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workbookProtection workbookPassword="C58F" lockStructure="1"/>
  <bookViews>
    <workbookView xWindow="0" yWindow="0" windowWidth="17496" windowHeight="11016" tabRatio="846"/>
  </bookViews>
  <sheets>
    <sheet name="How to use the Checklist" sheetId="49" r:id="rId1"/>
    <sheet name="Checklist " sheetId="48" r:id="rId2"/>
    <sheet name="Design Review" sheetId="47" r:id="rId3"/>
    <sheet name="Construction Review" sheetId="46" r:id="rId4"/>
    <sheet name="Tables" sheetId="6" state="veryHidden" r:id="rId5"/>
    <sheet name="CalculatorList" sheetId="31" state="veryHidden" r:id="rId6"/>
    <sheet name="WWR Calculator" sheetId="5" r:id="rId7"/>
    <sheet name="AASF Calculator" sheetId="37" r:id="rId8"/>
    <sheet name="Natural Ventilation Calculator" sheetId="43" r:id="rId9"/>
    <sheet name="U Value Calculator" sheetId="38" r:id="rId10"/>
    <sheet name="Glass Properties Calculator" sheetId="13" r:id="rId11"/>
    <sheet name="COP Calculator" sheetId="39" r:id="rId12"/>
    <sheet name="Heating Efficiency Calculator" sheetId="41" r:id="rId13"/>
    <sheet name="Solar PV Calculator" sheetId="17" state="veryHidden" r:id="rId14"/>
    <sheet name="Faucet Calculator" sheetId="19" state="veryHidden" r:id="rId15"/>
    <sheet name="Condensate Calculator" sheetId="20" state="veryHidden" r:id="rId16"/>
    <sheet name="Rainwater Calculator" sheetId="21" state="veryHidden" r:id="rId17"/>
    <sheet name="Greywater Calculator" sheetId="22" state="veryHidden" r:id="rId18"/>
    <sheet name="Blackwater Calculator" sheetId="23" state="veryHidden" r:id="rId19"/>
  </sheets>
  <definedNames>
    <definedName name="_xlnm._FilterDatabase" localSheetId="1" hidden="1">'Checklist '!$B$10:$D$2362</definedName>
    <definedName name="_xlnm._FilterDatabase" localSheetId="3" hidden="1">'Construction Review'!$B$10:$D$2363</definedName>
    <definedName name="_xlnm._FilterDatabase" localSheetId="2" hidden="1">'Design Review'!$B$10:$D$2363</definedName>
    <definedName name="CAudit_Ostatus_tbl">Tables!$B$9:$B$12</definedName>
    <definedName name="Combinedoverhanglist">'AASF Calculator'!$G$23:$G$28</definedName>
    <definedName name="hemispherelist">'AASF Calculator'!$C$23:$C$25</definedName>
    <definedName name="HorizontalOverhanglist">'AASF Calculator'!$E$23:$E$28</definedName>
    <definedName name="latitudelist">'AASF Calculator'!$B$23:$B$29</definedName>
    <definedName name="materialnames">'U Value Calculator'!$G$45:$G$105</definedName>
    <definedName name="materialtable">'U Value Calculator'!$G$42:$H$105</definedName>
    <definedName name="nno_document_construction_status">Tables!$B$3:$B$6</definedName>
    <definedName name="nno_overall_construction_status">Tables!$B$9:$B$12</definedName>
    <definedName name="nno_overall_design_status">Tables!$B$15:$B$18</definedName>
    <definedName name="Verticaloverhanglist">'AASF Calculator'!$F$23:$F$28</definedName>
    <definedName name="windoworientationlist">'AASF Calculator'!$D$23:$D$31</definedName>
  </definedNames>
  <calcPr calcId="145621"/>
  <customWorkbookViews>
    <customWorkbookView name="MeasuresList" guid="{DE849C39-35EB-42A2-BF9C-3224673A49C5}" maximized="1" xWindow="1358" yWindow="-8" windowWidth="1936" windowHeight="1096" tabRatio="804" activeSheetId="25"/>
    <customWorkbookView name="5StepstoEDGE" guid="{8889C04C-F106-4D1B-9621-8A527947A090}" maximized="1" xWindow="1" yWindow="1" windowWidth="1022" windowHeight="704" tabRatio="804" activeSheetId="32"/>
    <customWorkbookView name="DesignSteps" guid="{14345E82-0121-4344-8893-6B5A0DB41686}" maximized="1" xWindow="1358" yWindow="-8" windowWidth="1936" windowHeight="1096" activeSheetId="9"/>
  </customWorkbookViews>
</workbook>
</file>

<file path=xl/calcChain.xml><?xml version="1.0" encoding="utf-8"?>
<calcChain xmlns="http://schemas.openxmlformats.org/spreadsheetml/2006/main">
  <c r="W17" i="38" l="1" a="1"/>
  <c r="W17" i="38" s="1"/>
  <c r="I17" i="38" a="1"/>
  <c r="I17" i="38"/>
  <c r="E4" i="48" l="1" a="1"/>
  <c r="E4" i="48" s="1"/>
  <c r="E3" i="48" a="1"/>
  <c r="E3" i="48" s="1"/>
  <c r="AG19" i="43" l="1"/>
  <c r="AD19" i="43"/>
  <c r="AB19" i="43"/>
  <c r="AF19" i="43" s="1"/>
  <c r="Z19" i="43"/>
  <c r="W19" i="43"/>
  <c r="X19" i="43" s="1"/>
  <c r="AG18" i="43"/>
  <c r="AH18" i="43" s="1"/>
  <c r="AF18" i="43"/>
  <c r="AD18" i="43"/>
  <c r="W18" i="43"/>
  <c r="X18" i="43" s="1"/>
  <c r="AG17" i="43"/>
  <c r="AH17" i="43" s="1"/>
  <c r="AF17" i="43"/>
  <c r="AD17" i="43"/>
  <c r="Z17" i="43"/>
  <c r="X17" i="43"/>
  <c r="W17" i="43"/>
  <c r="AG16" i="43"/>
  <c r="AF16" i="43"/>
  <c r="AH16" i="43" s="1"/>
  <c r="AB16" i="43"/>
  <c r="Z16" i="43"/>
  <c r="AD16" i="43" s="1"/>
  <c r="X16" i="43"/>
  <c r="W16" i="43"/>
  <c r="AG15" i="43"/>
  <c r="AF15" i="43"/>
  <c r="AH15" i="43" s="1"/>
  <c r="AB15" i="43"/>
  <c r="Z15" i="43"/>
  <c r="AD15" i="43" s="1"/>
  <c r="X15" i="43"/>
  <c r="W15" i="43"/>
  <c r="AG14" i="43"/>
  <c r="AF14" i="43"/>
  <c r="AH14" i="43" s="1"/>
  <c r="AD14" i="43"/>
  <c r="X14" i="43"/>
  <c r="W14" i="43"/>
  <c r="AH13" i="43"/>
  <c r="AG13" i="43"/>
  <c r="AF13" i="43"/>
  <c r="Z13" i="43"/>
  <c r="AD13" i="43" s="1"/>
  <c r="W13" i="43"/>
  <c r="X13" i="43" s="1"/>
  <c r="AG12" i="43"/>
  <c r="AH12" i="43" s="1"/>
  <c r="AB12" i="43"/>
  <c r="AF12" i="43" s="1"/>
  <c r="Z12" i="43"/>
  <c r="AD12" i="43" s="1"/>
  <c r="W12" i="43"/>
  <c r="X12" i="43" s="1"/>
  <c r="AG11" i="43"/>
  <c r="AH11" i="43" s="1"/>
  <c r="AF11" i="43"/>
  <c r="AD11" i="43"/>
  <c r="W11" i="43"/>
  <c r="X11" i="43" s="1"/>
  <c r="AG10" i="43"/>
  <c r="AH10" i="43" s="1"/>
  <c r="AF10" i="43"/>
  <c r="AD10" i="43"/>
  <c r="Z10" i="43"/>
  <c r="X10" i="43"/>
  <c r="W10" i="43"/>
  <c r="AG9" i="43"/>
  <c r="AB9" i="43"/>
  <c r="AF9" i="43" s="1"/>
  <c r="AH9" i="43" s="1"/>
  <c r="Z9" i="43"/>
  <c r="X9" i="43"/>
  <c r="W9" i="43"/>
  <c r="AG8" i="43"/>
  <c r="AB8" i="43"/>
  <c r="AF8" i="43" s="1"/>
  <c r="AH8" i="43" s="1"/>
  <c r="Z8" i="43"/>
  <c r="X8" i="43"/>
  <c r="W8" i="43"/>
  <c r="P15" i="43"/>
  <c r="Q15" i="43" s="1"/>
  <c r="O15" i="43"/>
  <c r="K15" i="43"/>
  <c r="I15" i="43"/>
  <c r="M15" i="43" s="1"/>
  <c r="G15" i="43"/>
  <c r="F15" i="43"/>
  <c r="P14" i="43"/>
  <c r="Q14" i="43" s="1"/>
  <c r="O14" i="43"/>
  <c r="M14" i="43"/>
  <c r="F14" i="43"/>
  <c r="G14" i="43" s="1"/>
  <c r="Q13" i="43"/>
  <c r="P13" i="43"/>
  <c r="O13" i="43"/>
  <c r="I13" i="43"/>
  <c r="M13" i="43" s="1"/>
  <c r="F13" i="43"/>
  <c r="G13" i="43" s="1"/>
  <c r="P12" i="43"/>
  <c r="K12" i="43"/>
  <c r="O12" i="43" s="1"/>
  <c r="I12" i="43"/>
  <c r="M12" i="43" s="1"/>
  <c r="F12" i="43"/>
  <c r="G12" i="43" s="1"/>
  <c r="P16" i="43"/>
  <c r="K16" i="43"/>
  <c r="O16" i="43" s="1"/>
  <c r="I16" i="43"/>
  <c r="M16" i="43" s="1"/>
  <c r="F16" i="43"/>
  <c r="G16" i="43" s="1"/>
  <c r="P11" i="43"/>
  <c r="Q11" i="43" s="1"/>
  <c r="O11" i="43"/>
  <c r="M11" i="43"/>
  <c r="F11" i="43"/>
  <c r="G11" i="43" s="1"/>
  <c r="P10" i="43"/>
  <c r="Q10" i="43" s="1"/>
  <c r="O10" i="43"/>
  <c r="M10" i="43"/>
  <c r="I10" i="43"/>
  <c r="F10" i="43"/>
  <c r="G10" i="43" s="1"/>
  <c r="H12" i="41"/>
  <c r="AH19" i="43" l="1"/>
  <c r="AD8" i="43"/>
  <c r="AD9" i="43"/>
  <c r="Q12" i="43"/>
  <c r="Q16" i="43"/>
  <c r="H1" i="47" a="1"/>
  <c r="H1" i="47" s="1"/>
  <c r="F1" i="47" a="1"/>
  <c r="F1" i="47" s="1"/>
  <c r="F1" i="46" l="1" a="1"/>
  <c r="F1" i="46" s="1"/>
  <c r="H1" i="46" a="1"/>
  <c r="H1" i="46" s="1"/>
  <c r="O17" i="23" l="1"/>
  <c r="K17" i="23"/>
  <c r="G17" i="23"/>
  <c r="C17" i="23"/>
  <c r="P15" i="23"/>
  <c r="O15" i="23"/>
  <c r="L15" i="23"/>
  <c r="K15" i="23"/>
  <c r="H15" i="23"/>
  <c r="G15" i="23"/>
  <c r="D15" i="23"/>
  <c r="C15" i="23"/>
  <c r="O17" i="22"/>
  <c r="K17" i="22"/>
  <c r="G17" i="22"/>
  <c r="C17" i="22"/>
  <c r="P15" i="22"/>
  <c r="O15" i="22"/>
  <c r="L15" i="22"/>
  <c r="K15" i="22"/>
  <c r="H15" i="22"/>
  <c r="G15" i="22"/>
  <c r="D15" i="22"/>
  <c r="C15" i="22"/>
  <c r="O17" i="21"/>
  <c r="K17" i="21"/>
  <c r="G17" i="21"/>
  <c r="C17" i="21"/>
  <c r="P15" i="21"/>
  <c r="O15" i="21"/>
  <c r="L15" i="21"/>
  <c r="K15" i="21"/>
  <c r="H15" i="21"/>
  <c r="G15" i="21"/>
  <c r="D15" i="21"/>
  <c r="C15" i="21"/>
  <c r="O17" i="20"/>
  <c r="K17" i="20"/>
  <c r="G17" i="20"/>
  <c r="C17" i="20"/>
  <c r="P15" i="20"/>
  <c r="O15" i="20"/>
  <c r="L15" i="20"/>
  <c r="K15" i="20"/>
  <c r="H15" i="20"/>
  <c r="G15" i="20"/>
  <c r="D15" i="20"/>
  <c r="C15" i="20"/>
  <c r="O17" i="19"/>
  <c r="K17" i="19"/>
  <c r="G17" i="19"/>
  <c r="C17" i="19"/>
  <c r="P15" i="19"/>
  <c r="O15" i="19"/>
  <c r="L15" i="19"/>
  <c r="K15" i="19"/>
  <c r="H15" i="19"/>
  <c r="G15" i="19"/>
  <c r="D15" i="19"/>
  <c r="C15" i="19"/>
  <c r="O17" i="17"/>
  <c r="K17" i="17"/>
  <c r="G17" i="17"/>
  <c r="C17" i="17"/>
  <c r="P15" i="17"/>
  <c r="O15" i="17"/>
  <c r="L15" i="17"/>
  <c r="K15" i="17"/>
  <c r="H15" i="17"/>
  <c r="G15" i="17"/>
  <c r="D15" i="17"/>
  <c r="C15" i="17"/>
  <c r="T14" i="41"/>
  <c r="O14" i="41"/>
  <c r="E14" i="41"/>
  <c r="R12" i="41"/>
  <c r="M12" i="41"/>
  <c r="J14" i="41"/>
  <c r="C12" i="41"/>
  <c r="T14" i="39"/>
  <c r="O14" i="39"/>
  <c r="E14" i="39"/>
  <c r="R12" i="39"/>
  <c r="M12" i="39"/>
  <c r="H12" i="39"/>
  <c r="J14" i="39" s="1"/>
  <c r="C12" i="39"/>
  <c r="T14" i="13"/>
  <c r="S14" i="13"/>
  <c r="O14" i="13"/>
  <c r="N14" i="13"/>
  <c r="J14" i="13"/>
  <c r="I14" i="13"/>
  <c r="E14" i="13"/>
  <c r="D14" i="13"/>
  <c r="R12" i="13"/>
  <c r="M12" i="13"/>
  <c r="H12" i="13"/>
  <c r="C12" i="13"/>
  <c r="AV31" i="38"/>
  <c r="AH31" i="38"/>
  <c r="T31" i="38"/>
  <c r="F31" i="38"/>
  <c r="AV30" i="38"/>
  <c r="AH30" i="38"/>
  <c r="T30" i="38"/>
  <c r="F30" i="38"/>
  <c r="AU29" i="38"/>
  <c r="AV29" i="38" s="1"/>
  <c r="AG29" i="38"/>
  <c r="AH29" i="38" s="1"/>
  <c r="S29" i="38"/>
  <c r="T29" i="38" s="1"/>
  <c r="E29" i="38"/>
  <c r="F29" i="38" s="1"/>
  <c r="AU28" i="38"/>
  <c r="AV28" i="38" s="1"/>
  <c r="AG28" i="38"/>
  <c r="AH28" i="38" s="1"/>
  <c r="S28" i="38"/>
  <c r="T28" i="38" s="1"/>
  <c r="E28" i="38"/>
  <c r="F28" i="38" s="1"/>
  <c r="AU27" i="38"/>
  <c r="AV27" i="38" s="1"/>
  <c r="AG27" i="38"/>
  <c r="AH27" i="38" s="1"/>
  <c r="S27" i="38"/>
  <c r="T27" i="38" s="1"/>
  <c r="E27" i="38"/>
  <c r="F27" i="38" s="1"/>
  <c r="AU26" i="38"/>
  <c r="AV26" i="38" s="1"/>
  <c r="AG26" i="38"/>
  <c r="AH26" i="38" s="1"/>
  <c r="S26" i="38"/>
  <c r="T26" i="38" s="1"/>
  <c r="E26" i="38"/>
  <c r="F26" i="38" s="1"/>
  <c r="AU25" i="38"/>
  <c r="AV25" i="38" s="1"/>
  <c r="AG25" i="38"/>
  <c r="AH25" i="38" s="1"/>
  <c r="S25" i="38"/>
  <c r="T25" i="38" s="1"/>
  <c r="E25" i="38"/>
  <c r="F25" i="38" s="1"/>
  <c r="AU24" i="38"/>
  <c r="AV24" i="38" s="1"/>
  <c r="AG24" i="38"/>
  <c r="AH24" i="38" s="1"/>
  <c r="AH33" i="38" s="1"/>
  <c r="S24" i="38"/>
  <c r="T24" i="38" s="1"/>
  <c r="T33" i="38" s="1"/>
  <c r="E24" i="38"/>
  <c r="F24" i="38" s="1"/>
  <c r="F33" i="38" s="1"/>
  <c r="BD16" i="38"/>
  <c r="BA16" i="38"/>
  <c r="AZ16" i="38"/>
  <c r="AW16" i="38"/>
  <c r="AV16" i="38"/>
  <c r="AY17" i="38" s="1"/>
  <c r="AS16" i="38"/>
  <c r="AP16" i="38"/>
  <c r="AM16" i="38"/>
  <c r="AL16" i="38"/>
  <c r="AI16" i="38"/>
  <c r="AH16" i="38"/>
  <c r="AK17" i="38" s="1"/>
  <c r="AE16" i="38"/>
  <c r="AB16" i="38"/>
  <c r="Y16" i="38"/>
  <c r="X16" i="38"/>
  <c r="U16" i="38"/>
  <c r="Q16" i="38"/>
  <c r="N16" i="38"/>
  <c r="K16" i="38"/>
  <c r="J16" i="38"/>
  <c r="G16" i="38"/>
  <c r="C16" i="38"/>
  <c r="BD14" i="38"/>
  <c r="AZ14" i="38"/>
  <c r="AV14" i="38"/>
  <c r="AP14" i="38"/>
  <c r="AL14" i="38"/>
  <c r="AH14" i="38"/>
  <c r="AB14" i="38"/>
  <c r="X14" i="38"/>
  <c r="T14" i="38"/>
  <c r="N14" i="38"/>
  <c r="J14" i="38"/>
  <c r="F14" i="38"/>
  <c r="BD13" i="38"/>
  <c r="AZ13" i="38"/>
  <c r="AV13" i="38"/>
  <c r="AP13" i="38"/>
  <c r="AL13" i="38"/>
  <c r="AH13" i="38"/>
  <c r="AB13" i="38"/>
  <c r="X13" i="38"/>
  <c r="T13" i="38"/>
  <c r="N13" i="38"/>
  <c r="J13" i="38"/>
  <c r="F13" i="38"/>
  <c r="BC12" i="38"/>
  <c r="BD12" i="38" s="1"/>
  <c r="AY12" i="38"/>
  <c r="AZ12" i="38" s="1"/>
  <c r="AU12" i="38"/>
  <c r="AV12" i="38" s="1"/>
  <c r="AO12" i="38"/>
  <c r="AP12" i="38" s="1"/>
  <c r="AK12" i="38"/>
  <c r="AL12" i="38" s="1"/>
  <c r="AG12" i="38"/>
  <c r="AH12" i="38" s="1"/>
  <c r="AA12" i="38"/>
  <c r="AB12" i="38" s="1"/>
  <c r="W12" i="38"/>
  <c r="X12" i="38" s="1"/>
  <c r="S12" i="38"/>
  <c r="T12" i="38" s="1"/>
  <c r="M12" i="38"/>
  <c r="N12" i="38" s="1"/>
  <c r="I12" i="38"/>
  <c r="J12" i="38" s="1"/>
  <c r="E12" i="38"/>
  <c r="F12" i="38" s="1"/>
  <c r="BC11" i="38"/>
  <c r="BD11" i="38" s="1"/>
  <c r="AY11" i="38"/>
  <c r="AZ11" i="38" s="1"/>
  <c r="AU11" i="38"/>
  <c r="AV11" i="38" s="1"/>
  <c r="AO11" i="38"/>
  <c r="AP11" i="38" s="1"/>
  <c r="AK11" i="38"/>
  <c r="AL11" i="38" s="1"/>
  <c r="AG11" i="38"/>
  <c r="AH11" i="38" s="1"/>
  <c r="AA11" i="38"/>
  <c r="AB11" i="38" s="1"/>
  <c r="W11" i="38"/>
  <c r="X11" i="38" s="1"/>
  <c r="S11" i="38"/>
  <c r="T11" i="38" s="1"/>
  <c r="M11" i="38"/>
  <c r="N11" i="38" s="1"/>
  <c r="I11" i="38"/>
  <c r="J11" i="38" s="1"/>
  <c r="E11" i="38"/>
  <c r="F11" i="38" s="1"/>
  <c r="BC10" i="38"/>
  <c r="BD10" i="38" s="1"/>
  <c r="AZ10" i="38"/>
  <c r="AY10" i="38"/>
  <c r="AU10" i="38"/>
  <c r="AV10" i="38" s="1"/>
  <c r="AO10" i="38"/>
  <c r="AP10" i="38" s="1"/>
  <c r="AK10" i="38"/>
  <c r="AL10" i="38" s="1"/>
  <c r="AG10" i="38"/>
  <c r="AH10" i="38" s="1"/>
  <c r="AA10" i="38"/>
  <c r="AB10" i="38" s="1"/>
  <c r="W10" i="38"/>
  <c r="X10" i="38" s="1"/>
  <c r="S10" i="38"/>
  <c r="T10" i="38" s="1"/>
  <c r="M10" i="38"/>
  <c r="N10" i="38" s="1"/>
  <c r="I10" i="38"/>
  <c r="J10" i="38" s="1"/>
  <c r="E10" i="38"/>
  <c r="F10" i="38" s="1"/>
  <c r="BC9" i="38"/>
  <c r="BD9" i="38" s="1"/>
  <c r="AY9" i="38"/>
  <c r="AZ9" i="38" s="1"/>
  <c r="AU9" i="38"/>
  <c r="AV9" i="38" s="1"/>
  <c r="AO9" i="38"/>
  <c r="AP9" i="38" s="1"/>
  <c r="AK9" i="38"/>
  <c r="AL9" i="38" s="1"/>
  <c r="AG9" i="38"/>
  <c r="AH9" i="38" s="1"/>
  <c r="AA9" i="38"/>
  <c r="AB9" i="38" s="1"/>
  <c r="W9" i="38"/>
  <c r="X9" i="38" s="1"/>
  <c r="S9" i="38"/>
  <c r="T9" i="38" s="1"/>
  <c r="M9" i="38"/>
  <c r="N9" i="38" s="1"/>
  <c r="I9" i="38"/>
  <c r="J9" i="38" s="1"/>
  <c r="E9" i="38"/>
  <c r="F9" i="38" s="1"/>
  <c r="BC8" i="38"/>
  <c r="BD8" i="38" s="1"/>
  <c r="AY8" i="38"/>
  <c r="AZ8" i="38" s="1"/>
  <c r="AU8" i="38"/>
  <c r="AV8" i="38" s="1"/>
  <c r="AO8" i="38"/>
  <c r="AP8" i="38" s="1"/>
  <c r="AK8" i="38"/>
  <c r="AL8" i="38" s="1"/>
  <c r="AG8" i="38"/>
  <c r="AH8" i="38" s="1"/>
  <c r="AA8" i="38"/>
  <c r="AB8" i="38" s="1"/>
  <c r="W8" i="38"/>
  <c r="X8" i="38" s="1"/>
  <c r="S8" i="38"/>
  <c r="T8" i="38" s="1"/>
  <c r="N8" i="38"/>
  <c r="M8" i="38"/>
  <c r="I8" i="38"/>
  <c r="J8" i="38" s="1"/>
  <c r="E8" i="38"/>
  <c r="F8" i="38" s="1"/>
  <c r="BC7" i="38"/>
  <c r="BD7" i="38" s="1"/>
  <c r="AY7" i="38"/>
  <c r="AZ7" i="38" s="1"/>
  <c r="AU7" i="38"/>
  <c r="AV7" i="38" s="1"/>
  <c r="AO7" i="38"/>
  <c r="AP7" i="38" s="1"/>
  <c r="AK7" i="38"/>
  <c r="AL7" i="38" s="1"/>
  <c r="AG7" i="38"/>
  <c r="AH7" i="38" s="1"/>
  <c r="AA7" i="38"/>
  <c r="AB7" i="38" s="1"/>
  <c r="W7" i="38"/>
  <c r="X7" i="38" s="1"/>
  <c r="S7" i="38"/>
  <c r="T7" i="38" s="1"/>
  <c r="M7" i="38"/>
  <c r="N7" i="38" s="1"/>
  <c r="I7" i="38"/>
  <c r="J7" i="38" s="1"/>
  <c r="E7" i="38"/>
  <c r="F7" i="38" s="1"/>
  <c r="M14" i="5"/>
  <c r="J14" i="5"/>
  <c r="G14" i="5"/>
  <c r="D14" i="5"/>
  <c r="N13" i="5"/>
  <c r="M13" i="5"/>
  <c r="K13" i="5"/>
  <c r="J13" i="5"/>
  <c r="H13" i="5"/>
  <c r="G13" i="5"/>
  <c r="E13" i="5"/>
  <c r="D13" i="5"/>
  <c r="Q19" i="43"/>
  <c r="P19" i="43"/>
  <c r="O19" i="43"/>
  <c r="M19" i="43"/>
  <c r="K19" i="43"/>
  <c r="I19" i="43"/>
  <c r="G19" i="43"/>
  <c r="F19" i="43"/>
  <c r="Q18" i="43"/>
  <c r="P18" i="43"/>
  <c r="O18" i="43"/>
  <c r="M18" i="43"/>
  <c r="G18" i="43"/>
  <c r="F18" i="43"/>
  <c r="Q17" i="43"/>
  <c r="P17" i="43"/>
  <c r="O17" i="43"/>
  <c r="M17" i="43"/>
  <c r="I17" i="43"/>
  <c r="G17" i="43"/>
  <c r="F17" i="43"/>
  <c r="Q9" i="43"/>
  <c r="P9" i="43"/>
  <c r="O9" i="43"/>
  <c r="M9" i="43"/>
  <c r="K9" i="43"/>
  <c r="I9" i="43"/>
  <c r="G9" i="43"/>
  <c r="F9" i="43"/>
  <c r="Q8" i="43"/>
  <c r="P8" i="43"/>
  <c r="O8" i="43"/>
  <c r="M8" i="43"/>
  <c r="K8" i="43"/>
  <c r="I8" i="43"/>
  <c r="G8" i="43"/>
  <c r="F8" i="43"/>
  <c r="AF83" i="37"/>
  <c r="T83" i="37"/>
  <c r="H83" i="37"/>
  <c r="AF82" i="37"/>
  <c r="T82" i="37"/>
  <c r="H82" i="37"/>
  <c r="AF81" i="37"/>
  <c r="T81" i="37"/>
  <c r="H81" i="37"/>
  <c r="AF80" i="37"/>
  <c r="T80" i="37"/>
  <c r="H80" i="37"/>
  <c r="AF79" i="37"/>
  <c r="T79" i="37"/>
  <c r="H79" i="37"/>
  <c r="AF78" i="37"/>
  <c r="T78" i="37"/>
  <c r="H78" i="37"/>
  <c r="AF77" i="37"/>
  <c r="T77" i="37"/>
  <c r="H77" i="37"/>
  <c r="AF76" i="37"/>
  <c r="T76" i="37"/>
  <c r="H76" i="37"/>
  <c r="AF75" i="37"/>
  <c r="T75" i="37"/>
  <c r="H75" i="37"/>
  <c r="AF74" i="37"/>
  <c r="T74" i="37"/>
  <c r="H74" i="37"/>
  <c r="AF73" i="37"/>
  <c r="T73" i="37"/>
  <c r="H73" i="37"/>
  <c r="AF72" i="37"/>
  <c r="T72" i="37"/>
  <c r="H72" i="37"/>
  <c r="AF71" i="37"/>
  <c r="T71" i="37"/>
  <c r="H71" i="37"/>
  <c r="AF70" i="37"/>
  <c r="T70" i="37"/>
  <c r="H70" i="37"/>
  <c r="AF69" i="37"/>
  <c r="T69" i="37"/>
  <c r="H69" i="37"/>
  <c r="AF68" i="37"/>
  <c r="T68" i="37"/>
  <c r="H68" i="37"/>
  <c r="AF67" i="37"/>
  <c r="T67" i="37"/>
  <c r="H67" i="37"/>
  <c r="AF66" i="37"/>
  <c r="T66" i="37"/>
  <c r="H66" i="37"/>
  <c r="AF65" i="37"/>
  <c r="T65" i="37"/>
  <c r="H65" i="37"/>
  <c r="AF64" i="37"/>
  <c r="T64" i="37"/>
  <c r="H64" i="37"/>
  <c r="AF63" i="37"/>
  <c r="T63" i="37"/>
  <c r="H63" i="37"/>
  <c r="AF62" i="37"/>
  <c r="T62" i="37"/>
  <c r="H62" i="37"/>
  <c r="AF61" i="37"/>
  <c r="T61" i="37"/>
  <c r="H61" i="37"/>
  <c r="AF60" i="37"/>
  <c r="T60" i="37"/>
  <c r="H60" i="37"/>
  <c r="AD59" i="37"/>
  <c r="AC59" i="37"/>
  <c r="AB59" i="37"/>
  <c r="AA59" i="37"/>
  <c r="Z59" i="37"/>
  <c r="Y59" i="37"/>
  <c r="X59" i="37"/>
  <c r="W59" i="37"/>
  <c r="R59" i="37"/>
  <c r="AP59" i="37" s="1"/>
  <c r="Q59" i="37"/>
  <c r="AO59" i="37" s="1"/>
  <c r="P59" i="37"/>
  <c r="AN59" i="37" s="1"/>
  <c r="O59" i="37"/>
  <c r="AM59" i="37" s="1"/>
  <c r="N59" i="37"/>
  <c r="AL59" i="37" s="1"/>
  <c r="M59" i="37"/>
  <c r="AK59" i="37" s="1"/>
  <c r="L59" i="37"/>
  <c r="AJ59" i="37" s="1"/>
  <c r="K59" i="37"/>
  <c r="AP14" i="37"/>
  <c r="AE14" i="37"/>
  <c r="T14" i="37"/>
  <c r="I14" i="37"/>
  <c r="I11" i="37"/>
  <c r="AR10" i="37"/>
  <c r="I10" i="37"/>
  <c r="K9" i="37"/>
  <c r="I9" i="37"/>
  <c r="I8" i="37"/>
  <c r="I7" i="37"/>
  <c r="I6" i="37"/>
  <c r="F3" i="37"/>
  <c r="T16" i="38" l="1"/>
  <c r="F16" i="38"/>
  <c r="AV33" i="38"/>
  <c r="AR6" i="37"/>
  <c r="V13" i="37"/>
  <c r="AI13" i="37"/>
  <c r="AG9" i="37"/>
  <c r="K7" i="37"/>
  <c r="AR8" i="37"/>
  <c r="K11" i="37"/>
  <c r="V8" i="37"/>
  <c r="V6" i="37"/>
  <c r="AG7" i="37"/>
  <c r="V10" i="37"/>
  <c r="K12" i="37"/>
  <c r="AI6" i="37"/>
  <c r="X7" i="37"/>
  <c r="M8" i="37"/>
  <c r="AT9" i="37"/>
  <c r="AI10" i="37"/>
  <c r="X11" i="37"/>
  <c r="X12" i="37"/>
  <c r="AG11" i="37"/>
  <c r="K13" i="37"/>
  <c r="M6" i="37"/>
  <c r="AT7" i="37"/>
  <c r="AI8" i="37"/>
  <c r="X9" i="37"/>
  <c r="M10" i="37"/>
  <c r="AT11" i="37"/>
  <c r="X13" i="37"/>
  <c r="AI59" i="37"/>
  <c r="AG6" i="37"/>
  <c r="AT6" i="37"/>
  <c r="M7" i="37"/>
  <c r="AR7" i="37"/>
  <c r="K8" i="37"/>
  <c r="X8" i="37"/>
  <c r="V9" i="37"/>
  <c r="AI9" i="37"/>
  <c r="AG10" i="37"/>
  <c r="AT10" i="37"/>
  <c r="M11" i="37"/>
  <c r="AR11" i="37"/>
  <c r="M12" i="37"/>
  <c r="AR12" i="37"/>
  <c r="M13" i="37"/>
  <c r="AR13" i="37"/>
  <c r="AG12" i="37"/>
  <c r="AT12" i="37"/>
  <c r="AG13" i="37"/>
  <c r="AT13" i="37"/>
  <c r="K6" i="37"/>
  <c r="X6" i="37"/>
  <c r="V7" i="37"/>
  <c r="AI7" i="37"/>
  <c r="AG8" i="37"/>
  <c r="AT8" i="37"/>
  <c r="M9" i="37"/>
  <c r="AR9" i="37"/>
  <c r="K10" i="37"/>
  <c r="X10" i="37"/>
  <c r="V11" i="37"/>
  <c r="AI11" i="37"/>
  <c r="V12" i="37"/>
  <c r="AI12" i="37"/>
  <c r="AV13" i="37" l="1"/>
  <c r="AW13" i="37" s="1"/>
  <c r="AV12" i="37"/>
  <c r="AW12" i="37" s="1"/>
  <c r="AV11" i="37"/>
  <c r="AW11" i="37" s="1"/>
  <c r="AK10" i="37"/>
  <c r="AL10" i="37" s="1"/>
  <c r="Z9" i="37"/>
  <c r="AA9" i="37" s="1"/>
  <c r="O8" i="37"/>
  <c r="P8" i="37" s="1"/>
  <c r="AV7" i="37"/>
  <c r="AW7" i="37" s="1"/>
  <c r="AK6" i="37"/>
  <c r="AL6" i="37" s="1"/>
  <c r="O13" i="37"/>
  <c r="P13" i="37" s="1"/>
  <c r="O12" i="37"/>
  <c r="P12" i="37" s="1"/>
  <c r="O11" i="37"/>
  <c r="P11" i="37" s="1"/>
  <c r="AV10" i="37"/>
  <c r="AW10" i="37" s="1"/>
  <c r="AK9" i="37"/>
  <c r="AL9" i="37" s="1"/>
  <c r="Z8" i="37"/>
  <c r="AA8" i="37" s="1"/>
  <c r="O7" i="37"/>
  <c r="P7" i="37" s="1"/>
  <c r="AV6" i="37"/>
  <c r="AW6" i="37" s="1"/>
  <c r="AK7" i="37"/>
  <c r="AL7" i="37" s="1"/>
  <c r="Z6" i="37"/>
  <c r="AA6" i="37" s="1"/>
  <c r="Z13" i="37"/>
  <c r="AA13" i="37" s="1"/>
  <c r="Z12" i="37"/>
  <c r="AA12" i="37" s="1"/>
  <c r="Z11" i="37"/>
  <c r="AA11" i="37" s="1"/>
  <c r="O10" i="37"/>
  <c r="P10" i="37" s="1"/>
  <c r="AV9" i="37"/>
  <c r="AW9" i="37" s="1"/>
  <c r="AK8" i="37"/>
  <c r="AL8" i="37" s="1"/>
  <c r="Z7" i="37"/>
  <c r="AA7" i="37" s="1"/>
  <c r="O6" i="37"/>
  <c r="P6" i="37" s="1"/>
  <c r="AK13" i="37"/>
  <c r="AL13" i="37" s="1"/>
  <c r="AK12" i="37"/>
  <c r="AL12" i="37" s="1"/>
  <c r="AK11" i="37"/>
  <c r="AL11" i="37" s="1"/>
  <c r="Z10" i="37"/>
  <c r="AA10" i="37" s="1"/>
  <c r="O9" i="37"/>
  <c r="P9" i="37" s="1"/>
  <c r="AV8" i="37"/>
  <c r="AW8" i="37" s="1"/>
  <c r="AW14" i="37" l="1"/>
  <c r="P14" i="37"/>
  <c r="AL14" i="37"/>
  <c r="AA14" i="37"/>
</calcChain>
</file>

<file path=xl/sharedStrings.xml><?xml version="1.0" encoding="utf-8"?>
<sst xmlns="http://schemas.openxmlformats.org/spreadsheetml/2006/main" count="34210" uniqueCount="1067">
  <si>
    <t>OFE02</t>
  </si>
  <si>
    <t>OFE03</t>
  </si>
  <si>
    <t>OFE04</t>
  </si>
  <si>
    <t>OFE05</t>
  </si>
  <si>
    <t>OFE06</t>
  </si>
  <si>
    <t>OFE07</t>
  </si>
  <si>
    <t>OFE08</t>
  </si>
  <si>
    <t>OFE09</t>
  </si>
  <si>
    <t xml:space="preserve">Natural Ventilation with Operable Windows and No A/C </t>
  </si>
  <si>
    <t>OFE10</t>
  </si>
  <si>
    <t xml:space="preserve">Ceiling Fans for Office Spaces </t>
  </si>
  <si>
    <t>OFE11</t>
  </si>
  <si>
    <t>OFE12</t>
  </si>
  <si>
    <t>OFE13</t>
  </si>
  <si>
    <t>OFE14</t>
  </si>
  <si>
    <t>OFE15</t>
  </si>
  <si>
    <t>OFE16</t>
  </si>
  <si>
    <t>OFE17</t>
  </si>
  <si>
    <t xml:space="preserve">Recovery of Waste Heat from the Generator for Space Heating </t>
  </si>
  <si>
    <t>OFE18</t>
  </si>
  <si>
    <t xml:space="preserve">Variable Speed Drives on the Fans of Cooling Towers </t>
  </si>
  <si>
    <t>OFE19</t>
  </si>
  <si>
    <t xml:space="preserve">Variable Frequency Drives in AHUs </t>
  </si>
  <si>
    <t>OFE20</t>
  </si>
  <si>
    <t xml:space="preserve">Variable Speed Drives Pumps </t>
  </si>
  <si>
    <t>OFE21</t>
  </si>
  <si>
    <t>OFE22</t>
  </si>
  <si>
    <t>OFE23</t>
  </si>
  <si>
    <t xml:space="preserve">Air Economizers During Favorable Outdoor Conditions </t>
  </si>
  <si>
    <t>OFE24</t>
  </si>
  <si>
    <t xml:space="preserve">Energy-Saving Light Bulbs - Internal Spaces </t>
  </si>
  <si>
    <t>OFE25</t>
  </si>
  <si>
    <t xml:space="preserve">Energy-Saving Light Bulbs - External Spaces </t>
  </si>
  <si>
    <t>OFE26</t>
  </si>
  <si>
    <t xml:space="preserve">Lighting Controls for Corridors and Staircases </t>
  </si>
  <si>
    <t>OFE27</t>
  </si>
  <si>
    <t xml:space="preserve">Occupancy Sensors in Bathrooms, Conference Rooms, and Closed Cabins </t>
  </si>
  <si>
    <t>OFE28</t>
  </si>
  <si>
    <t xml:space="preserve">Occupancy Sensors in Open Offices </t>
  </si>
  <si>
    <t>OFE29</t>
  </si>
  <si>
    <t xml:space="preserve">Daylight Photoelectric Sensors for Internal Spaces </t>
  </si>
  <si>
    <t>OFE30</t>
  </si>
  <si>
    <t>OFE01</t>
  </si>
  <si>
    <t>Energy</t>
  </si>
  <si>
    <t>HME10</t>
  </si>
  <si>
    <t>HME11</t>
  </si>
  <si>
    <t>HME16</t>
  </si>
  <si>
    <t>HME17</t>
  </si>
  <si>
    <t>HME18</t>
  </si>
  <si>
    <t>HME19</t>
  </si>
  <si>
    <t>HME21</t>
  </si>
  <si>
    <t>Water</t>
  </si>
  <si>
    <t>HMW01</t>
  </si>
  <si>
    <t>HMW02</t>
  </si>
  <si>
    <t>HMW03</t>
  </si>
  <si>
    <t>HMW04</t>
  </si>
  <si>
    <t>HMW06</t>
  </si>
  <si>
    <t>Rainwater Harvesting System</t>
  </si>
  <si>
    <t>% WWR</t>
  </si>
  <si>
    <t>% SRI</t>
  </si>
  <si>
    <t>Reflective Paint for External Walls</t>
  </si>
  <si>
    <t>Reflective Paint/Tiles for Roof</t>
  </si>
  <si>
    <t>Reduced Window to Wall Ratio</t>
  </si>
  <si>
    <t>External Shading Devices</t>
  </si>
  <si>
    <t>Insulation of Roof Surface</t>
  </si>
  <si>
    <t>Insulation of External Walls</t>
  </si>
  <si>
    <t>Low-E Coated Glass</t>
  </si>
  <si>
    <t>Variable Refrigerant Volume (VRV) Cooling System</t>
  </si>
  <si>
    <t>Air Conditioning with Air Cooled Screw Chiller</t>
  </si>
  <si>
    <t>Air Conditioning with Water Cooled Chiller</t>
  </si>
  <si>
    <t>Ground Source Heat Pump</t>
  </si>
  <si>
    <t>Absorption Chiller Powered by Waste Heat for Space Heating</t>
  </si>
  <si>
    <t>Radiant Cooling and Heating System</t>
  </si>
  <si>
    <t>High Efficiency Condensing Boiler for Space Heating</t>
  </si>
  <si>
    <t>Sensible Heat Recovery from Exhaust Air</t>
  </si>
  <si>
    <t>Solar Photovoltaics</t>
  </si>
  <si>
    <t>AASF</t>
  </si>
  <si>
    <t>W/m2K</t>
  </si>
  <si>
    <t>COP</t>
  </si>
  <si>
    <t>% elec. Demand</t>
  </si>
  <si>
    <t>Calculation of “Glazing Area” and “Gross Exterior Wall Area” for each façade of the building and the average building area weighted WWR using the WWR calculator</t>
  </si>
  <si>
    <t>All façade elevation drawings showing glazing dimensions and general building dimensions.</t>
  </si>
  <si>
    <t>Bill of quantities with the roof finish clearly marked.</t>
  </si>
  <si>
    <t>Building design drawings showing the wall finish.</t>
  </si>
  <si>
    <t>A roof construction detail drawing showing the type and thickness of insulation material. Ideally the roof detail drawing should be annotated with the U Value of the roof.</t>
  </si>
  <si>
    <t>Calculations of U value either using the formula or U value calculators.</t>
  </si>
  <si>
    <t xml:space="preserve">Manufacturer’s data sheet of specified insulation material for the roof.
</t>
  </si>
  <si>
    <t xml:space="preserve">Manufacturer’s data sheet of specified insulation material for the external walls.
</t>
  </si>
  <si>
    <t>Typical floor plans for every floor showing corridors’ room layouts and the location of openings.</t>
  </si>
  <si>
    <t>Mechanical and electrical layout drawings showing the location and number of ceiling fans.</t>
  </si>
  <si>
    <t>Manufacturer’s data sheets for the VRV cooling system specifying COP information.</t>
  </si>
  <si>
    <t>For systems including more than one chiller unit, the design team must provide the ton-weighted average COP calculation.</t>
  </si>
  <si>
    <t>Mechanical drawings showing the location of the external and internal units.</t>
  </si>
  <si>
    <t>Manufacturer’s data sheets for the Air cooled screw chiller system specifying COP information.</t>
  </si>
  <si>
    <t>Mechanical layout drawings showing the location of the external and internal units.</t>
  </si>
  <si>
    <t>Mechanical drawings with air conditioning schematics for all floors.</t>
  </si>
  <si>
    <t>Manufacturer’s data sheets for the absorption chiller system specifying COP information and the waste heat generator.</t>
  </si>
  <si>
    <t>Mechanical and electrical layout drawings showing the location of the external and internal units for all floors.</t>
  </si>
  <si>
    <t>Manufacturer’s data sheets for the radiant cooling/ heating technology used.</t>
  </si>
  <si>
    <t>Mechanical and electrical layout drawings showing the location of the panels, and the output efficiency for system.</t>
  </si>
  <si>
    <t>Manufacturer’s data sheets for electric generator specifying hours of operation and coverage of the demand.</t>
  </si>
  <si>
    <t>For systems including more than one chiller unit, the design team must provide the average COP calculation.</t>
  </si>
  <si>
    <t>Calculation to demonstrate that generators capacity to deliver 100% of peak energy and that waste heat needed to run the absorption chiller is achieved.</t>
  </si>
  <si>
    <t>Mechanical and electrical layout drawings highlighting the use of VSD in the fans of the cooling towers.</t>
  </si>
  <si>
    <t>Manufacturer’s data sheets for the air conditioning with Water cooled chiller and cooling towers, showing the specification of VSDs in the fans of the cooling towers.</t>
  </si>
  <si>
    <t>For systems including more than one cooling tower, the design team must ensure that all fans are provided with VSDs.</t>
  </si>
  <si>
    <t xml:space="preserve">Mechanical and electrical layout drawings showing the whole HVAC system and highlighting the use of VSD in AHU fans. </t>
  </si>
  <si>
    <t xml:space="preserve">Manufacturer’s data sheets VSD for fans. </t>
  </si>
  <si>
    <t xml:space="preserve">Mechanical and electrical layout drawings showing the whole HVAC system and highlighting the use of VSD pumps. </t>
  </si>
  <si>
    <t xml:space="preserve">Manufacturer’s data sheets VSD pumps. </t>
  </si>
  <si>
    <t>Manufacturer’s data sheets for sensible heat recovery device specifying Temperature Transfer Efficiency.</t>
  </si>
  <si>
    <t>Mechanical and electrical layout drawings showing the location of the heat recovery technology.</t>
  </si>
  <si>
    <t>Manufacturer’s data sheet for the condensing boiler/s specified.</t>
  </si>
  <si>
    <t>System schematics showing the brand and model of boiler/s.</t>
  </si>
  <si>
    <t>If multiple condensing boilers with different efficiencies are specified, then the calculation of average weighted efficiency must be provided.</t>
  </si>
  <si>
    <t>Manufacturer’s data sheet for the air economizer specified.</t>
  </si>
  <si>
    <t>System schematics showing the location, brand and model of the air economizer.</t>
  </si>
  <si>
    <t>Lighting schedule listing type and number of bulbs specified.</t>
  </si>
  <si>
    <t>Electrical layout drawings showing the location and type of all installed bulbs.</t>
  </si>
  <si>
    <t>Electrical layout drawings showing type and location of sensors/controls.</t>
  </si>
  <si>
    <t>Specification of the sensors/controls from manufacturer.</t>
  </si>
  <si>
    <t>Electrical layout drawings showing the location of the occupancy sensors.</t>
  </si>
  <si>
    <t>Specification of the sensors from manufacturer.</t>
  </si>
  <si>
    <t>Electrical layout drawings showing the location of the photosensors and the lighting circuits controlled by them.</t>
  </si>
  <si>
    <t>Manufacturer’s data sheet for the panels specified with information on Wp per square meter.</t>
  </si>
  <si>
    <t>Supporting calculation showing the proposed solar photovoltaics will deliver sufficient electricity to achieve the claimed proportion of total demand, and at least as much as the area estimated by EDGE. If not clear justification should be provided.</t>
  </si>
  <si>
    <t>The roof plan and/or other drawings showing the location, orientation, and angle of the panels.</t>
  </si>
  <si>
    <t>As-built façade drawings. External and internal photographs of the building showing all the elevations.</t>
  </si>
  <si>
    <t>A product data sheet for the materials and finish (including the solar reflectivity value).</t>
  </si>
  <si>
    <t>Photographs of the roof materials and finish (where the finish is white this can be awarded without further evidence).</t>
  </si>
  <si>
    <t xml:space="preserve">Updated WWR calculations if required, or confirmation that the design WWR is still valid. </t>
  </si>
  <si>
    <t>Delivery note and purchase documents indicating that the specified roof finish has been delivered to the construction site.</t>
  </si>
  <si>
    <t>A product data sheet for the wall finish (including the solar reflectivity value).</t>
  </si>
  <si>
    <t xml:space="preserve">
Photographs of the wall materials and finish (where the finish is white, this can be awarded without further evidence).</t>
  </si>
  <si>
    <t xml:space="preserve">Delivery note and purchase documents indicating that the specified wall finish has been delivered to the construction site.
</t>
  </si>
  <si>
    <t>Photographs of the shading devices on all façades.</t>
  </si>
  <si>
    <t>As-built façade drawings showing the shading devices that have been installed.</t>
  </si>
  <si>
    <t xml:space="preserve">Update of shading factor calculations in case of changes from the design stage. </t>
  </si>
  <si>
    <t>Delivery note confirming that the insulation material was delivered to the site.</t>
  </si>
  <si>
    <t>Photographs of the roof construction at a point when the insulation material was visible.</t>
  </si>
  <si>
    <t xml:space="preserve">Updated calculations for the U value if the thickness and type of insulation changed from the original design. </t>
  </si>
  <si>
    <t>Photographs of the glazing units installed.</t>
  </si>
  <si>
    <t>Purchase receipts and delivery notes for the glazing.</t>
  </si>
  <si>
    <t>Manufacturer’s data sheets showing the seasonal average U Value for the glazing (including losses through the glass and frame) and the solar heat gain coefficient (SHGC) of the glass.</t>
  </si>
  <si>
    <t>As-built drawings including floor plans and sections.</t>
  </si>
  <si>
    <t>Confirmation from the project team that there have been no changes to the layout or the floor to ceiling height during the design/construction process.</t>
  </si>
  <si>
    <t>Photographic evidence to demonstrate that the corridor layouts and location of openings as specified at the design stage have been constructed.</t>
  </si>
  <si>
    <t>As-built mechanical and electrical drawings for all floors.</t>
  </si>
  <si>
    <t>Delivery notes showing that specified fans have been delivered to the site.</t>
  </si>
  <si>
    <t>Photographs of the installed fans for a sample of the units covered by the assessment.</t>
  </si>
  <si>
    <t>As-built mechanical drawings with air conditioning schematics.</t>
  </si>
  <si>
    <t>Delivery notes showing that specified chillers have been delivered to the site.</t>
  </si>
  <si>
    <t>Photographs of installed external and internal air conditioning units.</t>
  </si>
  <si>
    <t>As-built mechanical drawings with air conditioning schematics</t>
  </si>
  <si>
    <t>Manufacturer’s data sheets for the Air Cooled screw chiller system specifying COP information.</t>
  </si>
  <si>
    <t>As-built mechanical drawings with air conditioning schematics for all floors if there are changes.</t>
  </si>
  <si>
    <t>Manufacturer’s data sheets for the Water cooled chiller system specifying COP information.</t>
  </si>
  <si>
    <t>Photographs of installed external and internal units including chillers and cooling towers.</t>
  </si>
  <si>
    <t>As-built mechanical and electrical drawings with system schematics and distribution for all floors.</t>
  </si>
  <si>
    <t>Delivery notes showing that specified system have been delivered to the site.</t>
  </si>
  <si>
    <t>Manufacturer’s data sheets for the Ground Source Heat Pump system specifying COP information.</t>
  </si>
  <si>
    <t>Photographs of the installation process of the external loops and internal equipment installed.</t>
  </si>
  <si>
    <t>As-built mechanical and electrical drawings with air conditioning schematics for all floors and the location of the waste heat generation.</t>
  </si>
  <si>
    <t>Delivery notes showing that specified absorption chillers have been delivered to the site.</t>
  </si>
  <si>
    <t xml:space="preserve"> Photographs of installed external and internal air conditioning units.</t>
  </si>
  <si>
    <t>As-built mechanical and electrical drawings with the location of the radiant panels, and the output efficiency of the cooling/ heating system.</t>
  </si>
  <si>
    <t>Delivery notes showing that specified radiant technology have been delivered to the site.</t>
  </si>
  <si>
    <t>Photographs of installed equipment related to the system.</t>
  </si>
  <si>
    <t>As-built mechanical and electrical drawings with the location of the generator, the recovery technology and the output for space heating system.</t>
  </si>
  <si>
    <t>Delivery notes showing that specified electric generator and the recovery technology have been delivered to the site.</t>
  </si>
  <si>
    <t>Manufacturer’s data sheets for electric generator.</t>
  </si>
  <si>
    <t>Photographs of installed external and internal equipment related to the system.</t>
  </si>
  <si>
    <t>Delivery notes showing that specified VSDs have been delivered to the site along with the cooling towers and the water cooled chillers.</t>
  </si>
  <si>
    <t>Manufacturer’s data sheets for the air conditioning with Water cooled chiller, showing the specification of VSDs in the fans of the cooling towers.</t>
  </si>
  <si>
    <t>Photographs of installed VSDs in the cooling towers.</t>
  </si>
  <si>
    <t>Delivery notes showing that specified VSDs have been delivered to the site.</t>
  </si>
  <si>
    <t xml:space="preserve">Manufacturer’s data sheets for VSD for fan motors. </t>
  </si>
  <si>
    <t xml:space="preserve">Photographs of installed VSD for fan motors. </t>
  </si>
  <si>
    <t>Delivery notes showing that specified VSDs have been delivered to the site</t>
  </si>
  <si>
    <t xml:space="preserve">Manufacturer’s data sheets for VSD pumps. </t>
  </si>
  <si>
    <t xml:space="preserve">Photographs of installed VSD pumps. </t>
  </si>
  <si>
    <t xml:space="preserve">As-built mechanical and electrical drawings with the location of recovery technology, if changed from design. </t>
  </si>
  <si>
    <t>Delivery notes showing that specified recovery technology have been delivered to the site.</t>
  </si>
  <si>
    <t xml:space="preserve">Manufacturer’s data sheets for the Sensible Heat recovery technology used specifying efficiency (TTE) if changed from design. </t>
  </si>
  <si>
    <t>Photographs of installed heat recovery system.</t>
  </si>
  <si>
    <t>Updated system schematics.</t>
  </si>
  <si>
    <t>Photographs of the installed condensing boilers.</t>
  </si>
  <si>
    <t>Purchase receipts and delivery notes for the condensing boilers.</t>
  </si>
  <si>
    <t>Manufacturer’s data sheet for the condensing boiler/s purchased.</t>
  </si>
  <si>
    <t>Photographs of the installed economizer.</t>
  </si>
  <si>
    <t>Purchase receipts and delivery notes for the economizers.</t>
  </si>
  <si>
    <t>Manufacturer’s data sheet for the economizers purchased.</t>
  </si>
  <si>
    <t>Photographs of the lighting installation. It is not necessary to take photos of every single installed lamp, but the auditor must be convinced that a reasonable proportion has been checked and verified.</t>
  </si>
  <si>
    <t>As-built electrical drawings with the lighting layout if changed from design.</t>
  </si>
  <si>
    <t>Purchase receipts and delivery notes for lamps</t>
  </si>
  <si>
    <t>Photographs of lighting controls. It is not necessary to take photos of every single sensor, but the auditor must be convinced that a reasonable proportion has been checked and verified.</t>
  </si>
  <si>
    <t>As-built electrical layout drawings showing type and location of sensors/controls if changed from design.</t>
  </si>
  <si>
    <t>Purchase receipts and delivery notes for sensors/controls.</t>
  </si>
  <si>
    <t>Photographs of occupancy sensor controls. It is not necessary to take photos of every single sensor, but the auditor must be convinced that a reasonable proportion has been checked and verified.</t>
  </si>
  <si>
    <t>As-built electrical layout drawings showing the location of the occupancy sensors if changed from design.</t>
  </si>
  <si>
    <t>Purchase receipts and delivery notes for sensors.</t>
  </si>
  <si>
    <t>Photographs of photosensor controls. It is not necessary to take photos of every single sensor, but the auditor must be convinced that a reasonable proportion has been checked and verified.</t>
  </si>
  <si>
    <t xml:space="preserve"> As-built electrical layout drawings showing the location of the photosensors, and connected lighting circuits if changed from design.</t>
  </si>
  <si>
    <t>As-built roof plan showing the location, orientation, and angle of the panels if changed from design.</t>
  </si>
  <si>
    <t>Purchase receipts and delivery notes for the solar panels.</t>
  </si>
  <si>
    <t>Photographs of the installed panels</t>
  </si>
  <si>
    <t>All façade elevation drawings highlighting the provision of horizontal and vertical shading devices.</t>
  </si>
  <si>
    <t>If vertical and horizontal shading are not provided on all windows, the design team will need to provide the output from the solar shading design software.</t>
  </si>
  <si>
    <t>Bill of quantities with the wall finish clearly marked.</t>
  </si>
  <si>
    <t>Building design drawings showing the roof material and roof finish.</t>
  </si>
  <si>
    <t>A list of different types of window included in the design (window schedule).</t>
  </si>
  <si>
    <t>Calculations showing the depth to ceiling height ratio and minimum area of opening for each typical space.</t>
  </si>
  <si>
    <t>Manufacturer’s data sheet showing the energy consumption and diameter of ceiling fans selected.</t>
  </si>
  <si>
    <t>Mechanical and electrical layout drawings showing the location of the external loops and internal equipment and distribution for all floors.</t>
  </si>
  <si>
    <t>Calculation to demonstrate that generators capacity to deliver 100% of peak energy and that waste heat covers % of the demand for space heating as calculated in EDGE software.</t>
  </si>
  <si>
    <t>In case, manufacture’ data do not specify TTE, calculation to demonstrate efficiency should be undertaken.</t>
  </si>
  <si>
    <t>In Progress</t>
  </si>
  <si>
    <t>Not Approved</t>
  </si>
  <si>
    <t>Reviewed</t>
  </si>
  <si>
    <t>No/insufficient Submission</t>
  </si>
  <si>
    <t>Approved as submitted</t>
  </si>
  <si>
    <t>Document Status- Construction Audit</t>
  </si>
  <si>
    <t>Overall Status- Construction Audit</t>
  </si>
  <si>
    <t>WWR Calculator</t>
  </si>
  <si>
    <t>AASF Calculator</t>
  </si>
  <si>
    <t>U Value Calculator</t>
  </si>
  <si>
    <t>Glass Properties  Calculator</t>
  </si>
  <si>
    <t>OFW01</t>
  </si>
  <si>
    <t>W/m2K &amp; SHGC%</t>
  </si>
  <si>
    <t>ENERGY</t>
  </si>
  <si>
    <t>% efficiency</t>
  </si>
  <si>
    <t>Yes/No?</t>
  </si>
  <si>
    <t>WATER</t>
  </si>
  <si>
    <t>MATERIALS</t>
  </si>
  <si>
    <t>OFW02</t>
  </si>
  <si>
    <t>OFW03</t>
  </si>
  <si>
    <t>OFW04</t>
  </si>
  <si>
    <t>OFW05</t>
  </si>
  <si>
    <t>OFW06</t>
  </si>
  <si>
    <t>OFW07</t>
  </si>
  <si>
    <t>OFW08</t>
  </si>
  <si>
    <t>A. Client Self-Assessment</t>
  </si>
  <si>
    <t>E</t>
  </si>
  <si>
    <t>C. Design Audit</t>
  </si>
  <si>
    <t>G. Construction Audit</t>
  </si>
  <si>
    <t>E. Client Self-Assessment</t>
  </si>
  <si>
    <t>applicant to fill</t>
  </si>
  <si>
    <t>design auditor to fill</t>
  </si>
  <si>
    <t>North</t>
  </si>
  <si>
    <t>East</t>
  </si>
  <si>
    <t>Exterior Wall Orientation</t>
  </si>
  <si>
    <t>Total</t>
  </si>
  <si>
    <t>North-East</t>
  </si>
  <si>
    <t>South-East</t>
  </si>
  <si>
    <t>South</t>
  </si>
  <si>
    <t>South-West</t>
  </si>
  <si>
    <t>West</t>
  </si>
  <si>
    <t>North-West</t>
  </si>
  <si>
    <t>Window To Wall Ratio</t>
  </si>
  <si>
    <t>Applicant to fill based on design drawings</t>
  </si>
  <si>
    <t>WWR Calculator A</t>
  </si>
  <si>
    <t>WWR Calculator C</t>
  </si>
  <si>
    <t>Design auditor to use this calculator to cross check applicant's calculation base don submitted documents.</t>
  </si>
  <si>
    <t>External Opaque Wall Area (m2)</t>
  </si>
  <si>
    <t>External Window Glass Area (m2)</t>
  </si>
  <si>
    <t>WWR Calculator E</t>
  </si>
  <si>
    <t>WWR Calculator G</t>
  </si>
  <si>
    <t>Construction auditor to use this calculator to cross check applicant's calculation based on site observations of constructed building and review of as-built drawings.</t>
  </si>
  <si>
    <t>Applicant to fill based on as-built drawings</t>
  </si>
  <si>
    <t>CLICK HERE TO GO BACK TO "FORMS"</t>
  </si>
  <si>
    <t>Natural Ventilation  Calculator</t>
  </si>
  <si>
    <t>COP Calculator</t>
  </si>
  <si>
    <t>Heating Efficiency Calculator</t>
  </si>
  <si>
    <t>Solar PV Calculator</t>
  </si>
  <si>
    <t>Lt./min</t>
  </si>
  <si>
    <t>Lt./flush</t>
  </si>
  <si>
    <t xml:space="preserve">Condensate Water Recovery </t>
  </si>
  <si>
    <t>% of Roof Area Used</t>
  </si>
  <si>
    <t xml:space="preserve">Grey Water Treatment and Recycling System </t>
  </si>
  <si>
    <t xml:space="preserve">Black Water Treatment and Recycling System </t>
  </si>
  <si>
    <t>1st - Lt./flush   2nd - Lt./flush</t>
  </si>
  <si>
    <t>Yes/No</t>
  </si>
  <si>
    <t xml:space="preserve">Manufacturer’s data sheet for faucet(s)/flow restrictor(s) confirming the flow rate at 3 bar. </t>
  </si>
  <si>
    <t>Manufacturer’s data sheet for water closet(s) with information on the flush volume of the main and reduced flushes.</t>
  </si>
  <si>
    <t>Purchase receipts and delivery note for water closet(s).</t>
  </si>
  <si>
    <t>Manufacturer’s data sheet for urinal(s) with information on the flush volume.</t>
  </si>
  <si>
    <t>Purchase receipts and delivery note for urinal(s).</t>
  </si>
  <si>
    <t>Manufacturer’s data sheet for faucet(s)/flow restrictor(s) confirming the flow rate at 3 bar.</t>
  </si>
  <si>
    <t>Hydraulic layout drawings showing the location of the recovery, collection and reuse technology.</t>
  </si>
  <si>
    <t>Sizing calculations for the rainwater harvesting system.</t>
  </si>
  <si>
    <t>Purchase receipt and delivery note for the rainwater harvesting/storage system.</t>
  </si>
  <si>
    <t>Low-Flow Faucets in Bathrooms</t>
  </si>
  <si>
    <t>Dual Flush for Water Closets in Bathrooms</t>
  </si>
  <si>
    <t>Water-Efficient Urinals in all Bathrooms</t>
  </si>
  <si>
    <t>Water-Efficient Faucets for Kitchen Sinks</t>
  </si>
  <si>
    <t>Rainwater Calculator</t>
  </si>
  <si>
    <t>Photographs of the installed system.</t>
  </si>
  <si>
    <t>Purchase receipt and delivery note for the water treatment and storage system.</t>
  </si>
  <si>
    <t xml:space="preserve">Updated calculations or specifications if necessary. </t>
  </si>
  <si>
    <t>A system schematic showing the plumbing layout including the dual plumbing lines.</t>
  </si>
  <si>
    <t>Manufacturer’s data sheet of the specified black water treatment plant.</t>
  </si>
  <si>
    <t>Date stamped photographs of the installed system.</t>
  </si>
  <si>
    <t>Manufacturer’s data sheet of the specified grey water treatment plant.</t>
  </si>
  <si>
    <t>Photographs of the installed rainwater harvesting system and dual piping.</t>
  </si>
  <si>
    <t>A system schematic showing the collection area, feed pipes, and storage tank.</t>
  </si>
  <si>
    <t>As-built hydraulic drawings with the location of the recovery, collection and reuse technology.</t>
  </si>
  <si>
    <t>Calculations for condensate water recovery specifying cooling load and water collected in liters per day.</t>
  </si>
  <si>
    <t>Photographs of the installed faucet(s) or flow restrictor(s).</t>
  </si>
  <si>
    <t>Purchase receipts and delivery note for faucet(s) or flow restrictor(s).</t>
  </si>
  <si>
    <t>Plumbing drawings/specifications including make, model, and flow rate of kitchen(s) faucet(s) or flow restrictor(s).</t>
  </si>
  <si>
    <t>Photographs of installed urinal(s).</t>
  </si>
  <si>
    <t>Plumbing drawings/specifications including make, model, and flush volume of the urinal(s).</t>
  </si>
  <si>
    <t>Photographs of installed water closet(s).</t>
  </si>
  <si>
    <t>Plumbing drawings/specifications including make, model, and flush volumes of water closet(s).</t>
  </si>
  <si>
    <t>Plumbing drawings/specifications including make, model, and flow rate of the washbasin faucet(s) or flow restrictor(s).</t>
  </si>
  <si>
    <t>Window Frames</t>
  </si>
  <si>
    <t>Wall Insulation</t>
  </si>
  <si>
    <t>Roof Insulation</t>
  </si>
  <si>
    <t>Project Name</t>
  </si>
  <si>
    <t>Project ID</t>
  </si>
  <si>
    <t>Date</t>
  </si>
  <si>
    <t>W</t>
  </si>
  <si>
    <t>HSE01</t>
  </si>
  <si>
    <t>HSE02</t>
  </si>
  <si>
    <t>HSE04</t>
  </si>
  <si>
    <t>HME01</t>
  </si>
  <si>
    <t>HME12</t>
  </si>
  <si>
    <t>HME13</t>
  </si>
  <si>
    <t>HME14</t>
  </si>
  <si>
    <t>HME15</t>
  </si>
  <si>
    <t>HME20</t>
  </si>
  <si>
    <t>HOTELS</t>
  </si>
  <si>
    <t>HOMES</t>
  </si>
  <si>
    <t>RETAIL</t>
  </si>
  <si>
    <t>OFFICES</t>
  </si>
  <si>
    <t>HOSPITALS</t>
  </si>
  <si>
    <t>HSE03</t>
  </si>
  <si>
    <t>HSE05</t>
  </si>
  <si>
    <t>HSE06</t>
  </si>
  <si>
    <t>HSE07</t>
  </si>
  <si>
    <t>HSE08</t>
  </si>
  <si>
    <t>HSE09</t>
  </si>
  <si>
    <t>HSE10</t>
  </si>
  <si>
    <t>HSE11</t>
  </si>
  <si>
    <t>HSE12</t>
  </si>
  <si>
    <t>HSE13</t>
  </si>
  <si>
    <t>HSE14</t>
  </si>
  <si>
    <t>HSE15</t>
  </si>
  <si>
    <t>HSE16</t>
  </si>
  <si>
    <t>HSE17</t>
  </si>
  <si>
    <t>HSE18</t>
  </si>
  <si>
    <t>HSE19</t>
  </si>
  <si>
    <t>HSE20</t>
  </si>
  <si>
    <t>HSE21</t>
  </si>
  <si>
    <t>HSE22</t>
  </si>
  <si>
    <t>HSE23</t>
  </si>
  <si>
    <t>HSE24</t>
  </si>
  <si>
    <t>HSE25</t>
  </si>
  <si>
    <t>HSE26</t>
  </si>
  <si>
    <t>HSE27</t>
  </si>
  <si>
    <t>HSE28</t>
  </si>
  <si>
    <t>HSE29</t>
  </si>
  <si>
    <t>HSE30</t>
  </si>
  <si>
    <t>RTE01</t>
  </si>
  <si>
    <t>RTE02</t>
  </si>
  <si>
    <t>RTE03</t>
  </si>
  <si>
    <t>RTE04</t>
  </si>
  <si>
    <t>RTE05</t>
  </si>
  <si>
    <t>RTE06</t>
  </si>
  <si>
    <t>RTE07</t>
  </si>
  <si>
    <t>RTE08</t>
  </si>
  <si>
    <t>RTE09</t>
  </si>
  <si>
    <t>RTE10</t>
  </si>
  <si>
    <t>RTE11</t>
  </si>
  <si>
    <t>RTE12</t>
  </si>
  <si>
    <t>RTE13</t>
  </si>
  <si>
    <t>RTE14</t>
  </si>
  <si>
    <t>RTE15</t>
  </si>
  <si>
    <t>RTE16</t>
  </si>
  <si>
    <t>RTE17</t>
  </si>
  <si>
    <t>RTE18</t>
  </si>
  <si>
    <t>RTE19</t>
  </si>
  <si>
    <t>RTE20</t>
  </si>
  <si>
    <t>RTE21</t>
  </si>
  <si>
    <t>RTE22</t>
  </si>
  <si>
    <t>RTE23</t>
  </si>
  <si>
    <t>RTE24</t>
  </si>
  <si>
    <t>RTE25</t>
  </si>
  <si>
    <t>RTE26</t>
  </si>
  <si>
    <t>RTE27</t>
  </si>
  <si>
    <t>HTE01</t>
  </si>
  <si>
    <t>HTE02</t>
  </si>
  <si>
    <t>HTE03</t>
  </si>
  <si>
    <t>HTE04</t>
  </si>
  <si>
    <t>HTE05</t>
  </si>
  <si>
    <t>HTE06</t>
  </si>
  <si>
    <t>HTE07</t>
  </si>
  <si>
    <t>HTE08</t>
  </si>
  <si>
    <t>HTE09</t>
  </si>
  <si>
    <t>HTE10</t>
  </si>
  <si>
    <t>HTE11</t>
  </si>
  <si>
    <t>HTE12</t>
  </si>
  <si>
    <t>HTE13</t>
  </si>
  <si>
    <t>HTE14</t>
  </si>
  <si>
    <t>HTE15</t>
  </si>
  <si>
    <t>HTE16</t>
  </si>
  <si>
    <t>HTE17</t>
  </si>
  <si>
    <t>HTE18</t>
  </si>
  <si>
    <t>HTE19</t>
  </si>
  <si>
    <t>HTE20</t>
  </si>
  <si>
    <t>HTE21</t>
  </si>
  <si>
    <t>HTE22</t>
  </si>
  <si>
    <t>HTE23</t>
  </si>
  <si>
    <t>HTE24</t>
  </si>
  <si>
    <t>HTE25</t>
  </si>
  <si>
    <t>HTE26</t>
  </si>
  <si>
    <t>HTE27</t>
  </si>
  <si>
    <t>HTE28</t>
  </si>
  <si>
    <t>HTE29</t>
  </si>
  <si>
    <t>HTE30</t>
  </si>
  <si>
    <t>HMW05</t>
  </si>
  <si>
    <t>HMW07</t>
  </si>
  <si>
    <t>HMW08</t>
  </si>
  <si>
    <t>HTW01</t>
  </si>
  <si>
    <t>HTW02</t>
  </si>
  <si>
    <t>HTW03</t>
  </si>
  <si>
    <t>HTW04</t>
  </si>
  <si>
    <t>HTW05</t>
  </si>
  <si>
    <t>HTW06</t>
  </si>
  <si>
    <t>HTW07</t>
  </si>
  <si>
    <t>HTW08</t>
  </si>
  <si>
    <t>RTW01</t>
  </si>
  <si>
    <t>RTW02</t>
  </si>
  <si>
    <t>RTW03</t>
  </si>
  <si>
    <t>RTW04</t>
  </si>
  <si>
    <t>RTW05</t>
  </si>
  <si>
    <t>RTW06</t>
  </si>
  <si>
    <t>RTW07</t>
  </si>
  <si>
    <t>RTW08</t>
  </si>
  <si>
    <t>HSW01</t>
  </si>
  <si>
    <t>HSW02</t>
  </si>
  <si>
    <t>HSW03</t>
  </si>
  <si>
    <t>HSW04</t>
  </si>
  <si>
    <t>HSW05</t>
  </si>
  <si>
    <t>HSW06</t>
  </si>
  <si>
    <t>HSW07</t>
  </si>
  <si>
    <t>HSW08</t>
  </si>
  <si>
    <t>Glass Average Calculation</t>
  </si>
  <si>
    <t>COP Average Calculation</t>
  </si>
  <si>
    <t>Heating Average Calculation</t>
  </si>
  <si>
    <t>PV Calculation</t>
  </si>
  <si>
    <t>Manufacturer’s data sheet of specified insulation material for the external walls.</t>
  </si>
  <si>
    <t>Manufacturer’s data sheet of specified insulation material for the roof.</t>
  </si>
  <si>
    <t>Delivery note and purchase documents indicating that the specified wall finish has been delivered to the construction site.</t>
  </si>
  <si>
    <t>Condensate Calculation</t>
  </si>
  <si>
    <t>Faucet calculation</t>
  </si>
  <si>
    <t>Blackwater Calculation</t>
  </si>
  <si>
    <t>Greywater calculation</t>
  </si>
  <si>
    <t>Calculators</t>
  </si>
  <si>
    <t>Flooring</t>
  </si>
  <si>
    <t>Floor slabs</t>
  </si>
  <si>
    <t>Roof</t>
  </si>
  <si>
    <t>Ext walls</t>
  </si>
  <si>
    <t>Int walls</t>
  </si>
  <si>
    <t>HME02</t>
  </si>
  <si>
    <t>HME03</t>
  </si>
  <si>
    <t>HME04</t>
  </si>
  <si>
    <t>HME05</t>
  </si>
  <si>
    <t>HME06</t>
  </si>
  <si>
    <t>HME07</t>
  </si>
  <si>
    <t>HME08</t>
  </si>
  <si>
    <t>HME09</t>
  </si>
  <si>
    <t>Select Status</t>
  </si>
  <si>
    <t>Modified (see notes)</t>
  </si>
  <si>
    <t>Manufacturer’s data sheets for the recovery technology used.</t>
  </si>
  <si>
    <t>Mechanical and electrical layout drawings showing the location of the generator, the recovery technology and the output for space heating system.</t>
  </si>
  <si>
    <t>Wall specification with solar reflectivity of the wall’s surface indicated.</t>
  </si>
  <si>
    <t>Photographs of the wall materials and finish (where the finish is white, this can be awarded without further evidence).</t>
  </si>
  <si>
    <t>Window details clearly showing the depth of the shading device and the calculation of the proportion.</t>
  </si>
  <si>
    <t>Mechanical layout drawings/schematic showing the location of the external and internal units.</t>
  </si>
  <si>
    <t>Roof specification with solar reflectivity of the roof surface indicated.</t>
  </si>
  <si>
    <t>Bill of quantities with the floor slab specification clearly highlighted.</t>
  </si>
  <si>
    <t>Bill of quantities with the materials used for roof construction clearly highlighted.</t>
  </si>
  <si>
    <t>Bill of quantities with the materials used for the external wall clearly highlighted.</t>
  </si>
  <si>
    <t>Bill of quantities with the insulation materials clearly highlighted.</t>
  </si>
  <si>
    <t>Floor sections showing build-up of the floor.</t>
  </si>
  <si>
    <t>Manufacturer’s data sheet for specified building material if applicable.</t>
  </si>
  <si>
    <t>Manufacturer’s data sheet for specified building material.</t>
  </si>
  <si>
    <t>Drawings clearly marking the insulation specification selected.</t>
  </si>
  <si>
    <t>Manufacturer’s data sheet for insulation specified.</t>
  </si>
  <si>
    <t>Calculations</t>
  </si>
  <si>
    <t>1. Designed capacity of the grey water treatment system in m3/day. 2. Quantity of grey water available daily to recycle in liters/day. 3. Efficiency of the grey water system to produce treated water in liters/day. 4. Water balance chart.</t>
  </si>
  <si>
    <t>1. Designed capacity of the black water treatment system in m3/day. 2. Quantity of black water available daily to recycle in liters/day. 3. Efficiency of the black water system to produce treated water in liters/day. 4. Water balance chart.</t>
  </si>
  <si>
    <t>Calculations showing the proposed panels will deliver sufficient electricity to achieve the claimed proportion of total demand, and at least as much as the area estimated by EDGE.</t>
  </si>
  <si>
    <t>Weighted average calculations</t>
  </si>
  <si>
    <t>B. Design Audit</t>
  </si>
  <si>
    <t>C. Client Self-Assessment</t>
  </si>
  <si>
    <t>D. Construction Audit</t>
  </si>
  <si>
    <t>Value in EDGE</t>
  </si>
  <si>
    <t>applicant to fill based on constructed building</t>
  </si>
  <si>
    <t xml:space="preserve">WWR Calculator </t>
  </si>
  <si>
    <t>auditor to fill based on as-built submissions</t>
  </si>
  <si>
    <t>TOTAL</t>
  </si>
  <si>
    <t xml:space="preserve">AASF Calculator </t>
  </si>
  <si>
    <t>Latitude</t>
  </si>
  <si>
    <t>Latitude:</t>
  </si>
  <si>
    <t>Hemisphere:</t>
  </si>
  <si>
    <t>Latitudelist</t>
  </si>
  <si>
    <t>Select Latitude</t>
  </si>
  <si>
    <t>Hemispherelist</t>
  </si>
  <si>
    <t>Select Hemisphere</t>
  </si>
  <si>
    <t>Select Horizontal Overhang depth</t>
  </si>
  <si>
    <t>Window Orientation</t>
  </si>
  <si>
    <t>Horizontal Overhang Depth</t>
  </si>
  <si>
    <t>Window type</t>
  </si>
  <si>
    <t>WindowOrientationlist</t>
  </si>
  <si>
    <t>Which side does this window face?</t>
  </si>
  <si>
    <t>Horizontaloverhanglist</t>
  </si>
  <si>
    <t>HORIZONTAL - SHADING FACTOR* (Shading Coefficient)</t>
  </si>
  <si>
    <t>VERTICAL - SHADING FACTOR* (Shading Coefficient)</t>
  </si>
  <si>
    <t>COMBINED - SHADING FACTOR (Shading Coefficient)</t>
  </si>
  <si>
    <t xml:space="preserve">N (North), NE (North East), E (East), SE (South East), S (South), SW (South West), W (West), NW (North West) </t>
  </si>
  <si>
    <t>N (North), NE (North East), E (East), SE (South East), S (South), SW (South West), W (West), NW (North West)</t>
  </si>
  <si>
    <t>Shading Proportion</t>
  </si>
  <si>
    <t xml:space="preserve">                                                      Shading Factor</t>
  </si>
  <si>
    <t>Shading proportion</t>
  </si>
  <si>
    <t xml:space="preserve">                                                      Shading Factor </t>
  </si>
  <si>
    <t>NE</t>
  </si>
  <si>
    <t>SE</t>
  </si>
  <si>
    <t>S</t>
  </si>
  <si>
    <t>SW</t>
  </si>
  <si>
    <t>NW</t>
  </si>
  <si>
    <t>N</t>
  </si>
  <si>
    <t>Average</t>
  </si>
  <si>
    <t>0º - 9º</t>
  </si>
  <si>
    <t>10º - 19º</t>
  </si>
  <si>
    <t>20º - 29º</t>
  </si>
  <si>
    <t>30º - 39º</t>
  </si>
  <si>
    <t>40º - 49º</t>
  </si>
  <si>
    <t>50º - 60º</t>
  </si>
  <si>
    <t>Dh=H/1 (window overhang depth= window height)</t>
  </si>
  <si>
    <t>Dh=H/2 (window overhang depth= 1/2 window height)</t>
  </si>
  <si>
    <t>Dh=H/3 (window overhang depth= 1/3 window height)</t>
  </si>
  <si>
    <t>Dh=H/4 (window overhang depth= 1/4 window height)</t>
  </si>
  <si>
    <t>Total Window Area (m2)</t>
  </si>
  <si>
    <t>Vertical Overhang Depth</t>
  </si>
  <si>
    <t>Type 1</t>
  </si>
  <si>
    <t>Type 2</t>
  </si>
  <si>
    <t>Type 3</t>
  </si>
  <si>
    <t>Type 4</t>
  </si>
  <si>
    <t>Type 5</t>
  </si>
  <si>
    <t>Type 6</t>
  </si>
  <si>
    <t>Type 7</t>
  </si>
  <si>
    <t>Type 8</t>
  </si>
  <si>
    <t>Verticaloverhanglist</t>
  </si>
  <si>
    <t>Combined Overhang (Horiz + Vert) Depth</t>
  </si>
  <si>
    <t>Combinedoverhanglist</t>
  </si>
  <si>
    <t>Select Combined Overhang depth</t>
  </si>
  <si>
    <t>Overall AASF</t>
  </si>
  <si>
    <t>No overhang</t>
  </si>
  <si>
    <t>LPD calculator</t>
  </si>
  <si>
    <t>Option 1: specify horizontal and vertical overhangs separately</t>
  </si>
  <si>
    <t>Option 2: specify combined horizontal overhang</t>
  </si>
  <si>
    <t>Enter this AASF number in EDGE software ==&gt;</t>
  </si>
  <si>
    <t>Dh=H/1 &amp; Dv=W/1 (horiz. overhang= window ht, vert. overhang= window width)</t>
  </si>
  <si>
    <t>Dv=W/1 (window overhang depth= window width)</t>
  </si>
  <si>
    <t>Dv=W/2 (window overhang depth= 1/2 window width)</t>
  </si>
  <si>
    <t>Dv=W/3 (window overhang depth= 1/3 window width)</t>
  </si>
  <si>
    <t>Dv=W/4 (window overhang depth= 1/4 window width)</t>
  </si>
  <si>
    <t>Dh=H/2 &amp;  Dv=W/2 (horiz. overhang= 1/2 window ht, vert. overhang= 1/2 window width)</t>
  </si>
  <si>
    <t>Dh=H/3 &amp;  Dv=W/3 (horiz. overhang= 1/3 window ht, vert. overhang= 1/3 window width)</t>
  </si>
  <si>
    <t>Dh=H/4 &amp;  Dv=W/4 (horiz. overhang= 1/4 window ht, vert. overhang= 1/4 window width)</t>
  </si>
  <si>
    <t xml:space="preserve">Wall U Value Calculator </t>
  </si>
  <si>
    <t xml:space="preserve">Roof U Value Calculator </t>
  </si>
  <si>
    <t>Material thermal specific</t>
  </si>
  <si>
    <t>Material</t>
  </si>
  <si>
    <t>Heat transfer coeficient W/m.K</t>
  </si>
  <si>
    <t>Select</t>
  </si>
  <si>
    <t>Reinforced concrete</t>
  </si>
  <si>
    <t xml:space="preserve">Debris stone concrete </t>
  </si>
  <si>
    <t xml:space="preserve">Debris brick concrete </t>
  </si>
  <si>
    <t>Light weight concrete</t>
  </si>
  <si>
    <t>Foam concrete brick</t>
  </si>
  <si>
    <t>Silicat foam concrete</t>
  </si>
  <si>
    <t xml:space="preserve">plaster cinder concrete </t>
  </si>
  <si>
    <t>Clay Brick</t>
  </si>
  <si>
    <t>Red Brick</t>
  </si>
  <si>
    <t>Red brick with heavy binder</t>
  </si>
  <si>
    <t>Red brick with light binder</t>
  </si>
  <si>
    <t>Silicat brick with heavy binder</t>
  </si>
  <si>
    <t>Multi hollow brick</t>
  </si>
  <si>
    <t>Multi hollow brick with heavy binder (105)</t>
  </si>
  <si>
    <t>Multi hollow brick with heavy binder (60)</t>
  </si>
  <si>
    <t>Cinder brick</t>
  </si>
  <si>
    <t>Fibrous cement sheet</t>
  </si>
  <si>
    <t>Clay brickwork (outer leaf)</t>
  </si>
  <si>
    <t>Clay brickwork (inner leaf)</t>
  </si>
  <si>
    <t>Concrete brickwork (outer leaf)</t>
  </si>
  <si>
    <t>Concrete brickwork (inner leaf)</t>
  </si>
  <si>
    <t>Cast concrete (dense)</t>
  </si>
  <si>
    <t>Cast concrete (lightweight)</t>
  </si>
  <si>
    <t>Concrete block (heavyweight)</t>
  </si>
  <si>
    <t>Concrete block (medium weight)</t>
  </si>
  <si>
    <t>Concrete block (light weight)</t>
  </si>
  <si>
    <t>Fibreboard</t>
  </si>
  <si>
    <t>Plasterboard</t>
  </si>
  <si>
    <t>Tile hanging</t>
  </si>
  <si>
    <t>Timber</t>
  </si>
  <si>
    <t>Normal mortar</t>
  </si>
  <si>
    <t>External rendering</t>
  </si>
  <si>
    <t>Plaster (dense)</t>
  </si>
  <si>
    <t>Plaster (lightweight)</t>
  </si>
  <si>
    <t>Aerated concrete slab</t>
  </si>
  <si>
    <t>Asphalt</t>
  </si>
  <si>
    <t>Felt bitumen layers</t>
  </si>
  <si>
    <t>Screed</t>
  </si>
  <si>
    <t>Stone chippings</t>
  </si>
  <si>
    <t>Tile</t>
  </si>
  <si>
    <t>Wood wool slab</t>
  </si>
  <si>
    <t>Cast concrete</t>
  </si>
  <si>
    <t>Timber flooring</t>
  </si>
  <si>
    <t>Wood blocks</t>
  </si>
  <si>
    <t>Expanded polystyrene (EPS) slab (HD)</t>
  </si>
  <si>
    <t>Expanded polystyrene (EPS) slab (SD)</t>
  </si>
  <si>
    <t>Extruded polystyrene</t>
  </si>
  <si>
    <t>Glass fibre quilt</t>
  </si>
  <si>
    <t>Glass fibre slab</t>
  </si>
  <si>
    <t>Mineral fibre slab</t>
  </si>
  <si>
    <t>Phenolic foam</t>
  </si>
  <si>
    <t>Polyurethane board</t>
  </si>
  <si>
    <t>Outside Air Film</t>
  </si>
  <si>
    <t>Inside Air Film</t>
  </si>
  <si>
    <t>Thickness (mm)</t>
  </si>
  <si>
    <t>Conductivity
(W/mK)</t>
  </si>
  <si>
    <t>Resistance
(m2K/W)</t>
  </si>
  <si>
    <t>Opaque Wall Type 1</t>
  </si>
  <si>
    <t>Opaque Wall Type 2</t>
  </si>
  <si>
    <t>Opaque Wall Type 3</t>
  </si>
  <si>
    <t>Enter this Wall U Value in EDGE software ==&gt;</t>
  </si>
  <si>
    <t>Enter custom material name if not in list above</t>
  </si>
  <si>
    <t>If multiple wall types, enter area of this type (m2) ==&gt;</t>
  </si>
  <si>
    <t>Enter this Roof U Value (W/m2K) in EDGE==&gt;</t>
  </si>
  <si>
    <t>Select material for each layer of external wall construction</t>
  </si>
  <si>
    <t>Select material for each layer of roof construction</t>
  </si>
  <si>
    <t>Glass Type 1</t>
  </si>
  <si>
    <t>Glass Type 2</t>
  </si>
  <si>
    <t>Glass Type 3</t>
  </si>
  <si>
    <t>Glass Type 4</t>
  </si>
  <si>
    <t>Glass Type 5</t>
  </si>
  <si>
    <t>Glass Type 6</t>
  </si>
  <si>
    <t>Glass Types</t>
  </si>
  <si>
    <t>Solar Heat Gain Coefficient</t>
  </si>
  <si>
    <t>U Value (w/m2K)</t>
  </si>
  <si>
    <t>SHGC</t>
  </si>
  <si>
    <t>Enter these values in EDGE==&gt;</t>
  </si>
  <si>
    <r>
      <t>Glass Properties Calculator</t>
    </r>
    <r>
      <rPr>
        <sz val="12"/>
        <color theme="0"/>
        <rFont val="Calibri"/>
        <family val="2"/>
      </rPr>
      <t xml:space="preserve"> 
(if multiple glass types used)</t>
    </r>
  </si>
  <si>
    <t>External transparent glass area (m2)</t>
  </si>
  <si>
    <r>
      <t>Cooling Efficiency Calculator</t>
    </r>
    <r>
      <rPr>
        <sz val="12"/>
        <color theme="0"/>
        <rFont val="Calibri"/>
        <family val="2"/>
      </rPr>
      <t xml:space="preserve"> 
(if multiple cooling systems used)</t>
    </r>
  </si>
  <si>
    <r>
      <t xml:space="preserve">Cooling Efficiency Calculator 
</t>
    </r>
    <r>
      <rPr>
        <sz val="12"/>
        <color theme="0"/>
        <rFont val="Calibri"/>
        <family val="2"/>
      </rPr>
      <t>(if multiple cooling systems used)</t>
    </r>
  </si>
  <si>
    <t>Cooling Systems</t>
  </si>
  <si>
    <t>Cooling system Type 1</t>
  </si>
  <si>
    <t>Cooling system Type 2</t>
  </si>
  <si>
    <t>Cooling system Type 3</t>
  </si>
  <si>
    <t>Cooling system Type 4</t>
  </si>
  <si>
    <t>Cooling system Type 5</t>
  </si>
  <si>
    <t>Cooling system Type 6</t>
  </si>
  <si>
    <t>Tons of cooling (TR)</t>
  </si>
  <si>
    <t>Efficiency (COP)</t>
  </si>
  <si>
    <t>Number of units installed</t>
  </si>
  <si>
    <t>Enter this COP value in EDGE==&gt;</t>
  </si>
  <si>
    <t>Total TR</t>
  </si>
  <si>
    <r>
      <t>Heating Efficiency Calculator</t>
    </r>
    <r>
      <rPr>
        <sz val="12"/>
        <color theme="0"/>
        <rFont val="Calibri"/>
        <family val="2"/>
      </rPr>
      <t xml:space="preserve"> 
(if multiple heating systems used)</t>
    </r>
  </si>
  <si>
    <t>Heating system Type 1</t>
  </si>
  <si>
    <t>Heating system Type 2</t>
  </si>
  <si>
    <t>Heating system Type 3</t>
  </si>
  <si>
    <t>Heating system Type 4</t>
  </si>
  <si>
    <t>Heating system Type 5</t>
  </si>
  <si>
    <t>Heating system Type 6</t>
  </si>
  <si>
    <t>Heating Systems</t>
  </si>
  <si>
    <r>
      <t xml:space="preserve">Heating Efficiency Calculator 
</t>
    </r>
    <r>
      <rPr>
        <sz val="12"/>
        <color theme="0"/>
        <rFont val="Calibri"/>
        <family val="2"/>
      </rPr>
      <t>(if multiple heating systems used)</t>
    </r>
  </si>
  <si>
    <t>Size of heating system</t>
  </si>
  <si>
    <t>Efficiency (%)</t>
  </si>
  <si>
    <t>%</t>
  </si>
  <si>
    <t>Enter this % efficiency value in EDGE==&gt;</t>
  </si>
  <si>
    <t>Total heating system size</t>
  </si>
  <si>
    <t>Status</t>
  </si>
  <si>
    <t>link</t>
  </si>
  <si>
    <t>done</t>
  </si>
  <si>
    <t>PENDING</t>
  </si>
  <si>
    <t>Date stamped photograph of the roof taken during or after construction.</t>
  </si>
  <si>
    <t>Purchase receipt for the building materials used for roof construction.</t>
  </si>
  <si>
    <t>Delivery note for materials used for roof construction.</t>
  </si>
  <si>
    <t>Delivery note for materials used for external walls construction.</t>
  </si>
  <si>
    <t>Purchase receipt for the specified building materials used for external walls construction.</t>
  </si>
  <si>
    <t>An invoice for the specified insulation.</t>
  </si>
  <si>
    <t>Delivery note for materials used for insulation.</t>
  </si>
  <si>
    <t>High Efficiency Boiler for Hot Water</t>
  </si>
  <si>
    <t>Heat Pump for Hot Water Generation</t>
  </si>
  <si>
    <t>Energy Efficient Refrigerators and Clothes Washing Machines</t>
  </si>
  <si>
    <t>Ceiling Fans in all Habitable Rooms</t>
  </si>
  <si>
    <t>Solar Hot Water Collectors</t>
  </si>
  <si>
    <t>Smart Meters</t>
  </si>
  <si>
    <t>Low-Flow Showerheads</t>
  </si>
  <si>
    <t>Low-Flow Faucets for Kitchen Sinks</t>
  </si>
  <si>
    <t>Low-Flow Faucets for Washbasins</t>
  </si>
  <si>
    <t>Dual Flush for Water Closets</t>
  </si>
  <si>
    <t>Single Flush for Water Closets</t>
  </si>
  <si>
    <t>Manufacturer’s data sheet for water closet(s) with information on the flush volume of the flush.</t>
  </si>
  <si>
    <t>Recycled Grey Water for Flushing</t>
  </si>
  <si>
    <t>Recycled Black Water for Flushing</t>
  </si>
  <si>
    <t>Manufacturer’s data sheet for the boiler/s specified.  System schematics showing the brand and model of boiler/s.  If multiple boilers with different efficiencies are specified, then the calculation of average weighted efficiency must be provided.</t>
  </si>
  <si>
    <t>Photographs of the installed boilers.</t>
  </si>
  <si>
    <t>Purchase receipts and delivery notes for the boilers.</t>
  </si>
  <si>
    <t>Manufacturer’s data sheet for the boiler/s purchased.</t>
  </si>
  <si>
    <t>Manufacturer’s data sheets for the heat pumps system specified, including the water heater’s COP information.</t>
  </si>
  <si>
    <t>For systems including more than one heat pump water heater unit, the design team must provide the average COP calculation.</t>
  </si>
  <si>
    <t>Mechanical and electrical layout drawings showing the heat pump system and the location of the water heaters.</t>
  </si>
  <si>
    <t>As-built mechanical and electrical drawings with heat pump system schematics.</t>
  </si>
  <si>
    <t>Purchase receipts and delivery notes showing the heat pump’s water heaters have been delivered to the site.</t>
  </si>
  <si>
    <t>Photographs of the installed water heaters.</t>
  </si>
  <si>
    <t>Manufacturer’s data sheets for the heat pumps system installed, including the water heater’s COP information.</t>
  </si>
  <si>
    <t>Specifications from the manufactured detailing energy use.</t>
  </si>
  <si>
    <t>Updated summary list of refrigerators and clothes washers installed in the building including quantity, manufacturer, and model;</t>
  </si>
  <si>
    <t>Manufacturer’s data sheet for the panels specified.</t>
  </si>
  <si>
    <t>Roof plan and drawings showing location, orientation, and angle of the panels.</t>
  </si>
  <si>
    <t>Domestic hot water system schematic including solar panels.</t>
  </si>
  <si>
    <t>Drawings showing that the total area of solar panels specified is at least as much as the area estimated by EDGE.</t>
  </si>
  <si>
    <t>As-built plumbing schematics.</t>
  </si>
  <si>
    <t>As-built roof plan showing the location, orientation, and angle of the panels.</t>
  </si>
  <si>
    <t>Photographs of the installed panels.</t>
  </si>
  <si>
    <t>Electric drawings/specifications including make and model of smart meters and the connection with the electric system or equivalent system online.</t>
  </si>
  <si>
    <t>Manufacturer’s specification of the smart meters.</t>
  </si>
  <si>
    <t>Photographs of the installed smart meters.</t>
  </si>
  <si>
    <t>Purchase receipt for the smart meters or subscription to the equivalent online system.</t>
  </si>
  <si>
    <t>HTW09</t>
  </si>
  <si>
    <t>HTW10</t>
  </si>
  <si>
    <t>HTW16</t>
  </si>
  <si>
    <t>HTW15</t>
  </si>
  <si>
    <t>HTW14</t>
  </si>
  <si>
    <t>HTW13</t>
  </si>
  <si>
    <t>HTW12</t>
  </si>
  <si>
    <t>HTW11</t>
  </si>
  <si>
    <t>Photographs of the external walls construction at a point when the insulation material was visible.</t>
  </si>
  <si>
    <t>Updated calculations for U value if the thickness and type of insulations changed from the original design.</t>
  </si>
  <si>
    <t>Natural Ventilation with Operable Windows and No A/C- in Corridors</t>
  </si>
  <si>
    <t>Typical floor plans for every floor showing room layouts and the location of openings.</t>
  </si>
  <si>
    <t>Photographic evidence to demonstrate that the room layouts and location of openings as specified at the design stage have been constructed.</t>
  </si>
  <si>
    <t>Natural Ventilation with Operable Windows and No A/C- in patient rooms</t>
  </si>
  <si>
    <t>Air Economizers- except in critical areas like OT and ICU</t>
  </si>
  <si>
    <t>Air Conditioning with Air Cooled Chiller</t>
  </si>
  <si>
    <t>Mechanical layout drawings showing the location of the external and internal units</t>
  </si>
  <si>
    <t>Manufacturer’s data sheets for the Air cooled chiller system specifying COP information.</t>
  </si>
  <si>
    <t>Manufacturer’s data sheets for the Air Cooled chiller system specifying COP information.</t>
  </si>
  <si>
    <t>Calculation of generators capacity to deliver 100% of peak energy and waste heat coverage % of the demand for space heating as calculated in EDGE software.</t>
  </si>
  <si>
    <t>Variable Speed Drives in AHU</t>
  </si>
  <si>
    <t>Mechanical and electrical layout drawings showing the whole HVAC system and highlighting the use of VSD in AHU fans.</t>
  </si>
  <si>
    <t>Manufacturer’s data sheets VSD for fans.</t>
  </si>
  <si>
    <t>Manufacturer’s data sheets for VSD for fan motors.</t>
  </si>
  <si>
    <t>Photographs of installed VSD for fan motors.</t>
  </si>
  <si>
    <t>Mechanical and electrical layout drawings showing the whole HVAC system and highlighting the use of VSD pumps.</t>
  </si>
  <si>
    <t>Manufacturer’s data sheets VSD pumps.</t>
  </si>
  <si>
    <t>Manufacturer’s data sheets for VSD pumps.</t>
  </si>
  <si>
    <t>Photographs of installed VSD pumps.</t>
  </si>
  <si>
    <t>Mechanical and electrical layout drawings showing the location of the heat recovery technology and indicating % of total air passing through the heat recovery system.</t>
  </si>
  <si>
    <t>As-built mechanical and electrical drawings with the location of recovery technology, if changed from design.</t>
  </si>
  <si>
    <t>Manufacturer’s data sheets for the Sensible Heat recovery technology used specifying efficiency (TTE) if changed from design.</t>
  </si>
  <si>
    <t>Mechanical and electrical layout drawings showing the location and design of the Earth-Air tunnel system.</t>
  </si>
  <si>
    <t>Evidence of the ground temperature at the location of the system.</t>
  </si>
  <si>
    <t>As-built mechanical and electrical drawings with the location and design of the Earth-Air tunnel system, if changed from design.</t>
  </si>
  <si>
    <t>Photographs of the installation of Earth-Air tunnel system.</t>
  </si>
  <si>
    <t>High Efficiency Boiler for Water Heating</t>
  </si>
  <si>
    <t>Manufacturer’s data sheet for the boiler/s specified.</t>
  </si>
  <si>
    <t>If multiple boilers with different efficiencies are specified, then the calculation of average weighted efficiency must be provided.</t>
  </si>
  <si>
    <t>Manufacturer’s data sheets for generator specifying hours of operation and coverage of the demand.</t>
  </si>
  <si>
    <t>Mechanical and electrical layout drawings showing the location of the generator, the recovery technology and the output for the water heating system.</t>
  </si>
  <si>
    <t>Calculation to demonstrate that waste heat covers % of the demand for hot water as calculated by EDGE software.</t>
  </si>
  <si>
    <t>As-built mechanical and electrical drawings with the location of the generator, the recovery technology and the output for hot water.</t>
  </si>
  <si>
    <t>Delivery notes and purchase receipts showing that specified generator and the recovery technology have been delivered to the site.</t>
  </si>
  <si>
    <t>Heat Recovery from Grey Water</t>
  </si>
  <si>
    <t>Manufacturer’s data sheets for grey water heat recovery device specifying recovery technology used and its efficiency (%).</t>
  </si>
  <si>
    <t>Hydraulic layout drawings showing the location of the recovery technology.</t>
  </si>
  <si>
    <t>As-built hydraulic drawings with the location of recovery technology if changed from design.</t>
  </si>
  <si>
    <t>Delivery notes and purchase receipts showing that specified recovery technology have been delivered to the site.</t>
  </si>
  <si>
    <t>Heat Recovery from Laundry Waste Water</t>
  </si>
  <si>
    <t>Hydraulic layout drawings showing the location of the recovery technology installed in the laundry area.</t>
  </si>
  <si>
    <t>As-built hydraulic drawings with the location of recovery technology installed in the laundry area.</t>
  </si>
  <si>
    <t>Photographs of installed internal equipment related to the system.</t>
  </si>
  <si>
    <t>Energy-Saving Light Bulbs- Internal Spaces (Except OT)</t>
  </si>
  <si>
    <t>Energy-Saving Light Bulbs- External Spaces</t>
  </si>
  <si>
    <t>HSE31</t>
  </si>
  <si>
    <t>HSE32</t>
  </si>
  <si>
    <t>Electrical layout drawings showing the location of the occupancy sensors highlighting the sensors location.</t>
  </si>
  <si>
    <t>As-built electrical layout drawings showing type and location of sensors/controls.</t>
  </si>
  <si>
    <t>HSE33</t>
  </si>
  <si>
    <t>Occupancy Sensors in Bathrooms</t>
  </si>
  <si>
    <t>Photographs of occupancy sensor controls in bathrooms. It is not necessary to take photos of every single sensor, but the auditor must be convinced that a reasonable proportion has been checked and verified.</t>
  </si>
  <si>
    <t>HSE34</t>
  </si>
  <si>
    <t>Photoelectric Sensors to Harvest Daylight</t>
  </si>
  <si>
    <t>Electrical layout drawings showing the location of the photosensors and the lighting circuits controlled by them highlighting the sensors location.</t>
  </si>
  <si>
    <t>As-built electrical layout drawings showing the location of the photosensors, and connected lighting circuits if changed from design.</t>
  </si>
  <si>
    <t>HSE35</t>
  </si>
  <si>
    <t>Building's hot water system schematic including solar panels.</t>
  </si>
  <si>
    <t>HSE36</t>
  </si>
  <si>
    <t>Plumbing drawings/specifications including make, model, and flow rate of the showerhead(s).</t>
  </si>
  <si>
    <t>Manufacturer’s data sheet for the showerhead(s) confirming the flow rate at 3 bar.</t>
  </si>
  <si>
    <t>Photographs of the installed showerhead(s).</t>
  </si>
  <si>
    <t>Purchase receipts and delivery note for the showerhead(s).</t>
  </si>
  <si>
    <t>Low-Flow Faucets in All Bathrooms</t>
  </si>
  <si>
    <t>Plumbing drawings/specifications including make, model, and flow rate of kitchen faucet(s) or flow restrictor(s).</t>
  </si>
  <si>
    <t>Photographs of the installed faucet(s) or flow restrictor(s). Purchase receipts and delivery note for faucet(s) or flow restrictor(s).</t>
  </si>
  <si>
    <t>Dual Flush for Water Closets in All Bathrooms</t>
  </si>
  <si>
    <t>Water Efficient Urinals in All Bathrooms</t>
  </si>
  <si>
    <t>Water Efficient Dishwashers</t>
  </si>
  <si>
    <t>Summary list of the dishwasher(s) to be installed in the building, including quantity and proof of maximum water use.</t>
  </si>
  <si>
    <t>Specifications from manufacture detailing water use.</t>
  </si>
  <si>
    <t>Updated summary list of dishwasher(s) installed in the building including quantity, manufacturer and model</t>
  </si>
  <si>
    <t>Proof of maximum water consumption from manufacture.</t>
  </si>
  <si>
    <t>Purchase receipts and delivery note for dishwashers</t>
  </si>
  <si>
    <t>Water Efficient Faucets for Kitchen Sinks</t>
  </si>
  <si>
    <t>Rinse Water Reclamation System to Reuse Rinse Water for Wash Cycle Laundry</t>
  </si>
  <si>
    <t>Hydraulic layout drawings of the laundry facility showing the location of the rinse water collection, filtration and reuse tanks.</t>
  </si>
  <si>
    <t>As-built hydraulic drawings of the laundry facility showing the location of the rinse water collection, filtration and reuse tanks.</t>
  </si>
  <si>
    <t>HSW09</t>
  </si>
  <si>
    <t>A landscape plan showing the zoning for plants and the type of plants use highlighting native species and the irrigation system selected.</t>
  </si>
  <si>
    <t>Description of the water requirements use in the landscape areas</t>
  </si>
  <si>
    <t>Calculation of the landscape water consumption in liters/m²/day.</t>
  </si>
  <si>
    <t>Photographs of the planted species, landscaping area and irrigation system.</t>
  </si>
  <si>
    <t>Purchase receipt and delivery note for the plants and vegetation.</t>
  </si>
  <si>
    <t>HSW10</t>
  </si>
  <si>
    <t>HSW11</t>
  </si>
  <si>
    <t>HSW12</t>
  </si>
  <si>
    <t>Calculations: 1. Designed capacity of the grey water treatment system(m3/day) 2. Quantity of recyclable grey water available (liters/day) 3. Efficiency of the grey water system to produce treated water (liters/day) 4. Water balance chart</t>
  </si>
  <si>
    <t>Updated calculations or specifications if necessary.</t>
  </si>
  <si>
    <t>HSW13</t>
  </si>
  <si>
    <t>Calculations: 1. Designed capacity of the black water treatment system(m3/day) 2. Quantity of recyclable black water available (liters/day) 3. Efficiency of the black water system to produce treated water (liters/day) 4. Water balance chart</t>
  </si>
  <si>
    <t>Natural Ventilation: Corridors, Atrium and Common Areas</t>
  </si>
  <si>
    <t>Typical floor plans for every floor showing corridors’ layouts and the location of openings.</t>
  </si>
  <si>
    <t>Typical sections showing the floor to ceiling height for every floor.</t>
  </si>
  <si>
    <t>HVAC layout drawings showing the location of the CO2 sensors including the mounting height.</t>
  </si>
  <si>
    <t>Photographs of CO2 sensor controls in the main areas of the building. It is not necessary to take photos of every single sensor, but the auditor must be convinced that a reasonable proportion has been checked and verified.</t>
  </si>
  <si>
    <t>As-built electrical layout drawings showing the location of the CO2 sensors if changed from design.</t>
  </si>
  <si>
    <t>Purchase receipts and delivery notes for sensors, showing that covers or guards have been provided.</t>
  </si>
  <si>
    <t>Energy Saving Light Bulbs- Sales Area</t>
  </si>
  <si>
    <t>Energy Saving Light Bulbs- Corridors and Common Areas</t>
  </si>
  <si>
    <t>Energy Saving Light Bulbs- External Areas</t>
  </si>
  <si>
    <t>Higher Efficiency Refrigerated Cases</t>
  </si>
  <si>
    <t>Updated summary list of the refrigerated cases installed in the building, including quantity, manufacturer, and model;</t>
  </si>
  <si>
    <t>Calculation showing the proposed solar photovoltaics will deliver sufficient electricity to achieve the claimed proportion of total demand, and at least as much as the area estimated by EDGE. If not clear justification should be provided.</t>
  </si>
  <si>
    <t>Aerators for Faucets/ Auto Shut-Off Faucet</t>
  </si>
  <si>
    <t>Plumbing drawings/specifications including make, model, auto shut-off mechanism and flow rate of the washbasin faucet(s)</t>
  </si>
  <si>
    <t>Manufacturer’s data sheet for faucet(s)/flow aerator(s) confirming the flow rate at 3 bar.</t>
  </si>
  <si>
    <t>Photographs of the installed faucet(s).</t>
  </si>
  <si>
    <t>Purchase receipts and delivery note for faucet(s) which includes make, model and auto shut-off mechanism.</t>
  </si>
  <si>
    <t>Water-Efficient Dishwashers</t>
  </si>
  <si>
    <t>Updated summary list of dishwasher(s) installed in the building including quantity, manufacturer and model;</t>
  </si>
  <si>
    <t>Water Efficient Landscaping</t>
  </si>
  <si>
    <t>Description of the water requirements use in landscaped areas</t>
  </si>
  <si>
    <t>RTW09</t>
  </si>
  <si>
    <t>RTW10</t>
  </si>
  <si>
    <t>RTW11</t>
  </si>
  <si>
    <t>Recycled Black Water for Flushing, Landscape and HVAC</t>
  </si>
  <si>
    <t>Calculations for: 1. Designed capacity of the black water treatment system (m3/day) 2. Quantity of black water available daily to recycle (liters/day) 3. Efficiency of the black water system to produce treated water (liters/day) 4. Water balance chart</t>
  </si>
  <si>
    <t>Recycled Grey Water for Flushing, Landscape and HVAC</t>
  </si>
  <si>
    <t>Calculations for: 1.Designed capacity of the grey water treatment system (m3/day) 2.Quantity of grey water available daily to recycle (liters/day) 3.Efficiency of the grey water system to produce treated water (liters/day) 4.Water balance chart.</t>
  </si>
  <si>
    <t>Natural Ventilation- Corridors</t>
  </si>
  <si>
    <t>Natural Ventilation- Guest Rooms with Auto Control</t>
  </si>
  <si>
    <t>Absorption Chiller Powered by Waste Heat</t>
  </si>
  <si>
    <t>Variable Speed Hoods with Automated Fan Controls</t>
  </si>
  <si>
    <t>Electric drawings/specifications of automated control hood including make and model of the VSD control.</t>
  </si>
  <si>
    <t>Manufacturer’s specification of the automated control hood.</t>
  </si>
  <si>
    <t>For systems including more than one exhaust hood, the design team must ensure that all fans are provided with VSDs.</t>
  </si>
  <si>
    <t>As-built electrical drawings detailing the automated control hood installed</t>
  </si>
  <si>
    <t>Photographs of installed VSDs in the exhaust hoods of the kitchen.</t>
  </si>
  <si>
    <t>Purchase receipt for the automated control hood.</t>
  </si>
  <si>
    <t>As-built hydraulic drawings with the location of recovery technology installed in the laundry area if changed from design stage.</t>
  </si>
  <si>
    <t>Energy-Saving Light Bulbs- Back-of-House</t>
  </si>
  <si>
    <t>Hotel's hot water system schematic including solar panels.</t>
  </si>
  <si>
    <t>Low-Flow Showerheads in Guest Rooms</t>
  </si>
  <si>
    <t>Low-Flow Faucets in Guest Rooms</t>
  </si>
  <si>
    <t>Dual Flush for Water Closets in Guest Rooms</t>
  </si>
  <si>
    <t>Water-Efficient Front Loading Washing Machines</t>
  </si>
  <si>
    <t>Manufacturer’s data sheet for washing machine(s) selected with information on the water consumption and maximum load capacity in kilograms.</t>
  </si>
  <si>
    <t>Photographs of installed front loading washing machine(s).</t>
  </si>
  <si>
    <t>Purchase receipts and delivery note for washing machine(s).</t>
  </si>
  <si>
    <t>Water-Efficient Urinals in all other Bathrooms</t>
  </si>
  <si>
    <t>Dual Flush for Water Closets in all other Bathrooms</t>
  </si>
  <si>
    <t>Aerators for Faucets &amp; Auto Shut-Off Faucets in all other Bathrooms</t>
  </si>
  <si>
    <t>Water Efficient Kitchen Faucets</t>
  </si>
  <si>
    <t>Water-Efficient Landscaping</t>
  </si>
  <si>
    <t>Swimming Pool Cover</t>
  </si>
  <si>
    <t>Sizing calculations and manufacturer’s data sheet for a pool cover that fits the whole pool.</t>
  </si>
  <si>
    <t>Photographs of the installed pool cover</t>
  </si>
  <si>
    <t>Purchase receipt and delivery note for the pool cover.</t>
  </si>
  <si>
    <t>External walls</t>
  </si>
  <si>
    <t>Purchase receipt for the specified floor slab material.</t>
  </si>
  <si>
    <t>Delivery note.</t>
  </si>
  <si>
    <t>Date stamped photographs of floor slabs taken during or after construction.</t>
  </si>
  <si>
    <t>A section drawing of roof showing the materials and thicknesses.</t>
  </si>
  <si>
    <t>Date stamped photograph of the external walls taken during construction.</t>
  </si>
  <si>
    <t>Date stamped photograph of the insulation installed during construction.</t>
  </si>
  <si>
    <t>Façade drawings incl. sections marking the external wall specification selected.</t>
  </si>
  <si>
    <t>Option 2: specify combined overhang</t>
  </si>
  <si>
    <t>External Gross Wall Area (m2)</t>
  </si>
  <si>
    <t>Enter area of this type (m2) ==&gt;</t>
  </si>
  <si>
    <t>Room Depth to Ceiling Height Ratio (D:H)</t>
  </si>
  <si>
    <t>Minimum Area of Opening</t>
  </si>
  <si>
    <t>Space</t>
  </si>
  <si>
    <t>Maximum D:H</t>
  </si>
  <si>
    <t>D:H</t>
  </si>
  <si>
    <t>Meeting (D:H) requirements?</t>
  </si>
  <si>
    <t>Equipment</t>
  </si>
  <si>
    <t>W/m2 (lighting)</t>
  </si>
  <si>
    <t>W/m2</t>
  </si>
  <si>
    <t>Minimum opening area (sq. m)</t>
  </si>
  <si>
    <t>Opening area (sq. m)</t>
  </si>
  <si>
    <t>Meets the minimum area of opening?</t>
  </si>
  <si>
    <t>M. Bed</t>
  </si>
  <si>
    <t>TV, computer</t>
  </si>
  <si>
    <t>Bed 2</t>
  </si>
  <si>
    <t>Computer, printer</t>
  </si>
  <si>
    <t>Bath</t>
  </si>
  <si>
    <t>None</t>
  </si>
  <si>
    <t>Range, oven, microwave oven, refrigerator, freezer, coffee brewer, blender, TV</t>
  </si>
  <si>
    <t>Maximum D:H ratio is not exceeded in any space</t>
  </si>
  <si>
    <t>Minimum area is exceeded by all openings</t>
  </si>
  <si>
    <t>Room Area (sq. m)</t>
  </si>
  <si>
    <t>Kitchen</t>
  </si>
  <si>
    <t>Living</t>
  </si>
  <si>
    <t>Building</t>
  </si>
  <si>
    <t>Description</t>
  </si>
  <si>
    <t>Stage</t>
  </si>
  <si>
    <t>Header</t>
  </si>
  <si>
    <t>Auditor Notes</t>
  </si>
  <si>
    <t xml:space="preserve">Roof </t>
  </si>
  <si>
    <r>
      <t>CO</t>
    </r>
    <r>
      <rPr>
        <b/>
        <vertAlign val="subscript"/>
        <sz val="11"/>
        <color theme="1"/>
        <rFont val="Calibri"/>
        <family val="2"/>
        <scheme val="minor"/>
      </rPr>
      <t xml:space="preserve">2 </t>
    </r>
    <r>
      <rPr>
        <b/>
        <sz val="11"/>
        <color theme="1"/>
        <rFont val="Calibri"/>
        <family val="2"/>
        <scheme val="minor"/>
      </rPr>
      <t>Sensor / Demand-Controlled Ventilation for Fresh Air Intake</t>
    </r>
  </si>
  <si>
    <t>Homes</t>
  </si>
  <si>
    <t>Overall Status- Design Audit</t>
  </si>
  <si>
    <t>HMM01</t>
  </si>
  <si>
    <t>HMM02</t>
  </si>
  <si>
    <t>HMM03</t>
  </si>
  <si>
    <t>HMM04</t>
  </si>
  <si>
    <t>Internal Walls</t>
  </si>
  <si>
    <t>Drawings of the internal wall sections.</t>
  </si>
  <si>
    <t>Manufacturer’s data sheet for building materials used for internal wall specifications if available.</t>
  </si>
  <si>
    <t>Bill of quantities with the materials used for the internal wall clearly highlighted.</t>
  </si>
  <si>
    <t>Purchase receipt for the specified building materials used for internal walls construction.</t>
  </si>
  <si>
    <t>Delivery note for materials used for internal walls construction.</t>
  </si>
  <si>
    <t>Date stamped photograph of the internal walls taken during construction.</t>
  </si>
  <si>
    <t>HMM05</t>
  </si>
  <si>
    <t>Drawings clearly marking the flooring specification selected.</t>
  </si>
  <si>
    <t>Manufacturer’s data sheet for building materials used for floor specifications.</t>
  </si>
  <si>
    <t>Bill of quantities with the materials used for the flooring clearly highlighted.</t>
  </si>
  <si>
    <t>Purchase receipt for the specified building materials used as a floor finish.</t>
  </si>
  <si>
    <t>Delivery note for materials used for flooring.</t>
  </si>
  <si>
    <t>Date stamped photograph of the flooring once fitted.</t>
  </si>
  <si>
    <t>HMM06</t>
  </si>
  <si>
    <t>Façade drawings clearly marking the window frame(s) specification.</t>
  </si>
  <si>
    <t>Manufacturer’s data sheet for glazing specified.</t>
  </si>
  <si>
    <t>Bill of quantities with the windows/window frames clearly highlighted.</t>
  </si>
  <si>
    <t>Purchase receipt for the specified window.</t>
  </si>
  <si>
    <t>Delivery note for windows.</t>
  </si>
  <si>
    <t>Date stamped photograph of the installed windows.</t>
  </si>
  <si>
    <t>HMM07</t>
  </si>
  <si>
    <t>HMM08</t>
  </si>
  <si>
    <t>HTM01</t>
  </si>
  <si>
    <t>HTM02</t>
  </si>
  <si>
    <t>HTM03</t>
  </si>
  <si>
    <t>HTM04</t>
  </si>
  <si>
    <t>HTM05</t>
  </si>
  <si>
    <t>HTM06</t>
  </si>
  <si>
    <t>HTM07</t>
  </si>
  <si>
    <t>HTM08</t>
  </si>
  <si>
    <t>RTM01</t>
  </si>
  <si>
    <t>RTM02</t>
  </si>
  <si>
    <t>RTM03</t>
  </si>
  <si>
    <t>RTM04</t>
  </si>
  <si>
    <t>RTM05</t>
  </si>
  <si>
    <t>RTM06</t>
  </si>
  <si>
    <t>RTM07</t>
  </si>
  <si>
    <t>RTM08</t>
  </si>
  <si>
    <t>OFM01</t>
  </si>
  <si>
    <t>OFM02</t>
  </si>
  <si>
    <t>OFM03</t>
  </si>
  <si>
    <t>OFM04</t>
  </si>
  <si>
    <t>OFM05</t>
  </si>
  <si>
    <t>Conf. Room Flooring</t>
  </si>
  <si>
    <t>OFM06</t>
  </si>
  <si>
    <t>Office Flooring</t>
  </si>
  <si>
    <t>OFM07</t>
  </si>
  <si>
    <t>OFM08</t>
  </si>
  <si>
    <t>Preliminary Certification</t>
  </si>
  <si>
    <t>Final Certification</t>
  </si>
  <si>
    <t>Value Found</t>
  </si>
  <si>
    <t>Document Status</t>
  </si>
  <si>
    <t>Measure Status</t>
  </si>
  <si>
    <t>Auditor to complete based on design review of submitted documents</t>
  </si>
  <si>
    <t>Auditor Name</t>
  </si>
  <si>
    <t>Certifier Name</t>
  </si>
  <si>
    <t xml:space="preserve"> Certifier Notes</t>
  </si>
  <si>
    <t xml:space="preserve">   Checklist for EDGE  Certification</t>
  </si>
  <si>
    <t>↓Select building type, stage &amp; measures ↓</t>
  </si>
  <si>
    <t>HSM01</t>
  </si>
  <si>
    <t>HSM02</t>
  </si>
  <si>
    <t>HSM03</t>
  </si>
  <si>
    <t>HSM04</t>
  </si>
  <si>
    <t>HSM05</t>
  </si>
  <si>
    <t>HSM06</t>
  </si>
  <si>
    <t>HSM07</t>
  </si>
  <si>
    <t>HSM08</t>
  </si>
  <si>
    <t>Client/Organization</t>
  </si>
  <si>
    <t>External walls construction detail drawing showing the type and thickness of the insulation material. Ideally the external walls detail drawing should be annotated with the U Value of the external walls.</t>
  </si>
  <si>
    <t>Higher Thermal Performance Glass</t>
  </si>
  <si>
    <t>On site test by the auditor of the flow rate at the highest flow per minute, using a timer and a measurement container. Recommended to use a pressure gauge to measure the water pressure.</t>
  </si>
  <si>
    <t>On site test results by the auditor of the flow rate at the highest flow per minute, using a timer and a measurement container. It is also recommended to use a pressure gauge to measure the water pressure.</t>
  </si>
  <si>
    <t>Proof of Certification by Energy Star, EU Energy Efficiency Labeling Scheme, or equivalent.</t>
  </si>
  <si>
    <t>Preheat Water using Waste Heat from the Generator</t>
  </si>
  <si>
    <t>Delivery notes showing that specified VSDs have been delivered to the site. Manufacturer's data sheets for VSD pumps.</t>
  </si>
  <si>
    <t>List of the refrigerated cases, including quantity, energy use, and proof of Certification by Energy Star, EU Energy Efficiency Labeling Scheme, Energy Technology Product List (ETL), or equivalent.</t>
  </si>
  <si>
    <t>Natural Ventilation with Operable Windows and No A/C- in lobby, waiting and consultation areas</t>
  </si>
  <si>
    <t>T5 Fluorescent Light- Basement, Car Parking &amp; Kitchen</t>
  </si>
  <si>
    <t>Earth Air Tunnel System to pre-cool/heat supply air cooling/heating air intake</t>
  </si>
  <si>
    <t>On site test results by the auditor of the flow rate at the highest flow per minute, using a timer and a measurement container. It is also recommended to use a Pressure gauge to measure the water pressure.</t>
  </si>
  <si>
    <t>pre-Rinse Valve for Rinsing Operation</t>
  </si>
  <si>
    <t>Plumbing drawings/specifications including make, model, and flow rate of the pre-rinse valve(s).</t>
  </si>
  <si>
    <t>Manufacturer’s data sheet for pre-rinse valve(s) confirming the flow rate at 3 bar.</t>
  </si>
  <si>
    <t>Photographs of the installed pre-rinse valve(s).</t>
  </si>
  <si>
    <t>Purchase receipts and delivery note for pre-rinse valve(s).</t>
  </si>
  <si>
    <t>Summary list of the refrigerators and clothes washing machines to be installed in the building, including quantity, energy use, and proof of certification by Energy Star, EU Energy Efficiency Labeling Scheme, or equivalent.</t>
  </si>
  <si>
    <t>Proof of Certification by Energy Star, EU Energy Efficiency Labeling Scheme, Energy Technology Product List (ETL), or equivalent.</t>
  </si>
  <si>
    <t>Select Audit Status</t>
  </si>
  <si>
    <t>Select  Audit Status</t>
  </si>
  <si>
    <t>Enter initial savings</t>
  </si>
  <si>
    <t>Final Certification savings</t>
  </si>
  <si>
    <t>Preliminary Certification savings</t>
  </si>
  <si>
    <t xml:space="preserve"> AUDITOR Overall Status for Preliminary Stage</t>
  </si>
  <si>
    <t>CERTIFIER Overall Status for Preliminary Stage</t>
  </si>
  <si>
    <t xml:space="preserve"> AUDITOR Overall Status for Final Certification</t>
  </si>
  <si>
    <t>CERTIFIER Overall Status for Final Certification</t>
  </si>
  <si>
    <t>A. Design Audit</t>
  </si>
  <si>
    <t>B. Construction Audit</t>
  </si>
  <si>
    <r>
      <t>D</t>
    </r>
    <r>
      <rPr>
        <vertAlign val="subscript"/>
        <sz val="9"/>
        <color rgb="FF000000"/>
        <rFont val="Verdana"/>
        <family val="2"/>
      </rPr>
      <t>h</t>
    </r>
    <r>
      <rPr>
        <sz val="9"/>
        <color rgb="FF000000"/>
        <rFont val="Verdana"/>
        <family val="2"/>
      </rPr>
      <t>=H/1</t>
    </r>
  </si>
  <si>
    <r>
      <t>D</t>
    </r>
    <r>
      <rPr>
        <vertAlign val="subscript"/>
        <sz val="9"/>
        <color rgb="FF000000"/>
        <rFont val="Verdana"/>
        <family val="2"/>
      </rPr>
      <t>v</t>
    </r>
    <r>
      <rPr>
        <sz val="9"/>
        <color rgb="FF000000"/>
        <rFont val="Verdana"/>
        <family val="2"/>
      </rPr>
      <t>=W/1</t>
    </r>
  </si>
  <si>
    <r>
      <t>D</t>
    </r>
    <r>
      <rPr>
        <vertAlign val="subscript"/>
        <sz val="9"/>
        <color rgb="FF000000"/>
        <rFont val="Verdana"/>
        <family val="2"/>
      </rPr>
      <t>h</t>
    </r>
    <r>
      <rPr>
        <sz val="9"/>
        <color rgb="FF000000"/>
        <rFont val="Verdana"/>
        <family val="2"/>
      </rPr>
      <t>=H/1 &amp; D</t>
    </r>
    <r>
      <rPr>
        <vertAlign val="subscript"/>
        <sz val="9"/>
        <color rgb="FF000000"/>
        <rFont val="Verdana"/>
        <family val="2"/>
      </rPr>
      <t>v</t>
    </r>
    <r>
      <rPr>
        <sz val="9"/>
        <color rgb="FF000000"/>
        <rFont val="Verdana"/>
        <family val="2"/>
      </rPr>
      <t>=W/1</t>
    </r>
  </si>
  <si>
    <r>
      <t>D</t>
    </r>
    <r>
      <rPr>
        <vertAlign val="subscript"/>
        <sz val="9"/>
        <color rgb="FF000000"/>
        <rFont val="Verdana"/>
        <family val="2"/>
      </rPr>
      <t>h</t>
    </r>
    <r>
      <rPr>
        <sz val="9"/>
        <color rgb="FF000000"/>
        <rFont val="Verdana"/>
        <family val="2"/>
      </rPr>
      <t>=H/2</t>
    </r>
  </si>
  <si>
    <r>
      <t>D</t>
    </r>
    <r>
      <rPr>
        <vertAlign val="subscript"/>
        <sz val="9"/>
        <color rgb="FF000000"/>
        <rFont val="Verdana"/>
        <family val="2"/>
      </rPr>
      <t>v</t>
    </r>
    <r>
      <rPr>
        <sz val="9"/>
        <color rgb="FF000000"/>
        <rFont val="Verdana"/>
        <family val="2"/>
      </rPr>
      <t>=W/2</t>
    </r>
  </si>
  <si>
    <r>
      <t>D</t>
    </r>
    <r>
      <rPr>
        <vertAlign val="subscript"/>
        <sz val="9"/>
        <color rgb="FF000000"/>
        <rFont val="Verdana"/>
        <family val="2"/>
      </rPr>
      <t>h</t>
    </r>
    <r>
      <rPr>
        <sz val="9"/>
        <color rgb="FF000000"/>
        <rFont val="Verdana"/>
        <family val="2"/>
      </rPr>
      <t>=H/2 &amp;  D</t>
    </r>
    <r>
      <rPr>
        <vertAlign val="subscript"/>
        <sz val="9"/>
        <color rgb="FF000000"/>
        <rFont val="Verdana"/>
        <family val="2"/>
      </rPr>
      <t>v</t>
    </r>
    <r>
      <rPr>
        <sz val="9"/>
        <color rgb="FF000000"/>
        <rFont val="Verdana"/>
        <family val="2"/>
      </rPr>
      <t>=W/2</t>
    </r>
  </si>
  <si>
    <r>
      <t>D</t>
    </r>
    <r>
      <rPr>
        <vertAlign val="subscript"/>
        <sz val="9"/>
        <color rgb="FF000000"/>
        <rFont val="Verdana"/>
        <family val="2"/>
      </rPr>
      <t>h</t>
    </r>
    <r>
      <rPr>
        <sz val="9"/>
        <color rgb="FF000000"/>
        <rFont val="Verdana"/>
        <family val="2"/>
      </rPr>
      <t>=H/3</t>
    </r>
  </si>
  <si>
    <r>
      <t>D</t>
    </r>
    <r>
      <rPr>
        <vertAlign val="subscript"/>
        <sz val="9"/>
        <color rgb="FF000000"/>
        <rFont val="Verdana"/>
        <family val="2"/>
      </rPr>
      <t>v</t>
    </r>
    <r>
      <rPr>
        <sz val="9"/>
        <color rgb="FF000000"/>
        <rFont val="Verdana"/>
        <family val="2"/>
      </rPr>
      <t>=W/3</t>
    </r>
  </si>
  <si>
    <r>
      <t>D</t>
    </r>
    <r>
      <rPr>
        <vertAlign val="subscript"/>
        <sz val="9"/>
        <color rgb="FF000000"/>
        <rFont val="Verdana"/>
        <family val="2"/>
      </rPr>
      <t>h</t>
    </r>
    <r>
      <rPr>
        <sz val="9"/>
        <color rgb="FF000000"/>
        <rFont val="Verdana"/>
        <family val="2"/>
      </rPr>
      <t>=H/3 &amp;  D</t>
    </r>
    <r>
      <rPr>
        <vertAlign val="subscript"/>
        <sz val="9"/>
        <color rgb="FF000000"/>
        <rFont val="Verdana"/>
        <family val="2"/>
      </rPr>
      <t>v</t>
    </r>
    <r>
      <rPr>
        <sz val="9"/>
        <color rgb="FF000000"/>
        <rFont val="Verdana"/>
        <family val="2"/>
      </rPr>
      <t>=W/3</t>
    </r>
  </si>
  <si>
    <r>
      <t>D</t>
    </r>
    <r>
      <rPr>
        <vertAlign val="subscript"/>
        <sz val="9"/>
        <color rgb="FF000000"/>
        <rFont val="Verdana"/>
        <family val="2"/>
      </rPr>
      <t>h</t>
    </r>
    <r>
      <rPr>
        <sz val="9"/>
        <color rgb="FF000000"/>
        <rFont val="Verdana"/>
        <family val="2"/>
      </rPr>
      <t>=H/4</t>
    </r>
  </si>
  <si>
    <r>
      <t>D</t>
    </r>
    <r>
      <rPr>
        <vertAlign val="subscript"/>
        <sz val="9"/>
        <color rgb="FF000000"/>
        <rFont val="Verdana"/>
        <family val="2"/>
      </rPr>
      <t>v</t>
    </r>
    <r>
      <rPr>
        <sz val="9"/>
        <color rgb="FF000000"/>
        <rFont val="Verdana"/>
        <family val="2"/>
      </rPr>
      <t>=W/4</t>
    </r>
  </si>
  <si>
    <r>
      <t>D</t>
    </r>
    <r>
      <rPr>
        <vertAlign val="subscript"/>
        <sz val="9"/>
        <color rgb="FF000000"/>
        <rFont val="Verdana"/>
        <family val="2"/>
      </rPr>
      <t>h</t>
    </r>
    <r>
      <rPr>
        <sz val="9"/>
        <color rgb="FF000000"/>
        <rFont val="Verdana"/>
        <family val="2"/>
      </rPr>
      <t>=H/4 &amp;  D</t>
    </r>
    <r>
      <rPr>
        <vertAlign val="subscript"/>
        <sz val="9"/>
        <color rgb="FF000000"/>
        <rFont val="Verdana"/>
        <family val="2"/>
      </rPr>
      <t>v</t>
    </r>
    <r>
      <rPr>
        <sz val="9"/>
        <color rgb="FF000000"/>
        <rFont val="Verdana"/>
        <family val="2"/>
      </rPr>
      <t>=W/4</t>
    </r>
  </si>
  <si>
    <r>
      <t>D</t>
    </r>
    <r>
      <rPr>
        <vertAlign val="subscript"/>
        <sz val="9"/>
        <color rgb="FF000000"/>
        <rFont val="Verdana"/>
        <family val="2"/>
      </rPr>
      <t>h</t>
    </r>
    <r>
      <rPr>
        <sz val="9"/>
        <color rgb="FF000000"/>
        <rFont val="Verdana"/>
        <family val="2"/>
      </rPr>
      <t>=H/1 &amp;  D</t>
    </r>
    <r>
      <rPr>
        <vertAlign val="subscript"/>
        <sz val="9"/>
        <color rgb="FF000000"/>
        <rFont val="Verdana"/>
        <family val="2"/>
      </rPr>
      <t>v</t>
    </r>
    <r>
      <rPr>
        <sz val="9"/>
        <color rgb="FF000000"/>
        <rFont val="Verdana"/>
        <family val="2"/>
      </rPr>
      <t>=W/1</t>
    </r>
  </si>
  <si>
    <t>Natural Ventilation Calculator</t>
  </si>
  <si>
    <t>Depth (m)</t>
  </si>
  <si>
    <t>Height (m)</t>
  </si>
  <si>
    <t>% of Hot Water</t>
  </si>
  <si>
    <t>W/m2K &amp; SHGC</t>
  </si>
  <si>
    <t>% Hot Water</t>
  </si>
  <si>
    <t xml:space="preserve">Certifier Gernal Comments: </t>
  </si>
  <si>
    <t xml:space="preserve">Auditor general comments: </t>
  </si>
  <si>
    <t>Measure ID</t>
  </si>
  <si>
    <t>EDGE  Certification Checklist for Clients</t>
  </si>
  <si>
    <t>Step 1- Select the building type, stage and measures</t>
  </si>
  <si>
    <t xml:space="preserve">Step 2- Select the project stage </t>
  </si>
  <si>
    <t xml:space="preserve">Step 3- Select the measures as per EDGE assessment </t>
  </si>
  <si>
    <t xml:space="preserve">Step 4- Checklist is created for your project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</si>
</sst>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
    <numFmt numFmtId="166" formatCode="0.000"/>
    <numFmt numFmtId="167" formatCode="[$-409]mmmm\ d\,\ yyyy;@"/>
  </numFmts>
  <fonts count="64"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i/>
      <sz val="11"/>
      <name val="Calibri"/>
      <family val="2"/>
      <scheme val="minor"/>
    </font>
    <font>
      <sz val="11"/>
      <color theme="0"/>
      <name val="Calibri"/>
      <family val="2"/>
      <scheme val="minor"/>
    </font>
    <font>
      <sz val="12"/>
      <color theme="1"/>
      <name val="Calibri"/>
      <family val="2"/>
      <scheme val="minor"/>
    </font>
    <font>
      <sz val="16"/>
      <name val="Calibri Light"/>
      <family val="2"/>
    </font>
    <font>
      <b/>
      <sz val="11"/>
      <name val="Calibri"/>
      <family val="2"/>
      <scheme val="minor"/>
    </font>
    <font>
      <sz val="9"/>
      <color theme="1"/>
      <name val="Calibri"/>
      <family val="2"/>
      <scheme val="minor"/>
    </font>
    <font>
      <i/>
      <sz val="11"/>
      <color theme="2" tint="-0.89999084444715716"/>
      <name val="Calibri"/>
      <family val="2"/>
      <scheme val="minor"/>
    </font>
    <font>
      <sz val="11"/>
      <color theme="1"/>
      <name val="Calibri"/>
      <family val="2"/>
      <scheme val="minor"/>
    </font>
    <font>
      <sz val="11"/>
      <color rgb="FF9C6500"/>
      <name val="Calibri"/>
      <family val="2"/>
      <scheme val="minor"/>
    </font>
    <font>
      <b/>
      <sz val="10"/>
      <color theme="0"/>
      <name val="Calibri"/>
      <family val="2"/>
      <scheme val="minor"/>
    </font>
    <font>
      <b/>
      <sz val="18"/>
      <name val="Calibri"/>
      <family val="2"/>
      <scheme val="minor"/>
    </font>
    <font>
      <sz val="10"/>
      <color theme="1"/>
      <name val="Calibri"/>
      <family val="2"/>
      <scheme val="minor"/>
    </font>
    <font>
      <sz val="9"/>
      <color theme="0"/>
      <name val="Calibri Light"/>
      <family val="2"/>
    </font>
    <font>
      <b/>
      <sz val="20"/>
      <color theme="2" tint="-0.89999084444715716"/>
      <name val="Calibri"/>
      <family val="2"/>
      <scheme val="minor"/>
    </font>
    <font>
      <b/>
      <sz val="18"/>
      <color theme="0"/>
      <name val="Calibri"/>
      <family val="2"/>
    </font>
    <font>
      <b/>
      <sz val="14"/>
      <color theme="1"/>
      <name val="Calibri"/>
      <family val="2"/>
      <scheme val="minor"/>
    </font>
    <font>
      <b/>
      <sz val="11"/>
      <color theme="0"/>
      <name val="Calibri"/>
      <family val="2"/>
      <scheme val="minor"/>
    </font>
    <font>
      <sz val="16"/>
      <color theme="1"/>
      <name val="Calibri"/>
      <family val="2"/>
      <scheme val="minor"/>
    </font>
    <font>
      <b/>
      <sz val="18"/>
      <color theme="1"/>
      <name val="Calibri"/>
      <family val="2"/>
      <scheme val="minor"/>
    </font>
    <font>
      <sz val="11"/>
      <name val="Calibri"/>
      <family val="2"/>
      <scheme val="minor"/>
    </font>
    <font>
      <sz val="12"/>
      <color theme="0"/>
      <name val="Calibri"/>
      <family val="2"/>
    </font>
    <font>
      <b/>
      <sz val="12"/>
      <color theme="1"/>
      <name val="Calibri"/>
      <family val="2"/>
      <scheme val="minor"/>
    </font>
    <font>
      <b/>
      <sz val="10"/>
      <color theme="1"/>
      <name val="Calibri"/>
      <family val="2"/>
      <scheme val="minor"/>
    </font>
    <font>
      <b/>
      <sz val="14"/>
      <name val="Calibri"/>
      <family val="2"/>
      <scheme val="minor"/>
    </font>
    <font>
      <sz val="11"/>
      <name val="Calibri Light"/>
      <family val="2"/>
    </font>
    <font>
      <b/>
      <sz val="18"/>
      <color theme="2" tint="-0.89999084444715716"/>
      <name val="Calibri"/>
      <family val="2"/>
      <scheme val="minor"/>
    </font>
    <font>
      <b/>
      <sz val="14"/>
      <color theme="2" tint="-0.89999084444715716"/>
      <name val="Calibri"/>
      <family val="2"/>
      <scheme val="minor"/>
    </font>
    <font>
      <sz val="9"/>
      <name val="Calibri"/>
      <family val="2"/>
      <scheme val="minor"/>
    </font>
    <font>
      <sz val="11"/>
      <color rgb="FFFFFFCC"/>
      <name val="Calibri"/>
      <family val="2"/>
      <scheme val="minor"/>
    </font>
    <font>
      <i/>
      <sz val="8"/>
      <color theme="1"/>
      <name val="Calibri"/>
      <family val="2"/>
      <scheme val="minor"/>
    </font>
    <font>
      <sz val="11"/>
      <color theme="0"/>
      <name val="Calibri"/>
      <family val="2"/>
    </font>
    <font>
      <b/>
      <sz val="11"/>
      <color theme="0"/>
      <name val="Calibri"/>
      <family val="2"/>
    </font>
    <font>
      <sz val="11"/>
      <color theme="1"/>
      <name val="Calibri"/>
      <family val="2"/>
    </font>
    <font>
      <b/>
      <vertAlign val="subscript"/>
      <sz val="11"/>
      <color theme="1"/>
      <name val="Calibri"/>
      <family val="2"/>
      <scheme val="minor"/>
    </font>
    <font>
      <b/>
      <sz val="11"/>
      <color rgb="FF333333"/>
      <name val="Calibri"/>
      <family val="2"/>
      <scheme val="minor"/>
    </font>
    <font>
      <b/>
      <sz val="18"/>
      <color theme="0"/>
      <name val="Calibri"/>
      <family val="2"/>
      <scheme val="minor"/>
    </font>
    <font>
      <sz val="11"/>
      <color theme="10"/>
      <name val="Calibri"/>
      <family val="2"/>
      <scheme val="minor"/>
    </font>
    <font>
      <b/>
      <sz val="12"/>
      <color rgb="FFFFFF00"/>
      <name val="Calibri"/>
      <family val="2"/>
      <scheme val="minor"/>
    </font>
    <font>
      <u/>
      <sz val="9"/>
      <color theme="10"/>
      <name val="Calibri"/>
      <family val="2"/>
      <scheme val="minor"/>
    </font>
    <font>
      <sz val="9"/>
      <name val="Calibri Light"/>
      <family val="2"/>
    </font>
    <font>
      <b/>
      <sz val="9"/>
      <name val="Calibri"/>
      <family val="2"/>
      <scheme val="minor"/>
    </font>
    <font>
      <sz val="9"/>
      <color theme="0"/>
      <name val="Calibri"/>
      <family val="2"/>
      <scheme val="minor"/>
    </font>
    <font>
      <b/>
      <sz val="9"/>
      <color theme="1"/>
      <name val="Calibri"/>
      <family val="2"/>
      <scheme val="minor"/>
    </font>
    <font>
      <i/>
      <sz val="9"/>
      <color theme="1"/>
      <name val="Calibri"/>
      <family val="2"/>
      <scheme val="minor"/>
    </font>
    <font>
      <b/>
      <sz val="9"/>
      <color rgb="FFFFFFFF"/>
      <name val="Verdana"/>
      <family val="2"/>
    </font>
    <font>
      <b/>
      <sz val="9"/>
      <color rgb="FF92BA5D"/>
      <name val="Verdana"/>
      <family val="2"/>
    </font>
    <font>
      <sz val="9"/>
      <name val="Verdana"/>
      <family val="2"/>
    </font>
    <font>
      <b/>
      <sz val="9"/>
      <name val="Verdana"/>
      <family val="2"/>
    </font>
    <font>
      <b/>
      <sz val="9"/>
      <color rgb="FF808080"/>
      <name val="Verdana"/>
      <family val="2"/>
    </font>
    <font>
      <sz val="9"/>
      <color rgb="FF000000"/>
      <name val="Verdana"/>
      <family val="2"/>
    </font>
    <font>
      <vertAlign val="subscript"/>
      <sz val="9"/>
      <color rgb="FF000000"/>
      <name val="Verdana"/>
      <family val="2"/>
    </font>
    <font>
      <b/>
      <sz val="9"/>
      <color rgb="FF000000"/>
      <name val="Verdana"/>
      <family val="2"/>
    </font>
    <font>
      <b/>
      <sz val="12"/>
      <name val="Calibri"/>
      <family val="2"/>
      <scheme val="minor"/>
    </font>
    <font>
      <b/>
      <sz val="16"/>
      <name val="Calibri"/>
      <family val="2"/>
      <scheme val="minor"/>
    </font>
    <font>
      <b/>
      <sz val="16"/>
      <color theme="1"/>
      <name val="Calibri"/>
      <family val="2"/>
      <scheme val="minor"/>
    </font>
    <font>
      <sz val="12"/>
      <color theme="0"/>
      <name val="Calibri"/>
      <family val="2"/>
      <scheme val="minor"/>
    </font>
    <font>
      <b/>
      <sz val="12"/>
      <color theme="2" tint="-0.89999084444715716"/>
      <name val="Calibri"/>
      <family val="2"/>
      <scheme val="minor"/>
    </font>
    <font>
      <b/>
      <sz val="22"/>
      <color theme="0"/>
      <name val="Calibri"/>
      <family val="2"/>
      <scheme val="minor"/>
    </font>
    <font>
      <sz val="11"/>
      <name val="Calibri"/>
      <family val="2"/>
    </font>
    <font>
      <b/>
      <sz val="11"/>
      <name val="Calibri"/>
      <family val="2"/>
    </font>
  </fonts>
  <fills count="26">
    <fill>
      <patternFill patternType="none"/>
    </fill>
    <fill>
      <patternFill patternType="gray125"/>
    </fill>
    <fill>
      <patternFill patternType="solid">
        <fgColor rgb="FF389FDF"/>
        <bgColor indexed="64"/>
      </patternFill>
    </fill>
    <fill>
      <patternFill patternType="solid">
        <fgColor rgb="FFFFFF00"/>
        <bgColor indexed="64"/>
      </patternFill>
    </fill>
    <fill>
      <patternFill patternType="solid">
        <fgColor theme="1"/>
        <bgColor indexed="64"/>
      </patternFill>
    </fill>
    <fill>
      <patternFill patternType="solid">
        <fgColor theme="2" tint="-9.9978637043366805E-2"/>
        <bgColor indexed="64"/>
      </patternFill>
    </fill>
    <fill>
      <patternFill patternType="solid">
        <fgColor theme="0"/>
        <bgColor indexed="64"/>
      </patternFill>
    </fill>
    <fill>
      <patternFill patternType="solid">
        <fgColor rgb="FFFFFFCC"/>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rgb="FFFFEB9C"/>
      </patternFill>
    </fill>
    <fill>
      <patternFill patternType="solid">
        <fgColor theme="3"/>
        <bgColor indexed="64"/>
      </patternFill>
    </fill>
    <fill>
      <patternFill patternType="solid">
        <fgColor rgb="FFFFC000"/>
        <bgColor indexed="64"/>
      </patternFill>
    </fill>
    <fill>
      <patternFill patternType="solid">
        <fgColor theme="4" tint="0.39997558519241921"/>
        <bgColor indexed="64"/>
      </patternFill>
    </fill>
    <fill>
      <patternFill patternType="solid">
        <fgColor rgb="FF0C2126"/>
        <bgColor indexed="64"/>
      </patternFill>
    </fill>
    <fill>
      <patternFill patternType="solid">
        <fgColor rgb="FF92BA5D"/>
        <bgColor indexed="64"/>
      </patternFill>
    </fill>
    <fill>
      <patternFill patternType="solid">
        <fgColor rgb="FFCDDDAC"/>
        <bgColor indexed="64"/>
      </patternFill>
    </fill>
    <fill>
      <patternFill patternType="solid">
        <fgColor rgb="FFE6EED5"/>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4" tint="-0.499984740745262"/>
        <bgColor indexed="64"/>
      </patternFill>
    </fill>
  </fills>
  <borders count="138">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auto="1"/>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diagonal/>
    </border>
    <border>
      <left style="hair">
        <color indexed="64"/>
      </left>
      <right/>
      <top/>
      <bottom/>
      <diagonal/>
    </border>
    <border>
      <left/>
      <right/>
      <top/>
      <bottom style="thin">
        <color theme="3" tint="-0.499984740745262"/>
      </bottom>
      <diagonal/>
    </border>
    <border>
      <left/>
      <right/>
      <top style="thin">
        <color theme="3" tint="-0.499984740745262"/>
      </top>
      <bottom style="thin">
        <color theme="3" tint="-0.499984740745262"/>
      </bottom>
      <diagonal/>
    </border>
    <border>
      <left/>
      <right/>
      <top style="thin">
        <color theme="3" tint="-0.499984740745262"/>
      </top>
      <bottom style="hair">
        <color theme="3" tint="-0.499984740745262"/>
      </bottom>
      <diagonal/>
    </border>
    <border>
      <left/>
      <right/>
      <top style="hair">
        <color theme="3" tint="-0.499984740745262"/>
      </top>
      <bottom style="hair">
        <color theme="3" tint="-0.499984740745262"/>
      </bottom>
      <diagonal/>
    </border>
    <border>
      <left/>
      <right/>
      <top style="hair">
        <color theme="3" tint="-0.499984740745262"/>
      </top>
      <bottom style="thin">
        <color theme="3" tint="-0.499984740745262"/>
      </bottom>
      <diagonal/>
    </border>
    <border>
      <left style="medium">
        <color theme="3" tint="-0.499984740745262"/>
      </left>
      <right style="hair">
        <color theme="3" tint="-0.499984740745262"/>
      </right>
      <top style="medium">
        <color theme="3" tint="-0.499984740745262"/>
      </top>
      <bottom style="medium">
        <color theme="3" tint="-0.499984740745262"/>
      </bottom>
      <diagonal/>
    </border>
    <border>
      <left style="hair">
        <color theme="3" tint="-0.499984740745262"/>
      </left>
      <right style="hair">
        <color theme="3" tint="-0.499984740745262"/>
      </right>
      <top style="medium">
        <color theme="3" tint="-0.499984740745262"/>
      </top>
      <bottom style="medium">
        <color theme="3" tint="-0.499984740745262"/>
      </bottom>
      <diagonal/>
    </border>
    <border>
      <left style="hair">
        <color theme="3" tint="-0.499984740745262"/>
      </left>
      <right style="medium">
        <color theme="3" tint="-0.499984740745262"/>
      </right>
      <top style="medium">
        <color theme="3" tint="-0.499984740745262"/>
      </top>
      <bottom style="medium">
        <color theme="3" tint="-0.499984740745262"/>
      </bottom>
      <diagonal/>
    </border>
    <border>
      <left/>
      <right/>
      <top style="thin">
        <color indexed="64"/>
      </top>
      <bottom style="thin">
        <color indexed="64"/>
      </bottom>
      <diagonal/>
    </border>
    <border>
      <left/>
      <right/>
      <top style="thin">
        <color theme="3" tint="-0.499984740745262"/>
      </top>
      <bottom/>
      <diagonal/>
    </border>
    <border>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auto="1"/>
      </top>
      <bottom style="medium">
        <color indexed="64"/>
      </bottom>
      <diagonal/>
    </border>
    <border>
      <left/>
      <right style="hair">
        <color theme="3" tint="-0.499984740745262"/>
      </right>
      <top style="thin">
        <color theme="3" tint="-0.499984740745262"/>
      </top>
      <bottom style="thin">
        <color theme="3" tint="-0.499984740745262"/>
      </bottom>
      <diagonal/>
    </border>
    <border>
      <left style="hair">
        <color theme="3" tint="-0.499984740745262"/>
      </left>
      <right/>
      <top style="thin">
        <color theme="3" tint="-0.499984740745262"/>
      </top>
      <bottom style="thin">
        <color theme="3" tint="-0.499984740745262"/>
      </bottom>
      <diagonal/>
    </border>
    <border>
      <left/>
      <right style="hair">
        <color theme="3" tint="-0.499984740745262"/>
      </right>
      <top/>
      <bottom style="thin">
        <color theme="3" tint="-0.499984740745262"/>
      </bottom>
      <diagonal/>
    </border>
    <border>
      <left style="hair">
        <color theme="3" tint="-0.499984740745262"/>
      </left>
      <right/>
      <top/>
      <bottom style="thin">
        <color theme="3" tint="-0.499984740745262"/>
      </bottom>
      <diagonal/>
    </border>
    <border>
      <left/>
      <right style="hair">
        <color theme="3" tint="-0.499984740745262"/>
      </right>
      <top style="thin">
        <color theme="3" tint="-0.499984740745262"/>
      </top>
      <bottom/>
      <diagonal/>
    </border>
    <border>
      <left style="hair">
        <color theme="3" tint="-0.499984740745262"/>
      </left>
      <right/>
      <top style="thin">
        <color theme="3" tint="-0.499984740745262"/>
      </top>
      <bottom/>
      <diagonal/>
    </border>
    <border>
      <left/>
      <right/>
      <top style="thin">
        <color theme="3" tint="-0.499984740745262"/>
      </top>
      <bottom style="thin">
        <color theme="0"/>
      </bottom>
      <diagonal/>
    </border>
    <border>
      <left/>
      <right/>
      <top style="thin">
        <color theme="0"/>
      </top>
      <bottom style="thin">
        <color theme="0"/>
      </bottom>
      <diagonal/>
    </border>
    <border>
      <left/>
      <right/>
      <top style="thin">
        <color theme="0"/>
      </top>
      <bottom style="thin">
        <color theme="3" tint="-0.499984740745262"/>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bottom/>
      <diagonal/>
    </border>
    <border>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top style="medium">
        <color indexed="64"/>
      </top>
      <bottom/>
      <diagonal/>
    </border>
    <border>
      <left/>
      <right style="medium">
        <color indexed="64"/>
      </right>
      <top/>
      <bottom style="medium">
        <color rgb="FFFFFFFF"/>
      </bottom>
      <diagonal/>
    </border>
    <border>
      <left/>
      <right style="medium">
        <color indexed="64"/>
      </right>
      <top style="medium">
        <color rgb="FFFFFFFF"/>
      </top>
      <bottom style="medium">
        <color rgb="FFFFFFFF"/>
      </bottom>
      <diagonal/>
    </border>
    <border>
      <left style="medium">
        <color rgb="FFFFFFFF"/>
      </left>
      <right style="medium">
        <color rgb="FFFFFFFF"/>
      </right>
      <top/>
      <bottom style="medium">
        <color indexed="64"/>
      </bottom>
      <diagonal/>
    </border>
    <border>
      <left/>
      <right style="medium">
        <color rgb="FFFFFFFF"/>
      </right>
      <top/>
      <bottom style="medium">
        <color indexed="64"/>
      </bottom>
      <diagonal/>
    </border>
    <border>
      <left style="thin">
        <color indexed="64"/>
      </left>
      <right style="hair">
        <color theme="3" tint="-0.499984740745262"/>
      </right>
      <top style="thin">
        <color theme="3" tint="-0.499984740745262"/>
      </top>
      <bottom style="thin">
        <color theme="3" tint="-0.499984740745262"/>
      </bottom>
      <diagonal/>
    </border>
    <border>
      <left/>
      <right style="thin">
        <color indexed="64"/>
      </right>
      <top style="thin">
        <color theme="3" tint="-0.499984740745262"/>
      </top>
      <bottom style="thin">
        <color theme="3" tint="-0.499984740745262"/>
      </bottom>
      <diagonal/>
    </border>
    <border>
      <left/>
      <right style="hair">
        <color theme="3" tint="-0.499984740745262"/>
      </right>
      <top/>
      <bottom style="medium">
        <color indexed="64"/>
      </bottom>
      <diagonal/>
    </border>
    <border>
      <left/>
      <right style="hair">
        <color theme="3" tint="-0.499984740745262"/>
      </right>
      <top style="thin">
        <color theme="3" tint="-0.499984740745262"/>
      </top>
      <bottom style="medium">
        <color indexed="64"/>
      </bottom>
      <diagonal/>
    </border>
    <border>
      <left style="medium">
        <color indexed="64"/>
      </left>
      <right style="hair">
        <color theme="3" tint="-0.499984740745262"/>
      </right>
      <top style="medium">
        <color indexed="64"/>
      </top>
      <bottom style="thin">
        <color theme="3" tint="-0.499984740745262"/>
      </bottom>
      <diagonal/>
    </border>
    <border>
      <left/>
      <right style="thin">
        <color indexed="64"/>
      </right>
      <top style="medium">
        <color indexed="64"/>
      </top>
      <bottom style="thin">
        <color theme="3" tint="-0.499984740745262"/>
      </bottom>
      <diagonal/>
    </border>
    <border>
      <left style="thin">
        <color indexed="64"/>
      </left>
      <right style="hair">
        <color theme="3" tint="-0.499984740745262"/>
      </right>
      <top style="medium">
        <color indexed="64"/>
      </top>
      <bottom style="thin">
        <color theme="3" tint="-0.499984740745262"/>
      </bottom>
      <diagonal/>
    </border>
    <border>
      <left/>
      <right style="medium">
        <color indexed="64"/>
      </right>
      <top style="medium">
        <color indexed="64"/>
      </top>
      <bottom style="thin">
        <color theme="3" tint="-0.499984740745262"/>
      </bottom>
      <diagonal/>
    </border>
    <border>
      <left style="medium">
        <color indexed="64"/>
      </left>
      <right style="hair">
        <color theme="3" tint="-0.499984740745262"/>
      </right>
      <top style="thin">
        <color theme="3" tint="-0.499984740745262"/>
      </top>
      <bottom style="thin">
        <color theme="3" tint="-0.499984740745262"/>
      </bottom>
      <diagonal/>
    </border>
    <border>
      <left/>
      <right style="medium">
        <color indexed="64"/>
      </right>
      <top style="thin">
        <color theme="3" tint="-0.499984740745262"/>
      </top>
      <bottom style="thin">
        <color theme="3" tint="-0.499984740745262"/>
      </bottom>
      <diagonal/>
    </border>
    <border>
      <left style="medium">
        <color indexed="64"/>
      </left>
      <right style="hair">
        <color theme="3" tint="-0.499984740745262"/>
      </right>
      <top style="thin">
        <color theme="3" tint="-0.499984740745262"/>
      </top>
      <bottom style="medium">
        <color indexed="64"/>
      </bottom>
      <diagonal/>
    </border>
    <border>
      <left style="thin">
        <color indexed="64"/>
      </left>
      <right style="hair">
        <color theme="3" tint="-0.499984740745262"/>
      </right>
      <top style="thin">
        <color theme="3" tint="-0.499984740745262"/>
      </top>
      <bottom style="medium">
        <color indexed="64"/>
      </bottom>
      <diagonal/>
    </border>
    <border>
      <left/>
      <right style="medium">
        <color indexed="64"/>
      </right>
      <top style="thin">
        <color theme="3" tint="-0.499984740745262"/>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theme="3" tint="-0.499984740745262"/>
      </bottom>
      <diagonal/>
    </border>
    <border>
      <left/>
      <right style="medium">
        <color indexed="64"/>
      </right>
      <top/>
      <bottom style="thin">
        <color theme="3" tint="-0.499984740745262"/>
      </bottom>
      <diagonal/>
    </border>
    <border>
      <left style="medium">
        <color indexed="64"/>
      </left>
      <right style="thin">
        <color indexed="64"/>
      </right>
      <top style="thin">
        <color theme="3" tint="-0.499984740745262"/>
      </top>
      <bottom style="thin">
        <color theme="0"/>
      </bottom>
      <diagonal/>
    </border>
    <border>
      <left style="medium">
        <color indexed="64"/>
      </left>
      <right style="thin">
        <color indexed="64"/>
      </right>
      <top style="thin">
        <color theme="0"/>
      </top>
      <bottom style="thin">
        <color theme="0"/>
      </bottom>
      <diagonal/>
    </border>
    <border>
      <left style="medium">
        <color indexed="64"/>
      </left>
      <right style="thin">
        <color indexed="64"/>
      </right>
      <top style="thin">
        <color theme="0"/>
      </top>
      <bottom style="medium">
        <color indexed="64"/>
      </bottom>
      <diagonal/>
    </border>
    <border>
      <left style="medium">
        <color indexed="64"/>
      </left>
      <right style="medium">
        <color indexed="64"/>
      </right>
      <top/>
      <bottom style="thin">
        <color theme="3" tint="-0.499984740745262"/>
      </bottom>
      <diagonal/>
    </border>
    <border>
      <left style="medium">
        <color indexed="64"/>
      </left>
      <right style="medium">
        <color indexed="64"/>
      </right>
      <top style="thin">
        <color theme="3" tint="-0.499984740745262"/>
      </top>
      <bottom style="thin">
        <color theme="3" tint="-0.499984740745262"/>
      </bottom>
      <diagonal/>
    </border>
    <border>
      <left style="medium">
        <color indexed="64"/>
      </left>
      <right style="medium">
        <color indexed="64"/>
      </right>
      <top style="thin">
        <color theme="3" tint="-0.499984740745262"/>
      </top>
      <bottom style="medium">
        <color indexed="64"/>
      </bottom>
      <diagonal/>
    </border>
    <border>
      <left style="hair">
        <color theme="3" tint="-0.499984740745262"/>
      </left>
      <right/>
      <top style="medium">
        <color indexed="64"/>
      </top>
      <bottom style="medium">
        <color auto="1"/>
      </bottom>
      <diagonal/>
    </border>
    <border>
      <left style="hair">
        <color theme="3" tint="-0.499984740745262"/>
      </left>
      <right style="hair">
        <color theme="3" tint="-0.499984740745262"/>
      </right>
      <top style="thin">
        <color theme="3" tint="-0.499984740745262"/>
      </top>
      <bottom style="thin">
        <color theme="3" tint="-0.49998474074526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theme="7"/>
      </top>
      <bottom style="thin">
        <color indexed="64"/>
      </bottom>
      <diagonal/>
    </border>
    <border>
      <left style="hair">
        <color indexed="64"/>
      </left>
      <right style="hair">
        <color indexed="64"/>
      </right>
      <top style="medium">
        <color theme="7"/>
      </top>
      <bottom style="thin">
        <color indexed="64"/>
      </bottom>
      <diagonal/>
    </border>
    <border>
      <left style="hair">
        <color indexed="64"/>
      </left>
      <right style="medium">
        <color indexed="64"/>
      </right>
      <top style="medium">
        <color theme="7"/>
      </top>
      <bottom style="thin">
        <color indexed="64"/>
      </bottom>
      <diagonal/>
    </border>
    <border>
      <left style="medium">
        <color indexed="64"/>
      </left>
      <right style="hair">
        <color indexed="64"/>
      </right>
      <top style="thin">
        <color indexed="64"/>
      </top>
      <bottom style="medium">
        <color theme="7"/>
      </bottom>
      <diagonal/>
    </border>
    <border>
      <left style="hair">
        <color indexed="64"/>
      </left>
      <right style="hair">
        <color indexed="64"/>
      </right>
      <top style="thin">
        <color indexed="64"/>
      </top>
      <bottom style="medium">
        <color theme="7"/>
      </bottom>
      <diagonal/>
    </border>
    <border>
      <left style="hair">
        <color indexed="64"/>
      </left>
      <right style="medium">
        <color indexed="64"/>
      </right>
      <top style="thin">
        <color indexed="64"/>
      </top>
      <bottom style="medium">
        <color theme="7"/>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top style="medium">
        <color theme="1"/>
      </top>
      <bottom style="medium">
        <color theme="1"/>
      </bottom>
      <diagonal/>
    </border>
    <border>
      <left/>
      <right/>
      <top style="thick">
        <color rgb="FF3399FF"/>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top style="hair">
        <color indexed="64"/>
      </top>
      <bottom style="thick">
        <color rgb="FF3399FF"/>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thick">
        <color rgb="FF3399FF"/>
      </bottom>
      <diagonal/>
    </border>
    <border>
      <left/>
      <right/>
      <top style="thick">
        <color rgb="FF3399FF"/>
      </top>
      <bottom style="hair">
        <color indexed="64"/>
      </bottom>
      <diagonal/>
    </border>
    <border>
      <left/>
      <right style="hair">
        <color indexed="64"/>
      </right>
      <top/>
      <bottom style="thick">
        <color rgb="FF3399FF"/>
      </bottom>
      <diagonal/>
    </border>
    <border>
      <left/>
      <right/>
      <top/>
      <bottom style="hair">
        <color indexed="64"/>
      </bottom>
      <diagonal/>
    </border>
    <border>
      <left/>
      <right/>
      <top style="hair">
        <color indexed="64"/>
      </top>
      <bottom style="hair">
        <color indexed="64"/>
      </bottom>
      <diagonal/>
    </border>
    <border>
      <left style="hair">
        <color indexed="64"/>
      </left>
      <right style="hair">
        <color indexed="64"/>
      </right>
      <top/>
      <bottom style="thick">
        <color rgb="FF3399FF"/>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theme="1" tint="0.499984740745262"/>
      </bottom>
      <diagonal/>
    </border>
    <border>
      <left style="medium">
        <color indexed="64"/>
      </left>
      <right style="medium">
        <color indexed="64"/>
      </right>
      <top style="medium">
        <color indexed="64"/>
      </top>
      <bottom style="thin">
        <color theme="3" tint="-0.499984740745262"/>
      </bottom>
      <diagonal/>
    </border>
  </borders>
  <cellStyleXfs count="4">
    <xf numFmtId="0" fontId="0" fillId="0" borderId="0"/>
    <xf numFmtId="0" fontId="2" fillId="0" borderId="0" applyNumberFormat="0" applyFill="0" applyBorder="0" applyAlignment="0" applyProtection="0"/>
    <xf numFmtId="9" fontId="11" fillId="0" borderId="0" applyFont="0" applyFill="0" applyBorder="0" applyAlignment="0" applyProtection="0"/>
    <xf numFmtId="0" fontId="12" fillId="12" borderId="0" applyNumberFormat="0" applyBorder="0" applyAlignment="0" applyProtection="0"/>
  </cellStyleXfs>
  <cellXfs count="740">
    <xf numFmtId="0" fontId="0" fillId="0" borderId="0" xfId="0"/>
    <xf numFmtId="0" fontId="0" fillId="0" borderId="0" xfId="0" applyAlignment="1">
      <alignment wrapText="1"/>
    </xf>
    <xf numFmtId="0" fontId="0" fillId="0" borderId="0" xfId="0" applyBorder="1"/>
    <xf numFmtId="0" fontId="3" fillId="0" borderId="0" xfId="0" applyFont="1" applyBorder="1" applyAlignment="1"/>
    <xf numFmtId="0" fontId="0" fillId="0" borderId="8" xfId="0" applyBorder="1"/>
    <xf numFmtId="0" fontId="0" fillId="0" borderId="9" xfId="0" applyBorder="1"/>
    <xf numFmtId="0" fontId="0" fillId="0" borderId="7" xfId="0" applyBorder="1"/>
    <xf numFmtId="0" fontId="0" fillId="9" borderId="0" xfId="0" applyFill="1"/>
    <xf numFmtId="0" fontId="15" fillId="9" borderId="0" xfId="0" applyFont="1" applyFill="1"/>
    <xf numFmtId="0" fontId="0" fillId="0" borderId="0" xfId="0" applyAlignment="1">
      <alignment vertical="center"/>
    </xf>
    <xf numFmtId="0" fontId="0" fillId="7" borderId="22" xfId="0" applyFill="1" applyBorder="1" applyAlignment="1">
      <alignment horizontal="right" vertical="center" wrapText="1"/>
    </xf>
    <xf numFmtId="0" fontId="0" fillId="7" borderId="23" xfId="0" applyFill="1" applyBorder="1" applyAlignment="1">
      <alignment horizontal="right" vertical="center" wrapText="1"/>
    </xf>
    <xf numFmtId="0" fontId="0" fillId="7" borderId="24" xfId="0" applyFill="1" applyBorder="1" applyAlignment="1">
      <alignment horizontal="right" vertical="center" wrapText="1"/>
    </xf>
    <xf numFmtId="0" fontId="1" fillId="6" borderId="21" xfId="0" applyFont="1" applyFill="1" applyBorder="1" applyAlignment="1">
      <alignment vertical="center" wrapText="1"/>
    </xf>
    <xf numFmtId="0" fontId="0" fillId="7" borderId="22" xfId="0" applyFill="1" applyBorder="1" applyAlignment="1">
      <alignment horizontal="center" vertical="center" wrapText="1"/>
    </xf>
    <xf numFmtId="0" fontId="0" fillId="7" borderId="23" xfId="0" applyFill="1" applyBorder="1" applyAlignment="1">
      <alignment horizontal="center" vertical="center" wrapText="1"/>
    </xf>
    <xf numFmtId="0" fontId="0" fillId="7" borderId="24" xfId="0" applyFill="1" applyBorder="1" applyAlignment="1">
      <alignment horizontal="center" vertical="center" wrapText="1"/>
    </xf>
    <xf numFmtId="0" fontId="0" fillId="6" borderId="21" xfId="0" applyFill="1" applyBorder="1" applyAlignment="1">
      <alignment horizontal="center"/>
    </xf>
    <xf numFmtId="0" fontId="1" fillId="6" borderId="20" xfId="0" applyFont="1" applyFill="1" applyBorder="1" applyAlignment="1">
      <alignment horizontal="center" wrapText="1"/>
    </xf>
    <xf numFmtId="0" fontId="0" fillId="0" borderId="0" xfId="0" applyAlignment="1"/>
    <xf numFmtId="0" fontId="8" fillId="5" borderId="25" xfId="0" applyFont="1" applyFill="1" applyBorder="1" applyAlignment="1">
      <alignment horizontal="center" vertical="center"/>
    </xf>
    <xf numFmtId="0" fontId="0" fillId="7" borderId="37" xfId="0" applyFill="1" applyBorder="1" applyAlignment="1">
      <alignment horizontal="center" vertical="center" wrapText="1"/>
    </xf>
    <xf numFmtId="0" fontId="0" fillId="7" borderId="38" xfId="0" applyFill="1" applyBorder="1" applyAlignment="1">
      <alignment horizontal="center" vertical="center" wrapText="1"/>
    </xf>
    <xf numFmtId="0" fontId="1" fillId="6" borderId="41" xfId="0" applyFont="1" applyFill="1" applyBorder="1" applyAlignment="1">
      <alignment horizontal="center"/>
    </xf>
    <xf numFmtId="0" fontId="1" fillId="6" borderId="42" xfId="0" applyFont="1" applyFill="1" applyBorder="1" applyAlignment="1">
      <alignment horizontal="center"/>
    </xf>
    <xf numFmtId="0" fontId="0" fillId="6" borderId="39" xfId="0" applyFont="1" applyFill="1" applyBorder="1" applyAlignment="1">
      <alignment horizontal="center" vertical="center" wrapText="1"/>
    </xf>
    <xf numFmtId="0" fontId="0" fillId="6" borderId="40" xfId="0" applyFont="1" applyFill="1" applyBorder="1" applyAlignment="1">
      <alignment horizontal="center" vertical="center" wrapText="1"/>
    </xf>
    <xf numFmtId="0" fontId="1" fillId="9" borderId="0" xfId="0" applyFont="1" applyFill="1" applyBorder="1" applyAlignment="1">
      <alignment horizontal="center" wrapText="1"/>
    </xf>
    <xf numFmtId="0" fontId="5" fillId="16" borderId="44" xfId="0" applyFont="1" applyFill="1" applyBorder="1" applyAlignment="1">
      <alignment horizontal="right" vertical="center" wrapText="1"/>
    </xf>
    <xf numFmtId="0" fontId="0" fillId="9" borderId="0" xfId="0" applyFont="1" applyFill="1" applyBorder="1" applyAlignment="1">
      <alignment horizontal="center" vertical="center" wrapText="1"/>
    </xf>
    <xf numFmtId="0" fontId="0" fillId="9" borderId="0" xfId="0" applyFont="1" applyFill="1" applyAlignment="1">
      <alignment vertical="center" wrapText="1"/>
    </xf>
    <xf numFmtId="0" fontId="0" fillId="9" borderId="0" xfId="0" applyFill="1" applyAlignment="1">
      <alignment vertical="center"/>
    </xf>
    <xf numFmtId="0" fontId="0" fillId="9" borderId="0" xfId="0" applyFont="1" applyFill="1" applyAlignment="1">
      <alignment vertical="center"/>
    </xf>
    <xf numFmtId="0" fontId="1" fillId="9" borderId="0" xfId="0" applyFont="1" applyFill="1"/>
    <xf numFmtId="0" fontId="0" fillId="9" borderId="7" xfId="0" applyFill="1" applyBorder="1"/>
    <xf numFmtId="0" fontId="2" fillId="9" borderId="0" xfId="1" applyFill="1" applyAlignment="1">
      <alignment horizontal="center"/>
    </xf>
    <xf numFmtId="0" fontId="1" fillId="0" borderId="92" xfId="0" applyFont="1" applyBorder="1" applyAlignment="1">
      <alignment horizontal="left" vertical="center" wrapText="1"/>
    </xf>
    <xf numFmtId="0" fontId="0" fillId="0" borderId="93" xfId="0" applyFont="1" applyBorder="1" applyAlignment="1">
      <alignment horizontal="center" vertical="center" wrapText="1"/>
    </xf>
    <xf numFmtId="0" fontId="23" fillId="0" borderId="92" xfId="0" applyFont="1" applyFill="1" applyBorder="1" applyAlignment="1">
      <alignment horizontal="left" vertical="top" wrapText="1"/>
    </xf>
    <xf numFmtId="0" fontId="0" fillId="0" borderId="93" xfId="0" applyFont="1" applyBorder="1" applyAlignment="1">
      <alignment horizontal="center" vertical="center"/>
    </xf>
    <xf numFmtId="0" fontId="0" fillId="0" borderId="92" xfId="0" applyFont="1" applyFill="1" applyBorder="1" applyAlignment="1">
      <alignment horizontal="left" vertical="top" wrapText="1"/>
    </xf>
    <xf numFmtId="0" fontId="0" fillId="23" borderId="93" xfId="0" applyFont="1" applyFill="1" applyBorder="1" applyAlignment="1">
      <alignment horizontal="center" vertical="center"/>
    </xf>
    <xf numFmtId="2" fontId="30" fillId="6" borderId="36" xfId="2" applyNumberFormat="1" applyFont="1" applyFill="1" applyBorder="1" applyAlignment="1">
      <alignment horizontal="center" vertical="center"/>
    </xf>
    <xf numFmtId="0" fontId="0" fillId="9" borderId="100" xfId="0" applyFill="1" applyBorder="1" applyAlignment="1">
      <alignment horizontal="center" vertical="center" wrapText="1"/>
    </xf>
    <xf numFmtId="2" fontId="30" fillId="6" borderId="103" xfId="2" applyNumberFormat="1" applyFont="1" applyFill="1" applyBorder="1" applyAlignment="1">
      <alignment horizontal="center" vertical="center"/>
    </xf>
    <xf numFmtId="0" fontId="1" fillId="6" borderId="36" xfId="0" applyFont="1" applyFill="1" applyBorder="1" applyAlignment="1">
      <alignment vertical="center"/>
    </xf>
    <xf numFmtId="2" fontId="22" fillId="6" borderId="36" xfId="0" applyNumberFormat="1" applyFont="1" applyFill="1" applyBorder="1" applyAlignment="1">
      <alignment vertical="center"/>
    </xf>
    <xf numFmtId="2" fontId="29" fillId="6" borderId="36" xfId="2" applyNumberFormat="1" applyFont="1" applyFill="1" applyBorder="1" applyAlignment="1">
      <alignment horizontal="left" vertical="center"/>
    </xf>
    <xf numFmtId="165" fontId="1" fillId="6" borderId="36" xfId="0" applyNumberFormat="1" applyFont="1" applyFill="1" applyBorder="1" applyAlignment="1">
      <alignment vertical="center"/>
    </xf>
    <xf numFmtId="166" fontId="0" fillId="0" borderId="108" xfId="0" applyNumberFormat="1" applyBorder="1" applyAlignment="1">
      <alignment horizontal="center"/>
    </xf>
    <xf numFmtId="165" fontId="1" fillId="6" borderId="36" xfId="0" applyNumberFormat="1" applyFont="1" applyFill="1" applyBorder="1" applyAlignment="1">
      <alignment horizontal="right" vertical="center"/>
    </xf>
    <xf numFmtId="165" fontId="25" fillId="6" borderId="36" xfId="0" applyNumberFormat="1" applyFont="1" applyFill="1" applyBorder="1" applyAlignment="1">
      <alignment horizontal="right" vertical="center"/>
    </xf>
    <xf numFmtId="0" fontId="26" fillId="9" borderId="0" xfId="0" applyFont="1" applyFill="1" applyBorder="1" applyAlignment="1">
      <alignment horizontal="center" wrapText="1"/>
    </xf>
    <xf numFmtId="0" fontId="15" fillId="9" borderId="0" xfId="0" applyFont="1" applyFill="1" applyAlignment="1">
      <alignment vertical="center" wrapText="1"/>
    </xf>
    <xf numFmtId="0" fontId="15" fillId="0" borderId="0" xfId="0" applyFont="1"/>
    <xf numFmtId="0" fontId="5" fillId="16" borderId="44" xfId="0" applyFont="1" applyFill="1" applyBorder="1" applyAlignment="1">
      <alignment vertical="center" wrapText="1"/>
    </xf>
    <xf numFmtId="0" fontId="6" fillId="7" borderId="97" xfId="0" applyFont="1" applyFill="1" applyBorder="1" applyAlignment="1">
      <alignment horizontal="center" vertical="center" wrapText="1"/>
    </xf>
    <xf numFmtId="0" fontId="9" fillId="6" borderId="98" xfId="0" applyFont="1" applyFill="1" applyBorder="1" applyAlignment="1">
      <alignment horizontal="center" wrapText="1"/>
    </xf>
    <xf numFmtId="0" fontId="9" fillId="6" borderId="99" xfId="0" applyFont="1" applyFill="1" applyBorder="1" applyAlignment="1">
      <alignment horizontal="center" wrapText="1"/>
    </xf>
    <xf numFmtId="0" fontId="9" fillId="0" borderId="99" xfId="0" applyFont="1" applyBorder="1" applyAlignment="1">
      <alignment horizontal="center" wrapText="1"/>
    </xf>
    <xf numFmtId="0" fontId="9" fillId="6" borderId="100" xfId="0" applyFont="1" applyFill="1" applyBorder="1" applyAlignment="1">
      <alignment horizontal="center" wrapText="1"/>
    </xf>
    <xf numFmtId="0" fontId="15" fillId="7" borderId="98" xfId="0" applyFont="1" applyFill="1" applyBorder="1" applyAlignment="1">
      <alignment horizontal="right" vertical="center" wrapText="1"/>
    </xf>
    <xf numFmtId="0" fontId="15" fillId="7" borderId="99" xfId="0" applyFont="1" applyFill="1" applyBorder="1" applyAlignment="1">
      <alignment horizontal="center" vertical="center" wrapText="1"/>
    </xf>
    <xf numFmtId="0" fontId="15" fillId="0" borderId="99" xfId="0" applyFont="1" applyBorder="1"/>
    <xf numFmtId="166" fontId="15" fillId="0" borderId="100" xfId="0" applyNumberFormat="1" applyFont="1" applyBorder="1" applyAlignment="1">
      <alignment horizontal="center"/>
    </xf>
    <xf numFmtId="0" fontId="15" fillId="7" borderId="104" xfId="0" applyFont="1" applyFill="1" applyBorder="1" applyAlignment="1">
      <alignment horizontal="right" vertical="center" wrapText="1"/>
    </xf>
    <xf numFmtId="0" fontId="15" fillId="7" borderId="105" xfId="0" applyFont="1" applyFill="1" applyBorder="1" applyAlignment="1">
      <alignment horizontal="center" vertical="center" wrapText="1"/>
    </xf>
    <xf numFmtId="0" fontId="15" fillId="0" borderId="105" xfId="0" applyFont="1" applyBorder="1"/>
    <xf numFmtId="166" fontId="15" fillId="0" borderId="106" xfId="0" applyNumberFormat="1" applyFont="1" applyBorder="1" applyAlignment="1">
      <alignment horizontal="center"/>
    </xf>
    <xf numFmtId="0" fontId="15" fillId="7" borderId="109" xfId="0" applyFont="1" applyFill="1" applyBorder="1" applyAlignment="1">
      <alignment horizontal="right" vertical="center" wrapText="1"/>
    </xf>
    <xf numFmtId="0" fontId="15" fillId="7" borderId="110" xfId="0" applyFont="1" applyFill="1" applyBorder="1" applyAlignment="1">
      <alignment horizontal="center" vertical="center" wrapText="1"/>
    </xf>
    <xf numFmtId="166" fontId="15" fillId="0" borderId="111" xfId="0" applyNumberFormat="1" applyFont="1" applyBorder="1" applyAlignment="1">
      <alignment horizontal="center"/>
    </xf>
    <xf numFmtId="0" fontId="15" fillId="7" borderId="112" xfId="0" applyFont="1" applyFill="1" applyBorder="1" applyAlignment="1">
      <alignment horizontal="right" vertical="center" wrapText="1"/>
    </xf>
    <xf numFmtId="0" fontId="15" fillId="7" borderId="113" xfId="0" applyFont="1" applyFill="1" applyBorder="1" applyAlignment="1">
      <alignment horizontal="center" vertical="center" wrapText="1"/>
    </xf>
    <xf numFmtId="166" fontId="15" fillId="0" borderId="114" xfId="0" applyNumberFormat="1" applyFont="1" applyBorder="1" applyAlignment="1">
      <alignment horizontal="center"/>
    </xf>
    <xf numFmtId="0" fontId="9" fillId="6" borderId="95" xfId="0" applyFont="1" applyFill="1" applyBorder="1" applyAlignment="1">
      <alignment horizontal="center" wrapText="1"/>
    </xf>
    <xf numFmtId="0" fontId="9" fillId="6" borderId="96" xfId="0" applyFont="1" applyFill="1" applyBorder="1" applyAlignment="1">
      <alignment horizontal="center" wrapText="1"/>
    </xf>
    <xf numFmtId="0" fontId="9" fillId="0" borderId="96" xfId="0" applyFont="1" applyBorder="1" applyAlignment="1">
      <alignment horizontal="center" wrapText="1"/>
    </xf>
    <xf numFmtId="0" fontId="9" fillId="6" borderId="97" xfId="0" applyFont="1" applyFill="1" applyBorder="1" applyAlignment="1">
      <alignment horizontal="center" wrapText="1"/>
    </xf>
    <xf numFmtId="166" fontId="0" fillId="0" borderId="117" xfId="0" applyNumberFormat="1" applyBorder="1" applyAlignment="1">
      <alignment horizontal="center"/>
    </xf>
    <xf numFmtId="0" fontId="13" fillId="16" borderId="95" xfId="0" applyFont="1" applyFill="1" applyBorder="1" applyAlignment="1">
      <alignment horizontal="center" vertical="center" wrapText="1"/>
    </xf>
    <xf numFmtId="0" fontId="13" fillId="20" borderId="95" xfId="0" applyFont="1" applyFill="1" applyBorder="1" applyAlignment="1">
      <alignment horizontal="center" vertical="center" wrapText="1"/>
    </xf>
    <xf numFmtId="0" fontId="26" fillId="9" borderId="95" xfId="0" applyFont="1" applyFill="1" applyBorder="1" applyAlignment="1">
      <alignment horizontal="center" vertical="center" wrapText="1"/>
    </xf>
    <xf numFmtId="0" fontId="8" fillId="0" borderId="118" xfId="0" applyFont="1" applyFill="1" applyBorder="1" applyAlignment="1">
      <alignment horizontal="center" vertical="center"/>
    </xf>
    <xf numFmtId="0" fontId="1" fillId="6" borderId="21" xfId="0" applyFont="1" applyFill="1" applyBorder="1" applyAlignment="1">
      <alignment horizontal="right" vertical="center" wrapText="1"/>
    </xf>
    <xf numFmtId="2" fontId="0" fillId="7" borderId="89" xfId="2" applyNumberFormat="1" applyFont="1" applyFill="1" applyBorder="1" applyAlignment="1">
      <alignment horizontal="center" vertical="center" wrapText="1"/>
    </xf>
    <xf numFmtId="2" fontId="0" fillId="7" borderId="38" xfId="0" applyNumberFormat="1" applyFill="1" applyBorder="1" applyAlignment="1">
      <alignment horizontal="center" vertical="center" wrapText="1"/>
    </xf>
    <xf numFmtId="0" fontId="0" fillId="0" borderId="37" xfId="0" applyFont="1" applyFill="1" applyBorder="1" applyAlignment="1">
      <alignment horizontal="center" wrapText="1"/>
    </xf>
    <xf numFmtId="0" fontId="0" fillId="0" borderId="89" xfId="0" applyFont="1" applyFill="1" applyBorder="1" applyAlignment="1">
      <alignment horizontal="center" wrapText="1"/>
    </xf>
    <xf numFmtId="0" fontId="0" fillId="0" borderId="38" xfId="0" applyFont="1" applyFill="1" applyBorder="1" applyAlignment="1">
      <alignment horizontal="center" wrapText="1"/>
    </xf>
    <xf numFmtId="165" fontId="6" fillId="6" borderId="118" xfId="0" applyNumberFormat="1" applyFont="1" applyFill="1" applyBorder="1" applyAlignment="1">
      <alignment horizontal="right" vertical="center"/>
    </xf>
    <xf numFmtId="0" fontId="19" fillId="0" borderId="0" xfId="0" applyFont="1" applyAlignment="1">
      <alignment horizontal="center"/>
    </xf>
    <xf numFmtId="2" fontId="29" fillId="6" borderId="118" xfId="2" applyNumberFormat="1" applyFont="1" applyFill="1" applyBorder="1" applyAlignment="1">
      <alignment horizontal="center" vertical="center"/>
    </xf>
    <xf numFmtId="165" fontId="6" fillId="6" borderId="118" xfId="0" applyNumberFormat="1" applyFont="1" applyFill="1" applyBorder="1" applyAlignment="1">
      <alignment horizontal="right" vertical="center" wrapText="1"/>
    </xf>
    <xf numFmtId="1" fontId="0" fillId="7" borderId="38" xfId="0" applyNumberFormat="1" applyFill="1" applyBorder="1" applyAlignment="1">
      <alignment horizontal="center" vertical="center" wrapText="1"/>
    </xf>
    <xf numFmtId="2" fontId="0" fillId="7" borderId="37" xfId="0" applyNumberFormat="1" applyFill="1" applyBorder="1" applyAlignment="1">
      <alignment horizontal="center" vertical="center" wrapText="1"/>
    </xf>
    <xf numFmtId="2" fontId="0" fillId="6" borderId="21" xfId="0" applyNumberFormat="1" applyFill="1" applyBorder="1" applyAlignment="1">
      <alignment horizontal="center"/>
    </xf>
    <xf numFmtId="0" fontId="33" fillId="0" borderId="0" xfId="0" applyFont="1"/>
    <xf numFmtId="0" fontId="1" fillId="21" borderId="13" xfId="0" applyFont="1" applyFill="1" applyBorder="1"/>
    <xf numFmtId="0" fontId="0" fillId="21" borderId="14" xfId="0" applyFill="1" applyBorder="1"/>
    <xf numFmtId="0" fontId="0" fillId="21" borderId="15" xfId="0" applyFill="1" applyBorder="1"/>
    <xf numFmtId="0" fontId="2" fillId="0" borderId="0" xfId="1" applyBorder="1"/>
    <xf numFmtId="0" fontId="32" fillId="13" borderId="93" xfId="0" applyFont="1" applyFill="1" applyBorder="1"/>
    <xf numFmtId="0" fontId="0" fillId="14" borderId="93" xfId="0" applyFill="1" applyBorder="1"/>
    <xf numFmtId="0" fontId="1" fillId="21" borderId="8" xfId="0" applyFont="1" applyFill="1" applyBorder="1"/>
    <xf numFmtId="0" fontId="0" fillId="21" borderId="0" xfId="0" applyFill="1" applyBorder="1"/>
    <xf numFmtId="0" fontId="0" fillId="21" borderId="5" xfId="0" applyFill="1" applyBorder="1"/>
    <xf numFmtId="0" fontId="0" fillId="14" borderId="94" xfId="0" applyFill="1" applyBorder="1"/>
    <xf numFmtId="0" fontId="20" fillId="4" borderId="0" xfId="0" applyFont="1" applyFill="1"/>
    <xf numFmtId="2" fontId="19" fillId="0" borderId="0" xfId="0" applyNumberFormat="1" applyFont="1" applyBorder="1" applyAlignment="1">
      <alignment vertical="center"/>
    </xf>
    <xf numFmtId="0" fontId="1" fillId="0" borderId="0" xfId="0" applyFont="1" applyAlignment="1">
      <alignment vertical="center"/>
    </xf>
    <xf numFmtId="2" fontId="1" fillId="0" borderId="7" xfId="0" applyNumberFormat="1" applyFont="1" applyBorder="1" applyAlignment="1">
      <alignment horizontal="center" vertical="center" wrapText="1"/>
    </xf>
    <xf numFmtId="2" fontId="1" fillId="0" borderId="0" xfId="0" applyNumberFormat="1" applyFont="1" applyBorder="1" applyAlignment="1">
      <alignment horizontal="center" vertical="center" wrapText="1"/>
    </xf>
    <xf numFmtId="0" fontId="1" fillId="0" borderId="0" xfId="0" applyFont="1" applyAlignment="1">
      <alignment vertical="center" wrapText="1"/>
    </xf>
    <xf numFmtId="0" fontId="0" fillId="0" borderId="10" xfId="0" applyBorder="1" applyAlignment="1">
      <alignment vertical="center" wrapText="1"/>
    </xf>
    <xf numFmtId="4" fontId="0" fillId="0" borderId="0" xfId="0" applyNumberFormat="1" applyBorder="1" applyAlignment="1">
      <alignment horizontal="center" vertical="center"/>
    </xf>
    <xf numFmtId="0" fontId="0" fillId="0" borderId="0" xfId="0" applyBorder="1" applyAlignment="1">
      <alignment vertical="center"/>
    </xf>
    <xf numFmtId="0" fontId="0" fillId="0" borderId="28" xfId="0" applyBorder="1" applyAlignment="1">
      <alignment vertical="center" wrapText="1"/>
    </xf>
    <xf numFmtId="0" fontId="0" fillId="0" borderId="30" xfId="0" applyBorder="1" applyAlignment="1">
      <alignment vertical="center" wrapText="1"/>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vertical="center" wrapText="1"/>
    </xf>
    <xf numFmtId="2" fontId="0" fillId="0" borderId="0" xfId="0" applyNumberFormat="1" applyBorder="1" applyAlignment="1">
      <alignment horizontal="center" vertical="center"/>
    </xf>
    <xf numFmtId="0" fontId="21" fillId="0" borderId="0" xfId="0" applyFont="1"/>
    <xf numFmtId="0" fontId="0" fillId="0" borderId="0" xfId="0" applyFont="1" applyFill="1" applyBorder="1"/>
    <xf numFmtId="0" fontId="34" fillId="17" borderId="0" xfId="0" applyFont="1" applyFill="1" applyBorder="1" applyAlignment="1">
      <alignment horizontal="left" vertical="center"/>
    </xf>
    <xf numFmtId="0" fontId="34" fillId="17" borderId="0" xfId="0" applyFont="1" applyFill="1" applyBorder="1" applyAlignment="1">
      <alignment horizontal="left" vertical="center" wrapText="1"/>
    </xf>
    <xf numFmtId="0" fontId="34" fillId="17" borderId="0" xfId="0" applyFont="1" applyFill="1" applyBorder="1" applyAlignment="1">
      <alignment horizontal="center" vertical="center" wrapText="1"/>
    </xf>
    <xf numFmtId="0" fontId="34" fillId="17" borderId="0" xfId="0"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Border="1" applyAlignment="1">
      <alignment vertical="center"/>
    </xf>
    <xf numFmtId="0" fontId="34" fillId="17" borderId="0" xfId="0" applyFont="1" applyFill="1" applyBorder="1" applyAlignment="1">
      <alignment vertical="center" wrapText="1"/>
    </xf>
    <xf numFmtId="0" fontId="35" fillId="17" borderId="0" xfId="0" applyFont="1" applyFill="1" applyBorder="1" applyAlignment="1">
      <alignment vertical="center"/>
    </xf>
    <xf numFmtId="0" fontId="0" fillId="0" borderId="0" xfId="0" applyFont="1" applyFill="1" applyBorder="1" applyAlignment="1">
      <alignment horizontal="center" vertical="center" wrapText="1"/>
    </xf>
    <xf numFmtId="0" fontId="8" fillId="6" borderId="0" xfId="0" applyFont="1" applyFill="1" applyBorder="1"/>
    <xf numFmtId="0" fontId="0" fillId="6" borderId="0" xfId="0" applyFont="1" applyFill="1" applyBorder="1" applyAlignment="1">
      <alignment vertical="center"/>
    </xf>
    <xf numFmtId="0" fontId="1" fillId="6" borderId="0" xfId="0" applyFont="1" applyFill="1" applyBorder="1" applyAlignment="1">
      <alignment horizontal="left" vertical="center"/>
    </xf>
    <xf numFmtId="0" fontId="1" fillId="6" borderId="0" xfId="0" applyFont="1" applyFill="1" applyBorder="1"/>
    <xf numFmtId="0" fontId="20" fillId="6" borderId="0" xfId="0" applyFont="1" applyFill="1" applyBorder="1" applyAlignment="1">
      <alignment horizontal="center" vertical="center"/>
    </xf>
    <xf numFmtId="0" fontId="8" fillId="6" borderId="119" xfId="0" applyFont="1" applyFill="1" applyBorder="1"/>
    <xf numFmtId="0" fontId="1" fillId="6" borderId="119" xfId="0" applyFont="1" applyFill="1" applyBorder="1" applyAlignment="1">
      <alignment horizontal="left" wrapText="1"/>
    </xf>
    <xf numFmtId="0" fontId="1" fillId="6" borderId="119" xfId="0" applyFont="1" applyFill="1" applyBorder="1" applyAlignment="1">
      <alignment wrapText="1"/>
    </xf>
    <xf numFmtId="0" fontId="0" fillId="6" borderId="119" xfId="0" applyFont="1" applyFill="1" applyBorder="1" applyAlignment="1">
      <alignment vertical="center"/>
    </xf>
    <xf numFmtId="0" fontId="0" fillId="6" borderId="0" xfId="0" applyFont="1" applyFill="1" applyBorder="1" applyAlignment="1">
      <alignment horizontal="left" wrapText="1"/>
    </xf>
    <xf numFmtId="0" fontId="0" fillId="6" borderId="120" xfId="0" applyFont="1" applyFill="1" applyBorder="1" applyAlignment="1">
      <alignment vertical="center"/>
    </xf>
    <xf numFmtId="164" fontId="0" fillId="6" borderId="19" xfId="2" applyNumberFormat="1" applyFont="1" applyFill="1" applyBorder="1" applyAlignment="1">
      <alignment horizontal="center" vertical="center" wrapText="1"/>
    </xf>
    <xf numFmtId="0" fontId="0" fillId="6" borderId="0" xfId="0" applyFont="1" applyFill="1" applyBorder="1" applyAlignment="1">
      <alignment wrapText="1"/>
    </xf>
    <xf numFmtId="164" fontId="0" fillId="6" borderId="0" xfId="2" applyNumberFormat="1" applyFont="1" applyFill="1" applyBorder="1" applyAlignment="1">
      <alignment horizontal="center" vertical="center" wrapText="1"/>
    </xf>
    <xf numFmtId="0" fontId="0" fillId="6" borderId="0" xfId="0" applyFont="1" applyFill="1" applyBorder="1" applyAlignment="1">
      <alignment horizontal="left" vertical="center" wrapText="1"/>
    </xf>
    <xf numFmtId="0" fontId="0" fillId="6" borderId="0" xfId="0" applyFont="1" applyFill="1" applyBorder="1" applyAlignment="1">
      <alignment horizontal="center" vertical="center" wrapText="1"/>
    </xf>
    <xf numFmtId="0" fontId="1" fillId="6" borderId="0" xfId="0" applyFont="1" applyFill="1" applyBorder="1" applyAlignment="1">
      <alignment horizontal="left" vertical="center" wrapText="1"/>
    </xf>
    <xf numFmtId="0" fontId="1" fillId="6" borderId="0" xfId="0" applyFont="1" applyFill="1" applyBorder="1" applyAlignment="1">
      <alignment wrapText="1"/>
    </xf>
    <xf numFmtId="0" fontId="20" fillId="6"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0" fillId="6" borderId="0" xfId="0" applyFont="1" applyFill="1" applyBorder="1" applyAlignment="1">
      <alignment horizontal="left" vertical="center"/>
    </xf>
    <xf numFmtId="0" fontId="0" fillId="6" borderId="0" xfId="0" applyFont="1" applyFill="1" applyBorder="1"/>
    <xf numFmtId="0" fontId="5" fillId="6" borderId="0" xfId="0" applyFont="1" applyFill="1" applyBorder="1" applyAlignment="1">
      <alignment horizontal="center" vertical="center"/>
    </xf>
    <xf numFmtId="164" fontId="0" fillId="17" borderId="0" xfId="2" applyNumberFormat="1" applyFont="1" applyFill="1" applyBorder="1" applyAlignment="1">
      <alignment horizontal="center" vertical="center" wrapText="1"/>
    </xf>
    <xf numFmtId="0" fontId="0" fillId="6" borderId="121" xfId="0" applyFont="1" applyFill="1" applyBorder="1" applyAlignment="1">
      <alignment vertical="center"/>
    </xf>
    <xf numFmtId="0" fontId="0" fillId="6" borderId="125" xfId="0" applyFont="1" applyFill="1" applyBorder="1" applyAlignment="1">
      <alignment vertical="center"/>
    </xf>
    <xf numFmtId="0" fontId="0" fillId="0" borderId="0" xfId="0" applyFont="1" applyAlignment="1">
      <alignment wrapText="1"/>
    </xf>
    <xf numFmtId="0" fontId="0" fillId="0" borderId="6" xfId="0" applyFont="1" applyBorder="1"/>
    <xf numFmtId="0" fontId="0" fillId="0" borderId="4" xfId="0" applyFont="1" applyBorder="1"/>
    <xf numFmtId="0" fontId="0" fillId="0" borderId="2" xfId="0" applyFont="1" applyBorder="1"/>
    <xf numFmtId="0" fontId="0" fillId="0" borderId="0" xfId="0" applyFont="1"/>
    <xf numFmtId="0" fontId="0" fillId="6" borderId="0" xfId="0" applyFont="1" applyFill="1" applyBorder="1" applyAlignment="1">
      <alignment vertical="center" wrapText="1"/>
    </xf>
    <xf numFmtId="0" fontId="0" fillId="6" borderId="121" xfId="0" applyFont="1" applyFill="1" applyBorder="1" applyAlignment="1">
      <alignment horizontal="left" vertical="center" wrapText="1"/>
    </xf>
    <xf numFmtId="164" fontId="0" fillId="7" borderId="121" xfId="2" applyNumberFormat="1" applyFont="1" applyFill="1" applyBorder="1" applyAlignment="1">
      <alignment horizontal="left" vertical="center" wrapText="1"/>
    </xf>
    <xf numFmtId="0" fontId="1" fillId="6" borderId="119" xfId="0" applyFont="1" applyFill="1" applyBorder="1" applyAlignment="1">
      <alignment horizontal="left" vertical="center" wrapText="1"/>
    </xf>
    <xf numFmtId="0" fontId="5" fillId="6" borderId="119" xfId="0" applyFont="1" applyFill="1" applyBorder="1" applyAlignment="1">
      <alignment horizontal="center" vertical="center" wrapText="1"/>
    </xf>
    <xf numFmtId="0" fontId="0" fillId="6" borderId="119" xfId="0" applyFont="1" applyFill="1" applyBorder="1" applyAlignment="1">
      <alignment wrapText="1"/>
    </xf>
    <xf numFmtId="0" fontId="0" fillId="6" borderId="119" xfId="0" applyFont="1" applyFill="1" applyBorder="1"/>
    <xf numFmtId="0" fontId="5" fillId="6" borderId="119" xfId="0" applyFont="1" applyFill="1" applyBorder="1" applyAlignment="1">
      <alignment horizontal="center" vertical="center"/>
    </xf>
    <xf numFmtId="0" fontId="38" fillId="6" borderId="119" xfId="0" applyFont="1" applyFill="1" applyBorder="1" applyAlignment="1">
      <alignment vertical="center"/>
    </xf>
    <xf numFmtId="164" fontId="0" fillId="6" borderId="119" xfId="2" applyNumberFormat="1" applyFont="1" applyFill="1" applyBorder="1" applyAlignment="1">
      <alignment horizontal="center" vertical="center" wrapText="1"/>
    </xf>
    <xf numFmtId="164" fontId="0" fillId="6" borderId="0" xfId="2" applyNumberFormat="1" applyFont="1" applyFill="1" applyBorder="1" applyAlignment="1">
      <alignment horizontal="left" vertical="center" wrapText="1"/>
    </xf>
    <xf numFmtId="0" fontId="8" fillId="6" borderId="0" xfId="0" applyFont="1" applyFill="1" applyBorder="1" applyAlignment="1">
      <alignment vertical="center"/>
    </xf>
    <xf numFmtId="0" fontId="8" fillId="0" borderId="0" xfId="0" applyFont="1" applyFill="1" applyBorder="1"/>
    <xf numFmtId="0" fontId="0" fillId="0" borderId="0" xfId="0" applyFont="1" applyFill="1" applyBorder="1" applyAlignment="1">
      <alignment horizontal="left" vertical="center" wrapText="1"/>
    </xf>
    <xf numFmtId="0" fontId="0" fillId="0" borderId="0" xfId="0" applyFont="1" applyFill="1" applyBorder="1" applyAlignment="1">
      <alignment horizontal="left" wrapText="1"/>
    </xf>
    <xf numFmtId="0" fontId="0" fillId="0" borderId="0" xfId="0" applyFont="1" applyFill="1" applyBorder="1" applyAlignment="1">
      <alignment vertical="center" wrapText="1"/>
    </xf>
    <xf numFmtId="0" fontId="0" fillId="0" borderId="0" xfId="0" applyFont="1" applyFill="1" applyBorder="1" applyAlignment="1">
      <alignment horizontal="left" vertical="center"/>
    </xf>
    <xf numFmtId="0" fontId="5" fillId="0" borderId="0" xfId="0" applyFont="1" applyFill="1" applyBorder="1" applyAlignment="1">
      <alignment horizontal="center" vertical="center"/>
    </xf>
    <xf numFmtId="0" fontId="0" fillId="6" borderId="119" xfId="0" applyFont="1" applyFill="1" applyBorder="1" applyAlignment="1">
      <alignment horizontal="left" vertical="center" wrapText="1"/>
    </xf>
    <xf numFmtId="0" fontId="8" fillId="6" borderId="119" xfId="0" applyFont="1" applyFill="1" applyBorder="1" applyAlignment="1">
      <alignment horizontal="left" wrapText="1"/>
    </xf>
    <xf numFmtId="0" fontId="8" fillId="6" borderId="119" xfId="0" applyFont="1" applyFill="1" applyBorder="1" applyAlignment="1">
      <alignment horizontal="left"/>
    </xf>
    <xf numFmtId="0" fontId="8" fillId="6" borderId="0" xfId="0" applyFont="1" applyFill="1" applyBorder="1" applyAlignment="1">
      <alignment horizontal="left"/>
    </xf>
    <xf numFmtId="164" fontId="0" fillId="6" borderId="123" xfId="2" applyNumberFormat="1" applyFont="1" applyFill="1" applyBorder="1" applyAlignment="1">
      <alignment horizontal="left" vertical="center" wrapText="1"/>
    </xf>
    <xf numFmtId="164" fontId="0" fillId="6" borderId="124" xfId="2" applyNumberFormat="1" applyFont="1" applyFill="1" applyBorder="1" applyAlignment="1">
      <alignment horizontal="left" vertical="center" wrapText="1"/>
    </xf>
    <xf numFmtId="164" fontId="0" fillId="6" borderId="128" xfId="2" applyNumberFormat="1" applyFont="1" applyFill="1" applyBorder="1" applyAlignment="1">
      <alignment horizontal="left" vertical="center" wrapText="1"/>
    </xf>
    <xf numFmtId="164" fontId="0" fillId="6" borderId="129" xfId="2" applyNumberFormat="1" applyFont="1" applyFill="1" applyBorder="1" applyAlignment="1">
      <alignment horizontal="left" vertical="center" wrapText="1"/>
    </xf>
    <xf numFmtId="164" fontId="0" fillId="6" borderId="119" xfId="2" applyNumberFormat="1" applyFont="1" applyFill="1" applyBorder="1" applyAlignment="1">
      <alignment horizontal="left" vertical="center" wrapText="1"/>
    </xf>
    <xf numFmtId="0" fontId="8" fillId="6" borderId="119" xfId="0" applyFont="1" applyFill="1" applyBorder="1" applyAlignment="1">
      <alignment horizontal="left" vertical="center"/>
    </xf>
    <xf numFmtId="0" fontId="8" fillId="6" borderId="0" xfId="0" applyFont="1" applyFill="1" applyBorder="1" applyAlignment="1">
      <alignment horizontal="left" vertical="center"/>
    </xf>
    <xf numFmtId="0" fontId="0" fillId="6" borderId="119" xfId="0" applyFont="1" applyFill="1" applyBorder="1" applyAlignment="1">
      <alignment horizontal="left" vertical="center"/>
    </xf>
    <xf numFmtId="0" fontId="35" fillId="17" borderId="0" xfId="0" applyFont="1" applyFill="1" applyBorder="1" applyAlignment="1">
      <alignment horizontal="left" vertical="top"/>
    </xf>
    <xf numFmtId="0" fontId="1" fillId="6" borderId="0" xfId="0" applyFont="1" applyFill="1" applyBorder="1" applyAlignment="1">
      <alignment vertical="center"/>
    </xf>
    <xf numFmtId="0" fontId="1" fillId="6" borderId="119" xfId="0" applyFont="1" applyFill="1" applyBorder="1" applyAlignment="1">
      <alignment vertical="center" wrapText="1"/>
    </xf>
    <xf numFmtId="0" fontId="2" fillId="6" borderId="0" xfId="1" applyFont="1" applyFill="1" applyBorder="1" applyAlignment="1">
      <alignment vertical="center" wrapText="1"/>
    </xf>
    <xf numFmtId="0" fontId="8" fillId="6" borderId="119" xfId="0" applyFont="1" applyFill="1" applyBorder="1" applyAlignment="1">
      <alignment vertical="center"/>
    </xf>
    <xf numFmtId="0" fontId="2" fillId="6" borderId="128" xfId="1" applyFont="1" applyFill="1" applyBorder="1" applyAlignment="1">
      <alignment vertical="center" wrapText="1"/>
    </xf>
    <xf numFmtId="0" fontId="1" fillId="6" borderId="0" xfId="0" applyFont="1" applyFill="1" applyBorder="1" applyAlignment="1">
      <alignment vertical="center" wrapText="1"/>
    </xf>
    <xf numFmtId="0" fontId="8" fillId="6" borderId="128" xfId="0" applyFont="1" applyFill="1" applyBorder="1" applyAlignment="1">
      <alignment vertical="center"/>
    </xf>
    <xf numFmtId="0" fontId="1" fillId="6" borderId="119" xfId="0" applyFont="1" applyFill="1" applyBorder="1" applyAlignment="1">
      <alignment vertical="center"/>
    </xf>
    <xf numFmtId="0" fontId="35" fillId="17" borderId="0" xfId="0" applyFont="1" applyFill="1" applyBorder="1" applyAlignment="1">
      <alignment horizontal="left" vertical="top" wrapText="1"/>
    </xf>
    <xf numFmtId="0" fontId="20" fillId="6" borderId="0" xfId="0" applyFont="1" applyFill="1" applyBorder="1" applyAlignment="1">
      <alignment horizontal="left" vertical="top"/>
    </xf>
    <xf numFmtId="0" fontId="8" fillId="6" borderId="119" xfId="0" applyFont="1" applyFill="1" applyBorder="1" applyAlignment="1">
      <alignment horizontal="left" vertical="top"/>
    </xf>
    <xf numFmtId="0" fontId="5" fillId="6" borderId="0" xfId="0" applyFont="1" applyFill="1" applyBorder="1" applyAlignment="1">
      <alignment horizontal="left" vertical="top"/>
    </xf>
    <xf numFmtId="0" fontId="20" fillId="6" borderId="128" xfId="0" applyFont="1" applyFill="1" applyBorder="1" applyAlignment="1">
      <alignment horizontal="left" vertical="top"/>
    </xf>
    <xf numFmtId="0" fontId="1" fillId="6" borderId="119" xfId="0" applyFont="1" applyFill="1" applyBorder="1" applyAlignment="1">
      <alignment horizontal="left" vertical="top"/>
    </xf>
    <xf numFmtId="0" fontId="0" fillId="17" borderId="0" xfId="0" applyFont="1" applyFill="1" applyBorder="1" applyAlignment="1">
      <alignment horizontal="left" vertical="top" wrapText="1"/>
    </xf>
    <xf numFmtId="0" fontId="1" fillId="6" borderId="0" xfId="0" applyFont="1" applyFill="1" applyBorder="1" applyAlignment="1">
      <alignment horizontal="left" vertical="top" wrapText="1"/>
    </xf>
    <xf numFmtId="0" fontId="1" fillId="6" borderId="119" xfId="0" applyFont="1" applyFill="1" applyBorder="1" applyAlignment="1">
      <alignment horizontal="left" vertical="top" wrapText="1"/>
    </xf>
    <xf numFmtId="0" fontId="0" fillId="6" borderId="0" xfId="0" applyFont="1" applyFill="1" applyBorder="1" applyAlignment="1">
      <alignment horizontal="left" vertical="top" wrapText="1"/>
    </xf>
    <xf numFmtId="0" fontId="8" fillId="6" borderId="119" xfId="0" applyFont="1" applyFill="1" applyBorder="1" applyAlignment="1">
      <alignment horizontal="left" vertical="top" wrapText="1"/>
    </xf>
    <xf numFmtId="0" fontId="0" fillId="0" borderId="0" xfId="0" applyFont="1" applyFill="1" applyBorder="1" applyAlignment="1">
      <alignment horizontal="left" vertical="top" wrapText="1"/>
    </xf>
    <xf numFmtId="0" fontId="8" fillId="6" borderId="0" xfId="0" applyFont="1" applyFill="1" applyBorder="1" applyAlignment="1">
      <alignment vertical="top"/>
    </xf>
    <xf numFmtId="0" fontId="20" fillId="6" borderId="0" xfId="0" applyFont="1" applyFill="1" applyBorder="1" applyAlignment="1">
      <alignment vertical="top"/>
    </xf>
    <xf numFmtId="0" fontId="20" fillId="6" borderId="119" xfId="0" applyFont="1" applyFill="1" applyBorder="1" applyAlignment="1">
      <alignment vertical="top"/>
    </xf>
    <xf numFmtId="0" fontId="20" fillId="0" borderId="119" xfId="0" applyFont="1" applyFill="1" applyBorder="1" applyAlignment="1">
      <alignment vertical="top"/>
    </xf>
    <xf numFmtId="0" fontId="20" fillId="6" borderId="128" xfId="0" applyFont="1" applyFill="1" applyBorder="1" applyAlignment="1">
      <alignment vertical="top"/>
    </xf>
    <xf numFmtId="0" fontId="1" fillId="6" borderId="0" xfId="0" applyFont="1" applyFill="1" applyBorder="1" applyAlignment="1">
      <alignment vertical="top"/>
    </xf>
    <xf numFmtId="0" fontId="0" fillId="0" borderId="0" xfId="0" applyFont="1" applyFill="1" applyBorder="1" applyAlignment="1">
      <alignment vertical="top"/>
    </xf>
    <xf numFmtId="0" fontId="35" fillId="17" borderId="0" xfId="0" applyFont="1" applyFill="1" applyBorder="1" applyAlignment="1">
      <alignment vertical="top" wrapText="1"/>
    </xf>
    <xf numFmtId="0" fontId="5" fillId="6" borderId="0" xfId="0" applyFont="1" applyFill="1" applyBorder="1" applyAlignment="1">
      <alignment vertical="top"/>
    </xf>
    <xf numFmtId="0" fontId="0" fillId="6" borderId="0" xfId="0" applyFont="1" applyFill="1" applyBorder="1" applyAlignment="1">
      <alignment vertical="top"/>
    </xf>
    <xf numFmtId="0" fontId="0" fillId="6" borderId="0" xfId="0" applyFont="1" applyFill="1" applyBorder="1" applyAlignment="1">
      <alignment vertical="center" wrapText="1"/>
    </xf>
    <xf numFmtId="0" fontId="35" fillId="0" borderId="0" xfId="0" applyFont="1" applyFill="1" applyBorder="1" applyAlignment="1">
      <alignment vertical="center" wrapText="1"/>
    </xf>
    <xf numFmtId="0" fontId="36" fillId="0" borderId="0" xfId="0" applyFont="1" applyFill="1" applyBorder="1" applyAlignment="1">
      <alignment horizontal="left" vertical="center" wrapText="1"/>
    </xf>
    <xf numFmtId="0" fontId="0" fillId="6" borderId="127" xfId="0" applyFont="1" applyFill="1" applyBorder="1" applyAlignment="1">
      <alignment vertical="center"/>
    </xf>
    <xf numFmtId="0" fontId="0" fillId="6" borderId="120" xfId="0" applyFont="1" applyFill="1" applyBorder="1" applyAlignment="1">
      <alignment horizontal="left" vertical="top" wrapText="1"/>
    </xf>
    <xf numFmtId="0" fontId="5" fillId="6" borderId="0" xfId="0" applyFont="1" applyFill="1" applyBorder="1" applyAlignment="1">
      <alignment horizontal="left" vertical="top" wrapText="1"/>
    </xf>
    <xf numFmtId="0" fontId="0" fillId="17" borderId="0" xfId="0" applyFont="1" applyFill="1" applyBorder="1" applyAlignment="1">
      <alignment horizontal="left" vertical="top"/>
    </xf>
    <xf numFmtId="0" fontId="5" fillId="17" borderId="0" xfId="0" applyFont="1" applyFill="1" applyBorder="1"/>
    <xf numFmtId="0" fontId="0" fillId="6" borderId="121" xfId="0" applyFont="1" applyFill="1" applyBorder="1" applyAlignment="1">
      <alignment horizontal="left" vertical="top" wrapText="1"/>
    </xf>
    <xf numFmtId="0" fontId="0" fillId="6" borderId="124" xfId="0" applyFont="1" applyFill="1" applyBorder="1" applyAlignment="1">
      <alignment horizontal="left" vertical="top" wrapText="1"/>
    </xf>
    <xf numFmtId="0" fontId="0" fillId="6" borderId="132" xfId="0" applyFont="1" applyFill="1" applyBorder="1" applyAlignment="1">
      <alignment horizontal="left" vertical="top" wrapText="1"/>
    </xf>
    <xf numFmtId="0" fontId="8" fillId="6" borderId="129" xfId="0" applyFont="1" applyFill="1" applyBorder="1" applyAlignment="1">
      <alignment horizontal="left" vertical="top"/>
    </xf>
    <xf numFmtId="0" fontId="1" fillId="6" borderId="129" xfId="0" applyFont="1" applyFill="1" applyBorder="1" applyAlignment="1">
      <alignment horizontal="left" vertical="top" wrapText="1"/>
    </xf>
    <xf numFmtId="0" fontId="35" fillId="17" borderId="0" xfId="0" applyFont="1" applyFill="1" applyBorder="1" applyAlignment="1">
      <alignment horizontal="right" vertical="top"/>
    </xf>
    <xf numFmtId="0" fontId="35" fillId="17" borderId="0" xfId="0" applyFont="1" applyFill="1" applyBorder="1" applyAlignment="1">
      <alignment horizontal="right" vertical="top" wrapText="1"/>
    </xf>
    <xf numFmtId="0" fontId="20" fillId="17" borderId="0" xfId="0" applyFont="1" applyFill="1" applyBorder="1" applyAlignment="1">
      <alignment horizontal="right" vertical="top"/>
    </xf>
    <xf numFmtId="0" fontId="34" fillId="17" borderId="0" xfId="0" applyFont="1" applyFill="1" applyBorder="1" applyAlignment="1">
      <alignment horizontal="right" vertical="top" wrapText="1"/>
    </xf>
    <xf numFmtId="0" fontId="20" fillId="6" borderId="0" xfId="0" applyFont="1" applyFill="1" applyBorder="1" applyAlignment="1">
      <alignment horizontal="right" vertical="top"/>
    </xf>
    <xf numFmtId="0" fontId="8" fillId="6" borderId="119" xfId="0" applyFont="1" applyFill="1" applyBorder="1" applyAlignment="1">
      <alignment horizontal="right" vertical="top"/>
    </xf>
    <xf numFmtId="0" fontId="20" fillId="6" borderId="128" xfId="0" applyFont="1" applyFill="1" applyBorder="1" applyAlignment="1">
      <alignment horizontal="right" vertical="top"/>
    </xf>
    <xf numFmtId="0" fontId="1" fillId="6" borderId="119" xfId="0" applyFont="1" applyFill="1" applyBorder="1" applyAlignment="1">
      <alignment horizontal="right" vertical="top"/>
    </xf>
    <xf numFmtId="0" fontId="20" fillId="0" borderId="0" xfId="0" applyFont="1" applyFill="1" applyBorder="1" applyAlignment="1">
      <alignment horizontal="right" vertical="top"/>
    </xf>
    <xf numFmtId="0" fontId="8" fillId="6" borderId="0" xfId="0" applyFont="1" applyFill="1" applyBorder="1" applyAlignment="1">
      <alignment horizontal="left" vertical="top"/>
    </xf>
    <xf numFmtId="0" fontId="0" fillId="6" borderId="0" xfId="0" applyFont="1" applyFill="1" applyBorder="1" applyAlignment="1">
      <alignment vertical="center" wrapText="1"/>
    </xf>
    <xf numFmtId="0" fontId="35" fillId="17" borderId="0" xfId="0" applyFont="1" applyFill="1" applyBorder="1" applyAlignment="1">
      <alignment horizontal="left" vertical="top" wrapText="1"/>
    </xf>
    <xf numFmtId="0" fontId="41" fillId="17" borderId="0" xfId="0" applyFont="1" applyFill="1" applyBorder="1" applyAlignment="1">
      <alignment horizontal="left" vertical="top"/>
    </xf>
    <xf numFmtId="0" fontId="20" fillId="17" borderId="0" xfId="0" applyFont="1" applyFill="1" applyBorder="1" applyAlignment="1">
      <alignment horizontal="left" vertical="top"/>
    </xf>
    <xf numFmtId="0" fontId="5" fillId="6" borderId="10" xfId="0" applyFont="1" applyFill="1" applyBorder="1" applyAlignment="1">
      <alignment vertical="top" wrapText="1"/>
    </xf>
    <xf numFmtId="0" fontId="20" fillId="6" borderId="10" xfId="0" applyFont="1" applyFill="1" applyBorder="1" applyAlignment="1">
      <alignment vertical="top" wrapText="1"/>
    </xf>
    <xf numFmtId="0" fontId="20" fillId="2" borderId="10" xfId="0" applyFont="1" applyFill="1" applyBorder="1" applyAlignment="1">
      <alignment horizontal="center" vertical="center" wrapText="1"/>
    </xf>
    <xf numFmtId="0" fontId="20" fillId="2" borderId="10" xfId="0" applyFont="1" applyFill="1" applyBorder="1" applyAlignment="1">
      <alignment horizontal="left" vertical="center" wrapText="1"/>
    </xf>
    <xf numFmtId="0" fontId="20" fillId="17" borderId="10" xfId="0" applyFont="1" applyFill="1" applyBorder="1" applyAlignment="1">
      <alignment horizontal="left" vertical="center" wrapText="1"/>
    </xf>
    <xf numFmtId="0" fontId="20" fillId="17" borderId="10" xfId="0" applyFont="1" applyFill="1" applyBorder="1" applyAlignment="1">
      <alignment horizontal="center" vertical="center" wrapText="1"/>
    </xf>
    <xf numFmtId="0" fontId="0" fillId="21" borderId="0" xfId="0" applyFont="1" applyFill="1" applyBorder="1"/>
    <xf numFmtId="0" fontId="0" fillId="21" borderId="0" xfId="0" applyFont="1" applyFill="1" applyBorder="1" applyAlignment="1">
      <alignment horizontal="center" vertical="center" wrapText="1"/>
    </xf>
    <xf numFmtId="0" fontId="8" fillId="21" borderId="0" xfId="0" applyFont="1" applyFill="1" applyBorder="1"/>
    <xf numFmtId="0" fontId="0" fillId="21" borderId="0" xfId="0" applyFont="1" applyFill="1" applyBorder="1" applyAlignment="1">
      <alignment vertical="top"/>
    </xf>
    <xf numFmtId="0" fontId="20" fillId="21" borderId="0" xfId="0" applyFont="1" applyFill="1" applyBorder="1" applyAlignment="1">
      <alignment horizontal="right" vertical="top"/>
    </xf>
    <xf numFmtId="0" fontId="0" fillId="21" borderId="0" xfId="0" applyFont="1" applyFill="1" applyBorder="1" applyAlignment="1">
      <alignment horizontal="left" vertical="top" wrapText="1"/>
    </xf>
    <xf numFmtId="0" fontId="0" fillId="21" borderId="0" xfId="0" applyFont="1" applyFill="1" applyBorder="1" applyAlignment="1">
      <alignment vertical="center" wrapText="1"/>
    </xf>
    <xf numFmtId="0" fontId="0" fillId="21" borderId="0" xfId="0" applyFont="1" applyFill="1" applyBorder="1" applyAlignment="1">
      <alignment vertical="center"/>
    </xf>
    <xf numFmtId="0" fontId="0" fillId="21" borderId="0" xfId="0" applyFont="1" applyFill="1" applyBorder="1" applyAlignment="1">
      <alignment horizontal="left" vertical="center"/>
    </xf>
    <xf numFmtId="0" fontId="0" fillId="21" borderId="0" xfId="0" applyFont="1" applyFill="1" applyBorder="1" applyAlignment="1">
      <alignment horizontal="left" vertical="center" wrapText="1"/>
    </xf>
    <xf numFmtId="0" fontId="5" fillId="21" borderId="0" xfId="0" applyFont="1" applyFill="1" applyBorder="1" applyAlignment="1">
      <alignment horizontal="center" vertical="center"/>
    </xf>
    <xf numFmtId="0" fontId="0" fillId="21" borderId="0" xfId="0" applyFont="1" applyFill="1" applyBorder="1" applyAlignment="1">
      <alignment horizontal="left" wrapText="1"/>
    </xf>
    <xf numFmtId="0" fontId="0" fillId="9" borderId="0" xfId="0" applyFont="1" applyFill="1" applyBorder="1"/>
    <xf numFmtId="0" fontId="8" fillId="9" borderId="0" xfId="0" applyFont="1" applyFill="1" applyBorder="1"/>
    <xf numFmtId="0" fontId="0" fillId="9" borderId="0" xfId="0" applyFont="1" applyFill="1" applyBorder="1" applyAlignment="1">
      <alignment vertical="top"/>
    </xf>
    <xf numFmtId="0" fontId="20" fillId="9" borderId="0" xfId="0" applyFont="1" applyFill="1" applyBorder="1" applyAlignment="1">
      <alignment horizontal="right" vertical="top"/>
    </xf>
    <xf numFmtId="0" fontId="0" fillId="9" borderId="0" xfId="0" applyFont="1" applyFill="1" applyBorder="1" applyAlignment="1">
      <alignment horizontal="left" vertical="top" wrapText="1"/>
    </xf>
    <xf numFmtId="0" fontId="0" fillId="9" borderId="0" xfId="0" applyFont="1" applyFill="1" applyBorder="1" applyAlignment="1">
      <alignment vertical="center" wrapText="1"/>
    </xf>
    <xf numFmtId="0" fontId="0" fillId="9" borderId="0" xfId="0" applyFont="1" applyFill="1" applyBorder="1" applyAlignment="1">
      <alignment vertical="center"/>
    </xf>
    <xf numFmtId="0" fontId="0" fillId="9" borderId="0" xfId="0" applyFont="1" applyFill="1" applyBorder="1" applyAlignment="1">
      <alignment horizontal="left" vertical="center"/>
    </xf>
    <xf numFmtId="0" fontId="5" fillId="9" borderId="0" xfId="0" applyFont="1" applyFill="1" applyBorder="1" applyAlignment="1">
      <alignment horizontal="center" vertical="center"/>
    </xf>
    <xf numFmtId="0" fontId="0" fillId="9" borderId="0" xfId="0" applyFont="1" applyFill="1" applyBorder="1" applyAlignment="1">
      <alignment horizontal="left" wrapText="1"/>
    </xf>
    <xf numFmtId="0" fontId="2" fillId="9" borderId="0" xfId="1" applyFill="1" applyAlignment="1">
      <alignment horizontal="center"/>
    </xf>
    <xf numFmtId="0" fontId="9" fillId="9" borderId="0" xfId="0" applyFont="1" applyFill="1"/>
    <xf numFmtId="0" fontId="42" fillId="9" borderId="0" xfId="1" applyFont="1" applyFill="1" applyAlignment="1">
      <alignment horizontal="center"/>
    </xf>
    <xf numFmtId="0" fontId="9" fillId="9" borderId="0" xfId="0" applyFont="1" applyFill="1" applyBorder="1"/>
    <xf numFmtId="0" fontId="43" fillId="9" borderId="0" xfId="0" applyFont="1" applyFill="1" applyBorder="1" applyAlignment="1">
      <alignment horizontal="center" vertical="center" wrapText="1"/>
    </xf>
    <xf numFmtId="0" fontId="9" fillId="0" borderId="0" xfId="0" applyFont="1" applyBorder="1"/>
    <xf numFmtId="0" fontId="9" fillId="9" borderId="10" xfId="0" applyFont="1" applyFill="1" applyBorder="1"/>
    <xf numFmtId="0" fontId="9" fillId="9" borderId="10" xfId="0" applyFont="1" applyFill="1" applyBorder="1" applyAlignment="1">
      <alignment horizontal="right" vertical="center"/>
    </xf>
    <xf numFmtId="0" fontId="44" fillId="9" borderId="10" xfId="0" applyFont="1" applyFill="1" applyBorder="1" applyAlignment="1">
      <alignment horizontal="center" vertical="center"/>
    </xf>
    <xf numFmtId="0" fontId="9" fillId="0" borderId="10" xfId="0" applyFont="1" applyBorder="1"/>
    <xf numFmtId="0" fontId="9" fillId="9" borderId="0" xfId="0" applyFont="1" applyFill="1" applyBorder="1" applyAlignment="1">
      <alignment horizontal="right" vertical="center"/>
    </xf>
    <xf numFmtId="0" fontId="44" fillId="9" borderId="0" xfId="0" applyFont="1" applyFill="1" applyBorder="1" applyAlignment="1">
      <alignment horizontal="center" vertical="center"/>
    </xf>
    <xf numFmtId="0" fontId="9" fillId="6" borderId="69" xfId="0" applyFont="1" applyFill="1" applyBorder="1" applyAlignment="1">
      <alignment horizontal="center" vertical="center" wrapText="1"/>
    </xf>
    <xf numFmtId="0" fontId="9" fillId="6" borderId="70" xfId="0" applyFont="1" applyFill="1" applyBorder="1" applyAlignment="1">
      <alignment horizontal="center" vertical="center" wrapText="1"/>
    </xf>
    <xf numFmtId="0" fontId="9" fillId="6" borderId="71" xfId="0" applyFont="1" applyFill="1" applyBorder="1" applyAlignment="1">
      <alignment horizontal="center" vertical="center" wrapText="1"/>
    </xf>
    <xf numFmtId="0" fontId="9" fillId="6" borderId="72"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0" borderId="0" xfId="0" applyFont="1"/>
    <xf numFmtId="0" fontId="45" fillId="16" borderId="82" xfId="0" applyFont="1" applyFill="1" applyBorder="1" applyAlignment="1">
      <alignment horizontal="center" vertical="center" wrapText="1"/>
    </xf>
    <xf numFmtId="0" fontId="9" fillId="7" borderId="37" xfId="0" applyFont="1" applyFill="1" applyBorder="1" applyAlignment="1">
      <alignment horizontal="center" vertical="center" wrapText="1"/>
    </xf>
    <xf numFmtId="0" fontId="9" fillId="7" borderId="74" xfId="0" applyFont="1" applyFill="1" applyBorder="1" applyAlignment="1">
      <alignment horizontal="center" vertical="center" wrapText="1"/>
    </xf>
    <xf numFmtId="0" fontId="9" fillId="7" borderId="73"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7" borderId="65"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46" fillId="0" borderId="86" xfId="0" applyFont="1" applyFill="1" applyBorder="1" applyAlignment="1">
      <alignment horizontal="center" vertical="center" wrapText="1"/>
    </xf>
    <xf numFmtId="0" fontId="45" fillId="16" borderId="43" xfId="0" applyFont="1" applyFill="1" applyBorder="1" applyAlignment="1">
      <alignment horizontal="center" vertical="center" wrapText="1"/>
    </xf>
    <xf numFmtId="0" fontId="45" fillId="16" borderId="83" xfId="0" applyFont="1" applyFill="1" applyBorder="1" applyAlignment="1">
      <alignment horizontal="center" vertical="center" wrapText="1"/>
    </xf>
    <xf numFmtId="0" fontId="45" fillId="16" borderId="44" xfId="0" applyFont="1" applyFill="1" applyBorder="1" applyAlignment="1">
      <alignment horizontal="center" vertical="center" wrapText="1"/>
    </xf>
    <xf numFmtId="0" fontId="45" fillId="16" borderId="84" xfId="0" applyFont="1" applyFill="1" applyBorder="1" applyAlignment="1">
      <alignment horizontal="center" vertical="center" wrapText="1"/>
    </xf>
    <xf numFmtId="0" fontId="9" fillId="7" borderId="68" xfId="0" applyFont="1" applyFill="1" applyBorder="1" applyAlignment="1">
      <alignment horizontal="center" vertical="center" wrapText="1"/>
    </xf>
    <xf numFmtId="0" fontId="9" fillId="7" borderId="77" xfId="0" applyFont="1" applyFill="1" applyBorder="1" applyAlignment="1">
      <alignment horizontal="center" vertical="center" wrapText="1"/>
    </xf>
    <xf numFmtId="0" fontId="9" fillId="7" borderId="75" xfId="0" applyFont="1" applyFill="1" applyBorder="1" applyAlignment="1">
      <alignment horizontal="center" vertical="center" wrapText="1"/>
    </xf>
    <xf numFmtId="0" fontId="9" fillId="7" borderId="76" xfId="0" applyFont="1" applyFill="1" applyBorder="1" applyAlignment="1">
      <alignment horizontal="center" vertical="center" wrapText="1"/>
    </xf>
    <xf numFmtId="0" fontId="45" fillId="16" borderId="45" xfId="0" applyFont="1" applyFill="1" applyBorder="1" applyAlignment="1">
      <alignment horizontal="center" vertical="center" wrapText="1"/>
    </xf>
    <xf numFmtId="0" fontId="46" fillId="0" borderId="87" xfId="0" applyFont="1" applyFill="1" applyBorder="1" applyAlignment="1">
      <alignment horizontal="center" vertical="center" wrapText="1"/>
    </xf>
    <xf numFmtId="0" fontId="9" fillId="9" borderId="7" xfId="0" applyFont="1" applyFill="1" applyBorder="1"/>
    <xf numFmtId="0" fontId="46" fillId="6" borderId="7" xfId="0" applyFont="1" applyFill="1" applyBorder="1" applyAlignment="1">
      <alignment horizontal="right" vertical="center" wrapText="1"/>
    </xf>
    <xf numFmtId="0" fontId="46" fillId="6" borderId="67" xfId="0" applyFont="1" applyFill="1" applyBorder="1" applyAlignment="1">
      <alignment horizontal="center"/>
    </xf>
    <xf numFmtId="0" fontId="46" fillId="0" borderId="67" xfId="0" applyFont="1" applyFill="1" applyBorder="1" applyAlignment="1">
      <alignment horizontal="center"/>
    </xf>
    <xf numFmtId="2" fontId="46" fillId="0" borderId="7" xfId="0" applyNumberFormat="1" applyFont="1" applyFill="1" applyBorder="1" applyAlignment="1">
      <alignment horizontal="center"/>
    </xf>
    <xf numFmtId="0" fontId="46" fillId="9" borderId="7" xfId="0" applyFont="1" applyFill="1" applyBorder="1" applyAlignment="1">
      <alignment horizontal="center"/>
    </xf>
    <xf numFmtId="0" fontId="9" fillId="0" borderId="7" xfId="0" applyFont="1" applyBorder="1"/>
    <xf numFmtId="0" fontId="47" fillId="0" borderId="0" xfId="0" applyFont="1"/>
    <xf numFmtId="0" fontId="9" fillId="0" borderId="34" xfId="0" applyFont="1" applyBorder="1" applyAlignment="1">
      <alignment horizontal="center" vertical="center"/>
    </xf>
    <xf numFmtId="0" fontId="9" fillId="0" borderId="12" xfId="0" applyFont="1" applyBorder="1" applyAlignment="1">
      <alignment horizontal="center" vertical="center"/>
    </xf>
    <xf numFmtId="0" fontId="9" fillId="0" borderId="31" xfId="0" applyFont="1" applyBorder="1" applyAlignment="1">
      <alignment horizontal="left" vertical="center"/>
    </xf>
    <xf numFmtId="0" fontId="9" fillId="0" borderId="11" xfId="0" applyFont="1" applyBorder="1"/>
    <xf numFmtId="0" fontId="9" fillId="0" borderId="32" xfId="0" applyFont="1" applyBorder="1"/>
    <xf numFmtId="0" fontId="9" fillId="0" borderId="11"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xf numFmtId="0" fontId="9" fillId="0" borderId="35" xfId="0" applyFont="1" applyBorder="1" applyAlignment="1">
      <alignment horizontal="center" vertical="center"/>
    </xf>
    <xf numFmtId="0" fontId="9" fillId="0" borderId="35" xfId="0" applyFont="1" applyBorder="1"/>
    <xf numFmtId="0" fontId="9" fillId="0" borderId="13" xfId="0" applyFont="1" applyBorder="1"/>
    <xf numFmtId="0" fontId="9" fillId="0" borderId="8" xfId="0" applyFont="1" applyBorder="1"/>
    <xf numFmtId="0" fontId="50" fillId="17" borderId="54" xfId="0" applyFont="1" applyFill="1" applyBorder="1" applyAlignment="1">
      <alignment horizontal="center" vertical="center"/>
    </xf>
    <xf numFmtId="0" fontId="51" fillId="18" borderId="53" xfId="0" applyFont="1" applyFill="1" applyBorder="1" applyAlignment="1">
      <alignment horizontal="center" vertical="center" wrapText="1"/>
    </xf>
    <xf numFmtId="0" fontId="52" fillId="19" borderId="53" xfId="0" applyFont="1" applyFill="1" applyBorder="1" applyAlignment="1">
      <alignment vertical="top" wrapText="1"/>
    </xf>
    <xf numFmtId="0" fontId="51" fillId="19" borderId="53" xfId="0" applyFont="1" applyFill="1" applyBorder="1" applyAlignment="1">
      <alignment horizontal="center" vertical="center" wrapText="1"/>
    </xf>
    <xf numFmtId="0" fontId="51" fillId="19" borderId="5" xfId="0" applyFont="1" applyFill="1" applyBorder="1" applyAlignment="1">
      <alignment horizontal="center" vertical="center"/>
    </xf>
    <xf numFmtId="0" fontId="51" fillId="19" borderId="50" xfId="0" applyFont="1" applyFill="1" applyBorder="1" applyAlignment="1">
      <alignment horizontal="center" vertical="center"/>
    </xf>
    <xf numFmtId="0" fontId="52" fillId="18" borderId="53" xfId="0" applyFont="1" applyFill="1" applyBorder="1" applyAlignment="1">
      <alignment vertical="top" wrapText="1"/>
    </xf>
    <xf numFmtId="0" fontId="51" fillId="19" borderId="61" xfId="0" applyFont="1" applyFill="1" applyBorder="1" applyAlignment="1">
      <alignment horizontal="center" vertical="center"/>
    </xf>
    <xf numFmtId="0" fontId="51" fillId="19" borderId="53" xfId="0" applyFont="1" applyFill="1" applyBorder="1" applyAlignment="1">
      <alignment horizontal="center" vertical="center"/>
    </xf>
    <xf numFmtId="0" fontId="53" fillId="19" borderId="53" xfId="0" applyFont="1" applyFill="1" applyBorder="1" applyAlignment="1">
      <alignment horizontal="center" vertical="center"/>
    </xf>
    <xf numFmtId="0" fontId="55" fillId="19" borderId="61" xfId="0" applyFont="1" applyFill="1" applyBorder="1" applyAlignment="1">
      <alignment horizontal="center" vertical="center"/>
    </xf>
    <xf numFmtId="0" fontId="55" fillId="19" borderId="53" xfId="0" applyFont="1" applyFill="1" applyBorder="1" applyAlignment="1">
      <alignment horizontal="center" vertical="center"/>
    </xf>
    <xf numFmtId="0" fontId="53" fillId="18" borderId="53" xfId="0" applyFont="1" applyFill="1" applyBorder="1" applyAlignment="1">
      <alignment horizontal="center" vertical="center"/>
    </xf>
    <xf numFmtId="0" fontId="55" fillId="18" borderId="61" xfId="0" applyFont="1" applyFill="1" applyBorder="1" applyAlignment="1">
      <alignment horizontal="center" vertical="center"/>
    </xf>
    <xf numFmtId="0" fontId="55" fillId="18" borderId="53" xfId="0" applyFont="1" applyFill="1" applyBorder="1" applyAlignment="1">
      <alignment horizontal="center" vertical="center"/>
    </xf>
    <xf numFmtId="0" fontId="53" fillId="3" borderId="53" xfId="0" applyFont="1" applyFill="1" applyBorder="1" applyAlignment="1">
      <alignment horizontal="center" vertical="center"/>
    </xf>
    <xf numFmtId="0" fontId="9" fillId="0" borderId="9" xfId="0" applyFont="1" applyBorder="1"/>
    <xf numFmtId="0" fontId="53" fillId="18" borderId="64" xfId="0" applyFont="1" applyFill="1" applyBorder="1" applyAlignment="1">
      <alignment horizontal="center" vertical="center"/>
    </xf>
    <xf numFmtId="0" fontId="55" fillId="18" borderId="3" xfId="0" applyFont="1" applyFill="1" applyBorder="1" applyAlignment="1">
      <alignment horizontal="center" vertical="center"/>
    </xf>
    <xf numFmtId="0" fontId="58" fillId="9" borderId="0" xfId="0" applyFont="1" applyFill="1" applyBorder="1" applyAlignment="1">
      <alignment horizontal="center" wrapText="1"/>
    </xf>
    <xf numFmtId="0" fontId="21" fillId="9" borderId="0" xfId="0" applyFont="1" applyFill="1" applyAlignment="1">
      <alignment vertical="center" wrapText="1"/>
    </xf>
    <xf numFmtId="0" fontId="21" fillId="9" borderId="0" xfId="0" applyFont="1" applyFill="1" applyAlignment="1">
      <alignment vertical="center"/>
    </xf>
    <xf numFmtId="0" fontId="25" fillId="9" borderId="0" xfId="0" applyFont="1" applyFill="1" applyBorder="1" applyAlignment="1">
      <alignment horizontal="center" wrapText="1"/>
    </xf>
    <xf numFmtId="0" fontId="6" fillId="9" borderId="0" xfId="0" applyFont="1" applyFill="1" applyAlignment="1">
      <alignment vertical="center"/>
    </xf>
    <xf numFmtId="0" fontId="6" fillId="6" borderId="20" xfId="0" applyFont="1" applyFill="1" applyBorder="1" applyAlignment="1">
      <alignment horizontal="right" vertical="center" wrapText="1"/>
    </xf>
    <xf numFmtId="0" fontId="6" fillId="9" borderId="0" xfId="0" applyFont="1" applyFill="1" applyBorder="1" applyAlignment="1">
      <alignment horizontal="center" vertical="center" wrapText="1"/>
    </xf>
    <xf numFmtId="0" fontId="6" fillId="6" borderId="39" xfId="0" applyFont="1" applyFill="1" applyBorder="1" applyAlignment="1">
      <alignment horizontal="center" vertical="center" wrapText="1"/>
    </xf>
    <xf numFmtId="0" fontId="6" fillId="6" borderId="40" xfId="0" applyFont="1" applyFill="1" applyBorder="1" applyAlignment="1">
      <alignment horizontal="center" vertical="center" wrapText="1"/>
    </xf>
    <xf numFmtId="0" fontId="59" fillId="16" borderId="43" xfId="0" applyFont="1" applyFill="1" applyBorder="1" applyAlignment="1">
      <alignment horizontal="right" vertical="center" wrapText="1"/>
    </xf>
    <xf numFmtId="0" fontId="6" fillId="9" borderId="0" xfId="0" applyFont="1" applyFill="1"/>
    <xf numFmtId="0" fontId="59" fillId="16" borderId="44" xfId="0" applyFont="1" applyFill="1" applyBorder="1" applyAlignment="1">
      <alignment horizontal="right" vertical="center" wrapText="1"/>
    </xf>
    <xf numFmtId="0" fontId="59" fillId="16" borderId="45" xfId="0" applyFont="1" applyFill="1" applyBorder="1" applyAlignment="1">
      <alignment horizontal="right" vertical="center" wrapText="1"/>
    </xf>
    <xf numFmtId="0" fontId="25" fillId="6" borderId="29" xfId="0" applyFont="1" applyFill="1" applyBorder="1" applyAlignment="1">
      <alignment horizontal="right" vertical="center" wrapText="1"/>
    </xf>
    <xf numFmtId="0" fontId="25" fillId="6" borderId="41" xfId="0" applyFont="1" applyFill="1" applyBorder="1" applyAlignment="1">
      <alignment horizontal="center"/>
    </xf>
    <xf numFmtId="0" fontId="25" fillId="6" borderId="42" xfId="0" applyFont="1" applyFill="1" applyBorder="1" applyAlignment="1">
      <alignment horizontal="center"/>
    </xf>
    <xf numFmtId="0" fontId="25" fillId="9" borderId="0" xfId="0" applyFont="1" applyFill="1"/>
    <xf numFmtId="0" fontId="56" fillId="0" borderId="36" xfId="0" applyFont="1" applyFill="1" applyBorder="1" applyAlignment="1">
      <alignment horizontal="right" vertical="center" wrapText="1"/>
    </xf>
    <xf numFmtId="0" fontId="25" fillId="9" borderId="7" xfId="0" applyFont="1" applyFill="1" applyBorder="1" applyAlignment="1">
      <alignment horizontal="center" wrapText="1"/>
    </xf>
    <xf numFmtId="0" fontId="6" fillId="9" borderId="7" xfId="0" applyFont="1" applyFill="1" applyBorder="1"/>
    <xf numFmtId="2" fontId="0" fillId="7" borderId="37" xfId="0" applyNumberFormat="1" applyFill="1" applyBorder="1" applyAlignment="1" applyProtection="1">
      <alignment horizontal="center" vertical="center" wrapText="1"/>
      <protection locked="0"/>
    </xf>
    <xf numFmtId="2" fontId="0" fillId="7" borderId="89" xfId="2" applyNumberFormat="1" applyFont="1" applyFill="1" applyBorder="1" applyAlignment="1" applyProtection="1">
      <alignment horizontal="center" vertical="center" wrapText="1"/>
      <protection locked="0"/>
    </xf>
    <xf numFmtId="1" fontId="0" fillId="7" borderId="38" xfId="0" applyNumberFormat="1" applyFill="1" applyBorder="1" applyAlignment="1" applyProtection="1">
      <alignment horizontal="center" vertical="center" wrapText="1"/>
      <protection locked="0"/>
    </xf>
    <xf numFmtId="0" fontId="0" fillId="7" borderId="37" xfId="0" applyFill="1" applyBorder="1" applyAlignment="1" applyProtection="1">
      <alignment horizontal="center" vertical="center" wrapText="1"/>
      <protection locked="0"/>
    </xf>
    <xf numFmtId="2" fontId="0" fillId="7" borderId="38" xfId="0" applyNumberFormat="1" applyFill="1" applyBorder="1" applyAlignment="1" applyProtection="1">
      <alignment horizontal="center" vertical="center" wrapText="1"/>
      <protection locked="0"/>
    </xf>
    <xf numFmtId="0" fontId="0" fillId="7" borderId="38" xfId="0" applyFill="1" applyBorder="1" applyAlignment="1" applyProtection="1">
      <alignment horizontal="center" vertical="center" wrapText="1"/>
      <protection locked="0"/>
    </xf>
    <xf numFmtId="0" fontId="15" fillId="7" borderId="98" xfId="0" applyFont="1" applyFill="1" applyBorder="1" applyAlignment="1" applyProtection="1">
      <alignment horizontal="right" vertical="center" wrapText="1"/>
      <protection locked="0"/>
    </xf>
    <xf numFmtId="0" fontId="15" fillId="7" borderId="99" xfId="0" applyFont="1" applyFill="1" applyBorder="1" applyAlignment="1" applyProtection="1">
      <alignment horizontal="center" vertical="center" wrapText="1"/>
      <protection locked="0"/>
    </xf>
    <xf numFmtId="0" fontId="15" fillId="7" borderId="104" xfId="0" applyFont="1" applyFill="1" applyBorder="1" applyAlignment="1" applyProtection="1">
      <alignment horizontal="right" vertical="center" wrapText="1"/>
      <protection locked="0"/>
    </xf>
    <xf numFmtId="0" fontId="15" fillId="7" borderId="105" xfId="0" applyFont="1" applyFill="1" applyBorder="1" applyAlignment="1" applyProtection="1">
      <alignment horizontal="center" vertical="center" wrapText="1"/>
      <protection locked="0"/>
    </xf>
    <xf numFmtId="0" fontId="15" fillId="7" borderId="109" xfId="0" applyFont="1" applyFill="1" applyBorder="1" applyAlignment="1" applyProtection="1">
      <alignment horizontal="right" vertical="center" wrapText="1"/>
      <protection locked="0"/>
    </xf>
    <xf numFmtId="0" fontId="15" fillId="7" borderId="110" xfId="0" applyFont="1" applyFill="1" applyBorder="1" applyAlignment="1" applyProtection="1">
      <alignment horizontal="center" vertical="center" wrapText="1"/>
      <protection locked="0"/>
    </xf>
    <xf numFmtId="0" fontId="15" fillId="7" borderId="112" xfId="0" applyFont="1" applyFill="1" applyBorder="1" applyAlignment="1" applyProtection="1">
      <alignment horizontal="right" vertical="center" wrapText="1"/>
      <protection locked="0"/>
    </xf>
    <xf numFmtId="0" fontId="15" fillId="7" borderId="113" xfId="0" applyFont="1" applyFill="1" applyBorder="1" applyAlignment="1" applyProtection="1">
      <alignment horizontal="center" vertical="center" wrapText="1"/>
      <protection locked="0"/>
    </xf>
    <xf numFmtId="0" fontId="6" fillId="7" borderId="97" xfId="0" applyFont="1" applyFill="1" applyBorder="1" applyAlignment="1" applyProtection="1">
      <alignment horizontal="center" vertical="center" wrapText="1"/>
      <protection locked="0"/>
    </xf>
    <xf numFmtId="0" fontId="39" fillId="25" borderId="0" xfId="0" applyFont="1" applyFill="1" applyAlignment="1">
      <alignment horizontal="left" vertical="center"/>
    </xf>
    <xf numFmtId="2" fontId="39" fillId="25" borderId="0" xfId="0" applyNumberFormat="1" applyFont="1" applyFill="1" applyAlignment="1">
      <alignment horizontal="center" vertical="center"/>
    </xf>
    <xf numFmtId="0" fontId="39" fillId="25" borderId="0" xfId="0" applyFont="1" applyFill="1" applyAlignment="1">
      <alignment vertical="center"/>
    </xf>
    <xf numFmtId="0" fontId="39" fillId="25" borderId="0" xfId="0" applyFont="1" applyFill="1" applyAlignment="1">
      <alignment vertical="center" wrapText="1"/>
    </xf>
    <xf numFmtId="2" fontId="39" fillId="25" borderId="0" xfId="0" applyNumberFormat="1" applyFont="1" applyFill="1" applyBorder="1" applyAlignment="1">
      <alignment horizontal="center" vertical="center"/>
    </xf>
    <xf numFmtId="0" fontId="39" fillId="25" borderId="0" xfId="0" applyFont="1" applyFill="1" applyAlignment="1">
      <alignment horizontal="center" vertical="center"/>
    </xf>
    <xf numFmtId="0" fontId="8" fillId="6" borderId="99" xfId="0" applyFont="1" applyFill="1" applyBorder="1" applyAlignment="1">
      <alignment horizontal="center" vertical="center" wrapText="1"/>
    </xf>
    <xf numFmtId="2" fontId="8" fillId="6" borderId="99" xfId="0" applyNumberFormat="1" applyFont="1" applyFill="1" applyBorder="1" applyAlignment="1">
      <alignment horizontal="center" vertical="center" wrapText="1"/>
    </xf>
    <xf numFmtId="0" fontId="8" fillId="6" borderId="99" xfId="0" applyFont="1" applyFill="1" applyBorder="1" applyAlignment="1">
      <alignment vertical="center" wrapText="1"/>
    </xf>
    <xf numFmtId="0" fontId="0" fillId="0" borderId="99" xfId="0" applyBorder="1" applyAlignment="1">
      <alignment horizontal="center" vertical="center"/>
    </xf>
    <xf numFmtId="2" fontId="0" fillId="0" borderId="99" xfId="0" applyNumberFormat="1" applyBorder="1" applyAlignment="1">
      <alignment horizontal="center" vertical="center"/>
    </xf>
    <xf numFmtId="2" fontId="0" fillId="6" borderId="99" xfId="0" applyNumberFormat="1" applyFill="1" applyBorder="1" applyAlignment="1">
      <alignment horizontal="center" vertical="center"/>
    </xf>
    <xf numFmtId="0" fontId="1" fillId="9" borderId="0" xfId="0" applyFont="1" applyFill="1" applyBorder="1" applyAlignment="1">
      <alignment vertical="center"/>
    </xf>
    <xf numFmtId="0" fontId="1" fillId="9" borderId="0" xfId="0" applyFont="1" applyFill="1" applyBorder="1" applyAlignment="1">
      <alignment vertical="center" wrapText="1"/>
    </xf>
    <xf numFmtId="0" fontId="0" fillId="9" borderId="0" xfId="0" applyFill="1" applyBorder="1" applyAlignment="1">
      <alignment vertical="center"/>
    </xf>
    <xf numFmtId="0" fontId="0" fillId="9" borderId="0" xfId="0" applyFill="1" applyAlignment="1">
      <alignment horizontal="center" vertical="center"/>
    </xf>
    <xf numFmtId="2" fontId="0" fillId="9" borderId="0" xfId="0" applyNumberFormat="1" applyFill="1" applyAlignment="1">
      <alignment horizontal="left" vertical="center"/>
    </xf>
    <xf numFmtId="2" fontId="0" fillId="9" borderId="0" xfId="0" applyNumberFormat="1" applyFill="1" applyAlignment="1">
      <alignment horizontal="center" vertical="center"/>
    </xf>
    <xf numFmtId="0" fontId="0" fillId="9" borderId="0" xfId="0" applyFill="1" applyAlignment="1">
      <alignment vertical="center" wrapText="1"/>
    </xf>
    <xf numFmtId="2" fontId="0" fillId="9" borderId="0" xfId="0" applyNumberFormat="1" applyFill="1" applyBorder="1" applyAlignment="1">
      <alignment horizontal="center" vertical="center"/>
    </xf>
    <xf numFmtId="2" fontId="0" fillId="7" borderId="99" xfId="0" applyNumberFormat="1" applyFill="1" applyBorder="1" applyAlignment="1" applyProtection="1">
      <alignment horizontal="center" vertical="center"/>
      <protection locked="0"/>
    </xf>
    <xf numFmtId="4" fontId="0" fillId="7" borderId="99" xfId="0" applyNumberFormat="1" applyFill="1" applyBorder="1" applyAlignment="1" applyProtection="1">
      <alignment horizontal="center" vertical="center"/>
      <protection locked="0"/>
    </xf>
    <xf numFmtId="9" fontId="0" fillId="7" borderId="99" xfId="0" applyNumberFormat="1" applyFill="1" applyBorder="1" applyAlignment="1" applyProtection="1">
      <alignment horizontal="center" vertical="center"/>
      <protection locked="0"/>
    </xf>
    <xf numFmtId="0" fontId="1" fillId="9" borderId="0" xfId="0" applyFont="1" applyFill="1" applyAlignment="1">
      <alignment vertical="center"/>
    </xf>
    <xf numFmtId="0" fontId="1" fillId="9" borderId="0" xfId="0" applyFont="1" applyFill="1" applyAlignment="1">
      <alignment vertical="center" wrapText="1"/>
    </xf>
    <xf numFmtId="0" fontId="9" fillId="7" borderId="37" xfId="0"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wrapText="1"/>
      <protection locked="0"/>
    </xf>
    <xf numFmtId="0" fontId="9" fillId="7" borderId="73" xfId="0" applyFont="1" applyFill="1" applyBorder="1" applyAlignment="1" applyProtection="1">
      <alignment horizontal="center" vertical="center" wrapText="1"/>
      <protection locked="0"/>
    </xf>
    <xf numFmtId="0" fontId="9" fillId="7" borderId="68" xfId="0" applyFont="1" applyFill="1" applyBorder="1" applyAlignment="1" applyProtection="1">
      <alignment horizontal="center" vertical="center" wrapText="1"/>
      <protection locked="0"/>
    </xf>
    <xf numFmtId="0" fontId="9" fillId="7" borderId="77" xfId="0" applyFont="1" applyFill="1" applyBorder="1" applyAlignment="1" applyProtection="1">
      <alignment horizontal="center" vertical="center" wrapText="1"/>
      <protection locked="0"/>
    </xf>
    <xf numFmtId="0" fontId="9" fillId="7" borderId="75" xfId="0" applyFont="1" applyFill="1" applyBorder="1" applyAlignment="1" applyProtection="1">
      <alignment horizontal="center" vertical="center" wrapText="1"/>
      <protection locked="0"/>
    </xf>
    <xf numFmtId="0" fontId="9" fillId="7" borderId="65" xfId="0" applyFont="1" applyFill="1" applyBorder="1" applyAlignment="1" applyProtection="1">
      <alignment horizontal="center" vertical="center" wrapText="1"/>
      <protection locked="0"/>
    </xf>
    <xf numFmtId="0" fontId="9" fillId="7" borderId="76" xfId="0" applyFont="1" applyFill="1" applyBorder="1" applyAlignment="1" applyProtection="1">
      <alignment horizontal="center" vertical="center" wrapText="1"/>
      <protection locked="0"/>
    </xf>
    <xf numFmtId="0" fontId="9" fillId="7" borderId="10" xfId="0" applyFont="1" applyFill="1" applyBorder="1" applyAlignment="1" applyProtection="1">
      <alignment horizontal="center" vertical="center"/>
      <protection locked="0"/>
    </xf>
    <xf numFmtId="0" fontId="6" fillId="7" borderId="37"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35" fillId="17" borderId="0" xfId="0" applyFont="1" applyFill="1" applyBorder="1" applyAlignment="1">
      <alignment horizontal="right" wrapText="1"/>
    </xf>
    <xf numFmtId="0" fontId="0" fillId="6" borderId="0" xfId="0" applyFont="1" applyFill="1" applyBorder="1" applyAlignment="1">
      <alignment vertical="center" wrapText="1"/>
    </xf>
    <xf numFmtId="0" fontId="1" fillId="6" borderId="0" xfId="0" applyNumberFormat="1" applyFont="1" applyFill="1" applyBorder="1" applyAlignment="1">
      <alignment horizontal="left" vertical="center"/>
    </xf>
    <xf numFmtId="0" fontId="0" fillId="6" borderId="0" xfId="2" applyNumberFormat="1" applyFont="1" applyFill="1" applyBorder="1" applyAlignment="1">
      <alignment horizontal="left" vertical="center" wrapText="1"/>
    </xf>
    <xf numFmtId="0" fontId="8" fillId="6" borderId="119" xfId="0" applyNumberFormat="1" applyFont="1" applyFill="1" applyBorder="1" applyAlignment="1">
      <alignment horizontal="left" vertical="center"/>
    </xf>
    <xf numFmtId="0" fontId="0" fillId="21" borderId="0" xfId="0" applyNumberFormat="1" applyFont="1" applyFill="1" applyBorder="1" applyAlignment="1">
      <alignment horizontal="left" vertical="center"/>
    </xf>
    <xf numFmtId="0" fontId="35" fillId="17" borderId="0" xfId="0" applyFont="1" applyFill="1" applyBorder="1" applyAlignment="1">
      <alignment horizontal="right" wrapText="1"/>
    </xf>
    <xf numFmtId="0" fontId="35" fillId="17" borderId="0" xfId="0" applyFont="1" applyFill="1" applyBorder="1" applyAlignment="1">
      <alignment horizontal="left" vertical="top" wrapText="1"/>
    </xf>
    <xf numFmtId="0" fontId="1" fillId="17" borderId="0" xfId="0" applyFont="1" applyFill="1" applyBorder="1" applyAlignment="1">
      <alignment horizontal="center" vertical="center" wrapText="1"/>
    </xf>
    <xf numFmtId="0" fontId="0" fillId="17" borderId="0" xfId="0" applyFont="1" applyFill="1" applyBorder="1" applyAlignment="1">
      <alignment horizontal="left"/>
    </xf>
    <xf numFmtId="0" fontId="35" fillId="17" borderId="0" xfId="0" applyFont="1" applyFill="1" applyBorder="1" applyAlignment="1">
      <alignment horizontal="left"/>
    </xf>
    <xf numFmtId="0" fontId="1" fillId="17" borderId="0" xfId="0" applyFont="1" applyFill="1" applyBorder="1" applyAlignment="1">
      <alignment horizontal="left" vertical="center"/>
    </xf>
    <xf numFmtId="0" fontId="34" fillId="17" borderId="0" xfId="0" applyFont="1" applyFill="1" applyBorder="1" applyAlignment="1">
      <alignment horizontal="left"/>
    </xf>
    <xf numFmtId="0" fontId="20" fillId="17" borderId="0" xfId="0" applyFont="1" applyFill="1" applyBorder="1" applyAlignment="1">
      <alignment horizontal="left" vertical="center" wrapText="1"/>
    </xf>
    <xf numFmtId="0" fontId="34" fillId="17" borderId="0" xfId="0" applyFont="1" applyFill="1" applyBorder="1" applyAlignment="1">
      <alignment wrapText="1"/>
    </xf>
    <xf numFmtId="0" fontId="0" fillId="6" borderId="124" xfId="2" applyNumberFormat="1" applyFont="1" applyFill="1" applyBorder="1" applyAlignment="1">
      <alignment horizontal="center" vertical="center" wrapText="1"/>
    </xf>
    <xf numFmtId="0" fontId="0" fillId="6" borderId="128" xfId="2" applyNumberFormat="1" applyFont="1" applyFill="1" applyBorder="1" applyAlignment="1">
      <alignment horizontal="center" vertical="center" wrapText="1"/>
    </xf>
    <xf numFmtId="0" fontId="8" fillId="6" borderId="0" xfId="0" applyNumberFormat="1" applyFont="1" applyFill="1" applyBorder="1" applyAlignment="1">
      <alignment horizontal="center" vertical="center"/>
    </xf>
    <xf numFmtId="0" fontId="1" fillId="6" borderId="0" xfId="0" applyNumberFormat="1" applyFont="1" applyFill="1" applyBorder="1" applyAlignment="1">
      <alignment horizontal="center" vertical="center" wrapText="1"/>
    </xf>
    <xf numFmtId="0" fontId="8" fillId="6" borderId="119" xfId="0" applyNumberFormat="1" applyFont="1" applyFill="1" applyBorder="1" applyAlignment="1">
      <alignment horizontal="center" vertical="center"/>
    </xf>
    <xf numFmtId="0" fontId="0" fillId="6" borderId="0" xfId="2" applyNumberFormat="1" applyFont="1" applyFill="1" applyBorder="1" applyAlignment="1">
      <alignment horizontal="center" vertical="center" wrapText="1"/>
    </xf>
    <xf numFmtId="0" fontId="0" fillId="6" borderId="0" xfId="0" applyNumberFormat="1" applyFont="1" applyFill="1" applyBorder="1" applyAlignment="1">
      <alignment horizontal="center" vertical="center"/>
    </xf>
    <xf numFmtId="0" fontId="0" fillId="6" borderId="0" xfId="0" applyNumberFormat="1" applyFont="1" applyFill="1" applyBorder="1" applyAlignment="1">
      <alignment horizontal="center" vertical="center" wrapText="1"/>
    </xf>
    <xf numFmtId="0" fontId="1" fillId="6" borderId="119" xfId="0" applyNumberFormat="1" applyFont="1" applyFill="1" applyBorder="1" applyAlignment="1">
      <alignment horizontal="center" vertical="center" wrapText="1"/>
    </xf>
    <xf numFmtId="0" fontId="0" fillId="6" borderId="119" xfId="0" applyNumberFormat="1" applyFont="1" applyFill="1" applyBorder="1" applyAlignment="1">
      <alignment horizontal="center" vertical="center" wrapText="1"/>
    </xf>
    <xf numFmtId="0" fontId="0" fillId="6" borderId="119" xfId="0" applyNumberFormat="1" applyFont="1" applyFill="1" applyBorder="1" applyAlignment="1">
      <alignment horizontal="center" vertical="center"/>
    </xf>
    <xf numFmtId="0" fontId="0" fillId="7" borderId="120" xfId="2" applyNumberFormat="1" applyFont="1" applyFill="1" applyBorder="1" applyAlignment="1">
      <alignment vertical="center" wrapText="1"/>
    </xf>
    <xf numFmtId="164" fontId="0" fillId="7" borderId="121" xfId="2" applyNumberFormat="1" applyFont="1" applyFill="1" applyBorder="1" applyAlignment="1" applyProtection="1">
      <alignment horizontal="left" vertical="center" wrapText="1"/>
      <protection locked="0"/>
    </xf>
    <xf numFmtId="0" fontId="61" fillId="2" borderId="10" xfId="0" applyFont="1" applyFill="1" applyBorder="1" applyAlignment="1">
      <alignment horizontal="center" vertical="center" wrapText="1"/>
    </xf>
    <xf numFmtId="0" fontId="1" fillId="21" borderId="0" xfId="0" applyFont="1" applyFill="1" applyBorder="1" applyAlignment="1">
      <alignment horizontal="left" vertical="center"/>
    </xf>
    <xf numFmtId="0" fontId="39" fillId="17" borderId="0" xfId="0" applyFont="1" applyFill="1" applyBorder="1" applyAlignment="1">
      <alignment horizontal="right" vertical="center" wrapText="1"/>
    </xf>
    <xf numFmtId="0" fontId="39" fillId="17" borderId="19" xfId="0" applyFont="1" applyFill="1" applyBorder="1" applyAlignment="1">
      <alignment horizontal="right" vertical="center" wrapText="1"/>
    </xf>
    <xf numFmtId="0" fontId="35" fillId="6" borderId="0" xfId="0" applyFont="1" applyFill="1" applyBorder="1" applyAlignment="1">
      <alignment vertical="center" wrapText="1"/>
    </xf>
    <xf numFmtId="0" fontId="36" fillId="6" borderId="0" xfId="0" applyFont="1" applyFill="1" applyBorder="1" applyAlignment="1">
      <alignment horizontal="left" vertical="center" wrapText="1"/>
    </xf>
    <xf numFmtId="0" fontId="35" fillId="17" borderId="0" xfId="0" applyFont="1" applyFill="1" applyBorder="1" applyAlignment="1">
      <alignment wrapText="1"/>
    </xf>
    <xf numFmtId="0" fontId="8" fillId="6" borderId="0" xfId="0" applyFont="1" applyFill="1" applyBorder="1" applyAlignment="1">
      <alignment horizontal="left" vertical="top" wrapText="1"/>
    </xf>
    <xf numFmtId="0" fontId="0" fillId="6" borderId="127" xfId="0" applyFont="1" applyFill="1" applyBorder="1" applyAlignment="1" applyProtection="1">
      <alignment vertical="center"/>
      <protection locked="0"/>
    </xf>
    <xf numFmtId="0" fontId="0" fillId="6" borderId="0" xfId="0" applyFont="1" applyFill="1" applyBorder="1" applyAlignment="1" applyProtection="1">
      <alignment vertical="center"/>
      <protection locked="0"/>
    </xf>
    <xf numFmtId="0" fontId="8" fillId="6" borderId="119" xfId="0" applyFont="1" applyFill="1" applyBorder="1" applyProtection="1">
      <protection locked="0"/>
    </xf>
    <xf numFmtId="0" fontId="8" fillId="6" borderId="0" xfId="0" applyFont="1" applyFill="1" applyBorder="1" applyProtection="1">
      <protection locked="0"/>
    </xf>
    <xf numFmtId="0" fontId="0" fillId="6" borderId="125" xfId="0" applyFont="1" applyFill="1" applyBorder="1" applyAlignment="1" applyProtection="1">
      <alignment vertical="center"/>
      <protection locked="0"/>
    </xf>
    <xf numFmtId="0" fontId="0" fillId="6" borderId="119" xfId="0" applyFont="1" applyFill="1" applyBorder="1" applyAlignment="1" applyProtection="1">
      <alignment vertical="center"/>
      <protection locked="0"/>
    </xf>
    <xf numFmtId="10" fontId="0" fillId="6" borderId="123" xfId="2" applyNumberFormat="1" applyFont="1" applyFill="1" applyBorder="1" applyAlignment="1" applyProtection="1">
      <alignment horizontal="center" vertical="center" wrapText="1"/>
      <protection locked="0"/>
    </xf>
    <xf numFmtId="164" fontId="0" fillId="6" borderId="19" xfId="2" applyNumberFormat="1" applyFont="1" applyFill="1" applyBorder="1" applyAlignment="1" applyProtection="1">
      <alignment horizontal="center" vertical="center" wrapText="1"/>
      <protection locked="0"/>
    </xf>
    <xf numFmtId="0" fontId="0" fillId="6" borderId="0" xfId="0" applyFont="1" applyFill="1" applyBorder="1" applyAlignment="1" applyProtection="1">
      <alignment wrapText="1"/>
      <protection locked="0"/>
    </xf>
    <xf numFmtId="164" fontId="0" fillId="6" borderId="0" xfId="2" applyNumberFormat="1" applyFont="1" applyFill="1" applyBorder="1" applyAlignment="1" applyProtection="1">
      <alignment horizontal="center" vertical="center" wrapText="1"/>
      <protection locked="0"/>
    </xf>
    <xf numFmtId="0" fontId="0" fillId="6" borderId="123" xfId="2" applyNumberFormat="1" applyFont="1" applyFill="1" applyBorder="1" applyAlignment="1" applyProtection="1">
      <alignment horizontal="center" vertical="center" wrapText="1"/>
      <protection locked="0"/>
    </xf>
    <xf numFmtId="10" fontId="0" fillId="6" borderId="0" xfId="2" applyNumberFormat="1" applyFont="1" applyFill="1" applyBorder="1" applyAlignment="1" applyProtection="1">
      <alignment horizontal="center" vertical="center" wrapText="1"/>
      <protection locked="0"/>
    </xf>
    <xf numFmtId="10" fontId="0" fillId="6" borderId="0" xfId="0" applyNumberFormat="1"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wrapText="1"/>
      <protection locked="0"/>
    </xf>
    <xf numFmtId="0" fontId="0" fillId="6" borderId="0" xfId="2" applyNumberFormat="1" applyFont="1" applyFill="1" applyBorder="1" applyAlignment="1" applyProtection="1">
      <alignment horizontal="center" vertical="center" wrapText="1"/>
      <protection locked="0"/>
    </xf>
    <xf numFmtId="0" fontId="0" fillId="6" borderId="0" xfId="0" applyNumberFormat="1" applyFont="1" applyFill="1" applyBorder="1" applyAlignment="1" applyProtection="1">
      <alignment horizontal="center" vertical="center" wrapText="1"/>
      <protection locked="0"/>
    </xf>
    <xf numFmtId="0" fontId="0" fillId="7" borderId="123" xfId="0" applyFont="1" applyFill="1" applyBorder="1" applyAlignment="1">
      <alignment vertical="center" wrapText="1"/>
    </xf>
    <xf numFmtId="0" fontId="0" fillId="7" borderId="122" xfId="0" applyFont="1" applyFill="1" applyBorder="1" applyAlignment="1">
      <alignment vertical="center" wrapText="1"/>
    </xf>
    <xf numFmtId="0" fontId="0" fillId="7" borderId="120" xfId="2" applyNumberFormat="1" applyFont="1" applyFill="1" applyBorder="1" applyAlignment="1" applyProtection="1">
      <alignment horizontal="center" vertical="center" wrapText="1"/>
      <protection locked="0"/>
    </xf>
    <xf numFmtId="0" fontId="0" fillId="6" borderId="0" xfId="0" applyNumberFormat="1" applyFont="1" applyFill="1" applyBorder="1" applyAlignment="1" applyProtection="1">
      <alignment horizontal="center" vertical="center"/>
      <protection locked="0"/>
    </xf>
    <xf numFmtId="0" fontId="0" fillId="7" borderId="120" xfId="2" applyNumberFormat="1" applyFont="1" applyFill="1" applyBorder="1" applyAlignment="1" applyProtection="1">
      <alignment vertical="center" wrapText="1"/>
      <protection locked="0"/>
    </xf>
    <xf numFmtId="0" fontId="0" fillId="6" borderId="0" xfId="0" applyFont="1" applyFill="1" applyBorder="1" applyProtection="1">
      <protection locked="0"/>
    </xf>
    <xf numFmtId="0" fontId="5" fillId="6" borderId="0" xfId="0" applyFont="1" applyFill="1" applyBorder="1" applyAlignment="1" applyProtection="1">
      <alignment horizontal="center" vertical="center"/>
      <protection locked="0"/>
    </xf>
    <xf numFmtId="0" fontId="0" fillId="7" borderId="121" xfId="2" applyNumberFormat="1" applyFont="1" applyFill="1" applyBorder="1" applyAlignment="1" applyProtection="1">
      <alignment horizontal="center" vertical="center" wrapText="1"/>
      <protection locked="0"/>
    </xf>
    <xf numFmtId="0" fontId="34" fillId="7" borderId="120" xfId="0" applyFont="1" applyFill="1" applyBorder="1" applyAlignment="1" applyProtection="1">
      <alignment horizontal="right" wrapText="1"/>
      <protection locked="0"/>
    </xf>
    <xf numFmtId="0" fontId="0" fillId="7" borderId="120" xfId="0" applyFont="1" applyFill="1" applyBorder="1" applyAlignment="1" applyProtection="1">
      <alignment horizontal="right"/>
      <protection locked="0"/>
    </xf>
    <xf numFmtId="0" fontId="0" fillId="6" borderId="120" xfId="0" applyFont="1" applyFill="1" applyBorder="1" applyAlignment="1" applyProtection="1">
      <alignment vertical="center"/>
      <protection locked="0"/>
    </xf>
    <xf numFmtId="0" fontId="1" fillId="6" borderId="0" xfId="0" applyNumberFormat="1" applyFont="1" applyFill="1" applyBorder="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6" borderId="0" xfId="0" applyFont="1" applyFill="1" applyBorder="1" applyAlignment="1" applyProtection="1">
      <alignment wrapText="1"/>
      <protection locked="0"/>
    </xf>
    <xf numFmtId="0" fontId="0" fillId="6" borderId="0" xfId="0" applyFont="1" applyFill="1" applyBorder="1" applyAlignment="1" applyProtection="1">
      <alignment horizontal="left" vertical="center" wrapText="1"/>
      <protection locked="0"/>
    </xf>
    <xf numFmtId="0" fontId="20" fillId="6" borderId="0" xfId="0" applyFont="1" applyFill="1" applyBorder="1" applyAlignment="1" applyProtection="1">
      <alignment horizontal="center" vertical="center" wrapText="1"/>
      <protection locked="0"/>
    </xf>
    <xf numFmtId="0" fontId="8" fillId="6" borderId="119" xfId="0" applyNumberFormat="1" applyFont="1" applyFill="1" applyBorder="1" applyAlignment="1" applyProtection="1">
      <alignment horizontal="center" vertical="center"/>
      <protection locked="0"/>
    </xf>
    <xf numFmtId="0" fontId="8" fillId="6" borderId="119" xfId="0" applyFont="1" applyFill="1" applyBorder="1" applyAlignment="1" applyProtection="1">
      <alignment horizontal="left" vertical="center"/>
      <protection locked="0"/>
    </xf>
    <xf numFmtId="2" fontId="0" fillId="6" borderId="123" xfId="2" applyNumberFormat="1" applyFont="1" applyFill="1" applyBorder="1" applyAlignment="1" applyProtection="1">
      <alignment horizontal="center" vertical="center" wrapText="1"/>
      <protection locked="0"/>
    </xf>
    <xf numFmtId="2" fontId="8" fillId="6" borderId="0" xfId="0" applyNumberFormat="1" applyFont="1" applyFill="1" applyBorder="1" applyAlignment="1" applyProtection="1">
      <alignment horizontal="center" vertical="center"/>
      <protection locked="0"/>
    </xf>
    <xf numFmtId="0" fontId="8" fillId="6" borderId="0" xfId="0" applyFont="1" applyFill="1" applyBorder="1" applyAlignment="1" applyProtection="1">
      <alignment horizontal="left" vertical="center"/>
      <protection locked="0"/>
    </xf>
    <xf numFmtId="2" fontId="8" fillId="6" borderId="119" xfId="0" applyNumberFormat="1" applyFont="1" applyFill="1" applyBorder="1" applyAlignment="1" applyProtection="1">
      <alignment horizontal="center" vertical="center"/>
      <protection locked="0"/>
    </xf>
    <xf numFmtId="2" fontId="0" fillId="6" borderId="0" xfId="2" applyNumberFormat="1" applyFont="1" applyFill="1" applyBorder="1" applyAlignment="1" applyProtection="1">
      <alignment horizontal="center" vertical="center" wrapText="1"/>
      <protection locked="0"/>
    </xf>
    <xf numFmtId="2" fontId="0" fillId="6" borderId="0" xfId="0" applyNumberFormat="1" applyFont="1" applyFill="1" applyBorder="1" applyAlignment="1" applyProtection="1">
      <alignment horizontal="center" vertical="center" wrapText="1"/>
      <protection locked="0"/>
    </xf>
    <xf numFmtId="2" fontId="1" fillId="6" borderId="119" xfId="0" applyNumberFormat="1" applyFont="1" applyFill="1" applyBorder="1" applyAlignment="1" applyProtection="1">
      <alignment horizontal="center" vertical="center" wrapText="1"/>
      <protection locked="0"/>
    </xf>
    <xf numFmtId="0" fontId="1" fillId="6" borderId="119" xfId="0" applyFont="1" applyFill="1" applyBorder="1" applyAlignment="1" applyProtection="1">
      <alignment horizontal="left" vertical="center" wrapText="1"/>
      <protection locked="0"/>
    </xf>
    <xf numFmtId="0" fontId="1" fillId="6" borderId="119" xfId="0" applyFont="1" applyFill="1" applyBorder="1" applyAlignment="1" applyProtection="1">
      <alignment wrapText="1"/>
      <protection locked="0"/>
    </xf>
    <xf numFmtId="0" fontId="5" fillId="6" borderId="119" xfId="0" applyFont="1" applyFill="1" applyBorder="1" applyAlignment="1" applyProtection="1">
      <alignment horizontal="center" vertical="center" wrapText="1"/>
      <protection locked="0"/>
    </xf>
    <xf numFmtId="2" fontId="0" fillId="6" borderId="119" xfId="0" applyNumberFormat="1" applyFont="1" applyFill="1" applyBorder="1" applyAlignment="1" applyProtection="1">
      <alignment horizontal="center" vertical="center"/>
      <protection locked="0"/>
    </xf>
    <xf numFmtId="0" fontId="0" fillId="6" borderId="119" xfId="0" applyFont="1" applyFill="1" applyBorder="1" applyAlignment="1" applyProtection="1">
      <alignment horizontal="left" vertical="center"/>
      <protection locked="0"/>
    </xf>
    <xf numFmtId="0" fontId="0" fillId="6" borderId="119" xfId="0" applyFont="1" applyFill="1" applyBorder="1" applyProtection="1">
      <protection locked="0"/>
    </xf>
    <xf numFmtId="0" fontId="5" fillId="6" borderId="119" xfId="0" applyFont="1" applyFill="1" applyBorder="1" applyAlignment="1" applyProtection="1">
      <alignment horizontal="center" vertical="center"/>
      <protection locked="0"/>
    </xf>
    <xf numFmtId="2" fontId="0" fillId="6" borderId="0" xfId="0" applyNumberFormat="1"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protection locked="0"/>
    </xf>
    <xf numFmtId="2" fontId="0" fillId="6" borderId="129" xfId="2" applyNumberFormat="1" applyFont="1" applyFill="1" applyBorder="1" applyAlignment="1" applyProtection="1">
      <alignment horizontal="center" vertical="center" wrapText="1"/>
      <protection locked="0"/>
    </xf>
    <xf numFmtId="2" fontId="0" fillId="6" borderId="119" xfId="2" applyNumberFormat="1" applyFont="1" applyFill="1" applyBorder="1" applyAlignment="1" applyProtection="1">
      <alignment horizontal="center" vertical="center" wrapText="1"/>
      <protection locked="0"/>
    </xf>
    <xf numFmtId="164" fontId="0" fillId="6" borderId="129" xfId="2" applyNumberFormat="1" applyFont="1" applyFill="1" applyBorder="1" applyAlignment="1" applyProtection="1">
      <alignment horizontal="left" vertical="center" wrapText="1"/>
      <protection locked="0"/>
    </xf>
    <xf numFmtId="164" fontId="0" fillId="6" borderId="119" xfId="2" applyNumberFormat="1" applyFont="1" applyFill="1" applyBorder="1" applyAlignment="1" applyProtection="1">
      <alignment horizontal="center" vertical="center" wrapText="1"/>
      <protection locked="0"/>
    </xf>
    <xf numFmtId="0" fontId="0" fillId="6" borderId="119" xfId="0" applyFont="1" applyFill="1" applyBorder="1" applyAlignment="1" applyProtection="1">
      <alignment wrapText="1"/>
      <protection locked="0"/>
    </xf>
    <xf numFmtId="0" fontId="8" fillId="6" borderId="0" xfId="0" applyFont="1" applyFill="1" applyBorder="1" applyAlignment="1" applyProtection="1">
      <alignment horizontal="center" vertical="center"/>
      <protection locked="0"/>
    </xf>
    <xf numFmtId="0" fontId="0" fillId="6" borderId="119" xfId="0" applyFont="1" applyFill="1" applyBorder="1" applyAlignment="1" applyProtection="1">
      <alignment horizontal="center" vertical="center"/>
      <protection locked="0"/>
    </xf>
    <xf numFmtId="164" fontId="0" fillId="6" borderId="123" xfId="2" applyNumberFormat="1" applyFont="1" applyFill="1" applyBorder="1" applyAlignment="1" applyProtection="1">
      <alignment horizontal="center" vertical="center" wrapText="1"/>
      <protection locked="0"/>
    </xf>
    <xf numFmtId="0" fontId="8" fillId="6" borderId="0" xfId="0" applyNumberFormat="1" applyFont="1" applyFill="1" applyBorder="1" applyAlignment="1" applyProtection="1">
      <alignment horizontal="center" vertical="center"/>
      <protection locked="0"/>
    </xf>
    <xf numFmtId="0" fontId="0" fillId="6" borderId="119" xfId="0" applyNumberFormat="1"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0" fillId="6" borderId="121" xfId="0" applyFont="1" applyFill="1" applyBorder="1" applyAlignment="1" applyProtection="1">
      <alignment horizontal="center" vertical="center" wrapText="1"/>
      <protection locked="0"/>
    </xf>
    <xf numFmtId="0" fontId="8" fillId="6" borderId="119" xfId="0" applyFont="1" applyFill="1" applyBorder="1" applyAlignment="1">
      <alignment horizontal="center" wrapText="1"/>
    </xf>
    <xf numFmtId="0" fontId="8" fillId="6" borderId="119" xfId="0" applyFont="1" applyFill="1" applyBorder="1" applyAlignment="1">
      <alignment horizontal="center"/>
    </xf>
    <xf numFmtId="0" fontId="8" fillId="6" borderId="0" xfId="0" applyFont="1" applyFill="1" applyBorder="1" applyAlignment="1">
      <alignment horizontal="center"/>
    </xf>
    <xf numFmtId="0" fontId="0" fillId="6" borderId="119" xfId="0" applyFont="1" applyFill="1" applyBorder="1" applyAlignment="1">
      <alignment horizontal="center" vertical="center" wrapText="1"/>
    </xf>
    <xf numFmtId="0" fontId="0" fillId="7" borderId="121" xfId="0" applyFont="1" applyFill="1" applyBorder="1" applyAlignment="1" applyProtection="1">
      <alignment horizontal="center" vertical="center" wrapText="1"/>
      <protection locked="0"/>
    </xf>
    <xf numFmtId="0" fontId="0" fillId="21" borderId="0" xfId="0" applyFont="1" applyFill="1" applyBorder="1" applyAlignment="1">
      <alignment horizontal="center" wrapText="1"/>
    </xf>
    <xf numFmtId="0" fontId="0" fillId="6" borderId="0" xfId="0" applyFont="1" applyFill="1" applyBorder="1" applyAlignment="1" applyProtection="1">
      <alignment horizontal="center" vertical="center" wrapText="1"/>
      <protection locked="0"/>
    </xf>
    <xf numFmtId="0" fontId="8" fillId="6" borderId="119" xfId="0" applyFont="1" applyFill="1" applyBorder="1" applyAlignment="1" applyProtection="1">
      <alignment horizontal="center" wrapText="1"/>
      <protection locked="0"/>
    </xf>
    <xf numFmtId="0" fontId="8" fillId="6" borderId="119" xfId="0" applyFont="1" applyFill="1" applyBorder="1" applyAlignment="1" applyProtection="1">
      <alignment horizontal="center"/>
      <protection locked="0"/>
    </xf>
    <xf numFmtId="0" fontId="8" fillId="6" borderId="0" xfId="0" applyFont="1" applyFill="1" applyBorder="1" applyAlignment="1" applyProtection="1">
      <alignment horizontal="center"/>
      <protection locked="0"/>
    </xf>
    <xf numFmtId="0" fontId="0" fillId="6" borderId="119" xfId="0" applyFont="1" applyFill="1" applyBorder="1" applyAlignment="1" applyProtection="1">
      <alignment horizontal="center" vertical="center" wrapText="1"/>
      <protection locked="0"/>
    </xf>
    <xf numFmtId="0" fontId="0" fillId="6" borderId="129" xfId="0" applyFont="1" applyFill="1" applyBorder="1" applyAlignment="1" applyProtection="1">
      <alignment horizontal="center" vertical="center" wrapText="1"/>
      <protection locked="0"/>
    </xf>
    <xf numFmtId="0" fontId="23" fillId="7" borderId="120" xfId="0" applyFont="1" applyFill="1" applyBorder="1" applyAlignment="1" applyProtection="1">
      <alignment horizontal="left" vertical="center" wrapText="1"/>
      <protection locked="0"/>
    </xf>
    <xf numFmtId="0" fontId="23" fillId="7" borderId="125" xfId="0" applyFont="1" applyFill="1" applyBorder="1" applyAlignment="1" applyProtection="1">
      <alignment vertical="center"/>
      <protection locked="0"/>
    </xf>
    <xf numFmtId="0" fontId="23" fillId="7" borderId="0" xfId="0" applyFont="1" applyFill="1" applyBorder="1" applyAlignment="1" applyProtection="1">
      <alignment vertical="center"/>
      <protection locked="0"/>
    </xf>
    <xf numFmtId="164" fontId="23" fillId="17" borderId="0" xfId="2" applyNumberFormat="1" applyFont="1" applyFill="1" applyBorder="1" applyAlignment="1" applyProtection="1">
      <alignment horizontal="center" vertical="center" wrapText="1"/>
      <protection locked="0"/>
    </xf>
    <xf numFmtId="0" fontId="62" fillId="7" borderId="120" xfId="0" applyFont="1" applyFill="1" applyBorder="1" applyAlignment="1" applyProtection="1">
      <alignment horizontal="center" vertical="center" wrapText="1"/>
      <protection locked="0"/>
    </xf>
    <xf numFmtId="0" fontId="23" fillId="7" borderId="120" xfId="0" applyFont="1" applyFill="1" applyBorder="1" applyAlignment="1" applyProtection="1">
      <alignment horizontal="center" vertical="center"/>
      <protection locked="0"/>
    </xf>
    <xf numFmtId="0" fontId="20" fillId="17" borderId="10" xfId="0" applyFont="1" applyFill="1" applyBorder="1" applyAlignment="1">
      <alignment horizontal="center" wrapText="1"/>
    </xf>
    <xf numFmtId="0" fontId="20" fillId="17" borderId="10" xfId="0" applyFont="1" applyFill="1" applyBorder="1" applyAlignment="1">
      <alignment wrapText="1"/>
    </xf>
    <xf numFmtId="0" fontId="20" fillId="17" borderId="10" xfId="0" applyFont="1" applyFill="1" applyBorder="1" applyAlignment="1">
      <alignment horizontal="left" wrapText="1"/>
    </xf>
    <xf numFmtId="0" fontId="46" fillId="0" borderId="137"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0" fillId="7" borderId="126" xfId="0" applyFont="1" applyFill="1" applyBorder="1" applyAlignment="1" applyProtection="1">
      <alignment horizontal="center" vertical="center"/>
      <protection locked="0"/>
    </xf>
    <xf numFmtId="0" fontId="0" fillId="7" borderId="132" xfId="0" applyFont="1" applyFill="1" applyBorder="1" applyAlignment="1" applyProtection="1">
      <alignment horizontal="right" vertical="center"/>
      <protection locked="0"/>
    </xf>
    <xf numFmtId="167" fontId="0" fillId="7" borderId="126" xfId="0" applyNumberFormat="1" applyFont="1" applyFill="1" applyBorder="1" applyAlignment="1" applyProtection="1">
      <alignment horizontal="center" vertical="center"/>
      <protection locked="0"/>
    </xf>
    <xf numFmtId="167" fontId="0" fillId="7" borderId="127" xfId="0" applyNumberFormat="1" applyFont="1" applyFill="1" applyBorder="1" applyAlignment="1" applyProtection="1">
      <alignment horizontal="right" vertical="center"/>
      <protection locked="0"/>
    </xf>
    <xf numFmtId="0" fontId="0" fillId="7" borderId="134" xfId="0" applyFont="1" applyFill="1" applyBorder="1" applyAlignment="1" applyProtection="1">
      <alignment horizontal="center" vertical="center"/>
      <protection locked="0"/>
    </xf>
    <xf numFmtId="0" fontId="0" fillId="7" borderId="125" xfId="0" applyFont="1" applyFill="1" applyBorder="1" applyAlignment="1" applyProtection="1">
      <alignment horizontal="center" vertical="center"/>
      <protection locked="0"/>
    </xf>
    <xf numFmtId="0" fontId="0" fillId="7" borderId="19" xfId="0" applyFont="1" applyFill="1" applyBorder="1" applyAlignment="1" applyProtection="1">
      <alignment horizontal="center" vertical="center"/>
      <protection locked="0"/>
    </xf>
    <xf numFmtId="0" fontId="0" fillId="7" borderId="0" xfId="0" applyFont="1" applyFill="1" applyBorder="1" applyAlignment="1" applyProtection="1">
      <alignment horizontal="center" vertical="center"/>
      <protection locked="0"/>
    </xf>
    <xf numFmtId="0" fontId="0" fillId="7" borderId="135" xfId="0" applyFont="1" applyFill="1" applyBorder="1" applyAlignment="1" applyProtection="1">
      <alignment horizontal="center" vertical="center"/>
      <protection locked="0"/>
    </xf>
    <xf numFmtId="0" fontId="0" fillId="7" borderId="131" xfId="0" applyFont="1" applyFill="1" applyBorder="1" applyAlignment="1" applyProtection="1">
      <alignment horizontal="center" vertical="center"/>
      <protection locked="0"/>
    </xf>
    <xf numFmtId="0" fontId="2" fillId="6" borderId="123" xfId="1" applyFont="1" applyFill="1" applyBorder="1" applyAlignment="1">
      <alignment horizontal="center" vertical="center" wrapText="1"/>
    </xf>
    <xf numFmtId="0" fontId="2" fillId="6" borderId="18" xfId="1" applyFont="1" applyFill="1" applyBorder="1" applyAlignment="1">
      <alignment vertical="center" wrapText="1"/>
    </xf>
    <xf numFmtId="0" fontId="2" fillId="6" borderId="123" xfId="1" applyFont="1" applyFill="1" applyBorder="1" applyAlignment="1">
      <alignment horizontal="left" vertical="center" wrapText="1"/>
    </xf>
    <xf numFmtId="0" fontId="2" fillId="6" borderId="133" xfId="1" applyFont="1" applyFill="1" applyBorder="1" applyAlignment="1">
      <alignment horizontal="center" vertical="center" wrapText="1"/>
    </xf>
    <xf numFmtId="0" fontId="34" fillId="17" borderId="0" xfId="0" applyFont="1" applyFill="1" applyBorder="1" applyAlignment="1">
      <alignment horizontal="right" vertical="center" wrapText="1"/>
    </xf>
    <xf numFmtId="0" fontId="0" fillId="7" borderId="127" xfId="0" applyFont="1" applyFill="1" applyBorder="1" applyAlignment="1" applyProtection="1">
      <alignment horizontal="right" vertical="center"/>
      <protection locked="0"/>
    </xf>
    <xf numFmtId="0" fontId="35" fillId="17" borderId="0" xfId="0" applyFont="1" applyFill="1" applyBorder="1" applyAlignment="1">
      <alignment horizontal="right" wrapText="1"/>
    </xf>
    <xf numFmtId="0" fontId="35" fillId="7" borderId="126" xfId="0" applyFont="1" applyFill="1" applyBorder="1" applyAlignment="1" applyProtection="1">
      <alignment horizontal="right" wrapText="1"/>
      <protection locked="0"/>
    </xf>
    <xf numFmtId="0" fontId="35" fillId="7" borderId="127" xfId="0" applyFont="1" applyFill="1" applyBorder="1" applyAlignment="1" applyProtection="1">
      <alignment horizontal="right" wrapText="1"/>
      <protection locked="0"/>
    </xf>
    <xf numFmtId="0" fontId="1" fillId="6" borderId="19" xfId="0" applyFont="1" applyFill="1" applyBorder="1" applyAlignment="1" applyProtection="1">
      <alignment horizontal="center" vertical="center" wrapText="1"/>
      <protection locked="0"/>
    </xf>
    <xf numFmtId="0" fontId="1" fillId="6" borderId="0" xfId="0" applyFont="1" applyFill="1" applyBorder="1" applyAlignment="1" applyProtection="1">
      <alignment horizontal="center" vertical="center" wrapText="1"/>
      <protection locked="0"/>
    </xf>
    <xf numFmtId="0" fontId="1" fillId="6" borderId="18" xfId="0" applyFont="1" applyFill="1" applyBorder="1" applyAlignment="1" applyProtection="1">
      <alignment horizontal="center" vertical="center" wrapText="1"/>
      <protection locked="0"/>
    </xf>
    <xf numFmtId="0" fontId="1" fillId="7" borderId="0" xfId="0" applyFont="1" applyFill="1" applyBorder="1" applyAlignment="1" applyProtection="1">
      <alignment horizontal="center" vertical="center" wrapText="1"/>
      <protection locked="0"/>
    </xf>
    <xf numFmtId="0" fontId="1" fillId="7" borderId="18" xfId="0" applyFont="1" applyFill="1" applyBorder="1" applyAlignment="1" applyProtection="1">
      <alignment horizontal="center" vertical="center" wrapText="1"/>
      <protection locked="0"/>
    </xf>
    <xf numFmtId="164" fontId="0" fillId="7" borderId="121" xfId="2" applyNumberFormat="1" applyFont="1" applyFill="1" applyBorder="1" applyAlignment="1">
      <alignment horizontal="left" vertical="center" wrapText="1"/>
    </xf>
    <xf numFmtId="164" fontId="0" fillId="7" borderId="122" xfId="2" applyNumberFormat="1" applyFont="1" applyFill="1" applyBorder="1" applyAlignment="1">
      <alignment horizontal="left" vertical="center" wrapText="1"/>
    </xf>
    <xf numFmtId="0" fontId="0" fillId="6" borderId="121" xfId="0" applyFont="1" applyFill="1" applyBorder="1" applyAlignment="1">
      <alignment horizontal="left" vertical="center" wrapText="1"/>
    </xf>
    <xf numFmtId="0" fontId="0" fillId="6" borderId="122" xfId="0" applyFont="1" applyFill="1" applyBorder="1" applyAlignment="1">
      <alignment horizontal="left" vertical="center" wrapText="1"/>
    </xf>
    <xf numFmtId="10" fontId="0" fillId="7" borderId="121" xfId="2" applyNumberFormat="1" applyFont="1" applyFill="1" applyBorder="1" applyAlignment="1" applyProtection="1">
      <alignment horizontal="center" vertical="center" wrapText="1"/>
      <protection locked="0"/>
    </xf>
    <xf numFmtId="10" fontId="0" fillId="7" borderId="122" xfId="2" applyNumberFormat="1" applyFont="1" applyFill="1" applyBorder="1" applyAlignment="1" applyProtection="1">
      <alignment horizontal="center" vertical="center" wrapText="1"/>
      <protection locked="0"/>
    </xf>
    <xf numFmtId="164" fontId="0" fillId="7" borderId="121" xfId="2" applyNumberFormat="1" applyFont="1" applyFill="1" applyBorder="1" applyAlignment="1" applyProtection="1">
      <alignment horizontal="left" vertical="center" wrapText="1"/>
      <protection locked="0"/>
    </xf>
    <xf numFmtId="164" fontId="0" fillId="7" borderId="122" xfId="2" applyNumberFormat="1" applyFont="1" applyFill="1" applyBorder="1" applyAlignment="1" applyProtection="1">
      <alignment horizontal="left" vertical="center" wrapText="1"/>
      <protection locked="0"/>
    </xf>
    <xf numFmtId="0" fontId="0" fillId="6" borderId="121" xfId="0" applyFont="1" applyFill="1" applyBorder="1" applyAlignment="1" applyProtection="1">
      <alignment horizontal="center" vertical="center" wrapText="1"/>
      <protection locked="0"/>
    </xf>
    <xf numFmtId="0" fontId="0" fillId="6" borderId="122" xfId="0" applyFont="1" applyFill="1" applyBorder="1" applyAlignment="1" applyProtection="1">
      <alignment horizontal="center" vertical="center" wrapText="1"/>
      <protection locked="0"/>
    </xf>
    <xf numFmtId="0" fontId="0" fillId="7" borderId="121" xfId="2" applyNumberFormat="1" applyFont="1" applyFill="1" applyBorder="1" applyAlignment="1" applyProtection="1">
      <alignment horizontal="center" vertical="center" wrapText="1"/>
      <protection locked="0"/>
    </xf>
    <xf numFmtId="0" fontId="0" fillId="7" borderId="123" xfId="2" applyNumberFormat="1" applyFont="1" applyFill="1" applyBorder="1" applyAlignment="1" applyProtection="1">
      <alignment horizontal="center" vertical="center" wrapText="1"/>
      <protection locked="0"/>
    </xf>
    <xf numFmtId="0" fontId="0" fillId="7" borderId="122" xfId="2" applyNumberFormat="1" applyFont="1" applyFill="1" applyBorder="1" applyAlignment="1" applyProtection="1">
      <alignment horizontal="center" vertical="center" wrapText="1"/>
      <protection locked="0"/>
    </xf>
    <xf numFmtId="0" fontId="0" fillId="7" borderId="121" xfId="0" applyNumberFormat="1" applyFont="1" applyFill="1" applyBorder="1" applyAlignment="1" applyProtection="1">
      <alignment horizontal="center" vertical="center"/>
      <protection locked="0"/>
    </xf>
    <xf numFmtId="0" fontId="0" fillId="7" borderId="123" xfId="0" applyNumberFormat="1" applyFont="1" applyFill="1" applyBorder="1" applyAlignment="1" applyProtection="1">
      <alignment horizontal="center" vertical="center"/>
      <protection locked="0"/>
    </xf>
    <xf numFmtId="0" fontId="0" fillId="7" borderId="122" xfId="0" applyNumberFormat="1" applyFont="1" applyFill="1" applyBorder="1" applyAlignment="1" applyProtection="1">
      <alignment horizontal="center" vertical="center"/>
      <protection locked="0"/>
    </xf>
    <xf numFmtId="0" fontId="0" fillId="7" borderId="121" xfId="0" applyFont="1" applyFill="1" applyBorder="1" applyAlignment="1" applyProtection="1">
      <alignment horizontal="left" vertical="center"/>
      <protection locked="0"/>
    </xf>
    <xf numFmtId="0" fontId="0" fillId="7" borderId="123" xfId="0" applyFont="1" applyFill="1" applyBorder="1" applyAlignment="1" applyProtection="1">
      <alignment horizontal="left" vertical="center"/>
      <protection locked="0"/>
    </xf>
    <xf numFmtId="0" fontId="0" fillId="7" borderId="122" xfId="0" applyFont="1" applyFill="1" applyBorder="1" applyAlignment="1" applyProtection="1">
      <alignment horizontal="left" vertical="center"/>
      <protection locked="0"/>
    </xf>
    <xf numFmtId="0" fontId="0" fillId="6" borderId="123" xfId="0" applyFont="1" applyFill="1" applyBorder="1" applyAlignment="1" applyProtection="1">
      <alignment horizontal="center" vertical="center" wrapText="1"/>
      <protection locked="0"/>
    </xf>
    <xf numFmtId="0" fontId="0" fillId="6" borderId="136" xfId="0" applyFont="1" applyFill="1" applyBorder="1" applyAlignment="1" applyProtection="1">
      <alignment horizontal="center" vertical="center" wrapText="1"/>
      <protection locked="0"/>
    </xf>
    <xf numFmtId="164" fontId="0" fillId="7" borderId="123" xfId="2" applyNumberFormat="1" applyFont="1" applyFill="1" applyBorder="1" applyAlignment="1" applyProtection="1">
      <alignment horizontal="left" vertical="center" wrapText="1"/>
      <protection locked="0"/>
    </xf>
    <xf numFmtId="164" fontId="0" fillId="7" borderId="123" xfId="2" applyNumberFormat="1" applyFont="1" applyFill="1" applyBorder="1" applyAlignment="1">
      <alignment horizontal="left" vertical="center" wrapText="1"/>
    </xf>
    <xf numFmtId="0" fontId="39" fillId="2" borderId="10" xfId="0" applyFont="1" applyFill="1" applyBorder="1" applyAlignment="1">
      <alignment horizontal="right" vertical="center" wrapText="1"/>
    </xf>
    <xf numFmtId="0" fontId="39" fillId="2" borderId="10" xfId="0" applyFont="1" applyFill="1" applyBorder="1" applyAlignment="1">
      <alignment horizontal="center" vertical="center" wrapText="1"/>
    </xf>
    <xf numFmtId="0" fontId="39" fillId="2" borderId="10" xfId="0" applyFont="1" applyFill="1" applyBorder="1" applyAlignment="1">
      <alignment horizontal="left" vertical="center" wrapText="1"/>
    </xf>
    <xf numFmtId="0" fontId="35" fillId="17" borderId="0" xfId="0" applyFont="1" applyFill="1" applyBorder="1" applyAlignment="1">
      <alignment horizontal="left" vertical="top" wrapText="1"/>
    </xf>
    <xf numFmtId="14" fontId="0" fillId="7" borderId="126" xfId="0" applyNumberFormat="1" applyFont="1" applyFill="1" applyBorder="1" applyAlignment="1" applyProtection="1">
      <alignment horizontal="center" vertical="center"/>
      <protection locked="0"/>
    </xf>
    <xf numFmtId="0" fontId="20" fillId="17" borderId="0" xfId="0" applyFont="1" applyFill="1" applyBorder="1" applyAlignment="1">
      <alignment horizontal="right"/>
    </xf>
    <xf numFmtId="0" fontId="5" fillId="17" borderId="131" xfId="0" applyFont="1" applyFill="1" applyBorder="1" applyAlignment="1">
      <alignment horizontal="center"/>
    </xf>
    <xf numFmtId="0" fontId="5" fillId="17" borderId="0" xfId="0" applyFont="1" applyFill="1" applyBorder="1" applyAlignment="1">
      <alignment horizontal="right"/>
    </xf>
    <xf numFmtId="0" fontId="0" fillId="7" borderId="125" xfId="0" applyFont="1" applyFill="1" applyBorder="1" applyAlignment="1" applyProtection="1">
      <alignment horizontal="left" vertical="top"/>
      <protection locked="0"/>
    </xf>
    <xf numFmtId="0" fontId="0" fillId="7" borderId="0" xfId="0" applyFont="1" applyFill="1" applyBorder="1" applyAlignment="1" applyProtection="1">
      <alignment horizontal="left" vertical="top"/>
      <protection locked="0"/>
    </xf>
    <xf numFmtId="0" fontId="62" fillId="7" borderId="0" xfId="0" applyFont="1" applyFill="1" applyBorder="1" applyAlignment="1" applyProtection="1">
      <alignment horizontal="left" vertical="top" wrapText="1"/>
      <protection locked="0"/>
    </xf>
    <xf numFmtId="0" fontId="23" fillId="7" borderId="0" xfId="0" applyFont="1" applyFill="1" applyBorder="1" applyAlignment="1" applyProtection="1">
      <alignment horizontal="left" vertical="top" wrapText="1"/>
      <protection locked="0"/>
    </xf>
    <xf numFmtId="0" fontId="0" fillId="6" borderId="0" xfId="0" applyFont="1" applyFill="1" applyBorder="1" applyAlignment="1">
      <alignment vertical="center" wrapText="1"/>
    </xf>
    <xf numFmtId="0" fontId="0" fillId="7" borderId="121" xfId="0" applyFont="1" applyFill="1" applyBorder="1" applyAlignment="1">
      <alignment horizontal="left" vertical="center"/>
    </xf>
    <xf numFmtId="0" fontId="0" fillId="7" borderId="123" xfId="0" applyFont="1" applyFill="1" applyBorder="1" applyAlignment="1">
      <alignment horizontal="left" vertical="center"/>
    </xf>
    <xf numFmtId="0" fontId="0" fillId="7" borderId="122" xfId="0" applyFont="1" applyFill="1" applyBorder="1" applyAlignment="1">
      <alignment horizontal="left" vertical="center"/>
    </xf>
    <xf numFmtId="0" fontId="0" fillId="7" borderId="121" xfId="0" applyFont="1" applyFill="1" applyBorder="1" applyAlignment="1">
      <alignment horizontal="left" vertical="center" wrapText="1"/>
    </xf>
    <xf numFmtId="0" fontId="0" fillId="7" borderId="123" xfId="0" applyFont="1" applyFill="1" applyBorder="1" applyAlignment="1">
      <alignment horizontal="left" vertical="center" wrapText="1"/>
    </xf>
    <xf numFmtId="0" fontId="0" fillId="7" borderId="122" xfId="0" applyFont="1" applyFill="1" applyBorder="1" applyAlignment="1">
      <alignment horizontal="left" vertical="center" wrapText="1"/>
    </xf>
    <xf numFmtId="10" fontId="0" fillId="7" borderId="123" xfId="2" applyNumberFormat="1" applyFont="1" applyFill="1" applyBorder="1" applyAlignment="1" applyProtection="1">
      <alignment horizontal="center" vertical="center" wrapText="1"/>
      <protection locked="0"/>
    </xf>
    <xf numFmtId="10" fontId="0" fillId="7" borderId="121" xfId="0" applyNumberFormat="1" applyFont="1" applyFill="1" applyBorder="1" applyAlignment="1" applyProtection="1">
      <alignment horizontal="center" vertical="center"/>
      <protection locked="0"/>
    </xf>
    <xf numFmtId="10" fontId="0" fillId="7" borderId="123" xfId="0" applyNumberFormat="1" applyFont="1" applyFill="1" applyBorder="1" applyAlignment="1" applyProtection="1">
      <alignment horizontal="center" vertical="center"/>
      <protection locked="0"/>
    </xf>
    <xf numFmtId="10" fontId="0" fillId="7" borderId="122" xfId="0" applyNumberFormat="1" applyFont="1" applyFill="1" applyBorder="1" applyAlignment="1" applyProtection="1">
      <alignment horizontal="center" vertical="center"/>
      <protection locked="0"/>
    </xf>
    <xf numFmtId="0" fontId="0" fillId="6" borderId="123" xfId="0" applyFont="1" applyFill="1" applyBorder="1" applyAlignment="1">
      <alignment horizontal="left" vertical="center" wrapText="1"/>
    </xf>
    <xf numFmtId="0" fontId="40" fillId="6" borderId="123" xfId="1" applyFont="1" applyFill="1" applyBorder="1" applyAlignment="1">
      <alignment horizontal="left" vertical="center" wrapText="1"/>
    </xf>
    <xf numFmtId="0" fontId="2" fillId="6" borderId="130" xfId="1" applyFont="1" applyFill="1" applyBorder="1" applyAlignment="1">
      <alignment vertical="center" wrapText="1"/>
    </xf>
    <xf numFmtId="0" fontId="2" fillId="6" borderId="0" xfId="1" applyFont="1" applyFill="1" applyBorder="1" applyAlignment="1">
      <alignment vertical="center" wrapText="1"/>
    </xf>
    <xf numFmtId="0" fontId="2" fillId="6" borderId="123" xfId="1" applyFill="1" applyBorder="1" applyAlignment="1">
      <alignment horizontal="center" vertical="center" wrapText="1"/>
    </xf>
    <xf numFmtId="0" fontId="2" fillId="6" borderId="18" xfId="1" applyFill="1" applyBorder="1" applyAlignment="1">
      <alignment vertical="center" wrapText="1"/>
    </xf>
    <xf numFmtId="2" fontId="0" fillId="7" borderId="121" xfId="2" applyNumberFormat="1" applyFont="1" applyFill="1" applyBorder="1" applyAlignment="1" applyProtection="1">
      <alignment horizontal="center" vertical="center" wrapText="1"/>
      <protection locked="0"/>
    </xf>
    <xf numFmtId="2" fontId="0" fillId="7" borderId="123" xfId="2" applyNumberFormat="1" applyFont="1" applyFill="1" applyBorder="1" applyAlignment="1" applyProtection="1">
      <alignment horizontal="center" vertical="center" wrapText="1"/>
      <protection locked="0"/>
    </xf>
    <xf numFmtId="2" fontId="0" fillId="7" borderId="122" xfId="2" applyNumberFormat="1" applyFont="1" applyFill="1" applyBorder="1" applyAlignment="1" applyProtection="1">
      <alignment horizontal="center" vertical="center" wrapText="1"/>
      <protection locked="0"/>
    </xf>
    <xf numFmtId="2" fontId="0" fillId="7" borderId="121" xfId="0" applyNumberFormat="1" applyFont="1" applyFill="1" applyBorder="1" applyAlignment="1" applyProtection="1">
      <alignment horizontal="center" vertical="center"/>
      <protection locked="0"/>
    </xf>
    <xf numFmtId="2" fontId="0" fillId="7" borderId="123" xfId="0" applyNumberFormat="1" applyFont="1" applyFill="1" applyBorder="1" applyAlignment="1" applyProtection="1">
      <alignment horizontal="center" vertical="center"/>
      <protection locked="0"/>
    </xf>
    <xf numFmtId="2" fontId="0" fillId="7" borderId="122" xfId="0" applyNumberFormat="1" applyFont="1" applyFill="1" applyBorder="1" applyAlignment="1" applyProtection="1">
      <alignment horizontal="center" vertical="center"/>
      <protection locked="0"/>
    </xf>
    <xf numFmtId="164" fontId="0" fillId="7" borderId="121" xfId="2" applyNumberFormat="1" applyFont="1" applyFill="1" applyBorder="1" applyAlignment="1" applyProtection="1">
      <alignment horizontal="center" vertical="center" wrapText="1"/>
      <protection locked="0"/>
    </xf>
    <xf numFmtId="164" fontId="0" fillId="7" borderId="123" xfId="2" applyNumberFormat="1" applyFont="1" applyFill="1" applyBorder="1" applyAlignment="1" applyProtection="1">
      <alignment horizontal="center" vertical="center" wrapText="1"/>
      <protection locked="0"/>
    </xf>
    <xf numFmtId="164" fontId="0" fillId="7" borderId="122" xfId="2" applyNumberFormat="1" applyFont="1" applyFill="1" applyBorder="1" applyAlignment="1" applyProtection="1">
      <alignment horizontal="center" vertical="center" wrapText="1"/>
      <protection locked="0"/>
    </xf>
    <xf numFmtId="0" fontId="0" fillId="7" borderId="121" xfId="0" applyFont="1" applyFill="1" applyBorder="1" applyAlignment="1" applyProtection="1">
      <alignment horizontal="center" vertical="center"/>
      <protection locked="0"/>
    </xf>
    <xf numFmtId="0" fontId="0" fillId="7" borderId="123" xfId="0" applyFont="1" applyFill="1" applyBorder="1" applyAlignment="1" applyProtection="1">
      <alignment horizontal="center" vertical="center"/>
      <protection locked="0"/>
    </xf>
    <xf numFmtId="0" fontId="0" fillId="7" borderId="122" xfId="0" applyFont="1" applyFill="1" applyBorder="1" applyAlignment="1" applyProtection="1">
      <alignment horizontal="center" vertical="center"/>
      <protection locked="0"/>
    </xf>
    <xf numFmtId="0" fontId="23" fillId="7" borderId="126" xfId="0" applyFont="1" applyFill="1" applyBorder="1" applyAlignment="1" applyProtection="1">
      <alignment horizontal="center" vertical="center"/>
      <protection locked="0"/>
    </xf>
    <xf numFmtId="0" fontId="23" fillId="7" borderId="127" xfId="0" applyFont="1" applyFill="1" applyBorder="1" applyAlignment="1" applyProtection="1">
      <alignment horizontal="right" vertical="center"/>
      <protection locked="0"/>
    </xf>
    <xf numFmtId="14" fontId="23" fillId="7" borderId="126" xfId="0" applyNumberFormat="1" applyFont="1" applyFill="1" applyBorder="1" applyAlignment="1" applyProtection="1">
      <alignment horizontal="center" vertical="center"/>
      <protection locked="0"/>
    </xf>
    <xf numFmtId="0" fontId="23" fillId="7" borderId="125" xfId="0" applyFont="1" applyFill="1" applyBorder="1" applyAlignment="1" applyProtection="1">
      <alignment horizontal="left" vertical="top"/>
      <protection locked="0"/>
    </xf>
    <xf numFmtId="0" fontId="23" fillId="7" borderId="0" xfId="0" applyFont="1" applyFill="1" applyBorder="1" applyAlignment="1" applyProtection="1">
      <alignment horizontal="left" vertical="top"/>
      <protection locked="0"/>
    </xf>
    <xf numFmtId="0" fontId="63" fillId="7" borderId="126" xfId="0" applyFont="1" applyFill="1" applyBorder="1" applyAlignment="1" applyProtection="1">
      <alignment horizontal="center" vertical="center" wrapText="1"/>
      <protection locked="0"/>
    </xf>
    <xf numFmtId="0" fontId="63" fillId="7" borderId="127" xfId="0" applyFont="1" applyFill="1" applyBorder="1" applyAlignment="1" applyProtection="1">
      <alignment horizontal="center" vertical="center" wrapText="1"/>
      <protection locked="0"/>
    </xf>
    <xf numFmtId="0" fontId="8" fillId="7" borderId="19" xfId="0" applyFont="1" applyFill="1" applyBorder="1" applyAlignment="1" applyProtection="1">
      <alignment horizontal="center" vertical="center" wrapText="1"/>
      <protection locked="0"/>
    </xf>
    <xf numFmtId="0" fontId="8" fillId="7" borderId="0"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8" fillId="6" borderId="18" xfId="0" applyFont="1" applyFill="1" applyBorder="1" applyAlignment="1" applyProtection="1">
      <alignment horizontal="center" vertical="center" wrapText="1"/>
      <protection locked="0"/>
    </xf>
    <xf numFmtId="0" fontId="4" fillId="8" borderId="7" xfId="0" applyFont="1" applyFill="1" applyBorder="1" applyAlignment="1">
      <alignment horizontal="left" vertical="center"/>
    </xf>
    <xf numFmtId="0" fontId="3" fillId="24" borderId="0" xfId="0" applyFont="1" applyFill="1" applyBorder="1" applyAlignment="1">
      <alignment horizontal="left" vertical="center"/>
    </xf>
    <xf numFmtId="0" fontId="2" fillId="9" borderId="0" xfId="1" applyFill="1" applyAlignment="1">
      <alignment horizontal="left"/>
    </xf>
    <xf numFmtId="0" fontId="18" fillId="11" borderId="0" xfId="0" applyFont="1" applyFill="1" applyBorder="1" applyAlignment="1">
      <alignment horizontal="right" vertical="center" wrapText="1"/>
    </xf>
    <xf numFmtId="0" fontId="7" fillId="10" borderId="0" xfId="0" applyFont="1" applyFill="1" applyBorder="1" applyAlignment="1">
      <alignment horizontal="center" vertical="center" wrapText="1"/>
    </xf>
    <xf numFmtId="164" fontId="17" fillId="6" borderId="36" xfId="2" applyNumberFormat="1" applyFont="1" applyFill="1" applyBorder="1" applyAlignment="1">
      <alignment horizontal="center" vertical="center"/>
    </xf>
    <xf numFmtId="164" fontId="60" fillId="6" borderId="36" xfId="2" applyNumberFormat="1" applyFont="1" applyFill="1" applyBorder="1" applyAlignment="1">
      <alignment horizontal="center" vertical="center"/>
    </xf>
    <xf numFmtId="0" fontId="57" fillId="10" borderId="10" xfId="0" applyFont="1" applyFill="1" applyBorder="1" applyAlignment="1">
      <alignment horizontal="center" vertical="center"/>
    </xf>
    <xf numFmtId="0" fontId="28" fillId="10" borderId="0" xfId="0" applyFont="1" applyFill="1" applyBorder="1" applyAlignment="1">
      <alignment horizontal="center" vertical="center" wrapText="1"/>
    </xf>
    <xf numFmtId="0" fontId="14" fillId="10" borderId="10" xfId="0" applyFont="1" applyFill="1" applyBorder="1" applyAlignment="1">
      <alignment horizontal="center" vertical="center"/>
    </xf>
    <xf numFmtId="0" fontId="42" fillId="9" borderId="0" xfId="1" applyFont="1" applyFill="1" applyAlignment="1">
      <alignment horizontal="center"/>
    </xf>
    <xf numFmtId="0" fontId="43" fillId="10" borderId="0" xfId="0" applyFont="1" applyFill="1" applyBorder="1" applyAlignment="1">
      <alignment horizontal="center" vertical="center" wrapText="1"/>
    </xf>
    <xf numFmtId="0" fontId="48" fillId="17" borderId="60" xfId="0" applyFont="1" applyFill="1" applyBorder="1" applyAlignment="1">
      <alignment horizontal="center" vertical="center"/>
    </xf>
    <xf numFmtId="0" fontId="48" fillId="17" borderId="14" xfId="0" applyFont="1" applyFill="1" applyBorder="1" applyAlignment="1">
      <alignment horizontal="center" vertical="center"/>
    </xf>
    <xf numFmtId="0" fontId="48" fillId="17" borderId="15" xfId="0" applyFont="1" applyFill="1" applyBorder="1" applyAlignment="1">
      <alignment horizontal="center" vertical="center"/>
    </xf>
    <xf numFmtId="0" fontId="49" fillId="17" borderId="60" xfId="0" applyFont="1" applyFill="1" applyBorder="1" applyAlignment="1">
      <alignment horizontal="center" vertical="center"/>
    </xf>
    <xf numFmtId="0" fontId="49" fillId="17" borderId="14" xfId="0" applyFont="1" applyFill="1" applyBorder="1" applyAlignment="1">
      <alignment horizontal="center" vertical="center"/>
    </xf>
    <xf numFmtId="0" fontId="49" fillId="17" borderId="15" xfId="0" applyFont="1" applyFill="1" applyBorder="1" applyAlignment="1">
      <alignment horizontal="center" vertical="center"/>
    </xf>
    <xf numFmtId="0" fontId="48" fillId="17" borderId="46" xfId="0" applyFont="1" applyFill="1" applyBorder="1" applyAlignment="1">
      <alignment horizontal="center" vertical="center"/>
    </xf>
    <xf numFmtId="0" fontId="48" fillId="17" borderId="47" xfId="0" applyFont="1" applyFill="1" applyBorder="1" applyAlignment="1">
      <alignment horizontal="center" vertical="center"/>
    </xf>
    <xf numFmtId="0" fontId="48" fillId="17" borderId="48" xfId="0" applyFont="1" applyFill="1" applyBorder="1" applyAlignment="1">
      <alignment horizontal="center" vertical="center"/>
    </xf>
    <xf numFmtId="0" fontId="18" fillId="11" borderId="0" xfId="0" applyFont="1" applyFill="1" applyBorder="1" applyAlignment="1">
      <alignment horizontal="center" vertical="center" wrapText="1"/>
    </xf>
    <xf numFmtId="0" fontId="44" fillId="10" borderId="10" xfId="0" applyFont="1" applyFill="1" applyBorder="1" applyAlignment="1">
      <alignment horizontal="center" vertical="center"/>
    </xf>
    <xf numFmtId="0" fontId="48" fillId="17" borderId="49" xfId="0" applyFont="1" applyFill="1" applyBorder="1" applyAlignment="1">
      <alignment horizontal="center" vertical="center"/>
    </xf>
    <xf numFmtId="0" fontId="48" fillId="17" borderId="0" xfId="0" applyFont="1" applyFill="1" applyBorder="1" applyAlignment="1">
      <alignment horizontal="center" vertical="center"/>
    </xf>
    <xf numFmtId="0" fontId="48" fillId="17" borderId="5" xfId="0" applyFont="1" applyFill="1" applyBorder="1" applyAlignment="1">
      <alignment horizontal="center" vertical="center"/>
    </xf>
    <xf numFmtId="0" fontId="48" fillId="17" borderId="50" xfId="0" applyFont="1" applyFill="1" applyBorder="1" applyAlignment="1">
      <alignment horizontal="center" vertical="center"/>
    </xf>
    <xf numFmtId="0" fontId="48" fillId="17" borderId="51" xfId="0" applyFont="1" applyFill="1" applyBorder="1" applyAlignment="1">
      <alignment horizontal="center" vertical="center"/>
    </xf>
    <xf numFmtId="0" fontId="48" fillId="17" borderId="52" xfId="0" applyFont="1" applyFill="1" applyBorder="1" applyAlignment="1">
      <alignment horizontal="center" vertical="center"/>
    </xf>
    <xf numFmtId="0" fontId="48" fillId="17" borderId="61" xfId="0" applyFont="1" applyFill="1" applyBorder="1" applyAlignment="1">
      <alignment horizontal="center" vertical="center"/>
    </xf>
    <xf numFmtId="0" fontId="48" fillId="17" borderId="53" xfId="0" applyFont="1" applyFill="1" applyBorder="1" applyAlignment="1">
      <alignment horizontal="center" vertical="center"/>
    </xf>
    <xf numFmtId="0" fontId="51" fillId="18" borderId="55" xfId="0" applyFont="1" applyFill="1" applyBorder="1" applyAlignment="1">
      <alignment vertical="center" wrapText="1"/>
    </xf>
    <xf numFmtId="0" fontId="51" fillId="18" borderId="56" xfId="0" applyFont="1" applyFill="1" applyBorder="1" applyAlignment="1">
      <alignment vertical="center" wrapText="1"/>
    </xf>
    <xf numFmtId="0" fontId="51" fillId="18" borderId="57" xfId="0" applyFont="1" applyFill="1" applyBorder="1" applyAlignment="1">
      <alignment vertical="center" wrapText="1"/>
    </xf>
    <xf numFmtId="0" fontId="50" fillId="17" borderId="58" xfId="0" applyFont="1" applyFill="1" applyBorder="1" applyAlignment="1">
      <alignment horizontal="center" vertical="center"/>
    </xf>
    <xf numFmtId="0" fontId="50" fillId="17" borderId="59" xfId="0" applyFont="1" applyFill="1" applyBorder="1" applyAlignment="1">
      <alignment horizontal="center" vertical="center"/>
    </xf>
    <xf numFmtId="0" fontId="50" fillId="17" borderId="54" xfId="0" applyFont="1" applyFill="1" applyBorder="1" applyAlignment="1">
      <alignment horizontal="center" vertical="center"/>
    </xf>
    <xf numFmtId="0" fontId="50" fillId="17" borderId="63" xfId="0" applyFont="1" applyFill="1" applyBorder="1" applyAlignment="1">
      <alignment horizontal="center" vertical="center"/>
    </xf>
    <xf numFmtId="0" fontId="51" fillId="18" borderId="62" xfId="0" applyFont="1" applyFill="1" applyBorder="1" applyAlignment="1">
      <alignment vertical="center" wrapText="1"/>
    </xf>
    <xf numFmtId="0" fontId="9" fillId="6" borderId="15" xfId="0" applyFont="1" applyFill="1" applyBorder="1" applyAlignment="1">
      <alignment horizontal="center" vertical="center" wrapText="1"/>
    </xf>
    <xf numFmtId="0" fontId="9" fillId="6" borderId="81"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9" fillId="6" borderId="79" xfId="0" applyFont="1" applyFill="1" applyBorder="1" applyAlignment="1">
      <alignment horizontal="center" vertical="center" wrapText="1"/>
    </xf>
    <xf numFmtId="0" fontId="9" fillId="6" borderId="80" xfId="0" applyFont="1" applyFill="1" applyBorder="1" applyAlignment="1">
      <alignment horizontal="center" vertical="center" wrapText="1"/>
    </xf>
    <xf numFmtId="0" fontId="31" fillId="6" borderId="78" xfId="0" applyFont="1" applyFill="1" applyBorder="1" applyAlignment="1">
      <alignment horizontal="center" vertical="center"/>
    </xf>
    <xf numFmtId="0" fontId="31" fillId="6" borderId="36" xfId="0" applyFont="1" applyFill="1" applyBorder="1" applyAlignment="1">
      <alignment horizontal="center" vertical="center"/>
    </xf>
    <xf numFmtId="0" fontId="31" fillId="6" borderId="1" xfId="0" applyFont="1" applyFill="1" applyBorder="1" applyAlignment="1">
      <alignment horizontal="center" vertical="center"/>
    </xf>
    <xf numFmtId="0" fontId="9" fillId="6" borderId="6"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0" borderId="88" xfId="0" applyFont="1" applyFill="1" applyBorder="1" applyAlignment="1">
      <alignment horizontal="right"/>
    </xf>
    <xf numFmtId="0" fontId="9" fillId="0" borderId="36" xfId="0" applyFont="1" applyFill="1" applyBorder="1" applyAlignment="1">
      <alignment horizontal="right"/>
    </xf>
    <xf numFmtId="0" fontId="9" fillId="6" borderId="85" xfId="0" applyFont="1" applyFill="1" applyBorder="1" applyAlignment="1">
      <alignment horizontal="center" vertical="center" wrapText="1"/>
    </xf>
    <xf numFmtId="0" fontId="31" fillId="6" borderId="78"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8" fillId="10" borderId="0" xfId="0" applyFont="1" applyFill="1" applyBorder="1" applyAlignment="1">
      <alignment horizontal="center" vertical="center"/>
    </xf>
    <xf numFmtId="0" fontId="58" fillId="10" borderId="10"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0" xfId="0" applyFont="1" applyFill="1" applyBorder="1" applyAlignment="1">
      <alignment horizontal="center" vertical="center"/>
    </xf>
    <xf numFmtId="2" fontId="27" fillId="6" borderId="10" xfId="0" applyNumberFormat="1" applyFont="1" applyFill="1" applyBorder="1" applyAlignment="1">
      <alignment horizontal="center" vertical="center"/>
    </xf>
    <xf numFmtId="2" fontId="8" fillId="6" borderId="99" xfId="0" applyNumberFormat="1" applyFont="1" applyFill="1" applyBorder="1" applyAlignment="1">
      <alignment horizontal="center" vertical="center" wrapText="1"/>
    </xf>
    <xf numFmtId="0" fontId="31" fillId="0" borderId="96" xfId="0" applyFont="1" applyFill="1" applyBorder="1" applyAlignment="1">
      <alignment horizontal="right" vertical="center" wrapText="1"/>
    </xf>
    <xf numFmtId="0" fontId="0" fillId="9" borderId="98" xfId="0" applyFill="1" applyBorder="1" applyAlignment="1">
      <alignment horizontal="center" vertical="center" wrapText="1"/>
    </xf>
    <xf numFmtId="0" fontId="0" fillId="9" borderId="99" xfId="0" applyFill="1" applyBorder="1" applyAlignment="1">
      <alignment horizontal="center" vertical="center" wrapText="1"/>
    </xf>
    <xf numFmtId="0" fontId="0" fillId="9" borderId="107" xfId="0" applyFill="1" applyBorder="1" applyAlignment="1">
      <alignment horizontal="center" vertical="center" wrapText="1"/>
    </xf>
    <xf numFmtId="0" fontId="0" fillId="9" borderId="17" xfId="0" applyFill="1" applyBorder="1" applyAlignment="1">
      <alignment horizontal="center" vertical="center" wrapText="1"/>
    </xf>
    <xf numFmtId="0" fontId="15" fillId="6" borderId="101" xfId="0" applyFont="1" applyFill="1" applyBorder="1" applyAlignment="1">
      <alignment horizontal="right" vertical="center"/>
    </xf>
    <xf numFmtId="0" fontId="15" fillId="6" borderId="102" xfId="0" applyFont="1" applyFill="1" applyBorder="1" applyAlignment="1">
      <alignment horizontal="right" vertical="center"/>
    </xf>
    <xf numFmtId="0" fontId="1" fillId="15" borderId="0" xfId="0" applyFont="1" applyFill="1" applyBorder="1" applyAlignment="1">
      <alignment horizontal="center" vertical="center"/>
    </xf>
    <xf numFmtId="0" fontId="1" fillId="22" borderId="90" xfId="0" applyFont="1" applyFill="1" applyBorder="1" applyAlignment="1">
      <alignment horizontal="center" vertical="center" wrapText="1"/>
    </xf>
    <xf numFmtId="0" fontId="1" fillId="22" borderId="92" xfId="0" applyFont="1" applyFill="1" applyBorder="1" applyAlignment="1">
      <alignment horizontal="center" vertical="center" wrapText="1"/>
    </xf>
    <xf numFmtId="0" fontId="1" fillId="22" borderId="91" xfId="0" applyFont="1" applyFill="1" applyBorder="1" applyAlignment="1">
      <alignment horizontal="center" vertical="center" wrapText="1"/>
    </xf>
    <xf numFmtId="0" fontId="1" fillId="22" borderId="93" xfId="0" applyFont="1" applyFill="1" applyBorder="1" applyAlignment="1">
      <alignment horizontal="center" vertical="center" wrapText="1"/>
    </xf>
    <xf numFmtId="0" fontId="2" fillId="9" borderId="0" xfId="1" applyFill="1" applyAlignment="1">
      <alignment horizontal="center"/>
    </xf>
    <xf numFmtId="0" fontId="57" fillId="10" borderId="0" xfId="0" applyFont="1" applyFill="1" applyBorder="1" applyAlignment="1">
      <alignment horizontal="center" vertical="center"/>
    </xf>
    <xf numFmtId="0" fontId="14" fillId="10" borderId="0" xfId="0" applyFont="1" applyFill="1" applyBorder="1" applyAlignment="1">
      <alignment horizontal="center" vertical="center"/>
    </xf>
    <xf numFmtId="0" fontId="57" fillId="10" borderId="7" xfId="0" applyFont="1" applyFill="1" applyBorder="1" applyAlignment="1">
      <alignment horizontal="center" vertical="center"/>
    </xf>
    <xf numFmtId="0" fontId="18" fillId="11" borderId="7" xfId="0" applyFont="1" applyFill="1" applyBorder="1" applyAlignment="1">
      <alignment horizontal="center" vertical="center" wrapText="1"/>
    </xf>
    <xf numFmtId="0" fontId="0" fillId="9" borderId="115" xfId="0" applyFill="1" applyBorder="1" applyAlignment="1">
      <alignment horizontal="center" vertical="center" wrapText="1"/>
    </xf>
    <xf numFmtId="0" fontId="0" fillId="9" borderId="116" xfId="0" applyFill="1" applyBorder="1" applyAlignment="1">
      <alignment horizontal="center" vertical="center" wrapText="1"/>
    </xf>
    <xf numFmtId="0" fontId="16" fillId="11" borderId="0" xfId="0" applyFont="1" applyFill="1" applyBorder="1" applyAlignment="1">
      <alignment horizontal="center"/>
    </xf>
    <xf numFmtId="0" fontId="12" fillId="12" borderId="0" xfId="3" applyAlignment="1">
      <alignment horizontal="center"/>
    </xf>
    <xf numFmtId="0" fontId="7" fillId="14"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14" fillId="10" borderId="0" xfId="0" applyFont="1" applyFill="1" applyBorder="1" applyAlignment="1">
      <alignment horizontal="center"/>
    </xf>
    <xf numFmtId="0" fontId="14" fillId="10" borderId="18" xfId="0" applyFont="1" applyFill="1" applyBorder="1" applyAlignment="1">
      <alignment horizontal="center"/>
    </xf>
    <xf numFmtId="0" fontId="14" fillId="10" borderId="19" xfId="0" applyFont="1" applyFill="1" applyBorder="1" applyAlignment="1">
      <alignment horizontal="center"/>
    </xf>
    <xf numFmtId="0" fontId="10" fillId="5" borderId="0" xfId="0" applyFont="1" applyFill="1" applyBorder="1" applyAlignment="1">
      <alignment horizontal="left" vertical="top" wrapText="1"/>
    </xf>
    <xf numFmtId="164" fontId="17" fillId="6" borderId="26" xfId="2" applyNumberFormat="1" applyFont="1" applyFill="1" applyBorder="1" applyAlignment="1">
      <alignment horizontal="center" vertical="center"/>
    </xf>
    <xf numFmtId="164" fontId="17" fillId="6" borderId="27" xfId="2" applyNumberFormat="1" applyFont="1" applyFill="1" applyBorder="1" applyAlignment="1">
      <alignment horizontal="center" vertical="center"/>
    </xf>
  </cellXfs>
  <cellStyles count="4">
    <cellStyle name="Hyperlink" xfId="1" builtinId="8"/>
    <cellStyle name="Neutral" xfId="3" builtinId="28"/>
    <cellStyle name="Normal" xfId="0" builtinId="0"/>
    <cellStyle name="Percent" xfId="2" builtinId="5"/>
  </cellStyles>
  <dxfs count="1596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font>
    </dxf>
    <dxf>
      <font>
        <color theme="0"/>
      </font>
    </dxf>
    <dxf>
      <font>
        <color theme="0"/>
      </font>
    </dxf>
    <dxf>
      <font>
        <color theme="0"/>
      </font>
    </dxf>
    <dxf>
      <font>
        <color theme="0" tint="-0.24994659260841701"/>
      </font>
    </dxf>
    <dxf>
      <font>
        <color theme="0" tint="-0.24994659260841701"/>
      </font>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font>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FF0000"/>
        </patternFill>
      </fill>
    </dxf>
    <dxf>
      <fill>
        <patternFill>
          <bgColor rgb="FFFFC000"/>
        </patternFill>
      </fill>
    </dxf>
    <dxf>
      <fill>
        <patternFill>
          <bgColor rgb="FF92D050"/>
        </patternFill>
      </fill>
    </dxf>
    <dxf>
      <fill>
        <patternFill>
          <bgColor rgb="FFFFFFCC"/>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92BA5D"/>
      <color rgb="FFFFFFCC"/>
      <color rgb="FF3399FF"/>
      <color rgb="FFBDD292"/>
      <color rgb="FF389FDF"/>
      <color rgb="FFB0DCE6"/>
      <color rgb="FF0C2126"/>
      <color rgb="FF3881DF"/>
      <color rgb="FFFCD8BA"/>
      <color rgb="FFFF84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gif"/></Relationships>
</file>

<file path=xl/drawings/drawing1.xml><?xml version="1.0" encoding="utf-8"?>
<xdr:wsDr xmlns:xdr="http://schemas.openxmlformats.org/drawingml/2006/spreadsheetDrawing" xmlns:a="http://schemas.openxmlformats.org/drawingml/2006/main">
  <xdr:twoCellAnchor editAs="oneCell">
    <xdr:from>
      <xdr:col>1</xdr:col>
      <xdr:colOff>166254</xdr:colOff>
      <xdr:row>1</xdr:row>
      <xdr:rowOff>118629</xdr:rowOff>
    </xdr:from>
    <xdr:to>
      <xdr:col>14</xdr:col>
      <xdr:colOff>259772</xdr:colOff>
      <xdr:row>23</xdr:row>
      <xdr:rowOff>17318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6254" y="309129"/>
          <a:ext cx="8018318" cy="4089689"/>
        </a:xfrm>
        <a:prstGeom prst="rect">
          <a:avLst/>
        </a:prstGeom>
      </xdr:spPr>
    </xdr:pic>
    <xdr:clientData/>
  </xdr:twoCellAnchor>
  <xdr:twoCellAnchor editAs="oneCell">
    <xdr:from>
      <xdr:col>1</xdr:col>
      <xdr:colOff>65669</xdr:colOff>
      <xdr:row>26</xdr:row>
      <xdr:rowOff>16328</xdr:rowOff>
    </xdr:from>
    <xdr:to>
      <xdr:col>14</xdr:col>
      <xdr:colOff>244928</xdr:colOff>
      <xdr:row>45</xdr:row>
      <xdr:rowOff>27213</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5669" y="4969328"/>
          <a:ext cx="8104059" cy="3630385"/>
        </a:xfrm>
        <a:prstGeom prst="rect">
          <a:avLst/>
        </a:prstGeom>
      </xdr:spPr>
    </xdr:pic>
    <xdr:clientData/>
  </xdr:twoCellAnchor>
  <xdr:twoCellAnchor editAs="oneCell">
    <xdr:from>
      <xdr:col>1</xdr:col>
      <xdr:colOff>24492</xdr:colOff>
      <xdr:row>47</xdr:row>
      <xdr:rowOff>59871</xdr:rowOff>
    </xdr:from>
    <xdr:to>
      <xdr:col>14</xdr:col>
      <xdr:colOff>258535</xdr:colOff>
      <xdr:row>71</xdr:row>
      <xdr:rowOff>54368</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4492" y="9013371"/>
          <a:ext cx="8158843" cy="4566497"/>
        </a:xfrm>
        <a:prstGeom prst="rect">
          <a:avLst/>
        </a:prstGeom>
      </xdr:spPr>
    </xdr:pic>
    <xdr:clientData/>
  </xdr:twoCellAnchor>
  <xdr:twoCellAnchor editAs="oneCell">
    <xdr:from>
      <xdr:col>1</xdr:col>
      <xdr:colOff>0</xdr:colOff>
      <xdr:row>75</xdr:row>
      <xdr:rowOff>13607</xdr:rowOff>
    </xdr:from>
    <xdr:to>
      <xdr:col>14</xdr:col>
      <xdr:colOff>409667</xdr:colOff>
      <xdr:row>101</xdr:row>
      <xdr:rowOff>3309</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4301107"/>
          <a:ext cx="8334467" cy="4942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150849</xdr:colOff>
      <xdr:row>1</xdr:row>
      <xdr:rowOff>2141</xdr:rowOff>
    </xdr:to>
    <xdr:pic>
      <xdr:nvPicPr>
        <xdr:cNvPr id="2" name="Picture 1"/>
        <xdr:cNvPicPr>
          <a:picLocks noChangeAspect="1"/>
        </xdr:cNvPicPr>
      </xdr:nvPicPr>
      <xdr:blipFill>
        <a:blip xmlns:r="http://schemas.openxmlformats.org/officeDocument/2006/relationships" r:embed="rId1"/>
        <a:stretch>
          <a:fillRect/>
        </a:stretch>
      </xdr:blipFill>
      <xdr:spPr>
        <a:xfrm>
          <a:off x="171450" y="0"/>
          <a:ext cx="1591609" cy="6688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99866</xdr:colOff>
      <xdr:row>1</xdr:row>
      <xdr:rowOff>2141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591609" cy="668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369608</xdr:colOff>
      <xdr:row>0</xdr:row>
      <xdr:rowOff>668891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602255" cy="6688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39251</xdr:colOff>
      <xdr:row>3</xdr:row>
      <xdr:rowOff>85725</xdr:rowOff>
    </xdr:from>
    <xdr:to>
      <xdr:col>5</xdr:col>
      <xdr:colOff>1067042</xdr:colOff>
      <xdr:row>13</xdr:row>
      <xdr:rowOff>9525</xdr:rowOff>
    </xdr:to>
    <xdr:grpSp>
      <xdr:nvGrpSpPr>
        <xdr:cNvPr id="7" name="Group 6"/>
        <xdr:cNvGrpSpPr>
          <a:grpSpLocks noChangeAspect="1"/>
        </xdr:cNvGrpSpPr>
      </xdr:nvGrpSpPr>
      <xdr:grpSpPr>
        <a:xfrm>
          <a:off x="39251" y="914400"/>
          <a:ext cx="5637891" cy="3352800"/>
          <a:chOff x="123263" y="1176619"/>
          <a:chExt cx="6121213" cy="3065369"/>
        </a:xfrm>
      </xdr:grpSpPr>
      <xdr:pic>
        <xdr:nvPicPr>
          <xdr:cNvPr id="4" name="Picture 3" descr="http://www.astro-tom.com/images/latitudes.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63" y="1176619"/>
            <a:ext cx="6121213" cy="30653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2543732" y="1221440"/>
            <a:ext cx="1245935" cy="15031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50"/>
              <a:t>NORTH HEMISPHERE</a:t>
            </a:r>
          </a:p>
        </xdr:txBody>
      </xdr:sp>
      <xdr:sp macro="" textlink="">
        <xdr:nvSpPr>
          <xdr:cNvPr id="6" name="TextBox 5"/>
          <xdr:cNvSpPr txBox="1"/>
        </xdr:nvSpPr>
        <xdr:spPr>
          <a:xfrm>
            <a:off x="2543732" y="3955675"/>
            <a:ext cx="1233126" cy="15031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50"/>
              <a:t>SOUTH HEMISPHERE</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74"/>
  <sheetViews>
    <sheetView showGridLines="0" showRowColHeaders="0" tabSelected="1" zoomScale="70" zoomScaleNormal="70" workbookViewId="0"/>
  </sheetViews>
  <sheetFormatPr defaultRowHeight="14.4" x14ac:dyDescent="0.3"/>
  <sheetData>
    <row r="1" spans="2:2" ht="15" x14ac:dyDescent="0.25">
      <c r="B1" t="s">
        <v>1063</v>
      </c>
    </row>
    <row r="25" spans="2:2" ht="15" x14ac:dyDescent="0.25">
      <c r="B25" t="s">
        <v>1064</v>
      </c>
    </row>
    <row r="47" spans="2:2" ht="15" x14ac:dyDescent="0.25">
      <c r="B47" t="s">
        <v>1065</v>
      </c>
    </row>
    <row r="74" spans="2:2" x14ac:dyDescent="0.3">
      <c r="B74" t="s">
        <v>1066</v>
      </c>
    </row>
  </sheetData>
  <sheetProtection algorithmName="SHA-512" hashValue="q0Xk41r5PGCL+TcN2ZuzBZLTqeuQKwLcv656z4O+yPFSPt1Hk18fLw6zf6sSBFqR7IvfJY3Doe7r2toMd02HHw==" saltValue="oae10ZxHz9nmW5xDy590j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499984740745262"/>
  </sheetPr>
  <dimension ref="A1:BQ107"/>
  <sheetViews>
    <sheetView showGridLines="0" showRowColHeaders="0" topLeftCell="L10" zoomScaleNormal="100" workbookViewId="0">
      <selection activeCell="V20" sqref="V20"/>
    </sheetView>
  </sheetViews>
  <sheetFormatPr defaultColWidth="0" defaultRowHeight="15" customHeight="1" zeroHeight="1" x14ac:dyDescent="0.3"/>
  <cols>
    <col min="1" max="1" width="1.6640625" customWidth="1"/>
    <col min="2" max="2" width="2.109375" customWidth="1"/>
    <col min="3" max="3" width="18.6640625" customWidth="1"/>
    <col min="4" max="6" width="10.6640625" customWidth="1"/>
    <col min="7" max="7" width="18.6640625" customWidth="1"/>
    <col min="8" max="10" width="10.6640625" customWidth="1"/>
    <col min="11" max="11" width="18.6640625" customWidth="1"/>
    <col min="12" max="14" width="10.6640625" customWidth="1"/>
    <col min="15" max="15" width="1.6640625" customWidth="1"/>
    <col min="16" max="16" width="2.109375" customWidth="1"/>
    <col min="17" max="17" width="18.6640625" customWidth="1"/>
    <col min="18" max="20" width="10.6640625" customWidth="1"/>
    <col min="21" max="21" width="18.6640625" customWidth="1"/>
    <col min="22" max="24" width="10.6640625" customWidth="1"/>
    <col min="25" max="25" width="18.6640625" customWidth="1"/>
    <col min="26" max="28" width="10.6640625" customWidth="1"/>
    <col min="29" max="29" width="1.6640625" customWidth="1"/>
    <col min="30" max="30" width="2.109375" hidden="1" customWidth="1"/>
    <col min="31" max="31" width="18.6640625" hidden="1" customWidth="1"/>
    <col min="32" max="34" width="10.6640625" hidden="1" customWidth="1"/>
    <col min="35" max="35" width="18.6640625" hidden="1" customWidth="1"/>
    <col min="36" max="38" width="10.6640625" hidden="1" customWidth="1"/>
    <col min="39" max="39" width="18.6640625" hidden="1" customWidth="1"/>
    <col min="40" max="42" width="10.6640625" hidden="1" customWidth="1"/>
    <col min="43" max="43" width="1.6640625" hidden="1" customWidth="1"/>
    <col min="44" max="44" width="2.109375" hidden="1" customWidth="1"/>
    <col min="45" max="45" width="18.6640625" hidden="1" customWidth="1"/>
    <col min="46" max="48" width="10.6640625" hidden="1" customWidth="1"/>
    <col min="49" max="49" width="18.6640625" hidden="1" customWidth="1"/>
    <col min="50" max="52" width="10.6640625" hidden="1" customWidth="1"/>
    <col min="53" max="53" width="18.6640625" hidden="1" customWidth="1"/>
    <col min="54" max="56" width="10.6640625" hidden="1" customWidth="1"/>
    <col min="57" max="57" width="1.6640625" hidden="1" customWidth="1"/>
    <col min="58" max="58" width="5.6640625" hidden="1" customWidth="1"/>
    <col min="59" max="59" width="9.109375" hidden="1" customWidth="1"/>
    <col min="60" max="60" width="5.6640625" hidden="1" customWidth="1"/>
    <col min="61" max="65" width="0" hidden="1" customWidth="1"/>
    <col min="66" max="66" width="5.6640625" hidden="1" customWidth="1"/>
    <col min="67" max="67" width="0" hidden="1" customWidth="1"/>
    <col min="68" max="69" width="5.6640625" hidden="1" customWidth="1"/>
  </cols>
  <sheetData>
    <row r="1" spans="1:58" x14ac:dyDescent="0.25">
      <c r="A1" s="7"/>
      <c r="B1" s="27"/>
      <c r="C1" s="723"/>
      <c r="D1" s="723"/>
      <c r="E1" s="723"/>
      <c r="F1" s="723"/>
      <c r="G1" s="723"/>
      <c r="H1" s="723"/>
      <c r="I1" s="723"/>
      <c r="J1" s="723"/>
      <c r="K1" s="723"/>
      <c r="L1" s="723"/>
      <c r="M1" s="723"/>
      <c r="N1" s="723"/>
      <c r="O1" s="7"/>
      <c r="P1" s="7"/>
      <c r="Q1" s="723"/>
      <c r="R1" s="723"/>
      <c r="S1" s="723"/>
      <c r="T1" s="723"/>
      <c r="U1" s="723"/>
      <c r="V1" s="723"/>
      <c r="W1" s="723"/>
      <c r="X1" s="723"/>
      <c r="Y1" s="723"/>
      <c r="Z1" s="723"/>
      <c r="AA1" s="723"/>
      <c r="AB1" s="723"/>
      <c r="AC1" s="7"/>
      <c r="AD1" s="7"/>
      <c r="AE1" s="723"/>
      <c r="AF1" s="723"/>
      <c r="AG1" s="723"/>
      <c r="AH1" s="723"/>
      <c r="AI1" s="723"/>
      <c r="AJ1" s="723"/>
      <c r="AK1" s="723"/>
      <c r="AL1" s="723"/>
      <c r="AM1" s="723"/>
      <c r="AN1" s="723"/>
      <c r="AO1" s="723"/>
      <c r="AP1" s="723"/>
      <c r="AQ1" s="7"/>
      <c r="AR1" s="7"/>
      <c r="AS1" s="723"/>
      <c r="AT1" s="723"/>
      <c r="AU1" s="723"/>
      <c r="AV1" s="723"/>
      <c r="AW1" s="723"/>
      <c r="AX1" s="723"/>
      <c r="AY1" s="723"/>
      <c r="AZ1" s="723"/>
      <c r="BA1" s="723"/>
      <c r="BB1" s="723"/>
      <c r="BC1" s="723"/>
      <c r="BD1" s="723"/>
      <c r="BE1" s="7"/>
      <c r="BF1" s="7"/>
    </row>
    <row r="2" spans="1:58" ht="14.4" x14ac:dyDescent="0.3">
      <c r="A2" s="7"/>
      <c r="B2" s="27"/>
      <c r="C2" s="669" t="s">
        <v>572</v>
      </c>
      <c r="D2" s="669"/>
      <c r="E2" s="669"/>
      <c r="F2" s="656"/>
      <c r="G2" s="656"/>
      <c r="H2" s="656"/>
      <c r="I2" s="656"/>
      <c r="J2" s="656"/>
      <c r="K2" s="656"/>
      <c r="L2" s="656"/>
      <c r="M2" s="656"/>
      <c r="N2" s="656"/>
      <c r="O2" s="7"/>
      <c r="P2" s="7"/>
      <c r="Q2" s="656"/>
      <c r="R2" s="656"/>
      <c r="S2" s="656"/>
      <c r="T2" s="656"/>
      <c r="U2" s="656"/>
      <c r="V2" s="656"/>
      <c r="W2" s="656"/>
      <c r="X2" s="656"/>
      <c r="Y2" s="656"/>
      <c r="Z2" s="656"/>
      <c r="AA2" s="656"/>
      <c r="AB2" s="656"/>
      <c r="AC2" s="30"/>
      <c r="AD2" s="7"/>
      <c r="AE2" s="656" t="s">
        <v>499</v>
      </c>
      <c r="AF2" s="656"/>
      <c r="AG2" s="656"/>
      <c r="AH2" s="656"/>
      <c r="AI2" s="656"/>
      <c r="AJ2" s="656"/>
      <c r="AK2" s="656"/>
      <c r="AL2" s="656"/>
      <c r="AM2" s="656"/>
      <c r="AN2" s="656"/>
      <c r="AO2" s="656"/>
      <c r="AP2" s="656"/>
      <c r="AQ2" s="30"/>
      <c r="AR2" s="7"/>
      <c r="AS2" s="656" t="s">
        <v>501</v>
      </c>
      <c r="AT2" s="656"/>
      <c r="AU2" s="656"/>
      <c r="AV2" s="656"/>
      <c r="AW2" s="656"/>
      <c r="AX2" s="656"/>
      <c r="AY2" s="656"/>
      <c r="AZ2" s="656"/>
      <c r="BA2" s="656"/>
      <c r="BB2" s="656"/>
      <c r="BC2" s="656"/>
      <c r="BD2" s="656"/>
      <c r="BE2" s="7"/>
      <c r="BF2" s="7"/>
    </row>
    <row r="3" spans="1:58" ht="24" thickBot="1" x14ac:dyDescent="0.35">
      <c r="A3" s="7"/>
      <c r="B3" s="27"/>
      <c r="C3" s="727"/>
      <c r="D3" s="727"/>
      <c r="E3" s="727"/>
      <c r="F3" s="726" t="s">
        <v>1038</v>
      </c>
      <c r="G3" s="726"/>
      <c r="H3" s="726"/>
      <c r="I3" s="726"/>
      <c r="J3" s="726"/>
      <c r="K3" s="726"/>
      <c r="L3" s="726"/>
      <c r="M3" s="726"/>
      <c r="N3" s="726"/>
      <c r="O3" s="7"/>
      <c r="P3" s="7"/>
      <c r="Q3" s="724" t="s">
        <v>1039</v>
      </c>
      <c r="R3" s="724"/>
      <c r="S3" s="724"/>
      <c r="T3" s="724"/>
      <c r="U3" s="724"/>
      <c r="V3" s="724"/>
      <c r="W3" s="724"/>
      <c r="X3" s="724"/>
      <c r="Y3" s="724"/>
      <c r="Z3" s="724"/>
      <c r="AA3" s="724"/>
      <c r="AB3" s="724"/>
      <c r="AC3" s="30"/>
      <c r="AD3" s="7"/>
      <c r="AE3" s="725" t="s">
        <v>496</v>
      </c>
      <c r="AF3" s="725"/>
      <c r="AG3" s="725"/>
      <c r="AH3" s="725"/>
      <c r="AI3" s="725"/>
      <c r="AJ3" s="725"/>
      <c r="AK3" s="725"/>
      <c r="AL3" s="725"/>
      <c r="AM3" s="725"/>
      <c r="AN3" s="725"/>
      <c r="AO3" s="725"/>
      <c r="AP3" s="725"/>
      <c r="AQ3" s="30"/>
      <c r="AR3" s="7"/>
      <c r="AS3" s="725" t="s">
        <v>497</v>
      </c>
      <c r="AT3" s="725"/>
      <c r="AU3" s="725"/>
      <c r="AV3" s="725"/>
      <c r="AW3" s="725"/>
      <c r="AX3" s="725"/>
      <c r="AY3" s="725"/>
      <c r="AZ3" s="725"/>
      <c r="BA3" s="725"/>
      <c r="BB3" s="725"/>
      <c r="BC3" s="725"/>
      <c r="BD3" s="725"/>
      <c r="BE3" s="7"/>
      <c r="BF3" s="7"/>
    </row>
    <row r="4" spans="1:58" ht="30" customHeight="1" x14ac:dyDescent="0.25">
      <c r="A4" s="7"/>
      <c r="B4" s="27"/>
      <c r="C4" s="80" t="s">
        <v>635</v>
      </c>
      <c r="D4" s="711" t="s">
        <v>903</v>
      </c>
      <c r="E4" s="711"/>
      <c r="F4" s="390">
        <v>1</v>
      </c>
      <c r="G4" s="81" t="s">
        <v>636</v>
      </c>
      <c r="H4" s="711" t="s">
        <v>640</v>
      </c>
      <c r="I4" s="711"/>
      <c r="J4" s="390"/>
      <c r="K4" s="82" t="s">
        <v>637</v>
      </c>
      <c r="L4" s="711" t="s">
        <v>640</v>
      </c>
      <c r="M4" s="711"/>
      <c r="N4" s="390"/>
      <c r="O4" s="7"/>
      <c r="P4" s="7"/>
      <c r="Q4" s="80" t="s">
        <v>635</v>
      </c>
      <c r="R4" s="711" t="s">
        <v>640</v>
      </c>
      <c r="S4" s="711"/>
      <c r="T4" s="390">
        <v>1</v>
      </c>
      <c r="U4" s="81" t="s">
        <v>636</v>
      </c>
      <c r="V4" s="711" t="s">
        <v>640</v>
      </c>
      <c r="W4" s="711"/>
      <c r="X4" s="390"/>
      <c r="Y4" s="82" t="s">
        <v>637</v>
      </c>
      <c r="Z4" s="711" t="s">
        <v>640</v>
      </c>
      <c r="AA4" s="711"/>
      <c r="AB4" s="390"/>
      <c r="AC4" s="30"/>
      <c r="AD4" s="7"/>
      <c r="AE4" s="80" t="s">
        <v>635</v>
      </c>
      <c r="AF4" s="711" t="s">
        <v>640</v>
      </c>
      <c r="AG4" s="711"/>
      <c r="AH4" s="56"/>
      <c r="AI4" s="81" t="s">
        <v>636</v>
      </c>
      <c r="AJ4" s="711" t="s">
        <v>640</v>
      </c>
      <c r="AK4" s="711"/>
      <c r="AL4" s="56"/>
      <c r="AM4" s="82" t="s">
        <v>637</v>
      </c>
      <c r="AN4" s="711" t="s">
        <v>640</v>
      </c>
      <c r="AO4" s="711"/>
      <c r="AP4" s="56"/>
      <c r="AQ4" s="30"/>
      <c r="AR4" s="7"/>
      <c r="AS4" s="80" t="s">
        <v>635</v>
      </c>
      <c r="AT4" s="711" t="s">
        <v>640</v>
      </c>
      <c r="AU4" s="711"/>
      <c r="AV4" s="56"/>
      <c r="AW4" s="81" t="s">
        <v>636</v>
      </c>
      <c r="AX4" s="711" t="s">
        <v>640</v>
      </c>
      <c r="AY4" s="711"/>
      <c r="AZ4" s="56"/>
      <c r="BA4" s="82" t="s">
        <v>637</v>
      </c>
      <c r="BB4" s="711" t="s">
        <v>640</v>
      </c>
      <c r="BC4" s="711"/>
      <c r="BD4" s="56"/>
      <c r="BE4" s="7"/>
      <c r="BF4" s="7"/>
    </row>
    <row r="5" spans="1:58" s="54" customFormat="1" ht="36.75" x14ac:dyDescent="0.25">
      <c r="A5" s="8"/>
      <c r="B5" s="52"/>
      <c r="C5" s="57" t="s">
        <v>642</v>
      </c>
      <c r="D5" s="58" t="s">
        <v>632</v>
      </c>
      <c r="E5" s="59" t="s">
        <v>633</v>
      </c>
      <c r="F5" s="60" t="s">
        <v>634</v>
      </c>
      <c r="G5" s="57" t="s">
        <v>642</v>
      </c>
      <c r="H5" s="58" t="s">
        <v>632</v>
      </c>
      <c r="I5" s="59" t="s">
        <v>633</v>
      </c>
      <c r="J5" s="60" t="s">
        <v>634</v>
      </c>
      <c r="K5" s="57" t="s">
        <v>642</v>
      </c>
      <c r="L5" s="58" t="s">
        <v>632</v>
      </c>
      <c r="M5" s="59" t="s">
        <v>633</v>
      </c>
      <c r="N5" s="60" t="s">
        <v>634</v>
      </c>
      <c r="O5" s="8"/>
      <c r="P5" s="8"/>
      <c r="Q5" s="57" t="s">
        <v>642</v>
      </c>
      <c r="R5" s="58" t="s">
        <v>632</v>
      </c>
      <c r="S5" s="59" t="s">
        <v>633</v>
      </c>
      <c r="T5" s="60" t="s">
        <v>634</v>
      </c>
      <c r="U5" s="57" t="s">
        <v>642</v>
      </c>
      <c r="V5" s="58" t="s">
        <v>632</v>
      </c>
      <c r="W5" s="59" t="s">
        <v>633</v>
      </c>
      <c r="X5" s="60" t="s">
        <v>634</v>
      </c>
      <c r="Y5" s="57" t="s">
        <v>642</v>
      </c>
      <c r="Z5" s="58" t="s">
        <v>632</v>
      </c>
      <c r="AA5" s="59" t="s">
        <v>633</v>
      </c>
      <c r="AB5" s="60" t="s">
        <v>634</v>
      </c>
      <c r="AC5" s="53"/>
      <c r="AD5" s="8"/>
      <c r="AE5" s="57" t="s">
        <v>642</v>
      </c>
      <c r="AF5" s="58" t="s">
        <v>632</v>
      </c>
      <c r="AG5" s="59" t="s">
        <v>633</v>
      </c>
      <c r="AH5" s="60" t="s">
        <v>634</v>
      </c>
      <c r="AI5" s="57" t="s">
        <v>642</v>
      </c>
      <c r="AJ5" s="58" t="s">
        <v>632</v>
      </c>
      <c r="AK5" s="59" t="s">
        <v>633</v>
      </c>
      <c r="AL5" s="60" t="s">
        <v>634</v>
      </c>
      <c r="AM5" s="57" t="s">
        <v>642</v>
      </c>
      <c r="AN5" s="58" t="s">
        <v>632</v>
      </c>
      <c r="AO5" s="59" t="s">
        <v>633</v>
      </c>
      <c r="AP5" s="60" t="s">
        <v>634</v>
      </c>
      <c r="AQ5" s="53"/>
      <c r="AR5" s="8"/>
      <c r="AS5" s="57" t="s">
        <v>642</v>
      </c>
      <c r="AT5" s="58" t="s">
        <v>632</v>
      </c>
      <c r="AU5" s="59" t="s">
        <v>633</v>
      </c>
      <c r="AV5" s="60" t="s">
        <v>634</v>
      </c>
      <c r="AW5" s="57" t="s">
        <v>642</v>
      </c>
      <c r="AX5" s="58" t="s">
        <v>632</v>
      </c>
      <c r="AY5" s="59" t="s">
        <v>633</v>
      </c>
      <c r="AZ5" s="60" t="s">
        <v>634</v>
      </c>
      <c r="BA5" s="57" t="s">
        <v>642</v>
      </c>
      <c r="BB5" s="58" t="s">
        <v>632</v>
      </c>
      <c r="BC5" s="59" t="s">
        <v>633</v>
      </c>
      <c r="BD5" s="60" t="s">
        <v>634</v>
      </c>
      <c r="BE5" s="7"/>
      <c r="BF5" s="7"/>
    </row>
    <row r="6" spans="1:58" x14ac:dyDescent="0.25">
      <c r="A6" s="7"/>
      <c r="B6" s="27"/>
      <c r="C6" s="712" t="s">
        <v>630</v>
      </c>
      <c r="D6" s="713"/>
      <c r="E6" s="713"/>
      <c r="F6" s="43">
        <v>0.04</v>
      </c>
      <c r="G6" s="712" t="s">
        <v>630</v>
      </c>
      <c r="H6" s="713"/>
      <c r="I6" s="713"/>
      <c r="J6" s="43">
        <v>0.04</v>
      </c>
      <c r="K6" s="712" t="s">
        <v>630</v>
      </c>
      <c r="L6" s="713"/>
      <c r="M6" s="713"/>
      <c r="N6" s="43">
        <v>0.04</v>
      </c>
      <c r="O6" s="7"/>
      <c r="P6" s="8"/>
      <c r="Q6" s="712" t="s">
        <v>630</v>
      </c>
      <c r="R6" s="713"/>
      <c r="S6" s="713"/>
      <c r="T6" s="43">
        <v>0.04</v>
      </c>
      <c r="U6" s="712" t="s">
        <v>630</v>
      </c>
      <c r="V6" s="713"/>
      <c r="W6" s="713"/>
      <c r="X6" s="43">
        <v>0.04</v>
      </c>
      <c r="Y6" s="712" t="s">
        <v>630</v>
      </c>
      <c r="Z6" s="713"/>
      <c r="AA6" s="713"/>
      <c r="AB6" s="43">
        <v>0.04</v>
      </c>
      <c r="AC6" s="30"/>
      <c r="AD6" s="8"/>
      <c r="AE6" s="712" t="s">
        <v>630</v>
      </c>
      <c r="AF6" s="713"/>
      <c r="AG6" s="713"/>
      <c r="AH6" s="43">
        <v>0.04</v>
      </c>
      <c r="AI6" s="712" t="s">
        <v>630</v>
      </c>
      <c r="AJ6" s="713"/>
      <c r="AK6" s="713"/>
      <c r="AL6" s="43">
        <v>0.04</v>
      </c>
      <c r="AM6" s="712" t="s">
        <v>630</v>
      </c>
      <c r="AN6" s="713"/>
      <c r="AO6" s="713"/>
      <c r="AP6" s="43">
        <v>0.04</v>
      </c>
      <c r="AQ6" s="30"/>
      <c r="AR6" s="8"/>
      <c r="AS6" s="712" t="s">
        <v>630</v>
      </c>
      <c r="AT6" s="713"/>
      <c r="AU6" s="713"/>
      <c r="AV6" s="43">
        <v>0.04</v>
      </c>
      <c r="AW6" s="712" t="s">
        <v>630</v>
      </c>
      <c r="AX6" s="713"/>
      <c r="AY6" s="713"/>
      <c r="AZ6" s="43">
        <v>0.04</v>
      </c>
      <c r="BA6" s="712" t="s">
        <v>630</v>
      </c>
      <c r="BB6" s="713"/>
      <c r="BC6" s="713"/>
      <c r="BD6" s="43">
        <v>0.04</v>
      </c>
      <c r="BE6" s="7"/>
      <c r="BF6" s="7"/>
    </row>
    <row r="7" spans="1:58" ht="39.9" customHeight="1" x14ac:dyDescent="0.25">
      <c r="A7" s="7"/>
      <c r="B7" s="55">
        <v>1</v>
      </c>
      <c r="C7" s="382" t="s">
        <v>580</v>
      </c>
      <c r="D7" s="383">
        <v>200</v>
      </c>
      <c r="E7" s="63">
        <f t="shared" ref="E7:E12" si="0">VLOOKUP(C7,materialtable,2,FALSE)</f>
        <v>0.87</v>
      </c>
      <c r="F7" s="64">
        <f t="shared" ref="F7:F14" si="1">IF(OR(ISERROR(E7),E7=0),0,D7/1000/E7)</f>
        <v>0.22988505747126439</v>
      </c>
      <c r="G7" s="382" t="s">
        <v>577</v>
      </c>
      <c r="H7" s="383"/>
      <c r="I7" s="63">
        <f t="shared" ref="I7:I12" si="2">VLOOKUP(G7,materialtable,2,FALSE)</f>
        <v>0</v>
      </c>
      <c r="J7" s="64">
        <f t="shared" ref="J7:J14" si="3">IF(OR(ISERROR(I7),I7=0),0,H7/1000/I7)</f>
        <v>0</v>
      </c>
      <c r="K7" s="382" t="s">
        <v>577</v>
      </c>
      <c r="L7" s="383"/>
      <c r="M7" s="63">
        <f t="shared" ref="M7:M12" si="4">VLOOKUP(K7,materialtable,2,FALSE)</f>
        <v>0</v>
      </c>
      <c r="N7" s="64">
        <f t="shared" ref="N7:N14" si="5">IF(OR(ISERROR(M7),M7=0),0,L7/1000/M7)</f>
        <v>0</v>
      </c>
      <c r="O7" s="7"/>
      <c r="P7" s="55">
        <v>1</v>
      </c>
      <c r="Q7" s="382" t="s">
        <v>577</v>
      </c>
      <c r="R7" s="383"/>
      <c r="S7" s="63">
        <f t="shared" ref="S7:S12" si="6">VLOOKUP(Q7,materialtable,2,FALSE)</f>
        <v>0</v>
      </c>
      <c r="T7" s="64">
        <f t="shared" ref="T7:T14" si="7">IF(OR(ISERROR(S7),S7=0),0,R7/1000/S7)</f>
        <v>0</v>
      </c>
      <c r="U7" s="382" t="s">
        <v>577</v>
      </c>
      <c r="V7" s="383"/>
      <c r="W7" s="63">
        <f t="shared" ref="W7:W12" si="8">VLOOKUP(U7,materialtable,2,FALSE)</f>
        <v>0</v>
      </c>
      <c r="X7" s="64">
        <f t="shared" ref="X7:X14" si="9">IF(OR(ISERROR(W7),W7=0),0,V7/1000/W7)</f>
        <v>0</v>
      </c>
      <c r="Y7" s="382" t="s">
        <v>577</v>
      </c>
      <c r="Z7" s="383"/>
      <c r="AA7" s="63">
        <f t="shared" ref="AA7:AA12" si="10">VLOOKUP(Y7,materialtable,2,FALSE)</f>
        <v>0</v>
      </c>
      <c r="AB7" s="64">
        <f t="shared" ref="AB7:AB14" si="11">IF(OR(ISERROR(AA7),AA7=0),0,Z7/1000/AA7)</f>
        <v>0</v>
      </c>
      <c r="AC7" s="30"/>
      <c r="AD7" s="55">
        <v>1</v>
      </c>
      <c r="AE7" s="61" t="s">
        <v>577</v>
      </c>
      <c r="AF7" s="62"/>
      <c r="AG7" s="63">
        <f t="shared" ref="AG7:AG12" si="12">VLOOKUP(AE7,materialtable,2,FALSE)</f>
        <v>0</v>
      </c>
      <c r="AH7" s="64">
        <f t="shared" ref="AH7:AH14" si="13">IF(OR(ISERROR(AG7),AG7=0),0,AF7/1000/AG7)</f>
        <v>0</v>
      </c>
      <c r="AI7" s="61" t="s">
        <v>577</v>
      </c>
      <c r="AJ7" s="62"/>
      <c r="AK7" s="63">
        <f t="shared" ref="AK7:AK12" si="14">VLOOKUP(AI7,materialtable,2,FALSE)</f>
        <v>0</v>
      </c>
      <c r="AL7" s="64">
        <f t="shared" ref="AL7:AL14" si="15">IF(OR(ISERROR(AK7),AK7=0),0,AJ7/1000/AK7)</f>
        <v>0</v>
      </c>
      <c r="AM7" s="61" t="s">
        <v>577</v>
      </c>
      <c r="AN7" s="62"/>
      <c r="AO7" s="63">
        <f t="shared" ref="AO7:AO12" si="16">VLOOKUP(AM7,materialtable,2,FALSE)</f>
        <v>0</v>
      </c>
      <c r="AP7" s="64">
        <f t="shared" ref="AP7:AP14" si="17">IF(OR(ISERROR(AO7),AO7=0),0,AN7/1000/AO7)</f>
        <v>0</v>
      </c>
      <c r="AQ7" s="30"/>
      <c r="AR7" s="55">
        <v>1</v>
      </c>
      <c r="AS7" s="61" t="s">
        <v>577</v>
      </c>
      <c r="AT7" s="62"/>
      <c r="AU7" s="63">
        <f t="shared" ref="AU7:AU12" si="18">VLOOKUP(AS7,materialtable,2,FALSE)</f>
        <v>0</v>
      </c>
      <c r="AV7" s="64">
        <f t="shared" ref="AV7:AV14" si="19">IF(OR(ISERROR(AU7),AU7=0),0,AT7/1000/AU7)</f>
        <v>0</v>
      </c>
      <c r="AW7" s="61" t="s">
        <v>577</v>
      </c>
      <c r="AX7" s="62"/>
      <c r="AY7" s="63">
        <f t="shared" ref="AY7:AY12" si="20">VLOOKUP(AW7,materialtable,2,FALSE)</f>
        <v>0</v>
      </c>
      <c r="AZ7" s="64">
        <f t="shared" ref="AZ7:AZ14" si="21">IF(OR(ISERROR(AY7),AY7=0),0,AX7/1000/AY7)</f>
        <v>0</v>
      </c>
      <c r="BA7" s="61" t="s">
        <v>577</v>
      </c>
      <c r="BB7" s="62"/>
      <c r="BC7" s="63">
        <f t="shared" ref="BC7:BC12" si="22">VLOOKUP(BA7,materialtable,2,FALSE)</f>
        <v>0</v>
      </c>
      <c r="BD7" s="64">
        <f t="shared" ref="BD7:BD14" si="23">IF(OR(ISERROR(BC7),BC7=0),0,BB7/1000/BC7)</f>
        <v>0</v>
      </c>
      <c r="BE7" s="7"/>
      <c r="BF7" s="7"/>
    </row>
    <row r="8" spans="1:58" ht="39.9" customHeight="1" x14ac:dyDescent="0.25">
      <c r="A8" s="7"/>
      <c r="B8" s="28">
        <v>2</v>
      </c>
      <c r="C8" s="382" t="s">
        <v>581</v>
      </c>
      <c r="D8" s="383">
        <v>100</v>
      </c>
      <c r="E8" s="63">
        <f t="shared" si="0"/>
        <v>0.7</v>
      </c>
      <c r="F8" s="64">
        <f t="shared" si="1"/>
        <v>0.14285714285714288</v>
      </c>
      <c r="G8" s="382" t="s">
        <v>577</v>
      </c>
      <c r="H8" s="383"/>
      <c r="I8" s="63">
        <f t="shared" si="2"/>
        <v>0</v>
      </c>
      <c r="J8" s="64">
        <f t="shared" si="3"/>
        <v>0</v>
      </c>
      <c r="K8" s="382" t="s">
        <v>577</v>
      </c>
      <c r="L8" s="383"/>
      <c r="M8" s="63">
        <f t="shared" si="4"/>
        <v>0</v>
      </c>
      <c r="N8" s="64">
        <f t="shared" si="5"/>
        <v>0</v>
      </c>
      <c r="O8" s="7"/>
      <c r="P8" s="28">
        <v>2</v>
      </c>
      <c r="Q8" s="382" t="s">
        <v>577</v>
      </c>
      <c r="R8" s="383"/>
      <c r="S8" s="63">
        <f t="shared" si="6"/>
        <v>0</v>
      </c>
      <c r="T8" s="64">
        <f t="shared" si="7"/>
        <v>0</v>
      </c>
      <c r="U8" s="382" t="s">
        <v>577</v>
      </c>
      <c r="V8" s="383"/>
      <c r="W8" s="63">
        <f t="shared" si="8"/>
        <v>0</v>
      </c>
      <c r="X8" s="64">
        <f t="shared" si="9"/>
        <v>0</v>
      </c>
      <c r="Y8" s="382" t="s">
        <v>577</v>
      </c>
      <c r="Z8" s="383"/>
      <c r="AA8" s="63">
        <f t="shared" si="10"/>
        <v>0</v>
      </c>
      <c r="AB8" s="64">
        <f t="shared" si="11"/>
        <v>0</v>
      </c>
      <c r="AC8" s="30"/>
      <c r="AD8" s="28">
        <v>2</v>
      </c>
      <c r="AE8" s="61" t="s">
        <v>577</v>
      </c>
      <c r="AF8" s="62"/>
      <c r="AG8" s="63">
        <f t="shared" si="12"/>
        <v>0</v>
      </c>
      <c r="AH8" s="64">
        <f t="shared" si="13"/>
        <v>0</v>
      </c>
      <c r="AI8" s="61" t="s">
        <v>577</v>
      </c>
      <c r="AJ8" s="62"/>
      <c r="AK8" s="63">
        <f t="shared" si="14"/>
        <v>0</v>
      </c>
      <c r="AL8" s="64">
        <f t="shared" si="15"/>
        <v>0</v>
      </c>
      <c r="AM8" s="61" t="s">
        <v>577</v>
      </c>
      <c r="AN8" s="62"/>
      <c r="AO8" s="63">
        <f t="shared" si="16"/>
        <v>0</v>
      </c>
      <c r="AP8" s="64">
        <f t="shared" si="17"/>
        <v>0</v>
      </c>
      <c r="AQ8" s="30"/>
      <c r="AR8" s="28">
        <v>2</v>
      </c>
      <c r="AS8" s="61" t="s">
        <v>577</v>
      </c>
      <c r="AT8" s="62"/>
      <c r="AU8" s="63">
        <f t="shared" si="18"/>
        <v>0</v>
      </c>
      <c r="AV8" s="64">
        <f t="shared" si="19"/>
        <v>0</v>
      </c>
      <c r="AW8" s="61" t="s">
        <v>577</v>
      </c>
      <c r="AX8" s="62"/>
      <c r="AY8" s="63">
        <f t="shared" si="20"/>
        <v>0</v>
      </c>
      <c r="AZ8" s="64">
        <f t="shared" si="21"/>
        <v>0</v>
      </c>
      <c r="BA8" s="61" t="s">
        <v>577</v>
      </c>
      <c r="BB8" s="62"/>
      <c r="BC8" s="63">
        <f t="shared" si="22"/>
        <v>0</v>
      </c>
      <c r="BD8" s="64">
        <f t="shared" si="23"/>
        <v>0</v>
      </c>
      <c r="BE8" s="7"/>
      <c r="BF8" s="7"/>
    </row>
    <row r="9" spans="1:58" ht="39.9" customHeight="1" x14ac:dyDescent="0.25">
      <c r="A9" s="7"/>
      <c r="B9" s="55">
        <v>3</v>
      </c>
      <c r="C9" s="382" t="s">
        <v>622</v>
      </c>
      <c r="D9" s="383">
        <v>50</v>
      </c>
      <c r="E9" s="63">
        <f t="shared" si="0"/>
        <v>3.5000000000000003E-2</v>
      </c>
      <c r="F9" s="64">
        <f t="shared" si="1"/>
        <v>1.4285714285714286</v>
      </c>
      <c r="G9" s="382" t="s">
        <v>577</v>
      </c>
      <c r="H9" s="383"/>
      <c r="I9" s="63">
        <f t="shared" si="2"/>
        <v>0</v>
      </c>
      <c r="J9" s="64">
        <f t="shared" si="3"/>
        <v>0</v>
      </c>
      <c r="K9" s="382" t="s">
        <v>577</v>
      </c>
      <c r="L9" s="383"/>
      <c r="M9" s="63">
        <f t="shared" si="4"/>
        <v>0</v>
      </c>
      <c r="N9" s="64">
        <f t="shared" si="5"/>
        <v>0</v>
      </c>
      <c r="O9" s="7"/>
      <c r="P9" s="55">
        <v>3</v>
      </c>
      <c r="Q9" s="382" t="s">
        <v>577</v>
      </c>
      <c r="R9" s="383"/>
      <c r="S9" s="63">
        <f t="shared" si="6"/>
        <v>0</v>
      </c>
      <c r="T9" s="64">
        <f t="shared" si="7"/>
        <v>0</v>
      </c>
      <c r="U9" s="382" t="s">
        <v>577</v>
      </c>
      <c r="V9" s="383"/>
      <c r="W9" s="63">
        <f t="shared" si="8"/>
        <v>0</v>
      </c>
      <c r="X9" s="64">
        <f t="shared" si="9"/>
        <v>0</v>
      </c>
      <c r="Y9" s="382" t="s">
        <v>577</v>
      </c>
      <c r="Z9" s="383"/>
      <c r="AA9" s="63">
        <f t="shared" si="10"/>
        <v>0</v>
      </c>
      <c r="AB9" s="64">
        <f t="shared" si="11"/>
        <v>0</v>
      </c>
      <c r="AC9" s="30"/>
      <c r="AD9" s="55">
        <v>3</v>
      </c>
      <c r="AE9" s="61" t="s">
        <v>577</v>
      </c>
      <c r="AF9" s="62"/>
      <c r="AG9" s="63">
        <f t="shared" si="12"/>
        <v>0</v>
      </c>
      <c r="AH9" s="64">
        <f t="shared" si="13"/>
        <v>0</v>
      </c>
      <c r="AI9" s="61" t="s">
        <v>577</v>
      </c>
      <c r="AJ9" s="62"/>
      <c r="AK9" s="63">
        <f t="shared" si="14"/>
        <v>0</v>
      </c>
      <c r="AL9" s="64">
        <f t="shared" si="15"/>
        <v>0</v>
      </c>
      <c r="AM9" s="61" t="s">
        <v>577</v>
      </c>
      <c r="AN9" s="62"/>
      <c r="AO9" s="63">
        <f t="shared" si="16"/>
        <v>0</v>
      </c>
      <c r="AP9" s="64">
        <f t="shared" si="17"/>
        <v>0</v>
      </c>
      <c r="AQ9" s="30"/>
      <c r="AR9" s="55">
        <v>3</v>
      </c>
      <c r="AS9" s="61" t="s">
        <v>577</v>
      </c>
      <c r="AT9" s="62"/>
      <c r="AU9" s="63">
        <f t="shared" si="18"/>
        <v>0</v>
      </c>
      <c r="AV9" s="64">
        <f t="shared" si="19"/>
        <v>0</v>
      </c>
      <c r="AW9" s="61" t="s">
        <v>577</v>
      </c>
      <c r="AX9" s="62"/>
      <c r="AY9" s="63">
        <f t="shared" si="20"/>
        <v>0</v>
      </c>
      <c r="AZ9" s="64">
        <f t="shared" si="21"/>
        <v>0</v>
      </c>
      <c r="BA9" s="61" t="s">
        <v>577</v>
      </c>
      <c r="BB9" s="62"/>
      <c r="BC9" s="63">
        <f t="shared" si="22"/>
        <v>0</v>
      </c>
      <c r="BD9" s="64">
        <f t="shared" si="23"/>
        <v>0</v>
      </c>
      <c r="BE9" s="7"/>
      <c r="BF9" s="7"/>
    </row>
    <row r="10" spans="1:58" ht="39.9" customHeight="1" x14ac:dyDescent="0.25">
      <c r="A10" s="7"/>
      <c r="B10" s="55">
        <v>4</v>
      </c>
      <c r="C10" s="382" t="s">
        <v>577</v>
      </c>
      <c r="D10" s="383"/>
      <c r="E10" s="63">
        <f t="shared" si="0"/>
        <v>0</v>
      </c>
      <c r="F10" s="64">
        <f t="shared" si="1"/>
        <v>0</v>
      </c>
      <c r="G10" s="382" t="s">
        <v>577</v>
      </c>
      <c r="H10" s="383"/>
      <c r="I10" s="63">
        <f t="shared" si="2"/>
        <v>0</v>
      </c>
      <c r="J10" s="64">
        <f t="shared" si="3"/>
        <v>0</v>
      </c>
      <c r="K10" s="382" t="s">
        <v>577</v>
      </c>
      <c r="L10" s="383"/>
      <c r="M10" s="63">
        <f t="shared" si="4"/>
        <v>0</v>
      </c>
      <c r="N10" s="64">
        <f t="shared" si="5"/>
        <v>0</v>
      </c>
      <c r="O10" s="7"/>
      <c r="P10" s="55">
        <v>4</v>
      </c>
      <c r="Q10" s="382" t="s">
        <v>577</v>
      </c>
      <c r="R10" s="383"/>
      <c r="S10" s="63">
        <f t="shared" si="6"/>
        <v>0</v>
      </c>
      <c r="T10" s="64">
        <f t="shared" si="7"/>
        <v>0</v>
      </c>
      <c r="U10" s="382" t="s">
        <v>577</v>
      </c>
      <c r="V10" s="383"/>
      <c r="W10" s="63">
        <f t="shared" si="8"/>
        <v>0</v>
      </c>
      <c r="X10" s="64">
        <f t="shared" si="9"/>
        <v>0</v>
      </c>
      <c r="Y10" s="382" t="s">
        <v>577</v>
      </c>
      <c r="Z10" s="383"/>
      <c r="AA10" s="63">
        <f t="shared" si="10"/>
        <v>0</v>
      </c>
      <c r="AB10" s="64">
        <f t="shared" si="11"/>
        <v>0</v>
      </c>
      <c r="AC10" s="30"/>
      <c r="AD10" s="55">
        <v>4</v>
      </c>
      <c r="AE10" s="61" t="s">
        <v>577</v>
      </c>
      <c r="AF10" s="62"/>
      <c r="AG10" s="63">
        <f t="shared" si="12"/>
        <v>0</v>
      </c>
      <c r="AH10" s="64">
        <f t="shared" si="13"/>
        <v>0</v>
      </c>
      <c r="AI10" s="61" t="s">
        <v>577</v>
      </c>
      <c r="AJ10" s="62"/>
      <c r="AK10" s="63">
        <f t="shared" si="14"/>
        <v>0</v>
      </c>
      <c r="AL10" s="64">
        <f t="shared" si="15"/>
        <v>0</v>
      </c>
      <c r="AM10" s="61" t="s">
        <v>577</v>
      </c>
      <c r="AN10" s="62"/>
      <c r="AO10" s="63">
        <f t="shared" si="16"/>
        <v>0</v>
      </c>
      <c r="AP10" s="64">
        <f t="shared" si="17"/>
        <v>0</v>
      </c>
      <c r="AQ10" s="30"/>
      <c r="AR10" s="55">
        <v>4</v>
      </c>
      <c r="AS10" s="61" t="s">
        <v>577</v>
      </c>
      <c r="AT10" s="62"/>
      <c r="AU10" s="63">
        <f t="shared" si="18"/>
        <v>0</v>
      </c>
      <c r="AV10" s="64">
        <f t="shared" si="19"/>
        <v>0</v>
      </c>
      <c r="AW10" s="61" t="s">
        <v>577</v>
      </c>
      <c r="AX10" s="62"/>
      <c r="AY10" s="63">
        <f t="shared" si="20"/>
        <v>0</v>
      </c>
      <c r="AZ10" s="64">
        <f t="shared" si="21"/>
        <v>0</v>
      </c>
      <c r="BA10" s="61" t="s">
        <v>577</v>
      </c>
      <c r="BB10" s="62"/>
      <c r="BC10" s="63">
        <f t="shared" si="22"/>
        <v>0</v>
      </c>
      <c r="BD10" s="64">
        <f t="shared" si="23"/>
        <v>0</v>
      </c>
      <c r="BE10" s="7"/>
      <c r="BF10" s="7"/>
    </row>
    <row r="11" spans="1:58" ht="39.9" customHeight="1" x14ac:dyDescent="0.25">
      <c r="A11" s="7"/>
      <c r="B11" s="28">
        <v>5</v>
      </c>
      <c r="C11" s="382" t="s">
        <v>577</v>
      </c>
      <c r="D11" s="383"/>
      <c r="E11" s="63">
        <f t="shared" si="0"/>
        <v>0</v>
      </c>
      <c r="F11" s="64">
        <f t="shared" si="1"/>
        <v>0</v>
      </c>
      <c r="G11" s="382" t="s">
        <v>577</v>
      </c>
      <c r="H11" s="383"/>
      <c r="I11" s="63">
        <f t="shared" si="2"/>
        <v>0</v>
      </c>
      <c r="J11" s="64">
        <f t="shared" si="3"/>
        <v>0</v>
      </c>
      <c r="K11" s="382" t="s">
        <v>577</v>
      </c>
      <c r="L11" s="383"/>
      <c r="M11" s="63">
        <f t="shared" si="4"/>
        <v>0</v>
      </c>
      <c r="N11" s="64">
        <f t="shared" si="5"/>
        <v>0</v>
      </c>
      <c r="O11" s="7"/>
      <c r="P11" s="28">
        <v>5</v>
      </c>
      <c r="Q11" s="382" t="s">
        <v>577</v>
      </c>
      <c r="R11" s="383"/>
      <c r="S11" s="63">
        <f t="shared" si="6"/>
        <v>0</v>
      </c>
      <c r="T11" s="64">
        <f t="shared" si="7"/>
        <v>0</v>
      </c>
      <c r="U11" s="382" t="s">
        <v>577</v>
      </c>
      <c r="V11" s="383"/>
      <c r="W11" s="63">
        <f t="shared" si="8"/>
        <v>0</v>
      </c>
      <c r="X11" s="64">
        <f t="shared" si="9"/>
        <v>0</v>
      </c>
      <c r="Y11" s="382" t="s">
        <v>577</v>
      </c>
      <c r="Z11" s="383"/>
      <c r="AA11" s="63">
        <f t="shared" si="10"/>
        <v>0</v>
      </c>
      <c r="AB11" s="64">
        <f t="shared" si="11"/>
        <v>0</v>
      </c>
      <c r="AC11" s="30"/>
      <c r="AD11" s="28">
        <v>5</v>
      </c>
      <c r="AE11" s="61" t="s">
        <v>577</v>
      </c>
      <c r="AF11" s="62"/>
      <c r="AG11" s="63">
        <f t="shared" si="12"/>
        <v>0</v>
      </c>
      <c r="AH11" s="64">
        <f t="shared" si="13"/>
        <v>0</v>
      </c>
      <c r="AI11" s="61" t="s">
        <v>577</v>
      </c>
      <c r="AJ11" s="62"/>
      <c r="AK11" s="63">
        <f t="shared" si="14"/>
        <v>0</v>
      </c>
      <c r="AL11" s="64">
        <f t="shared" si="15"/>
        <v>0</v>
      </c>
      <c r="AM11" s="61" t="s">
        <v>577</v>
      </c>
      <c r="AN11" s="62"/>
      <c r="AO11" s="63">
        <f t="shared" si="16"/>
        <v>0</v>
      </c>
      <c r="AP11" s="64">
        <f t="shared" si="17"/>
        <v>0</v>
      </c>
      <c r="AQ11" s="30"/>
      <c r="AR11" s="28">
        <v>5</v>
      </c>
      <c r="AS11" s="61" t="s">
        <v>577</v>
      </c>
      <c r="AT11" s="62"/>
      <c r="AU11" s="63">
        <f t="shared" si="18"/>
        <v>0</v>
      </c>
      <c r="AV11" s="64">
        <f t="shared" si="19"/>
        <v>0</v>
      </c>
      <c r="AW11" s="61" t="s">
        <v>577</v>
      </c>
      <c r="AX11" s="62"/>
      <c r="AY11" s="63">
        <f t="shared" si="20"/>
        <v>0</v>
      </c>
      <c r="AZ11" s="64">
        <f t="shared" si="21"/>
        <v>0</v>
      </c>
      <c r="BA11" s="61" t="s">
        <v>577</v>
      </c>
      <c r="BB11" s="62"/>
      <c r="BC11" s="63">
        <f t="shared" si="22"/>
        <v>0</v>
      </c>
      <c r="BD11" s="64">
        <f t="shared" si="23"/>
        <v>0</v>
      </c>
      <c r="BE11" s="7"/>
      <c r="BF11" s="7"/>
    </row>
    <row r="12" spans="1:58" ht="39.9" customHeight="1" thickBot="1" x14ac:dyDescent="0.3">
      <c r="A12" s="7"/>
      <c r="B12" s="55">
        <v>6</v>
      </c>
      <c r="C12" s="384" t="s">
        <v>577</v>
      </c>
      <c r="D12" s="385"/>
      <c r="E12" s="67">
        <f t="shared" si="0"/>
        <v>0</v>
      </c>
      <c r="F12" s="68">
        <f t="shared" si="1"/>
        <v>0</v>
      </c>
      <c r="G12" s="384" t="s">
        <v>577</v>
      </c>
      <c r="H12" s="385"/>
      <c r="I12" s="67">
        <f t="shared" si="2"/>
        <v>0</v>
      </c>
      <c r="J12" s="68">
        <f t="shared" si="3"/>
        <v>0</v>
      </c>
      <c r="K12" s="384" t="s">
        <v>577</v>
      </c>
      <c r="L12" s="385"/>
      <c r="M12" s="67">
        <f t="shared" si="4"/>
        <v>0</v>
      </c>
      <c r="N12" s="68">
        <f t="shared" si="5"/>
        <v>0</v>
      </c>
      <c r="O12" s="7"/>
      <c r="P12" s="55">
        <v>6</v>
      </c>
      <c r="Q12" s="384" t="s">
        <v>577</v>
      </c>
      <c r="R12" s="385"/>
      <c r="S12" s="67">
        <f t="shared" si="6"/>
        <v>0</v>
      </c>
      <c r="T12" s="68">
        <f t="shared" si="7"/>
        <v>0</v>
      </c>
      <c r="U12" s="384" t="s">
        <v>577</v>
      </c>
      <c r="V12" s="385"/>
      <c r="W12" s="67">
        <f t="shared" si="8"/>
        <v>0</v>
      </c>
      <c r="X12" s="68">
        <f t="shared" si="9"/>
        <v>0</v>
      </c>
      <c r="Y12" s="384" t="s">
        <v>577</v>
      </c>
      <c r="Z12" s="385"/>
      <c r="AA12" s="67">
        <f t="shared" si="10"/>
        <v>0</v>
      </c>
      <c r="AB12" s="68">
        <f t="shared" si="11"/>
        <v>0</v>
      </c>
      <c r="AC12" s="30"/>
      <c r="AD12" s="55">
        <v>6</v>
      </c>
      <c r="AE12" s="65" t="s">
        <v>577</v>
      </c>
      <c r="AF12" s="66"/>
      <c r="AG12" s="67">
        <f t="shared" si="12"/>
        <v>0</v>
      </c>
      <c r="AH12" s="68">
        <f t="shared" si="13"/>
        <v>0</v>
      </c>
      <c r="AI12" s="65" t="s">
        <v>577</v>
      </c>
      <c r="AJ12" s="66"/>
      <c r="AK12" s="67">
        <f t="shared" si="14"/>
        <v>0</v>
      </c>
      <c r="AL12" s="68">
        <f t="shared" si="15"/>
        <v>0</v>
      </c>
      <c r="AM12" s="65" t="s">
        <v>577</v>
      </c>
      <c r="AN12" s="66"/>
      <c r="AO12" s="67">
        <f t="shared" si="16"/>
        <v>0</v>
      </c>
      <c r="AP12" s="68">
        <f t="shared" si="17"/>
        <v>0</v>
      </c>
      <c r="AQ12" s="30"/>
      <c r="AR12" s="55">
        <v>6</v>
      </c>
      <c r="AS12" s="65" t="s">
        <v>577</v>
      </c>
      <c r="AT12" s="66"/>
      <c r="AU12" s="67">
        <f t="shared" si="18"/>
        <v>0</v>
      </c>
      <c r="AV12" s="68">
        <f t="shared" si="19"/>
        <v>0</v>
      </c>
      <c r="AW12" s="65" t="s">
        <v>577</v>
      </c>
      <c r="AX12" s="66"/>
      <c r="AY12" s="67">
        <f t="shared" si="20"/>
        <v>0</v>
      </c>
      <c r="AZ12" s="68">
        <f t="shared" si="21"/>
        <v>0</v>
      </c>
      <c r="BA12" s="65" t="s">
        <v>577</v>
      </c>
      <c r="BB12" s="66"/>
      <c r="BC12" s="67">
        <f t="shared" si="22"/>
        <v>0</v>
      </c>
      <c r="BD12" s="68">
        <f t="shared" si="23"/>
        <v>0</v>
      </c>
      <c r="BE12" s="7"/>
      <c r="BF12" s="7"/>
    </row>
    <row r="13" spans="1:58" ht="39.9" customHeight="1" x14ac:dyDescent="0.25">
      <c r="A13" s="7"/>
      <c r="B13" s="55">
        <v>7</v>
      </c>
      <c r="C13" s="386" t="s">
        <v>639</v>
      </c>
      <c r="D13" s="387"/>
      <c r="E13" s="387"/>
      <c r="F13" s="71">
        <f t="shared" si="1"/>
        <v>0</v>
      </c>
      <c r="G13" s="386" t="s">
        <v>639</v>
      </c>
      <c r="H13" s="387"/>
      <c r="I13" s="387"/>
      <c r="J13" s="71">
        <f t="shared" si="3"/>
        <v>0</v>
      </c>
      <c r="K13" s="386" t="s">
        <v>639</v>
      </c>
      <c r="L13" s="387"/>
      <c r="M13" s="387"/>
      <c r="N13" s="71">
        <f t="shared" si="5"/>
        <v>0</v>
      </c>
      <c r="O13" s="7"/>
      <c r="P13" s="55">
        <v>7</v>
      </c>
      <c r="Q13" s="386" t="s">
        <v>639</v>
      </c>
      <c r="R13" s="387"/>
      <c r="S13" s="387"/>
      <c r="T13" s="71">
        <f t="shared" si="7"/>
        <v>0</v>
      </c>
      <c r="U13" s="386" t="s">
        <v>639</v>
      </c>
      <c r="V13" s="387"/>
      <c r="W13" s="387"/>
      <c r="X13" s="71">
        <f t="shared" si="9"/>
        <v>0</v>
      </c>
      <c r="Y13" s="386" t="s">
        <v>639</v>
      </c>
      <c r="Z13" s="387"/>
      <c r="AA13" s="387"/>
      <c r="AB13" s="71">
        <f t="shared" si="11"/>
        <v>0</v>
      </c>
      <c r="AC13" s="30"/>
      <c r="AD13" s="55">
        <v>7</v>
      </c>
      <c r="AE13" s="69" t="s">
        <v>639</v>
      </c>
      <c r="AF13" s="70"/>
      <c r="AG13" s="70"/>
      <c r="AH13" s="71">
        <f t="shared" si="13"/>
        <v>0</v>
      </c>
      <c r="AI13" s="69" t="s">
        <v>639</v>
      </c>
      <c r="AJ13" s="70"/>
      <c r="AK13" s="70"/>
      <c r="AL13" s="71">
        <f t="shared" si="15"/>
        <v>0</v>
      </c>
      <c r="AM13" s="69" t="s">
        <v>639</v>
      </c>
      <c r="AN13" s="70"/>
      <c r="AO13" s="70"/>
      <c r="AP13" s="71">
        <f t="shared" si="17"/>
        <v>0</v>
      </c>
      <c r="AQ13" s="30"/>
      <c r="AR13" s="55">
        <v>7</v>
      </c>
      <c r="AS13" s="69" t="s">
        <v>639</v>
      </c>
      <c r="AT13" s="70"/>
      <c r="AU13" s="70"/>
      <c r="AV13" s="71">
        <f t="shared" si="19"/>
        <v>0</v>
      </c>
      <c r="AW13" s="69" t="s">
        <v>639</v>
      </c>
      <c r="AX13" s="70"/>
      <c r="AY13" s="70"/>
      <c r="AZ13" s="71">
        <f t="shared" si="21"/>
        <v>0</v>
      </c>
      <c r="BA13" s="69" t="s">
        <v>639</v>
      </c>
      <c r="BB13" s="70"/>
      <c r="BC13" s="70"/>
      <c r="BD13" s="71">
        <f t="shared" si="23"/>
        <v>0</v>
      </c>
      <c r="BE13" s="7"/>
      <c r="BF13" s="7"/>
    </row>
    <row r="14" spans="1:58" ht="39.9" customHeight="1" thickBot="1" x14ac:dyDescent="0.3">
      <c r="A14" s="7"/>
      <c r="B14" s="28">
        <v>8</v>
      </c>
      <c r="C14" s="388" t="s">
        <v>639</v>
      </c>
      <c r="D14" s="389"/>
      <c r="E14" s="389"/>
      <c r="F14" s="74">
        <f t="shared" si="1"/>
        <v>0</v>
      </c>
      <c r="G14" s="388" t="s">
        <v>639</v>
      </c>
      <c r="H14" s="389"/>
      <c r="I14" s="389"/>
      <c r="J14" s="74">
        <f t="shared" si="3"/>
        <v>0</v>
      </c>
      <c r="K14" s="388" t="s">
        <v>639</v>
      </c>
      <c r="L14" s="389"/>
      <c r="M14" s="389"/>
      <c r="N14" s="74">
        <f t="shared" si="5"/>
        <v>0</v>
      </c>
      <c r="O14" s="7"/>
      <c r="P14" s="28">
        <v>8</v>
      </c>
      <c r="Q14" s="388" t="s">
        <v>639</v>
      </c>
      <c r="R14" s="389"/>
      <c r="S14" s="389"/>
      <c r="T14" s="74">
        <f t="shared" si="7"/>
        <v>0</v>
      </c>
      <c r="U14" s="388" t="s">
        <v>639</v>
      </c>
      <c r="V14" s="389"/>
      <c r="W14" s="389"/>
      <c r="X14" s="74">
        <f t="shared" si="9"/>
        <v>0</v>
      </c>
      <c r="Y14" s="388" t="s">
        <v>639</v>
      </c>
      <c r="Z14" s="389"/>
      <c r="AA14" s="389"/>
      <c r="AB14" s="74">
        <f t="shared" si="11"/>
        <v>0</v>
      </c>
      <c r="AC14" s="30"/>
      <c r="AD14" s="28">
        <v>8</v>
      </c>
      <c r="AE14" s="72" t="s">
        <v>639</v>
      </c>
      <c r="AF14" s="73"/>
      <c r="AG14" s="73"/>
      <c r="AH14" s="74">
        <f t="shared" si="13"/>
        <v>0</v>
      </c>
      <c r="AI14" s="72" t="s">
        <v>639</v>
      </c>
      <c r="AJ14" s="73"/>
      <c r="AK14" s="73"/>
      <c r="AL14" s="74">
        <f t="shared" si="15"/>
        <v>0</v>
      </c>
      <c r="AM14" s="72" t="s">
        <v>639</v>
      </c>
      <c r="AN14" s="73"/>
      <c r="AO14" s="73"/>
      <c r="AP14" s="74">
        <f t="shared" si="17"/>
        <v>0</v>
      </c>
      <c r="AQ14" s="30"/>
      <c r="AR14" s="28">
        <v>8</v>
      </c>
      <c r="AS14" s="72" t="s">
        <v>639</v>
      </c>
      <c r="AT14" s="73"/>
      <c r="AU14" s="73"/>
      <c r="AV14" s="74">
        <f t="shared" si="19"/>
        <v>0</v>
      </c>
      <c r="AW14" s="72" t="s">
        <v>639</v>
      </c>
      <c r="AX14" s="73"/>
      <c r="AY14" s="73"/>
      <c r="AZ14" s="74">
        <f t="shared" si="21"/>
        <v>0</v>
      </c>
      <c r="BA14" s="72" t="s">
        <v>639</v>
      </c>
      <c r="BB14" s="73"/>
      <c r="BC14" s="73"/>
      <c r="BD14" s="74">
        <f t="shared" si="23"/>
        <v>0</v>
      </c>
      <c r="BE14" s="7"/>
      <c r="BF14" s="7"/>
    </row>
    <row r="15" spans="1:58" x14ac:dyDescent="0.25">
      <c r="A15" s="7"/>
      <c r="B15" s="27"/>
      <c r="C15" s="714" t="s">
        <v>631</v>
      </c>
      <c r="D15" s="715"/>
      <c r="E15" s="715"/>
      <c r="F15" s="49">
        <v>0.13</v>
      </c>
      <c r="G15" s="714" t="s">
        <v>631</v>
      </c>
      <c r="H15" s="715"/>
      <c r="I15" s="715"/>
      <c r="J15" s="49">
        <v>0.13</v>
      </c>
      <c r="K15" s="714" t="s">
        <v>631</v>
      </c>
      <c r="L15" s="715"/>
      <c r="M15" s="715"/>
      <c r="N15" s="49">
        <v>0.13</v>
      </c>
      <c r="O15" s="7"/>
      <c r="P15" s="7"/>
      <c r="Q15" s="714" t="s">
        <v>631</v>
      </c>
      <c r="R15" s="715"/>
      <c r="S15" s="715"/>
      <c r="T15" s="49">
        <v>0.13</v>
      </c>
      <c r="U15" s="714" t="s">
        <v>631</v>
      </c>
      <c r="V15" s="715"/>
      <c r="W15" s="715"/>
      <c r="X15" s="49">
        <v>0.13</v>
      </c>
      <c r="Y15" s="714" t="s">
        <v>631</v>
      </c>
      <c r="Z15" s="715"/>
      <c r="AA15" s="715"/>
      <c r="AB15" s="49">
        <v>0.13</v>
      </c>
      <c r="AC15" s="30"/>
      <c r="AD15" s="7"/>
      <c r="AE15" s="714" t="s">
        <v>631</v>
      </c>
      <c r="AF15" s="715"/>
      <c r="AG15" s="715"/>
      <c r="AH15" s="49">
        <v>0.13</v>
      </c>
      <c r="AI15" s="714" t="s">
        <v>631</v>
      </c>
      <c r="AJ15" s="715"/>
      <c r="AK15" s="715"/>
      <c r="AL15" s="49">
        <v>0.13</v>
      </c>
      <c r="AM15" s="714" t="s">
        <v>631</v>
      </c>
      <c r="AN15" s="715"/>
      <c r="AO15" s="715"/>
      <c r="AP15" s="49">
        <v>0.13</v>
      </c>
      <c r="AQ15" s="30"/>
      <c r="AR15" s="7"/>
      <c r="AS15" s="714" t="s">
        <v>631</v>
      </c>
      <c r="AT15" s="715"/>
      <c r="AU15" s="715"/>
      <c r="AV15" s="49">
        <v>0.13</v>
      </c>
      <c r="AW15" s="714" t="s">
        <v>631</v>
      </c>
      <c r="AX15" s="715"/>
      <c r="AY15" s="715"/>
      <c r="AZ15" s="49">
        <v>0.13</v>
      </c>
      <c r="BA15" s="714" t="s">
        <v>631</v>
      </c>
      <c r="BB15" s="715"/>
      <c r="BC15" s="715"/>
      <c r="BD15" s="49">
        <v>0.13</v>
      </c>
      <c r="BE15" s="7"/>
      <c r="BF15" s="7"/>
    </row>
    <row r="16" spans="1:58" ht="19.5" thickBot="1" x14ac:dyDescent="0.3">
      <c r="A16" s="7"/>
      <c r="B16" s="27"/>
      <c r="C16" s="716" t="str">
        <f>"This "&amp;SUM(D7:D14)&amp;" mm thick wall has U value (W/m2K) of:"</f>
        <v>This 350 mm thick wall has U value (W/m2K) of:</v>
      </c>
      <c r="D16" s="717"/>
      <c r="E16" s="717"/>
      <c r="F16" s="44">
        <f>IF(F4&gt;0,1/SUM(F6:F15),"")</f>
        <v>0.50727595312070506</v>
      </c>
      <c r="G16" s="716" t="str">
        <f>"This "&amp;SUM(H7:H14)&amp;" mm thick wall has U value (W/m2K) of:"</f>
        <v>This 0 mm thick wall has U value (W/m2K) of:</v>
      </c>
      <c r="H16" s="717"/>
      <c r="I16" s="717"/>
      <c r="J16" s="44" t="str">
        <f>IF(J4&gt;0,1/SUM(J6:J15),"")</f>
        <v/>
      </c>
      <c r="K16" s="716" t="str">
        <f>"This "&amp;SUM(L7:L14)&amp;" mm thick wall has U value (W/m2K) of:"</f>
        <v>This 0 mm thick wall has U value (W/m2K) of:</v>
      </c>
      <c r="L16" s="717"/>
      <c r="M16" s="717"/>
      <c r="N16" s="44" t="str">
        <f>IF(N4&gt;0,1/SUM(N6:N15),"")</f>
        <v/>
      </c>
      <c r="O16" s="7"/>
      <c r="P16" s="7"/>
      <c r="Q16" s="716" t="str">
        <f>"This "&amp;SUM(R7:R14)&amp;" mm thick wall has U value (W/m2K) of:"</f>
        <v>This 0 mm thick wall has U value (W/m2K) of:</v>
      </c>
      <c r="R16" s="717"/>
      <c r="S16" s="717"/>
      <c r="T16" s="44">
        <f>IF(T4&gt;0,1/SUM(T6:T15),"")</f>
        <v>5.8823529411764701</v>
      </c>
      <c r="U16" s="716" t="str">
        <f>"This "&amp;SUM(V7:V14)&amp;" mm thick wall has U value (W/m2K) of:"</f>
        <v>This 0 mm thick wall has U value (W/m2K) of:</v>
      </c>
      <c r="V16" s="717"/>
      <c r="W16" s="717"/>
      <c r="X16" s="44" t="str">
        <f>IF(X4&gt;0,1/SUM(X6:X15),"")</f>
        <v/>
      </c>
      <c r="Y16" s="716" t="str">
        <f>"This "&amp;SUM(Z7:Z14)&amp;" mm thick wall has U value (W/m2K) of:"</f>
        <v>This 0 mm thick wall has U value (W/m2K) of:</v>
      </c>
      <c r="Z16" s="717"/>
      <c r="AA16" s="717"/>
      <c r="AB16" s="44" t="str">
        <f>IF(AB4&gt;0,1/SUM(AB6:AB15),"")</f>
        <v/>
      </c>
      <c r="AC16" s="30"/>
      <c r="AD16" s="7"/>
      <c r="AE16" s="716" t="str">
        <f>"This "&amp;SUM(AF7:AF14)&amp;" mm thick wall has U value (W/m2K) of:"</f>
        <v>This 0 mm thick wall has U value (W/m2K) of:</v>
      </c>
      <c r="AF16" s="717"/>
      <c r="AG16" s="717"/>
      <c r="AH16" s="44" t="str">
        <f>IF(AH4&gt;0,1/SUM(AH6:AH15),"")</f>
        <v/>
      </c>
      <c r="AI16" s="716" t="str">
        <f>"This "&amp;SUM(AJ7:AJ14)&amp;" mm thick wall has U value (W/m2K) of:"</f>
        <v>This 0 mm thick wall has U value (W/m2K) of:</v>
      </c>
      <c r="AJ16" s="717"/>
      <c r="AK16" s="717"/>
      <c r="AL16" s="44" t="str">
        <f>IF(AL4&gt;0,1/SUM(AL6:AL15),"")</f>
        <v/>
      </c>
      <c r="AM16" s="716" t="str">
        <f>"This "&amp;SUM(AN7:AN14)&amp;" mm thick wall has U value (W/m2K) of:"</f>
        <v>This 0 mm thick wall has U value (W/m2K) of:</v>
      </c>
      <c r="AN16" s="717"/>
      <c r="AO16" s="717"/>
      <c r="AP16" s="44" t="str">
        <f>IF(AP4&gt;0,1/SUM(AP6:AP15),"")</f>
        <v/>
      </c>
      <c r="AQ16" s="30"/>
      <c r="AR16" s="7"/>
      <c r="AS16" s="716" t="str">
        <f>"This "&amp;SUM(AT7:AT14)&amp;" mm thick wall has U value (W/m2K) of:"</f>
        <v>This 0 mm thick wall has U value (W/m2K) of:</v>
      </c>
      <c r="AT16" s="717"/>
      <c r="AU16" s="717"/>
      <c r="AV16" s="44" t="str">
        <f>IF(AV4&gt;0,1/SUM(AV6:AV15),"")</f>
        <v/>
      </c>
      <c r="AW16" s="716" t="str">
        <f>"This "&amp;SUM(AX7:AX14)&amp;" mm thick wall has U value (W/m2K) of:"</f>
        <v>This 0 mm thick wall has U value (W/m2K) of:</v>
      </c>
      <c r="AX16" s="717"/>
      <c r="AY16" s="717"/>
      <c r="AZ16" s="44" t="str">
        <f>IF(AZ4&gt;0,1/SUM(AZ6:AZ15),"")</f>
        <v/>
      </c>
      <c r="BA16" s="716" t="str">
        <f>"This "&amp;SUM(BB7:BB14)&amp;" mm thick wall has U value (W/m2K) of:"</f>
        <v>This 0 mm thick wall has U value (W/m2K) of:</v>
      </c>
      <c r="BB16" s="717"/>
      <c r="BC16" s="717"/>
      <c r="BD16" s="44" t="str">
        <f>IF(BD4&gt;0,1/SUM(BD6:BD15),"")</f>
        <v/>
      </c>
      <c r="BE16" s="7"/>
      <c r="BF16" s="7"/>
    </row>
    <row r="17" spans="1:58" ht="31.5" customHeight="1" thickBot="1" x14ac:dyDescent="0.3">
      <c r="A17" s="7"/>
      <c r="B17" s="27"/>
      <c r="C17" s="45"/>
      <c r="D17" s="45"/>
      <c r="E17" s="45"/>
      <c r="F17" s="42"/>
      <c r="G17" s="48"/>
      <c r="H17" s="51" t="s">
        <v>638</v>
      </c>
      <c r="I17" s="46">
        <f t="array" ref="I17">SUMPRODUCT(F16:N16,$F$4:$N$4)/(SUM(IF(LEN(F16:N16)&gt;0,$F$4:$N$4)))</f>
        <v>0.50727595312070506</v>
      </c>
      <c r="J17" s="47" t="s">
        <v>77</v>
      </c>
      <c r="K17" s="45"/>
      <c r="L17" s="45"/>
      <c r="M17" s="45"/>
      <c r="N17" s="42"/>
      <c r="O17" s="7"/>
      <c r="P17" s="7"/>
      <c r="Q17" s="45"/>
      <c r="R17" s="45"/>
      <c r="S17" s="45"/>
      <c r="T17" s="42"/>
      <c r="U17" s="48"/>
      <c r="V17" s="51" t="s">
        <v>638</v>
      </c>
      <c r="W17" s="46">
        <f t="array" ref="W17">SUMPRODUCT(T16:AB16,$T$4:$AB$4)/(SUM(IF(LEN(T16:AB16)&gt;0,$T$4:$AB$4)))</f>
        <v>5.8823529411764701</v>
      </c>
      <c r="X17" s="47" t="s">
        <v>77</v>
      </c>
      <c r="Y17" s="45"/>
      <c r="Z17" s="45"/>
      <c r="AA17" s="45"/>
      <c r="AB17" s="42"/>
      <c r="AC17" s="30"/>
      <c r="AD17" s="7"/>
      <c r="AE17" s="45"/>
      <c r="AF17" s="45"/>
      <c r="AG17" s="45"/>
      <c r="AH17" s="42"/>
      <c r="AI17" s="48"/>
      <c r="AJ17" s="51" t="s">
        <v>638</v>
      </c>
      <c r="AK17" s="46" t="str">
        <f>IF(AND(AL4=0,AP4=0),AH16,1/((AH4/AH16+AL4/AL16+AP4/AP16)/(AH4+AL4+AP4)))</f>
        <v/>
      </c>
      <c r="AL17" s="47" t="s">
        <v>77</v>
      </c>
      <c r="AM17" s="45"/>
      <c r="AN17" s="45"/>
      <c r="AO17" s="45"/>
      <c r="AP17" s="42"/>
      <c r="AQ17" s="30"/>
      <c r="AR17" s="7"/>
      <c r="AS17" s="45"/>
      <c r="AT17" s="45"/>
      <c r="AU17" s="45"/>
      <c r="AV17" s="42"/>
      <c r="AW17" s="48"/>
      <c r="AX17" s="51" t="s">
        <v>638</v>
      </c>
      <c r="AY17" s="46" t="str">
        <f>IF(AND(AZ4=0,BD4=0),AV16,1/((AV4/AV16+AZ4/AZ16+BD4/BD16)/(AV4+AZ4+BD4)))</f>
        <v/>
      </c>
      <c r="AZ17" s="47" t="s">
        <v>77</v>
      </c>
      <c r="BA17" s="45"/>
      <c r="BB17" s="45"/>
      <c r="BC17" s="45"/>
      <c r="BD17" s="42"/>
      <c r="BE17" s="7"/>
      <c r="BF17" s="7"/>
    </row>
    <row r="18" spans="1:58" ht="21.75" customHeight="1" x14ac:dyDescent="0.3">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row>
    <row r="19" spans="1:58" ht="23.25" customHeight="1" x14ac:dyDescent="0.3">
      <c r="A19" s="7"/>
      <c r="B19" s="27"/>
      <c r="C19" s="669" t="s">
        <v>573</v>
      </c>
      <c r="D19" s="669"/>
      <c r="E19" s="669"/>
      <c r="F19" s="669"/>
      <c r="G19" s="7"/>
      <c r="H19" s="7"/>
      <c r="I19" s="7"/>
      <c r="J19" s="7"/>
      <c r="K19" s="7"/>
      <c r="L19" s="7"/>
      <c r="M19" s="7"/>
      <c r="N19" s="7"/>
      <c r="O19" s="7"/>
      <c r="P19" s="7"/>
      <c r="Q19" s="669" t="s">
        <v>573</v>
      </c>
      <c r="R19" s="669"/>
      <c r="S19" s="669"/>
      <c r="T19" s="669"/>
      <c r="U19" s="7"/>
      <c r="V19" s="7"/>
      <c r="W19" s="7"/>
      <c r="X19" s="7"/>
      <c r="Y19" s="7"/>
      <c r="Z19" s="7"/>
      <c r="AA19" s="7"/>
      <c r="AB19" s="7"/>
      <c r="AC19" s="30"/>
      <c r="AD19" s="7"/>
      <c r="AE19" s="669" t="s">
        <v>573</v>
      </c>
      <c r="AF19" s="669"/>
      <c r="AG19" s="669"/>
      <c r="AH19" s="669"/>
      <c r="AI19" s="7"/>
      <c r="AJ19" s="7"/>
      <c r="AK19" s="7"/>
      <c r="AL19" s="7"/>
      <c r="AM19" s="7"/>
      <c r="AN19" s="7"/>
      <c r="AO19" s="7"/>
      <c r="AP19" s="7"/>
      <c r="AQ19" s="30"/>
      <c r="AR19" s="7"/>
      <c r="AS19" s="669" t="s">
        <v>573</v>
      </c>
      <c r="AT19" s="669"/>
      <c r="AU19" s="669"/>
      <c r="AV19" s="669"/>
      <c r="AW19" s="7"/>
      <c r="AX19" s="7"/>
      <c r="AY19" s="7"/>
      <c r="AZ19" s="7"/>
      <c r="BA19" s="7"/>
      <c r="BB19" s="7"/>
      <c r="BC19" s="7"/>
      <c r="BD19" s="7"/>
      <c r="BE19" s="7"/>
      <c r="BF19" s="7"/>
    </row>
    <row r="20" spans="1:58" ht="15" customHeight="1" x14ac:dyDescent="0.3">
      <c r="A20" s="7"/>
      <c r="B20" s="27"/>
      <c r="C20" s="656"/>
      <c r="D20" s="656"/>
      <c r="E20" s="656"/>
      <c r="F20" s="656"/>
      <c r="G20" s="7"/>
      <c r="H20" s="7"/>
      <c r="I20" s="7"/>
      <c r="J20" s="7"/>
      <c r="K20" s="7"/>
      <c r="L20" s="7"/>
      <c r="M20" s="7"/>
      <c r="N20" s="7"/>
      <c r="O20" s="7"/>
      <c r="P20" s="7"/>
      <c r="Q20" s="656"/>
      <c r="R20" s="656"/>
      <c r="S20" s="656"/>
      <c r="T20" s="656"/>
      <c r="U20" s="7"/>
      <c r="V20" s="7"/>
      <c r="W20" s="7"/>
      <c r="X20" s="7"/>
      <c r="Y20" s="7"/>
      <c r="Z20" s="7"/>
      <c r="AA20" s="7"/>
      <c r="AB20" s="7"/>
      <c r="AC20" s="30"/>
      <c r="AD20" s="7"/>
      <c r="AE20" s="656" t="s">
        <v>499</v>
      </c>
      <c r="AF20" s="656"/>
      <c r="AG20" s="656"/>
      <c r="AH20" s="656"/>
      <c r="AI20" s="7"/>
      <c r="AJ20" s="7"/>
      <c r="AK20" s="7"/>
      <c r="AL20" s="7"/>
      <c r="AM20" s="7"/>
      <c r="AN20" s="7"/>
      <c r="AO20" s="7"/>
      <c r="AP20" s="7"/>
      <c r="AQ20" s="30"/>
      <c r="AR20" s="7"/>
      <c r="AS20" s="656" t="s">
        <v>501</v>
      </c>
      <c r="AT20" s="656"/>
      <c r="AU20" s="656"/>
      <c r="AV20" s="656"/>
      <c r="AW20" s="7"/>
      <c r="AX20" s="7"/>
      <c r="AY20" s="7"/>
      <c r="AZ20" s="7"/>
      <c r="BA20" s="7"/>
      <c r="BB20" s="7"/>
      <c r="BC20" s="7"/>
      <c r="BD20" s="7"/>
      <c r="BE20" s="7"/>
      <c r="BF20" s="7"/>
    </row>
    <row r="21" spans="1:58" ht="24" thickBot="1" x14ac:dyDescent="0.35">
      <c r="A21" s="7"/>
      <c r="B21" s="27"/>
      <c r="C21" s="725" t="s">
        <v>1038</v>
      </c>
      <c r="D21" s="725"/>
      <c r="E21" s="725"/>
      <c r="F21" s="725"/>
      <c r="G21" s="7"/>
      <c r="H21" s="7"/>
      <c r="I21" s="7"/>
      <c r="J21" s="7"/>
      <c r="K21" s="7"/>
      <c r="L21" s="7"/>
      <c r="M21" s="7"/>
      <c r="N21" s="7"/>
      <c r="O21" s="7"/>
      <c r="P21" s="7"/>
      <c r="Q21" s="725" t="s">
        <v>1039</v>
      </c>
      <c r="R21" s="725"/>
      <c r="S21" s="725"/>
      <c r="T21" s="725"/>
      <c r="U21" s="7"/>
      <c r="V21" s="7"/>
      <c r="W21" s="7"/>
      <c r="X21" s="7"/>
      <c r="Y21" s="7"/>
      <c r="Z21" s="7"/>
      <c r="AA21" s="7"/>
      <c r="AB21" s="7"/>
      <c r="AC21" s="30"/>
      <c r="AD21" s="7"/>
      <c r="AE21" s="725" t="s">
        <v>496</v>
      </c>
      <c r="AF21" s="725"/>
      <c r="AG21" s="725"/>
      <c r="AH21" s="725"/>
      <c r="AI21" s="7"/>
      <c r="AJ21" s="7"/>
      <c r="AK21" s="7"/>
      <c r="AL21" s="7"/>
      <c r="AM21" s="7"/>
      <c r="AN21" s="7"/>
      <c r="AO21" s="7"/>
      <c r="AP21" s="7"/>
      <c r="AQ21" s="30"/>
      <c r="AR21" s="7"/>
      <c r="AS21" s="725" t="s">
        <v>497</v>
      </c>
      <c r="AT21" s="725"/>
      <c r="AU21" s="725"/>
      <c r="AV21" s="725"/>
      <c r="AW21" s="7"/>
      <c r="AX21" s="7"/>
      <c r="AY21" s="7"/>
      <c r="AZ21" s="7"/>
      <c r="BA21" s="7"/>
      <c r="BB21" s="7"/>
      <c r="BC21" s="7"/>
      <c r="BD21" s="7"/>
      <c r="BE21" s="7"/>
      <c r="BF21" s="7"/>
    </row>
    <row r="22" spans="1:58" s="54" customFormat="1" ht="24.6" x14ac:dyDescent="0.3">
      <c r="A22" s="8"/>
      <c r="B22" s="52"/>
      <c r="C22" s="75" t="s">
        <v>643</v>
      </c>
      <c r="D22" s="76" t="s">
        <v>632</v>
      </c>
      <c r="E22" s="77" t="s">
        <v>633</v>
      </c>
      <c r="F22" s="78" t="s">
        <v>634</v>
      </c>
      <c r="G22" s="7"/>
      <c r="H22" s="7"/>
      <c r="I22" s="7"/>
      <c r="J22" s="7"/>
      <c r="K22" s="7"/>
      <c r="L22" s="7"/>
      <c r="M22" s="7"/>
      <c r="N22" s="7"/>
      <c r="O22" s="8"/>
      <c r="P22" s="8"/>
      <c r="Q22" s="75" t="s">
        <v>643</v>
      </c>
      <c r="R22" s="76" t="s">
        <v>632</v>
      </c>
      <c r="S22" s="77" t="s">
        <v>633</v>
      </c>
      <c r="T22" s="78" t="s">
        <v>634</v>
      </c>
      <c r="U22" s="7"/>
      <c r="V22" s="7"/>
      <c r="W22" s="7"/>
      <c r="X22" s="7"/>
      <c r="Y22" s="7"/>
      <c r="Z22" s="7"/>
      <c r="AA22" s="7"/>
      <c r="AB22" s="7"/>
      <c r="AC22" s="53"/>
      <c r="AD22" s="8"/>
      <c r="AE22" s="75" t="s">
        <v>643</v>
      </c>
      <c r="AF22" s="76" t="s">
        <v>632</v>
      </c>
      <c r="AG22" s="77" t="s">
        <v>633</v>
      </c>
      <c r="AH22" s="78" t="s">
        <v>634</v>
      </c>
      <c r="AI22" s="7"/>
      <c r="AJ22" s="7"/>
      <c r="AK22" s="7"/>
      <c r="AL22" s="7"/>
      <c r="AM22" s="7"/>
      <c r="AN22" s="7"/>
      <c r="AO22" s="7"/>
      <c r="AP22" s="7"/>
      <c r="AQ22" s="53"/>
      <c r="AR22" s="8"/>
      <c r="AS22" s="75" t="s">
        <v>643</v>
      </c>
      <c r="AT22" s="76" t="s">
        <v>632</v>
      </c>
      <c r="AU22" s="77" t="s">
        <v>633</v>
      </c>
      <c r="AV22" s="78" t="s">
        <v>634</v>
      </c>
      <c r="AW22" s="7"/>
      <c r="AX22" s="7"/>
      <c r="AY22" s="7"/>
      <c r="AZ22" s="7"/>
      <c r="BA22" s="7"/>
      <c r="BB22" s="7"/>
      <c r="BC22" s="7"/>
      <c r="BD22" s="7"/>
      <c r="BE22" s="7"/>
      <c r="BF22" s="7"/>
    </row>
    <row r="23" spans="1:58" ht="14.4" x14ac:dyDescent="0.3">
      <c r="A23" s="7"/>
      <c r="B23" s="27"/>
      <c r="C23" s="712" t="s">
        <v>630</v>
      </c>
      <c r="D23" s="713"/>
      <c r="E23" s="713"/>
      <c r="F23" s="43">
        <v>0.04</v>
      </c>
      <c r="G23" s="7"/>
      <c r="H23" s="7"/>
      <c r="I23" s="7"/>
      <c r="J23" s="7"/>
      <c r="K23" s="7"/>
      <c r="L23" s="7"/>
      <c r="M23" s="7"/>
      <c r="N23" s="7"/>
      <c r="O23" s="7"/>
      <c r="P23" s="8"/>
      <c r="Q23" s="712" t="s">
        <v>630</v>
      </c>
      <c r="R23" s="713"/>
      <c r="S23" s="713"/>
      <c r="T23" s="43">
        <v>0.04</v>
      </c>
      <c r="U23" s="7"/>
      <c r="V23" s="7"/>
      <c r="W23" s="7"/>
      <c r="X23" s="7"/>
      <c r="Y23" s="7"/>
      <c r="Z23" s="7"/>
      <c r="AA23" s="7"/>
      <c r="AB23" s="7"/>
      <c r="AC23" s="30"/>
      <c r="AD23" s="8"/>
      <c r="AE23" s="712" t="s">
        <v>630</v>
      </c>
      <c r="AF23" s="713"/>
      <c r="AG23" s="713"/>
      <c r="AH23" s="43">
        <v>0.04</v>
      </c>
      <c r="AI23" s="7"/>
      <c r="AJ23" s="7"/>
      <c r="AK23" s="7"/>
      <c r="AL23" s="7"/>
      <c r="AM23" s="7"/>
      <c r="AN23" s="7"/>
      <c r="AO23" s="7"/>
      <c r="AP23" s="7"/>
      <c r="AQ23" s="30"/>
      <c r="AR23" s="8"/>
      <c r="AS23" s="712" t="s">
        <v>630</v>
      </c>
      <c r="AT23" s="713"/>
      <c r="AU23" s="713"/>
      <c r="AV23" s="43">
        <v>0.04</v>
      </c>
      <c r="AW23" s="7"/>
      <c r="AX23" s="7"/>
      <c r="AY23" s="7"/>
      <c r="AZ23" s="7"/>
      <c r="BA23" s="7"/>
      <c r="BB23" s="7"/>
      <c r="BC23" s="7"/>
      <c r="BD23" s="7"/>
      <c r="BE23" s="7"/>
      <c r="BF23" s="7"/>
    </row>
    <row r="24" spans="1:58" ht="39.9" customHeight="1" x14ac:dyDescent="0.3">
      <c r="A24" s="7"/>
      <c r="B24" s="55">
        <v>1</v>
      </c>
      <c r="C24" s="382" t="s">
        <v>609</v>
      </c>
      <c r="D24" s="383">
        <v>5</v>
      </c>
      <c r="E24" s="63">
        <f t="shared" ref="E24:E29" si="24">VLOOKUP(C24,materialtable,2,FALSE)</f>
        <v>0.5</v>
      </c>
      <c r="F24" s="64">
        <f t="shared" ref="F24:F31" si="25">IF(OR(ISERROR(E24),E24=0),0,D24/1000/E24)</f>
        <v>0.01</v>
      </c>
      <c r="G24" s="7"/>
      <c r="H24" s="7"/>
      <c r="I24" s="7"/>
      <c r="J24" s="7"/>
      <c r="K24" s="7"/>
      <c r="L24" s="7"/>
      <c r="M24" s="7"/>
      <c r="N24" s="7"/>
      <c r="O24" s="7"/>
      <c r="P24" s="55">
        <v>1</v>
      </c>
      <c r="Q24" s="382" t="s">
        <v>577</v>
      </c>
      <c r="R24" s="383"/>
      <c r="S24" s="63">
        <f t="shared" ref="S24:S29" si="26">VLOOKUP(Q24,materialtable,2,FALSE)</f>
        <v>0</v>
      </c>
      <c r="T24" s="64">
        <f t="shared" ref="T24:T31" si="27">IF(OR(ISERROR(S24),S24=0),0,R24/1000/S24)</f>
        <v>0</v>
      </c>
      <c r="U24" s="7"/>
      <c r="V24" s="7"/>
      <c r="W24" s="7"/>
      <c r="X24" s="7"/>
      <c r="Y24" s="7"/>
      <c r="Z24" s="7"/>
      <c r="AA24" s="7"/>
      <c r="AB24" s="7"/>
      <c r="AC24" s="30"/>
      <c r="AD24" s="55">
        <v>1</v>
      </c>
      <c r="AE24" s="61" t="s">
        <v>577</v>
      </c>
      <c r="AF24" s="62"/>
      <c r="AG24" s="63">
        <f t="shared" ref="AG24:AG29" si="28">VLOOKUP(AE24,materialtable,2,FALSE)</f>
        <v>0</v>
      </c>
      <c r="AH24" s="64">
        <f t="shared" ref="AH24:AH31" si="29">IF(OR(ISERROR(AG24),AG24=0),0,AF24/1000/AG24)</f>
        <v>0</v>
      </c>
      <c r="AI24" s="7"/>
      <c r="AJ24" s="7"/>
      <c r="AK24" s="7"/>
      <c r="AL24" s="7"/>
      <c r="AM24" s="7"/>
      <c r="AN24" s="7"/>
      <c r="AO24" s="7"/>
      <c r="AP24" s="7"/>
      <c r="AQ24" s="30"/>
      <c r="AR24" s="55">
        <v>1</v>
      </c>
      <c r="AS24" s="61" t="s">
        <v>577</v>
      </c>
      <c r="AT24" s="62"/>
      <c r="AU24" s="63">
        <f t="shared" ref="AU24:AU29" si="30">VLOOKUP(AS24,materialtable,2,FALSE)</f>
        <v>0</v>
      </c>
      <c r="AV24" s="64">
        <f t="shared" ref="AV24:AV31" si="31">IF(OR(ISERROR(AU24),AU24=0),0,AT24/1000/AU24)</f>
        <v>0</v>
      </c>
      <c r="AW24" s="7"/>
      <c r="AX24" s="7"/>
      <c r="AY24" s="7"/>
      <c r="AZ24" s="7"/>
      <c r="BA24" s="7"/>
      <c r="BB24" s="7"/>
      <c r="BC24" s="7"/>
      <c r="BD24" s="7"/>
      <c r="BE24" s="7"/>
      <c r="BF24" s="7"/>
    </row>
    <row r="25" spans="1:58" ht="39.9" customHeight="1" x14ac:dyDescent="0.3">
      <c r="A25" s="7"/>
      <c r="B25" s="28">
        <v>2</v>
      </c>
      <c r="C25" s="382" t="s">
        <v>608</v>
      </c>
      <c r="D25" s="383">
        <v>20</v>
      </c>
      <c r="E25" s="63">
        <f t="shared" si="24"/>
        <v>0.8</v>
      </c>
      <c r="F25" s="64">
        <f t="shared" si="25"/>
        <v>2.4999999999999998E-2</v>
      </c>
      <c r="G25" s="7"/>
      <c r="H25" s="7"/>
      <c r="I25" s="7"/>
      <c r="J25" s="7"/>
      <c r="K25" s="7"/>
      <c r="L25" s="7"/>
      <c r="M25" s="7"/>
      <c r="N25" s="7"/>
      <c r="O25" s="7"/>
      <c r="P25" s="28">
        <v>2</v>
      </c>
      <c r="Q25" s="382" t="s">
        <v>577</v>
      </c>
      <c r="R25" s="383"/>
      <c r="S25" s="63">
        <f t="shared" si="26"/>
        <v>0</v>
      </c>
      <c r="T25" s="64">
        <f t="shared" si="27"/>
        <v>0</v>
      </c>
      <c r="U25" s="7"/>
      <c r="V25" s="7"/>
      <c r="W25" s="7"/>
      <c r="X25" s="7"/>
      <c r="Y25" s="7"/>
      <c r="Z25" s="7"/>
      <c r="AA25" s="7"/>
      <c r="AB25" s="7"/>
      <c r="AC25" s="30"/>
      <c r="AD25" s="28">
        <v>2</v>
      </c>
      <c r="AE25" s="61" t="s">
        <v>577</v>
      </c>
      <c r="AF25" s="62"/>
      <c r="AG25" s="63">
        <f t="shared" si="28"/>
        <v>0</v>
      </c>
      <c r="AH25" s="64">
        <f t="shared" si="29"/>
        <v>0</v>
      </c>
      <c r="AI25" s="7"/>
      <c r="AJ25" s="7"/>
      <c r="AK25" s="7"/>
      <c r="AL25" s="7"/>
      <c r="AM25" s="7"/>
      <c r="AN25" s="7"/>
      <c r="AO25" s="7"/>
      <c r="AP25" s="7"/>
      <c r="AQ25" s="30"/>
      <c r="AR25" s="28">
        <v>2</v>
      </c>
      <c r="AS25" s="61" t="s">
        <v>577</v>
      </c>
      <c r="AT25" s="62"/>
      <c r="AU25" s="63">
        <f t="shared" si="30"/>
        <v>0</v>
      </c>
      <c r="AV25" s="64">
        <f t="shared" si="31"/>
        <v>0</v>
      </c>
      <c r="AW25" s="7"/>
      <c r="AX25" s="7"/>
      <c r="AY25" s="7"/>
      <c r="AZ25" s="7"/>
      <c r="BA25" s="7"/>
      <c r="BB25" s="7"/>
      <c r="BC25" s="7"/>
      <c r="BD25" s="7"/>
      <c r="BE25" s="7"/>
      <c r="BF25" s="7"/>
    </row>
    <row r="26" spans="1:58" ht="39.9" customHeight="1" x14ac:dyDescent="0.3">
      <c r="A26" s="7"/>
      <c r="B26" s="55">
        <v>3</v>
      </c>
      <c r="C26" s="382" t="s">
        <v>578</v>
      </c>
      <c r="D26" s="383">
        <v>200</v>
      </c>
      <c r="E26" s="63">
        <f t="shared" si="24"/>
        <v>1.55</v>
      </c>
      <c r="F26" s="64">
        <f t="shared" si="25"/>
        <v>0.12903225806451613</v>
      </c>
      <c r="G26" s="7"/>
      <c r="H26" s="7"/>
      <c r="I26" s="7"/>
      <c r="J26" s="7"/>
      <c r="K26" s="7"/>
      <c r="L26" s="7"/>
      <c r="M26" s="7"/>
      <c r="N26" s="7"/>
      <c r="O26" s="7"/>
      <c r="P26" s="55">
        <v>3</v>
      </c>
      <c r="Q26" s="382" t="s">
        <v>577</v>
      </c>
      <c r="R26" s="383"/>
      <c r="S26" s="63">
        <f t="shared" si="26"/>
        <v>0</v>
      </c>
      <c r="T26" s="64">
        <f t="shared" si="27"/>
        <v>0</v>
      </c>
      <c r="U26" s="7"/>
      <c r="V26" s="7"/>
      <c r="W26" s="7"/>
      <c r="X26" s="7"/>
      <c r="Y26" s="7"/>
      <c r="Z26" s="7"/>
      <c r="AA26" s="7"/>
      <c r="AB26" s="7"/>
      <c r="AC26" s="30"/>
      <c r="AD26" s="55">
        <v>3</v>
      </c>
      <c r="AE26" s="61" t="s">
        <v>577</v>
      </c>
      <c r="AF26" s="62"/>
      <c r="AG26" s="63">
        <f t="shared" si="28"/>
        <v>0</v>
      </c>
      <c r="AH26" s="64">
        <f t="shared" si="29"/>
        <v>0</v>
      </c>
      <c r="AI26" s="7"/>
      <c r="AJ26" s="7"/>
      <c r="AK26" s="7"/>
      <c r="AL26" s="7"/>
      <c r="AM26" s="7"/>
      <c r="AN26" s="7"/>
      <c r="AO26" s="7"/>
      <c r="AP26" s="7"/>
      <c r="AQ26" s="30"/>
      <c r="AR26" s="55">
        <v>3</v>
      </c>
      <c r="AS26" s="61" t="s">
        <v>577</v>
      </c>
      <c r="AT26" s="62"/>
      <c r="AU26" s="63">
        <f t="shared" si="30"/>
        <v>0</v>
      </c>
      <c r="AV26" s="64">
        <f t="shared" si="31"/>
        <v>0</v>
      </c>
      <c r="AW26" s="7"/>
      <c r="AX26" s="7"/>
      <c r="AY26" s="7"/>
      <c r="AZ26" s="7"/>
      <c r="BA26" s="7"/>
      <c r="BB26" s="7"/>
      <c r="BC26" s="7"/>
      <c r="BD26" s="7"/>
      <c r="BE26" s="7"/>
      <c r="BF26" s="7"/>
    </row>
    <row r="27" spans="1:58" ht="39.9" customHeight="1" x14ac:dyDescent="0.3">
      <c r="A27" s="7"/>
      <c r="B27" s="55">
        <v>4</v>
      </c>
      <c r="C27" s="382" t="s">
        <v>625</v>
      </c>
      <c r="D27" s="383">
        <v>8</v>
      </c>
      <c r="E27" s="63">
        <f t="shared" si="24"/>
        <v>0.04</v>
      </c>
      <c r="F27" s="64">
        <f t="shared" si="25"/>
        <v>0.2</v>
      </c>
      <c r="G27" s="7"/>
      <c r="H27" s="7"/>
      <c r="I27" s="7"/>
      <c r="J27" s="7"/>
      <c r="K27" s="7"/>
      <c r="L27" s="7"/>
      <c r="M27" s="7"/>
      <c r="N27" s="7"/>
      <c r="O27" s="7"/>
      <c r="P27" s="55">
        <v>4</v>
      </c>
      <c r="Q27" s="382" t="s">
        <v>577</v>
      </c>
      <c r="R27" s="383"/>
      <c r="S27" s="63">
        <f t="shared" si="26"/>
        <v>0</v>
      </c>
      <c r="T27" s="64">
        <f t="shared" si="27"/>
        <v>0</v>
      </c>
      <c r="U27" s="7"/>
      <c r="V27" s="7"/>
      <c r="W27" s="7"/>
      <c r="X27" s="7"/>
      <c r="Y27" s="7"/>
      <c r="Z27" s="7"/>
      <c r="AA27" s="7"/>
      <c r="AB27" s="7"/>
      <c r="AC27" s="30"/>
      <c r="AD27" s="55">
        <v>4</v>
      </c>
      <c r="AE27" s="61" t="s">
        <v>577</v>
      </c>
      <c r="AF27" s="62"/>
      <c r="AG27" s="63">
        <f t="shared" si="28"/>
        <v>0</v>
      </c>
      <c r="AH27" s="64">
        <f t="shared" si="29"/>
        <v>0</v>
      </c>
      <c r="AI27" s="7"/>
      <c r="AJ27" s="7"/>
      <c r="AK27" s="7"/>
      <c r="AL27" s="7"/>
      <c r="AM27" s="7"/>
      <c r="AN27" s="7"/>
      <c r="AO27" s="7"/>
      <c r="AP27" s="7"/>
      <c r="AQ27" s="30"/>
      <c r="AR27" s="55">
        <v>4</v>
      </c>
      <c r="AS27" s="61" t="s">
        <v>577</v>
      </c>
      <c r="AT27" s="62"/>
      <c r="AU27" s="63">
        <f t="shared" si="30"/>
        <v>0</v>
      </c>
      <c r="AV27" s="64">
        <f t="shared" si="31"/>
        <v>0</v>
      </c>
      <c r="AW27" s="7"/>
      <c r="AX27" s="7"/>
      <c r="AY27" s="7"/>
      <c r="AZ27" s="7"/>
      <c r="BA27" s="7"/>
      <c r="BB27" s="7"/>
      <c r="BC27" s="7"/>
      <c r="BD27" s="7"/>
      <c r="BE27" s="7"/>
      <c r="BF27" s="7"/>
    </row>
    <row r="28" spans="1:58" ht="39.9" customHeight="1" x14ac:dyDescent="0.3">
      <c r="A28" s="7"/>
      <c r="B28" s="28">
        <v>5</v>
      </c>
      <c r="C28" s="382" t="s">
        <v>577</v>
      </c>
      <c r="D28" s="383"/>
      <c r="E28" s="63">
        <f t="shared" si="24"/>
        <v>0</v>
      </c>
      <c r="F28" s="64">
        <f t="shared" si="25"/>
        <v>0</v>
      </c>
      <c r="G28" s="7"/>
      <c r="H28" s="7"/>
      <c r="I28" s="7"/>
      <c r="J28" s="7"/>
      <c r="K28" s="7"/>
      <c r="L28" s="7"/>
      <c r="M28" s="7"/>
      <c r="N28" s="7"/>
      <c r="O28" s="7"/>
      <c r="P28" s="28">
        <v>5</v>
      </c>
      <c r="Q28" s="382" t="s">
        <v>577</v>
      </c>
      <c r="R28" s="383"/>
      <c r="S28" s="63">
        <f t="shared" si="26"/>
        <v>0</v>
      </c>
      <c r="T28" s="64">
        <f t="shared" si="27"/>
        <v>0</v>
      </c>
      <c r="U28" s="7"/>
      <c r="V28" s="7"/>
      <c r="W28" s="7"/>
      <c r="X28" s="7"/>
      <c r="Y28" s="7"/>
      <c r="Z28" s="7"/>
      <c r="AA28" s="7"/>
      <c r="AB28" s="7"/>
      <c r="AC28" s="30"/>
      <c r="AD28" s="28">
        <v>5</v>
      </c>
      <c r="AE28" s="61" t="s">
        <v>577</v>
      </c>
      <c r="AF28" s="62"/>
      <c r="AG28" s="63">
        <f t="shared" si="28"/>
        <v>0</v>
      </c>
      <c r="AH28" s="64">
        <f t="shared" si="29"/>
        <v>0</v>
      </c>
      <c r="AI28" s="7"/>
      <c r="AJ28" s="7"/>
      <c r="AK28" s="7"/>
      <c r="AL28" s="7"/>
      <c r="AM28" s="7"/>
      <c r="AN28" s="7"/>
      <c r="AO28" s="7"/>
      <c r="AP28" s="7"/>
      <c r="AQ28" s="30"/>
      <c r="AR28" s="28">
        <v>5</v>
      </c>
      <c r="AS28" s="61" t="s">
        <v>577</v>
      </c>
      <c r="AT28" s="62"/>
      <c r="AU28" s="63">
        <f t="shared" si="30"/>
        <v>0</v>
      </c>
      <c r="AV28" s="64">
        <f t="shared" si="31"/>
        <v>0</v>
      </c>
      <c r="AW28" s="7"/>
      <c r="AX28" s="7"/>
      <c r="AY28" s="7"/>
      <c r="AZ28" s="7"/>
      <c r="BA28" s="7"/>
      <c r="BB28" s="7"/>
      <c r="BC28" s="7"/>
      <c r="BD28" s="7"/>
      <c r="BE28" s="7"/>
      <c r="BF28" s="7"/>
    </row>
    <row r="29" spans="1:58" ht="39.9" customHeight="1" thickBot="1" x14ac:dyDescent="0.35">
      <c r="A29" s="7"/>
      <c r="B29" s="55">
        <v>6</v>
      </c>
      <c r="C29" s="384" t="s">
        <v>577</v>
      </c>
      <c r="D29" s="385"/>
      <c r="E29" s="67">
        <f t="shared" si="24"/>
        <v>0</v>
      </c>
      <c r="F29" s="68">
        <f t="shared" si="25"/>
        <v>0</v>
      </c>
      <c r="G29" s="7"/>
      <c r="H29" s="7"/>
      <c r="I29" s="7"/>
      <c r="J29" s="7"/>
      <c r="K29" s="7"/>
      <c r="L29" s="7"/>
      <c r="M29" s="7"/>
      <c r="N29" s="7"/>
      <c r="O29" s="7"/>
      <c r="P29" s="55">
        <v>6</v>
      </c>
      <c r="Q29" s="384" t="s">
        <v>577</v>
      </c>
      <c r="R29" s="385"/>
      <c r="S29" s="67">
        <f t="shared" si="26"/>
        <v>0</v>
      </c>
      <c r="T29" s="68">
        <f t="shared" si="27"/>
        <v>0</v>
      </c>
      <c r="U29" s="7"/>
      <c r="V29" s="7"/>
      <c r="W29" s="7"/>
      <c r="X29" s="7"/>
      <c r="Y29" s="7"/>
      <c r="Z29" s="7"/>
      <c r="AA29" s="7"/>
      <c r="AB29" s="7"/>
      <c r="AC29" s="30"/>
      <c r="AD29" s="55">
        <v>6</v>
      </c>
      <c r="AE29" s="65" t="s">
        <v>577</v>
      </c>
      <c r="AF29" s="66"/>
      <c r="AG29" s="67">
        <f t="shared" si="28"/>
        <v>0</v>
      </c>
      <c r="AH29" s="68">
        <f t="shared" si="29"/>
        <v>0</v>
      </c>
      <c r="AI29" s="7"/>
      <c r="AJ29" s="7"/>
      <c r="AK29" s="7"/>
      <c r="AL29" s="7"/>
      <c r="AM29" s="7"/>
      <c r="AN29" s="7"/>
      <c r="AO29" s="7"/>
      <c r="AP29" s="7"/>
      <c r="AQ29" s="30"/>
      <c r="AR29" s="55">
        <v>6</v>
      </c>
      <c r="AS29" s="65" t="s">
        <v>577</v>
      </c>
      <c r="AT29" s="66"/>
      <c r="AU29" s="67">
        <f t="shared" si="30"/>
        <v>0</v>
      </c>
      <c r="AV29" s="68">
        <f t="shared" si="31"/>
        <v>0</v>
      </c>
      <c r="AW29" s="7"/>
      <c r="AX29" s="7"/>
      <c r="AY29" s="7"/>
      <c r="AZ29" s="7"/>
      <c r="BA29" s="7"/>
      <c r="BB29" s="7"/>
      <c r="BC29" s="7"/>
      <c r="BD29" s="7"/>
      <c r="BE29" s="7"/>
      <c r="BF29" s="7"/>
    </row>
    <row r="30" spans="1:58" ht="39.9" customHeight="1" x14ac:dyDescent="0.3">
      <c r="A30" s="7"/>
      <c r="B30" s="55">
        <v>7</v>
      </c>
      <c r="C30" s="386" t="s">
        <v>639</v>
      </c>
      <c r="D30" s="387"/>
      <c r="E30" s="387"/>
      <c r="F30" s="71">
        <f t="shared" si="25"/>
        <v>0</v>
      </c>
      <c r="G30" s="7"/>
      <c r="H30" s="7"/>
      <c r="I30" s="7"/>
      <c r="J30" s="7"/>
      <c r="K30" s="7"/>
      <c r="L30" s="7"/>
      <c r="M30" s="7"/>
      <c r="N30" s="7"/>
      <c r="O30" s="7"/>
      <c r="P30" s="55">
        <v>7</v>
      </c>
      <c r="Q30" s="386" t="s">
        <v>639</v>
      </c>
      <c r="R30" s="387"/>
      <c r="S30" s="387"/>
      <c r="T30" s="71">
        <f t="shared" si="27"/>
        <v>0</v>
      </c>
      <c r="U30" s="7"/>
      <c r="V30" s="7"/>
      <c r="W30" s="7"/>
      <c r="X30" s="7"/>
      <c r="Y30" s="7"/>
      <c r="Z30" s="7"/>
      <c r="AA30" s="7"/>
      <c r="AB30" s="7"/>
      <c r="AC30" s="30"/>
      <c r="AD30" s="55">
        <v>7</v>
      </c>
      <c r="AE30" s="69" t="s">
        <v>639</v>
      </c>
      <c r="AF30" s="70"/>
      <c r="AG30" s="70"/>
      <c r="AH30" s="71">
        <f t="shared" si="29"/>
        <v>0</v>
      </c>
      <c r="AI30" s="7"/>
      <c r="AJ30" s="7"/>
      <c r="AK30" s="7"/>
      <c r="AL30" s="7"/>
      <c r="AM30" s="7"/>
      <c r="AN30" s="7"/>
      <c r="AO30" s="7"/>
      <c r="AP30" s="7"/>
      <c r="AQ30" s="30"/>
      <c r="AR30" s="55">
        <v>7</v>
      </c>
      <c r="AS30" s="69" t="s">
        <v>639</v>
      </c>
      <c r="AT30" s="70"/>
      <c r="AU30" s="70"/>
      <c r="AV30" s="71">
        <f t="shared" si="31"/>
        <v>0</v>
      </c>
      <c r="AW30" s="7"/>
      <c r="AX30" s="7"/>
      <c r="AY30" s="7"/>
      <c r="AZ30" s="7"/>
      <c r="BA30" s="7"/>
      <c r="BB30" s="7"/>
      <c r="BC30" s="7"/>
      <c r="BD30" s="7"/>
      <c r="BE30" s="7"/>
      <c r="BF30" s="7"/>
    </row>
    <row r="31" spans="1:58" ht="39.9" customHeight="1" thickBot="1" x14ac:dyDescent="0.35">
      <c r="A31" s="7"/>
      <c r="B31" s="28">
        <v>8</v>
      </c>
      <c r="C31" s="388" t="s">
        <v>639</v>
      </c>
      <c r="D31" s="389"/>
      <c r="E31" s="389"/>
      <c r="F31" s="74">
        <f t="shared" si="25"/>
        <v>0</v>
      </c>
      <c r="G31" s="7"/>
      <c r="H31" s="7"/>
      <c r="I31" s="7"/>
      <c r="J31" s="7"/>
      <c r="K31" s="7"/>
      <c r="L31" s="7"/>
      <c r="M31" s="7"/>
      <c r="N31" s="7"/>
      <c r="O31" s="7"/>
      <c r="P31" s="28">
        <v>8</v>
      </c>
      <c r="Q31" s="388" t="s">
        <v>639</v>
      </c>
      <c r="R31" s="389"/>
      <c r="S31" s="389"/>
      <c r="T31" s="74">
        <f t="shared" si="27"/>
        <v>0</v>
      </c>
      <c r="U31" s="7"/>
      <c r="V31" s="7"/>
      <c r="W31" s="7"/>
      <c r="X31" s="7"/>
      <c r="Y31" s="7"/>
      <c r="Z31" s="7"/>
      <c r="AA31" s="7"/>
      <c r="AB31" s="7"/>
      <c r="AC31" s="30"/>
      <c r="AD31" s="28">
        <v>8</v>
      </c>
      <c r="AE31" s="72" t="s">
        <v>639</v>
      </c>
      <c r="AF31" s="73"/>
      <c r="AG31" s="73"/>
      <c r="AH31" s="74">
        <f t="shared" si="29"/>
        <v>0</v>
      </c>
      <c r="AI31" s="7"/>
      <c r="AJ31" s="7"/>
      <c r="AK31" s="7"/>
      <c r="AL31" s="7"/>
      <c r="AM31" s="7"/>
      <c r="AN31" s="7"/>
      <c r="AO31" s="7"/>
      <c r="AP31" s="7"/>
      <c r="AQ31" s="30"/>
      <c r="AR31" s="28">
        <v>8</v>
      </c>
      <c r="AS31" s="72" t="s">
        <v>639</v>
      </c>
      <c r="AT31" s="73"/>
      <c r="AU31" s="73"/>
      <c r="AV31" s="74">
        <f t="shared" si="31"/>
        <v>0</v>
      </c>
      <c r="AW31" s="7"/>
      <c r="AX31" s="7"/>
      <c r="AY31" s="7"/>
      <c r="AZ31" s="7"/>
      <c r="BA31" s="7"/>
      <c r="BB31" s="7"/>
      <c r="BC31" s="7"/>
      <c r="BD31" s="7"/>
      <c r="BE31" s="7"/>
      <c r="BF31" s="7"/>
    </row>
    <row r="32" spans="1:58" thickBot="1" x14ac:dyDescent="0.35">
      <c r="A32" s="7"/>
      <c r="B32" s="27"/>
      <c r="C32" s="728" t="s">
        <v>631</v>
      </c>
      <c r="D32" s="729"/>
      <c r="E32" s="729"/>
      <c r="F32" s="79">
        <v>0.1</v>
      </c>
      <c r="G32" s="7"/>
      <c r="H32" s="7"/>
      <c r="I32" s="7"/>
      <c r="J32" s="7"/>
      <c r="K32" s="7"/>
      <c r="L32" s="7"/>
      <c r="M32" s="7"/>
      <c r="N32" s="7"/>
      <c r="O32" s="7"/>
      <c r="P32" s="7"/>
      <c r="Q32" s="728" t="s">
        <v>631</v>
      </c>
      <c r="R32" s="729"/>
      <c r="S32" s="729"/>
      <c r="T32" s="79">
        <v>0.1</v>
      </c>
      <c r="U32" s="7"/>
      <c r="V32" s="7"/>
      <c r="W32" s="7"/>
      <c r="X32" s="7"/>
      <c r="Y32" s="7"/>
      <c r="Z32" s="7"/>
      <c r="AA32" s="7"/>
      <c r="AB32" s="7"/>
      <c r="AC32" s="30"/>
      <c r="AD32" s="7"/>
      <c r="AE32" s="728" t="s">
        <v>631</v>
      </c>
      <c r="AF32" s="729"/>
      <c r="AG32" s="729"/>
      <c r="AH32" s="79">
        <v>0.17</v>
      </c>
      <c r="AI32" s="7"/>
      <c r="AJ32" s="7"/>
      <c r="AK32" s="7"/>
      <c r="AL32" s="7"/>
      <c r="AM32" s="7"/>
      <c r="AN32" s="7"/>
      <c r="AO32" s="7"/>
      <c r="AP32" s="7"/>
      <c r="AQ32" s="30"/>
      <c r="AR32" s="7"/>
      <c r="AS32" s="728" t="s">
        <v>631</v>
      </c>
      <c r="AT32" s="729"/>
      <c r="AU32" s="729"/>
      <c r="AV32" s="79">
        <v>0.13</v>
      </c>
      <c r="AW32" s="7"/>
      <c r="AX32" s="7"/>
      <c r="AY32" s="7"/>
      <c r="AZ32" s="7"/>
      <c r="BA32" s="7"/>
      <c r="BB32" s="7"/>
      <c r="BC32" s="7"/>
      <c r="BD32" s="7"/>
      <c r="BE32" s="7"/>
      <c r="BF32" s="7"/>
    </row>
    <row r="33" spans="1:58" ht="31.5" customHeight="1" thickBot="1" x14ac:dyDescent="0.35">
      <c r="A33" s="7"/>
      <c r="B33" s="27"/>
      <c r="C33" s="45"/>
      <c r="D33" s="45"/>
      <c r="E33" s="50" t="s">
        <v>641</v>
      </c>
      <c r="F33" s="42">
        <f>IF(SUM(F24:F31)&gt;0,1/SUM(F23:F32),"")</f>
        <v>1.984</v>
      </c>
      <c r="G33" s="7"/>
      <c r="H33" s="7"/>
      <c r="I33" s="7"/>
      <c r="J33" s="7"/>
      <c r="K33" s="7"/>
      <c r="L33" s="7"/>
      <c r="M33" s="7"/>
      <c r="N33" s="7"/>
      <c r="O33" s="7"/>
      <c r="P33" s="7"/>
      <c r="Q33" s="45"/>
      <c r="R33" s="45"/>
      <c r="S33" s="50" t="s">
        <v>641</v>
      </c>
      <c r="T33" s="42" t="str">
        <f>IF(SUM(T24:T31)&gt;0,1/SUM(T23:T32),"")</f>
        <v/>
      </c>
      <c r="U33" s="7"/>
      <c r="V33" s="7"/>
      <c r="W33" s="7"/>
      <c r="X33" s="7"/>
      <c r="Y33" s="7"/>
      <c r="Z33" s="7"/>
      <c r="AA33" s="7"/>
      <c r="AB33" s="7"/>
      <c r="AC33" s="30"/>
      <c r="AD33" s="7"/>
      <c r="AE33" s="45"/>
      <c r="AF33" s="45"/>
      <c r="AG33" s="50" t="s">
        <v>641</v>
      </c>
      <c r="AH33" s="42" t="str">
        <f>IF(SUM(AH24:AH31)&gt;0,1/SUM(AH23:AH32),"")</f>
        <v/>
      </c>
      <c r="AI33" s="7"/>
      <c r="AJ33" s="7"/>
      <c r="AK33" s="7"/>
      <c r="AL33" s="7"/>
      <c r="AM33" s="7"/>
      <c r="AN33" s="7"/>
      <c r="AO33" s="7"/>
      <c r="AP33" s="7"/>
      <c r="AQ33" s="30"/>
      <c r="AR33" s="7"/>
      <c r="AS33" s="45"/>
      <c r="AT33" s="45"/>
      <c r="AU33" s="50" t="s">
        <v>641</v>
      </c>
      <c r="AV33" s="42" t="str">
        <f>IF(SUM(AV24:AV31)&gt;0,1/SUM(AV23:AV32),"")</f>
        <v/>
      </c>
      <c r="AW33" s="7"/>
      <c r="AX33" s="7"/>
      <c r="AY33" s="7"/>
      <c r="AZ33" s="7"/>
      <c r="BA33" s="7"/>
      <c r="BB33" s="7"/>
      <c r="BC33" s="7"/>
      <c r="BD33" s="7"/>
      <c r="BE33" s="7"/>
      <c r="BF33" s="7"/>
    </row>
    <row r="34" spans="1:58" ht="15" hidden="1"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row>
    <row r="35" spans="1:58" ht="15" hidden="1"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row>
    <row r="36" spans="1:58" ht="15" hidden="1" customHeight="1" x14ac:dyDescent="0.25"/>
    <row r="37" spans="1:58" ht="15" hidden="1" customHeight="1" x14ac:dyDescent="0.25"/>
    <row r="38" spans="1:58" ht="15" hidden="1" customHeight="1" x14ac:dyDescent="0.25"/>
    <row r="39" spans="1:58" ht="15" hidden="1" customHeight="1" x14ac:dyDescent="0.25"/>
    <row r="40" spans="1:58" ht="15" hidden="1" customHeight="1" x14ac:dyDescent="0.25"/>
    <row r="41" spans="1:58" ht="15" hidden="1" customHeight="1" thickBot="1" x14ac:dyDescent="0.3">
      <c r="G41" s="718" t="s">
        <v>574</v>
      </c>
      <c r="H41" s="718"/>
    </row>
    <row r="42" spans="1:58" ht="15" hidden="1" customHeight="1" x14ac:dyDescent="0.25">
      <c r="G42" s="719" t="s">
        <v>575</v>
      </c>
      <c r="H42" s="721" t="s">
        <v>576</v>
      </c>
    </row>
    <row r="43" spans="1:58" ht="15" hidden="1" customHeight="1" x14ac:dyDescent="0.25">
      <c r="G43" s="720"/>
      <c r="H43" s="722"/>
    </row>
    <row r="44" spans="1:58" ht="15" hidden="1" customHeight="1" x14ac:dyDescent="0.25">
      <c r="G44" s="720"/>
      <c r="H44" s="722"/>
    </row>
    <row r="45" spans="1:58" ht="15" hidden="1" customHeight="1" x14ac:dyDescent="0.25">
      <c r="G45" s="36" t="s">
        <v>577</v>
      </c>
      <c r="H45" s="37"/>
    </row>
    <row r="46" spans="1:58" ht="15" hidden="1" customHeight="1" x14ac:dyDescent="0.25">
      <c r="G46" s="38" t="s">
        <v>578</v>
      </c>
      <c r="H46" s="39">
        <v>1.55</v>
      </c>
    </row>
    <row r="47" spans="1:58" ht="15" hidden="1" customHeight="1" x14ac:dyDescent="0.25">
      <c r="G47" s="40" t="s">
        <v>579</v>
      </c>
      <c r="H47" s="39">
        <v>1.28</v>
      </c>
    </row>
    <row r="48" spans="1:58" ht="15" hidden="1" customHeight="1" x14ac:dyDescent="0.25">
      <c r="G48" s="40" t="s">
        <v>580</v>
      </c>
      <c r="H48" s="39">
        <v>0.87</v>
      </c>
    </row>
    <row r="49" spans="7:8" ht="15" hidden="1" customHeight="1" x14ac:dyDescent="0.25">
      <c r="G49" s="40" t="s">
        <v>581</v>
      </c>
      <c r="H49" s="39">
        <v>0.7</v>
      </c>
    </row>
    <row r="50" spans="7:8" ht="15" hidden="1" customHeight="1" x14ac:dyDescent="0.25">
      <c r="G50" s="40" t="s">
        <v>581</v>
      </c>
      <c r="H50" s="39">
        <v>0.52</v>
      </c>
    </row>
    <row r="51" spans="7:8" ht="15" hidden="1" customHeight="1" x14ac:dyDescent="0.25">
      <c r="G51" s="40" t="s">
        <v>581</v>
      </c>
      <c r="H51" s="39">
        <v>0.41</v>
      </c>
    </row>
    <row r="52" spans="7:8" ht="15" hidden="1" customHeight="1" x14ac:dyDescent="0.25">
      <c r="G52" s="40" t="s">
        <v>582</v>
      </c>
      <c r="H52" s="39">
        <v>0.4</v>
      </c>
    </row>
    <row r="53" spans="7:8" ht="15" hidden="1" customHeight="1" x14ac:dyDescent="0.25">
      <c r="G53" s="40" t="s">
        <v>582</v>
      </c>
      <c r="H53" s="39">
        <v>0.28999999999999998</v>
      </c>
    </row>
    <row r="54" spans="7:8" ht="15" hidden="1" customHeight="1" x14ac:dyDescent="0.25">
      <c r="G54" s="40" t="s">
        <v>582</v>
      </c>
      <c r="H54" s="39">
        <v>0.21</v>
      </c>
    </row>
    <row r="55" spans="7:8" ht="15" hidden="1" customHeight="1" x14ac:dyDescent="0.25">
      <c r="G55" s="40" t="s">
        <v>582</v>
      </c>
      <c r="H55" s="39">
        <v>0.15</v>
      </c>
    </row>
    <row r="56" spans="7:8" ht="15" hidden="1" customHeight="1" x14ac:dyDescent="0.25">
      <c r="G56" s="40" t="s">
        <v>583</v>
      </c>
      <c r="H56" s="39">
        <v>0.28999999999999998</v>
      </c>
    </row>
    <row r="57" spans="7:8" ht="15" hidden="1" customHeight="1" x14ac:dyDescent="0.25">
      <c r="G57" s="40" t="s">
        <v>583</v>
      </c>
      <c r="H57" s="39">
        <v>0.21</v>
      </c>
    </row>
    <row r="58" spans="7:8" ht="15" hidden="1" customHeight="1" x14ac:dyDescent="0.25">
      <c r="G58" s="40" t="s">
        <v>583</v>
      </c>
      <c r="H58" s="39">
        <v>0.15</v>
      </c>
    </row>
    <row r="59" spans="7:8" ht="15" hidden="1" customHeight="1" x14ac:dyDescent="0.25">
      <c r="G59" s="40" t="s">
        <v>584</v>
      </c>
      <c r="H59" s="39">
        <v>0.37</v>
      </c>
    </row>
    <row r="60" spans="7:8" ht="15" hidden="1" customHeight="1" x14ac:dyDescent="0.25">
      <c r="G60" s="40" t="s">
        <v>585</v>
      </c>
      <c r="H60" s="39">
        <v>0.93</v>
      </c>
    </row>
    <row r="61" spans="7:8" ht="15" hidden="1" customHeight="1" x14ac:dyDescent="0.25">
      <c r="G61" s="40" t="s">
        <v>586</v>
      </c>
      <c r="H61" s="39">
        <v>0.7</v>
      </c>
    </row>
    <row r="62" spans="7:8" ht="15" hidden="1" customHeight="1" x14ac:dyDescent="0.25">
      <c r="G62" s="40" t="s">
        <v>587</v>
      </c>
      <c r="H62" s="41">
        <v>0.81</v>
      </c>
    </row>
    <row r="63" spans="7:8" ht="15" hidden="1" customHeight="1" x14ac:dyDescent="0.25">
      <c r="G63" s="40" t="s">
        <v>588</v>
      </c>
      <c r="H63" s="39">
        <v>0.76</v>
      </c>
    </row>
    <row r="64" spans="7:8" ht="15" hidden="1" customHeight="1" x14ac:dyDescent="0.25">
      <c r="G64" s="40" t="s">
        <v>589</v>
      </c>
      <c r="H64" s="39">
        <v>0.87</v>
      </c>
    </row>
    <row r="65" spans="7:8" ht="15" hidden="1" customHeight="1" x14ac:dyDescent="0.25">
      <c r="G65" s="40" t="s">
        <v>590</v>
      </c>
      <c r="H65" s="39">
        <v>0.57999999999999996</v>
      </c>
    </row>
    <row r="66" spans="7:8" ht="15" hidden="1" customHeight="1" x14ac:dyDescent="0.25">
      <c r="G66" s="40" t="s">
        <v>591</v>
      </c>
      <c r="H66" s="39">
        <v>0.52</v>
      </c>
    </row>
    <row r="67" spans="7:8" ht="15" hidden="1" customHeight="1" x14ac:dyDescent="0.25">
      <c r="G67" s="40" t="s">
        <v>592</v>
      </c>
      <c r="H67" s="39">
        <v>0.57999999999999996</v>
      </c>
    </row>
    <row r="68" spans="7:8" ht="15" hidden="1" customHeight="1" x14ac:dyDescent="0.25">
      <c r="G68" s="40" t="s">
        <v>593</v>
      </c>
      <c r="H68" s="39">
        <v>0.57999999999999996</v>
      </c>
    </row>
    <row r="69" spans="7:8" ht="15" hidden="1" customHeight="1" x14ac:dyDescent="0.25">
      <c r="G69" s="40" t="s">
        <v>594</v>
      </c>
      <c r="H69" s="39">
        <v>0.35</v>
      </c>
    </row>
    <row r="70" spans="7:8" ht="15" hidden="1" customHeight="1" x14ac:dyDescent="0.25">
      <c r="G70" s="40" t="s">
        <v>595</v>
      </c>
      <c r="H70" s="39">
        <v>0.84</v>
      </c>
    </row>
    <row r="71" spans="7:8" ht="15" hidden="1" customHeight="1" x14ac:dyDescent="0.25">
      <c r="G71" s="40" t="s">
        <v>596</v>
      </c>
      <c r="H71" s="39">
        <v>0.62</v>
      </c>
    </row>
    <row r="72" spans="7:8" ht="15" hidden="1" customHeight="1" x14ac:dyDescent="0.25">
      <c r="G72" s="40" t="s">
        <v>597</v>
      </c>
      <c r="H72" s="39">
        <v>1.24</v>
      </c>
    </row>
    <row r="73" spans="7:8" ht="15" hidden="1" customHeight="1" x14ac:dyDescent="0.25">
      <c r="G73" s="40" t="s">
        <v>598</v>
      </c>
      <c r="H73" s="39">
        <v>1.1299999999999999</v>
      </c>
    </row>
    <row r="74" spans="7:8" ht="15" hidden="1" customHeight="1" x14ac:dyDescent="0.25">
      <c r="G74" s="40" t="s">
        <v>599</v>
      </c>
      <c r="H74" s="39">
        <v>1.4</v>
      </c>
    </row>
    <row r="75" spans="7:8" ht="15" hidden="1" customHeight="1" x14ac:dyDescent="0.25">
      <c r="G75" s="40" t="s">
        <v>600</v>
      </c>
      <c r="H75" s="39">
        <v>0.38</v>
      </c>
    </row>
    <row r="76" spans="7:8" ht="15" hidden="1" customHeight="1" x14ac:dyDescent="0.25">
      <c r="G76" s="40" t="s">
        <v>601</v>
      </c>
      <c r="H76" s="39">
        <v>1.1299999999999999</v>
      </c>
    </row>
    <row r="77" spans="7:8" ht="15" hidden="1" customHeight="1" x14ac:dyDescent="0.25">
      <c r="G77" s="40" t="s">
        <v>602</v>
      </c>
      <c r="H77" s="39">
        <v>0.51</v>
      </c>
    </row>
    <row r="78" spans="7:8" ht="15" hidden="1" customHeight="1" x14ac:dyDescent="0.25">
      <c r="G78" s="40" t="s">
        <v>603</v>
      </c>
      <c r="H78" s="39">
        <v>0.19</v>
      </c>
    </row>
    <row r="79" spans="7:8" ht="15" hidden="1" customHeight="1" x14ac:dyDescent="0.25">
      <c r="G79" s="40" t="s">
        <v>604</v>
      </c>
      <c r="H79" s="39">
        <v>0.06</v>
      </c>
    </row>
    <row r="80" spans="7:8" ht="15" hidden="1" customHeight="1" x14ac:dyDescent="0.25">
      <c r="G80" s="40" t="s">
        <v>605</v>
      </c>
      <c r="H80" s="39">
        <v>0.16</v>
      </c>
    </row>
    <row r="81" spans="7:8" ht="15" hidden="1" customHeight="1" x14ac:dyDescent="0.25">
      <c r="G81" s="40" t="s">
        <v>606</v>
      </c>
      <c r="H81" s="39">
        <v>0.84</v>
      </c>
    </row>
    <row r="82" spans="7:8" ht="15" hidden="1" customHeight="1" x14ac:dyDescent="0.25">
      <c r="G82" s="40" t="s">
        <v>607</v>
      </c>
      <c r="H82" s="39">
        <v>0.14000000000000001</v>
      </c>
    </row>
    <row r="83" spans="7:8" ht="15" hidden="1" customHeight="1" x14ac:dyDescent="0.25">
      <c r="G83" s="40" t="s">
        <v>608</v>
      </c>
      <c r="H83" s="39">
        <v>0.8</v>
      </c>
    </row>
    <row r="84" spans="7:8" ht="15" hidden="1" customHeight="1" x14ac:dyDescent="0.25">
      <c r="G84" s="40" t="s">
        <v>609</v>
      </c>
      <c r="H84" s="39">
        <v>0.5</v>
      </c>
    </row>
    <row r="85" spans="7:8" ht="15" hidden="1" customHeight="1" x14ac:dyDescent="0.25">
      <c r="G85" s="40" t="s">
        <v>610</v>
      </c>
      <c r="H85" s="39">
        <v>0.5</v>
      </c>
    </row>
    <row r="86" spans="7:8" ht="15" hidden="1" customHeight="1" x14ac:dyDescent="0.25">
      <c r="G86" s="40" t="s">
        <v>611</v>
      </c>
      <c r="H86" s="39">
        <v>0.16</v>
      </c>
    </row>
    <row r="87" spans="7:8" ht="15" hidden="1" customHeight="1" x14ac:dyDescent="0.25">
      <c r="G87" s="40" t="s">
        <v>612</v>
      </c>
      <c r="H87" s="39">
        <v>0.16</v>
      </c>
    </row>
    <row r="88" spans="7:8" ht="15" hidden="1" customHeight="1" x14ac:dyDescent="0.25">
      <c r="G88" s="40" t="s">
        <v>613</v>
      </c>
      <c r="H88" s="39">
        <v>0.5</v>
      </c>
    </row>
    <row r="89" spans="7:8" ht="15" hidden="1" customHeight="1" x14ac:dyDescent="0.25">
      <c r="G89" s="40" t="s">
        <v>614</v>
      </c>
      <c r="H89" s="39">
        <v>0.5</v>
      </c>
    </row>
    <row r="90" spans="7:8" ht="15" hidden="1" customHeight="1" x14ac:dyDescent="0.25">
      <c r="G90" s="40" t="s">
        <v>615</v>
      </c>
      <c r="H90" s="39">
        <v>0.41</v>
      </c>
    </row>
    <row r="91" spans="7:8" ht="15" hidden="1" customHeight="1" x14ac:dyDescent="0.25">
      <c r="G91" s="40" t="s">
        <v>616</v>
      </c>
      <c r="H91" s="39">
        <v>0.96</v>
      </c>
    </row>
    <row r="92" spans="7:8" ht="15" hidden="1" customHeight="1" x14ac:dyDescent="0.25">
      <c r="G92" s="40" t="s">
        <v>617</v>
      </c>
      <c r="H92" s="39">
        <v>0.84</v>
      </c>
    </row>
    <row r="93" spans="7:8" ht="15" hidden="1" customHeight="1" x14ac:dyDescent="0.25">
      <c r="G93" s="40" t="s">
        <v>618</v>
      </c>
      <c r="H93" s="39">
        <v>0.1</v>
      </c>
    </row>
    <row r="94" spans="7:8" ht="15" hidden="1" customHeight="1" x14ac:dyDescent="0.25">
      <c r="G94" s="40" t="s">
        <v>619</v>
      </c>
      <c r="H94" s="39">
        <v>1.1299999999999999</v>
      </c>
    </row>
    <row r="95" spans="7:8" ht="15" hidden="1" customHeight="1" x14ac:dyDescent="0.25">
      <c r="G95" s="40" t="s">
        <v>615</v>
      </c>
      <c r="H95" s="39">
        <v>0.41</v>
      </c>
    </row>
    <row r="96" spans="7:8" ht="15" hidden="1" customHeight="1" x14ac:dyDescent="0.25">
      <c r="G96" s="40" t="s">
        <v>620</v>
      </c>
      <c r="H96" s="39">
        <v>0.14000000000000001</v>
      </c>
    </row>
    <row r="97" spans="7:8" ht="15" hidden="1" customHeight="1" x14ac:dyDescent="0.25">
      <c r="G97" s="40" t="s">
        <v>621</v>
      </c>
      <c r="H97" s="39">
        <v>0.14000000000000001</v>
      </c>
    </row>
    <row r="98" spans="7:8" ht="15" hidden="1" customHeight="1" x14ac:dyDescent="0.25">
      <c r="G98" s="40" t="s">
        <v>622</v>
      </c>
      <c r="H98" s="39">
        <v>3.5000000000000003E-2</v>
      </c>
    </row>
    <row r="99" spans="7:8" ht="15" hidden="1" customHeight="1" x14ac:dyDescent="0.25">
      <c r="G99" s="40" t="s">
        <v>623</v>
      </c>
      <c r="H99" s="39">
        <v>3.6999999999999998E-2</v>
      </c>
    </row>
    <row r="100" spans="7:8" ht="15" hidden="1" customHeight="1" x14ac:dyDescent="0.25">
      <c r="G100" s="40" t="s">
        <v>624</v>
      </c>
      <c r="H100" s="39">
        <v>2.5000000000000001E-2</v>
      </c>
    </row>
    <row r="101" spans="7:8" ht="15" hidden="1" customHeight="1" x14ac:dyDescent="0.25">
      <c r="G101" s="40" t="s">
        <v>625</v>
      </c>
      <c r="H101" s="39">
        <v>0.04</v>
      </c>
    </row>
    <row r="102" spans="7:8" ht="15" hidden="1" customHeight="1" x14ac:dyDescent="0.25">
      <c r="G102" s="40" t="s">
        <v>626</v>
      </c>
      <c r="H102" s="39">
        <v>3.5000000000000003E-2</v>
      </c>
    </row>
    <row r="103" spans="7:8" ht="15" hidden="1" customHeight="1" x14ac:dyDescent="0.25">
      <c r="G103" s="40" t="s">
        <v>627</v>
      </c>
      <c r="H103" s="39">
        <v>3.5000000000000003E-2</v>
      </c>
    </row>
    <row r="104" spans="7:8" ht="15" hidden="1" customHeight="1" x14ac:dyDescent="0.25">
      <c r="G104" s="40" t="s">
        <v>628</v>
      </c>
      <c r="H104" s="39">
        <v>0.04</v>
      </c>
    </row>
    <row r="105" spans="7:8" ht="15" hidden="1" customHeight="1" x14ac:dyDescent="0.25">
      <c r="G105" s="40" t="s">
        <v>629</v>
      </c>
      <c r="H105" s="39">
        <v>2.5000000000000001E-2</v>
      </c>
    </row>
    <row r="106" spans="7:8" ht="15" hidden="1" customHeight="1" x14ac:dyDescent="0.25"/>
    <row r="107" spans="7:8" ht="15" hidden="1" customHeight="1" x14ac:dyDescent="0.25"/>
  </sheetData>
  <mergeCells count="85">
    <mergeCell ref="AE19:AH19"/>
    <mergeCell ref="AS19:AV19"/>
    <mergeCell ref="C21:F21"/>
    <mergeCell ref="C20:F20"/>
    <mergeCell ref="C19:F19"/>
    <mergeCell ref="Q21:T21"/>
    <mergeCell ref="Q20:T20"/>
    <mergeCell ref="Q19:T19"/>
    <mergeCell ref="AE21:AH21"/>
    <mergeCell ref="AS21:AV21"/>
    <mergeCell ref="AE20:AH20"/>
    <mergeCell ref="AS20:AV20"/>
    <mergeCell ref="AE32:AG32"/>
    <mergeCell ref="AS32:AU32"/>
    <mergeCell ref="C32:E32"/>
    <mergeCell ref="Q32:S32"/>
    <mergeCell ref="AE23:AG23"/>
    <mergeCell ref="AS23:AU23"/>
    <mergeCell ref="C23:E23"/>
    <mergeCell ref="Q23:S23"/>
    <mergeCell ref="F3:N3"/>
    <mergeCell ref="C2:E3"/>
    <mergeCell ref="C1:E1"/>
    <mergeCell ref="F2:N2"/>
    <mergeCell ref="F1:N1"/>
    <mergeCell ref="AS16:AU16"/>
    <mergeCell ref="AW16:AY16"/>
    <mergeCell ref="BA16:BC16"/>
    <mergeCell ref="AS1:BD1"/>
    <mergeCell ref="AS2:BD2"/>
    <mergeCell ref="AS3:BD3"/>
    <mergeCell ref="AT4:AU4"/>
    <mergeCell ref="AX4:AY4"/>
    <mergeCell ref="BB4:BC4"/>
    <mergeCell ref="AS6:AU6"/>
    <mergeCell ref="AW6:AY6"/>
    <mergeCell ref="BA6:BC6"/>
    <mergeCell ref="AS15:AU15"/>
    <mergeCell ref="AW15:AY15"/>
    <mergeCell ref="BA15:BC15"/>
    <mergeCell ref="AE16:AG16"/>
    <mergeCell ref="AI16:AK16"/>
    <mergeCell ref="AM16:AO16"/>
    <mergeCell ref="AN4:AO4"/>
    <mergeCell ref="AE6:AG6"/>
    <mergeCell ref="AI6:AK6"/>
    <mergeCell ref="AM6:AO6"/>
    <mergeCell ref="AE15:AG15"/>
    <mergeCell ref="AI15:AK15"/>
    <mergeCell ref="AM15:AO15"/>
    <mergeCell ref="AE1:AP1"/>
    <mergeCell ref="AE2:AP2"/>
    <mergeCell ref="AE3:AP3"/>
    <mergeCell ref="AF4:AG4"/>
    <mergeCell ref="AJ4:AK4"/>
    <mergeCell ref="Y6:AA6"/>
    <mergeCell ref="Q15:S15"/>
    <mergeCell ref="U15:W15"/>
    <mergeCell ref="Y15:AA15"/>
    <mergeCell ref="Q16:S16"/>
    <mergeCell ref="U16:W16"/>
    <mergeCell ref="Y16:AA16"/>
    <mergeCell ref="Q1:AB1"/>
    <mergeCell ref="Q2:AB2"/>
    <mergeCell ref="Q3:AB3"/>
    <mergeCell ref="R4:S4"/>
    <mergeCell ref="V4:W4"/>
    <mergeCell ref="Z4:AA4"/>
    <mergeCell ref="K15:M15"/>
    <mergeCell ref="K16:M16"/>
    <mergeCell ref="G41:H41"/>
    <mergeCell ref="G42:G44"/>
    <mergeCell ref="H42:H44"/>
    <mergeCell ref="C15:E15"/>
    <mergeCell ref="C16:E16"/>
    <mergeCell ref="G6:I6"/>
    <mergeCell ref="G15:I15"/>
    <mergeCell ref="G16:I16"/>
    <mergeCell ref="D4:E4"/>
    <mergeCell ref="H4:I4"/>
    <mergeCell ref="L4:M4"/>
    <mergeCell ref="Q6:S6"/>
    <mergeCell ref="U6:W6"/>
    <mergeCell ref="C6:E6"/>
    <mergeCell ref="K6:M6"/>
  </mergeCells>
  <conditionalFormatting sqref="F6:F15">
    <cfRule type="dataBar" priority="218">
      <dataBar>
        <cfvo type="min"/>
        <cfvo type="max"/>
        <color rgb="FF63C384"/>
      </dataBar>
      <extLst>
        <ext xmlns:x14="http://schemas.microsoft.com/office/spreadsheetml/2009/9/main" uri="{B025F937-C7B1-47D3-B67F-A62EFF666E3E}">
          <x14:id>{97FE2CA2-82D2-4B63-8140-9F3D19A74DFE}</x14:id>
        </ext>
      </extLst>
    </cfRule>
  </conditionalFormatting>
  <conditionalFormatting sqref="C7:C12">
    <cfRule type="beginsWith" dxfId="71" priority="215" operator="beginsWith" text="Select">
      <formula>LEFT(C7,LEN("Select"))="Select"</formula>
    </cfRule>
  </conditionalFormatting>
  <conditionalFormatting sqref="C13:C14">
    <cfRule type="beginsWith" dxfId="70" priority="214" operator="beginsWith" text="Enter">
      <formula>LEFT(C13,LEN("Enter"))="Enter"</formula>
    </cfRule>
  </conditionalFormatting>
  <conditionalFormatting sqref="J16">
    <cfRule type="containsErrors" dxfId="69" priority="213">
      <formula>ISERROR(J16)</formula>
    </cfRule>
  </conditionalFormatting>
  <conditionalFormatting sqref="J15">
    <cfRule type="dataBar" priority="212">
      <dataBar>
        <cfvo type="min"/>
        <cfvo type="max"/>
        <color rgb="FF63C384"/>
      </dataBar>
      <extLst>
        <ext xmlns:x14="http://schemas.microsoft.com/office/spreadsheetml/2009/9/main" uri="{B025F937-C7B1-47D3-B67F-A62EFF666E3E}">
          <x14:id>{78DBE891-AB28-4B9B-BE20-9B8345EC9000}</x14:id>
        </ext>
      </extLst>
    </cfRule>
  </conditionalFormatting>
  <conditionalFormatting sqref="N15">
    <cfRule type="dataBar" priority="208">
      <dataBar>
        <cfvo type="min"/>
        <cfvo type="max"/>
        <color rgb="FF63C384"/>
      </dataBar>
      <extLst>
        <ext xmlns:x14="http://schemas.microsoft.com/office/spreadsheetml/2009/9/main" uri="{B025F937-C7B1-47D3-B67F-A62EFF666E3E}">
          <x14:id>{F2F1057E-09FB-4C3A-97DD-4FE1936F2C53}</x14:id>
        </ext>
      </extLst>
    </cfRule>
  </conditionalFormatting>
  <conditionalFormatting sqref="F17">
    <cfRule type="containsErrors" dxfId="68" priority="205">
      <formula>ISERROR(F17)</formula>
    </cfRule>
  </conditionalFormatting>
  <conditionalFormatting sqref="J17">
    <cfRule type="containsErrors" dxfId="67" priority="204">
      <formula>ISERROR(J17)</formula>
    </cfRule>
  </conditionalFormatting>
  <conditionalFormatting sqref="N17">
    <cfRule type="containsErrors" dxfId="66" priority="203">
      <formula>ISERROR(N17)</formula>
    </cfRule>
  </conditionalFormatting>
  <conditionalFormatting sqref="K7:K12">
    <cfRule type="beginsWith" dxfId="65" priority="147" operator="beginsWith" text="Select">
      <formula>LEFT(K7,LEN("Select"))="Select"</formula>
    </cfRule>
  </conditionalFormatting>
  <conditionalFormatting sqref="Q7:Q12">
    <cfRule type="beginsWith" dxfId="64" priority="143" operator="beginsWith" text="Select">
      <formula>LEFT(Q7,LEN("Select"))="Select"</formula>
    </cfRule>
  </conditionalFormatting>
  <conditionalFormatting sqref="T17">
    <cfRule type="containsErrors" dxfId="63" priority="137">
      <formula>ISERROR(T17)</formula>
    </cfRule>
  </conditionalFormatting>
  <conditionalFormatting sqref="AW13:AW14">
    <cfRule type="beginsWith" dxfId="62" priority="98" operator="beginsWith" text="Enter">
      <formula>LEFT(AW13,LEN("Enter"))="Enter"</formula>
    </cfRule>
  </conditionalFormatting>
  <conditionalFormatting sqref="J6:J14">
    <cfRule type="dataBar" priority="151">
      <dataBar>
        <cfvo type="min"/>
        <cfvo type="max"/>
        <color rgb="FF63C384"/>
      </dataBar>
      <extLst>
        <ext xmlns:x14="http://schemas.microsoft.com/office/spreadsheetml/2009/9/main" uri="{B025F937-C7B1-47D3-B67F-A62EFF666E3E}">
          <x14:id>{ED6C8C7D-5D8E-4938-B37B-069ACDD35B2B}</x14:id>
        </ext>
      </extLst>
    </cfRule>
  </conditionalFormatting>
  <conditionalFormatting sqref="G7:G12">
    <cfRule type="beginsWith" dxfId="61" priority="150" operator="beginsWith" text="Select">
      <formula>LEFT(G7,LEN("Select"))="Select"</formula>
    </cfRule>
  </conditionalFormatting>
  <conditionalFormatting sqref="G13:G14">
    <cfRule type="beginsWith" dxfId="60" priority="149" operator="beginsWith" text="Enter">
      <formula>LEFT(G13,LEN("Enter"))="Enter"</formula>
    </cfRule>
  </conditionalFormatting>
  <conditionalFormatting sqref="N6:N14">
    <cfRule type="dataBar" priority="148">
      <dataBar>
        <cfvo type="min"/>
        <cfvo type="max"/>
        <color rgb="FF63C384"/>
      </dataBar>
      <extLst>
        <ext xmlns:x14="http://schemas.microsoft.com/office/spreadsheetml/2009/9/main" uri="{B025F937-C7B1-47D3-B67F-A62EFF666E3E}">
          <x14:id>{8E485758-84F2-4BE2-9687-1841BD0891B5}</x14:id>
        </ext>
      </extLst>
    </cfRule>
  </conditionalFormatting>
  <conditionalFormatting sqref="K13:K14">
    <cfRule type="beginsWith" dxfId="59" priority="146" operator="beginsWith" text="Enter">
      <formula>LEFT(K13,LEN("Enter"))="Enter"</formula>
    </cfRule>
  </conditionalFormatting>
  <conditionalFormatting sqref="T6:T15">
    <cfRule type="dataBar" priority="144">
      <dataBar>
        <cfvo type="min"/>
        <cfvo type="max"/>
        <color rgb="FF63C384"/>
      </dataBar>
      <extLst>
        <ext xmlns:x14="http://schemas.microsoft.com/office/spreadsheetml/2009/9/main" uri="{B025F937-C7B1-47D3-B67F-A62EFF666E3E}">
          <x14:id>{08F6C015-301D-40EA-BD07-A357C6975617}</x14:id>
        </ext>
      </extLst>
    </cfRule>
  </conditionalFormatting>
  <conditionalFormatting sqref="Q24:Q29">
    <cfRule type="beginsWith" dxfId="58" priority="75" operator="beginsWith" text="Select">
      <formula>LEFT(Q24,LEN("Select"))="Select"</formula>
    </cfRule>
  </conditionalFormatting>
  <conditionalFormatting sqref="Q13:Q14">
    <cfRule type="beginsWith" dxfId="57" priority="142" operator="beginsWith" text="Enter">
      <formula>LEFT(Q13,LEN("Enter"))="Enter"</formula>
    </cfRule>
  </conditionalFormatting>
  <conditionalFormatting sqref="X15">
    <cfRule type="dataBar" priority="140">
      <dataBar>
        <cfvo type="min"/>
        <cfvo type="max"/>
        <color rgb="FF63C384"/>
      </dataBar>
      <extLst>
        <ext xmlns:x14="http://schemas.microsoft.com/office/spreadsheetml/2009/9/main" uri="{B025F937-C7B1-47D3-B67F-A62EFF666E3E}">
          <x14:id>{77C1B311-BF5C-487D-9AD3-E1DF22A7BAAC}</x14:id>
        </ext>
      </extLst>
    </cfRule>
  </conditionalFormatting>
  <conditionalFormatting sqref="AB15">
    <cfRule type="dataBar" priority="138">
      <dataBar>
        <cfvo type="min"/>
        <cfvo type="max"/>
        <color rgb="FF63C384"/>
      </dataBar>
      <extLst>
        <ext xmlns:x14="http://schemas.microsoft.com/office/spreadsheetml/2009/9/main" uri="{B025F937-C7B1-47D3-B67F-A62EFF666E3E}">
          <x14:id>{12E85B2D-2B70-41B6-BCB7-61C3FF32D0B3}</x14:id>
        </ext>
      </extLst>
    </cfRule>
  </conditionalFormatting>
  <conditionalFormatting sqref="X17">
    <cfRule type="containsErrors" dxfId="56" priority="136">
      <formula>ISERROR(X17)</formula>
    </cfRule>
  </conditionalFormatting>
  <conditionalFormatting sqref="AB17">
    <cfRule type="containsErrors" dxfId="55" priority="135">
      <formula>ISERROR(AB17)</formula>
    </cfRule>
  </conditionalFormatting>
  <conditionalFormatting sqref="X6:X14">
    <cfRule type="dataBar" priority="134">
      <dataBar>
        <cfvo type="min"/>
        <cfvo type="max"/>
        <color rgb="FF63C384"/>
      </dataBar>
      <extLst>
        <ext xmlns:x14="http://schemas.microsoft.com/office/spreadsheetml/2009/9/main" uri="{B025F937-C7B1-47D3-B67F-A62EFF666E3E}">
          <x14:id>{36A2C1A1-A111-4592-8EE4-EE55516D5CDF}</x14:id>
        </ext>
      </extLst>
    </cfRule>
  </conditionalFormatting>
  <conditionalFormatting sqref="U7:U12">
    <cfRule type="beginsWith" dxfId="54" priority="133" operator="beginsWith" text="Select">
      <formula>LEFT(U7,LEN("Select"))="Select"</formula>
    </cfRule>
  </conditionalFormatting>
  <conditionalFormatting sqref="U13:U14">
    <cfRule type="beginsWith" dxfId="53" priority="132" operator="beginsWith" text="Enter">
      <formula>LEFT(U13,LEN("Enter"))="Enter"</formula>
    </cfRule>
  </conditionalFormatting>
  <conditionalFormatting sqref="AB6:AB14">
    <cfRule type="dataBar" priority="131">
      <dataBar>
        <cfvo type="min"/>
        <cfvo type="max"/>
        <color rgb="FF63C384"/>
      </dataBar>
      <extLst>
        <ext xmlns:x14="http://schemas.microsoft.com/office/spreadsheetml/2009/9/main" uri="{B025F937-C7B1-47D3-B67F-A62EFF666E3E}">
          <x14:id>{649E8B5F-ED6B-448A-B909-B40BA94A6FFA}</x14:id>
        </ext>
      </extLst>
    </cfRule>
  </conditionalFormatting>
  <conditionalFormatting sqref="Y7:Y12">
    <cfRule type="beginsWith" dxfId="52" priority="130" operator="beginsWith" text="Select">
      <formula>LEFT(Y7,LEN("Select"))="Select"</formula>
    </cfRule>
  </conditionalFormatting>
  <conditionalFormatting sqref="Y13:Y14">
    <cfRule type="beginsWith" dxfId="51" priority="129" operator="beginsWith" text="Enter">
      <formula>LEFT(Y13,LEN("Enter"))="Enter"</formula>
    </cfRule>
  </conditionalFormatting>
  <conditionalFormatting sqref="AL17">
    <cfRule type="containsErrors" dxfId="50" priority="119">
      <formula>ISERROR(AL17)</formula>
    </cfRule>
  </conditionalFormatting>
  <conditionalFormatting sqref="AH6:AH15">
    <cfRule type="dataBar" priority="127">
      <dataBar>
        <cfvo type="min"/>
        <cfvo type="max"/>
        <color rgb="FF63C384"/>
      </dataBar>
      <extLst>
        <ext xmlns:x14="http://schemas.microsoft.com/office/spreadsheetml/2009/9/main" uri="{B025F937-C7B1-47D3-B67F-A62EFF666E3E}">
          <x14:id>{B22A86F0-BD67-44F6-8A14-F24E5C22B84E}</x14:id>
        </ext>
      </extLst>
    </cfRule>
  </conditionalFormatting>
  <conditionalFormatting sqref="AE7:AE12">
    <cfRule type="beginsWith" dxfId="49" priority="126" operator="beginsWith" text="Select">
      <formula>LEFT(AE7,LEN("Select"))="Select"</formula>
    </cfRule>
  </conditionalFormatting>
  <conditionalFormatting sqref="AE13:AE14">
    <cfRule type="beginsWith" dxfId="48" priority="125" operator="beginsWith" text="Enter">
      <formula>LEFT(AE13,LEN("Enter"))="Enter"</formula>
    </cfRule>
  </conditionalFormatting>
  <conditionalFormatting sqref="AL15">
    <cfRule type="dataBar" priority="123">
      <dataBar>
        <cfvo type="min"/>
        <cfvo type="max"/>
        <color rgb="FF63C384"/>
      </dataBar>
      <extLst>
        <ext xmlns:x14="http://schemas.microsoft.com/office/spreadsheetml/2009/9/main" uri="{B025F937-C7B1-47D3-B67F-A62EFF666E3E}">
          <x14:id>{ABC5D00D-DE65-4E3B-90CE-0D8FEA907F9C}</x14:id>
        </ext>
      </extLst>
    </cfRule>
  </conditionalFormatting>
  <conditionalFormatting sqref="AP15">
    <cfRule type="dataBar" priority="121">
      <dataBar>
        <cfvo type="min"/>
        <cfvo type="max"/>
        <color rgb="FF63C384"/>
      </dataBar>
      <extLst>
        <ext xmlns:x14="http://schemas.microsoft.com/office/spreadsheetml/2009/9/main" uri="{B025F937-C7B1-47D3-B67F-A62EFF666E3E}">
          <x14:id>{F181BDBF-DC4B-42CE-8963-61206B92EA99}</x14:id>
        </ext>
      </extLst>
    </cfRule>
  </conditionalFormatting>
  <conditionalFormatting sqref="AH17">
    <cfRule type="containsErrors" dxfId="47" priority="120">
      <formula>ISERROR(AH17)</formula>
    </cfRule>
  </conditionalFormatting>
  <conditionalFormatting sqref="AP17">
    <cfRule type="containsErrors" dxfId="46" priority="118">
      <formula>ISERROR(AP17)</formula>
    </cfRule>
  </conditionalFormatting>
  <conditionalFormatting sqref="AL6:AL14">
    <cfRule type="dataBar" priority="117">
      <dataBar>
        <cfvo type="min"/>
        <cfvo type="max"/>
        <color rgb="FF63C384"/>
      </dataBar>
      <extLst>
        <ext xmlns:x14="http://schemas.microsoft.com/office/spreadsheetml/2009/9/main" uri="{B025F937-C7B1-47D3-B67F-A62EFF666E3E}">
          <x14:id>{2EA4D51D-D7D9-4FE8-9C78-578BD4BED69B}</x14:id>
        </ext>
      </extLst>
    </cfRule>
  </conditionalFormatting>
  <conditionalFormatting sqref="AI7:AI12">
    <cfRule type="beginsWith" dxfId="45" priority="116" operator="beginsWith" text="Select">
      <formula>LEFT(AI7,LEN("Select"))="Select"</formula>
    </cfRule>
  </conditionalFormatting>
  <conditionalFormatting sqref="AI13:AI14">
    <cfRule type="beginsWith" dxfId="44" priority="115" operator="beginsWith" text="Enter">
      <formula>LEFT(AI13,LEN("Enter"))="Enter"</formula>
    </cfRule>
  </conditionalFormatting>
  <conditionalFormatting sqref="AP6:AP14">
    <cfRule type="dataBar" priority="114">
      <dataBar>
        <cfvo type="min"/>
        <cfvo type="max"/>
        <color rgb="FF63C384"/>
      </dataBar>
      <extLst>
        <ext xmlns:x14="http://schemas.microsoft.com/office/spreadsheetml/2009/9/main" uri="{B025F937-C7B1-47D3-B67F-A62EFF666E3E}">
          <x14:id>{098EA220-9A7A-4D8F-97B5-6D107C6D843D}</x14:id>
        </ext>
      </extLst>
    </cfRule>
  </conditionalFormatting>
  <conditionalFormatting sqref="AM7:AM12">
    <cfRule type="beginsWith" dxfId="43" priority="113" operator="beginsWith" text="Select">
      <formula>LEFT(AM7,LEN("Select"))="Select"</formula>
    </cfRule>
  </conditionalFormatting>
  <conditionalFormatting sqref="AM13:AM14">
    <cfRule type="beginsWith" dxfId="42" priority="112" operator="beginsWith" text="Enter">
      <formula>LEFT(AM13,LEN("Enter"))="Enter"</formula>
    </cfRule>
  </conditionalFormatting>
  <conditionalFormatting sqref="AV6:AV15">
    <cfRule type="dataBar" priority="110">
      <dataBar>
        <cfvo type="min"/>
        <cfvo type="max"/>
        <color rgb="FF63C384"/>
      </dataBar>
      <extLst>
        <ext xmlns:x14="http://schemas.microsoft.com/office/spreadsheetml/2009/9/main" uri="{B025F937-C7B1-47D3-B67F-A62EFF666E3E}">
          <x14:id>{26C20ACB-6CD0-4BF6-AF86-9929C22BCF33}</x14:id>
        </ext>
      </extLst>
    </cfRule>
  </conditionalFormatting>
  <conditionalFormatting sqref="AS7:AS12">
    <cfRule type="beginsWith" dxfId="41" priority="109" operator="beginsWith" text="Select">
      <formula>LEFT(AS7,LEN("Select"))="Select"</formula>
    </cfRule>
  </conditionalFormatting>
  <conditionalFormatting sqref="AS13:AS14">
    <cfRule type="beginsWith" dxfId="40" priority="108" operator="beginsWith" text="Enter">
      <formula>LEFT(AS13,LEN("Enter"))="Enter"</formula>
    </cfRule>
  </conditionalFormatting>
  <conditionalFormatting sqref="AZ17">
    <cfRule type="containsErrors" dxfId="39" priority="102">
      <formula>ISERROR(AZ17)</formula>
    </cfRule>
  </conditionalFormatting>
  <conditionalFormatting sqref="AZ15">
    <cfRule type="dataBar" priority="106">
      <dataBar>
        <cfvo type="min"/>
        <cfvo type="max"/>
        <color rgb="FF63C384"/>
      </dataBar>
      <extLst>
        <ext xmlns:x14="http://schemas.microsoft.com/office/spreadsheetml/2009/9/main" uri="{B025F937-C7B1-47D3-B67F-A62EFF666E3E}">
          <x14:id>{C553077B-245C-4949-A1C8-C281DC988756}</x14:id>
        </ext>
      </extLst>
    </cfRule>
  </conditionalFormatting>
  <conditionalFormatting sqref="BD17">
    <cfRule type="containsErrors" dxfId="38" priority="101">
      <formula>ISERROR(BD17)</formula>
    </cfRule>
  </conditionalFormatting>
  <conditionalFormatting sqref="BD15">
    <cfRule type="dataBar" priority="104">
      <dataBar>
        <cfvo type="min"/>
        <cfvo type="max"/>
        <color rgb="FF63C384"/>
      </dataBar>
      <extLst>
        <ext xmlns:x14="http://schemas.microsoft.com/office/spreadsheetml/2009/9/main" uri="{B025F937-C7B1-47D3-B67F-A62EFF666E3E}">
          <x14:id>{2EC39112-8770-4C0D-94AA-851EF3D51E20}</x14:id>
        </ext>
      </extLst>
    </cfRule>
  </conditionalFormatting>
  <conditionalFormatting sqref="AV17">
    <cfRule type="containsErrors" dxfId="37" priority="103">
      <formula>ISERROR(AV17)</formula>
    </cfRule>
  </conditionalFormatting>
  <conditionalFormatting sqref="AZ6:AZ14">
    <cfRule type="dataBar" priority="100">
      <dataBar>
        <cfvo type="min"/>
        <cfvo type="max"/>
        <color rgb="FF63C384"/>
      </dataBar>
      <extLst>
        <ext xmlns:x14="http://schemas.microsoft.com/office/spreadsheetml/2009/9/main" uri="{B025F937-C7B1-47D3-B67F-A62EFF666E3E}">
          <x14:id>{9EEB1056-A003-41AC-81AF-DD6E2D32641E}</x14:id>
        </ext>
      </extLst>
    </cfRule>
  </conditionalFormatting>
  <conditionalFormatting sqref="AW7:AW12">
    <cfRule type="beginsWith" dxfId="36" priority="99" operator="beginsWith" text="Select">
      <formula>LEFT(AW7,LEN("Select"))="Select"</formula>
    </cfRule>
  </conditionalFormatting>
  <conditionalFormatting sqref="BD6:BD14">
    <cfRule type="dataBar" priority="97">
      <dataBar>
        <cfvo type="min"/>
        <cfvo type="max"/>
        <color rgb="FF63C384"/>
      </dataBar>
      <extLst>
        <ext xmlns:x14="http://schemas.microsoft.com/office/spreadsheetml/2009/9/main" uri="{B025F937-C7B1-47D3-B67F-A62EFF666E3E}">
          <x14:id>{C080BFDB-F571-4848-B796-FFCCD1C034BC}</x14:id>
        </ext>
      </extLst>
    </cfRule>
  </conditionalFormatting>
  <conditionalFormatting sqref="BA7:BA12">
    <cfRule type="beginsWith" dxfId="35" priority="96" operator="beginsWith" text="Select">
      <formula>LEFT(BA7,LEN("Select"))="Select"</formula>
    </cfRule>
  </conditionalFormatting>
  <conditionalFormatting sqref="BA13:BA14">
    <cfRule type="beginsWith" dxfId="34" priority="95" operator="beginsWith" text="Enter">
      <formula>LEFT(BA13,LEN("Enter"))="Enter"</formula>
    </cfRule>
  </conditionalFormatting>
  <conditionalFormatting sqref="F23:F32">
    <cfRule type="dataBar" priority="93">
      <dataBar>
        <cfvo type="min"/>
        <cfvo type="max"/>
        <color rgb="FF63C384"/>
      </dataBar>
      <extLst>
        <ext xmlns:x14="http://schemas.microsoft.com/office/spreadsheetml/2009/9/main" uri="{B025F937-C7B1-47D3-B67F-A62EFF666E3E}">
          <x14:id>{995F739F-3E6F-44CF-BEE1-56A0EE0C75B1}</x14:id>
        </ext>
      </extLst>
    </cfRule>
  </conditionalFormatting>
  <conditionalFormatting sqref="C24:C29">
    <cfRule type="beginsWith" dxfId="33" priority="92" operator="beginsWith" text="Select">
      <formula>LEFT(C24,LEN("Select"))="Select"</formula>
    </cfRule>
  </conditionalFormatting>
  <conditionalFormatting sqref="C30:C31">
    <cfRule type="beginsWith" dxfId="32" priority="91" operator="beginsWith" text="Enter">
      <formula>LEFT(C30,LEN("Enter"))="Enter"</formula>
    </cfRule>
  </conditionalFormatting>
  <conditionalFormatting sqref="T23:T32">
    <cfRule type="dataBar" priority="76">
      <dataBar>
        <cfvo type="min"/>
        <cfvo type="max"/>
        <color rgb="FF63C384"/>
      </dataBar>
      <extLst>
        <ext xmlns:x14="http://schemas.microsoft.com/office/spreadsheetml/2009/9/main" uri="{B025F937-C7B1-47D3-B67F-A62EFF666E3E}">
          <x14:id>{AE5F2383-5A63-4B0D-B545-1228FCEC7A1B}</x14:id>
        </ext>
      </extLst>
    </cfRule>
  </conditionalFormatting>
  <conditionalFormatting sqref="Q30:Q31">
    <cfRule type="beginsWith" dxfId="31" priority="74" operator="beginsWith" text="Enter">
      <formula>LEFT(Q30,LEN("Enter"))="Enter"</formula>
    </cfRule>
  </conditionalFormatting>
  <conditionalFormatting sqref="AH23:AH32">
    <cfRule type="dataBar" priority="59">
      <dataBar>
        <cfvo type="min"/>
        <cfvo type="max"/>
        <color rgb="FF63C384"/>
      </dataBar>
      <extLst>
        <ext xmlns:x14="http://schemas.microsoft.com/office/spreadsheetml/2009/9/main" uri="{B025F937-C7B1-47D3-B67F-A62EFF666E3E}">
          <x14:id>{86DF257E-911D-4A60-9FF3-F4087D818908}</x14:id>
        </ext>
      </extLst>
    </cfRule>
  </conditionalFormatting>
  <conditionalFormatting sqref="AE24:AE29">
    <cfRule type="beginsWith" dxfId="30" priority="58" operator="beginsWith" text="Select">
      <formula>LEFT(AE24,LEN("Select"))="Select"</formula>
    </cfRule>
  </conditionalFormatting>
  <conditionalFormatting sqref="AE30:AE31">
    <cfRule type="beginsWith" dxfId="29" priority="57" operator="beginsWith" text="Enter">
      <formula>LEFT(AE30,LEN("Enter"))="Enter"</formula>
    </cfRule>
  </conditionalFormatting>
  <conditionalFormatting sqref="AV23:AV32">
    <cfRule type="dataBar" priority="42">
      <dataBar>
        <cfvo type="min"/>
        <cfvo type="max"/>
        <color rgb="FF63C384"/>
      </dataBar>
      <extLst>
        <ext xmlns:x14="http://schemas.microsoft.com/office/spreadsheetml/2009/9/main" uri="{B025F937-C7B1-47D3-B67F-A62EFF666E3E}">
          <x14:id>{69CEE9F9-8065-4220-95BF-0AB678CFCA50}</x14:id>
        </ext>
      </extLst>
    </cfRule>
  </conditionalFormatting>
  <conditionalFormatting sqref="AS24:AS29">
    <cfRule type="beginsWith" dxfId="28" priority="41" operator="beginsWith" text="Select">
      <formula>LEFT(AS24,LEN("Select"))="Select"</formula>
    </cfRule>
  </conditionalFormatting>
  <conditionalFormatting sqref="AS30:AS31">
    <cfRule type="beginsWith" dxfId="27" priority="40" operator="beginsWith" text="Enter">
      <formula>LEFT(AS30,LEN("Enter"))="Enter"</formula>
    </cfRule>
  </conditionalFormatting>
  <conditionalFormatting sqref="AL16">
    <cfRule type="containsErrors" dxfId="26" priority="8">
      <formula>ISERROR(AL16)</formula>
    </cfRule>
  </conditionalFormatting>
  <conditionalFormatting sqref="AP16">
    <cfRule type="containsErrors" dxfId="25" priority="7">
      <formula>ISERROR(AP16)</formula>
    </cfRule>
  </conditionalFormatting>
  <conditionalFormatting sqref="AV33">
    <cfRule type="containsErrors" dxfId="24" priority="17">
      <formula>ISERROR(AV33)</formula>
    </cfRule>
  </conditionalFormatting>
  <conditionalFormatting sqref="AZ16">
    <cfRule type="containsErrors" dxfId="23" priority="5">
      <formula>ISERROR(AZ16)</formula>
    </cfRule>
  </conditionalFormatting>
  <conditionalFormatting sqref="BD16">
    <cfRule type="containsErrors" dxfId="22" priority="4">
      <formula>ISERROR(BD16)</formula>
    </cfRule>
  </conditionalFormatting>
  <conditionalFormatting sqref="F33">
    <cfRule type="containsErrors" dxfId="21" priority="2">
      <formula>ISERROR(F33)</formula>
    </cfRule>
  </conditionalFormatting>
  <conditionalFormatting sqref="T33">
    <cfRule type="containsErrors" dxfId="20" priority="1">
      <formula>ISERROR(T33)</formula>
    </cfRule>
  </conditionalFormatting>
  <conditionalFormatting sqref="F16">
    <cfRule type="containsErrors" dxfId="19" priority="14">
      <formula>ISERROR(F16)</formula>
    </cfRule>
  </conditionalFormatting>
  <conditionalFormatting sqref="N16">
    <cfRule type="containsErrors" dxfId="18" priority="13">
      <formula>ISERROR(N16)</formula>
    </cfRule>
  </conditionalFormatting>
  <conditionalFormatting sqref="T16">
    <cfRule type="containsErrors" dxfId="17" priority="12">
      <formula>ISERROR(T16)</formula>
    </cfRule>
  </conditionalFormatting>
  <conditionalFormatting sqref="X16">
    <cfRule type="containsErrors" dxfId="16" priority="11">
      <formula>ISERROR(X16)</formula>
    </cfRule>
  </conditionalFormatting>
  <conditionalFormatting sqref="AB16">
    <cfRule type="containsErrors" dxfId="15" priority="10">
      <formula>ISERROR(AB16)</formula>
    </cfRule>
  </conditionalFormatting>
  <conditionalFormatting sqref="AH16">
    <cfRule type="containsErrors" dxfId="14" priority="9">
      <formula>ISERROR(AH16)</formula>
    </cfRule>
  </conditionalFormatting>
  <conditionalFormatting sqref="AV16">
    <cfRule type="containsErrors" dxfId="13" priority="6">
      <formula>ISERROR(AV16)</formula>
    </cfRule>
  </conditionalFormatting>
  <conditionalFormatting sqref="AH33">
    <cfRule type="containsErrors" dxfId="12" priority="3">
      <formula>ISERROR(AH33)</formula>
    </cfRule>
  </conditionalFormatting>
  <dataValidations count="1">
    <dataValidation type="list" allowBlank="1" showInputMessage="1" showErrorMessage="1" sqref="C7:C12 G7:G12 AE7:AE12 AI7:AI12 AM7:AM12 K7:K12 Q7:Q12 U7:U12 Y7:Y12 AS7:AS12 AW7:AW12 BA7:BA12 C24:C29 AS24:AS29 AE24:AE29 Q24:Q29">
      <formula1>materialnames</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97FE2CA2-82D2-4B63-8140-9F3D19A74DFE}">
            <x14:dataBar minLength="0" maxLength="100" gradient="0">
              <x14:cfvo type="autoMin"/>
              <x14:cfvo type="autoMax"/>
              <x14:negativeFillColor rgb="FFFF0000"/>
              <x14:axisColor rgb="FF000000"/>
            </x14:dataBar>
          </x14:cfRule>
          <xm:sqref>F6:F15</xm:sqref>
        </x14:conditionalFormatting>
        <x14:conditionalFormatting xmlns:xm="http://schemas.microsoft.com/office/excel/2006/main">
          <x14:cfRule type="dataBar" id="{78DBE891-AB28-4B9B-BE20-9B8345EC9000}">
            <x14:dataBar minLength="0" maxLength="100" gradient="0">
              <x14:cfvo type="autoMin"/>
              <x14:cfvo type="autoMax"/>
              <x14:negativeFillColor rgb="FFFF0000"/>
              <x14:axisColor rgb="FF000000"/>
            </x14:dataBar>
          </x14:cfRule>
          <xm:sqref>J15</xm:sqref>
        </x14:conditionalFormatting>
        <x14:conditionalFormatting xmlns:xm="http://schemas.microsoft.com/office/excel/2006/main">
          <x14:cfRule type="dataBar" id="{F2F1057E-09FB-4C3A-97DD-4FE1936F2C53}">
            <x14:dataBar minLength="0" maxLength="100" gradient="0">
              <x14:cfvo type="autoMin"/>
              <x14:cfvo type="autoMax"/>
              <x14:negativeFillColor rgb="FFFF0000"/>
              <x14:axisColor rgb="FF000000"/>
            </x14:dataBar>
          </x14:cfRule>
          <xm:sqref>N15</xm:sqref>
        </x14:conditionalFormatting>
        <x14:conditionalFormatting xmlns:xm="http://schemas.microsoft.com/office/excel/2006/main">
          <x14:cfRule type="dataBar" id="{ED6C8C7D-5D8E-4938-B37B-069ACDD35B2B}">
            <x14:dataBar minLength="0" maxLength="100" gradient="0">
              <x14:cfvo type="autoMin"/>
              <x14:cfvo type="autoMax"/>
              <x14:negativeFillColor rgb="FFFF0000"/>
              <x14:axisColor rgb="FF000000"/>
            </x14:dataBar>
          </x14:cfRule>
          <xm:sqref>J6:J14</xm:sqref>
        </x14:conditionalFormatting>
        <x14:conditionalFormatting xmlns:xm="http://schemas.microsoft.com/office/excel/2006/main">
          <x14:cfRule type="dataBar" id="{8E485758-84F2-4BE2-9687-1841BD0891B5}">
            <x14:dataBar minLength="0" maxLength="100" gradient="0">
              <x14:cfvo type="autoMin"/>
              <x14:cfvo type="autoMax"/>
              <x14:negativeFillColor rgb="FFFF0000"/>
              <x14:axisColor rgb="FF000000"/>
            </x14:dataBar>
          </x14:cfRule>
          <xm:sqref>N6:N14</xm:sqref>
        </x14:conditionalFormatting>
        <x14:conditionalFormatting xmlns:xm="http://schemas.microsoft.com/office/excel/2006/main">
          <x14:cfRule type="dataBar" id="{08F6C015-301D-40EA-BD07-A357C6975617}">
            <x14:dataBar minLength="0" maxLength="100" gradient="0">
              <x14:cfvo type="autoMin"/>
              <x14:cfvo type="autoMax"/>
              <x14:negativeFillColor rgb="FFFF0000"/>
              <x14:axisColor rgb="FF000000"/>
            </x14:dataBar>
          </x14:cfRule>
          <xm:sqref>T6:T15</xm:sqref>
        </x14:conditionalFormatting>
        <x14:conditionalFormatting xmlns:xm="http://schemas.microsoft.com/office/excel/2006/main">
          <x14:cfRule type="dataBar" id="{77C1B311-BF5C-487D-9AD3-E1DF22A7BAAC}">
            <x14:dataBar minLength="0" maxLength="100" gradient="0">
              <x14:cfvo type="autoMin"/>
              <x14:cfvo type="autoMax"/>
              <x14:negativeFillColor rgb="FFFF0000"/>
              <x14:axisColor rgb="FF000000"/>
            </x14:dataBar>
          </x14:cfRule>
          <xm:sqref>X15</xm:sqref>
        </x14:conditionalFormatting>
        <x14:conditionalFormatting xmlns:xm="http://schemas.microsoft.com/office/excel/2006/main">
          <x14:cfRule type="dataBar" id="{12E85B2D-2B70-41B6-BCB7-61C3FF32D0B3}">
            <x14:dataBar minLength="0" maxLength="100" gradient="0">
              <x14:cfvo type="autoMin"/>
              <x14:cfvo type="autoMax"/>
              <x14:negativeFillColor rgb="FFFF0000"/>
              <x14:axisColor rgb="FF000000"/>
            </x14:dataBar>
          </x14:cfRule>
          <xm:sqref>AB15</xm:sqref>
        </x14:conditionalFormatting>
        <x14:conditionalFormatting xmlns:xm="http://schemas.microsoft.com/office/excel/2006/main">
          <x14:cfRule type="dataBar" id="{36A2C1A1-A111-4592-8EE4-EE55516D5CDF}">
            <x14:dataBar minLength="0" maxLength="100" gradient="0">
              <x14:cfvo type="autoMin"/>
              <x14:cfvo type="autoMax"/>
              <x14:negativeFillColor rgb="FFFF0000"/>
              <x14:axisColor rgb="FF000000"/>
            </x14:dataBar>
          </x14:cfRule>
          <xm:sqref>X6:X14</xm:sqref>
        </x14:conditionalFormatting>
        <x14:conditionalFormatting xmlns:xm="http://schemas.microsoft.com/office/excel/2006/main">
          <x14:cfRule type="dataBar" id="{649E8B5F-ED6B-448A-B909-B40BA94A6FFA}">
            <x14:dataBar minLength="0" maxLength="100" gradient="0">
              <x14:cfvo type="autoMin"/>
              <x14:cfvo type="autoMax"/>
              <x14:negativeFillColor rgb="FFFF0000"/>
              <x14:axisColor rgb="FF000000"/>
            </x14:dataBar>
          </x14:cfRule>
          <xm:sqref>AB6:AB14</xm:sqref>
        </x14:conditionalFormatting>
        <x14:conditionalFormatting xmlns:xm="http://schemas.microsoft.com/office/excel/2006/main">
          <x14:cfRule type="dataBar" id="{B22A86F0-BD67-44F6-8A14-F24E5C22B84E}">
            <x14:dataBar minLength="0" maxLength="100" gradient="0">
              <x14:cfvo type="autoMin"/>
              <x14:cfvo type="autoMax"/>
              <x14:negativeFillColor rgb="FFFF0000"/>
              <x14:axisColor rgb="FF000000"/>
            </x14:dataBar>
          </x14:cfRule>
          <xm:sqref>AH6:AH15</xm:sqref>
        </x14:conditionalFormatting>
        <x14:conditionalFormatting xmlns:xm="http://schemas.microsoft.com/office/excel/2006/main">
          <x14:cfRule type="dataBar" id="{ABC5D00D-DE65-4E3B-90CE-0D8FEA907F9C}">
            <x14:dataBar minLength="0" maxLength="100" gradient="0">
              <x14:cfvo type="autoMin"/>
              <x14:cfvo type="autoMax"/>
              <x14:negativeFillColor rgb="FFFF0000"/>
              <x14:axisColor rgb="FF000000"/>
            </x14:dataBar>
          </x14:cfRule>
          <xm:sqref>AL15</xm:sqref>
        </x14:conditionalFormatting>
        <x14:conditionalFormatting xmlns:xm="http://schemas.microsoft.com/office/excel/2006/main">
          <x14:cfRule type="dataBar" id="{F181BDBF-DC4B-42CE-8963-61206B92EA99}">
            <x14:dataBar minLength="0" maxLength="100" gradient="0">
              <x14:cfvo type="autoMin"/>
              <x14:cfvo type="autoMax"/>
              <x14:negativeFillColor rgb="FFFF0000"/>
              <x14:axisColor rgb="FF000000"/>
            </x14:dataBar>
          </x14:cfRule>
          <xm:sqref>AP15</xm:sqref>
        </x14:conditionalFormatting>
        <x14:conditionalFormatting xmlns:xm="http://schemas.microsoft.com/office/excel/2006/main">
          <x14:cfRule type="dataBar" id="{2EA4D51D-D7D9-4FE8-9C78-578BD4BED69B}">
            <x14:dataBar minLength="0" maxLength="100" gradient="0">
              <x14:cfvo type="autoMin"/>
              <x14:cfvo type="autoMax"/>
              <x14:negativeFillColor rgb="FFFF0000"/>
              <x14:axisColor rgb="FF000000"/>
            </x14:dataBar>
          </x14:cfRule>
          <xm:sqref>AL6:AL14</xm:sqref>
        </x14:conditionalFormatting>
        <x14:conditionalFormatting xmlns:xm="http://schemas.microsoft.com/office/excel/2006/main">
          <x14:cfRule type="dataBar" id="{098EA220-9A7A-4D8F-97B5-6D107C6D843D}">
            <x14:dataBar minLength="0" maxLength="100" gradient="0">
              <x14:cfvo type="autoMin"/>
              <x14:cfvo type="autoMax"/>
              <x14:negativeFillColor rgb="FFFF0000"/>
              <x14:axisColor rgb="FF000000"/>
            </x14:dataBar>
          </x14:cfRule>
          <xm:sqref>AP6:AP14</xm:sqref>
        </x14:conditionalFormatting>
        <x14:conditionalFormatting xmlns:xm="http://schemas.microsoft.com/office/excel/2006/main">
          <x14:cfRule type="dataBar" id="{26C20ACB-6CD0-4BF6-AF86-9929C22BCF33}">
            <x14:dataBar minLength="0" maxLength="100" gradient="0">
              <x14:cfvo type="autoMin"/>
              <x14:cfvo type="autoMax"/>
              <x14:negativeFillColor rgb="FFFF0000"/>
              <x14:axisColor rgb="FF000000"/>
            </x14:dataBar>
          </x14:cfRule>
          <xm:sqref>AV6:AV15</xm:sqref>
        </x14:conditionalFormatting>
        <x14:conditionalFormatting xmlns:xm="http://schemas.microsoft.com/office/excel/2006/main">
          <x14:cfRule type="dataBar" id="{C553077B-245C-4949-A1C8-C281DC988756}">
            <x14:dataBar minLength="0" maxLength="100" gradient="0">
              <x14:cfvo type="autoMin"/>
              <x14:cfvo type="autoMax"/>
              <x14:negativeFillColor rgb="FFFF0000"/>
              <x14:axisColor rgb="FF000000"/>
            </x14:dataBar>
          </x14:cfRule>
          <xm:sqref>AZ15</xm:sqref>
        </x14:conditionalFormatting>
        <x14:conditionalFormatting xmlns:xm="http://schemas.microsoft.com/office/excel/2006/main">
          <x14:cfRule type="dataBar" id="{2EC39112-8770-4C0D-94AA-851EF3D51E20}">
            <x14:dataBar minLength="0" maxLength="100" gradient="0">
              <x14:cfvo type="autoMin"/>
              <x14:cfvo type="autoMax"/>
              <x14:negativeFillColor rgb="FFFF0000"/>
              <x14:axisColor rgb="FF000000"/>
            </x14:dataBar>
          </x14:cfRule>
          <xm:sqref>BD15</xm:sqref>
        </x14:conditionalFormatting>
        <x14:conditionalFormatting xmlns:xm="http://schemas.microsoft.com/office/excel/2006/main">
          <x14:cfRule type="dataBar" id="{9EEB1056-A003-41AC-81AF-DD6E2D32641E}">
            <x14:dataBar minLength="0" maxLength="100" gradient="0">
              <x14:cfvo type="autoMin"/>
              <x14:cfvo type="autoMax"/>
              <x14:negativeFillColor rgb="FFFF0000"/>
              <x14:axisColor rgb="FF000000"/>
            </x14:dataBar>
          </x14:cfRule>
          <xm:sqref>AZ6:AZ14</xm:sqref>
        </x14:conditionalFormatting>
        <x14:conditionalFormatting xmlns:xm="http://schemas.microsoft.com/office/excel/2006/main">
          <x14:cfRule type="dataBar" id="{C080BFDB-F571-4848-B796-FFCCD1C034BC}">
            <x14:dataBar minLength="0" maxLength="100" gradient="0">
              <x14:cfvo type="autoMin"/>
              <x14:cfvo type="autoMax"/>
              <x14:negativeFillColor rgb="FFFF0000"/>
              <x14:axisColor rgb="FF000000"/>
            </x14:dataBar>
          </x14:cfRule>
          <xm:sqref>BD6:BD14</xm:sqref>
        </x14:conditionalFormatting>
        <x14:conditionalFormatting xmlns:xm="http://schemas.microsoft.com/office/excel/2006/main">
          <x14:cfRule type="dataBar" id="{995F739F-3E6F-44CF-BEE1-56A0EE0C75B1}">
            <x14:dataBar minLength="0" maxLength="100" gradient="0">
              <x14:cfvo type="autoMin"/>
              <x14:cfvo type="autoMax"/>
              <x14:negativeFillColor rgb="FFFF0000"/>
              <x14:axisColor rgb="FF000000"/>
            </x14:dataBar>
          </x14:cfRule>
          <xm:sqref>F23:F32</xm:sqref>
        </x14:conditionalFormatting>
        <x14:conditionalFormatting xmlns:xm="http://schemas.microsoft.com/office/excel/2006/main">
          <x14:cfRule type="dataBar" id="{AE5F2383-5A63-4B0D-B545-1228FCEC7A1B}">
            <x14:dataBar minLength="0" maxLength="100" gradient="0">
              <x14:cfvo type="autoMin"/>
              <x14:cfvo type="autoMax"/>
              <x14:negativeFillColor rgb="FFFF0000"/>
              <x14:axisColor rgb="FF000000"/>
            </x14:dataBar>
          </x14:cfRule>
          <xm:sqref>T23:T32</xm:sqref>
        </x14:conditionalFormatting>
        <x14:conditionalFormatting xmlns:xm="http://schemas.microsoft.com/office/excel/2006/main">
          <x14:cfRule type="dataBar" id="{86DF257E-911D-4A60-9FF3-F4087D818908}">
            <x14:dataBar minLength="0" maxLength="100" gradient="0">
              <x14:cfvo type="autoMin"/>
              <x14:cfvo type="autoMax"/>
              <x14:negativeFillColor rgb="FFFF0000"/>
              <x14:axisColor rgb="FF000000"/>
            </x14:dataBar>
          </x14:cfRule>
          <xm:sqref>AH23:AH32</xm:sqref>
        </x14:conditionalFormatting>
        <x14:conditionalFormatting xmlns:xm="http://schemas.microsoft.com/office/excel/2006/main">
          <x14:cfRule type="dataBar" id="{69CEE9F9-8065-4220-95BF-0AB678CFCA50}">
            <x14:dataBar minLength="0" maxLength="100" gradient="0">
              <x14:cfvo type="autoMin"/>
              <x14:cfvo type="autoMax"/>
              <x14:negativeFillColor rgb="FFFF0000"/>
              <x14:axisColor rgb="FF000000"/>
            </x14:dataBar>
          </x14:cfRule>
          <xm:sqref>AV23:AV32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499984740745262"/>
  </sheetPr>
  <dimension ref="A1:U19"/>
  <sheetViews>
    <sheetView showGridLines="0" showRowColHeaders="0" zoomScaleNormal="100" workbookViewId="0">
      <selection activeCell="J6" sqref="J6"/>
    </sheetView>
  </sheetViews>
  <sheetFormatPr defaultColWidth="0" defaultRowHeight="14.4" zeroHeight="1" x14ac:dyDescent="0.3"/>
  <cols>
    <col min="1" max="1" width="2.6640625" customWidth="1"/>
    <col min="2" max="5" width="20.6640625" customWidth="1"/>
    <col min="6" max="6" width="2.6640625" customWidth="1"/>
    <col min="7" max="7" width="2.5546875" bestFit="1" customWidth="1"/>
    <col min="8" max="10" width="20.6640625" customWidth="1"/>
    <col min="11" max="11" width="2.6640625" customWidth="1"/>
    <col min="12" max="12" width="2.5546875" hidden="1" customWidth="1"/>
    <col min="13" max="15" width="20.6640625" hidden="1" customWidth="1"/>
    <col min="16" max="16" width="2.6640625" hidden="1" customWidth="1"/>
    <col min="17" max="17" width="2.5546875" hidden="1" customWidth="1"/>
    <col min="18" max="20" width="20.6640625" hidden="1" customWidth="1"/>
    <col min="21" max="21" width="2.6640625" hidden="1" customWidth="1"/>
    <col min="22" max="16384" width="9.109375" hidden="1"/>
  </cols>
  <sheetData>
    <row r="1" spans="1:21" ht="15" x14ac:dyDescent="0.25">
      <c r="A1" s="35"/>
      <c r="B1" s="723"/>
      <c r="C1" s="723"/>
      <c r="D1" s="723"/>
      <c r="E1" s="35"/>
      <c r="F1" s="35"/>
      <c r="G1" s="723"/>
      <c r="H1" s="723"/>
      <c r="I1" s="723"/>
      <c r="J1" s="35"/>
      <c r="K1" s="35"/>
      <c r="L1" s="723"/>
      <c r="M1" s="723"/>
      <c r="N1" s="723"/>
      <c r="O1" s="35"/>
      <c r="P1" s="35"/>
      <c r="Q1" s="723"/>
      <c r="R1" s="723"/>
      <c r="S1" s="723"/>
      <c r="T1" s="35"/>
      <c r="U1" s="35"/>
    </row>
    <row r="2" spans="1:21" ht="43.5" customHeight="1" x14ac:dyDescent="0.25">
      <c r="A2" s="35"/>
      <c r="B2" s="669" t="s">
        <v>655</v>
      </c>
      <c r="C2" s="669"/>
      <c r="D2" s="669"/>
      <c r="E2" s="669"/>
      <c r="F2" s="35"/>
      <c r="G2" s="669" t="s">
        <v>655</v>
      </c>
      <c r="H2" s="669"/>
      <c r="I2" s="669"/>
      <c r="J2" s="669"/>
      <c r="K2" s="35"/>
      <c r="L2" s="669" t="s">
        <v>655</v>
      </c>
      <c r="M2" s="669"/>
      <c r="N2" s="669"/>
      <c r="O2" s="669"/>
      <c r="P2" s="35"/>
      <c r="Q2" s="669" t="s">
        <v>655</v>
      </c>
      <c r="R2" s="669"/>
      <c r="S2" s="669"/>
      <c r="T2" s="669"/>
      <c r="U2" s="35"/>
    </row>
    <row r="3" spans="1:21" ht="15" customHeight="1" x14ac:dyDescent="0.25">
      <c r="A3" s="35"/>
      <c r="B3" s="656"/>
      <c r="C3" s="656"/>
      <c r="D3" s="656"/>
      <c r="E3" s="656"/>
      <c r="F3" s="35"/>
      <c r="G3" s="656"/>
      <c r="H3" s="656"/>
      <c r="I3" s="656"/>
      <c r="J3" s="656"/>
      <c r="K3" s="35"/>
      <c r="L3" s="656" t="s">
        <v>499</v>
      </c>
      <c r="M3" s="656"/>
      <c r="N3" s="656"/>
      <c r="O3" s="656"/>
      <c r="P3" s="35"/>
      <c r="Q3" s="656" t="s">
        <v>501</v>
      </c>
      <c r="R3" s="656"/>
      <c r="S3" s="656"/>
      <c r="T3" s="656"/>
      <c r="U3" s="35"/>
    </row>
    <row r="4" spans="1:21" ht="23.25" customHeight="1" x14ac:dyDescent="0.25">
      <c r="A4" s="35"/>
      <c r="B4" s="725" t="s">
        <v>1038</v>
      </c>
      <c r="C4" s="725"/>
      <c r="D4" s="725"/>
      <c r="E4" s="725"/>
      <c r="F4" s="35"/>
      <c r="G4" s="725" t="s">
        <v>1039</v>
      </c>
      <c r="H4" s="725"/>
      <c r="I4" s="725"/>
      <c r="J4" s="725"/>
      <c r="K4" s="35"/>
      <c r="L4" s="725" t="s">
        <v>496</v>
      </c>
      <c r="M4" s="725"/>
      <c r="N4" s="725"/>
      <c r="O4" s="725"/>
      <c r="P4" s="35"/>
      <c r="Q4" s="725" t="s">
        <v>497</v>
      </c>
      <c r="R4" s="725"/>
      <c r="S4" s="725"/>
      <c r="T4" s="725"/>
      <c r="U4" s="35"/>
    </row>
    <row r="5" spans="1:21" ht="30" x14ac:dyDescent="0.25">
      <c r="A5" s="35"/>
      <c r="B5" s="87" t="s">
        <v>650</v>
      </c>
      <c r="C5" s="88" t="s">
        <v>656</v>
      </c>
      <c r="D5" s="88" t="s">
        <v>651</v>
      </c>
      <c r="E5" s="89" t="s">
        <v>652</v>
      </c>
      <c r="F5" s="35"/>
      <c r="G5" s="87"/>
      <c r="H5" s="88" t="s">
        <v>656</v>
      </c>
      <c r="I5" s="88" t="s">
        <v>651</v>
      </c>
      <c r="J5" s="89" t="s">
        <v>652</v>
      </c>
      <c r="K5" s="35"/>
      <c r="L5" s="87"/>
      <c r="M5" s="88" t="s">
        <v>656</v>
      </c>
      <c r="N5" s="88" t="s">
        <v>651</v>
      </c>
      <c r="O5" s="89" t="s">
        <v>652</v>
      </c>
      <c r="P5" s="35"/>
      <c r="Q5" s="87"/>
      <c r="R5" s="88" t="s">
        <v>656</v>
      </c>
      <c r="S5" s="88" t="s">
        <v>651</v>
      </c>
      <c r="T5" s="89" t="s">
        <v>652</v>
      </c>
      <c r="U5" s="35"/>
    </row>
    <row r="6" spans="1:21" ht="26.25" customHeight="1" x14ac:dyDescent="0.25">
      <c r="A6" s="35"/>
      <c r="B6" s="28" t="s">
        <v>644</v>
      </c>
      <c r="C6" s="379">
        <v>200</v>
      </c>
      <c r="D6" s="377">
        <v>0.6</v>
      </c>
      <c r="E6" s="380">
        <v>1.9</v>
      </c>
      <c r="F6" s="35"/>
      <c r="G6" s="28">
        <v>1</v>
      </c>
      <c r="H6" s="379"/>
      <c r="I6" s="377"/>
      <c r="J6" s="380"/>
      <c r="K6" s="35"/>
      <c r="L6" s="28">
        <v>1</v>
      </c>
      <c r="M6" s="21"/>
      <c r="N6" s="85"/>
      <c r="O6" s="86"/>
      <c r="P6" s="35"/>
      <c r="Q6" s="28">
        <v>1</v>
      </c>
      <c r="R6" s="21"/>
      <c r="S6" s="85"/>
      <c r="T6" s="86"/>
      <c r="U6" s="35"/>
    </row>
    <row r="7" spans="1:21" ht="26.25" customHeight="1" x14ac:dyDescent="0.25">
      <c r="A7" s="35"/>
      <c r="B7" s="28" t="s">
        <v>645</v>
      </c>
      <c r="C7" s="379">
        <v>300</v>
      </c>
      <c r="D7" s="377">
        <v>0.8</v>
      </c>
      <c r="E7" s="381">
        <v>5.9</v>
      </c>
      <c r="F7" s="35"/>
      <c r="G7" s="28">
        <v>2</v>
      </c>
      <c r="H7" s="379"/>
      <c r="I7" s="377"/>
      <c r="J7" s="381"/>
      <c r="K7" s="35"/>
      <c r="L7" s="28">
        <v>2</v>
      </c>
      <c r="M7" s="21"/>
      <c r="N7" s="85"/>
      <c r="O7" s="22"/>
      <c r="P7" s="35"/>
      <c r="Q7" s="28">
        <v>2</v>
      </c>
      <c r="R7" s="21"/>
      <c r="S7" s="85"/>
      <c r="T7" s="22"/>
      <c r="U7" s="35"/>
    </row>
    <row r="8" spans="1:21" ht="26.25" customHeight="1" x14ac:dyDescent="0.25">
      <c r="A8" s="35"/>
      <c r="B8" s="28" t="s">
        <v>646</v>
      </c>
      <c r="C8" s="379"/>
      <c r="D8" s="377"/>
      <c r="E8" s="381"/>
      <c r="F8" s="35"/>
      <c r="G8" s="28">
        <v>3</v>
      </c>
      <c r="H8" s="379"/>
      <c r="I8" s="377"/>
      <c r="J8" s="381"/>
      <c r="K8" s="35"/>
      <c r="L8" s="28">
        <v>3</v>
      </c>
      <c r="M8" s="21"/>
      <c r="N8" s="85"/>
      <c r="O8" s="22"/>
      <c r="P8" s="35"/>
      <c r="Q8" s="28">
        <v>3</v>
      </c>
      <c r="R8" s="21"/>
      <c r="S8" s="85"/>
      <c r="T8" s="22"/>
      <c r="U8" s="35"/>
    </row>
    <row r="9" spans="1:21" ht="26.25" customHeight="1" x14ac:dyDescent="0.25">
      <c r="A9" s="35"/>
      <c r="B9" s="28" t="s">
        <v>647</v>
      </c>
      <c r="C9" s="379"/>
      <c r="D9" s="377"/>
      <c r="E9" s="381"/>
      <c r="F9" s="35"/>
      <c r="G9" s="28">
        <v>4</v>
      </c>
      <c r="H9" s="379"/>
      <c r="I9" s="377"/>
      <c r="J9" s="381"/>
      <c r="K9" s="35"/>
      <c r="L9" s="28">
        <v>4</v>
      </c>
      <c r="M9" s="21"/>
      <c r="N9" s="85"/>
      <c r="O9" s="22"/>
      <c r="P9" s="35"/>
      <c r="Q9" s="28">
        <v>4</v>
      </c>
      <c r="R9" s="21"/>
      <c r="S9" s="85"/>
      <c r="T9" s="22"/>
      <c r="U9" s="35"/>
    </row>
    <row r="10" spans="1:21" ht="26.25" customHeight="1" x14ac:dyDescent="0.25">
      <c r="A10" s="35"/>
      <c r="B10" s="28" t="s">
        <v>648</v>
      </c>
      <c r="C10" s="379"/>
      <c r="D10" s="377"/>
      <c r="E10" s="381"/>
      <c r="F10" s="35"/>
      <c r="G10" s="28">
        <v>5</v>
      </c>
      <c r="H10" s="379"/>
      <c r="I10" s="377"/>
      <c r="J10" s="381"/>
      <c r="K10" s="35"/>
      <c r="L10" s="28">
        <v>5</v>
      </c>
      <c r="M10" s="21"/>
      <c r="N10" s="85"/>
      <c r="O10" s="22"/>
      <c r="P10" s="35"/>
      <c r="Q10" s="28">
        <v>5</v>
      </c>
      <c r="R10" s="21"/>
      <c r="S10" s="85"/>
      <c r="T10" s="22"/>
      <c r="U10" s="35"/>
    </row>
    <row r="11" spans="1:21" ht="26.25" customHeight="1" x14ac:dyDescent="0.25">
      <c r="A11" s="35"/>
      <c r="B11" s="28" t="s">
        <v>649</v>
      </c>
      <c r="C11" s="379"/>
      <c r="D11" s="377"/>
      <c r="E11" s="381"/>
      <c r="F11" s="35"/>
      <c r="G11" s="28">
        <v>6</v>
      </c>
      <c r="H11" s="379"/>
      <c r="I11" s="377"/>
      <c r="J11" s="381"/>
      <c r="K11" s="35"/>
      <c r="L11" s="28">
        <v>6</v>
      </c>
      <c r="M11" s="21"/>
      <c r="N11" s="85"/>
      <c r="O11" s="22"/>
      <c r="P11" s="35"/>
      <c r="Q11" s="28">
        <v>6</v>
      </c>
      <c r="R11" s="21"/>
      <c r="S11" s="85"/>
      <c r="T11" s="22"/>
      <c r="U11" s="35"/>
    </row>
    <row r="12" spans="1:21" ht="15" x14ac:dyDescent="0.25">
      <c r="A12" s="35"/>
      <c r="B12" s="84" t="s">
        <v>251</v>
      </c>
      <c r="C12" s="17">
        <f>SUM(C6:C11)</f>
        <v>500</v>
      </c>
      <c r="D12" s="17"/>
      <c r="E12" s="17"/>
      <c r="F12" s="35"/>
      <c r="G12" s="84"/>
      <c r="H12" s="17">
        <f>SUM(H6:H11)</f>
        <v>0</v>
      </c>
      <c r="I12" s="17"/>
      <c r="J12" s="17"/>
      <c r="K12" s="35"/>
      <c r="L12" s="84"/>
      <c r="M12" s="17">
        <f>SUM(M6:M11)</f>
        <v>0</v>
      </c>
      <c r="N12" s="17"/>
      <c r="O12" s="17"/>
      <c r="P12" s="35"/>
      <c r="Q12" s="84"/>
      <c r="R12" s="17">
        <f>SUM(R6:R11)</f>
        <v>0</v>
      </c>
      <c r="S12" s="17"/>
      <c r="T12" s="17"/>
      <c r="U12" s="35"/>
    </row>
    <row r="13" spans="1:21" ht="19.5" thickBot="1" x14ac:dyDescent="0.35">
      <c r="A13" s="35"/>
      <c r="D13" s="91" t="s">
        <v>653</v>
      </c>
      <c r="E13" s="91" t="s">
        <v>652</v>
      </c>
      <c r="F13" s="35"/>
      <c r="I13" s="91" t="s">
        <v>653</v>
      </c>
      <c r="J13" s="91" t="s">
        <v>652</v>
      </c>
      <c r="K13" s="35"/>
      <c r="N13" s="91" t="s">
        <v>653</v>
      </c>
      <c r="O13" s="91" t="s">
        <v>652</v>
      </c>
      <c r="P13" s="35"/>
      <c r="S13" s="91" t="s">
        <v>653</v>
      </c>
      <c r="T13" s="91" t="s">
        <v>652</v>
      </c>
      <c r="U13" s="35"/>
    </row>
    <row r="14" spans="1:21" ht="31.5" customHeight="1" thickBot="1" x14ac:dyDescent="0.3">
      <c r="A14" s="35"/>
      <c r="B14" s="83"/>
      <c r="C14" s="90" t="s">
        <v>654</v>
      </c>
      <c r="D14" s="92">
        <f>SUMPRODUCT(C6:C11,D6:D11)/C12</f>
        <v>0.72</v>
      </c>
      <c r="E14" s="92">
        <f>SUMPRODUCT(C6:C11,E6:E11)/C12</f>
        <v>4.3</v>
      </c>
      <c r="F14" s="35"/>
      <c r="G14" s="83"/>
      <c r="H14" s="93" t="s">
        <v>654</v>
      </c>
      <c r="I14" s="92" t="e">
        <f>SUMPRODUCT(H6:H11,I6:I11)/H12</f>
        <v>#DIV/0!</v>
      </c>
      <c r="J14" s="92" t="e">
        <f>SUMPRODUCT(H6:H11,J6:J11)/H12</f>
        <v>#DIV/0!</v>
      </c>
      <c r="K14" s="35"/>
      <c r="L14" s="83"/>
      <c r="M14" s="93" t="s">
        <v>654</v>
      </c>
      <c r="N14" s="92" t="e">
        <f>SUMPRODUCT(M6:M11,N6:N11)/M12</f>
        <v>#DIV/0!</v>
      </c>
      <c r="O14" s="92" t="e">
        <f>SUMPRODUCT(M6:M11,O6:O11)/M12</f>
        <v>#DIV/0!</v>
      </c>
      <c r="P14" s="35"/>
      <c r="Q14" s="83"/>
      <c r="R14" s="93" t="s">
        <v>654</v>
      </c>
      <c r="S14" s="92" t="e">
        <f>SUMPRODUCT(R6:R11,S6:S11)/R12</f>
        <v>#DIV/0!</v>
      </c>
      <c r="T14" s="92" t="e">
        <f>SUMPRODUCT(R6:R11,T6:T11)/R12</f>
        <v>#DIV/0!</v>
      </c>
      <c r="U14" s="35"/>
    </row>
    <row r="15" spans="1:21" ht="15" x14ac:dyDescent="0.25">
      <c r="A15" s="35"/>
      <c r="B15" s="35"/>
      <c r="C15" s="35"/>
      <c r="D15" s="35"/>
      <c r="E15" s="35"/>
      <c r="F15" s="35"/>
      <c r="G15" s="35"/>
      <c r="H15" s="35"/>
      <c r="I15" s="35"/>
      <c r="J15" s="35"/>
      <c r="K15" s="35"/>
      <c r="L15" s="35"/>
      <c r="M15" s="35"/>
      <c r="N15" s="35"/>
      <c r="O15" s="35"/>
      <c r="P15" s="35"/>
      <c r="Q15" s="35"/>
      <c r="R15" s="35"/>
      <c r="S15" s="35"/>
      <c r="T15" s="35"/>
      <c r="U15" s="35"/>
    </row>
    <row r="16" spans="1:21" ht="15" hidden="1" x14ac:dyDescent="0.25">
      <c r="A16" s="35"/>
      <c r="F16" s="35"/>
      <c r="K16" s="35"/>
      <c r="P16" s="35"/>
      <c r="U16" s="35"/>
    </row>
    <row r="17" spans="1:21" ht="15" hidden="1" x14ac:dyDescent="0.25">
      <c r="A17" s="35"/>
      <c r="F17" s="35"/>
      <c r="K17" s="35"/>
      <c r="P17" s="35"/>
      <c r="U17" s="35"/>
    </row>
    <row r="18" spans="1:21" ht="23.25" hidden="1" customHeight="1" x14ac:dyDescent="0.25">
      <c r="A18" s="35"/>
      <c r="F18" s="35"/>
      <c r="K18" s="35"/>
      <c r="P18" s="35"/>
      <c r="U18" s="35"/>
    </row>
    <row r="19" spans="1:21" ht="15" hidden="1" customHeight="1" x14ac:dyDescent="0.25"/>
  </sheetData>
  <sheetProtection algorithmName="SHA-512" hashValue="PIXcU07zcC0u2bwien2dHcKMZzPLZF6iyhOiGpMaJGm2dScgzCJ96F8IJD1Sg9a0orJI1Fy5GULtY7Gs40IUYw==" saltValue="sNrMDIOUy1UxIk9Si/WjZA==" spinCount="100000" sheet="1" objects="1" scenarios="1"/>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16">
    <mergeCell ref="B3:E3"/>
    <mergeCell ref="B4:E4"/>
    <mergeCell ref="B2:E2"/>
    <mergeCell ref="B1:D1"/>
    <mergeCell ref="Q1:S1"/>
    <mergeCell ref="Q2:T2"/>
    <mergeCell ref="Q3:T3"/>
    <mergeCell ref="Q4:T4"/>
    <mergeCell ref="G1:I1"/>
    <mergeCell ref="G2:J2"/>
    <mergeCell ref="G3:J3"/>
    <mergeCell ref="G4:J4"/>
    <mergeCell ref="L1:N1"/>
    <mergeCell ref="L2:O2"/>
    <mergeCell ref="L3:O3"/>
    <mergeCell ref="L4:O4"/>
  </mergeCells>
  <conditionalFormatting sqref="S14:T14">
    <cfRule type="containsErrors" dxfId="11" priority="1">
      <formula>ISERROR(S14)</formula>
    </cfRule>
  </conditionalFormatting>
  <conditionalFormatting sqref="D14:E14">
    <cfRule type="containsErrors" dxfId="10" priority="4">
      <formula>ISERROR(D14)</formula>
    </cfRule>
  </conditionalFormatting>
  <conditionalFormatting sqref="I14:J14">
    <cfRule type="containsErrors" dxfId="9" priority="3">
      <formula>ISERROR(I14)</formula>
    </cfRule>
  </conditionalFormatting>
  <conditionalFormatting sqref="N14:O14">
    <cfRule type="containsErrors" dxfId="8" priority="2">
      <formula>ISERROR(N14)</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tint="-0.499984740745262"/>
  </sheetPr>
  <dimension ref="A1:U19"/>
  <sheetViews>
    <sheetView showGridLines="0" showRowColHeaders="0" zoomScaleNormal="100" workbookViewId="0">
      <selection activeCell="E7" sqref="E7"/>
    </sheetView>
  </sheetViews>
  <sheetFormatPr defaultColWidth="0" defaultRowHeight="15" customHeight="1" zeroHeight="1" x14ac:dyDescent="0.3"/>
  <cols>
    <col min="1" max="1" width="2.6640625" customWidth="1"/>
    <col min="2" max="5" width="20.6640625" customWidth="1"/>
    <col min="6" max="6" width="2.6640625" customWidth="1"/>
    <col min="7" max="7" width="2.5546875" bestFit="1" customWidth="1"/>
    <col min="8" max="10" width="20.6640625" customWidth="1"/>
    <col min="11" max="11" width="2.6640625" customWidth="1"/>
    <col min="12" max="12" width="2.5546875" hidden="1" customWidth="1"/>
    <col min="13" max="15" width="20.6640625" hidden="1" customWidth="1"/>
    <col min="16" max="16" width="2.6640625" hidden="1" customWidth="1"/>
    <col min="17" max="17" width="2.5546875" hidden="1" customWidth="1"/>
    <col min="18" max="20" width="20.6640625" hidden="1" customWidth="1"/>
    <col min="21" max="21" width="2.6640625" hidden="1" customWidth="1"/>
    <col min="22" max="16384" width="9.109375" hidden="1"/>
  </cols>
  <sheetData>
    <row r="1" spans="1:21" x14ac:dyDescent="0.25">
      <c r="A1" s="35"/>
      <c r="B1" s="723"/>
      <c r="C1" s="723"/>
      <c r="D1" s="723"/>
      <c r="E1" s="35"/>
      <c r="F1" s="35"/>
      <c r="G1" s="723"/>
      <c r="H1" s="723"/>
      <c r="I1" s="723"/>
      <c r="J1" s="35"/>
      <c r="K1" s="35"/>
      <c r="L1" s="723"/>
      <c r="M1" s="723"/>
      <c r="N1" s="723"/>
      <c r="O1" s="35"/>
      <c r="P1" s="35"/>
      <c r="Q1" s="723"/>
      <c r="R1" s="723"/>
      <c r="S1" s="723"/>
      <c r="T1" s="35"/>
      <c r="U1" s="35"/>
    </row>
    <row r="2" spans="1:21" ht="43.5" customHeight="1" x14ac:dyDescent="0.25">
      <c r="A2" s="35"/>
      <c r="B2" s="669" t="s">
        <v>657</v>
      </c>
      <c r="C2" s="669"/>
      <c r="D2" s="669"/>
      <c r="E2" s="669"/>
      <c r="F2" s="35"/>
      <c r="G2" s="669" t="s">
        <v>658</v>
      </c>
      <c r="H2" s="669"/>
      <c r="I2" s="669"/>
      <c r="J2" s="669"/>
      <c r="K2" s="35"/>
      <c r="L2" s="669" t="s">
        <v>658</v>
      </c>
      <c r="M2" s="669"/>
      <c r="N2" s="669"/>
      <c r="O2" s="669"/>
      <c r="P2" s="35"/>
      <c r="Q2" s="669" t="s">
        <v>658</v>
      </c>
      <c r="R2" s="669"/>
      <c r="S2" s="669"/>
      <c r="T2" s="669"/>
      <c r="U2" s="35"/>
    </row>
    <row r="3" spans="1:21" ht="15" customHeight="1" x14ac:dyDescent="0.25">
      <c r="A3" s="35"/>
      <c r="B3" s="656"/>
      <c r="C3" s="656"/>
      <c r="D3" s="656"/>
      <c r="E3" s="656"/>
      <c r="F3" s="35"/>
      <c r="G3" s="656"/>
      <c r="H3" s="656"/>
      <c r="I3" s="656"/>
      <c r="J3" s="656"/>
      <c r="K3" s="35"/>
      <c r="L3" s="656" t="s">
        <v>499</v>
      </c>
      <c r="M3" s="656"/>
      <c r="N3" s="656"/>
      <c r="O3" s="656"/>
      <c r="P3" s="35"/>
      <c r="Q3" s="656" t="s">
        <v>501</v>
      </c>
      <c r="R3" s="656"/>
      <c r="S3" s="656"/>
      <c r="T3" s="656"/>
      <c r="U3" s="35"/>
    </row>
    <row r="4" spans="1:21" ht="23.25" customHeight="1" x14ac:dyDescent="0.25">
      <c r="A4" s="35"/>
      <c r="B4" s="725" t="s">
        <v>495</v>
      </c>
      <c r="C4" s="725"/>
      <c r="D4" s="725"/>
      <c r="E4" s="725"/>
      <c r="F4" s="35"/>
      <c r="G4" s="725" t="s">
        <v>497</v>
      </c>
      <c r="H4" s="725"/>
      <c r="I4" s="725"/>
      <c r="J4" s="725"/>
      <c r="K4" s="35"/>
      <c r="L4" s="725" t="s">
        <v>496</v>
      </c>
      <c r="M4" s="725"/>
      <c r="N4" s="725"/>
      <c r="O4" s="725"/>
      <c r="P4" s="35"/>
      <c r="Q4" s="725" t="s">
        <v>497</v>
      </c>
      <c r="R4" s="725"/>
      <c r="S4" s="725"/>
      <c r="T4" s="725"/>
      <c r="U4" s="35"/>
    </row>
    <row r="5" spans="1:21" ht="30" x14ac:dyDescent="0.25">
      <c r="A5" s="35"/>
      <c r="B5" s="87" t="s">
        <v>659</v>
      </c>
      <c r="C5" s="88" t="s">
        <v>666</v>
      </c>
      <c r="D5" s="88" t="s">
        <v>667</v>
      </c>
      <c r="E5" s="89" t="s">
        <v>668</v>
      </c>
      <c r="F5" s="35"/>
      <c r="G5" s="87"/>
      <c r="H5" s="88" t="s">
        <v>666</v>
      </c>
      <c r="I5" s="88" t="s">
        <v>667</v>
      </c>
      <c r="J5" s="89" t="s">
        <v>668</v>
      </c>
      <c r="K5" s="35"/>
      <c r="L5" s="87"/>
      <c r="M5" s="88" t="s">
        <v>666</v>
      </c>
      <c r="N5" s="88" t="s">
        <v>667</v>
      </c>
      <c r="O5" s="89" t="s">
        <v>668</v>
      </c>
      <c r="P5" s="35"/>
      <c r="Q5" s="87"/>
      <c r="R5" s="88" t="s">
        <v>666</v>
      </c>
      <c r="S5" s="88" t="s">
        <v>667</v>
      </c>
      <c r="T5" s="89" t="s">
        <v>668</v>
      </c>
      <c r="U5" s="35"/>
    </row>
    <row r="6" spans="1:21" ht="26.25" customHeight="1" x14ac:dyDescent="0.25">
      <c r="A6" s="35"/>
      <c r="B6" s="28" t="s">
        <v>660</v>
      </c>
      <c r="C6" s="376">
        <v>300</v>
      </c>
      <c r="D6" s="377">
        <v>3.1</v>
      </c>
      <c r="E6" s="378">
        <v>4</v>
      </c>
      <c r="F6" s="35"/>
      <c r="G6" s="28">
        <v>1</v>
      </c>
      <c r="H6" s="376"/>
      <c r="I6" s="377"/>
      <c r="J6" s="378"/>
      <c r="K6" s="35"/>
      <c r="L6" s="28">
        <v>1</v>
      </c>
      <c r="M6" s="95"/>
      <c r="N6" s="85"/>
      <c r="O6" s="94"/>
      <c r="P6" s="35"/>
      <c r="Q6" s="28">
        <v>1</v>
      </c>
      <c r="R6" s="95"/>
      <c r="S6" s="85"/>
      <c r="T6" s="94"/>
      <c r="U6" s="35"/>
    </row>
    <row r="7" spans="1:21" ht="26.25" customHeight="1" x14ac:dyDescent="0.25">
      <c r="A7" s="35"/>
      <c r="B7" s="28" t="s">
        <v>661</v>
      </c>
      <c r="C7" s="376">
        <v>100</v>
      </c>
      <c r="D7" s="377">
        <v>6.1</v>
      </c>
      <c r="E7" s="378">
        <v>1</v>
      </c>
      <c r="F7" s="35"/>
      <c r="G7" s="28">
        <v>2</v>
      </c>
      <c r="H7" s="376"/>
      <c r="I7" s="377"/>
      <c r="J7" s="378"/>
      <c r="K7" s="35"/>
      <c r="L7" s="28">
        <v>2</v>
      </c>
      <c r="M7" s="95"/>
      <c r="N7" s="85"/>
      <c r="O7" s="94"/>
      <c r="P7" s="35"/>
      <c r="Q7" s="28">
        <v>2</v>
      </c>
      <c r="R7" s="95"/>
      <c r="S7" s="85"/>
      <c r="T7" s="94"/>
      <c r="U7" s="35"/>
    </row>
    <row r="8" spans="1:21" ht="26.25" customHeight="1" x14ac:dyDescent="0.25">
      <c r="A8" s="35"/>
      <c r="B8" s="28" t="s">
        <v>662</v>
      </c>
      <c r="C8" s="376"/>
      <c r="D8" s="377"/>
      <c r="E8" s="378"/>
      <c r="F8" s="35"/>
      <c r="G8" s="28">
        <v>3</v>
      </c>
      <c r="H8" s="376"/>
      <c r="I8" s="377"/>
      <c r="J8" s="378"/>
      <c r="K8" s="35"/>
      <c r="L8" s="28">
        <v>3</v>
      </c>
      <c r="M8" s="95"/>
      <c r="N8" s="85"/>
      <c r="O8" s="94"/>
      <c r="P8" s="35"/>
      <c r="Q8" s="28">
        <v>3</v>
      </c>
      <c r="R8" s="95"/>
      <c r="S8" s="85"/>
      <c r="T8" s="94"/>
      <c r="U8" s="35"/>
    </row>
    <row r="9" spans="1:21" ht="26.25" customHeight="1" x14ac:dyDescent="0.25">
      <c r="A9" s="35"/>
      <c r="B9" s="28" t="s">
        <v>663</v>
      </c>
      <c r="C9" s="376"/>
      <c r="D9" s="377"/>
      <c r="E9" s="378"/>
      <c r="F9" s="35"/>
      <c r="G9" s="28">
        <v>4</v>
      </c>
      <c r="H9" s="376"/>
      <c r="I9" s="377"/>
      <c r="J9" s="378"/>
      <c r="K9" s="35"/>
      <c r="L9" s="28">
        <v>4</v>
      </c>
      <c r="M9" s="95"/>
      <c r="N9" s="85"/>
      <c r="O9" s="94"/>
      <c r="P9" s="35"/>
      <c r="Q9" s="28">
        <v>4</v>
      </c>
      <c r="R9" s="95"/>
      <c r="S9" s="85"/>
      <c r="T9" s="94"/>
      <c r="U9" s="35"/>
    </row>
    <row r="10" spans="1:21" ht="26.25" customHeight="1" x14ac:dyDescent="0.25">
      <c r="A10" s="35"/>
      <c r="B10" s="28" t="s">
        <v>664</v>
      </c>
      <c r="C10" s="376"/>
      <c r="D10" s="377"/>
      <c r="E10" s="378"/>
      <c r="F10" s="35"/>
      <c r="G10" s="28">
        <v>5</v>
      </c>
      <c r="H10" s="376"/>
      <c r="I10" s="377"/>
      <c r="J10" s="378"/>
      <c r="K10" s="35"/>
      <c r="L10" s="28">
        <v>5</v>
      </c>
      <c r="M10" s="95"/>
      <c r="N10" s="85"/>
      <c r="O10" s="94"/>
      <c r="P10" s="35"/>
      <c r="Q10" s="28">
        <v>5</v>
      </c>
      <c r="R10" s="95"/>
      <c r="S10" s="85"/>
      <c r="T10" s="94"/>
      <c r="U10" s="35"/>
    </row>
    <row r="11" spans="1:21" ht="26.25" customHeight="1" x14ac:dyDescent="0.25">
      <c r="A11" s="35"/>
      <c r="B11" s="28" t="s">
        <v>665</v>
      </c>
      <c r="C11" s="376"/>
      <c r="D11" s="377"/>
      <c r="E11" s="378"/>
      <c r="F11" s="35"/>
      <c r="G11" s="28">
        <v>6</v>
      </c>
      <c r="H11" s="376"/>
      <c r="I11" s="377"/>
      <c r="J11" s="378"/>
      <c r="K11" s="35"/>
      <c r="L11" s="28">
        <v>6</v>
      </c>
      <c r="M11" s="95"/>
      <c r="N11" s="85"/>
      <c r="O11" s="94"/>
      <c r="P11" s="35"/>
      <c r="Q11" s="28">
        <v>6</v>
      </c>
      <c r="R11" s="95"/>
      <c r="S11" s="85"/>
      <c r="T11" s="94"/>
      <c r="U11" s="35"/>
    </row>
    <row r="12" spans="1:21" x14ac:dyDescent="0.25">
      <c r="A12" s="35"/>
      <c r="B12" s="84" t="s">
        <v>670</v>
      </c>
      <c r="C12" s="96">
        <f>SUMPRODUCT(C6:C11,E6:E11)</f>
        <v>1300</v>
      </c>
      <c r="D12" s="17"/>
      <c r="E12" s="17"/>
      <c r="F12" s="35"/>
      <c r="G12" s="84"/>
      <c r="H12" s="96">
        <f>SUMPRODUCT(H6:H11,J6:J11)</f>
        <v>0</v>
      </c>
      <c r="I12" s="17"/>
      <c r="J12" s="17"/>
      <c r="K12" s="35"/>
      <c r="L12" s="84"/>
      <c r="M12" s="96">
        <f>SUMPRODUCT(M6:M11,O6:O11)</f>
        <v>0</v>
      </c>
      <c r="N12" s="17"/>
      <c r="O12" s="17"/>
      <c r="P12" s="35"/>
      <c r="Q12" s="84"/>
      <c r="R12" s="96">
        <f>SUMPRODUCT(R6:R11,T6:T11)</f>
        <v>0</v>
      </c>
      <c r="S12" s="17"/>
      <c r="T12" s="17"/>
      <c r="U12" s="35"/>
    </row>
    <row r="13" spans="1:21" ht="19.5" thickBot="1" x14ac:dyDescent="0.35">
      <c r="A13" s="35"/>
      <c r="D13" s="91"/>
      <c r="E13" s="91" t="s">
        <v>78</v>
      </c>
      <c r="F13" s="35"/>
      <c r="I13" s="91"/>
      <c r="J13" s="91" t="s">
        <v>78</v>
      </c>
      <c r="K13" s="35"/>
      <c r="N13" s="91"/>
      <c r="O13" s="91" t="s">
        <v>78</v>
      </c>
      <c r="P13" s="35"/>
      <c r="S13" s="91"/>
      <c r="T13" s="91" t="s">
        <v>78</v>
      </c>
      <c r="U13" s="35"/>
    </row>
    <row r="14" spans="1:21" ht="31.5" customHeight="1" thickBot="1" x14ac:dyDescent="0.3">
      <c r="A14" s="35"/>
      <c r="B14" s="83"/>
      <c r="C14" s="83"/>
      <c r="D14" s="90" t="s">
        <v>669</v>
      </c>
      <c r="E14" s="92">
        <f>SUMPRODUCT(C6:C11,E6:E11,D6:D11)/C12</f>
        <v>3.3307692307692309</v>
      </c>
      <c r="F14" s="35"/>
      <c r="G14" s="83"/>
      <c r="H14" s="83"/>
      <c r="I14" s="90" t="s">
        <v>669</v>
      </c>
      <c r="J14" s="92" t="e">
        <f>SUMPRODUCT(H6:H11,J6:J11,I6:I11)/H12</f>
        <v>#DIV/0!</v>
      </c>
      <c r="K14" s="35"/>
      <c r="L14" s="83"/>
      <c r="M14" s="83"/>
      <c r="N14" s="90" t="s">
        <v>669</v>
      </c>
      <c r="O14" s="92" t="e">
        <f>SUMPRODUCT(M6:M11,O6:O11,N6:N11)/M12</f>
        <v>#DIV/0!</v>
      </c>
      <c r="P14" s="35"/>
      <c r="Q14" s="83"/>
      <c r="R14" s="83"/>
      <c r="S14" s="90" t="s">
        <v>669</v>
      </c>
      <c r="T14" s="92" t="e">
        <f>SUMPRODUCT(R6:R11,T6:T11,S6:S11)/R12</f>
        <v>#DIV/0!</v>
      </c>
      <c r="U14" s="35"/>
    </row>
    <row r="15" spans="1:21" hidden="1" x14ac:dyDescent="0.25">
      <c r="A15" s="35"/>
      <c r="B15" s="35"/>
      <c r="C15" s="35"/>
      <c r="D15" s="35"/>
      <c r="E15" s="35"/>
      <c r="F15" s="35"/>
      <c r="G15" s="35"/>
      <c r="H15" s="35"/>
      <c r="I15" s="35"/>
      <c r="J15" s="35"/>
      <c r="K15" s="35"/>
      <c r="L15" s="35"/>
      <c r="M15" s="35"/>
      <c r="N15" s="35"/>
      <c r="O15" s="35"/>
      <c r="P15" s="35"/>
      <c r="Q15" s="35"/>
      <c r="R15" s="35"/>
      <c r="S15" s="35"/>
      <c r="T15" s="35"/>
      <c r="U15" s="35"/>
    </row>
    <row r="16" spans="1:21" hidden="1" x14ac:dyDescent="0.25">
      <c r="A16" s="35"/>
      <c r="F16" s="35"/>
      <c r="K16" s="35"/>
      <c r="P16" s="35"/>
      <c r="U16" s="35"/>
    </row>
    <row r="17" spans="1:21" hidden="1" x14ac:dyDescent="0.25">
      <c r="A17" s="35"/>
      <c r="F17" s="35"/>
      <c r="K17" s="35"/>
      <c r="P17" s="35"/>
      <c r="U17" s="35"/>
    </row>
    <row r="18" spans="1:21" ht="23.25" hidden="1" customHeight="1" x14ac:dyDescent="0.25">
      <c r="A18" s="35"/>
      <c r="F18" s="35"/>
      <c r="K18" s="35"/>
      <c r="P18" s="35"/>
      <c r="U18" s="35"/>
    </row>
    <row r="19" spans="1:21" ht="15" hidden="1" customHeight="1" x14ac:dyDescent="0.25"/>
  </sheetData>
  <sheetProtection algorithmName="SHA-512" hashValue="Dph4fDzOvx9/cltRlcwAxtzQA+Ng5ax1+Ct+u1EzAtIY9FHU7Cskzk65kl2SEZNGM21DwJV9ZQjEXFc1MhOK0g==" saltValue="WzwdNkuUXaX/xgtYEQfRzg==" spinCount="100000" sheet="1" objects="1" scenarios="1"/>
  <mergeCells count="16">
    <mergeCell ref="B3:E3"/>
    <mergeCell ref="G3:J3"/>
    <mergeCell ref="L3:O3"/>
    <mergeCell ref="Q3:T3"/>
    <mergeCell ref="B4:E4"/>
    <mergeCell ref="G4:J4"/>
    <mergeCell ref="L4:O4"/>
    <mergeCell ref="Q4:T4"/>
    <mergeCell ref="B1:D1"/>
    <mergeCell ref="G1:I1"/>
    <mergeCell ref="L1:N1"/>
    <mergeCell ref="Q1:S1"/>
    <mergeCell ref="B2:E2"/>
    <mergeCell ref="G2:J2"/>
    <mergeCell ref="L2:O2"/>
    <mergeCell ref="Q2:T2"/>
  </mergeCells>
  <conditionalFormatting sqref="J14">
    <cfRule type="containsErrors" dxfId="7" priority="3">
      <formula>ISERROR(J14)</formula>
    </cfRule>
  </conditionalFormatting>
  <conditionalFormatting sqref="E14">
    <cfRule type="containsErrors" dxfId="6" priority="7">
      <formula>ISERROR(E14)</formula>
    </cfRule>
  </conditionalFormatting>
  <conditionalFormatting sqref="O14">
    <cfRule type="containsErrors" dxfId="5" priority="2">
      <formula>ISERROR(O14)</formula>
    </cfRule>
  </conditionalFormatting>
  <conditionalFormatting sqref="T14">
    <cfRule type="containsErrors" dxfId="4" priority="1">
      <formula>ISERROR(T14)</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499984740745262"/>
  </sheetPr>
  <dimension ref="A1:U19"/>
  <sheetViews>
    <sheetView showGridLines="0" showRowColHeaders="0" zoomScaleNormal="100" workbookViewId="0">
      <selection activeCell="C6" sqref="C6"/>
    </sheetView>
  </sheetViews>
  <sheetFormatPr defaultColWidth="0" defaultRowHeight="15" customHeight="1" zeroHeight="1" x14ac:dyDescent="0.3"/>
  <cols>
    <col min="1" max="1" width="2.6640625" customWidth="1"/>
    <col min="2" max="2" width="23.5546875" bestFit="1" customWidth="1"/>
    <col min="3" max="5" width="20.6640625" customWidth="1"/>
    <col min="6" max="6" width="2.6640625" customWidth="1"/>
    <col min="7" max="7" width="2.5546875" bestFit="1" customWidth="1"/>
    <col min="8" max="10" width="20.6640625" customWidth="1"/>
    <col min="11" max="11" width="2.6640625" customWidth="1"/>
    <col min="12" max="12" width="2.5546875" hidden="1" customWidth="1"/>
    <col min="13" max="15" width="20.6640625" hidden="1" customWidth="1"/>
    <col min="16" max="16" width="2.6640625" hidden="1" customWidth="1"/>
    <col min="17" max="17" width="2.5546875" hidden="1" customWidth="1"/>
    <col min="18" max="20" width="20.6640625" hidden="1" customWidth="1"/>
    <col min="21" max="21" width="2.6640625" hidden="1" customWidth="1"/>
    <col min="22" max="16384" width="9.109375" hidden="1"/>
  </cols>
  <sheetData>
    <row r="1" spans="1:21" x14ac:dyDescent="0.25">
      <c r="A1" s="35"/>
      <c r="B1" s="723"/>
      <c r="C1" s="723"/>
      <c r="D1" s="723"/>
      <c r="E1" s="35"/>
      <c r="F1" s="35"/>
      <c r="G1" s="723"/>
      <c r="H1" s="723"/>
      <c r="I1" s="723"/>
      <c r="J1" s="35"/>
      <c r="K1" s="35"/>
      <c r="L1" s="723"/>
      <c r="M1" s="723"/>
      <c r="N1" s="723"/>
      <c r="O1" s="35"/>
      <c r="P1" s="35"/>
      <c r="Q1" s="723"/>
      <c r="R1" s="723"/>
      <c r="S1" s="723"/>
      <c r="T1" s="35"/>
      <c r="U1" s="35"/>
    </row>
    <row r="2" spans="1:21" ht="43.5" customHeight="1" x14ac:dyDescent="0.25">
      <c r="A2" s="35"/>
      <c r="B2" s="669" t="s">
        <v>671</v>
      </c>
      <c r="C2" s="669"/>
      <c r="D2" s="669"/>
      <c r="E2" s="669"/>
      <c r="F2" s="281"/>
      <c r="G2" s="669" t="s">
        <v>679</v>
      </c>
      <c r="H2" s="669"/>
      <c r="I2" s="669"/>
      <c r="J2" s="669"/>
      <c r="K2" s="35"/>
      <c r="L2" s="669" t="s">
        <v>679</v>
      </c>
      <c r="M2" s="669"/>
      <c r="N2" s="669"/>
      <c r="O2" s="669"/>
      <c r="P2" s="35"/>
      <c r="Q2" s="669" t="s">
        <v>679</v>
      </c>
      <c r="R2" s="669"/>
      <c r="S2" s="669"/>
      <c r="T2" s="669"/>
      <c r="U2" s="35"/>
    </row>
    <row r="3" spans="1:21" ht="15" customHeight="1" x14ac:dyDescent="0.25">
      <c r="A3" s="35"/>
      <c r="B3" s="656"/>
      <c r="C3" s="656"/>
      <c r="D3" s="656"/>
      <c r="E3" s="656"/>
      <c r="F3" s="281"/>
      <c r="G3" s="656"/>
      <c r="H3" s="656"/>
      <c r="I3" s="656"/>
      <c r="J3" s="656"/>
      <c r="K3" s="35"/>
      <c r="L3" s="656" t="s">
        <v>499</v>
      </c>
      <c r="M3" s="656"/>
      <c r="N3" s="656"/>
      <c r="O3" s="656"/>
      <c r="P3" s="35"/>
      <c r="Q3" s="656" t="s">
        <v>501</v>
      </c>
      <c r="R3" s="656"/>
      <c r="S3" s="656"/>
      <c r="T3" s="656"/>
      <c r="U3" s="35"/>
    </row>
    <row r="4" spans="1:21" ht="23.25" customHeight="1" x14ac:dyDescent="0.25">
      <c r="A4" s="35"/>
      <c r="B4" s="725" t="s">
        <v>1038</v>
      </c>
      <c r="C4" s="725"/>
      <c r="D4" s="725"/>
      <c r="E4" s="725"/>
      <c r="F4" s="281"/>
      <c r="G4" s="725" t="s">
        <v>1039</v>
      </c>
      <c r="H4" s="725"/>
      <c r="I4" s="725"/>
      <c r="J4" s="725"/>
      <c r="K4" s="35"/>
      <c r="L4" s="725" t="s">
        <v>496</v>
      </c>
      <c r="M4" s="725"/>
      <c r="N4" s="725"/>
      <c r="O4" s="725"/>
      <c r="P4" s="35"/>
      <c r="Q4" s="725" t="s">
        <v>497</v>
      </c>
      <c r="R4" s="725"/>
      <c r="S4" s="725"/>
      <c r="T4" s="725"/>
      <c r="U4" s="35"/>
    </row>
    <row r="5" spans="1:21" ht="30" x14ac:dyDescent="0.25">
      <c r="A5" s="35"/>
      <c r="B5" s="87" t="s">
        <v>678</v>
      </c>
      <c r="C5" s="88" t="s">
        <v>680</v>
      </c>
      <c r="D5" s="88" t="s">
        <v>681</v>
      </c>
      <c r="E5" s="89" t="s">
        <v>668</v>
      </c>
      <c r="F5" s="281"/>
      <c r="G5" s="87"/>
      <c r="H5" s="88" t="s">
        <v>680</v>
      </c>
      <c r="I5" s="88" t="s">
        <v>681</v>
      </c>
      <c r="J5" s="89" t="s">
        <v>668</v>
      </c>
      <c r="K5" s="35"/>
      <c r="L5" s="87"/>
      <c r="M5" s="88" t="s">
        <v>680</v>
      </c>
      <c r="N5" s="88" t="s">
        <v>681</v>
      </c>
      <c r="O5" s="89" t="s">
        <v>668</v>
      </c>
      <c r="P5" s="35"/>
      <c r="Q5" s="87"/>
      <c r="R5" s="88" t="s">
        <v>680</v>
      </c>
      <c r="S5" s="88" t="s">
        <v>681</v>
      </c>
      <c r="T5" s="89" t="s">
        <v>668</v>
      </c>
      <c r="U5" s="35"/>
    </row>
    <row r="6" spans="1:21" ht="26.25" customHeight="1" x14ac:dyDescent="0.25">
      <c r="A6" s="35"/>
      <c r="B6" s="28" t="s">
        <v>672</v>
      </c>
      <c r="C6" s="376"/>
      <c r="D6" s="377"/>
      <c r="E6" s="378"/>
      <c r="F6" s="281"/>
      <c r="G6" s="28">
        <v>1</v>
      </c>
      <c r="H6" s="376"/>
      <c r="I6" s="377"/>
      <c r="J6" s="378"/>
      <c r="K6" s="35"/>
      <c r="L6" s="28">
        <v>1</v>
      </c>
      <c r="M6" s="95"/>
      <c r="N6" s="85"/>
      <c r="O6" s="94"/>
      <c r="P6" s="35"/>
      <c r="Q6" s="28">
        <v>1</v>
      </c>
      <c r="R6" s="95"/>
      <c r="S6" s="85"/>
      <c r="T6" s="94"/>
      <c r="U6" s="35"/>
    </row>
    <row r="7" spans="1:21" ht="26.25" customHeight="1" x14ac:dyDescent="0.25">
      <c r="A7" s="35"/>
      <c r="B7" s="28" t="s">
        <v>673</v>
      </c>
      <c r="C7" s="376"/>
      <c r="D7" s="377"/>
      <c r="E7" s="378"/>
      <c r="F7" s="281"/>
      <c r="G7" s="28">
        <v>2</v>
      </c>
      <c r="H7" s="376"/>
      <c r="I7" s="377"/>
      <c r="J7" s="378"/>
      <c r="K7" s="35"/>
      <c r="L7" s="28">
        <v>2</v>
      </c>
      <c r="M7" s="95"/>
      <c r="N7" s="85"/>
      <c r="O7" s="94"/>
      <c r="P7" s="35"/>
      <c r="Q7" s="28">
        <v>2</v>
      </c>
      <c r="R7" s="95"/>
      <c r="S7" s="85"/>
      <c r="T7" s="94"/>
      <c r="U7" s="35"/>
    </row>
    <row r="8" spans="1:21" ht="26.25" customHeight="1" x14ac:dyDescent="0.25">
      <c r="A8" s="35"/>
      <c r="B8" s="28" t="s">
        <v>674</v>
      </c>
      <c r="C8" s="376"/>
      <c r="D8" s="377"/>
      <c r="E8" s="378"/>
      <c r="F8" s="281"/>
      <c r="G8" s="28">
        <v>3</v>
      </c>
      <c r="H8" s="376"/>
      <c r="I8" s="377"/>
      <c r="J8" s="378"/>
      <c r="K8" s="35"/>
      <c r="L8" s="28">
        <v>3</v>
      </c>
      <c r="M8" s="95"/>
      <c r="N8" s="85"/>
      <c r="O8" s="94"/>
      <c r="P8" s="35"/>
      <c r="Q8" s="28">
        <v>3</v>
      </c>
      <c r="R8" s="95"/>
      <c r="S8" s="85"/>
      <c r="T8" s="94"/>
      <c r="U8" s="35"/>
    </row>
    <row r="9" spans="1:21" ht="26.25" customHeight="1" x14ac:dyDescent="0.25">
      <c r="A9" s="35"/>
      <c r="B9" s="28" t="s">
        <v>675</v>
      </c>
      <c r="C9" s="376"/>
      <c r="D9" s="377"/>
      <c r="E9" s="378"/>
      <c r="F9" s="281"/>
      <c r="G9" s="28">
        <v>4</v>
      </c>
      <c r="H9" s="376"/>
      <c r="I9" s="377"/>
      <c r="J9" s="378"/>
      <c r="K9" s="35"/>
      <c r="L9" s="28">
        <v>4</v>
      </c>
      <c r="M9" s="95"/>
      <c r="N9" s="85"/>
      <c r="O9" s="94"/>
      <c r="P9" s="35"/>
      <c r="Q9" s="28">
        <v>4</v>
      </c>
      <c r="R9" s="95"/>
      <c r="S9" s="85"/>
      <c r="T9" s="94"/>
      <c r="U9" s="35"/>
    </row>
    <row r="10" spans="1:21" ht="26.25" customHeight="1" x14ac:dyDescent="0.25">
      <c r="A10" s="35"/>
      <c r="B10" s="28" t="s">
        <v>676</v>
      </c>
      <c r="C10" s="376"/>
      <c r="D10" s="377"/>
      <c r="E10" s="378"/>
      <c r="F10" s="281"/>
      <c r="G10" s="28">
        <v>5</v>
      </c>
      <c r="H10" s="376"/>
      <c r="I10" s="377"/>
      <c r="J10" s="378"/>
      <c r="K10" s="35"/>
      <c r="L10" s="28">
        <v>5</v>
      </c>
      <c r="M10" s="95"/>
      <c r="N10" s="85"/>
      <c r="O10" s="94"/>
      <c r="P10" s="35"/>
      <c r="Q10" s="28">
        <v>5</v>
      </c>
      <c r="R10" s="95"/>
      <c r="S10" s="85"/>
      <c r="T10" s="94"/>
      <c r="U10" s="35"/>
    </row>
    <row r="11" spans="1:21" ht="26.25" customHeight="1" x14ac:dyDescent="0.25">
      <c r="A11" s="35"/>
      <c r="B11" s="28" t="s">
        <v>677</v>
      </c>
      <c r="C11" s="376"/>
      <c r="D11" s="377"/>
      <c r="E11" s="378"/>
      <c r="F11" s="281"/>
      <c r="G11" s="28">
        <v>6</v>
      </c>
      <c r="H11" s="376"/>
      <c r="I11" s="377"/>
      <c r="J11" s="378"/>
      <c r="K11" s="35"/>
      <c r="L11" s="28">
        <v>6</v>
      </c>
      <c r="M11" s="95"/>
      <c r="N11" s="85"/>
      <c r="O11" s="94"/>
      <c r="P11" s="35"/>
      <c r="Q11" s="28">
        <v>6</v>
      </c>
      <c r="R11" s="95"/>
      <c r="S11" s="85"/>
      <c r="T11" s="94"/>
      <c r="U11" s="35"/>
    </row>
    <row r="12" spans="1:21" x14ac:dyDescent="0.25">
      <c r="A12" s="35"/>
      <c r="B12" s="84" t="s">
        <v>684</v>
      </c>
      <c r="C12" s="96">
        <f>SUMPRODUCT(C6:C11,E6:E11)</f>
        <v>0</v>
      </c>
      <c r="D12" s="17"/>
      <c r="E12" s="17"/>
      <c r="F12" s="281"/>
      <c r="G12" s="84"/>
      <c r="H12" s="96">
        <f>SUMPRODUCT(H6:H11,J6:J11)</f>
        <v>0</v>
      </c>
      <c r="I12" s="17"/>
      <c r="J12" s="17"/>
      <c r="K12" s="281"/>
      <c r="L12" s="84"/>
      <c r="M12" s="96">
        <f>SUMPRODUCT(M6:M11,O6:O11)</f>
        <v>0</v>
      </c>
      <c r="N12" s="17"/>
      <c r="O12" s="17"/>
      <c r="P12" s="35"/>
      <c r="Q12" s="84"/>
      <c r="R12" s="96">
        <f>SUMPRODUCT(R6:R11,T6:T11)</f>
        <v>0</v>
      </c>
      <c r="S12" s="17"/>
      <c r="T12" s="17"/>
      <c r="U12" s="35"/>
    </row>
    <row r="13" spans="1:21" ht="19.5" thickBot="1" x14ac:dyDescent="0.35">
      <c r="A13" s="35"/>
      <c r="D13" s="91"/>
      <c r="E13" s="91" t="s">
        <v>682</v>
      </c>
      <c r="F13" s="281"/>
      <c r="I13" s="91"/>
      <c r="J13" s="91" t="s">
        <v>682</v>
      </c>
      <c r="K13" s="281"/>
      <c r="N13" s="91"/>
      <c r="O13" s="91" t="s">
        <v>682</v>
      </c>
      <c r="P13" s="35"/>
      <c r="S13" s="91"/>
      <c r="T13" s="91" t="s">
        <v>682</v>
      </c>
      <c r="U13" s="35"/>
    </row>
    <row r="14" spans="1:21" ht="31.5" customHeight="1" thickBot="1" x14ac:dyDescent="0.3">
      <c r="A14" s="35"/>
      <c r="B14" s="83"/>
      <c r="C14" s="83"/>
      <c r="D14" s="90" t="s">
        <v>683</v>
      </c>
      <c r="E14" s="92" t="e">
        <f>SUMPRODUCT(C6:C11,E6:E11,D6:D11)/C12</f>
        <v>#DIV/0!</v>
      </c>
      <c r="F14" s="281"/>
      <c r="G14" s="83"/>
      <c r="H14" s="83"/>
      <c r="I14" s="90" t="s">
        <v>683</v>
      </c>
      <c r="J14" s="92" t="e">
        <f>SUMPRODUCT(H6:H11,J6:J11,I6:I11)/H12</f>
        <v>#DIV/0!</v>
      </c>
      <c r="K14" s="281"/>
      <c r="L14" s="83"/>
      <c r="M14" s="83"/>
      <c r="N14" s="90" t="s">
        <v>683</v>
      </c>
      <c r="O14" s="92" t="e">
        <f>SUMPRODUCT(M6:M11,O6:O11,N6:N11)/M12</f>
        <v>#DIV/0!</v>
      </c>
      <c r="P14" s="35"/>
      <c r="Q14" s="83"/>
      <c r="R14" s="83"/>
      <c r="S14" s="90" t="s">
        <v>683</v>
      </c>
      <c r="T14" s="92" t="e">
        <f>SUMPRODUCT(R6:R11,T6:T11,S6:S11)/R12</f>
        <v>#DIV/0!</v>
      </c>
      <c r="U14" s="35"/>
    </row>
    <row r="15" spans="1:21" hidden="1" x14ac:dyDescent="0.25">
      <c r="A15" s="35"/>
      <c r="B15" s="35"/>
      <c r="C15" s="35"/>
      <c r="D15" s="35"/>
      <c r="E15" s="35"/>
      <c r="F15" s="35"/>
      <c r="G15" s="35"/>
      <c r="H15" s="35"/>
      <c r="I15" s="35"/>
      <c r="J15" s="35"/>
      <c r="K15" s="35"/>
      <c r="L15" s="35"/>
      <c r="M15" s="35"/>
      <c r="N15" s="35"/>
      <c r="O15" s="35"/>
      <c r="P15" s="35"/>
      <c r="Q15" s="35"/>
      <c r="R15" s="35"/>
      <c r="S15" s="35"/>
      <c r="T15" s="35"/>
      <c r="U15" s="35"/>
    </row>
    <row r="16" spans="1:21" hidden="1" x14ac:dyDescent="0.25">
      <c r="A16" s="35"/>
      <c r="F16" s="35"/>
      <c r="K16" s="35"/>
      <c r="P16" s="35"/>
      <c r="U16" s="35"/>
    </row>
    <row r="17" spans="1:21" hidden="1" x14ac:dyDescent="0.25">
      <c r="A17" s="35"/>
      <c r="F17" s="35"/>
      <c r="K17" s="35"/>
      <c r="P17" s="35"/>
      <c r="U17" s="35"/>
    </row>
    <row r="18" spans="1:21" ht="23.25" hidden="1" customHeight="1" x14ac:dyDescent="0.25">
      <c r="A18" s="35"/>
      <c r="F18" s="35"/>
      <c r="K18" s="35"/>
      <c r="P18" s="35"/>
      <c r="U18" s="35"/>
    </row>
    <row r="19" spans="1:21" ht="15" hidden="1" customHeight="1" x14ac:dyDescent="0.25"/>
  </sheetData>
  <sheetProtection algorithmName="SHA-512" hashValue="hHYCOyIyLfxiwTkOldOTk/3oH5oWu5ec1BWYb6UjsZFbIuoJG5sMayPQUI05GEV7En0kHx+F9uvutZou1Qnejg==" saltValue="ORyrgARZDkeRIF0unuGLGQ==" spinCount="100000" sheet="1" objects="1" scenarios="1" selectLockedCells="1"/>
  <mergeCells count="16">
    <mergeCell ref="B3:E3"/>
    <mergeCell ref="G3:J3"/>
    <mergeCell ref="L3:O3"/>
    <mergeCell ref="Q3:T3"/>
    <mergeCell ref="B4:E4"/>
    <mergeCell ref="G4:J4"/>
    <mergeCell ref="L4:O4"/>
    <mergeCell ref="Q4:T4"/>
    <mergeCell ref="B1:D1"/>
    <mergeCell ref="G1:I1"/>
    <mergeCell ref="L1:N1"/>
    <mergeCell ref="Q1:S1"/>
    <mergeCell ref="B2:E2"/>
    <mergeCell ref="G2:J2"/>
    <mergeCell ref="L2:O2"/>
    <mergeCell ref="Q2:T2"/>
  </mergeCells>
  <conditionalFormatting sqref="E14">
    <cfRule type="containsErrors" dxfId="3" priority="4">
      <formula>ISERROR(E14)</formula>
    </cfRule>
  </conditionalFormatting>
  <conditionalFormatting sqref="J14">
    <cfRule type="containsErrors" dxfId="2" priority="3">
      <formula>ISERROR(J14)</formula>
    </cfRule>
  </conditionalFormatting>
  <conditionalFormatting sqref="O14">
    <cfRule type="containsErrors" dxfId="1" priority="2">
      <formula>ISERROR(O14)</formula>
    </cfRule>
  </conditionalFormatting>
  <conditionalFormatting sqref="T14">
    <cfRule type="containsErrors" dxfId="0" priority="1">
      <formula>ISERROR(T14)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499984740745262"/>
  </sheetPr>
  <dimension ref="B1:P17"/>
  <sheetViews>
    <sheetView zoomScale="85" zoomScaleNormal="85" workbookViewId="0">
      <selection activeCell="J32" sqref="J32"/>
    </sheetView>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499984740745262"/>
  </sheetPr>
  <dimension ref="B1:P17"/>
  <sheetViews>
    <sheetView zoomScale="85" zoomScaleNormal="85" workbookViewId="0">
      <selection activeCell="J32" sqref="J32"/>
    </sheetView>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499984740745262"/>
  </sheetPr>
  <dimension ref="B1:P17"/>
  <sheetViews>
    <sheetView zoomScale="85" zoomScaleNormal="85" workbookViewId="0">
      <selection activeCell="J32" sqref="J32"/>
    </sheetView>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499984740745262"/>
  </sheetPr>
  <dimension ref="B1:P17"/>
  <sheetViews>
    <sheetView zoomScale="85" zoomScaleNormal="85" workbookViewId="0">
      <selection activeCell="J32" sqref="J32"/>
    </sheetView>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499984740745262"/>
  </sheetPr>
  <dimension ref="B1:P17"/>
  <sheetViews>
    <sheetView zoomScale="85" zoomScaleNormal="85" workbookViewId="0"/>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6" tint="-0.499984740745262"/>
  </sheetPr>
  <dimension ref="B1:P17"/>
  <sheetViews>
    <sheetView zoomScale="85" zoomScaleNormal="85" workbookViewId="0">
      <selection activeCell="J32" sqref="J32"/>
    </sheetView>
  </sheetViews>
  <sheetFormatPr defaultColWidth="9.109375" defaultRowHeight="14.4" x14ac:dyDescent="0.3"/>
  <cols>
    <col min="2" max="4" width="20.6640625" customWidth="1"/>
    <col min="5" max="5" width="5.6640625" customWidth="1"/>
    <col min="6" max="8" width="20.6640625" customWidth="1"/>
    <col min="9" max="9" width="5.6640625" customWidth="1"/>
    <col min="10" max="12" width="20.6640625" customWidth="1"/>
    <col min="13" max="13" width="5.6640625" customWidth="1"/>
    <col min="14" max="16" width="20.6640625" customWidth="1"/>
    <col min="17" max="17" width="5.6640625" customWidth="1"/>
  </cols>
  <sheetData>
    <row r="1" spans="2:16" ht="15" x14ac:dyDescent="0.25">
      <c r="B1" s="731" t="s">
        <v>269</v>
      </c>
      <c r="C1" s="731"/>
      <c r="D1" s="731"/>
    </row>
    <row r="2" spans="2:16" ht="21" x14ac:dyDescent="0.25">
      <c r="B2" s="732" t="s">
        <v>688</v>
      </c>
      <c r="C2" s="732"/>
      <c r="D2" s="732"/>
      <c r="F2" s="733"/>
      <c r="G2" s="733"/>
      <c r="H2" s="733"/>
      <c r="J2" s="733"/>
      <c r="K2" s="733"/>
      <c r="L2" s="733"/>
      <c r="N2" s="733"/>
      <c r="O2" s="733"/>
      <c r="P2" s="733"/>
    </row>
    <row r="3" spans="2:16" x14ac:dyDescent="0.3">
      <c r="B3" s="669" t="s">
        <v>260</v>
      </c>
      <c r="C3" s="730" t="s">
        <v>246</v>
      </c>
      <c r="D3" s="730"/>
      <c r="F3" s="669" t="s">
        <v>261</v>
      </c>
      <c r="G3" s="730" t="s">
        <v>247</v>
      </c>
      <c r="H3" s="730"/>
      <c r="J3" s="669" t="s">
        <v>265</v>
      </c>
      <c r="K3" s="730" t="s">
        <v>246</v>
      </c>
      <c r="L3" s="730"/>
      <c r="N3" s="669" t="s">
        <v>266</v>
      </c>
      <c r="O3" s="730" t="s">
        <v>247</v>
      </c>
      <c r="P3" s="730"/>
    </row>
    <row r="4" spans="2:16" ht="30" customHeight="1" x14ac:dyDescent="0.45">
      <c r="B4" s="669"/>
      <c r="C4" s="734" t="s">
        <v>241</v>
      </c>
      <c r="D4" s="734"/>
      <c r="F4" s="669"/>
      <c r="G4" s="735" t="s">
        <v>243</v>
      </c>
      <c r="H4" s="736"/>
      <c r="J4" s="669"/>
      <c r="K4" s="734" t="s">
        <v>245</v>
      </c>
      <c r="L4" s="734"/>
      <c r="N4" s="669"/>
      <c r="O4" s="735" t="s">
        <v>244</v>
      </c>
      <c r="P4" s="736"/>
    </row>
    <row r="5" spans="2:16" ht="60" customHeight="1" x14ac:dyDescent="0.25">
      <c r="B5" s="737" t="s">
        <v>259</v>
      </c>
      <c r="C5" s="737"/>
      <c r="D5" s="737"/>
      <c r="F5" s="737" t="s">
        <v>262</v>
      </c>
      <c r="G5" s="737"/>
      <c r="H5" s="737"/>
      <c r="J5" s="737" t="s">
        <v>268</v>
      </c>
      <c r="K5" s="737"/>
      <c r="L5" s="737"/>
      <c r="N5" s="737" t="s">
        <v>267</v>
      </c>
      <c r="O5" s="737"/>
      <c r="P5" s="737"/>
    </row>
    <row r="6" spans="2:16" ht="30" x14ac:dyDescent="0.25">
      <c r="B6" s="18" t="s">
        <v>250</v>
      </c>
      <c r="C6" s="18" t="s">
        <v>263</v>
      </c>
      <c r="D6" s="18" t="s">
        <v>264</v>
      </c>
      <c r="E6" s="19"/>
      <c r="F6" s="18" t="s">
        <v>250</v>
      </c>
      <c r="G6" s="18" t="s">
        <v>263</v>
      </c>
      <c r="H6" s="18" t="s">
        <v>264</v>
      </c>
      <c r="I6" s="19"/>
      <c r="J6" s="18" t="s">
        <v>250</v>
      </c>
      <c r="K6" s="18" t="s">
        <v>263</v>
      </c>
      <c r="L6" s="18" t="s">
        <v>264</v>
      </c>
      <c r="M6" s="19"/>
      <c r="N6" s="18" t="s">
        <v>250</v>
      </c>
      <c r="O6" s="18" t="s">
        <v>263</v>
      </c>
      <c r="P6" s="18" t="s">
        <v>264</v>
      </c>
    </row>
    <row r="7" spans="2:16" ht="26.25" customHeight="1" x14ac:dyDescent="0.25">
      <c r="B7" s="10" t="s">
        <v>248</v>
      </c>
      <c r="C7" s="14">
        <v>120</v>
      </c>
      <c r="D7" s="14">
        <v>10</v>
      </c>
      <c r="F7" s="10" t="s">
        <v>248</v>
      </c>
      <c r="G7" s="14"/>
      <c r="H7" s="14"/>
      <c r="J7" s="10" t="s">
        <v>248</v>
      </c>
      <c r="K7" s="14"/>
      <c r="L7" s="14"/>
      <c r="N7" s="10" t="s">
        <v>248</v>
      </c>
      <c r="O7" s="14"/>
      <c r="P7" s="14"/>
    </row>
    <row r="8" spans="2:16" ht="26.25" customHeight="1" x14ac:dyDescent="0.25">
      <c r="B8" s="11" t="s">
        <v>252</v>
      </c>
      <c r="C8" s="15"/>
      <c r="D8" s="15"/>
      <c r="F8" s="11" t="s">
        <v>252</v>
      </c>
      <c r="G8" s="15"/>
      <c r="H8" s="15"/>
      <c r="J8" s="11" t="s">
        <v>252</v>
      </c>
      <c r="K8" s="15"/>
      <c r="L8" s="15"/>
      <c r="N8" s="11" t="s">
        <v>252</v>
      </c>
      <c r="O8" s="15"/>
      <c r="P8" s="15"/>
    </row>
    <row r="9" spans="2:16" ht="26.25" customHeight="1" x14ac:dyDescent="0.25">
      <c r="B9" s="11" t="s">
        <v>249</v>
      </c>
      <c r="C9" s="15"/>
      <c r="D9" s="15"/>
      <c r="F9" s="11" t="s">
        <v>249</v>
      </c>
      <c r="G9" s="15"/>
      <c r="H9" s="15"/>
      <c r="J9" s="11" t="s">
        <v>249</v>
      </c>
      <c r="K9" s="15"/>
      <c r="L9" s="15"/>
      <c r="N9" s="11" t="s">
        <v>249</v>
      </c>
      <c r="O9" s="15"/>
      <c r="P9" s="15"/>
    </row>
    <row r="10" spans="2:16" ht="26.25" customHeight="1" x14ac:dyDescent="0.25">
      <c r="B10" s="11" t="s">
        <v>253</v>
      </c>
      <c r="C10" s="15"/>
      <c r="D10" s="15"/>
      <c r="F10" s="11" t="s">
        <v>253</v>
      </c>
      <c r="G10" s="15"/>
      <c r="H10" s="15"/>
      <c r="J10" s="11" t="s">
        <v>253</v>
      </c>
      <c r="K10" s="15"/>
      <c r="L10" s="15"/>
      <c r="N10" s="11" t="s">
        <v>253</v>
      </c>
      <c r="O10" s="15"/>
      <c r="P10" s="15"/>
    </row>
    <row r="11" spans="2:16" ht="26.25" customHeight="1" x14ac:dyDescent="0.25">
      <c r="B11" s="11" t="s">
        <v>254</v>
      </c>
      <c r="C11" s="15"/>
      <c r="D11" s="15"/>
      <c r="F11" s="11" t="s">
        <v>254</v>
      </c>
      <c r="G11" s="15"/>
      <c r="H11" s="15"/>
      <c r="J11" s="11" t="s">
        <v>254</v>
      </c>
      <c r="K11" s="15"/>
      <c r="L11" s="15"/>
      <c r="N11" s="11" t="s">
        <v>254</v>
      </c>
      <c r="O11" s="15"/>
      <c r="P11" s="15"/>
    </row>
    <row r="12" spans="2:16" ht="26.25" customHeight="1" x14ac:dyDescent="0.25">
      <c r="B12" s="11" t="s">
        <v>255</v>
      </c>
      <c r="C12" s="15"/>
      <c r="D12" s="15"/>
      <c r="F12" s="11" t="s">
        <v>255</v>
      </c>
      <c r="G12" s="15"/>
      <c r="H12" s="15"/>
      <c r="J12" s="11" t="s">
        <v>255</v>
      </c>
      <c r="K12" s="15"/>
      <c r="L12" s="15"/>
      <c r="N12" s="11" t="s">
        <v>255</v>
      </c>
      <c r="O12" s="15"/>
      <c r="P12" s="15"/>
    </row>
    <row r="13" spans="2:16" ht="26.25" customHeight="1" x14ac:dyDescent="0.25">
      <c r="B13" s="11" t="s">
        <v>256</v>
      </c>
      <c r="C13" s="15"/>
      <c r="D13" s="15"/>
      <c r="F13" s="11" t="s">
        <v>256</v>
      </c>
      <c r="G13" s="15"/>
      <c r="H13" s="15"/>
      <c r="J13" s="11" t="s">
        <v>256</v>
      </c>
      <c r="K13" s="15"/>
      <c r="L13" s="15"/>
      <c r="N13" s="11" t="s">
        <v>256</v>
      </c>
      <c r="O13" s="15"/>
      <c r="P13" s="15"/>
    </row>
    <row r="14" spans="2:16" ht="26.25" customHeight="1" x14ac:dyDescent="0.25">
      <c r="B14" s="12" t="s">
        <v>257</v>
      </c>
      <c r="C14" s="16"/>
      <c r="D14" s="16"/>
      <c r="F14" s="12" t="s">
        <v>257</v>
      </c>
      <c r="G14" s="16"/>
      <c r="H14" s="16"/>
      <c r="J14" s="12" t="s">
        <v>257</v>
      </c>
      <c r="K14" s="16"/>
      <c r="L14" s="16"/>
      <c r="N14" s="12" t="s">
        <v>257</v>
      </c>
      <c r="O14" s="16"/>
      <c r="P14" s="16"/>
    </row>
    <row r="15" spans="2:16" ht="15" x14ac:dyDescent="0.25">
      <c r="B15" s="13" t="s">
        <v>251</v>
      </c>
      <c r="C15" s="17">
        <f>SUM(C7:C14)</f>
        <v>120</v>
      </c>
      <c r="D15" s="17">
        <f>SUM(D7:D14)</f>
        <v>10</v>
      </c>
      <c r="F15" s="13" t="s">
        <v>251</v>
      </c>
      <c r="G15" s="17">
        <f>SUM(G7:G14)</f>
        <v>0</v>
      </c>
      <c r="H15" s="17">
        <f>SUM(H7:H14)</f>
        <v>0</v>
      </c>
      <c r="J15" s="13" t="s">
        <v>251</v>
      </c>
      <c r="K15" s="17">
        <f>SUM(K7:K14)</f>
        <v>0</v>
      </c>
      <c r="L15" s="17">
        <f>SUM(L7:L14)</f>
        <v>0</v>
      </c>
      <c r="N15" s="13" t="s">
        <v>251</v>
      </c>
      <c r="O15" s="17">
        <f>SUM(O7:O14)</f>
        <v>0</v>
      </c>
      <c r="P15" s="17">
        <f>SUM(P7:P14)</f>
        <v>0</v>
      </c>
    </row>
    <row r="16" spans="2:16" ht="15.75" thickBot="1" x14ac:dyDescent="0.3"/>
    <row r="17" spans="2:16" ht="31.5" customHeight="1" thickBot="1" x14ac:dyDescent="0.3">
      <c r="B17" s="20" t="s">
        <v>258</v>
      </c>
      <c r="C17" s="738">
        <f>$D$15/$C$15</f>
        <v>8.3333333333333329E-2</v>
      </c>
      <c r="D17" s="739"/>
      <c r="F17" s="20" t="s">
        <v>258</v>
      </c>
      <c r="G17" s="738" t="e">
        <f>$H$15/$G$15</f>
        <v>#DIV/0!</v>
      </c>
      <c r="H17" s="739"/>
      <c r="J17" s="20" t="s">
        <v>258</v>
      </c>
      <c r="K17" s="738" t="e">
        <f>$L$15/$K$15</f>
        <v>#DIV/0!</v>
      </c>
      <c r="L17" s="739"/>
      <c r="N17" s="20" t="s">
        <v>258</v>
      </c>
      <c r="O17" s="738" t="e">
        <f>$P$15/$O$15</f>
        <v>#DIV/0!</v>
      </c>
      <c r="P17" s="739"/>
    </row>
  </sheetData>
  <customSheetViews>
    <customSheetView guid="{DE849C39-35EB-42A2-BF9C-3224673A49C5}" scale="85">
      <selection activeCell="J32" sqref="J32"/>
      <pageMargins left="0.7" right="0.7" top="0.75" bottom="0.75" header="0.3" footer="0.3"/>
    </customSheetView>
    <customSheetView guid="{8889C04C-F106-4D1B-9621-8A527947A090}" scale="85">
      <selection activeCell="J32" sqref="J32"/>
      <pageMargins left="0.7" right="0.7" top="0.75" bottom="0.75" header="0.3" footer="0.3"/>
    </customSheetView>
  </customSheetViews>
  <mergeCells count="25">
    <mergeCell ref="B5:D5"/>
    <mergeCell ref="F5:H5"/>
    <mergeCell ref="J5:L5"/>
    <mergeCell ref="N5:P5"/>
    <mergeCell ref="C17:D17"/>
    <mergeCell ref="G17:H17"/>
    <mergeCell ref="K17:L17"/>
    <mergeCell ref="O17:P17"/>
    <mergeCell ref="K3:L3"/>
    <mergeCell ref="N3:N4"/>
    <mergeCell ref="O3:P3"/>
    <mergeCell ref="C4:D4"/>
    <mergeCell ref="G4:H4"/>
    <mergeCell ref="K4:L4"/>
    <mergeCell ref="O4:P4"/>
    <mergeCell ref="B1:D1"/>
    <mergeCell ref="B2:D2"/>
    <mergeCell ref="F2:H2"/>
    <mergeCell ref="J2:L2"/>
    <mergeCell ref="N2:P2"/>
    <mergeCell ref="B3:B4"/>
    <mergeCell ref="C3:D3"/>
    <mergeCell ref="F3:F4"/>
    <mergeCell ref="G3:H3"/>
    <mergeCell ref="J3:J4"/>
  </mergeCells>
  <hyperlinks>
    <hyperlink ref="B1:D1" location="Forms!A1" display="BACK TO FORM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tabColor theme="5" tint="-0.499984740745262"/>
    <pageSetUpPr fitToPage="1"/>
  </sheetPr>
  <dimension ref="A1:X2367"/>
  <sheetViews>
    <sheetView showGridLines="0" showRowColHeaders="0" zoomScaleNormal="100" workbookViewId="0">
      <pane xSplit="1" ySplit="10" topLeftCell="B11" activePane="bottomRight" state="frozen"/>
      <selection pane="topRight" activeCell="B1" sqref="B1"/>
      <selection pane="bottomLeft" activeCell="A11" sqref="A11"/>
      <selection pane="bottomRight" activeCell="D1958" sqref="D1958"/>
    </sheetView>
  </sheetViews>
  <sheetFormatPr defaultColWidth="0" defaultRowHeight="15" customHeight="1" zeroHeight="1" x14ac:dyDescent="0.3"/>
  <cols>
    <col min="1" max="1" width="2.5546875" style="259" customWidth="1"/>
    <col min="2" max="2" width="21.5546875" style="222" customWidth="1"/>
    <col min="3" max="3" width="9" style="222" customWidth="1"/>
    <col min="4" max="4" width="20.88671875" style="247" customWidth="1"/>
    <col min="5" max="5" width="94.5546875" style="215" customWidth="1"/>
    <col min="6" max="6" width="2.5546875" style="215" customWidth="1"/>
    <col min="7" max="7" width="3.6640625" style="215" customWidth="1"/>
    <col min="8" max="8" width="4" style="215" customWidth="1"/>
    <col min="9" max="9" width="3.44140625" style="259" customWidth="1"/>
    <col min="10" max="24" width="0" style="124" hidden="1" customWidth="1"/>
    <col min="25" max="16384" width="9.109375" style="124" hidden="1"/>
  </cols>
  <sheetData>
    <row r="1" spans="1:12" ht="52.5" customHeight="1" x14ac:dyDescent="0.25">
      <c r="B1" s="253"/>
      <c r="C1" s="254"/>
      <c r="D1" s="547" t="s">
        <v>1062</v>
      </c>
      <c r="E1" s="547"/>
      <c r="F1" s="455"/>
      <c r="G1" s="455"/>
      <c r="H1" s="455"/>
      <c r="I1" s="456"/>
    </row>
    <row r="2" spans="1:12" ht="4.5" customHeight="1" x14ac:dyDescent="0.25">
      <c r="B2" s="195"/>
      <c r="C2" s="223"/>
      <c r="D2" s="242"/>
      <c r="E2" s="434" t="s">
        <v>318</v>
      </c>
      <c r="F2" s="434"/>
      <c r="G2" s="434"/>
      <c r="H2" s="434"/>
      <c r="I2" s="456"/>
    </row>
    <row r="3" spans="1:12" ht="23.25" x14ac:dyDescent="0.25">
      <c r="B3" s="239" t="s">
        <v>319</v>
      </c>
      <c r="C3" s="548"/>
      <c r="D3" s="549"/>
      <c r="E3" s="457" t="str">
        <f t="array" aca="1" ref="E3" ca="1">INDEX(B$11:B$2362,MATCH(1,(SUBTOTAL(3,OFFSET(B$11:B$2362,ROW(B$11:B$2362)-MIN(ROW(B$11:B$2362)),0,1)))*(B$11:B$2362&lt;&gt;""),0))</f>
        <v>HOMES</v>
      </c>
      <c r="F3" s="457"/>
      <c r="G3" s="457"/>
      <c r="H3" s="457"/>
      <c r="I3" s="456"/>
      <c r="J3" s="155"/>
      <c r="K3" s="155"/>
      <c r="L3" s="155"/>
    </row>
    <row r="4" spans="1:12" ht="22.5" customHeight="1" x14ac:dyDescent="0.25">
      <c r="B4" s="240" t="s">
        <v>320</v>
      </c>
      <c r="C4" s="550">
        <v>42293</v>
      </c>
      <c r="D4" s="551"/>
      <c r="E4" s="458" t="str">
        <f t="array" aca="1" ref="E4" ca="1">INDEX(C$11:C$2362,MATCH(1,(SUBTOTAL(3,OFFSET(C$11:C$2362,ROW(C$11:C$2362)-MIN(ROW(C$11:C$2362)),0,1)))*(C$11:C$2362&lt;&gt;""),0))</f>
        <v>Preliminary Certification</v>
      </c>
      <c r="F4" s="457"/>
      <c r="G4" s="457"/>
      <c r="H4" s="457"/>
      <c r="I4" s="456"/>
      <c r="J4" s="459"/>
      <c r="K4" s="459"/>
      <c r="L4" s="459"/>
    </row>
    <row r="5" spans="1:12" ht="15" customHeight="1" x14ac:dyDescent="0.25">
      <c r="B5" s="241" t="s">
        <v>318</v>
      </c>
      <c r="C5" s="548"/>
      <c r="D5" s="549"/>
      <c r="E5" s="457"/>
      <c r="F5" s="457"/>
      <c r="G5" s="457"/>
      <c r="H5" s="457"/>
      <c r="I5" s="456"/>
      <c r="J5" s="460"/>
      <c r="K5" s="460"/>
      <c r="L5" s="460"/>
    </row>
    <row r="6" spans="1:12" ht="15" customHeight="1" x14ac:dyDescent="0.3">
      <c r="B6" s="241" t="s">
        <v>1009</v>
      </c>
      <c r="C6" s="552"/>
      <c r="D6" s="553"/>
      <c r="E6" s="461"/>
      <c r="F6" s="461"/>
      <c r="G6" s="461"/>
      <c r="H6" s="461"/>
      <c r="I6" s="456"/>
      <c r="J6" s="460"/>
      <c r="K6" s="460"/>
      <c r="L6" s="460"/>
    </row>
    <row r="7" spans="1:12" ht="15" customHeight="1" x14ac:dyDescent="0.3">
      <c r="B7" s="252"/>
      <c r="C7" s="554"/>
      <c r="D7" s="555"/>
      <c r="E7" s="433"/>
      <c r="F7" s="433"/>
      <c r="G7" s="433"/>
      <c r="H7" s="433"/>
      <c r="I7" s="456"/>
      <c r="J7" s="460"/>
      <c r="K7" s="460"/>
      <c r="L7" s="460"/>
    </row>
    <row r="8" spans="1:12" ht="15" customHeight="1" x14ac:dyDescent="0.3">
      <c r="B8" s="252"/>
      <c r="C8" s="556"/>
      <c r="D8" s="557"/>
      <c r="E8" s="433"/>
      <c r="F8" s="433"/>
      <c r="G8" s="433"/>
      <c r="H8" s="433"/>
      <c r="J8" s="460"/>
      <c r="K8" s="460"/>
      <c r="L8" s="460"/>
    </row>
    <row r="9" spans="1:12" ht="19.5" customHeight="1" x14ac:dyDescent="0.3">
      <c r="B9" s="251" t="s">
        <v>1000</v>
      </c>
      <c r="C9" s="232"/>
      <c r="D9" s="241"/>
      <c r="E9" s="210"/>
      <c r="F9" s="210"/>
      <c r="G9" s="210"/>
      <c r="H9" s="210"/>
      <c r="J9" s="155"/>
      <c r="K9" s="155"/>
      <c r="L9" s="155"/>
    </row>
    <row r="10" spans="1:12" s="133" customFormat="1" x14ac:dyDescent="0.25">
      <c r="A10" s="260"/>
      <c r="B10" s="257" t="s">
        <v>928</v>
      </c>
      <c r="C10" s="257" t="s">
        <v>930</v>
      </c>
      <c r="D10" s="258" t="s">
        <v>1061</v>
      </c>
      <c r="E10" s="257" t="s">
        <v>929</v>
      </c>
      <c r="F10" s="257"/>
      <c r="G10" s="257"/>
      <c r="H10" s="257"/>
      <c r="I10" s="260"/>
      <c r="J10" s="149"/>
      <c r="K10" s="149"/>
      <c r="L10" s="149"/>
    </row>
    <row r="11" spans="1:12" ht="19.5" hidden="1" customHeight="1" x14ac:dyDescent="0.25">
      <c r="B11" s="216" t="s">
        <v>332</v>
      </c>
      <c r="C11" s="216" t="s">
        <v>991</v>
      </c>
      <c r="D11" s="205" t="s">
        <v>931</v>
      </c>
      <c r="E11" s="211"/>
      <c r="F11" s="211"/>
      <c r="G11" s="211"/>
      <c r="H11" s="211"/>
      <c r="J11" s="155"/>
      <c r="K11" s="155"/>
      <c r="L11" s="155"/>
    </row>
    <row r="12" spans="1:12" ht="15.75" hidden="1" customHeight="1" x14ac:dyDescent="0.25">
      <c r="B12" s="216" t="s">
        <v>332</v>
      </c>
      <c r="C12" s="248" t="s">
        <v>990</v>
      </c>
      <c r="D12" s="243"/>
      <c r="E12" s="211"/>
      <c r="F12" s="211"/>
      <c r="G12" s="211"/>
      <c r="H12" s="211"/>
      <c r="J12" s="155"/>
      <c r="K12" s="155"/>
      <c r="L12" s="155"/>
    </row>
    <row r="13" spans="1:12" ht="5.0999999999999996" customHeight="1" thickBot="1" x14ac:dyDescent="0.3">
      <c r="B13" s="217" t="s">
        <v>332</v>
      </c>
      <c r="C13" s="217" t="s">
        <v>990</v>
      </c>
      <c r="D13" s="205" t="s">
        <v>325</v>
      </c>
      <c r="E13" s="211"/>
      <c r="F13" s="208"/>
      <c r="G13" s="208"/>
      <c r="H13" s="208"/>
      <c r="J13" s="155"/>
      <c r="K13" s="155"/>
      <c r="L13" s="155"/>
    </row>
    <row r="14" spans="1:12" ht="15.75" thickTop="1" x14ac:dyDescent="0.25">
      <c r="B14" s="218" t="s">
        <v>935</v>
      </c>
      <c r="C14" s="218" t="s">
        <v>990</v>
      </c>
      <c r="D14" s="206" t="s">
        <v>325</v>
      </c>
      <c r="E14" s="212" t="s">
        <v>62</v>
      </c>
      <c r="F14" s="211"/>
      <c r="G14" s="211"/>
      <c r="H14" s="211"/>
      <c r="J14" s="155"/>
      <c r="K14" s="155"/>
      <c r="L14" s="155"/>
    </row>
    <row r="15" spans="1:12" ht="28.8" x14ac:dyDescent="0.3">
      <c r="B15" s="217" t="s">
        <v>332</v>
      </c>
      <c r="C15" s="224" t="s">
        <v>990</v>
      </c>
      <c r="D15" s="205" t="s">
        <v>325</v>
      </c>
      <c r="E15" s="230" t="s">
        <v>80</v>
      </c>
      <c r="F15" s="213"/>
      <c r="G15" s="230"/>
      <c r="H15" s="213"/>
      <c r="J15" s="155"/>
      <c r="K15" s="155"/>
      <c r="L15" s="155"/>
    </row>
    <row r="16" spans="1:12" ht="14.4" x14ac:dyDescent="0.3">
      <c r="B16" s="217" t="s">
        <v>332</v>
      </c>
      <c r="C16" s="224" t="s">
        <v>990</v>
      </c>
      <c r="D16" s="205" t="s">
        <v>325</v>
      </c>
      <c r="E16" s="230" t="s">
        <v>81</v>
      </c>
      <c r="F16" s="213"/>
      <c r="G16" s="230"/>
      <c r="H16" s="213"/>
      <c r="J16" s="155"/>
      <c r="K16" s="155"/>
      <c r="L16" s="155"/>
    </row>
    <row r="17" spans="2:12" ht="15.75" hidden="1" thickBot="1" x14ac:dyDescent="0.3">
      <c r="B17" s="217" t="s">
        <v>332</v>
      </c>
      <c r="C17" s="224" t="s">
        <v>991</v>
      </c>
      <c r="D17" s="205" t="s">
        <v>325</v>
      </c>
      <c r="E17" s="213"/>
      <c r="F17" s="208"/>
      <c r="G17" s="208"/>
      <c r="H17" s="208"/>
      <c r="J17" s="155"/>
      <c r="K17" s="155"/>
      <c r="L17" s="155"/>
    </row>
    <row r="18" spans="2:12" ht="15.75" hidden="1" thickTop="1" x14ac:dyDescent="0.25">
      <c r="B18" s="218" t="s">
        <v>332</v>
      </c>
      <c r="C18" s="218" t="s">
        <v>991</v>
      </c>
      <c r="D18" s="206" t="s">
        <v>325</v>
      </c>
      <c r="E18" s="214" t="s">
        <v>62</v>
      </c>
      <c r="F18" s="462"/>
      <c r="G18" s="462"/>
      <c r="H18" s="462"/>
      <c r="J18" s="155"/>
      <c r="K18" s="155"/>
      <c r="L18" s="155"/>
    </row>
    <row r="19" spans="2:12" hidden="1" x14ac:dyDescent="0.25">
      <c r="B19" s="217" t="s">
        <v>332</v>
      </c>
      <c r="C19" s="224" t="s">
        <v>991</v>
      </c>
      <c r="D19" s="205" t="s">
        <v>325</v>
      </c>
      <c r="E19" s="230" t="s">
        <v>127</v>
      </c>
      <c r="F19" s="213"/>
      <c r="G19" s="230"/>
      <c r="H19" s="213"/>
      <c r="J19" s="155"/>
      <c r="K19" s="155"/>
      <c r="L19" s="155"/>
    </row>
    <row r="20" spans="2:12" hidden="1" x14ac:dyDescent="0.25">
      <c r="B20" s="217" t="s">
        <v>332</v>
      </c>
      <c r="C20" s="224" t="s">
        <v>991</v>
      </c>
      <c r="D20" s="205" t="s">
        <v>325</v>
      </c>
      <c r="E20" s="230" t="s">
        <v>130</v>
      </c>
      <c r="F20" s="213"/>
      <c r="G20" s="230"/>
      <c r="H20" s="213"/>
      <c r="J20" s="155"/>
      <c r="K20" s="155"/>
      <c r="L20" s="155"/>
    </row>
    <row r="21" spans="2:12" ht="15.75" hidden="1" thickBot="1" x14ac:dyDescent="0.3">
      <c r="B21" s="217" t="s">
        <v>332</v>
      </c>
      <c r="C21" s="224" t="s">
        <v>990</v>
      </c>
      <c r="D21" s="205" t="s">
        <v>464</v>
      </c>
      <c r="E21" s="213"/>
      <c r="F21" s="208"/>
      <c r="G21" s="208"/>
      <c r="H21" s="208"/>
      <c r="J21" s="155"/>
      <c r="K21" s="155"/>
      <c r="L21" s="155"/>
    </row>
    <row r="22" spans="2:12" ht="15.75" hidden="1" thickTop="1" x14ac:dyDescent="0.25">
      <c r="B22" s="218" t="s">
        <v>332</v>
      </c>
      <c r="C22" s="218" t="s">
        <v>990</v>
      </c>
      <c r="D22" s="206" t="s">
        <v>464</v>
      </c>
      <c r="E22" s="206" t="s">
        <v>61</v>
      </c>
      <c r="F22" s="248"/>
      <c r="G22" s="248"/>
      <c r="H22" s="248"/>
      <c r="J22" s="155"/>
      <c r="K22" s="155"/>
      <c r="L22" s="155"/>
    </row>
    <row r="23" spans="2:12" hidden="1" x14ac:dyDescent="0.25">
      <c r="B23" s="217" t="s">
        <v>332</v>
      </c>
      <c r="C23" s="224" t="s">
        <v>990</v>
      </c>
      <c r="D23" s="205" t="s">
        <v>464</v>
      </c>
      <c r="E23" s="230" t="s">
        <v>209</v>
      </c>
      <c r="F23" s="213"/>
      <c r="G23" s="230"/>
      <c r="H23" s="213"/>
      <c r="J23" s="155"/>
      <c r="K23" s="155"/>
      <c r="L23" s="155"/>
    </row>
    <row r="24" spans="2:12" hidden="1" x14ac:dyDescent="0.25">
      <c r="B24" s="217" t="s">
        <v>332</v>
      </c>
      <c r="C24" s="224" t="s">
        <v>990</v>
      </c>
      <c r="D24" s="205" t="s">
        <v>464</v>
      </c>
      <c r="E24" s="230" t="s">
        <v>480</v>
      </c>
      <c r="F24" s="213"/>
      <c r="G24" s="230"/>
      <c r="H24" s="213"/>
      <c r="J24" s="155"/>
      <c r="K24" s="155"/>
      <c r="L24" s="155"/>
    </row>
    <row r="25" spans="2:12" hidden="1" x14ac:dyDescent="0.25">
      <c r="B25" s="217" t="s">
        <v>332</v>
      </c>
      <c r="C25" s="224" t="s">
        <v>990</v>
      </c>
      <c r="D25" s="205" t="s">
        <v>464</v>
      </c>
      <c r="E25" s="230" t="s">
        <v>82</v>
      </c>
      <c r="F25" s="213"/>
      <c r="G25" s="230"/>
      <c r="H25" s="213"/>
      <c r="J25" s="155"/>
      <c r="K25" s="155"/>
      <c r="L25" s="155"/>
    </row>
    <row r="26" spans="2:12" ht="15.75" hidden="1" thickBot="1" x14ac:dyDescent="0.3">
      <c r="B26" s="217" t="s">
        <v>332</v>
      </c>
      <c r="C26" s="217" t="s">
        <v>991</v>
      </c>
      <c r="D26" s="205" t="s">
        <v>464</v>
      </c>
      <c r="E26" s="211"/>
      <c r="F26" s="208"/>
      <c r="G26" s="208"/>
      <c r="H26" s="208"/>
      <c r="J26" s="155"/>
      <c r="K26" s="155"/>
      <c r="L26" s="155"/>
    </row>
    <row r="27" spans="2:12" ht="15.75" hidden="1" thickTop="1" x14ac:dyDescent="0.25">
      <c r="B27" s="218" t="s">
        <v>332</v>
      </c>
      <c r="C27" s="218" t="s">
        <v>991</v>
      </c>
      <c r="D27" s="206" t="s">
        <v>464</v>
      </c>
      <c r="E27" s="214" t="s">
        <v>61</v>
      </c>
      <c r="F27" s="462"/>
      <c r="G27" s="462"/>
      <c r="H27" s="462"/>
      <c r="J27" s="155"/>
      <c r="K27" s="155"/>
      <c r="L27" s="155"/>
    </row>
    <row r="28" spans="2:12" hidden="1" x14ac:dyDescent="0.25">
      <c r="B28" s="217" t="s">
        <v>332</v>
      </c>
      <c r="C28" s="224" t="s">
        <v>991</v>
      </c>
      <c r="D28" s="205" t="s">
        <v>464</v>
      </c>
      <c r="E28" s="230" t="s">
        <v>128</v>
      </c>
      <c r="F28" s="213"/>
      <c r="G28" s="230"/>
      <c r="H28" s="213"/>
      <c r="J28" s="155"/>
      <c r="K28" s="155"/>
      <c r="L28" s="155"/>
    </row>
    <row r="29" spans="2:12" ht="30" hidden="1" x14ac:dyDescent="0.25">
      <c r="B29" s="217" t="s">
        <v>332</v>
      </c>
      <c r="C29" s="224" t="s">
        <v>991</v>
      </c>
      <c r="D29" s="205" t="s">
        <v>464</v>
      </c>
      <c r="E29" s="230" t="s">
        <v>129</v>
      </c>
      <c r="F29" s="213"/>
      <c r="G29" s="230"/>
      <c r="H29" s="213"/>
      <c r="J29" s="155"/>
      <c r="K29" s="155"/>
      <c r="L29" s="155"/>
    </row>
    <row r="30" spans="2:12" ht="30" hidden="1" x14ac:dyDescent="0.25">
      <c r="B30" s="217" t="s">
        <v>332</v>
      </c>
      <c r="C30" s="224" t="s">
        <v>991</v>
      </c>
      <c r="D30" s="205" t="s">
        <v>464</v>
      </c>
      <c r="E30" s="230" t="s">
        <v>131</v>
      </c>
      <c r="F30" s="213"/>
      <c r="G30" s="230"/>
      <c r="H30" s="213"/>
      <c r="J30" s="155"/>
      <c r="K30" s="155"/>
      <c r="L30" s="155"/>
    </row>
    <row r="31" spans="2:12" ht="15.75" hidden="1" thickBot="1" x14ac:dyDescent="0.3">
      <c r="B31" s="217" t="s">
        <v>332</v>
      </c>
      <c r="C31" s="217" t="s">
        <v>990</v>
      </c>
      <c r="D31" s="205" t="s">
        <v>465</v>
      </c>
      <c r="E31" s="235"/>
      <c r="F31" s="208"/>
      <c r="G31" s="208"/>
      <c r="H31" s="208"/>
      <c r="J31" s="155"/>
      <c r="K31" s="155"/>
      <c r="L31" s="155"/>
    </row>
    <row r="32" spans="2:12" ht="15.75" hidden="1" thickTop="1" x14ac:dyDescent="0.25">
      <c r="B32" s="218" t="s">
        <v>332</v>
      </c>
      <c r="C32" s="218" t="s">
        <v>990</v>
      </c>
      <c r="D32" s="206" t="s">
        <v>465</v>
      </c>
      <c r="E32" s="214" t="s">
        <v>60</v>
      </c>
      <c r="F32" s="462"/>
      <c r="G32" s="462"/>
      <c r="H32" s="462"/>
      <c r="J32" s="155"/>
      <c r="K32" s="155"/>
      <c r="L32" s="155"/>
    </row>
    <row r="33" spans="2:12" hidden="1" x14ac:dyDescent="0.25">
      <c r="B33" s="217" t="s">
        <v>332</v>
      </c>
      <c r="C33" s="224" t="s">
        <v>990</v>
      </c>
      <c r="D33" s="205" t="s">
        <v>465</v>
      </c>
      <c r="E33" s="230" t="s">
        <v>83</v>
      </c>
      <c r="F33" s="213"/>
      <c r="G33" s="230"/>
      <c r="H33" s="213"/>
      <c r="J33" s="155"/>
      <c r="K33" s="155"/>
      <c r="L33" s="155"/>
    </row>
    <row r="34" spans="2:12" hidden="1" x14ac:dyDescent="0.25">
      <c r="B34" s="217" t="s">
        <v>332</v>
      </c>
      <c r="C34" s="224" t="s">
        <v>990</v>
      </c>
      <c r="D34" s="205" t="s">
        <v>465</v>
      </c>
      <c r="E34" s="230" t="s">
        <v>476</v>
      </c>
      <c r="F34" s="213"/>
      <c r="G34" s="230"/>
      <c r="H34" s="213"/>
      <c r="J34" s="155"/>
      <c r="K34" s="155"/>
      <c r="L34" s="155"/>
    </row>
    <row r="35" spans="2:12" hidden="1" x14ac:dyDescent="0.25">
      <c r="B35" s="217" t="s">
        <v>332</v>
      </c>
      <c r="C35" s="224" t="s">
        <v>990</v>
      </c>
      <c r="D35" s="205" t="s">
        <v>465</v>
      </c>
      <c r="E35" s="230" t="s">
        <v>208</v>
      </c>
      <c r="F35" s="213"/>
      <c r="G35" s="230"/>
      <c r="H35" s="213"/>
      <c r="J35" s="155"/>
      <c r="K35" s="155"/>
      <c r="L35" s="155"/>
    </row>
    <row r="36" spans="2:12" ht="15.75" hidden="1" thickBot="1" x14ac:dyDescent="0.3">
      <c r="B36" s="217" t="s">
        <v>332</v>
      </c>
      <c r="C36" s="217" t="s">
        <v>991</v>
      </c>
      <c r="D36" s="205" t="s">
        <v>465</v>
      </c>
      <c r="E36" s="235"/>
      <c r="F36" s="208"/>
      <c r="G36" s="208"/>
      <c r="H36" s="208"/>
      <c r="J36" s="155"/>
      <c r="K36" s="155"/>
      <c r="L36" s="155"/>
    </row>
    <row r="37" spans="2:12" ht="15.75" hidden="1" thickTop="1" x14ac:dyDescent="0.25">
      <c r="B37" s="218" t="s">
        <v>332</v>
      </c>
      <c r="C37" s="218" t="s">
        <v>991</v>
      </c>
      <c r="D37" s="206" t="s">
        <v>465</v>
      </c>
      <c r="E37" s="206" t="s">
        <v>60</v>
      </c>
      <c r="F37" s="248"/>
      <c r="G37" s="248"/>
      <c r="H37" s="248"/>
      <c r="J37" s="155"/>
      <c r="K37" s="155"/>
      <c r="L37" s="155"/>
    </row>
    <row r="38" spans="2:12" hidden="1" x14ac:dyDescent="0.25">
      <c r="B38" s="217" t="s">
        <v>332</v>
      </c>
      <c r="C38" s="224" t="s">
        <v>991</v>
      </c>
      <c r="D38" s="205" t="s">
        <v>465</v>
      </c>
      <c r="E38" s="230" t="s">
        <v>132</v>
      </c>
      <c r="F38" s="213"/>
      <c r="G38" s="230"/>
      <c r="H38" s="213"/>
      <c r="J38" s="155"/>
      <c r="K38" s="155"/>
      <c r="L38" s="155"/>
    </row>
    <row r="39" spans="2:12" ht="30" hidden="1" x14ac:dyDescent="0.25">
      <c r="B39" s="217" t="s">
        <v>332</v>
      </c>
      <c r="C39" s="224" t="s">
        <v>991</v>
      </c>
      <c r="D39" s="205" t="s">
        <v>465</v>
      </c>
      <c r="E39" s="230" t="s">
        <v>477</v>
      </c>
      <c r="F39" s="213"/>
      <c r="G39" s="230"/>
      <c r="H39" s="213"/>
      <c r="J39" s="155"/>
      <c r="K39" s="155"/>
      <c r="L39" s="155"/>
    </row>
    <row r="40" spans="2:12" ht="30" hidden="1" x14ac:dyDescent="0.25">
      <c r="B40" s="217" t="s">
        <v>332</v>
      </c>
      <c r="C40" s="224" t="s">
        <v>991</v>
      </c>
      <c r="D40" s="205" t="s">
        <v>465</v>
      </c>
      <c r="E40" s="230" t="s">
        <v>453</v>
      </c>
      <c r="F40" s="213"/>
      <c r="G40" s="230"/>
      <c r="H40" s="213"/>
      <c r="J40" s="155"/>
      <c r="K40" s="155"/>
      <c r="L40" s="155"/>
    </row>
    <row r="41" spans="2:12" ht="15.75" hidden="1" thickBot="1" x14ac:dyDescent="0.3">
      <c r="B41" s="217" t="s">
        <v>332</v>
      </c>
      <c r="C41" s="224" t="s">
        <v>990</v>
      </c>
      <c r="D41" s="243" t="s">
        <v>466</v>
      </c>
      <c r="E41" s="235"/>
      <c r="F41" s="208"/>
      <c r="G41" s="208"/>
      <c r="H41" s="208"/>
      <c r="J41" s="155"/>
      <c r="K41" s="155"/>
      <c r="L41" s="155"/>
    </row>
    <row r="42" spans="2:12" ht="15.75" hidden="1" thickTop="1" x14ac:dyDescent="0.25">
      <c r="B42" s="218" t="s">
        <v>332</v>
      </c>
      <c r="C42" s="218" t="s">
        <v>990</v>
      </c>
      <c r="D42" s="206" t="s">
        <v>466</v>
      </c>
      <c r="E42" s="206" t="s">
        <v>63</v>
      </c>
      <c r="F42" s="248"/>
      <c r="G42" s="248"/>
      <c r="H42" s="248"/>
      <c r="J42" s="155"/>
      <c r="K42" s="155"/>
      <c r="L42" s="155"/>
    </row>
    <row r="43" spans="2:12" hidden="1" x14ac:dyDescent="0.25">
      <c r="B43" s="217" t="s">
        <v>332</v>
      </c>
      <c r="C43" s="224" t="s">
        <v>990</v>
      </c>
      <c r="D43" s="243" t="s">
        <v>466</v>
      </c>
      <c r="E43" s="230" t="s">
        <v>206</v>
      </c>
      <c r="F43" s="213"/>
      <c r="G43" s="230"/>
      <c r="H43" s="213"/>
      <c r="J43" s="155"/>
      <c r="K43" s="155"/>
      <c r="L43" s="155"/>
    </row>
    <row r="44" spans="2:12" hidden="1" x14ac:dyDescent="0.25">
      <c r="B44" s="217" t="s">
        <v>332</v>
      </c>
      <c r="C44" s="224" t="s">
        <v>990</v>
      </c>
      <c r="D44" s="243" t="s">
        <v>466</v>
      </c>
      <c r="E44" s="230" t="s">
        <v>478</v>
      </c>
      <c r="F44" s="213"/>
      <c r="G44" s="230"/>
      <c r="H44" s="213"/>
      <c r="J44" s="155"/>
      <c r="K44" s="155"/>
      <c r="L44" s="155"/>
    </row>
    <row r="45" spans="2:12" ht="30" hidden="1" x14ac:dyDescent="0.25">
      <c r="B45" s="217" t="s">
        <v>332</v>
      </c>
      <c r="C45" s="224" t="s">
        <v>990</v>
      </c>
      <c r="D45" s="243" t="s">
        <v>466</v>
      </c>
      <c r="E45" s="230" t="s">
        <v>207</v>
      </c>
      <c r="F45" s="213"/>
      <c r="G45" s="230"/>
      <c r="H45" s="213"/>
      <c r="J45" s="155"/>
      <c r="K45" s="155"/>
      <c r="L45" s="155"/>
    </row>
    <row r="46" spans="2:12" ht="15.75" hidden="1" thickBot="1" x14ac:dyDescent="0.3">
      <c r="B46" s="217" t="s">
        <v>332</v>
      </c>
      <c r="C46" s="217" t="s">
        <v>991</v>
      </c>
      <c r="D46" s="205" t="s">
        <v>466</v>
      </c>
      <c r="E46" s="235"/>
      <c r="F46" s="208"/>
      <c r="G46" s="208"/>
      <c r="H46" s="208"/>
      <c r="J46" s="155"/>
      <c r="K46" s="155"/>
      <c r="L46" s="155"/>
    </row>
    <row r="47" spans="2:12" ht="15.75" hidden="1" thickTop="1" x14ac:dyDescent="0.25">
      <c r="B47" s="218" t="s">
        <v>332</v>
      </c>
      <c r="C47" s="218" t="s">
        <v>991</v>
      </c>
      <c r="D47" s="206" t="s">
        <v>466</v>
      </c>
      <c r="E47" s="206" t="s">
        <v>63</v>
      </c>
      <c r="F47" s="248"/>
      <c r="G47" s="248"/>
      <c r="H47" s="248"/>
      <c r="J47" s="155"/>
      <c r="K47" s="155"/>
      <c r="L47" s="155"/>
    </row>
    <row r="48" spans="2:12" hidden="1" x14ac:dyDescent="0.25">
      <c r="B48" s="217" t="s">
        <v>332</v>
      </c>
      <c r="C48" s="224" t="s">
        <v>991</v>
      </c>
      <c r="D48" s="205" t="s">
        <v>466</v>
      </c>
      <c r="E48" s="230" t="s">
        <v>135</v>
      </c>
      <c r="F48" s="213"/>
      <c r="G48" s="230"/>
      <c r="H48" s="213"/>
      <c r="J48" s="155"/>
      <c r="K48" s="155"/>
      <c r="L48" s="155"/>
    </row>
    <row r="49" spans="1:12" hidden="1" x14ac:dyDescent="0.25">
      <c r="B49" s="217" t="s">
        <v>332</v>
      </c>
      <c r="C49" s="224" t="s">
        <v>991</v>
      </c>
      <c r="D49" s="205" t="s">
        <v>466</v>
      </c>
      <c r="E49" s="230" t="s">
        <v>136</v>
      </c>
      <c r="F49" s="213"/>
      <c r="G49" s="230"/>
      <c r="H49" s="213"/>
      <c r="J49" s="155"/>
      <c r="K49" s="155"/>
      <c r="L49" s="155"/>
    </row>
    <row r="50" spans="1:12" hidden="1" x14ac:dyDescent="0.25">
      <c r="B50" s="217" t="s">
        <v>332</v>
      </c>
      <c r="C50" s="224" t="s">
        <v>991</v>
      </c>
      <c r="D50" s="205" t="s">
        <v>466</v>
      </c>
      <c r="E50" s="230" t="s">
        <v>137</v>
      </c>
      <c r="F50" s="213"/>
      <c r="G50" s="230"/>
      <c r="H50" s="213"/>
      <c r="J50" s="155"/>
      <c r="K50" s="155"/>
      <c r="L50" s="155"/>
    </row>
    <row r="51" spans="1:12" ht="15.75" hidden="1" thickBot="1" x14ac:dyDescent="0.3">
      <c r="B51" s="217" t="s">
        <v>332</v>
      </c>
      <c r="C51" s="217" t="s">
        <v>990</v>
      </c>
      <c r="D51" s="243" t="s">
        <v>467</v>
      </c>
      <c r="E51" s="236"/>
      <c r="F51" s="208"/>
      <c r="G51" s="208"/>
      <c r="H51" s="208"/>
      <c r="J51" s="155"/>
      <c r="K51" s="155"/>
      <c r="L51" s="155"/>
    </row>
    <row r="52" spans="1:12" s="177" customFormat="1" ht="15.75" hidden="1" thickTop="1" x14ac:dyDescent="0.25">
      <c r="A52" s="261"/>
      <c r="B52" s="218" t="s">
        <v>332</v>
      </c>
      <c r="C52" s="218" t="s">
        <v>990</v>
      </c>
      <c r="D52" s="206" t="s">
        <v>467</v>
      </c>
      <c r="E52" s="206" t="s">
        <v>64</v>
      </c>
      <c r="F52" s="248"/>
      <c r="G52" s="248"/>
      <c r="H52" s="248"/>
      <c r="I52" s="261"/>
      <c r="J52" s="134"/>
      <c r="K52" s="134"/>
      <c r="L52" s="134"/>
    </row>
    <row r="53" spans="1:12" ht="30" hidden="1" x14ac:dyDescent="0.25">
      <c r="B53" s="217" t="s">
        <v>332</v>
      </c>
      <c r="C53" s="224" t="s">
        <v>990</v>
      </c>
      <c r="D53" s="243" t="s">
        <v>467</v>
      </c>
      <c r="E53" s="230" t="s">
        <v>84</v>
      </c>
      <c r="F53" s="213"/>
      <c r="G53" s="230"/>
      <c r="H53" s="213"/>
      <c r="J53" s="155"/>
      <c r="K53" s="155"/>
      <c r="L53" s="155"/>
    </row>
    <row r="54" spans="1:12" hidden="1" x14ac:dyDescent="0.25">
      <c r="B54" s="217" t="s">
        <v>332</v>
      </c>
      <c r="C54" s="224" t="s">
        <v>990</v>
      </c>
      <c r="D54" s="243" t="s">
        <v>467</v>
      </c>
      <c r="E54" s="230" t="s">
        <v>85</v>
      </c>
      <c r="F54" s="213"/>
      <c r="G54" s="230"/>
      <c r="H54" s="213"/>
      <c r="J54" s="155"/>
      <c r="K54" s="155"/>
      <c r="L54" s="155"/>
    </row>
    <row r="55" spans="1:12" hidden="1" x14ac:dyDescent="0.25">
      <c r="B55" s="217" t="s">
        <v>332</v>
      </c>
      <c r="C55" s="224" t="s">
        <v>990</v>
      </c>
      <c r="D55" s="243" t="s">
        <v>467</v>
      </c>
      <c r="E55" s="230" t="s">
        <v>452</v>
      </c>
      <c r="F55" s="213"/>
      <c r="G55" s="230"/>
      <c r="H55" s="213"/>
      <c r="J55" s="155"/>
      <c r="K55" s="155"/>
      <c r="L55" s="155"/>
    </row>
    <row r="56" spans="1:12" s="177" customFormat="1" ht="15.75" hidden="1" thickBot="1" x14ac:dyDescent="0.3">
      <c r="A56" s="261"/>
      <c r="B56" s="217" t="s">
        <v>332</v>
      </c>
      <c r="C56" s="217" t="s">
        <v>991</v>
      </c>
      <c r="D56" s="205" t="s">
        <v>467</v>
      </c>
      <c r="E56" s="213"/>
      <c r="F56" s="208"/>
      <c r="G56" s="208"/>
      <c r="H56" s="208"/>
      <c r="I56" s="261"/>
      <c r="J56" s="134"/>
      <c r="K56" s="134"/>
      <c r="L56" s="134"/>
    </row>
    <row r="57" spans="1:12" s="177" customFormat="1" ht="15.75" hidden="1" thickTop="1" x14ac:dyDescent="0.25">
      <c r="A57" s="261"/>
      <c r="B57" s="218" t="s">
        <v>332</v>
      </c>
      <c r="C57" s="218" t="s">
        <v>991</v>
      </c>
      <c r="D57" s="206" t="s">
        <v>467</v>
      </c>
      <c r="E57" s="206" t="s">
        <v>64</v>
      </c>
      <c r="F57" s="248"/>
      <c r="G57" s="248"/>
      <c r="H57" s="248"/>
      <c r="I57" s="261"/>
      <c r="J57" s="134"/>
      <c r="K57" s="134"/>
      <c r="L57" s="134"/>
    </row>
    <row r="58" spans="1:12" hidden="1" x14ac:dyDescent="0.25">
      <c r="B58" s="217" t="s">
        <v>332</v>
      </c>
      <c r="C58" s="224" t="s">
        <v>991</v>
      </c>
      <c r="D58" s="205" t="s">
        <v>467</v>
      </c>
      <c r="E58" s="230" t="s">
        <v>138</v>
      </c>
      <c r="F58" s="213"/>
      <c r="G58" s="230"/>
      <c r="H58" s="213"/>
      <c r="J58" s="155"/>
      <c r="K58" s="155"/>
      <c r="L58" s="155"/>
    </row>
    <row r="59" spans="1:12" hidden="1" x14ac:dyDescent="0.25">
      <c r="B59" s="217" t="s">
        <v>332</v>
      </c>
      <c r="C59" s="224" t="s">
        <v>991</v>
      </c>
      <c r="D59" s="205" t="s">
        <v>467</v>
      </c>
      <c r="E59" s="230" t="s">
        <v>139</v>
      </c>
      <c r="F59" s="213"/>
      <c r="G59" s="230"/>
      <c r="H59" s="213"/>
      <c r="J59" s="155"/>
      <c r="K59" s="155"/>
      <c r="L59" s="155"/>
    </row>
    <row r="60" spans="1:12" ht="30" hidden="1" x14ac:dyDescent="0.25">
      <c r="B60" s="217" t="s">
        <v>332</v>
      </c>
      <c r="C60" s="224" t="s">
        <v>991</v>
      </c>
      <c r="D60" s="205" t="s">
        <v>467</v>
      </c>
      <c r="E60" s="230" t="s">
        <v>140</v>
      </c>
      <c r="F60" s="213"/>
      <c r="G60" s="230"/>
      <c r="H60" s="213"/>
      <c r="J60" s="155"/>
      <c r="K60" s="155"/>
      <c r="L60" s="155"/>
    </row>
    <row r="61" spans="1:12" s="177" customFormat="1" ht="15.75" hidden="1" thickBot="1" x14ac:dyDescent="0.3">
      <c r="A61" s="261"/>
      <c r="B61" s="217" t="s">
        <v>332</v>
      </c>
      <c r="C61" s="217" t="s">
        <v>990</v>
      </c>
      <c r="D61" s="205" t="s">
        <v>468</v>
      </c>
      <c r="E61" s="213"/>
      <c r="F61" s="208"/>
      <c r="G61" s="208"/>
      <c r="H61" s="208"/>
      <c r="I61" s="261"/>
      <c r="J61" s="134"/>
      <c r="K61" s="134"/>
      <c r="L61" s="134"/>
    </row>
    <row r="62" spans="1:12" s="177" customFormat="1" ht="15.75" hidden="1" thickTop="1" x14ac:dyDescent="0.25">
      <c r="A62" s="261"/>
      <c r="B62" s="218" t="s">
        <v>332</v>
      </c>
      <c r="C62" s="218" t="s">
        <v>990</v>
      </c>
      <c r="D62" s="206" t="s">
        <v>468</v>
      </c>
      <c r="E62" s="206" t="s">
        <v>65</v>
      </c>
      <c r="F62" s="248"/>
      <c r="G62" s="248"/>
      <c r="H62" s="248"/>
      <c r="I62" s="261"/>
      <c r="J62" s="134"/>
      <c r="K62" s="134"/>
      <c r="L62" s="134"/>
    </row>
    <row r="63" spans="1:12" ht="30" hidden="1" x14ac:dyDescent="0.25">
      <c r="B63" s="217" t="s">
        <v>332</v>
      </c>
      <c r="C63" s="224" t="s">
        <v>990</v>
      </c>
      <c r="D63" s="205" t="s">
        <v>468</v>
      </c>
      <c r="E63" s="230" t="s">
        <v>1010</v>
      </c>
      <c r="F63" s="213"/>
      <c r="G63" s="230"/>
      <c r="H63" s="213"/>
      <c r="J63" s="155"/>
      <c r="K63" s="155"/>
      <c r="L63" s="155"/>
    </row>
    <row r="64" spans="1:12" hidden="1" x14ac:dyDescent="0.25">
      <c r="B64" s="217" t="s">
        <v>332</v>
      </c>
      <c r="C64" s="224" t="s">
        <v>990</v>
      </c>
      <c r="D64" s="205" t="s">
        <v>468</v>
      </c>
      <c r="E64" s="230" t="s">
        <v>85</v>
      </c>
      <c r="F64" s="213"/>
      <c r="G64" s="230"/>
      <c r="H64" s="213"/>
      <c r="J64" s="155"/>
      <c r="K64" s="155"/>
      <c r="L64" s="155"/>
    </row>
    <row r="65" spans="1:12" hidden="1" x14ac:dyDescent="0.25">
      <c r="B65" s="217" t="s">
        <v>332</v>
      </c>
      <c r="C65" s="224" t="s">
        <v>990</v>
      </c>
      <c r="D65" s="205" t="s">
        <v>468</v>
      </c>
      <c r="E65" s="230" t="s">
        <v>451</v>
      </c>
      <c r="F65" s="213"/>
      <c r="G65" s="230"/>
      <c r="H65" s="213"/>
      <c r="J65" s="155"/>
      <c r="K65" s="155"/>
      <c r="L65" s="155"/>
    </row>
    <row r="66" spans="1:12" s="177" customFormat="1" ht="15.75" hidden="1" thickBot="1" x14ac:dyDescent="0.3">
      <c r="A66" s="261"/>
      <c r="B66" s="217" t="s">
        <v>332</v>
      </c>
      <c r="C66" s="217" t="s">
        <v>991</v>
      </c>
      <c r="D66" s="205" t="s">
        <v>468</v>
      </c>
      <c r="E66" s="213"/>
      <c r="F66" s="208"/>
      <c r="G66" s="208"/>
      <c r="H66" s="208"/>
      <c r="I66" s="261"/>
      <c r="J66" s="134"/>
      <c r="K66" s="134"/>
      <c r="L66" s="134"/>
    </row>
    <row r="67" spans="1:12" s="177" customFormat="1" ht="15.75" hidden="1" thickTop="1" x14ac:dyDescent="0.25">
      <c r="A67" s="261"/>
      <c r="B67" s="218" t="s">
        <v>332</v>
      </c>
      <c r="C67" s="218" t="s">
        <v>991</v>
      </c>
      <c r="D67" s="206" t="s">
        <v>468</v>
      </c>
      <c r="E67" s="237" t="s">
        <v>65</v>
      </c>
      <c r="F67" s="248"/>
      <c r="G67" s="248"/>
      <c r="H67" s="248"/>
      <c r="I67" s="261"/>
      <c r="J67" s="134"/>
      <c r="K67" s="134"/>
      <c r="L67" s="134"/>
    </row>
    <row r="68" spans="1:12" hidden="1" x14ac:dyDescent="0.25">
      <c r="B68" s="217" t="s">
        <v>332</v>
      </c>
      <c r="C68" s="224" t="s">
        <v>991</v>
      </c>
      <c r="D68" s="205" t="s">
        <v>468</v>
      </c>
      <c r="E68" s="230" t="s">
        <v>138</v>
      </c>
      <c r="F68" s="213"/>
      <c r="G68" s="230"/>
      <c r="H68" s="213"/>
      <c r="J68" s="155"/>
      <c r="K68" s="155"/>
      <c r="L68" s="155"/>
    </row>
    <row r="69" spans="1:12" hidden="1" x14ac:dyDescent="0.25">
      <c r="B69" s="217" t="s">
        <v>332</v>
      </c>
      <c r="C69" s="224" t="s">
        <v>991</v>
      </c>
      <c r="D69" s="205" t="s">
        <v>468</v>
      </c>
      <c r="E69" s="230" t="s">
        <v>742</v>
      </c>
      <c r="F69" s="213"/>
      <c r="G69" s="230"/>
      <c r="H69" s="213"/>
      <c r="J69" s="155"/>
      <c r="K69" s="155"/>
      <c r="L69" s="155"/>
    </row>
    <row r="70" spans="1:12" ht="30" hidden="1" x14ac:dyDescent="0.25">
      <c r="B70" s="217" t="s">
        <v>332</v>
      </c>
      <c r="C70" s="224" t="s">
        <v>991</v>
      </c>
      <c r="D70" s="205" t="s">
        <v>468</v>
      </c>
      <c r="E70" s="230" t="s">
        <v>743</v>
      </c>
      <c r="F70" s="213"/>
      <c r="G70" s="230"/>
      <c r="H70" s="213"/>
      <c r="J70" s="155"/>
      <c r="K70" s="155"/>
      <c r="L70" s="155"/>
    </row>
    <row r="71" spans="1:12" s="177" customFormat="1" ht="15.75" hidden="1" thickBot="1" x14ac:dyDescent="0.3">
      <c r="A71" s="261"/>
      <c r="B71" s="217" t="s">
        <v>332</v>
      </c>
      <c r="C71" s="217" t="s">
        <v>990</v>
      </c>
      <c r="D71" s="205" t="s">
        <v>469</v>
      </c>
      <c r="E71" s="213"/>
      <c r="F71" s="208"/>
      <c r="G71" s="208"/>
      <c r="H71" s="208"/>
      <c r="I71" s="261"/>
      <c r="J71" s="134"/>
      <c r="K71" s="134"/>
      <c r="L71" s="134"/>
    </row>
    <row r="72" spans="1:12" s="177" customFormat="1" ht="15.75" hidden="1" thickTop="1" x14ac:dyDescent="0.25">
      <c r="A72" s="261"/>
      <c r="B72" s="218" t="s">
        <v>332</v>
      </c>
      <c r="C72" s="218" t="s">
        <v>990</v>
      </c>
      <c r="D72" s="206" t="s">
        <v>469</v>
      </c>
      <c r="E72" s="237" t="s">
        <v>66</v>
      </c>
      <c r="F72" s="248"/>
      <c r="G72" s="248"/>
      <c r="H72" s="248"/>
      <c r="I72" s="261"/>
      <c r="J72" s="134"/>
      <c r="K72" s="134"/>
      <c r="L72" s="134"/>
    </row>
    <row r="73" spans="1:12" ht="30" hidden="1" x14ac:dyDescent="0.25">
      <c r="B73" s="217" t="s">
        <v>332</v>
      </c>
      <c r="C73" s="224" t="s">
        <v>990</v>
      </c>
      <c r="D73" s="205" t="s">
        <v>469</v>
      </c>
      <c r="E73" s="230" t="s">
        <v>143</v>
      </c>
      <c r="F73" s="213"/>
      <c r="G73" s="230"/>
      <c r="H73" s="213"/>
      <c r="J73" s="155"/>
      <c r="K73" s="155"/>
      <c r="L73" s="155"/>
    </row>
    <row r="74" spans="1:12" hidden="1" x14ac:dyDescent="0.25">
      <c r="B74" s="217" t="s">
        <v>332</v>
      </c>
      <c r="C74" s="224" t="s">
        <v>990</v>
      </c>
      <c r="D74" s="205" t="s">
        <v>469</v>
      </c>
      <c r="E74" s="230" t="s">
        <v>210</v>
      </c>
      <c r="F74" s="213"/>
      <c r="G74" s="230"/>
      <c r="H74" s="213"/>
      <c r="J74" s="155"/>
      <c r="K74" s="155"/>
      <c r="L74" s="155"/>
    </row>
    <row r="75" spans="1:12" s="177" customFormat="1" ht="15.75" hidden="1" thickBot="1" x14ac:dyDescent="0.3">
      <c r="A75" s="261"/>
      <c r="B75" s="217" t="s">
        <v>332</v>
      </c>
      <c r="C75" s="217" t="s">
        <v>991</v>
      </c>
      <c r="D75" s="205" t="s">
        <v>469</v>
      </c>
      <c r="E75" s="213"/>
      <c r="F75" s="208"/>
      <c r="G75" s="208"/>
      <c r="H75" s="208"/>
      <c r="I75" s="261"/>
      <c r="J75" s="134"/>
      <c r="K75" s="134"/>
      <c r="L75" s="134"/>
    </row>
    <row r="76" spans="1:12" s="177" customFormat="1" ht="15.75" hidden="1" thickTop="1" x14ac:dyDescent="0.25">
      <c r="A76" s="261"/>
      <c r="B76" s="218" t="s">
        <v>332</v>
      </c>
      <c r="C76" s="218" t="s">
        <v>991</v>
      </c>
      <c r="D76" s="206" t="s">
        <v>469</v>
      </c>
      <c r="E76" s="237" t="s">
        <v>66</v>
      </c>
      <c r="F76" s="248"/>
      <c r="G76" s="248"/>
      <c r="H76" s="248"/>
      <c r="I76" s="261"/>
      <c r="J76" s="134"/>
      <c r="K76" s="134"/>
      <c r="L76" s="134"/>
    </row>
    <row r="77" spans="1:12" hidden="1" x14ac:dyDescent="0.25">
      <c r="B77" s="217" t="s">
        <v>332</v>
      </c>
      <c r="C77" s="224" t="s">
        <v>991</v>
      </c>
      <c r="D77" s="205" t="s">
        <v>469</v>
      </c>
      <c r="E77" s="230" t="s">
        <v>141</v>
      </c>
      <c r="F77" s="213"/>
      <c r="G77" s="230"/>
      <c r="H77" s="213"/>
      <c r="J77" s="155"/>
      <c r="K77" s="155"/>
      <c r="L77" s="155"/>
    </row>
    <row r="78" spans="1:12" hidden="1" x14ac:dyDescent="0.25">
      <c r="B78" s="217" t="s">
        <v>332</v>
      </c>
      <c r="C78" s="224" t="s">
        <v>991</v>
      </c>
      <c r="D78" s="205" t="s">
        <v>469</v>
      </c>
      <c r="E78" s="230" t="s">
        <v>142</v>
      </c>
      <c r="F78" s="213"/>
      <c r="G78" s="230"/>
      <c r="H78" s="213"/>
      <c r="J78" s="155"/>
      <c r="K78" s="155"/>
      <c r="L78" s="155"/>
    </row>
    <row r="79" spans="1:12" ht="30" hidden="1" x14ac:dyDescent="0.25">
      <c r="B79" s="217" t="s">
        <v>332</v>
      </c>
      <c r="C79" s="224" t="s">
        <v>991</v>
      </c>
      <c r="D79" s="205" t="s">
        <v>469</v>
      </c>
      <c r="E79" s="230" t="s">
        <v>143</v>
      </c>
      <c r="F79" s="213"/>
      <c r="G79" s="230"/>
      <c r="H79" s="213"/>
      <c r="J79" s="155"/>
      <c r="K79" s="155"/>
      <c r="L79" s="155"/>
    </row>
    <row r="80" spans="1:12" s="177" customFormat="1" ht="15.75" hidden="1" thickBot="1" x14ac:dyDescent="0.3">
      <c r="A80" s="261"/>
      <c r="B80" s="217" t="s">
        <v>332</v>
      </c>
      <c r="C80" s="217" t="s">
        <v>990</v>
      </c>
      <c r="D80" s="205" t="s">
        <v>470</v>
      </c>
      <c r="E80" s="213"/>
      <c r="F80" s="208"/>
      <c r="G80" s="208"/>
      <c r="H80" s="208"/>
      <c r="I80" s="261"/>
      <c r="J80" s="134"/>
      <c r="K80" s="134"/>
      <c r="L80" s="134"/>
    </row>
    <row r="81" spans="1:12" s="177" customFormat="1" ht="15.75" hidden="1" thickTop="1" x14ac:dyDescent="0.25">
      <c r="A81" s="261"/>
      <c r="B81" s="218" t="s">
        <v>332</v>
      </c>
      <c r="C81" s="218" t="s">
        <v>990</v>
      </c>
      <c r="D81" s="206" t="s">
        <v>470</v>
      </c>
      <c r="E81" s="237" t="s">
        <v>1011</v>
      </c>
      <c r="F81" s="248"/>
      <c r="G81" s="248"/>
      <c r="H81" s="248"/>
      <c r="I81" s="261"/>
      <c r="J81" s="134"/>
      <c r="K81" s="134"/>
      <c r="L81" s="134"/>
    </row>
    <row r="82" spans="1:12" ht="30" hidden="1" x14ac:dyDescent="0.25">
      <c r="B82" s="217" t="s">
        <v>332</v>
      </c>
      <c r="C82" s="224" t="s">
        <v>990</v>
      </c>
      <c r="D82" s="205" t="s">
        <v>470</v>
      </c>
      <c r="E82" s="230" t="s">
        <v>143</v>
      </c>
      <c r="F82" s="213"/>
      <c r="G82" s="230"/>
      <c r="H82" s="213"/>
      <c r="J82" s="155"/>
      <c r="K82" s="155"/>
      <c r="L82" s="155"/>
    </row>
    <row r="83" spans="1:12" hidden="1" x14ac:dyDescent="0.25">
      <c r="B83" s="217" t="s">
        <v>332</v>
      </c>
      <c r="C83" s="224" t="s">
        <v>990</v>
      </c>
      <c r="D83" s="205" t="s">
        <v>470</v>
      </c>
      <c r="E83" s="230" t="s">
        <v>210</v>
      </c>
      <c r="F83" s="213"/>
      <c r="G83" s="230"/>
      <c r="H83" s="213"/>
      <c r="J83" s="155"/>
      <c r="K83" s="155"/>
      <c r="L83" s="155"/>
    </row>
    <row r="84" spans="1:12" s="177" customFormat="1" ht="15.75" hidden="1" thickBot="1" x14ac:dyDescent="0.3">
      <c r="A84" s="261"/>
      <c r="B84" s="217" t="s">
        <v>332</v>
      </c>
      <c r="C84" s="217" t="s">
        <v>991</v>
      </c>
      <c r="D84" s="205" t="s">
        <v>470</v>
      </c>
      <c r="E84" s="213"/>
      <c r="F84" s="208"/>
      <c r="G84" s="208"/>
      <c r="H84" s="208"/>
      <c r="I84" s="261"/>
      <c r="J84" s="134"/>
      <c r="K84" s="134"/>
      <c r="L84" s="134"/>
    </row>
    <row r="85" spans="1:12" s="177" customFormat="1" ht="15.75" hidden="1" thickTop="1" x14ac:dyDescent="0.25">
      <c r="A85" s="261"/>
      <c r="B85" s="218" t="s">
        <v>332</v>
      </c>
      <c r="C85" s="218" t="s">
        <v>991</v>
      </c>
      <c r="D85" s="206" t="s">
        <v>470</v>
      </c>
      <c r="E85" s="237" t="s">
        <v>1011</v>
      </c>
      <c r="F85" s="248"/>
      <c r="G85" s="248"/>
      <c r="H85" s="248"/>
      <c r="I85" s="261"/>
      <c r="J85" s="134"/>
      <c r="K85" s="134"/>
      <c r="L85" s="134"/>
    </row>
    <row r="86" spans="1:12" hidden="1" x14ac:dyDescent="0.25">
      <c r="B86" s="217" t="s">
        <v>332</v>
      </c>
      <c r="C86" s="224" t="s">
        <v>991</v>
      </c>
      <c r="D86" s="205" t="s">
        <v>470</v>
      </c>
      <c r="E86" s="230" t="s">
        <v>141</v>
      </c>
      <c r="F86" s="213"/>
      <c r="G86" s="230"/>
      <c r="H86" s="213"/>
      <c r="J86" s="155"/>
      <c r="K86" s="155"/>
      <c r="L86" s="155"/>
    </row>
    <row r="87" spans="1:12" hidden="1" x14ac:dyDescent="0.25">
      <c r="B87" s="217" t="s">
        <v>332</v>
      </c>
      <c r="C87" s="224" t="s">
        <v>991</v>
      </c>
      <c r="D87" s="205" t="s">
        <v>470</v>
      </c>
      <c r="E87" s="230" t="s">
        <v>142</v>
      </c>
      <c r="F87" s="213"/>
      <c r="G87" s="230"/>
      <c r="H87" s="213"/>
      <c r="J87" s="155"/>
      <c r="K87" s="155"/>
      <c r="L87" s="155"/>
    </row>
    <row r="88" spans="1:12" ht="30" hidden="1" x14ac:dyDescent="0.25">
      <c r="B88" s="217" t="s">
        <v>332</v>
      </c>
      <c r="C88" s="224" t="s">
        <v>991</v>
      </c>
      <c r="D88" s="205" t="s">
        <v>470</v>
      </c>
      <c r="E88" s="230" t="s">
        <v>143</v>
      </c>
      <c r="F88" s="213"/>
      <c r="G88" s="230"/>
      <c r="H88" s="213"/>
      <c r="J88" s="155"/>
      <c r="K88" s="155"/>
      <c r="L88" s="155"/>
    </row>
    <row r="89" spans="1:12" s="177" customFormat="1" ht="15.75" hidden="1" thickBot="1" x14ac:dyDescent="0.3">
      <c r="A89" s="261"/>
      <c r="B89" s="217" t="s">
        <v>332</v>
      </c>
      <c r="C89" s="217" t="s">
        <v>990</v>
      </c>
      <c r="D89" s="205" t="s">
        <v>471</v>
      </c>
      <c r="E89" s="213"/>
      <c r="F89" s="208"/>
      <c r="G89" s="208"/>
      <c r="H89" s="208"/>
      <c r="I89" s="261"/>
      <c r="J89" s="134"/>
      <c r="K89" s="134"/>
      <c r="L89" s="134"/>
    </row>
    <row r="90" spans="1:12" s="177" customFormat="1" ht="15.75" hidden="1" thickTop="1" x14ac:dyDescent="0.25">
      <c r="A90" s="261"/>
      <c r="B90" s="218" t="s">
        <v>332</v>
      </c>
      <c r="C90" s="218" t="s">
        <v>990</v>
      </c>
      <c r="D90" s="206" t="s">
        <v>471</v>
      </c>
      <c r="E90" s="237" t="s">
        <v>8</v>
      </c>
      <c r="F90" s="248"/>
      <c r="G90" s="248"/>
      <c r="H90" s="248"/>
      <c r="I90" s="261"/>
      <c r="J90" s="134"/>
      <c r="K90" s="134"/>
      <c r="L90" s="134"/>
    </row>
    <row r="91" spans="1:12" hidden="1" x14ac:dyDescent="0.25">
      <c r="B91" s="217" t="s">
        <v>332</v>
      </c>
      <c r="C91" s="224" t="s">
        <v>990</v>
      </c>
      <c r="D91" s="205" t="s">
        <v>471</v>
      </c>
      <c r="E91" s="230" t="s">
        <v>88</v>
      </c>
      <c r="F91" s="213"/>
      <c r="G91" s="230"/>
      <c r="H91" s="213"/>
      <c r="J91" s="155"/>
      <c r="K91" s="155"/>
      <c r="L91" s="155"/>
    </row>
    <row r="92" spans="1:12" hidden="1" x14ac:dyDescent="0.25">
      <c r="B92" s="217" t="s">
        <v>332</v>
      </c>
      <c r="C92" s="224" t="s">
        <v>990</v>
      </c>
      <c r="D92" s="205" t="s">
        <v>471</v>
      </c>
      <c r="E92" s="230" t="s">
        <v>88</v>
      </c>
      <c r="F92" s="213"/>
      <c r="G92" s="230"/>
      <c r="H92" s="213"/>
      <c r="J92" s="155"/>
      <c r="K92" s="155"/>
      <c r="L92" s="155"/>
    </row>
    <row r="93" spans="1:12" ht="30" hidden="1" x14ac:dyDescent="0.25">
      <c r="B93" s="217" t="s">
        <v>332</v>
      </c>
      <c r="C93" s="224" t="s">
        <v>990</v>
      </c>
      <c r="D93" s="205" t="s">
        <v>471</v>
      </c>
      <c r="E93" s="230" t="s">
        <v>211</v>
      </c>
      <c r="F93" s="213"/>
      <c r="G93" s="230"/>
      <c r="H93" s="213"/>
      <c r="J93" s="155"/>
      <c r="K93" s="155"/>
      <c r="L93" s="155"/>
    </row>
    <row r="94" spans="1:12" s="177" customFormat="1" ht="15.75" hidden="1" thickBot="1" x14ac:dyDescent="0.3">
      <c r="A94" s="261"/>
      <c r="B94" s="217" t="s">
        <v>332</v>
      </c>
      <c r="C94" s="217" t="s">
        <v>990</v>
      </c>
      <c r="D94" s="205" t="s">
        <v>471</v>
      </c>
      <c r="E94" s="213"/>
      <c r="F94" s="208"/>
      <c r="G94" s="208"/>
      <c r="H94" s="208"/>
      <c r="I94" s="261"/>
      <c r="J94" s="134"/>
      <c r="K94" s="134"/>
      <c r="L94" s="134"/>
    </row>
    <row r="95" spans="1:12" s="177" customFormat="1" ht="15.75" hidden="1" thickTop="1" x14ac:dyDescent="0.25">
      <c r="A95" s="261"/>
      <c r="B95" s="218" t="s">
        <v>332</v>
      </c>
      <c r="C95" s="218" t="s">
        <v>991</v>
      </c>
      <c r="D95" s="206" t="s">
        <v>471</v>
      </c>
      <c r="E95" s="237" t="s">
        <v>8</v>
      </c>
      <c r="F95" s="248"/>
      <c r="G95" s="248"/>
      <c r="H95" s="248"/>
      <c r="I95" s="261"/>
      <c r="J95" s="134"/>
      <c r="K95" s="134"/>
      <c r="L95" s="134"/>
    </row>
    <row r="96" spans="1:12" hidden="1" x14ac:dyDescent="0.25">
      <c r="B96" s="217" t="s">
        <v>332</v>
      </c>
      <c r="C96" s="224" t="s">
        <v>991</v>
      </c>
      <c r="D96" s="205" t="s">
        <v>471</v>
      </c>
      <c r="E96" s="230" t="s">
        <v>144</v>
      </c>
      <c r="F96" s="213"/>
      <c r="G96" s="230"/>
      <c r="H96" s="213"/>
      <c r="J96" s="155"/>
      <c r="K96" s="155"/>
      <c r="L96" s="155"/>
    </row>
    <row r="97" spans="1:12" ht="30" hidden="1" x14ac:dyDescent="0.25">
      <c r="B97" s="217" t="s">
        <v>332</v>
      </c>
      <c r="C97" s="224" t="s">
        <v>991</v>
      </c>
      <c r="D97" s="205" t="s">
        <v>471</v>
      </c>
      <c r="E97" s="230" t="s">
        <v>145</v>
      </c>
      <c r="F97" s="213"/>
      <c r="G97" s="230"/>
      <c r="H97" s="213"/>
      <c r="J97" s="155"/>
      <c r="K97" s="155"/>
      <c r="L97" s="155"/>
    </row>
    <row r="98" spans="1:12" ht="30" hidden="1" x14ac:dyDescent="0.25">
      <c r="B98" s="217" t="s">
        <v>332</v>
      </c>
      <c r="C98" s="224" t="s">
        <v>991</v>
      </c>
      <c r="D98" s="205" t="s">
        <v>471</v>
      </c>
      <c r="E98" s="230" t="s">
        <v>146</v>
      </c>
      <c r="F98" s="213"/>
      <c r="G98" s="230"/>
      <c r="H98" s="213"/>
      <c r="J98" s="155"/>
      <c r="K98" s="155"/>
      <c r="L98" s="155"/>
    </row>
    <row r="99" spans="1:12" s="177" customFormat="1" ht="15.75" hidden="1" thickBot="1" x14ac:dyDescent="0.3">
      <c r="A99" s="261"/>
      <c r="B99" s="217" t="s">
        <v>332</v>
      </c>
      <c r="C99" s="217" t="s">
        <v>990</v>
      </c>
      <c r="D99" s="205" t="s">
        <v>44</v>
      </c>
      <c r="E99" s="213"/>
      <c r="F99" s="208"/>
      <c r="G99" s="208"/>
      <c r="H99" s="208"/>
      <c r="I99" s="261"/>
      <c r="J99" s="134"/>
      <c r="K99" s="134"/>
      <c r="L99" s="134"/>
    </row>
    <row r="100" spans="1:12" s="177" customFormat="1" ht="15.75" hidden="1" thickTop="1" x14ac:dyDescent="0.25">
      <c r="A100" s="261"/>
      <c r="B100" s="218" t="s">
        <v>332</v>
      </c>
      <c r="C100" s="218" t="s">
        <v>990</v>
      </c>
      <c r="D100" s="206" t="s">
        <v>44</v>
      </c>
      <c r="E100" s="237" t="s">
        <v>699</v>
      </c>
      <c r="F100" s="248"/>
      <c r="G100" s="248"/>
      <c r="H100" s="248"/>
      <c r="I100" s="261"/>
      <c r="J100" s="134"/>
      <c r="K100" s="134"/>
      <c r="L100" s="134"/>
    </row>
    <row r="101" spans="1:12" hidden="1" x14ac:dyDescent="0.25">
      <c r="B101" s="217" t="s">
        <v>332</v>
      </c>
      <c r="C101" s="224" t="s">
        <v>990</v>
      </c>
      <c r="D101" s="205" t="s">
        <v>44</v>
      </c>
      <c r="E101" s="230" t="s">
        <v>89</v>
      </c>
      <c r="F101" s="213"/>
      <c r="G101" s="230"/>
      <c r="H101" s="213"/>
      <c r="J101" s="155"/>
      <c r="K101" s="155"/>
      <c r="L101" s="155"/>
    </row>
    <row r="102" spans="1:12" hidden="1" x14ac:dyDescent="0.25">
      <c r="B102" s="217" t="s">
        <v>332</v>
      </c>
      <c r="C102" s="224" t="s">
        <v>990</v>
      </c>
      <c r="D102" s="205" t="s">
        <v>44</v>
      </c>
      <c r="E102" s="230" t="s">
        <v>212</v>
      </c>
      <c r="F102" s="213"/>
      <c r="G102" s="230"/>
      <c r="H102" s="213"/>
      <c r="J102" s="155"/>
      <c r="K102" s="155"/>
      <c r="L102" s="155"/>
    </row>
    <row r="103" spans="1:12" s="177" customFormat="1" ht="15.75" hidden="1" thickBot="1" x14ac:dyDescent="0.3">
      <c r="A103" s="261"/>
      <c r="B103" s="217" t="s">
        <v>332</v>
      </c>
      <c r="C103" s="217" t="s">
        <v>991</v>
      </c>
      <c r="D103" s="205" t="s">
        <v>44</v>
      </c>
      <c r="E103" s="213"/>
      <c r="F103" s="208"/>
      <c r="G103" s="208"/>
      <c r="H103" s="208"/>
      <c r="I103" s="261"/>
      <c r="J103" s="134"/>
      <c r="K103" s="134"/>
      <c r="L103" s="134"/>
    </row>
    <row r="104" spans="1:12" s="177" customFormat="1" ht="15.75" hidden="1" thickTop="1" x14ac:dyDescent="0.25">
      <c r="A104" s="261"/>
      <c r="B104" s="218" t="s">
        <v>332</v>
      </c>
      <c r="C104" s="218" t="s">
        <v>991</v>
      </c>
      <c r="D104" s="206" t="s">
        <v>44</v>
      </c>
      <c r="E104" s="237" t="s">
        <v>699</v>
      </c>
      <c r="F104" s="248"/>
      <c r="G104" s="248"/>
      <c r="H104" s="248"/>
      <c r="I104" s="261"/>
      <c r="J104" s="134"/>
      <c r="K104" s="134"/>
      <c r="L104" s="134"/>
    </row>
    <row r="105" spans="1:12" hidden="1" x14ac:dyDescent="0.25">
      <c r="B105" s="217" t="s">
        <v>332</v>
      </c>
      <c r="C105" s="224" t="s">
        <v>991</v>
      </c>
      <c r="D105" s="205" t="s">
        <v>44</v>
      </c>
      <c r="E105" s="230" t="s">
        <v>147</v>
      </c>
      <c r="F105" s="213"/>
      <c r="G105" s="230"/>
      <c r="H105" s="213"/>
      <c r="J105" s="155"/>
      <c r="K105" s="155"/>
      <c r="L105" s="155"/>
    </row>
    <row r="106" spans="1:12" hidden="1" x14ac:dyDescent="0.25">
      <c r="B106" s="217" t="s">
        <v>332</v>
      </c>
      <c r="C106" s="224" t="s">
        <v>991</v>
      </c>
      <c r="D106" s="205" t="s">
        <v>44</v>
      </c>
      <c r="E106" s="230" t="s">
        <v>148</v>
      </c>
      <c r="F106" s="213"/>
      <c r="G106" s="230"/>
      <c r="H106" s="213"/>
      <c r="J106" s="155"/>
      <c r="K106" s="155"/>
      <c r="L106" s="155"/>
    </row>
    <row r="107" spans="1:12" hidden="1" x14ac:dyDescent="0.25">
      <c r="B107" s="217" t="s">
        <v>332</v>
      </c>
      <c r="C107" s="224" t="s">
        <v>991</v>
      </c>
      <c r="D107" s="205" t="s">
        <v>44</v>
      </c>
      <c r="E107" s="230" t="s">
        <v>149</v>
      </c>
      <c r="F107" s="213"/>
      <c r="G107" s="230"/>
      <c r="H107" s="213"/>
      <c r="J107" s="155"/>
      <c r="K107" s="155"/>
      <c r="L107" s="155"/>
    </row>
    <row r="108" spans="1:12" s="177" customFormat="1" ht="15.75" hidden="1" thickBot="1" x14ac:dyDescent="0.3">
      <c r="A108" s="261"/>
      <c r="B108" s="217" t="s">
        <v>332</v>
      </c>
      <c r="C108" s="217" t="s">
        <v>990</v>
      </c>
      <c r="D108" s="205" t="s">
        <v>45</v>
      </c>
      <c r="E108" s="213"/>
      <c r="F108" s="208"/>
      <c r="G108" s="208"/>
      <c r="H108" s="208"/>
      <c r="I108" s="261"/>
      <c r="J108" s="134"/>
      <c r="K108" s="134"/>
      <c r="L108" s="134"/>
    </row>
    <row r="109" spans="1:12" s="177" customFormat="1" ht="15.75" hidden="1" thickTop="1" x14ac:dyDescent="0.25">
      <c r="A109" s="261"/>
      <c r="B109" s="218" t="s">
        <v>332</v>
      </c>
      <c r="C109" s="218" t="s">
        <v>990</v>
      </c>
      <c r="D109" s="206" t="s">
        <v>45</v>
      </c>
      <c r="E109" s="237" t="s">
        <v>67</v>
      </c>
      <c r="F109" s="248"/>
      <c r="G109" s="248"/>
      <c r="H109" s="248"/>
      <c r="I109" s="261"/>
      <c r="J109" s="134"/>
      <c r="K109" s="134"/>
      <c r="L109" s="134"/>
    </row>
    <row r="110" spans="1:12" hidden="1" x14ac:dyDescent="0.25">
      <c r="B110" s="217" t="s">
        <v>332</v>
      </c>
      <c r="C110" s="224" t="s">
        <v>990</v>
      </c>
      <c r="D110" s="205" t="s">
        <v>45</v>
      </c>
      <c r="E110" s="230" t="s">
        <v>90</v>
      </c>
      <c r="F110" s="213"/>
      <c r="G110" s="230"/>
      <c r="H110" s="213"/>
      <c r="J110" s="155"/>
      <c r="K110" s="155"/>
      <c r="L110" s="155"/>
    </row>
    <row r="111" spans="1:12" ht="30" hidden="1" x14ac:dyDescent="0.25">
      <c r="B111" s="217" t="s">
        <v>332</v>
      </c>
      <c r="C111" s="224" t="s">
        <v>990</v>
      </c>
      <c r="D111" s="205" t="s">
        <v>45</v>
      </c>
      <c r="E111" s="230" t="s">
        <v>91</v>
      </c>
      <c r="F111" s="213"/>
      <c r="G111" s="230"/>
      <c r="H111" s="213"/>
      <c r="J111" s="155"/>
      <c r="K111" s="155"/>
      <c r="L111" s="155"/>
    </row>
    <row r="112" spans="1:12" hidden="1" x14ac:dyDescent="0.25">
      <c r="B112" s="217" t="s">
        <v>332</v>
      </c>
      <c r="C112" s="224" t="s">
        <v>990</v>
      </c>
      <c r="D112" s="205" t="s">
        <v>45</v>
      </c>
      <c r="E112" s="230" t="s">
        <v>92</v>
      </c>
      <c r="F112" s="213"/>
      <c r="G112" s="230"/>
      <c r="H112" s="213"/>
      <c r="J112" s="155"/>
      <c r="K112" s="155"/>
      <c r="L112" s="155"/>
    </row>
    <row r="113" spans="1:12" s="177" customFormat="1" ht="15.75" hidden="1" thickBot="1" x14ac:dyDescent="0.3">
      <c r="A113" s="261"/>
      <c r="B113" s="217" t="s">
        <v>332</v>
      </c>
      <c r="C113" s="217" t="s">
        <v>991</v>
      </c>
      <c r="D113" s="205" t="s">
        <v>45</v>
      </c>
      <c r="E113" s="213"/>
      <c r="F113" s="208"/>
      <c r="G113" s="208"/>
      <c r="H113" s="208"/>
      <c r="I113" s="261"/>
      <c r="J113" s="134"/>
      <c r="K113" s="134"/>
      <c r="L113" s="134"/>
    </row>
    <row r="114" spans="1:12" s="177" customFormat="1" ht="15.75" hidden="1" thickTop="1" x14ac:dyDescent="0.25">
      <c r="A114" s="261"/>
      <c r="B114" s="219" t="s">
        <v>332</v>
      </c>
      <c r="C114" s="219" t="s">
        <v>991</v>
      </c>
      <c r="D114" s="206" t="s">
        <v>45</v>
      </c>
      <c r="E114" s="237" t="s">
        <v>67</v>
      </c>
      <c r="F114" s="248"/>
      <c r="G114" s="248"/>
      <c r="H114" s="248"/>
      <c r="I114" s="261"/>
      <c r="J114" s="134"/>
      <c r="K114" s="134"/>
      <c r="L114" s="134"/>
    </row>
    <row r="115" spans="1:12" hidden="1" x14ac:dyDescent="0.25">
      <c r="B115" s="217" t="s">
        <v>332</v>
      </c>
      <c r="C115" s="224" t="s">
        <v>991</v>
      </c>
      <c r="D115" s="205" t="s">
        <v>45</v>
      </c>
      <c r="E115" s="230" t="s">
        <v>150</v>
      </c>
      <c r="F115" s="213"/>
      <c r="G115" s="230"/>
      <c r="H115" s="213"/>
      <c r="J115" s="155"/>
      <c r="K115" s="155"/>
      <c r="L115" s="155"/>
    </row>
    <row r="116" spans="1:12" hidden="1" x14ac:dyDescent="0.25">
      <c r="B116" s="217" t="s">
        <v>332</v>
      </c>
      <c r="C116" s="224" t="s">
        <v>991</v>
      </c>
      <c r="D116" s="205" t="s">
        <v>45</v>
      </c>
      <c r="E116" s="230" t="s">
        <v>151</v>
      </c>
      <c r="F116" s="213"/>
      <c r="G116" s="230"/>
      <c r="H116" s="213"/>
      <c r="J116" s="155"/>
      <c r="K116" s="155"/>
      <c r="L116" s="155"/>
    </row>
    <row r="117" spans="1:12" hidden="1" x14ac:dyDescent="0.25">
      <c r="B117" s="217" t="s">
        <v>332</v>
      </c>
      <c r="C117" s="224" t="s">
        <v>991</v>
      </c>
      <c r="D117" s="205" t="s">
        <v>45</v>
      </c>
      <c r="E117" s="230" t="s">
        <v>90</v>
      </c>
      <c r="F117" s="213"/>
      <c r="G117" s="230"/>
      <c r="H117" s="213"/>
      <c r="J117" s="155"/>
      <c r="K117" s="155"/>
      <c r="L117" s="155"/>
    </row>
    <row r="118" spans="1:12" hidden="1" x14ac:dyDescent="0.25">
      <c r="B118" s="217" t="s">
        <v>332</v>
      </c>
      <c r="C118" s="224" t="s">
        <v>991</v>
      </c>
      <c r="D118" s="205" t="s">
        <v>45</v>
      </c>
      <c r="E118" s="230" t="s">
        <v>152</v>
      </c>
      <c r="F118" s="213"/>
      <c r="G118" s="230"/>
      <c r="H118" s="213"/>
      <c r="J118" s="155"/>
      <c r="K118" s="155"/>
      <c r="L118" s="155"/>
    </row>
    <row r="119" spans="1:12" s="177" customFormat="1" ht="15.75" hidden="1" thickBot="1" x14ac:dyDescent="0.3">
      <c r="A119" s="261"/>
      <c r="B119" s="217" t="s">
        <v>332</v>
      </c>
      <c r="C119" s="217" t="s">
        <v>990</v>
      </c>
      <c r="D119" s="205" t="s">
        <v>326</v>
      </c>
      <c r="E119" s="213"/>
      <c r="F119" s="208"/>
      <c r="G119" s="208"/>
      <c r="H119" s="208"/>
      <c r="I119" s="261"/>
      <c r="J119" s="134"/>
      <c r="K119" s="134"/>
      <c r="L119" s="134"/>
    </row>
    <row r="120" spans="1:12" s="177" customFormat="1" ht="15.75" hidden="1" thickTop="1" x14ac:dyDescent="0.25">
      <c r="A120" s="261"/>
      <c r="B120" s="218" t="s">
        <v>332</v>
      </c>
      <c r="C120" s="218" t="s">
        <v>990</v>
      </c>
      <c r="D120" s="206" t="s">
        <v>326</v>
      </c>
      <c r="E120" s="237" t="s">
        <v>73</v>
      </c>
      <c r="F120" s="248"/>
      <c r="G120" s="248"/>
      <c r="H120" s="248"/>
      <c r="I120" s="261"/>
      <c r="J120" s="134"/>
      <c r="K120" s="134"/>
      <c r="L120" s="134"/>
    </row>
    <row r="121" spans="1:12" hidden="1" x14ac:dyDescent="0.25">
      <c r="B121" s="217" t="s">
        <v>332</v>
      </c>
      <c r="C121" s="224" t="s">
        <v>990</v>
      </c>
      <c r="D121" s="205" t="s">
        <v>326</v>
      </c>
      <c r="E121" s="230" t="s">
        <v>112</v>
      </c>
      <c r="F121" s="213"/>
      <c r="G121" s="230"/>
      <c r="H121" s="213"/>
      <c r="J121" s="155"/>
      <c r="K121" s="155"/>
      <c r="L121" s="155"/>
    </row>
    <row r="122" spans="1:12" hidden="1" x14ac:dyDescent="0.25">
      <c r="B122" s="217" t="s">
        <v>332</v>
      </c>
      <c r="C122" s="224" t="s">
        <v>990</v>
      </c>
      <c r="D122" s="205" t="s">
        <v>326</v>
      </c>
      <c r="E122" s="230" t="s">
        <v>113</v>
      </c>
      <c r="F122" s="213"/>
      <c r="G122" s="230"/>
      <c r="H122" s="213"/>
      <c r="J122" s="155"/>
      <c r="K122" s="155"/>
      <c r="L122" s="155"/>
    </row>
    <row r="123" spans="1:12" ht="30" hidden="1" x14ac:dyDescent="0.25">
      <c r="B123" s="217" t="s">
        <v>332</v>
      </c>
      <c r="C123" s="224" t="s">
        <v>990</v>
      </c>
      <c r="D123" s="205" t="s">
        <v>326</v>
      </c>
      <c r="E123" s="230" t="s">
        <v>114</v>
      </c>
      <c r="F123" s="213"/>
      <c r="G123" s="230"/>
      <c r="H123" s="213"/>
      <c r="J123" s="155"/>
      <c r="K123" s="155"/>
      <c r="L123" s="155"/>
    </row>
    <row r="124" spans="1:12" s="177" customFormat="1" ht="15.75" hidden="1" thickBot="1" x14ac:dyDescent="0.3">
      <c r="A124" s="261"/>
      <c r="B124" s="217" t="s">
        <v>332</v>
      </c>
      <c r="C124" s="217" t="s">
        <v>991</v>
      </c>
      <c r="D124" s="205" t="s">
        <v>326</v>
      </c>
      <c r="E124" s="213"/>
      <c r="F124" s="208"/>
      <c r="G124" s="208"/>
      <c r="H124" s="208"/>
      <c r="I124" s="261"/>
      <c r="J124" s="134"/>
      <c r="K124" s="134"/>
      <c r="L124" s="134"/>
    </row>
    <row r="125" spans="1:12" s="177" customFormat="1" ht="15.75" hidden="1" thickTop="1" x14ac:dyDescent="0.25">
      <c r="A125" s="261"/>
      <c r="B125" s="218" t="s">
        <v>332</v>
      </c>
      <c r="C125" s="218" t="s">
        <v>991</v>
      </c>
      <c r="D125" s="206" t="s">
        <v>326</v>
      </c>
      <c r="E125" s="237" t="s">
        <v>73</v>
      </c>
      <c r="F125" s="248"/>
      <c r="G125" s="248"/>
      <c r="H125" s="248"/>
      <c r="I125" s="261"/>
      <c r="J125" s="134"/>
      <c r="K125" s="134"/>
      <c r="L125" s="134"/>
    </row>
    <row r="126" spans="1:12" hidden="1" x14ac:dyDescent="0.25">
      <c r="B126" s="217" t="s">
        <v>332</v>
      </c>
      <c r="C126" s="224" t="s">
        <v>991</v>
      </c>
      <c r="D126" s="205" t="s">
        <v>326</v>
      </c>
      <c r="E126" s="230" t="s">
        <v>185</v>
      </c>
      <c r="F126" s="213"/>
      <c r="G126" s="230"/>
      <c r="H126" s="213"/>
      <c r="J126" s="155"/>
      <c r="K126" s="155"/>
      <c r="L126" s="155"/>
    </row>
    <row r="127" spans="1:12" hidden="1" x14ac:dyDescent="0.25">
      <c r="B127" s="217" t="s">
        <v>332</v>
      </c>
      <c r="C127" s="224" t="s">
        <v>991</v>
      </c>
      <c r="D127" s="205" t="s">
        <v>326</v>
      </c>
      <c r="E127" s="230" t="s">
        <v>186</v>
      </c>
      <c r="F127" s="213"/>
      <c r="G127" s="230"/>
      <c r="H127" s="213"/>
      <c r="J127" s="155"/>
      <c r="K127" s="155"/>
      <c r="L127" s="155"/>
    </row>
    <row r="128" spans="1:12" hidden="1" x14ac:dyDescent="0.25">
      <c r="B128" s="217" t="s">
        <v>332</v>
      </c>
      <c r="C128" s="224" t="s">
        <v>991</v>
      </c>
      <c r="D128" s="205" t="s">
        <v>326</v>
      </c>
      <c r="E128" s="230" t="s">
        <v>187</v>
      </c>
      <c r="F128" s="213"/>
      <c r="G128" s="230"/>
      <c r="H128" s="213"/>
      <c r="J128" s="155"/>
      <c r="K128" s="155"/>
      <c r="L128" s="155"/>
    </row>
    <row r="129" spans="1:12" hidden="1" x14ac:dyDescent="0.25">
      <c r="B129" s="217" t="s">
        <v>332</v>
      </c>
      <c r="C129" s="224" t="s">
        <v>991</v>
      </c>
      <c r="D129" s="205" t="s">
        <v>326</v>
      </c>
      <c r="E129" s="230" t="s">
        <v>188</v>
      </c>
      <c r="F129" s="213"/>
      <c r="G129" s="230"/>
      <c r="H129" s="213"/>
      <c r="J129" s="155"/>
      <c r="K129" s="155"/>
      <c r="L129" s="155"/>
    </row>
    <row r="130" spans="1:12" s="177" customFormat="1" ht="15.75" hidden="1" thickBot="1" x14ac:dyDescent="0.3">
      <c r="A130" s="261"/>
      <c r="B130" s="217" t="s">
        <v>332</v>
      </c>
      <c r="C130" s="217" t="s">
        <v>990</v>
      </c>
      <c r="D130" s="205" t="s">
        <v>327</v>
      </c>
      <c r="E130" s="213"/>
      <c r="F130" s="208"/>
      <c r="G130" s="208"/>
      <c r="H130" s="208"/>
      <c r="I130" s="261"/>
      <c r="J130" s="134"/>
      <c r="K130" s="134"/>
      <c r="L130" s="134"/>
    </row>
    <row r="131" spans="1:12" s="177" customFormat="1" ht="15.75" hidden="1" thickTop="1" x14ac:dyDescent="0.25">
      <c r="A131" s="261"/>
      <c r="B131" s="218" t="s">
        <v>332</v>
      </c>
      <c r="C131" s="218" t="s">
        <v>990</v>
      </c>
      <c r="D131" s="206" t="s">
        <v>327</v>
      </c>
      <c r="E131" s="237" t="s">
        <v>696</v>
      </c>
      <c r="F131" s="248"/>
      <c r="G131" s="248"/>
      <c r="H131" s="248"/>
      <c r="I131" s="261"/>
      <c r="J131" s="134"/>
      <c r="K131" s="134"/>
      <c r="L131" s="134"/>
    </row>
    <row r="132" spans="1:12" ht="45" hidden="1" x14ac:dyDescent="0.25">
      <c r="B132" s="217" t="s">
        <v>332</v>
      </c>
      <c r="C132" s="224" t="s">
        <v>990</v>
      </c>
      <c r="D132" s="205" t="s">
        <v>327</v>
      </c>
      <c r="E132" s="230" t="s">
        <v>710</v>
      </c>
      <c r="F132" s="213"/>
      <c r="G132" s="230"/>
      <c r="H132" s="213"/>
      <c r="J132" s="155"/>
      <c r="K132" s="155"/>
      <c r="L132" s="155"/>
    </row>
    <row r="133" spans="1:12" hidden="1" x14ac:dyDescent="0.25">
      <c r="B133" s="217" t="s">
        <v>332</v>
      </c>
      <c r="C133" s="224" t="s">
        <v>990</v>
      </c>
      <c r="D133" s="205" t="s">
        <v>327</v>
      </c>
      <c r="E133" s="230" t="s">
        <v>113</v>
      </c>
      <c r="F133" s="213"/>
      <c r="G133" s="230"/>
      <c r="H133" s="213"/>
      <c r="J133" s="155"/>
      <c r="K133" s="155"/>
      <c r="L133" s="155"/>
    </row>
    <row r="134" spans="1:12" ht="30" hidden="1" x14ac:dyDescent="0.25">
      <c r="B134" s="217" t="s">
        <v>332</v>
      </c>
      <c r="C134" s="224" t="s">
        <v>990</v>
      </c>
      <c r="D134" s="205" t="s">
        <v>327</v>
      </c>
      <c r="E134" s="230" t="s">
        <v>114</v>
      </c>
      <c r="F134" s="213"/>
      <c r="G134" s="230"/>
      <c r="H134" s="213"/>
      <c r="J134" s="155"/>
      <c r="K134" s="155"/>
      <c r="L134" s="155"/>
    </row>
    <row r="135" spans="1:12" s="177" customFormat="1" ht="15.75" hidden="1" thickBot="1" x14ac:dyDescent="0.3">
      <c r="A135" s="261"/>
      <c r="B135" s="217" t="s">
        <v>332</v>
      </c>
      <c r="C135" s="217" t="s">
        <v>991</v>
      </c>
      <c r="D135" s="205" t="s">
        <v>327</v>
      </c>
      <c r="E135" s="213"/>
      <c r="F135" s="208"/>
      <c r="G135" s="208"/>
      <c r="H135" s="208"/>
      <c r="I135" s="261"/>
      <c r="J135" s="134"/>
      <c r="K135" s="134"/>
      <c r="L135" s="134"/>
    </row>
    <row r="136" spans="1:12" s="177" customFormat="1" ht="15.75" hidden="1" thickTop="1" x14ac:dyDescent="0.25">
      <c r="A136" s="261"/>
      <c r="B136" s="218" t="s">
        <v>332</v>
      </c>
      <c r="C136" s="218" t="s">
        <v>991</v>
      </c>
      <c r="D136" s="206" t="s">
        <v>327</v>
      </c>
      <c r="E136" s="237" t="s">
        <v>696</v>
      </c>
      <c r="F136" s="248"/>
      <c r="G136" s="248"/>
      <c r="H136" s="248"/>
      <c r="I136" s="261"/>
      <c r="J136" s="134"/>
      <c r="K136" s="134"/>
      <c r="L136" s="134"/>
    </row>
    <row r="137" spans="1:12" hidden="1" x14ac:dyDescent="0.25">
      <c r="B137" s="217" t="s">
        <v>332</v>
      </c>
      <c r="C137" s="224" t="s">
        <v>991</v>
      </c>
      <c r="D137" s="205" t="s">
        <v>327</v>
      </c>
      <c r="E137" s="230" t="s">
        <v>185</v>
      </c>
      <c r="F137" s="213"/>
      <c r="G137" s="230"/>
      <c r="H137" s="213"/>
      <c r="J137" s="155"/>
      <c r="K137" s="155"/>
      <c r="L137" s="155"/>
    </row>
    <row r="138" spans="1:12" hidden="1" x14ac:dyDescent="0.25">
      <c r="B138" s="217" t="s">
        <v>332</v>
      </c>
      <c r="C138" s="224" t="s">
        <v>991</v>
      </c>
      <c r="D138" s="205" t="s">
        <v>327</v>
      </c>
      <c r="E138" s="230" t="s">
        <v>711</v>
      </c>
      <c r="F138" s="213"/>
      <c r="G138" s="230"/>
      <c r="H138" s="213"/>
      <c r="J138" s="155"/>
      <c r="K138" s="155"/>
      <c r="L138" s="155"/>
    </row>
    <row r="139" spans="1:12" hidden="1" x14ac:dyDescent="0.25">
      <c r="B139" s="217" t="s">
        <v>332</v>
      </c>
      <c r="C139" s="224" t="s">
        <v>991</v>
      </c>
      <c r="D139" s="205" t="s">
        <v>327</v>
      </c>
      <c r="E139" s="230" t="s">
        <v>712</v>
      </c>
      <c r="F139" s="213"/>
      <c r="G139" s="230"/>
      <c r="H139" s="213"/>
      <c r="J139" s="155"/>
      <c r="K139" s="155"/>
      <c r="L139" s="155"/>
    </row>
    <row r="140" spans="1:12" hidden="1" x14ac:dyDescent="0.25">
      <c r="B140" s="217" t="s">
        <v>332</v>
      </c>
      <c r="C140" s="224" t="s">
        <v>991</v>
      </c>
      <c r="D140" s="205" t="s">
        <v>327</v>
      </c>
      <c r="E140" s="230" t="s">
        <v>713</v>
      </c>
      <c r="F140" s="213"/>
      <c r="G140" s="230"/>
      <c r="H140" s="213"/>
      <c r="J140" s="155"/>
      <c r="K140" s="155"/>
      <c r="L140" s="155"/>
    </row>
    <row r="141" spans="1:12" s="177" customFormat="1" ht="15.75" hidden="1" thickBot="1" x14ac:dyDescent="0.3">
      <c r="A141" s="261"/>
      <c r="B141" s="217" t="s">
        <v>332</v>
      </c>
      <c r="C141" s="217" t="s">
        <v>990</v>
      </c>
      <c r="D141" s="205" t="s">
        <v>328</v>
      </c>
      <c r="E141" s="213"/>
      <c r="F141" s="208"/>
      <c r="G141" s="208"/>
      <c r="H141" s="208"/>
      <c r="I141" s="261"/>
      <c r="J141" s="134"/>
      <c r="K141" s="134"/>
      <c r="L141" s="134"/>
    </row>
    <row r="142" spans="1:12" s="177" customFormat="1" ht="15.75" hidden="1" thickTop="1" x14ac:dyDescent="0.25">
      <c r="A142" s="261"/>
      <c r="B142" s="218" t="s">
        <v>332</v>
      </c>
      <c r="C142" s="218" t="s">
        <v>990</v>
      </c>
      <c r="D142" s="206" t="s">
        <v>328</v>
      </c>
      <c r="E142" s="237" t="s">
        <v>697</v>
      </c>
      <c r="F142" s="248"/>
      <c r="G142" s="248"/>
      <c r="H142" s="248"/>
      <c r="I142" s="261"/>
      <c r="J142" s="134"/>
      <c r="K142" s="134"/>
      <c r="L142" s="134"/>
    </row>
    <row r="143" spans="1:12" ht="30" hidden="1" x14ac:dyDescent="0.25">
      <c r="B143" s="217" t="s">
        <v>332</v>
      </c>
      <c r="C143" s="224" t="s">
        <v>990</v>
      </c>
      <c r="D143" s="205" t="s">
        <v>328</v>
      </c>
      <c r="E143" s="230" t="s">
        <v>714</v>
      </c>
      <c r="F143" s="213"/>
      <c r="G143" s="230"/>
      <c r="H143" s="213"/>
      <c r="J143" s="155"/>
      <c r="K143" s="155"/>
      <c r="L143" s="155"/>
    </row>
    <row r="144" spans="1:12" ht="30" hidden="1" x14ac:dyDescent="0.25">
      <c r="B144" s="217" t="s">
        <v>332</v>
      </c>
      <c r="C144" s="224" t="s">
        <v>990</v>
      </c>
      <c r="D144" s="205" t="s">
        <v>328</v>
      </c>
      <c r="E144" s="230" t="s">
        <v>715</v>
      </c>
      <c r="F144" s="213"/>
      <c r="G144" s="230"/>
      <c r="H144" s="213"/>
      <c r="J144" s="155"/>
      <c r="K144" s="155"/>
      <c r="L144" s="155"/>
    </row>
    <row r="145" spans="1:12" ht="30" hidden="1" x14ac:dyDescent="0.25">
      <c r="B145" s="217" t="s">
        <v>332</v>
      </c>
      <c r="C145" s="224" t="s">
        <v>990</v>
      </c>
      <c r="D145" s="205" t="s">
        <v>328</v>
      </c>
      <c r="E145" s="230" t="s">
        <v>716</v>
      </c>
      <c r="F145" s="213"/>
      <c r="G145" s="230"/>
      <c r="H145" s="213"/>
      <c r="J145" s="155"/>
      <c r="K145" s="155"/>
      <c r="L145" s="155"/>
    </row>
    <row r="146" spans="1:12" s="177" customFormat="1" ht="15.75" hidden="1" thickBot="1" x14ac:dyDescent="0.3">
      <c r="A146" s="261"/>
      <c r="B146" s="217" t="s">
        <v>332</v>
      </c>
      <c r="C146" s="217" t="s">
        <v>991</v>
      </c>
      <c r="D146" s="205" t="s">
        <v>328</v>
      </c>
      <c r="E146" s="213"/>
      <c r="F146" s="208"/>
      <c r="G146" s="208"/>
      <c r="H146" s="208"/>
      <c r="I146" s="261"/>
      <c r="J146" s="134"/>
      <c r="K146" s="134"/>
      <c r="L146" s="134"/>
    </row>
    <row r="147" spans="1:12" s="177" customFormat="1" ht="15.75" hidden="1" thickTop="1" x14ac:dyDescent="0.25">
      <c r="A147" s="261"/>
      <c r="B147" s="218" t="s">
        <v>332</v>
      </c>
      <c r="C147" s="218" t="s">
        <v>991</v>
      </c>
      <c r="D147" s="206" t="s">
        <v>328</v>
      </c>
      <c r="E147" s="237" t="s">
        <v>697</v>
      </c>
      <c r="F147" s="248"/>
      <c r="G147" s="248"/>
      <c r="H147" s="248"/>
      <c r="I147" s="261"/>
      <c r="J147" s="134"/>
      <c r="K147" s="134"/>
      <c r="L147" s="134"/>
    </row>
    <row r="148" spans="1:12" hidden="1" x14ac:dyDescent="0.25">
      <c r="B148" s="217" t="s">
        <v>332</v>
      </c>
      <c r="C148" s="224" t="s">
        <v>991</v>
      </c>
      <c r="D148" s="205" t="s">
        <v>328</v>
      </c>
      <c r="E148" s="230" t="s">
        <v>717</v>
      </c>
      <c r="F148" s="213"/>
      <c r="G148" s="230"/>
      <c r="H148" s="213"/>
      <c r="J148" s="155"/>
      <c r="K148" s="155"/>
      <c r="L148" s="155"/>
    </row>
    <row r="149" spans="1:12" ht="30" hidden="1" x14ac:dyDescent="0.25">
      <c r="B149" s="217" t="s">
        <v>332</v>
      </c>
      <c r="C149" s="224" t="s">
        <v>991</v>
      </c>
      <c r="D149" s="205" t="s">
        <v>328</v>
      </c>
      <c r="E149" s="230" t="s">
        <v>718</v>
      </c>
      <c r="F149" s="213"/>
      <c r="G149" s="230"/>
      <c r="H149" s="213"/>
      <c r="J149" s="155"/>
      <c r="K149" s="155"/>
      <c r="L149" s="155"/>
    </row>
    <row r="150" spans="1:12" hidden="1" x14ac:dyDescent="0.25">
      <c r="B150" s="217" t="s">
        <v>332</v>
      </c>
      <c r="C150" s="224" t="s">
        <v>991</v>
      </c>
      <c r="D150" s="205" t="s">
        <v>328</v>
      </c>
      <c r="E150" s="230" t="s">
        <v>719</v>
      </c>
      <c r="F150" s="213"/>
      <c r="G150" s="230"/>
      <c r="H150" s="213"/>
      <c r="J150" s="155"/>
      <c r="K150" s="155"/>
      <c r="L150" s="155"/>
    </row>
    <row r="151" spans="1:12" ht="30" hidden="1" x14ac:dyDescent="0.25">
      <c r="B151" s="217" t="s">
        <v>332</v>
      </c>
      <c r="C151" s="224" t="s">
        <v>991</v>
      </c>
      <c r="D151" s="205" t="s">
        <v>328</v>
      </c>
      <c r="E151" s="230" t="s">
        <v>720</v>
      </c>
      <c r="F151" s="213"/>
      <c r="G151" s="230"/>
      <c r="H151" s="213"/>
      <c r="J151" s="155"/>
      <c r="K151" s="155"/>
      <c r="L151" s="155"/>
    </row>
    <row r="152" spans="1:12" s="177" customFormat="1" ht="15.75" hidden="1" thickBot="1" x14ac:dyDescent="0.3">
      <c r="A152" s="261"/>
      <c r="B152" s="217" t="s">
        <v>332</v>
      </c>
      <c r="C152" s="217" t="s">
        <v>990</v>
      </c>
      <c r="D152" s="205" t="s">
        <v>329</v>
      </c>
      <c r="E152" s="213"/>
      <c r="F152" s="208"/>
      <c r="G152" s="208"/>
      <c r="H152" s="208"/>
      <c r="I152" s="261"/>
      <c r="J152" s="134"/>
      <c r="K152" s="134"/>
      <c r="L152" s="134"/>
    </row>
    <row r="153" spans="1:12" s="177" customFormat="1" ht="15.75" hidden="1" thickTop="1" x14ac:dyDescent="0.25">
      <c r="A153" s="261"/>
      <c r="B153" s="218" t="s">
        <v>332</v>
      </c>
      <c r="C153" s="218" t="s">
        <v>990</v>
      </c>
      <c r="D153" s="206" t="s">
        <v>329</v>
      </c>
      <c r="E153" s="237" t="s">
        <v>698</v>
      </c>
      <c r="F153" s="248"/>
      <c r="G153" s="248"/>
      <c r="H153" s="248"/>
      <c r="I153" s="261"/>
      <c r="J153" s="134"/>
      <c r="K153" s="134"/>
      <c r="L153" s="134"/>
    </row>
    <row r="154" spans="1:12" ht="45" hidden="1" x14ac:dyDescent="0.25">
      <c r="B154" s="217" t="s">
        <v>332</v>
      </c>
      <c r="C154" s="224" t="s">
        <v>990</v>
      </c>
      <c r="D154" s="205" t="s">
        <v>329</v>
      </c>
      <c r="E154" s="230" t="s">
        <v>1027</v>
      </c>
      <c r="F154" s="213"/>
      <c r="G154" s="230"/>
      <c r="H154" s="213"/>
      <c r="J154" s="155"/>
      <c r="K154" s="155"/>
      <c r="L154" s="155"/>
    </row>
    <row r="155" spans="1:12" hidden="1" x14ac:dyDescent="0.25">
      <c r="B155" s="217" t="s">
        <v>332</v>
      </c>
      <c r="C155" s="224" t="s">
        <v>990</v>
      </c>
      <c r="D155" s="205" t="s">
        <v>329</v>
      </c>
      <c r="E155" s="230" t="s">
        <v>721</v>
      </c>
      <c r="F155" s="213"/>
      <c r="G155" s="230"/>
      <c r="H155" s="213"/>
      <c r="J155" s="155"/>
      <c r="K155" s="155"/>
      <c r="L155" s="155"/>
    </row>
    <row r="156" spans="1:12" s="177" customFormat="1" ht="15.75" hidden="1" thickBot="1" x14ac:dyDescent="0.3">
      <c r="A156" s="261"/>
      <c r="B156" s="217" t="s">
        <v>332</v>
      </c>
      <c r="C156" s="217" t="s">
        <v>991</v>
      </c>
      <c r="D156" s="205" t="s">
        <v>329</v>
      </c>
      <c r="E156" s="213"/>
      <c r="F156" s="208"/>
      <c r="G156" s="208"/>
      <c r="H156" s="208"/>
      <c r="I156" s="261"/>
      <c r="J156" s="134"/>
      <c r="K156" s="134"/>
      <c r="L156" s="134"/>
    </row>
    <row r="157" spans="1:12" s="177" customFormat="1" ht="15.75" hidden="1" thickTop="1" x14ac:dyDescent="0.25">
      <c r="A157" s="261"/>
      <c r="B157" s="218" t="s">
        <v>332</v>
      </c>
      <c r="C157" s="218" t="s">
        <v>991</v>
      </c>
      <c r="D157" s="206" t="s">
        <v>329</v>
      </c>
      <c r="E157" s="237" t="s">
        <v>698</v>
      </c>
      <c r="F157" s="248"/>
      <c r="G157" s="248"/>
      <c r="H157" s="248"/>
      <c r="I157" s="261"/>
      <c r="J157" s="134"/>
      <c r="K157" s="134"/>
      <c r="L157" s="134"/>
    </row>
    <row r="158" spans="1:12" ht="30" hidden="1" x14ac:dyDescent="0.25">
      <c r="B158" s="217" t="s">
        <v>332</v>
      </c>
      <c r="C158" s="224" t="s">
        <v>991</v>
      </c>
      <c r="D158" s="205" t="s">
        <v>329</v>
      </c>
      <c r="E158" s="230" t="s">
        <v>722</v>
      </c>
      <c r="F158" s="213"/>
      <c r="G158" s="230"/>
      <c r="H158" s="213"/>
      <c r="J158" s="155"/>
      <c r="K158" s="155"/>
      <c r="L158" s="155"/>
    </row>
    <row r="159" spans="1:12" hidden="1" x14ac:dyDescent="0.25">
      <c r="B159" s="217" t="s">
        <v>332</v>
      </c>
      <c r="C159" s="224" t="s">
        <v>991</v>
      </c>
      <c r="D159" s="205" t="s">
        <v>329</v>
      </c>
      <c r="E159" s="230" t="s">
        <v>1014</v>
      </c>
      <c r="F159" s="213"/>
      <c r="G159" s="230"/>
      <c r="H159" s="213"/>
      <c r="J159" s="155"/>
      <c r="K159" s="155"/>
      <c r="L159" s="155"/>
    </row>
    <row r="160" spans="1:12" hidden="1" x14ac:dyDescent="0.25">
      <c r="B160" s="217" t="s">
        <v>332</v>
      </c>
      <c r="C160" s="224" t="s">
        <v>991</v>
      </c>
      <c r="D160" s="205" t="s">
        <v>329</v>
      </c>
      <c r="E160" s="230" t="s">
        <v>721</v>
      </c>
      <c r="F160" s="213"/>
      <c r="G160" s="230"/>
      <c r="H160" s="213"/>
      <c r="J160" s="155"/>
      <c r="K160" s="155"/>
      <c r="L160" s="155"/>
    </row>
    <row r="161" spans="1:12" s="177" customFormat="1" ht="15.75" hidden="1" thickBot="1" x14ac:dyDescent="0.3">
      <c r="A161" s="261"/>
      <c r="B161" s="217" t="s">
        <v>332</v>
      </c>
      <c r="C161" s="217" t="s">
        <v>990</v>
      </c>
      <c r="D161" s="205" t="s">
        <v>46</v>
      </c>
      <c r="E161" s="213"/>
      <c r="F161" s="208"/>
      <c r="G161" s="208"/>
      <c r="H161" s="208"/>
      <c r="I161" s="261"/>
      <c r="J161" s="134"/>
      <c r="K161" s="134"/>
      <c r="L161" s="134"/>
    </row>
    <row r="162" spans="1:12" s="177" customFormat="1" ht="15.75" hidden="1" thickTop="1" x14ac:dyDescent="0.25">
      <c r="A162" s="261"/>
      <c r="B162" s="218" t="s">
        <v>332</v>
      </c>
      <c r="C162" s="218" t="s">
        <v>990</v>
      </c>
      <c r="D162" s="206" t="s">
        <v>46</v>
      </c>
      <c r="E162" s="237" t="s">
        <v>30</v>
      </c>
      <c r="F162" s="248"/>
      <c r="G162" s="248"/>
      <c r="H162" s="248"/>
      <c r="I162" s="261"/>
      <c r="J162" s="134"/>
      <c r="K162" s="134"/>
      <c r="L162" s="134"/>
    </row>
    <row r="163" spans="1:12" hidden="1" x14ac:dyDescent="0.25">
      <c r="B163" s="217" t="s">
        <v>332</v>
      </c>
      <c r="C163" s="224" t="s">
        <v>990</v>
      </c>
      <c r="D163" s="205" t="s">
        <v>46</v>
      </c>
      <c r="E163" s="230" t="s">
        <v>117</v>
      </c>
      <c r="F163" s="213"/>
      <c r="G163" s="230"/>
      <c r="H163" s="213"/>
      <c r="J163" s="155"/>
      <c r="K163" s="155"/>
      <c r="L163" s="155"/>
    </row>
    <row r="164" spans="1:12" hidden="1" x14ac:dyDescent="0.25">
      <c r="B164" s="217" t="s">
        <v>332</v>
      </c>
      <c r="C164" s="224" t="s">
        <v>990</v>
      </c>
      <c r="D164" s="205" t="s">
        <v>46</v>
      </c>
      <c r="E164" s="230" t="s">
        <v>118</v>
      </c>
      <c r="F164" s="213"/>
      <c r="G164" s="230"/>
      <c r="H164" s="213"/>
      <c r="J164" s="155"/>
      <c r="K164" s="155"/>
      <c r="L164" s="155"/>
    </row>
    <row r="165" spans="1:12" s="177" customFormat="1" ht="15.75" hidden="1" thickBot="1" x14ac:dyDescent="0.3">
      <c r="A165" s="261"/>
      <c r="B165" s="217" t="s">
        <v>332</v>
      </c>
      <c r="C165" s="217" t="s">
        <v>991</v>
      </c>
      <c r="D165" s="205" t="s">
        <v>46</v>
      </c>
      <c r="E165" s="213"/>
      <c r="F165" s="208"/>
      <c r="G165" s="208"/>
      <c r="H165" s="208"/>
      <c r="I165" s="261"/>
      <c r="J165" s="134"/>
      <c r="K165" s="134"/>
      <c r="L165" s="134"/>
    </row>
    <row r="166" spans="1:12" s="177" customFormat="1" ht="15.75" hidden="1" thickTop="1" x14ac:dyDescent="0.25">
      <c r="A166" s="261"/>
      <c r="B166" s="218" t="s">
        <v>332</v>
      </c>
      <c r="C166" s="218" t="s">
        <v>991</v>
      </c>
      <c r="D166" s="206" t="s">
        <v>46</v>
      </c>
      <c r="E166" s="237" t="s">
        <v>30</v>
      </c>
      <c r="F166" s="248"/>
      <c r="G166" s="248"/>
      <c r="H166" s="248"/>
      <c r="I166" s="261"/>
      <c r="J166" s="134"/>
      <c r="K166" s="134"/>
      <c r="L166" s="134"/>
    </row>
    <row r="167" spans="1:12" ht="30" hidden="1" x14ac:dyDescent="0.25">
      <c r="B167" s="217" t="s">
        <v>332</v>
      </c>
      <c r="C167" s="224" t="s">
        <v>991</v>
      </c>
      <c r="D167" s="205" t="s">
        <v>46</v>
      </c>
      <c r="E167" s="230" t="s">
        <v>192</v>
      </c>
      <c r="F167" s="213"/>
      <c r="G167" s="230"/>
      <c r="H167" s="213"/>
      <c r="J167" s="155"/>
      <c r="K167" s="155"/>
      <c r="L167" s="155"/>
    </row>
    <row r="168" spans="1:12" hidden="1" x14ac:dyDescent="0.25">
      <c r="B168" s="217" t="s">
        <v>332</v>
      </c>
      <c r="C168" s="224" t="s">
        <v>991</v>
      </c>
      <c r="D168" s="205" t="s">
        <v>46</v>
      </c>
      <c r="E168" s="230" t="s">
        <v>193</v>
      </c>
      <c r="F168" s="213"/>
      <c r="G168" s="230"/>
      <c r="H168" s="213"/>
      <c r="J168" s="155"/>
      <c r="K168" s="155"/>
      <c r="L168" s="155"/>
    </row>
    <row r="169" spans="1:12" hidden="1" x14ac:dyDescent="0.25">
      <c r="B169" s="217" t="s">
        <v>332</v>
      </c>
      <c r="C169" s="224" t="s">
        <v>991</v>
      </c>
      <c r="D169" s="205" t="s">
        <v>46</v>
      </c>
      <c r="E169" s="230" t="s">
        <v>194</v>
      </c>
      <c r="F169" s="213"/>
      <c r="G169" s="230"/>
      <c r="H169" s="213"/>
      <c r="J169" s="155"/>
      <c r="K169" s="155"/>
      <c r="L169" s="155"/>
    </row>
    <row r="170" spans="1:12" s="177" customFormat="1" ht="15.75" hidden="1" thickBot="1" x14ac:dyDescent="0.3">
      <c r="A170" s="261"/>
      <c r="B170" s="217" t="s">
        <v>332</v>
      </c>
      <c r="C170" s="217" t="s">
        <v>990</v>
      </c>
      <c r="D170" s="205" t="s">
        <v>47</v>
      </c>
      <c r="E170" s="213"/>
      <c r="F170" s="208"/>
      <c r="G170" s="208"/>
      <c r="H170" s="208"/>
      <c r="I170" s="261"/>
      <c r="J170" s="134"/>
      <c r="K170" s="134"/>
      <c r="L170" s="134"/>
    </row>
    <row r="171" spans="1:12" s="177" customFormat="1" ht="15.75" hidden="1" thickTop="1" x14ac:dyDescent="0.25">
      <c r="A171" s="261"/>
      <c r="B171" s="218" t="s">
        <v>332</v>
      </c>
      <c r="C171" s="218" t="s">
        <v>990</v>
      </c>
      <c r="D171" s="206" t="s">
        <v>47</v>
      </c>
      <c r="E171" s="237" t="s">
        <v>32</v>
      </c>
      <c r="F171" s="248"/>
      <c r="G171" s="248"/>
      <c r="H171" s="248"/>
      <c r="I171" s="261"/>
      <c r="J171" s="134"/>
      <c r="K171" s="134"/>
      <c r="L171" s="134"/>
    </row>
    <row r="172" spans="1:12" hidden="1" x14ac:dyDescent="0.25">
      <c r="B172" s="217" t="s">
        <v>332</v>
      </c>
      <c r="C172" s="224" t="s">
        <v>990</v>
      </c>
      <c r="D172" s="205" t="s">
        <v>47</v>
      </c>
      <c r="E172" s="230" t="s">
        <v>117</v>
      </c>
      <c r="F172" s="213"/>
      <c r="G172" s="230"/>
      <c r="H172" s="213"/>
      <c r="J172" s="155"/>
      <c r="K172" s="155"/>
      <c r="L172" s="155"/>
    </row>
    <row r="173" spans="1:12" hidden="1" x14ac:dyDescent="0.25">
      <c r="B173" s="217" t="s">
        <v>332</v>
      </c>
      <c r="C173" s="224" t="s">
        <v>990</v>
      </c>
      <c r="D173" s="205" t="s">
        <v>47</v>
      </c>
      <c r="E173" s="230" t="s">
        <v>118</v>
      </c>
      <c r="F173" s="213"/>
      <c r="G173" s="230"/>
      <c r="H173" s="213"/>
      <c r="J173" s="155"/>
      <c r="K173" s="155"/>
      <c r="L173" s="155"/>
    </row>
    <row r="174" spans="1:12" s="177" customFormat="1" ht="15.75" hidden="1" thickBot="1" x14ac:dyDescent="0.3">
      <c r="A174" s="261"/>
      <c r="B174" s="217" t="s">
        <v>332</v>
      </c>
      <c r="C174" s="217" t="s">
        <v>991</v>
      </c>
      <c r="D174" s="205" t="s">
        <v>47</v>
      </c>
      <c r="E174" s="213"/>
      <c r="F174" s="208"/>
      <c r="G174" s="208"/>
      <c r="H174" s="208"/>
      <c r="I174" s="261"/>
      <c r="J174" s="134"/>
      <c r="K174" s="134"/>
      <c r="L174" s="134"/>
    </row>
    <row r="175" spans="1:12" s="177" customFormat="1" ht="15.75" hidden="1" thickTop="1" x14ac:dyDescent="0.25">
      <c r="A175" s="261"/>
      <c r="B175" s="218" t="s">
        <v>332</v>
      </c>
      <c r="C175" s="218" t="s">
        <v>991</v>
      </c>
      <c r="D175" s="206" t="s">
        <v>47</v>
      </c>
      <c r="E175" s="237" t="s">
        <v>32</v>
      </c>
      <c r="F175" s="248"/>
      <c r="G175" s="248"/>
      <c r="H175" s="248"/>
      <c r="I175" s="261"/>
      <c r="J175" s="134"/>
      <c r="K175" s="134"/>
      <c r="L175" s="134"/>
    </row>
    <row r="176" spans="1:12" ht="30" hidden="1" x14ac:dyDescent="0.25">
      <c r="B176" s="217" t="s">
        <v>332</v>
      </c>
      <c r="C176" s="224" t="s">
        <v>991</v>
      </c>
      <c r="D176" s="205" t="s">
        <v>47</v>
      </c>
      <c r="E176" s="230" t="s">
        <v>192</v>
      </c>
      <c r="F176" s="213"/>
      <c r="G176" s="230"/>
      <c r="H176" s="213"/>
      <c r="J176" s="155"/>
      <c r="K176" s="155"/>
      <c r="L176" s="155"/>
    </row>
    <row r="177" spans="1:12" hidden="1" x14ac:dyDescent="0.25">
      <c r="B177" s="217" t="s">
        <v>332</v>
      </c>
      <c r="C177" s="224" t="s">
        <v>991</v>
      </c>
      <c r="D177" s="205" t="s">
        <v>47</v>
      </c>
      <c r="E177" s="230" t="s">
        <v>193</v>
      </c>
      <c r="F177" s="213"/>
      <c r="G177" s="230"/>
      <c r="H177" s="213"/>
      <c r="J177" s="155"/>
      <c r="K177" s="155"/>
      <c r="L177" s="155"/>
    </row>
    <row r="178" spans="1:12" hidden="1" x14ac:dyDescent="0.25">
      <c r="B178" s="217" t="s">
        <v>332</v>
      </c>
      <c r="C178" s="224" t="s">
        <v>991</v>
      </c>
      <c r="D178" s="205" t="s">
        <v>47</v>
      </c>
      <c r="E178" s="230" t="s">
        <v>194</v>
      </c>
      <c r="F178" s="213"/>
      <c r="G178" s="230"/>
      <c r="H178" s="213"/>
      <c r="J178" s="155"/>
      <c r="K178" s="155"/>
      <c r="L178" s="155"/>
    </row>
    <row r="179" spans="1:12" s="177" customFormat="1" ht="15.75" hidden="1" thickBot="1" x14ac:dyDescent="0.3">
      <c r="A179" s="261"/>
      <c r="B179" s="217" t="s">
        <v>332</v>
      </c>
      <c r="C179" s="217" t="s">
        <v>990</v>
      </c>
      <c r="D179" s="205" t="s">
        <v>48</v>
      </c>
      <c r="E179" s="213"/>
      <c r="F179" s="208"/>
      <c r="G179" s="208"/>
      <c r="H179" s="208"/>
      <c r="I179" s="261"/>
      <c r="J179" s="134"/>
      <c r="K179" s="134"/>
      <c r="L179" s="134"/>
    </row>
    <row r="180" spans="1:12" s="177" customFormat="1" ht="15.75" hidden="1" thickTop="1" x14ac:dyDescent="0.25">
      <c r="A180" s="261"/>
      <c r="B180" s="218" t="s">
        <v>332</v>
      </c>
      <c r="C180" s="218" t="s">
        <v>990</v>
      </c>
      <c r="D180" s="206" t="s">
        <v>48</v>
      </c>
      <c r="E180" s="237" t="s">
        <v>34</v>
      </c>
      <c r="F180" s="248"/>
      <c r="G180" s="248"/>
      <c r="H180" s="248"/>
      <c r="I180" s="261"/>
      <c r="J180" s="134"/>
      <c r="K180" s="134"/>
      <c r="L180" s="134"/>
    </row>
    <row r="181" spans="1:12" hidden="1" x14ac:dyDescent="0.25">
      <c r="B181" s="217" t="s">
        <v>332</v>
      </c>
      <c r="C181" s="224" t="s">
        <v>990</v>
      </c>
      <c r="D181" s="205" t="s">
        <v>48</v>
      </c>
      <c r="E181" s="230" t="s">
        <v>119</v>
      </c>
      <c r="F181" s="213"/>
      <c r="G181" s="230"/>
      <c r="H181" s="213"/>
      <c r="J181" s="155"/>
      <c r="K181" s="155"/>
      <c r="L181" s="155"/>
    </row>
    <row r="182" spans="1:12" hidden="1" x14ac:dyDescent="0.25">
      <c r="B182" s="217" t="s">
        <v>332</v>
      </c>
      <c r="C182" s="224" t="s">
        <v>990</v>
      </c>
      <c r="D182" s="205" t="s">
        <v>48</v>
      </c>
      <c r="E182" s="230" t="s">
        <v>120</v>
      </c>
      <c r="F182" s="213"/>
      <c r="G182" s="230"/>
      <c r="H182" s="213"/>
      <c r="J182" s="155"/>
      <c r="K182" s="155"/>
      <c r="L182" s="155"/>
    </row>
    <row r="183" spans="1:12" s="177" customFormat="1" ht="15.75" hidden="1" thickBot="1" x14ac:dyDescent="0.3">
      <c r="A183" s="261"/>
      <c r="B183" s="217" t="s">
        <v>332</v>
      </c>
      <c r="C183" s="217" t="s">
        <v>991</v>
      </c>
      <c r="D183" s="205" t="s">
        <v>48</v>
      </c>
      <c r="E183" s="213"/>
      <c r="F183" s="208"/>
      <c r="G183" s="208"/>
      <c r="H183" s="208"/>
      <c r="I183" s="261"/>
      <c r="J183" s="134"/>
      <c r="K183" s="134"/>
      <c r="L183" s="134"/>
    </row>
    <row r="184" spans="1:12" s="177" customFormat="1" ht="15.75" hidden="1" thickTop="1" x14ac:dyDescent="0.25">
      <c r="A184" s="261"/>
      <c r="B184" s="218" t="s">
        <v>332</v>
      </c>
      <c r="C184" s="218" t="s">
        <v>991</v>
      </c>
      <c r="D184" s="206" t="s">
        <v>48</v>
      </c>
      <c r="E184" s="237" t="s">
        <v>34</v>
      </c>
      <c r="F184" s="248"/>
      <c r="G184" s="248"/>
      <c r="H184" s="248"/>
      <c r="I184" s="261"/>
      <c r="J184" s="134"/>
      <c r="K184" s="134"/>
      <c r="L184" s="134"/>
    </row>
    <row r="185" spans="1:12" ht="30" hidden="1" x14ac:dyDescent="0.25">
      <c r="B185" s="217" t="s">
        <v>332</v>
      </c>
      <c r="C185" s="224" t="s">
        <v>991</v>
      </c>
      <c r="D185" s="205" t="s">
        <v>48</v>
      </c>
      <c r="E185" s="230" t="s">
        <v>195</v>
      </c>
      <c r="F185" s="213"/>
      <c r="G185" s="230"/>
      <c r="H185" s="213"/>
      <c r="J185" s="155"/>
      <c r="K185" s="155"/>
      <c r="L185" s="155"/>
    </row>
    <row r="186" spans="1:12" ht="30" hidden="1" x14ac:dyDescent="0.25">
      <c r="B186" s="217" t="s">
        <v>332</v>
      </c>
      <c r="C186" s="224" t="s">
        <v>991</v>
      </c>
      <c r="D186" s="205" t="s">
        <v>48</v>
      </c>
      <c r="E186" s="230" t="s">
        <v>196</v>
      </c>
      <c r="F186" s="213"/>
      <c r="G186" s="230"/>
      <c r="H186" s="213"/>
      <c r="J186" s="155"/>
      <c r="K186" s="155"/>
      <c r="L186" s="155"/>
    </row>
    <row r="187" spans="1:12" hidden="1" x14ac:dyDescent="0.25">
      <c r="B187" s="217" t="s">
        <v>332</v>
      </c>
      <c r="C187" s="224" t="s">
        <v>991</v>
      </c>
      <c r="D187" s="205" t="s">
        <v>48</v>
      </c>
      <c r="E187" s="230" t="s">
        <v>197</v>
      </c>
      <c r="F187" s="213"/>
      <c r="G187" s="230"/>
      <c r="H187" s="213"/>
      <c r="J187" s="155"/>
      <c r="K187" s="155"/>
      <c r="L187" s="155"/>
    </row>
    <row r="188" spans="1:12" s="177" customFormat="1" ht="15.75" hidden="1" thickBot="1" x14ac:dyDescent="0.3">
      <c r="A188" s="261"/>
      <c r="B188" s="217" t="s">
        <v>332</v>
      </c>
      <c r="C188" s="217" t="s">
        <v>990</v>
      </c>
      <c r="D188" s="205" t="s">
        <v>49</v>
      </c>
      <c r="E188" s="213"/>
      <c r="F188" s="208"/>
      <c r="G188" s="208"/>
      <c r="H188" s="208"/>
      <c r="I188" s="261"/>
      <c r="J188" s="134"/>
      <c r="K188" s="134"/>
      <c r="L188" s="134"/>
    </row>
    <row r="189" spans="1:12" s="177" customFormat="1" ht="15.75" hidden="1" thickTop="1" x14ac:dyDescent="0.25">
      <c r="A189" s="261"/>
      <c r="B189" s="218" t="s">
        <v>332</v>
      </c>
      <c r="C189" s="218" t="s">
        <v>990</v>
      </c>
      <c r="D189" s="206" t="s">
        <v>49</v>
      </c>
      <c r="E189" s="237" t="s">
        <v>700</v>
      </c>
      <c r="F189" s="248"/>
      <c r="G189" s="248"/>
      <c r="H189" s="248"/>
      <c r="I189" s="261"/>
      <c r="J189" s="134"/>
      <c r="K189" s="134"/>
      <c r="L189" s="134"/>
    </row>
    <row r="190" spans="1:12" hidden="1" x14ac:dyDescent="0.25">
      <c r="B190" s="217" t="s">
        <v>332</v>
      </c>
      <c r="C190" s="224" t="s">
        <v>990</v>
      </c>
      <c r="D190" s="205" t="s">
        <v>49</v>
      </c>
      <c r="E190" s="230" t="s">
        <v>723</v>
      </c>
      <c r="F190" s="213"/>
      <c r="G190" s="230"/>
      <c r="H190" s="213"/>
      <c r="J190" s="155"/>
      <c r="K190" s="155"/>
      <c r="L190" s="155"/>
    </row>
    <row r="191" spans="1:12" hidden="1" x14ac:dyDescent="0.25">
      <c r="B191" s="217" t="s">
        <v>332</v>
      </c>
      <c r="C191" s="224" t="s">
        <v>990</v>
      </c>
      <c r="D191" s="205" t="s">
        <v>49</v>
      </c>
      <c r="E191" s="230" t="s">
        <v>724</v>
      </c>
      <c r="F191" s="213"/>
      <c r="G191" s="230"/>
      <c r="H191" s="213"/>
      <c r="J191" s="155"/>
      <c r="K191" s="155"/>
      <c r="L191" s="155"/>
    </row>
    <row r="192" spans="1:12" hidden="1" x14ac:dyDescent="0.25">
      <c r="B192" s="217" t="s">
        <v>332</v>
      </c>
      <c r="C192" s="224" t="s">
        <v>990</v>
      </c>
      <c r="D192" s="205" t="s">
        <v>49</v>
      </c>
      <c r="E192" s="230" t="s">
        <v>725</v>
      </c>
      <c r="F192" s="213"/>
      <c r="G192" s="230"/>
      <c r="H192" s="213"/>
      <c r="J192" s="155"/>
      <c r="K192" s="155"/>
      <c r="L192" s="155"/>
    </row>
    <row r="193" spans="1:12" ht="30" hidden="1" x14ac:dyDescent="0.25">
      <c r="B193" s="217" t="s">
        <v>332</v>
      </c>
      <c r="C193" s="224" t="s">
        <v>990</v>
      </c>
      <c r="D193" s="205" t="s">
        <v>49</v>
      </c>
      <c r="E193" s="230" t="s">
        <v>726</v>
      </c>
      <c r="F193" s="213"/>
      <c r="G193" s="230"/>
      <c r="H193" s="213"/>
      <c r="J193" s="155"/>
      <c r="K193" s="155"/>
      <c r="L193" s="155"/>
    </row>
    <row r="194" spans="1:12" s="177" customFormat="1" ht="15.75" hidden="1" thickBot="1" x14ac:dyDescent="0.3">
      <c r="A194" s="261"/>
      <c r="B194" s="217" t="s">
        <v>332</v>
      </c>
      <c r="C194" s="217" t="s">
        <v>991</v>
      </c>
      <c r="D194" s="205" t="s">
        <v>49</v>
      </c>
      <c r="E194" s="213"/>
      <c r="F194" s="208"/>
      <c r="G194" s="208"/>
      <c r="H194" s="208"/>
      <c r="I194" s="261"/>
      <c r="J194" s="134"/>
      <c r="K194" s="134"/>
      <c r="L194" s="134"/>
    </row>
    <row r="195" spans="1:12" s="177" customFormat="1" ht="15.75" hidden="1" thickTop="1" x14ac:dyDescent="0.25">
      <c r="A195" s="261"/>
      <c r="B195" s="218" t="s">
        <v>332</v>
      </c>
      <c r="C195" s="218" t="s">
        <v>991</v>
      </c>
      <c r="D195" s="206" t="s">
        <v>49</v>
      </c>
      <c r="E195" s="237" t="s">
        <v>700</v>
      </c>
      <c r="F195" s="248"/>
      <c r="G195" s="248"/>
      <c r="H195" s="248"/>
      <c r="I195" s="261"/>
      <c r="J195" s="134"/>
      <c r="K195" s="134"/>
      <c r="L195" s="134"/>
    </row>
    <row r="196" spans="1:12" hidden="1" x14ac:dyDescent="0.25">
      <c r="B196" s="217" t="s">
        <v>332</v>
      </c>
      <c r="C196" s="224" t="s">
        <v>991</v>
      </c>
      <c r="D196" s="205" t="s">
        <v>49</v>
      </c>
      <c r="E196" s="230" t="s">
        <v>727</v>
      </c>
      <c r="F196" s="213"/>
      <c r="G196" s="230"/>
      <c r="H196" s="213"/>
      <c r="J196" s="155"/>
      <c r="K196" s="155"/>
      <c r="L196" s="155"/>
    </row>
    <row r="197" spans="1:12" hidden="1" x14ac:dyDescent="0.25">
      <c r="B197" s="217" t="s">
        <v>332</v>
      </c>
      <c r="C197" s="224" t="s">
        <v>991</v>
      </c>
      <c r="D197" s="205" t="s">
        <v>49</v>
      </c>
      <c r="E197" s="230" t="s">
        <v>728</v>
      </c>
      <c r="F197" s="213"/>
      <c r="G197" s="230"/>
      <c r="H197" s="213"/>
      <c r="J197" s="155"/>
      <c r="K197" s="155"/>
      <c r="L197" s="155"/>
    </row>
    <row r="198" spans="1:12" hidden="1" x14ac:dyDescent="0.25">
      <c r="B198" s="217" t="s">
        <v>332</v>
      </c>
      <c r="C198" s="224" t="s">
        <v>991</v>
      </c>
      <c r="D198" s="205" t="s">
        <v>49</v>
      </c>
      <c r="E198" s="230" t="s">
        <v>204</v>
      </c>
      <c r="F198" s="213"/>
      <c r="G198" s="230"/>
      <c r="H198" s="213"/>
      <c r="J198" s="155"/>
      <c r="K198" s="155"/>
      <c r="L198" s="155"/>
    </row>
    <row r="199" spans="1:12" hidden="1" x14ac:dyDescent="0.25">
      <c r="B199" s="217" t="s">
        <v>332</v>
      </c>
      <c r="C199" s="224" t="s">
        <v>991</v>
      </c>
      <c r="D199" s="205" t="s">
        <v>49</v>
      </c>
      <c r="E199" s="230" t="s">
        <v>729</v>
      </c>
      <c r="F199" s="213"/>
      <c r="G199" s="230"/>
      <c r="H199" s="213"/>
      <c r="J199" s="155"/>
      <c r="K199" s="155"/>
      <c r="L199" s="155"/>
    </row>
    <row r="200" spans="1:12" s="177" customFormat="1" ht="15.75" hidden="1" thickBot="1" x14ac:dyDescent="0.3">
      <c r="A200" s="261"/>
      <c r="B200" s="217" t="s">
        <v>332</v>
      </c>
      <c r="C200" s="217" t="s">
        <v>990</v>
      </c>
      <c r="D200" s="205" t="s">
        <v>330</v>
      </c>
      <c r="E200" s="213"/>
      <c r="F200" s="208"/>
      <c r="G200" s="208"/>
      <c r="H200" s="208"/>
      <c r="I200" s="261"/>
      <c r="J200" s="134"/>
      <c r="K200" s="134"/>
      <c r="L200" s="134"/>
    </row>
    <row r="201" spans="1:12" s="177" customFormat="1" ht="15.75" hidden="1" thickTop="1" x14ac:dyDescent="0.25">
      <c r="A201" s="261"/>
      <c r="B201" s="218" t="s">
        <v>332</v>
      </c>
      <c r="C201" s="218" t="s">
        <v>990</v>
      </c>
      <c r="D201" s="206" t="s">
        <v>330</v>
      </c>
      <c r="E201" s="237" t="s">
        <v>75</v>
      </c>
      <c r="F201" s="248"/>
      <c r="G201" s="248"/>
      <c r="H201" s="248"/>
      <c r="I201" s="261"/>
      <c r="J201" s="134"/>
      <c r="K201" s="134"/>
      <c r="L201" s="134"/>
    </row>
    <row r="202" spans="1:12" hidden="1" x14ac:dyDescent="0.25">
      <c r="B202" s="217" t="s">
        <v>332</v>
      </c>
      <c r="C202" s="224" t="s">
        <v>990</v>
      </c>
      <c r="D202" s="205" t="s">
        <v>330</v>
      </c>
      <c r="E202" s="230" t="s">
        <v>124</v>
      </c>
      <c r="F202" s="213"/>
      <c r="G202" s="230"/>
      <c r="H202" s="213"/>
      <c r="J202" s="155"/>
      <c r="K202" s="155"/>
      <c r="L202" s="155"/>
    </row>
    <row r="203" spans="1:12" ht="30" hidden="1" x14ac:dyDescent="0.25">
      <c r="B203" s="217" t="s">
        <v>332</v>
      </c>
      <c r="C203" s="224" t="s">
        <v>990</v>
      </c>
      <c r="D203" s="205" t="s">
        <v>330</v>
      </c>
      <c r="E203" s="230" t="s">
        <v>493</v>
      </c>
      <c r="F203" s="213"/>
      <c r="G203" s="230"/>
      <c r="H203" s="213"/>
      <c r="J203" s="155"/>
      <c r="K203" s="155"/>
      <c r="L203" s="155"/>
    </row>
    <row r="204" spans="1:12" hidden="1" x14ac:dyDescent="0.25">
      <c r="B204" s="217" t="s">
        <v>332</v>
      </c>
      <c r="C204" s="224" t="s">
        <v>990</v>
      </c>
      <c r="D204" s="205" t="s">
        <v>330</v>
      </c>
      <c r="E204" s="230" t="s">
        <v>126</v>
      </c>
      <c r="F204" s="213"/>
      <c r="G204" s="230"/>
      <c r="H204" s="213"/>
      <c r="J204" s="155"/>
      <c r="K204" s="155"/>
      <c r="L204" s="155"/>
    </row>
    <row r="205" spans="1:12" s="177" customFormat="1" ht="15.75" hidden="1" thickBot="1" x14ac:dyDescent="0.3">
      <c r="A205" s="261"/>
      <c r="B205" s="217" t="s">
        <v>332</v>
      </c>
      <c r="C205" s="217" t="s">
        <v>991</v>
      </c>
      <c r="D205" s="205" t="s">
        <v>330</v>
      </c>
      <c r="E205" s="213"/>
      <c r="F205" s="208"/>
      <c r="G205" s="208"/>
      <c r="H205" s="208"/>
      <c r="I205" s="261"/>
      <c r="J205" s="134"/>
      <c r="K205" s="134"/>
      <c r="L205" s="134"/>
    </row>
    <row r="206" spans="1:12" s="177" customFormat="1" ht="15.75" hidden="1" thickTop="1" x14ac:dyDescent="0.25">
      <c r="A206" s="261"/>
      <c r="B206" s="218" t="s">
        <v>332</v>
      </c>
      <c r="C206" s="218" t="s">
        <v>991</v>
      </c>
      <c r="D206" s="206" t="s">
        <v>330</v>
      </c>
      <c r="E206" s="237" t="s">
        <v>75</v>
      </c>
      <c r="F206" s="248"/>
      <c r="G206" s="248"/>
      <c r="H206" s="248"/>
      <c r="I206" s="261"/>
      <c r="J206" s="134"/>
      <c r="K206" s="134"/>
      <c r="L206" s="134"/>
    </row>
    <row r="207" spans="1:12" hidden="1" x14ac:dyDescent="0.25">
      <c r="B207" s="217" t="s">
        <v>332</v>
      </c>
      <c r="C207" s="224" t="s">
        <v>991</v>
      </c>
      <c r="D207" s="205" t="s">
        <v>330</v>
      </c>
      <c r="E207" s="230" t="s">
        <v>203</v>
      </c>
      <c r="F207" s="213"/>
      <c r="G207" s="230"/>
      <c r="H207" s="213"/>
      <c r="J207" s="155"/>
      <c r="K207" s="155"/>
      <c r="L207" s="155"/>
    </row>
    <row r="208" spans="1:12" hidden="1" x14ac:dyDescent="0.25">
      <c r="B208" s="217" t="s">
        <v>332</v>
      </c>
      <c r="C208" s="224" t="s">
        <v>991</v>
      </c>
      <c r="D208" s="205" t="s">
        <v>330</v>
      </c>
      <c r="E208" s="230" t="s">
        <v>204</v>
      </c>
      <c r="F208" s="213"/>
      <c r="G208" s="230"/>
      <c r="H208" s="213"/>
      <c r="J208" s="155"/>
      <c r="K208" s="155"/>
      <c r="L208" s="155"/>
    </row>
    <row r="209" spans="1:12" hidden="1" x14ac:dyDescent="0.25">
      <c r="B209" s="217" t="s">
        <v>332</v>
      </c>
      <c r="C209" s="224" t="s">
        <v>991</v>
      </c>
      <c r="D209" s="205" t="s">
        <v>330</v>
      </c>
      <c r="E209" s="230" t="s">
        <v>205</v>
      </c>
      <c r="F209" s="213"/>
      <c r="G209" s="230"/>
      <c r="H209" s="213"/>
      <c r="J209" s="155"/>
      <c r="K209" s="155"/>
      <c r="L209" s="155"/>
    </row>
    <row r="210" spans="1:12" s="177" customFormat="1" ht="15.75" hidden="1" thickBot="1" x14ac:dyDescent="0.3">
      <c r="A210" s="261"/>
      <c r="B210" s="217" t="s">
        <v>332</v>
      </c>
      <c r="C210" s="217" t="s">
        <v>990</v>
      </c>
      <c r="D210" s="205" t="s">
        <v>50</v>
      </c>
      <c r="E210" s="213"/>
      <c r="F210" s="208"/>
      <c r="G210" s="208"/>
      <c r="H210" s="208"/>
      <c r="I210" s="261"/>
      <c r="J210" s="134"/>
      <c r="K210" s="134"/>
      <c r="L210" s="134"/>
    </row>
    <row r="211" spans="1:12" s="177" customFormat="1" ht="15.75" hidden="1" thickTop="1" x14ac:dyDescent="0.25">
      <c r="A211" s="261"/>
      <c r="B211" s="218" t="s">
        <v>332</v>
      </c>
      <c r="C211" s="218" t="s">
        <v>990</v>
      </c>
      <c r="D211" s="206" t="s">
        <v>50</v>
      </c>
      <c r="E211" s="237" t="s">
        <v>701</v>
      </c>
      <c r="F211" s="248"/>
      <c r="G211" s="248"/>
      <c r="H211" s="248"/>
      <c r="I211" s="261"/>
      <c r="J211" s="134"/>
      <c r="K211" s="134"/>
      <c r="L211" s="134"/>
    </row>
    <row r="212" spans="1:12" ht="30" hidden="1" x14ac:dyDescent="0.25">
      <c r="B212" s="217" t="s">
        <v>332</v>
      </c>
      <c r="C212" s="224" t="s">
        <v>990</v>
      </c>
      <c r="D212" s="205" t="s">
        <v>50</v>
      </c>
      <c r="E212" s="230" t="s">
        <v>730</v>
      </c>
      <c r="F212" s="213"/>
      <c r="G212" s="230"/>
      <c r="H212" s="213"/>
      <c r="J212" s="155"/>
      <c r="K212" s="155"/>
      <c r="L212" s="155"/>
    </row>
    <row r="213" spans="1:12" hidden="1" x14ac:dyDescent="0.25">
      <c r="B213" s="217" t="s">
        <v>332</v>
      </c>
      <c r="C213" s="224" t="s">
        <v>990</v>
      </c>
      <c r="D213" s="207" t="s">
        <v>50</v>
      </c>
      <c r="E213" s="230" t="s">
        <v>731</v>
      </c>
      <c r="F213" s="213"/>
      <c r="G213" s="230"/>
      <c r="H213" s="213"/>
      <c r="J213" s="155"/>
      <c r="K213" s="155"/>
      <c r="L213" s="155"/>
    </row>
    <row r="214" spans="1:12" s="177" customFormat="1" ht="15.75" hidden="1" thickBot="1" x14ac:dyDescent="0.3">
      <c r="A214" s="261"/>
      <c r="B214" s="220" t="s">
        <v>332</v>
      </c>
      <c r="C214" s="220" t="s">
        <v>991</v>
      </c>
      <c r="D214" s="208" t="s">
        <v>50</v>
      </c>
      <c r="E214" s="213"/>
      <c r="F214" s="208"/>
      <c r="G214" s="208"/>
      <c r="H214" s="208"/>
      <c r="I214" s="261"/>
      <c r="J214" s="134"/>
      <c r="K214" s="134"/>
      <c r="L214" s="134"/>
    </row>
    <row r="215" spans="1:12" s="177" customFormat="1" ht="15.75" hidden="1" thickTop="1" x14ac:dyDescent="0.25">
      <c r="A215" s="261"/>
      <c r="B215" s="218" t="s">
        <v>332</v>
      </c>
      <c r="C215" s="218" t="s">
        <v>991</v>
      </c>
      <c r="D215" s="206" t="s">
        <v>50</v>
      </c>
      <c r="E215" s="237" t="s">
        <v>701</v>
      </c>
      <c r="F215" s="248"/>
      <c r="G215" s="248"/>
      <c r="H215" s="248"/>
      <c r="I215" s="261"/>
      <c r="J215" s="134"/>
      <c r="K215" s="134"/>
      <c r="L215" s="134"/>
    </row>
    <row r="216" spans="1:12" hidden="1" x14ac:dyDescent="0.25">
      <c r="B216" s="217" t="s">
        <v>332</v>
      </c>
      <c r="C216" s="224" t="s">
        <v>991</v>
      </c>
      <c r="D216" s="205" t="s">
        <v>50</v>
      </c>
      <c r="E216" s="230" t="s">
        <v>732</v>
      </c>
      <c r="F216" s="213"/>
      <c r="G216" s="230"/>
      <c r="H216" s="213"/>
      <c r="J216" s="155"/>
      <c r="K216" s="155"/>
      <c r="L216" s="155"/>
    </row>
    <row r="217" spans="1:12" hidden="1" x14ac:dyDescent="0.25">
      <c r="B217" s="217" t="s">
        <v>332</v>
      </c>
      <c r="C217" s="224" t="s">
        <v>991</v>
      </c>
      <c r="D217" s="205" t="s">
        <v>50</v>
      </c>
      <c r="E217" s="230" t="s">
        <v>733</v>
      </c>
      <c r="F217" s="213"/>
      <c r="G217" s="230"/>
      <c r="H217" s="213"/>
      <c r="J217" s="155"/>
      <c r="K217" s="155"/>
      <c r="L217" s="155"/>
    </row>
    <row r="218" spans="1:12" hidden="1" x14ac:dyDescent="0.25">
      <c r="B218" s="216" t="s">
        <v>331</v>
      </c>
      <c r="C218" s="217" t="s">
        <v>990</v>
      </c>
      <c r="D218" s="205" t="s">
        <v>931</v>
      </c>
      <c r="E218" s="213"/>
      <c r="F218" s="213"/>
      <c r="G218" s="213"/>
      <c r="H218" s="213"/>
      <c r="J218" s="155"/>
      <c r="K218" s="155"/>
      <c r="L218" s="155"/>
    </row>
    <row r="219" spans="1:12" hidden="1" x14ac:dyDescent="0.25">
      <c r="B219" s="216" t="s">
        <v>331</v>
      </c>
      <c r="C219" s="217" t="s">
        <v>991</v>
      </c>
      <c r="D219" s="205" t="s">
        <v>931</v>
      </c>
      <c r="E219" s="213"/>
      <c r="F219" s="213"/>
      <c r="G219" s="213"/>
      <c r="H219" s="213"/>
      <c r="J219" s="155"/>
      <c r="K219" s="155"/>
      <c r="L219" s="155"/>
    </row>
    <row r="220" spans="1:12" s="177" customFormat="1" ht="15.75" hidden="1" thickBot="1" x14ac:dyDescent="0.3">
      <c r="A220" s="261"/>
      <c r="B220" s="220" t="s">
        <v>331</v>
      </c>
      <c r="C220" s="220" t="s">
        <v>990</v>
      </c>
      <c r="D220" s="208" t="s">
        <v>390</v>
      </c>
      <c r="E220" s="213"/>
      <c r="F220" s="208"/>
      <c r="G220" s="208"/>
      <c r="H220" s="208"/>
      <c r="I220" s="261"/>
      <c r="J220" s="134"/>
      <c r="K220" s="134"/>
      <c r="L220" s="134"/>
    </row>
    <row r="221" spans="1:12" s="177" customFormat="1" ht="15.75" hidden="1" thickTop="1" x14ac:dyDescent="0.25">
      <c r="A221" s="261"/>
      <c r="B221" s="218" t="s">
        <v>331</v>
      </c>
      <c r="C221" s="218" t="s">
        <v>990</v>
      </c>
      <c r="D221" s="206" t="s">
        <v>390</v>
      </c>
      <c r="E221" s="237" t="s">
        <v>62</v>
      </c>
      <c r="F221" s="248"/>
      <c r="G221" s="248"/>
      <c r="H221" s="248"/>
      <c r="I221" s="261"/>
      <c r="J221" s="134"/>
      <c r="K221" s="134"/>
      <c r="L221" s="134"/>
    </row>
    <row r="222" spans="1:12" ht="30" hidden="1" x14ac:dyDescent="0.25">
      <c r="B222" s="217" t="s">
        <v>331</v>
      </c>
      <c r="C222" s="224" t="s">
        <v>990</v>
      </c>
      <c r="D222" s="205" t="s">
        <v>390</v>
      </c>
      <c r="E222" s="230" t="s">
        <v>80</v>
      </c>
      <c r="F222" s="213"/>
      <c r="G222" s="230"/>
      <c r="H222" s="213"/>
      <c r="J222" s="155"/>
      <c r="K222" s="155"/>
      <c r="L222" s="155"/>
    </row>
    <row r="223" spans="1:12" hidden="1" x14ac:dyDescent="0.25">
      <c r="B223" s="217" t="s">
        <v>331</v>
      </c>
      <c r="C223" s="224" t="s">
        <v>990</v>
      </c>
      <c r="D223" s="205" t="s">
        <v>390</v>
      </c>
      <c r="E223" s="230" t="s">
        <v>81</v>
      </c>
      <c r="F223" s="213"/>
      <c r="G223" s="230"/>
      <c r="H223" s="213"/>
      <c r="J223" s="155"/>
      <c r="K223" s="155"/>
      <c r="L223" s="155"/>
    </row>
    <row r="224" spans="1:12" s="177" customFormat="1" ht="15.75" hidden="1" thickBot="1" x14ac:dyDescent="0.3">
      <c r="A224" s="261"/>
      <c r="B224" s="220" t="s">
        <v>331</v>
      </c>
      <c r="C224" s="220" t="s">
        <v>991</v>
      </c>
      <c r="D224" s="208" t="s">
        <v>390</v>
      </c>
      <c r="E224" s="213"/>
      <c r="F224" s="208"/>
      <c r="G224" s="208"/>
      <c r="H224" s="208"/>
      <c r="I224" s="261"/>
      <c r="J224" s="134"/>
      <c r="K224" s="134"/>
      <c r="L224" s="134"/>
    </row>
    <row r="225" spans="1:12" s="177" customFormat="1" ht="15.75" hidden="1" thickTop="1" x14ac:dyDescent="0.25">
      <c r="A225" s="261"/>
      <c r="B225" s="218" t="s">
        <v>331</v>
      </c>
      <c r="C225" s="218" t="s">
        <v>991</v>
      </c>
      <c r="D225" s="206" t="s">
        <v>390</v>
      </c>
      <c r="E225" s="237" t="s">
        <v>62</v>
      </c>
      <c r="F225" s="248"/>
      <c r="G225" s="248"/>
      <c r="H225" s="248"/>
      <c r="I225" s="261"/>
      <c r="J225" s="134"/>
      <c r="K225" s="134"/>
      <c r="L225" s="134"/>
    </row>
    <row r="226" spans="1:12" hidden="1" x14ac:dyDescent="0.25">
      <c r="B226" s="217" t="s">
        <v>331</v>
      </c>
      <c r="C226" s="224" t="s">
        <v>991</v>
      </c>
      <c r="D226" s="205" t="s">
        <v>390</v>
      </c>
      <c r="E226" s="230" t="s">
        <v>127</v>
      </c>
      <c r="F226" s="213"/>
      <c r="G226" s="230"/>
      <c r="H226" s="213"/>
      <c r="J226" s="155"/>
      <c r="K226" s="155"/>
      <c r="L226" s="155"/>
    </row>
    <row r="227" spans="1:12" hidden="1" x14ac:dyDescent="0.25">
      <c r="B227" s="217" t="s">
        <v>331</v>
      </c>
      <c r="C227" s="224" t="s">
        <v>991</v>
      </c>
      <c r="D227" s="205" t="s">
        <v>390</v>
      </c>
      <c r="E227" s="230" t="s">
        <v>130</v>
      </c>
      <c r="F227" s="213"/>
      <c r="G227" s="230"/>
      <c r="H227" s="213"/>
      <c r="J227" s="155"/>
      <c r="K227" s="155"/>
      <c r="L227" s="155"/>
    </row>
    <row r="228" spans="1:12" s="177" customFormat="1" ht="15.75" hidden="1" thickBot="1" x14ac:dyDescent="0.3">
      <c r="A228" s="261"/>
      <c r="B228" s="220" t="s">
        <v>331</v>
      </c>
      <c r="C228" s="220" t="s">
        <v>990</v>
      </c>
      <c r="D228" s="208" t="s">
        <v>391</v>
      </c>
      <c r="E228" s="213"/>
      <c r="F228" s="208"/>
      <c r="G228" s="208"/>
      <c r="H228" s="208"/>
      <c r="I228" s="261"/>
      <c r="J228" s="134"/>
      <c r="K228" s="134"/>
      <c r="L228" s="134"/>
    </row>
    <row r="229" spans="1:12" s="177" customFormat="1" ht="15.75" hidden="1" thickTop="1" x14ac:dyDescent="0.25">
      <c r="A229" s="261"/>
      <c r="B229" s="218" t="s">
        <v>331</v>
      </c>
      <c r="C229" s="218" t="s">
        <v>990</v>
      </c>
      <c r="D229" s="206" t="s">
        <v>391</v>
      </c>
      <c r="E229" s="237" t="s">
        <v>63</v>
      </c>
      <c r="F229" s="248"/>
      <c r="G229" s="248"/>
      <c r="H229" s="248"/>
      <c r="I229" s="261"/>
      <c r="J229" s="134"/>
      <c r="K229" s="134"/>
      <c r="L229" s="134"/>
    </row>
    <row r="230" spans="1:12" hidden="1" x14ac:dyDescent="0.25">
      <c r="B230" s="217" t="s">
        <v>331</v>
      </c>
      <c r="C230" s="224" t="s">
        <v>990</v>
      </c>
      <c r="D230" s="205" t="s">
        <v>391</v>
      </c>
      <c r="E230" s="230" t="s">
        <v>206</v>
      </c>
      <c r="F230" s="213"/>
      <c r="G230" s="230"/>
      <c r="H230" s="213"/>
      <c r="J230" s="155"/>
      <c r="K230" s="155"/>
      <c r="L230" s="155"/>
    </row>
    <row r="231" spans="1:12" hidden="1" x14ac:dyDescent="0.25">
      <c r="B231" s="217" t="s">
        <v>331</v>
      </c>
      <c r="C231" s="224" t="s">
        <v>990</v>
      </c>
      <c r="D231" s="205" t="s">
        <v>391</v>
      </c>
      <c r="E231" s="230" t="s">
        <v>478</v>
      </c>
      <c r="F231" s="213"/>
      <c r="G231" s="230"/>
      <c r="H231" s="213"/>
      <c r="J231" s="155"/>
      <c r="K231" s="155"/>
      <c r="L231" s="155"/>
    </row>
    <row r="232" spans="1:12" ht="30" hidden="1" x14ac:dyDescent="0.25">
      <c r="B232" s="217" t="s">
        <v>331</v>
      </c>
      <c r="C232" s="224" t="s">
        <v>990</v>
      </c>
      <c r="D232" s="205" t="s">
        <v>391</v>
      </c>
      <c r="E232" s="230" t="s">
        <v>207</v>
      </c>
      <c r="F232" s="213"/>
      <c r="G232" s="230"/>
      <c r="H232" s="213"/>
      <c r="J232" s="155"/>
      <c r="K232" s="155"/>
      <c r="L232" s="155"/>
    </row>
    <row r="233" spans="1:12" s="177" customFormat="1" ht="15.75" hidden="1" thickBot="1" x14ac:dyDescent="0.3">
      <c r="A233" s="261"/>
      <c r="B233" s="220" t="s">
        <v>331</v>
      </c>
      <c r="C233" s="220" t="s">
        <v>991</v>
      </c>
      <c r="D233" s="208" t="s">
        <v>391</v>
      </c>
      <c r="E233" s="213"/>
      <c r="F233" s="208"/>
      <c r="G233" s="208"/>
      <c r="H233" s="208"/>
      <c r="I233" s="261"/>
      <c r="J233" s="134"/>
      <c r="K233" s="134"/>
      <c r="L233" s="134"/>
    </row>
    <row r="234" spans="1:12" s="177" customFormat="1" ht="15.75" hidden="1" thickTop="1" x14ac:dyDescent="0.25">
      <c r="A234" s="261"/>
      <c r="B234" s="218" t="s">
        <v>331</v>
      </c>
      <c r="C234" s="218" t="s">
        <v>991</v>
      </c>
      <c r="D234" s="206" t="s">
        <v>391</v>
      </c>
      <c r="E234" s="237" t="s">
        <v>63</v>
      </c>
      <c r="F234" s="248"/>
      <c r="G234" s="248"/>
      <c r="H234" s="248"/>
      <c r="I234" s="261"/>
      <c r="J234" s="134"/>
      <c r="K234" s="134"/>
      <c r="L234" s="134"/>
    </row>
    <row r="235" spans="1:12" hidden="1" x14ac:dyDescent="0.25">
      <c r="B235" s="217" t="s">
        <v>331</v>
      </c>
      <c r="C235" s="224" t="s">
        <v>991</v>
      </c>
      <c r="D235" s="205" t="s">
        <v>391</v>
      </c>
      <c r="E235" s="230" t="s">
        <v>135</v>
      </c>
      <c r="F235" s="213"/>
      <c r="G235" s="230"/>
      <c r="H235" s="213"/>
      <c r="J235" s="155"/>
      <c r="K235" s="155"/>
      <c r="L235" s="155"/>
    </row>
    <row r="236" spans="1:12" hidden="1" x14ac:dyDescent="0.25">
      <c r="B236" s="217" t="s">
        <v>331</v>
      </c>
      <c r="C236" s="224" t="s">
        <v>991</v>
      </c>
      <c r="D236" s="205" t="s">
        <v>391</v>
      </c>
      <c r="E236" s="230" t="s">
        <v>136</v>
      </c>
      <c r="F236" s="213"/>
      <c r="G236" s="230"/>
      <c r="H236" s="213"/>
      <c r="J236" s="155"/>
      <c r="K236" s="155"/>
      <c r="L236" s="155"/>
    </row>
    <row r="237" spans="1:12" hidden="1" x14ac:dyDescent="0.25">
      <c r="B237" s="217" t="s">
        <v>331</v>
      </c>
      <c r="C237" s="224" t="s">
        <v>991</v>
      </c>
      <c r="D237" s="205" t="s">
        <v>391</v>
      </c>
      <c r="E237" s="230" t="s">
        <v>137</v>
      </c>
      <c r="F237" s="213"/>
      <c r="G237" s="230"/>
      <c r="H237" s="213"/>
      <c r="J237" s="155"/>
      <c r="K237" s="155"/>
      <c r="L237" s="155"/>
    </row>
    <row r="238" spans="1:12" s="177" customFormat="1" ht="15.75" hidden="1" thickBot="1" x14ac:dyDescent="0.3">
      <c r="A238" s="261"/>
      <c r="B238" s="220" t="s">
        <v>331</v>
      </c>
      <c r="C238" s="220" t="s">
        <v>990</v>
      </c>
      <c r="D238" s="208" t="s">
        <v>392</v>
      </c>
      <c r="E238" s="213"/>
      <c r="F238" s="208"/>
      <c r="G238" s="208"/>
      <c r="H238" s="208"/>
      <c r="I238" s="261"/>
      <c r="J238" s="134"/>
      <c r="K238" s="134"/>
      <c r="L238" s="134"/>
    </row>
    <row r="239" spans="1:12" s="177" customFormat="1" ht="15.75" hidden="1" thickTop="1" x14ac:dyDescent="0.25">
      <c r="A239" s="261"/>
      <c r="B239" s="218" t="s">
        <v>331</v>
      </c>
      <c r="C239" s="218" t="s">
        <v>990</v>
      </c>
      <c r="D239" s="206" t="s">
        <v>392</v>
      </c>
      <c r="E239" s="237" t="s">
        <v>64</v>
      </c>
      <c r="F239" s="248"/>
      <c r="G239" s="248"/>
      <c r="H239" s="248"/>
      <c r="I239" s="261"/>
      <c r="J239" s="134"/>
      <c r="K239" s="134"/>
      <c r="L239" s="134"/>
    </row>
    <row r="240" spans="1:12" ht="30" hidden="1" x14ac:dyDescent="0.25">
      <c r="B240" s="217" t="s">
        <v>331</v>
      </c>
      <c r="C240" s="224" t="s">
        <v>990</v>
      </c>
      <c r="D240" s="205" t="s">
        <v>392</v>
      </c>
      <c r="E240" s="230" t="s">
        <v>84</v>
      </c>
      <c r="F240" s="213"/>
      <c r="G240" s="230"/>
      <c r="H240" s="213"/>
      <c r="J240" s="155"/>
      <c r="K240" s="155"/>
      <c r="L240" s="155"/>
    </row>
    <row r="241" spans="1:12" hidden="1" x14ac:dyDescent="0.25">
      <c r="B241" s="217" t="s">
        <v>331</v>
      </c>
      <c r="C241" s="224" t="s">
        <v>990</v>
      </c>
      <c r="D241" s="205" t="s">
        <v>392</v>
      </c>
      <c r="E241" s="230" t="s">
        <v>85</v>
      </c>
      <c r="F241" s="213"/>
      <c r="G241" s="230"/>
      <c r="H241" s="213"/>
      <c r="J241" s="155"/>
      <c r="K241" s="155"/>
      <c r="L241" s="155"/>
    </row>
    <row r="242" spans="1:12" hidden="1" x14ac:dyDescent="0.25">
      <c r="B242" s="217" t="s">
        <v>331</v>
      </c>
      <c r="C242" s="224" t="s">
        <v>990</v>
      </c>
      <c r="D242" s="205" t="s">
        <v>392</v>
      </c>
      <c r="E242" s="230" t="s">
        <v>452</v>
      </c>
      <c r="F242" s="213"/>
      <c r="G242" s="230"/>
      <c r="H242" s="213"/>
      <c r="J242" s="155"/>
      <c r="K242" s="155"/>
      <c r="L242" s="155"/>
    </row>
    <row r="243" spans="1:12" s="177" customFormat="1" ht="15.75" hidden="1" thickBot="1" x14ac:dyDescent="0.3">
      <c r="A243" s="261"/>
      <c r="B243" s="220" t="s">
        <v>331</v>
      </c>
      <c r="C243" s="220" t="s">
        <v>991</v>
      </c>
      <c r="D243" s="208" t="s">
        <v>392</v>
      </c>
      <c r="E243" s="213"/>
      <c r="F243" s="208"/>
      <c r="G243" s="208"/>
      <c r="H243" s="208"/>
      <c r="I243" s="261"/>
      <c r="J243" s="134"/>
      <c r="K243" s="134"/>
      <c r="L243" s="134"/>
    </row>
    <row r="244" spans="1:12" s="177" customFormat="1" ht="15.75" hidden="1" thickTop="1" x14ac:dyDescent="0.25">
      <c r="A244" s="261"/>
      <c r="B244" s="218" t="s">
        <v>331</v>
      </c>
      <c r="C244" s="218" t="s">
        <v>991</v>
      </c>
      <c r="D244" s="206" t="s">
        <v>392</v>
      </c>
      <c r="E244" s="237" t="s">
        <v>64</v>
      </c>
      <c r="F244" s="248"/>
      <c r="G244" s="248"/>
      <c r="H244" s="248"/>
      <c r="I244" s="261"/>
      <c r="J244" s="134"/>
      <c r="K244" s="134"/>
      <c r="L244" s="134"/>
    </row>
    <row r="245" spans="1:12" hidden="1" x14ac:dyDescent="0.25">
      <c r="B245" s="217" t="s">
        <v>331</v>
      </c>
      <c r="C245" s="224" t="s">
        <v>991</v>
      </c>
      <c r="D245" s="205" t="s">
        <v>392</v>
      </c>
      <c r="E245" s="230" t="s">
        <v>138</v>
      </c>
      <c r="F245" s="213"/>
      <c r="G245" s="230"/>
      <c r="H245" s="213"/>
      <c r="J245" s="155"/>
      <c r="K245" s="155"/>
      <c r="L245" s="155"/>
    </row>
    <row r="246" spans="1:12" hidden="1" x14ac:dyDescent="0.25">
      <c r="B246" s="217" t="s">
        <v>331</v>
      </c>
      <c r="C246" s="224" t="s">
        <v>991</v>
      </c>
      <c r="D246" s="205" t="s">
        <v>392</v>
      </c>
      <c r="E246" s="230" t="s">
        <v>139</v>
      </c>
      <c r="F246" s="213"/>
      <c r="G246" s="230"/>
      <c r="H246" s="213"/>
      <c r="J246" s="155"/>
      <c r="K246" s="155"/>
      <c r="L246" s="155"/>
    </row>
    <row r="247" spans="1:12" ht="30" hidden="1" x14ac:dyDescent="0.25">
      <c r="B247" s="217" t="s">
        <v>331</v>
      </c>
      <c r="C247" s="224" t="s">
        <v>991</v>
      </c>
      <c r="D247" s="205" t="s">
        <v>392</v>
      </c>
      <c r="E247" s="230" t="s">
        <v>140</v>
      </c>
      <c r="F247" s="213"/>
      <c r="G247" s="230"/>
      <c r="H247" s="213"/>
      <c r="J247" s="155"/>
      <c r="K247" s="155"/>
      <c r="L247" s="155"/>
    </row>
    <row r="248" spans="1:12" s="177" customFormat="1" ht="15.75" hidden="1" thickBot="1" x14ac:dyDescent="0.3">
      <c r="A248" s="261"/>
      <c r="B248" s="220" t="s">
        <v>331</v>
      </c>
      <c r="C248" s="220" t="s">
        <v>990</v>
      </c>
      <c r="D248" s="208" t="s">
        <v>393</v>
      </c>
      <c r="E248" s="213"/>
      <c r="F248" s="208"/>
      <c r="G248" s="208"/>
      <c r="H248" s="208"/>
      <c r="I248" s="261"/>
      <c r="J248" s="134"/>
      <c r="K248" s="134"/>
      <c r="L248" s="134"/>
    </row>
    <row r="249" spans="1:12" s="177" customFormat="1" ht="15.75" hidden="1" thickTop="1" x14ac:dyDescent="0.25">
      <c r="A249" s="261"/>
      <c r="B249" s="218" t="s">
        <v>331</v>
      </c>
      <c r="C249" s="218" t="s">
        <v>990</v>
      </c>
      <c r="D249" s="206" t="s">
        <v>393</v>
      </c>
      <c r="E249" s="237" t="s">
        <v>65</v>
      </c>
      <c r="F249" s="248"/>
      <c r="G249" s="248"/>
      <c r="H249" s="248"/>
      <c r="I249" s="261"/>
      <c r="J249" s="134"/>
      <c r="K249" s="134"/>
      <c r="L249" s="134"/>
    </row>
    <row r="250" spans="1:12" ht="30" hidden="1" x14ac:dyDescent="0.25">
      <c r="B250" s="217" t="s">
        <v>331</v>
      </c>
      <c r="C250" s="224" t="s">
        <v>990</v>
      </c>
      <c r="D250" s="205" t="s">
        <v>393</v>
      </c>
      <c r="E250" s="230" t="s">
        <v>1010</v>
      </c>
      <c r="F250" s="213"/>
      <c r="G250" s="230"/>
      <c r="H250" s="213"/>
      <c r="J250" s="155"/>
      <c r="K250" s="155"/>
      <c r="L250" s="155"/>
    </row>
    <row r="251" spans="1:12" hidden="1" x14ac:dyDescent="0.25">
      <c r="B251" s="217" t="s">
        <v>331</v>
      </c>
      <c r="C251" s="224" t="s">
        <v>990</v>
      </c>
      <c r="D251" s="205" t="s">
        <v>393</v>
      </c>
      <c r="E251" s="230" t="s">
        <v>85</v>
      </c>
      <c r="F251" s="213"/>
      <c r="G251" s="230"/>
      <c r="H251" s="213"/>
      <c r="J251" s="155"/>
      <c r="K251" s="155"/>
      <c r="L251" s="155"/>
    </row>
    <row r="252" spans="1:12" hidden="1" x14ac:dyDescent="0.25">
      <c r="B252" s="217" t="s">
        <v>331</v>
      </c>
      <c r="C252" s="224" t="s">
        <v>990</v>
      </c>
      <c r="D252" s="205" t="s">
        <v>393</v>
      </c>
      <c r="E252" s="230" t="s">
        <v>451</v>
      </c>
      <c r="F252" s="213"/>
      <c r="G252" s="230"/>
      <c r="H252" s="213"/>
      <c r="J252" s="155"/>
      <c r="K252" s="155"/>
      <c r="L252" s="155"/>
    </row>
    <row r="253" spans="1:12" s="177" customFormat="1" ht="15.75" hidden="1" thickBot="1" x14ac:dyDescent="0.3">
      <c r="A253" s="261"/>
      <c r="B253" s="220" t="s">
        <v>331</v>
      </c>
      <c r="C253" s="220" t="s">
        <v>991</v>
      </c>
      <c r="D253" s="208" t="s">
        <v>393</v>
      </c>
      <c r="E253" s="213"/>
      <c r="F253" s="208"/>
      <c r="G253" s="208"/>
      <c r="H253" s="208"/>
      <c r="I253" s="261"/>
      <c r="J253" s="134"/>
      <c r="K253" s="134"/>
      <c r="L253" s="134"/>
    </row>
    <row r="254" spans="1:12" s="177" customFormat="1" ht="15.75" hidden="1" thickTop="1" x14ac:dyDescent="0.25">
      <c r="A254" s="261"/>
      <c r="B254" s="218" t="s">
        <v>331</v>
      </c>
      <c r="C254" s="218" t="s">
        <v>991</v>
      </c>
      <c r="D254" s="206" t="s">
        <v>393</v>
      </c>
      <c r="E254" s="237" t="s">
        <v>65</v>
      </c>
      <c r="F254" s="248"/>
      <c r="G254" s="248"/>
      <c r="H254" s="248"/>
      <c r="I254" s="261"/>
      <c r="J254" s="134"/>
      <c r="K254" s="134"/>
      <c r="L254" s="134"/>
    </row>
    <row r="255" spans="1:12" hidden="1" x14ac:dyDescent="0.25">
      <c r="B255" s="217" t="s">
        <v>331</v>
      </c>
      <c r="C255" s="224" t="s">
        <v>991</v>
      </c>
      <c r="D255" s="205" t="s">
        <v>393</v>
      </c>
      <c r="E255" s="230" t="s">
        <v>138</v>
      </c>
      <c r="F255" s="213"/>
      <c r="G255" s="230"/>
      <c r="H255" s="213"/>
      <c r="J255" s="155"/>
      <c r="K255" s="155"/>
      <c r="L255" s="155"/>
    </row>
    <row r="256" spans="1:12" hidden="1" x14ac:dyDescent="0.25">
      <c r="B256" s="217" t="s">
        <v>331</v>
      </c>
      <c r="C256" s="224" t="s">
        <v>991</v>
      </c>
      <c r="D256" s="205" t="s">
        <v>393</v>
      </c>
      <c r="E256" s="230" t="s">
        <v>742</v>
      </c>
      <c r="F256" s="213"/>
      <c r="G256" s="230"/>
      <c r="H256" s="213"/>
      <c r="J256" s="155"/>
      <c r="K256" s="155"/>
      <c r="L256" s="155"/>
    </row>
    <row r="257" spans="1:12" ht="30" hidden="1" x14ac:dyDescent="0.25">
      <c r="B257" s="217" t="s">
        <v>331</v>
      </c>
      <c r="C257" s="224" t="s">
        <v>991</v>
      </c>
      <c r="D257" s="205" t="s">
        <v>393</v>
      </c>
      <c r="E257" s="230" t="s">
        <v>743</v>
      </c>
      <c r="F257" s="213"/>
      <c r="G257" s="230"/>
      <c r="H257" s="213"/>
      <c r="J257" s="155"/>
      <c r="K257" s="155"/>
      <c r="L257" s="155"/>
    </row>
    <row r="258" spans="1:12" s="177" customFormat="1" ht="15.75" hidden="1" thickBot="1" x14ac:dyDescent="0.3">
      <c r="A258" s="261"/>
      <c r="B258" s="220" t="s">
        <v>331</v>
      </c>
      <c r="C258" s="220" t="s">
        <v>990</v>
      </c>
      <c r="D258" s="208" t="s">
        <v>394</v>
      </c>
      <c r="E258" s="213"/>
      <c r="F258" s="208"/>
      <c r="G258" s="208"/>
      <c r="H258" s="208"/>
      <c r="I258" s="261"/>
      <c r="J258" s="134"/>
      <c r="K258" s="134"/>
      <c r="L258" s="134"/>
    </row>
    <row r="259" spans="1:12" s="177" customFormat="1" ht="15.75" hidden="1" thickTop="1" x14ac:dyDescent="0.25">
      <c r="A259" s="261"/>
      <c r="B259" s="218" t="s">
        <v>331</v>
      </c>
      <c r="C259" s="218" t="s">
        <v>990</v>
      </c>
      <c r="D259" s="206" t="s">
        <v>394</v>
      </c>
      <c r="E259" s="237" t="s">
        <v>66</v>
      </c>
      <c r="F259" s="248"/>
      <c r="G259" s="248"/>
      <c r="H259" s="248"/>
      <c r="I259" s="261"/>
      <c r="J259" s="134"/>
      <c r="K259" s="134"/>
      <c r="L259" s="134"/>
    </row>
    <row r="260" spans="1:12" ht="30" hidden="1" x14ac:dyDescent="0.25">
      <c r="B260" s="217" t="s">
        <v>331</v>
      </c>
      <c r="C260" s="224" t="s">
        <v>990</v>
      </c>
      <c r="D260" s="205" t="s">
        <v>394</v>
      </c>
      <c r="E260" s="230" t="s">
        <v>143</v>
      </c>
      <c r="F260" s="213"/>
      <c r="G260" s="230"/>
      <c r="H260" s="213"/>
      <c r="J260" s="155"/>
      <c r="K260" s="155"/>
      <c r="L260" s="155"/>
    </row>
    <row r="261" spans="1:12" hidden="1" x14ac:dyDescent="0.25">
      <c r="B261" s="217" t="s">
        <v>331</v>
      </c>
      <c r="C261" s="224" t="s">
        <v>990</v>
      </c>
      <c r="D261" s="205" t="s">
        <v>394</v>
      </c>
      <c r="E261" s="230" t="s">
        <v>210</v>
      </c>
      <c r="F261" s="213"/>
      <c r="G261" s="230"/>
      <c r="H261" s="213"/>
      <c r="J261" s="155"/>
      <c r="K261" s="155"/>
      <c r="L261" s="155"/>
    </row>
    <row r="262" spans="1:12" s="177" customFormat="1" ht="15.75" hidden="1" thickBot="1" x14ac:dyDescent="0.3">
      <c r="A262" s="261"/>
      <c r="B262" s="220" t="s">
        <v>331</v>
      </c>
      <c r="C262" s="220" t="s">
        <v>991</v>
      </c>
      <c r="D262" s="208" t="s">
        <v>394</v>
      </c>
      <c r="E262" s="213"/>
      <c r="F262" s="208"/>
      <c r="G262" s="208"/>
      <c r="H262" s="208"/>
      <c r="I262" s="261"/>
      <c r="J262" s="134"/>
      <c r="K262" s="134"/>
      <c r="L262" s="134"/>
    </row>
    <row r="263" spans="1:12" s="177" customFormat="1" ht="15.75" hidden="1" thickTop="1" x14ac:dyDescent="0.25">
      <c r="A263" s="261"/>
      <c r="B263" s="218" t="s">
        <v>331</v>
      </c>
      <c r="C263" s="218" t="s">
        <v>991</v>
      </c>
      <c r="D263" s="206" t="s">
        <v>394</v>
      </c>
      <c r="E263" s="237" t="s">
        <v>66</v>
      </c>
      <c r="F263" s="248"/>
      <c r="G263" s="248"/>
      <c r="H263" s="248"/>
      <c r="I263" s="261"/>
      <c r="J263" s="134"/>
      <c r="K263" s="134"/>
      <c r="L263" s="134"/>
    </row>
    <row r="264" spans="1:12" hidden="1" x14ac:dyDescent="0.25">
      <c r="B264" s="217" t="s">
        <v>331</v>
      </c>
      <c r="C264" s="224" t="s">
        <v>991</v>
      </c>
      <c r="D264" s="205" t="s">
        <v>394</v>
      </c>
      <c r="E264" s="230" t="s">
        <v>141</v>
      </c>
      <c r="F264" s="213"/>
      <c r="G264" s="230"/>
      <c r="H264" s="213"/>
      <c r="J264" s="155"/>
      <c r="K264" s="155"/>
      <c r="L264" s="155"/>
    </row>
    <row r="265" spans="1:12" hidden="1" x14ac:dyDescent="0.25">
      <c r="B265" s="217" t="s">
        <v>331</v>
      </c>
      <c r="C265" s="224" t="s">
        <v>991</v>
      </c>
      <c r="D265" s="205" t="s">
        <v>394</v>
      </c>
      <c r="E265" s="230" t="s">
        <v>142</v>
      </c>
      <c r="F265" s="213"/>
      <c r="G265" s="230"/>
      <c r="H265" s="213"/>
      <c r="J265" s="155"/>
      <c r="K265" s="155"/>
      <c r="L265" s="155"/>
    </row>
    <row r="266" spans="1:12" ht="30" hidden="1" x14ac:dyDescent="0.25">
      <c r="B266" s="217" t="s">
        <v>331</v>
      </c>
      <c r="C266" s="224" t="s">
        <v>991</v>
      </c>
      <c r="D266" s="205" t="s">
        <v>394</v>
      </c>
      <c r="E266" s="230" t="s">
        <v>143</v>
      </c>
      <c r="F266" s="213"/>
      <c r="G266" s="230"/>
      <c r="H266" s="213"/>
      <c r="J266" s="155"/>
      <c r="K266" s="155"/>
      <c r="L266" s="155"/>
    </row>
    <row r="267" spans="1:12" s="177" customFormat="1" ht="15.75" hidden="1" thickBot="1" x14ac:dyDescent="0.3">
      <c r="A267" s="261"/>
      <c r="B267" s="220" t="s">
        <v>331</v>
      </c>
      <c r="C267" s="220" t="s">
        <v>990</v>
      </c>
      <c r="D267" s="208" t="s">
        <v>395</v>
      </c>
      <c r="E267" s="213"/>
      <c r="F267" s="208"/>
      <c r="G267" s="208"/>
      <c r="H267" s="208"/>
      <c r="I267" s="261"/>
      <c r="J267" s="134"/>
      <c r="K267" s="134"/>
      <c r="L267" s="134"/>
    </row>
    <row r="268" spans="1:12" s="177" customFormat="1" ht="15.75" hidden="1" thickTop="1" x14ac:dyDescent="0.25">
      <c r="A268" s="261"/>
      <c r="B268" s="218" t="s">
        <v>331</v>
      </c>
      <c r="C268" s="218" t="s">
        <v>990</v>
      </c>
      <c r="D268" s="206" t="s">
        <v>395</v>
      </c>
      <c r="E268" s="237" t="s">
        <v>1011</v>
      </c>
      <c r="F268" s="248"/>
      <c r="G268" s="248"/>
      <c r="H268" s="248"/>
      <c r="I268" s="261"/>
      <c r="J268" s="134"/>
      <c r="K268" s="134"/>
      <c r="L268" s="134"/>
    </row>
    <row r="269" spans="1:12" ht="30" hidden="1" x14ac:dyDescent="0.25">
      <c r="B269" s="217" t="s">
        <v>331</v>
      </c>
      <c r="C269" s="224" t="s">
        <v>990</v>
      </c>
      <c r="D269" s="205" t="s">
        <v>395</v>
      </c>
      <c r="E269" s="230" t="s">
        <v>143</v>
      </c>
      <c r="F269" s="213"/>
      <c r="G269" s="230"/>
      <c r="H269" s="213"/>
      <c r="J269" s="155"/>
      <c r="K269" s="155"/>
      <c r="L269" s="155"/>
    </row>
    <row r="270" spans="1:12" hidden="1" x14ac:dyDescent="0.25">
      <c r="B270" s="217" t="s">
        <v>331</v>
      </c>
      <c r="C270" s="224" t="s">
        <v>990</v>
      </c>
      <c r="D270" s="205" t="s">
        <v>395</v>
      </c>
      <c r="E270" s="230" t="s">
        <v>210</v>
      </c>
      <c r="F270" s="213"/>
      <c r="G270" s="230"/>
      <c r="H270" s="213"/>
      <c r="J270" s="155"/>
      <c r="K270" s="155"/>
      <c r="L270" s="155"/>
    </row>
    <row r="271" spans="1:12" s="177" customFormat="1" ht="15.75" hidden="1" thickBot="1" x14ac:dyDescent="0.3">
      <c r="A271" s="261"/>
      <c r="B271" s="220" t="s">
        <v>331</v>
      </c>
      <c r="C271" s="220" t="s">
        <v>991</v>
      </c>
      <c r="D271" s="208" t="s">
        <v>395</v>
      </c>
      <c r="E271" s="213"/>
      <c r="F271" s="208"/>
      <c r="G271" s="208"/>
      <c r="H271" s="208"/>
      <c r="I271" s="261"/>
      <c r="J271" s="134"/>
      <c r="K271" s="134"/>
      <c r="L271" s="134"/>
    </row>
    <row r="272" spans="1:12" s="177" customFormat="1" ht="15.75" hidden="1" thickTop="1" x14ac:dyDescent="0.25">
      <c r="A272" s="261"/>
      <c r="B272" s="218" t="s">
        <v>331</v>
      </c>
      <c r="C272" s="218" t="s">
        <v>991</v>
      </c>
      <c r="D272" s="206" t="s">
        <v>395</v>
      </c>
      <c r="E272" s="237" t="s">
        <v>1011</v>
      </c>
      <c r="F272" s="248"/>
      <c r="G272" s="248"/>
      <c r="H272" s="248"/>
      <c r="I272" s="261"/>
      <c r="J272" s="134"/>
      <c r="K272" s="134"/>
      <c r="L272" s="134"/>
    </row>
    <row r="273" spans="1:12" hidden="1" x14ac:dyDescent="0.25">
      <c r="B273" s="217" t="s">
        <v>331</v>
      </c>
      <c r="C273" s="224" t="s">
        <v>991</v>
      </c>
      <c r="D273" s="205" t="s">
        <v>395</v>
      </c>
      <c r="E273" s="230" t="s">
        <v>141</v>
      </c>
      <c r="F273" s="213"/>
      <c r="G273" s="230"/>
      <c r="H273" s="213"/>
      <c r="J273" s="155"/>
      <c r="K273" s="155"/>
      <c r="L273" s="155"/>
    </row>
    <row r="274" spans="1:12" hidden="1" x14ac:dyDescent="0.25">
      <c r="B274" s="217" t="s">
        <v>331</v>
      </c>
      <c r="C274" s="224" t="s">
        <v>991</v>
      </c>
      <c r="D274" s="205" t="s">
        <v>395</v>
      </c>
      <c r="E274" s="230" t="s">
        <v>142</v>
      </c>
      <c r="F274" s="213"/>
      <c r="G274" s="230"/>
      <c r="H274" s="213"/>
      <c r="J274" s="155"/>
      <c r="K274" s="155"/>
      <c r="L274" s="155"/>
    </row>
    <row r="275" spans="1:12" ht="30" hidden="1" x14ac:dyDescent="0.25">
      <c r="B275" s="217" t="s">
        <v>331</v>
      </c>
      <c r="C275" s="224" t="s">
        <v>991</v>
      </c>
      <c r="D275" s="205" t="s">
        <v>395</v>
      </c>
      <c r="E275" s="230" t="s">
        <v>143</v>
      </c>
      <c r="F275" s="213"/>
      <c r="G275" s="230"/>
      <c r="H275" s="213"/>
      <c r="J275" s="155"/>
      <c r="K275" s="155"/>
      <c r="L275" s="155"/>
    </row>
    <row r="276" spans="1:12" s="177" customFormat="1" ht="15.75" hidden="1" thickBot="1" x14ac:dyDescent="0.3">
      <c r="A276" s="261"/>
      <c r="B276" s="220" t="s">
        <v>331</v>
      </c>
      <c r="C276" s="220" t="s">
        <v>990</v>
      </c>
      <c r="D276" s="208" t="s">
        <v>396</v>
      </c>
      <c r="E276" s="213"/>
      <c r="F276" s="208"/>
      <c r="G276" s="208"/>
      <c r="H276" s="208"/>
      <c r="I276" s="261"/>
      <c r="J276" s="134"/>
      <c r="K276" s="134"/>
      <c r="L276" s="134"/>
    </row>
    <row r="277" spans="1:12" s="177" customFormat="1" ht="15.75" hidden="1" thickTop="1" x14ac:dyDescent="0.25">
      <c r="A277" s="261"/>
      <c r="B277" s="218" t="s">
        <v>331</v>
      </c>
      <c r="C277" s="218" t="s">
        <v>990</v>
      </c>
      <c r="D277" s="206" t="s">
        <v>396</v>
      </c>
      <c r="E277" s="237" t="s">
        <v>864</v>
      </c>
      <c r="F277" s="248"/>
      <c r="G277" s="248"/>
      <c r="H277" s="248"/>
      <c r="I277" s="261"/>
      <c r="J277" s="134"/>
      <c r="K277" s="134"/>
      <c r="L277" s="134"/>
    </row>
    <row r="278" spans="1:12" hidden="1" x14ac:dyDescent="0.25">
      <c r="B278" s="217" t="s">
        <v>331</v>
      </c>
      <c r="C278" s="224" t="s">
        <v>990</v>
      </c>
      <c r="D278" s="205" t="s">
        <v>396</v>
      </c>
      <c r="E278" s="230" t="s">
        <v>836</v>
      </c>
      <c r="F278" s="213"/>
      <c r="G278" s="230"/>
      <c r="H278" s="213"/>
      <c r="J278" s="155"/>
      <c r="K278" s="155"/>
      <c r="L278" s="155"/>
    </row>
    <row r="279" spans="1:12" hidden="1" x14ac:dyDescent="0.25">
      <c r="B279" s="217" t="s">
        <v>331</v>
      </c>
      <c r="C279" s="224" t="s">
        <v>990</v>
      </c>
      <c r="D279" s="205" t="s">
        <v>396</v>
      </c>
      <c r="E279" s="230" t="s">
        <v>837</v>
      </c>
      <c r="F279" s="213"/>
      <c r="G279" s="230"/>
      <c r="H279" s="213"/>
      <c r="J279" s="155"/>
      <c r="K279" s="155"/>
      <c r="L279" s="155"/>
    </row>
    <row r="280" spans="1:12" ht="30" hidden="1" x14ac:dyDescent="0.25">
      <c r="B280" s="217" t="s">
        <v>331</v>
      </c>
      <c r="C280" s="224" t="s">
        <v>990</v>
      </c>
      <c r="D280" s="205" t="s">
        <v>396</v>
      </c>
      <c r="E280" s="230" t="s">
        <v>211</v>
      </c>
      <c r="F280" s="213"/>
      <c r="G280" s="230"/>
      <c r="H280" s="213"/>
      <c r="J280" s="155"/>
      <c r="K280" s="155"/>
      <c r="L280" s="155"/>
    </row>
    <row r="281" spans="1:12" s="177" customFormat="1" ht="15.75" hidden="1" thickBot="1" x14ac:dyDescent="0.3">
      <c r="A281" s="261"/>
      <c r="B281" s="220" t="s">
        <v>331</v>
      </c>
      <c r="C281" s="220" t="s">
        <v>991</v>
      </c>
      <c r="D281" s="208" t="s">
        <v>396</v>
      </c>
      <c r="E281" s="213"/>
      <c r="F281" s="208"/>
      <c r="G281" s="208"/>
      <c r="H281" s="208"/>
      <c r="I281" s="261"/>
      <c r="J281" s="134"/>
      <c r="K281" s="134"/>
      <c r="L281" s="134"/>
    </row>
    <row r="282" spans="1:12" s="177" customFormat="1" ht="15.75" hidden="1" thickTop="1" x14ac:dyDescent="0.25">
      <c r="A282" s="261"/>
      <c r="B282" s="218" t="s">
        <v>331</v>
      </c>
      <c r="C282" s="218" t="s">
        <v>991</v>
      </c>
      <c r="D282" s="206" t="s">
        <v>396</v>
      </c>
      <c r="E282" s="237" t="s">
        <v>864</v>
      </c>
      <c r="F282" s="248"/>
      <c r="G282" s="248"/>
      <c r="H282" s="248"/>
      <c r="I282" s="261"/>
      <c r="J282" s="134"/>
      <c r="K282" s="134"/>
      <c r="L282" s="134"/>
    </row>
    <row r="283" spans="1:12" hidden="1" x14ac:dyDescent="0.25">
      <c r="B283" s="217" t="s">
        <v>331</v>
      </c>
      <c r="C283" s="224" t="s">
        <v>991</v>
      </c>
      <c r="D283" s="205" t="s">
        <v>396</v>
      </c>
      <c r="E283" s="230" t="s">
        <v>144</v>
      </c>
      <c r="F283" s="213"/>
      <c r="G283" s="230"/>
      <c r="H283" s="213"/>
      <c r="J283" s="155"/>
      <c r="K283" s="155"/>
      <c r="L283" s="155"/>
    </row>
    <row r="284" spans="1:12" ht="30" hidden="1" x14ac:dyDescent="0.25">
      <c r="B284" s="217" t="s">
        <v>331</v>
      </c>
      <c r="C284" s="224" t="s">
        <v>991</v>
      </c>
      <c r="D284" s="205" t="s">
        <v>396</v>
      </c>
      <c r="E284" s="230" t="s">
        <v>145</v>
      </c>
      <c r="F284" s="213"/>
      <c r="G284" s="230"/>
      <c r="H284" s="213"/>
      <c r="J284" s="155"/>
      <c r="K284" s="155"/>
      <c r="L284" s="155"/>
    </row>
    <row r="285" spans="1:12" ht="30" hidden="1" x14ac:dyDescent="0.25">
      <c r="B285" s="217" t="s">
        <v>331</v>
      </c>
      <c r="C285" s="224" t="s">
        <v>991</v>
      </c>
      <c r="D285" s="205" t="s">
        <v>396</v>
      </c>
      <c r="E285" s="230" t="s">
        <v>146</v>
      </c>
      <c r="F285" s="213"/>
      <c r="G285" s="230"/>
      <c r="H285" s="213"/>
      <c r="J285" s="155"/>
      <c r="K285" s="155"/>
      <c r="L285" s="155"/>
    </row>
    <row r="286" spans="1:12" s="177" customFormat="1" ht="15.75" hidden="1" thickBot="1" x14ac:dyDescent="0.3">
      <c r="A286" s="261"/>
      <c r="B286" s="220" t="s">
        <v>331</v>
      </c>
      <c r="C286" s="220" t="s">
        <v>990</v>
      </c>
      <c r="D286" s="208" t="s">
        <v>397</v>
      </c>
      <c r="E286" s="213"/>
      <c r="F286" s="208"/>
      <c r="G286" s="208"/>
      <c r="H286" s="208"/>
      <c r="I286" s="261"/>
      <c r="J286" s="134"/>
      <c r="K286" s="134"/>
      <c r="L286" s="134"/>
    </row>
    <row r="287" spans="1:12" s="177" customFormat="1" ht="15.75" hidden="1" thickTop="1" x14ac:dyDescent="0.25">
      <c r="A287" s="261"/>
      <c r="B287" s="218" t="s">
        <v>331</v>
      </c>
      <c r="C287" s="218" t="s">
        <v>990</v>
      </c>
      <c r="D287" s="206" t="s">
        <v>397</v>
      </c>
      <c r="E287" s="237" t="s">
        <v>865</v>
      </c>
      <c r="F287" s="248"/>
      <c r="G287" s="248"/>
      <c r="H287" s="248"/>
      <c r="I287" s="261"/>
      <c r="J287" s="134"/>
      <c r="K287" s="134"/>
      <c r="L287" s="134"/>
    </row>
    <row r="288" spans="1:12" hidden="1" x14ac:dyDescent="0.25">
      <c r="B288" s="217" t="s">
        <v>331</v>
      </c>
      <c r="C288" s="224" t="s">
        <v>990</v>
      </c>
      <c r="D288" s="205" t="s">
        <v>397</v>
      </c>
      <c r="E288" s="230" t="s">
        <v>745</v>
      </c>
      <c r="F288" s="213"/>
      <c r="G288" s="230"/>
      <c r="H288" s="213"/>
      <c r="J288" s="155"/>
      <c r="K288" s="155"/>
      <c r="L288" s="155"/>
    </row>
    <row r="289" spans="1:12" hidden="1" x14ac:dyDescent="0.25">
      <c r="B289" s="217" t="s">
        <v>331</v>
      </c>
      <c r="C289" s="224" t="s">
        <v>990</v>
      </c>
      <c r="D289" s="205" t="s">
        <v>397</v>
      </c>
      <c r="E289" s="230" t="s">
        <v>837</v>
      </c>
      <c r="F289" s="213"/>
      <c r="G289" s="230"/>
      <c r="H289" s="213"/>
      <c r="J289" s="155"/>
      <c r="K289" s="155"/>
      <c r="L289" s="155"/>
    </row>
    <row r="290" spans="1:12" ht="30" hidden="1" x14ac:dyDescent="0.25">
      <c r="B290" s="217" t="s">
        <v>331</v>
      </c>
      <c r="C290" s="224" t="s">
        <v>990</v>
      </c>
      <c r="D290" s="205" t="s">
        <v>397</v>
      </c>
      <c r="E290" s="230" t="s">
        <v>211</v>
      </c>
      <c r="F290" s="213"/>
      <c r="G290" s="230"/>
      <c r="H290" s="213"/>
      <c r="J290" s="155"/>
      <c r="K290" s="155"/>
      <c r="L290" s="155"/>
    </row>
    <row r="291" spans="1:12" s="177" customFormat="1" ht="15.75" hidden="1" thickBot="1" x14ac:dyDescent="0.3">
      <c r="A291" s="261"/>
      <c r="B291" s="220" t="s">
        <v>331</v>
      </c>
      <c r="C291" s="220" t="s">
        <v>991</v>
      </c>
      <c r="D291" s="208" t="s">
        <v>397</v>
      </c>
      <c r="E291" s="213"/>
      <c r="F291" s="208"/>
      <c r="G291" s="208"/>
      <c r="H291" s="208"/>
      <c r="I291" s="261"/>
      <c r="J291" s="134"/>
      <c r="K291" s="134"/>
      <c r="L291" s="134"/>
    </row>
    <row r="292" spans="1:12" s="177" customFormat="1" ht="15.75" hidden="1" thickTop="1" x14ac:dyDescent="0.25">
      <c r="A292" s="261"/>
      <c r="B292" s="218" t="s">
        <v>331</v>
      </c>
      <c r="C292" s="218" t="s">
        <v>991</v>
      </c>
      <c r="D292" s="206" t="s">
        <v>397</v>
      </c>
      <c r="E292" s="237" t="s">
        <v>865</v>
      </c>
      <c r="F292" s="248"/>
      <c r="G292" s="248"/>
      <c r="H292" s="248"/>
      <c r="I292" s="261"/>
      <c r="J292" s="134"/>
      <c r="K292" s="134"/>
      <c r="L292" s="134"/>
    </row>
    <row r="293" spans="1:12" hidden="1" x14ac:dyDescent="0.25">
      <c r="B293" s="217" t="s">
        <v>331</v>
      </c>
      <c r="C293" s="224" t="s">
        <v>991</v>
      </c>
      <c r="D293" s="205" t="s">
        <v>397</v>
      </c>
      <c r="E293" s="230" t="s">
        <v>144</v>
      </c>
      <c r="F293" s="213"/>
      <c r="G293" s="230"/>
      <c r="H293" s="213"/>
      <c r="J293" s="155"/>
      <c r="K293" s="155"/>
      <c r="L293" s="155"/>
    </row>
    <row r="294" spans="1:12" ht="30" hidden="1" x14ac:dyDescent="0.25">
      <c r="B294" s="217" t="s">
        <v>331</v>
      </c>
      <c r="C294" s="224" t="s">
        <v>991</v>
      </c>
      <c r="D294" s="205" t="s">
        <v>397</v>
      </c>
      <c r="E294" s="230" t="s">
        <v>145</v>
      </c>
      <c r="F294" s="213"/>
      <c r="G294" s="230"/>
      <c r="H294" s="213"/>
      <c r="J294" s="155"/>
      <c r="K294" s="155"/>
      <c r="L294" s="155"/>
    </row>
    <row r="295" spans="1:12" ht="30" hidden="1" x14ac:dyDescent="0.25">
      <c r="B295" s="217" t="s">
        <v>331</v>
      </c>
      <c r="C295" s="224" t="s">
        <v>991</v>
      </c>
      <c r="D295" s="205" t="s">
        <v>397</v>
      </c>
      <c r="E295" s="230" t="s">
        <v>746</v>
      </c>
      <c r="F295" s="213"/>
      <c r="G295" s="230"/>
      <c r="H295" s="213"/>
      <c r="J295" s="155"/>
      <c r="K295" s="155"/>
      <c r="L295" s="155"/>
    </row>
    <row r="296" spans="1:12" s="177" customFormat="1" ht="15.75" hidden="1" thickBot="1" x14ac:dyDescent="0.3">
      <c r="A296" s="261"/>
      <c r="B296" s="220" t="s">
        <v>331</v>
      </c>
      <c r="C296" s="220" t="s">
        <v>990</v>
      </c>
      <c r="D296" s="208" t="s">
        <v>398</v>
      </c>
      <c r="E296" s="213"/>
      <c r="F296" s="208"/>
      <c r="G296" s="208"/>
      <c r="H296" s="208"/>
      <c r="I296" s="261"/>
      <c r="J296" s="134"/>
      <c r="K296" s="134"/>
      <c r="L296" s="134"/>
    </row>
    <row r="297" spans="1:12" s="177" customFormat="1" ht="15.75" hidden="1" thickTop="1" x14ac:dyDescent="0.25">
      <c r="A297" s="261"/>
      <c r="B297" s="218" t="s">
        <v>331</v>
      </c>
      <c r="C297" s="218" t="s">
        <v>990</v>
      </c>
      <c r="D297" s="206" t="s">
        <v>398</v>
      </c>
      <c r="E297" s="237" t="s">
        <v>67</v>
      </c>
      <c r="F297" s="248"/>
      <c r="G297" s="248"/>
      <c r="H297" s="248"/>
      <c r="I297" s="261"/>
      <c r="J297" s="134"/>
      <c r="K297" s="134"/>
      <c r="L297" s="134"/>
    </row>
    <row r="298" spans="1:12" hidden="1" x14ac:dyDescent="0.25">
      <c r="B298" s="217" t="s">
        <v>331</v>
      </c>
      <c r="C298" s="224" t="s">
        <v>990</v>
      </c>
      <c r="D298" s="205" t="s">
        <v>398</v>
      </c>
      <c r="E298" s="230" t="s">
        <v>90</v>
      </c>
      <c r="F298" s="213"/>
      <c r="G298" s="230"/>
      <c r="H298" s="213"/>
      <c r="J298" s="155"/>
      <c r="K298" s="155"/>
      <c r="L298" s="155"/>
    </row>
    <row r="299" spans="1:12" ht="30" hidden="1" x14ac:dyDescent="0.25">
      <c r="B299" s="217" t="s">
        <v>331</v>
      </c>
      <c r="C299" s="224" t="s">
        <v>990</v>
      </c>
      <c r="D299" s="205" t="s">
        <v>398</v>
      </c>
      <c r="E299" s="230" t="s">
        <v>91</v>
      </c>
      <c r="F299" s="213"/>
      <c r="G299" s="230"/>
      <c r="H299" s="213"/>
      <c r="J299" s="155"/>
      <c r="K299" s="155"/>
      <c r="L299" s="155"/>
    </row>
    <row r="300" spans="1:12" hidden="1" x14ac:dyDescent="0.25">
      <c r="B300" s="217" t="s">
        <v>331</v>
      </c>
      <c r="C300" s="224" t="s">
        <v>990</v>
      </c>
      <c r="D300" s="205" t="s">
        <v>398</v>
      </c>
      <c r="E300" s="230" t="s">
        <v>92</v>
      </c>
      <c r="F300" s="213"/>
      <c r="G300" s="230"/>
      <c r="H300" s="213"/>
      <c r="J300" s="155"/>
      <c r="K300" s="155"/>
      <c r="L300" s="155"/>
    </row>
    <row r="301" spans="1:12" s="177" customFormat="1" ht="15.75" hidden="1" thickBot="1" x14ac:dyDescent="0.3">
      <c r="A301" s="261"/>
      <c r="B301" s="220" t="s">
        <v>331</v>
      </c>
      <c r="C301" s="220" t="s">
        <v>991</v>
      </c>
      <c r="D301" s="208" t="s">
        <v>398</v>
      </c>
      <c r="E301" s="213"/>
      <c r="F301" s="208"/>
      <c r="G301" s="208"/>
      <c r="H301" s="208"/>
      <c r="I301" s="261"/>
      <c r="J301" s="134"/>
      <c r="K301" s="134"/>
      <c r="L301" s="134"/>
    </row>
    <row r="302" spans="1:12" s="177" customFormat="1" ht="15.75" hidden="1" thickTop="1" x14ac:dyDescent="0.25">
      <c r="A302" s="261"/>
      <c r="B302" s="218" t="s">
        <v>331</v>
      </c>
      <c r="C302" s="218" t="s">
        <v>991</v>
      </c>
      <c r="D302" s="206" t="s">
        <v>398</v>
      </c>
      <c r="E302" s="237" t="s">
        <v>67</v>
      </c>
      <c r="F302" s="248"/>
      <c r="G302" s="248"/>
      <c r="H302" s="248"/>
      <c r="I302" s="261"/>
      <c r="J302" s="134"/>
      <c r="K302" s="134"/>
      <c r="L302" s="134"/>
    </row>
    <row r="303" spans="1:12" hidden="1" x14ac:dyDescent="0.25">
      <c r="B303" s="217" t="s">
        <v>331</v>
      </c>
      <c r="C303" s="224" t="s">
        <v>991</v>
      </c>
      <c r="D303" s="205" t="s">
        <v>398</v>
      </c>
      <c r="E303" s="230" t="s">
        <v>150</v>
      </c>
      <c r="F303" s="213"/>
      <c r="G303" s="230"/>
      <c r="H303" s="213"/>
      <c r="J303" s="155"/>
      <c r="K303" s="155"/>
      <c r="L303" s="155"/>
    </row>
    <row r="304" spans="1:12" hidden="1" x14ac:dyDescent="0.25">
      <c r="B304" s="217" t="s">
        <v>331</v>
      </c>
      <c r="C304" s="224" t="s">
        <v>991</v>
      </c>
      <c r="D304" s="205" t="s">
        <v>398</v>
      </c>
      <c r="E304" s="230" t="s">
        <v>151</v>
      </c>
      <c r="F304" s="213"/>
      <c r="G304" s="230"/>
      <c r="H304" s="213"/>
      <c r="J304" s="155"/>
      <c r="K304" s="155"/>
      <c r="L304" s="155"/>
    </row>
    <row r="305" spans="1:12" hidden="1" x14ac:dyDescent="0.25">
      <c r="B305" s="217" t="s">
        <v>331</v>
      </c>
      <c r="C305" s="224" t="s">
        <v>991</v>
      </c>
      <c r="D305" s="205" t="s">
        <v>398</v>
      </c>
      <c r="E305" s="230" t="s">
        <v>90</v>
      </c>
      <c r="F305" s="213"/>
      <c r="G305" s="230"/>
      <c r="H305" s="213"/>
      <c r="J305" s="155"/>
      <c r="K305" s="155"/>
      <c r="L305" s="155"/>
    </row>
    <row r="306" spans="1:12" hidden="1" x14ac:dyDescent="0.25">
      <c r="B306" s="217" t="s">
        <v>331</v>
      </c>
      <c r="C306" s="224" t="s">
        <v>991</v>
      </c>
      <c r="D306" s="205" t="s">
        <v>398</v>
      </c>
      <c r="E306" s="230" t="s">
        <v>152</v>
      </c>
      <c r="F306" s="213"/>
      <c r="G306" s="230"/>
      <c r="H306" s="213"/>
      <c r="J306" s="155"/>
      <c r="K306" s="155"/>
      <c r="L306" s="155"/>
    </row>
    <row r="307" spans="1:12" s="177" customFormat="1" ht="15.75" hidden="1" thickBot="1" x14ac:dyDescent="0.3">
      <c r="A307" s="261"/>
      <c r="B307" s="220" t="s">
        <v>331</v>
      </c>
      <c r="C307" s="220" t="s">
        <v>990</v>
      </c>
      <c r="D307" s="208" t="s">
        <v>399</v>
      </c>
      <c r="E307" s="213"/>
      <c r="F307" s="208"/>
      <c r="G307" s="208"/>
      <c r="H307" s="208"/>
      <c r="I307" s="261"/>
      <c r="J307" s="134"/>
      <c r="K307" s="134"/>
      <c r="L307" s="134"/>
    </row>
    <row r="308" spans="1:12" s="177" customFormat="1" ht="15.75" hidden="1" thickTop="1" x14ac:dyDescent="0.25">
      <c r="A308" s="261"/>
      <c r="B308" s="218" t="s">
        <v>331</v>
      </c>
      <c r="C308" s="218" t="s">
        <v>990</v>
      </c>
      <c r="D308" s="206" t="s">
        <v>399</v>
      </c>
      <c r="E308" s="237" t="s">
        <v>68</v>
      </c>
      <c r="F308" s="248"/>
      <c r="G308" s="248"/>
      <c r="H308" s="248"/>
      <c r="I308" s="261"/>
      <c r="J308" s="134"/>
      <c r="K308" s="134"/>
      <c r="L308" s="134"/>
    </row>
    <row r="309" spans="1:12" hidden="1" x14ac:dyDescent="0.25">
      <c r="B309" s="217" t="s">
        <v>331</v>
      </c>
      <c r="C309" s="224" t="s">
        <v>990</v>
      </c>
      <c r="D309" s="205" t="s">
        <v>399</v>
      </c>
      <c r="E309" s="230" t="s">
        <v>93</v>
      </c>
      <c r="F309" s="213"/>
      <c r="G309" s="230"/>
      <c r="H309" s="213"/>
      <c r="J309" s="155"/>
      <c r="K309" s="155"/>
      <c r="L309" s="155"/>
    </row>
    <row r="310" spans="1:12" ht="30" hidden="1" x14ac:dyDescent="0.25">
      <c r="B310" s="217" t="s">
        <v>331</v>
      </c>
      <c r="C310" s="224" t="s">
        <v>990</v>
      </c>
      <c r="D310" s="205" t="s">
        <v>399</v>
      </c>
      <c r="E310" s="230" t="s">
        <v>91</v>
      </c>
      <c r="F310" s="213"/>
      <c r="G310" s="230"/>
      <c r="H310" s="213"/>
      <c r="J310" s="155"/>
      <c r="K310" s="155"/>
      <c r="L310" s="155"/>
    </row>
    <row r="311" spans="1:12" hidden="1" x14ac:dyDescent="0.25">
      <c r="B311" s="217" t="s">
        <v>331</v>
      </c>
      <c r="C311" s="224" t="s">
        <v>990</v>
      </c>
      <c r="D311" s="205" t="s">
        <v>399</v>
      </c>
      <c r="E311" s="230" t="s">
        <v>94</v>
      </c>
      <c r="F311" s="213"/>
      <c r="G311" s="230"/>
      <c r="H311" s="213"/>
      <c r="J311" s="155"/>
      <c r="K311" s="155"/>
      <c r="L311" s="155"/>
    </row>
    <row r="312" spans="1:12" s="177" customFormat="1" ht="15.75" hidden="1" thickBot="1" x14ac:dyDescent="0.3">
      <c r="A312" s="261"/>
      <c r="B312" s="220" t="s">
        <v>331</v>
      </c>
      <c r="C312" s="220" t="s">
        <v>991</v>
      </c>
      <c r="D312" s="208" t="s">
        <v>399</v>
      </c>
      <c r="E312" s="213"/>
      <c r="F312" s="208"/>
      <c r="G312" s="208"/>
      <c r="H312" s="208"/>
      <c r="I312" s="261"/>
      <c r="J312" s="134"/>
      <c r="K312" s="134"/>
      <c r="L312" s="134"/>
    </row>
    <row r="313" spans="1:12" s="177" customFormat="1" ht="15.75" hidden="1" thickTop="1" x14ac:dyDescent="0.25">
      <c r="A313" s="261"/>
      <c r="B313" s="218" t="s">
        <v>331</v>
      </c>
      <c r="C313" s="218" t="s">
        <v>991</v>
      </c>
      <c r="D313" s="206" t="s">
        <v>399</v>
      </c>
      <c r="E313" s="237" t="s">
        <v>68</v>
      </c>
      <c r="F313" s="248"/>
      <c r="G313" s="248"/>
      <c r="H313" s="248"/>
      <c r="I313" s="261"/>
      <c r="J313" s="134"/>
      <c r="K313" s="134"/>
      <c r="L313" s="134"/>
    </row>
    <row r="314" spans="1:12" hidden="1" x14ac:dyDescent="0.25">
      <c r="B314" s="217" t="s">
        <v>331</v>
      </c>
      <c r="C314" s="224" t="s">
        <v>991</v>
      </c>
      <c r="D314" s="205" t="s">
        <v>399</v>
      </c>
      <c r="E314" s="230" t="s">
        <v>153</v>
      </c>
      <c r="F314" s="213"/>
      <c r="G314" s="230"/>
      <c r="H314" s="213"/>
      <c r="J314" s="155"/>
      <c r="K314" s="155"/>
      <c r="L314" s="155"/>
    </row>
    <row r="315" spans="1:12" hidden="1" x14ac:dyDescent="0.25">
      <c r="B315" s="217" t="s">
        <v>331</v>
      </c>
      <c r="C315" s="224" t="s">
        <v>991</v>
      </c>
      <c r="D315" s="205" t="s">
        <v>399</v>
      </c>
      <c r="E315" s="230" t="s">
        <v>151</v>
      </c>
      <c r="F315" s="213"/>
      <c r="G315" s="230"/>
      <c r="H315" s="213"/>
      <c r="J315" s="155"/>
      <c r="K315" s="155"/>
      <c r="L315" s="155"/>
    </row>
    <row r="316" spans="1:12" hidden="1" x14ac:dyDescent="0.25">
      <c r="B316" s="217" t="s">
        <v>331</v>
      </c>
      <c r="C316" s="224" t="s">
        <v>991</v>
      </c>
      <c r="D316" s="205" t="s">
        <v>399</v>
      </c>
      <c r="E316" s="230" t="s">
        <v>154</v>
      </c>
      <c r="F316" s="213"/>
      <c r="G316" s="230"/>
      <c r="H316" s="213"/>
      <c r="J316" s="155"/>
      <c r="K316" s="155"/>
      <c r="L316" s="155"/>
    </row>
    <row r="317" spans="1:12" hidden="1" x14ac:dyDescent="0.25">
      <c r="B317" s="217" t="s">
        <v>331</v>
      </c>
      <c r="C317" s="224" t="s">
        <v>991</v>
      </c>
      <c r="D317" s="205" t="s">
        <v>399</v>
      </c>
      <c r="E317" s="230" t="s">
        <v>152</v>
      </c>
      <c r="F317" s="213"/>
      <c r="G317" s="230"/>
      <c r="H317" s="213"/>
      <c r="J317" s="155"/>
      <c r="K317" s="155"/>
      <c r="L317" s="155"/>
    </row>
    <row r="318" spans="1:12" s="177" customFormat="1" ht="15.75" hidden="1" thickBot="1" x14ac:dyDescent="0.3">
      <c r="A318" s="261"/>
      <c r="B318" s="220" t="s">
        <v>331</v>
      </c>
      <c r="C318" s="220" t="s">
        <v>990</v>
      </c>
      <c r="D318" s="208" t="s">
        <v>400</v>
      </c>
      <c r="E318" s="213"/>
      <c r="F318" s="208"/>
      <c r="G318" s="208"/>
      <c r="H318" s="208"/>
      <c r="I318" s="261"/>
      <c r="J318" s="134"/>
      <c r="K318" s="134"/>
      <c r="L318" s="134"/>
    </row>
    <row r="319" spans="1:12" s="177" customFormat="1" ht="15.75" hidden="1" thickTop="1" x14ac:dyDescent="0.25">
      <c r="A319" s="261"/>
      <c r="B319" s="218" t="s">
        <v>331</v>
      </c>
      <c r="C319" s="218" t="s">
        <v>990</v>
      </c>
      <c r="D319" s="206" t="s">
        <v>400</v>
      </c>
      <c r="E319" s="237" t="s">
        <v>69</v>
      </c>
      <c r="F319" s="248"/>
      <c r="G319" s="248"/>
      <c r="H319" s="248"/>
      <c r="I319" s="261"/>
      <c r="J319" s="134"/>
      <c r="K319" s="134"/>
      <c r="L319" s="134"/>
    </row>
    <row r="320" spans="1:12" hidden="1" x14ac:dyDescent="0.25">
      <c r="B320" s="217" t="s">
        <v>331</v>
      </c>
      <c r="C320" s="224" t="s">
        <v>990</v>
      </c>
      <c r="D320" s="205" t="s">
        <v>400</v>
      </c>
      <c r="E320" s="230" t="s">
        <v>95</v>
      </c>
      <c r="F320" s="213"/>
      <c r="G320" s="230"/>
      <c r="H320" s="213"/>
      <c r="J320" s="155"/>
      <c r="K320" s="155"/>
      <c r="L320" s="155"/>
    </row>
    <row r="321" spans="1:12" hidden="1" x14ac:dyDescent="0.25">
      <c r="B321" s="217" t="s">
        <v>331</v>
      </c>
      <c r="C321" s="224" t="s">
        <v>990</v>
      </c>
      <c r="D321" s="205" t="s">
        <v>400</v>
      </c>
      <c r="E321" s="230" t="s">
        <v>156</v>
      </c>
      <c r="F321" s="213"/>
      <c r="G321" s="230"/>
      <c r="H321" s="213"/>
      <c r="J321" s="155"/>
      <c r="K321" s="155"/>
      <c r="L321" s="155"/>
    </row>
    <row r="322" spans="1:12" ht="30" hidden="1" x14ac:dyDescent="0.25">
      <c r="B322" s="217" t="s">
        <v>331</v>
      </c>
      <c r="C322" s="224" t="s">
        <v>990</v>
      </c>
      <c r="D322" s="205" t="s">
        <v>400</v>
      </c>
      <c r="E322" s="230" t="s">
        <v>91</v>
      </c>
      <c r="F322" s="213"/>
      <c r="G322" s="230"/>
      <c r="H322" s="213"/>
      <c r="J322" s="155"/>
      <c r="K322" s="155"/>
      <c r="L322" s="155"/>
    </row>
    <row r="323" spans="1:12" hidden="1" x14ac:dyDescent="0.25">
      <c r="B323" s="217" t="s">
        <v>331</v>
      </c>
      <c r="C323" s="224" t="s">
        <v>990</v>
      </c>
      <c r="D323" s="205" t="s">
        <v>400</v>
      </c>
      <c r="E323" s="230" t="s">
        <v>479</v>
      </c>
      <c r="F323" s="213"/>
      <c r="G323" s="230"/>
      <c r="H323" s="213"/>
      <c r="J323" s="155"/>
      <c r="K323" s="155"/>
      <c r="L323" s="155"/>
    </row>
    <row r="324" spans="1:12" s="177" customFormat="1" ht="15.75" hidden="1" thickBot="1" x14ac:dyDescent="0.3">
      <c r="A324" s="261"/>
      <c r="B324" s="220" t="s">
        <v>331</v>
      </c>
      <c r="C324" s="220" t="s">
        <v>991</v>
      </c>
      <c r="D324" s="208" t="s">
        <v>400</v>
      </c>
      <c r="E324" s="213"/>
      <c r="F324" s="208"/>
      <c r="G324" s="208"/>
      <c r="H324" s="208"/>
      <c r="I324" s="261"/>
      <c r="J324" s="134"/>
      <c r="K324" s="134"/>
      <c r="L324" s="134"/>
    </row>
    <row r="325" spans="1:12" s="177" customFormat="1" ht="15.75" hidden="1" thickTop="1" x14ac:dyDescent="0.25">
      <c r="A325" s="261"/>
      <c r="B325" s="218" t="s">
        <v>331</v>
      </c>
      <c r="C325" s="218" t="s">
        <v>991</v>
      </c>
      <c r="D325" s="206" t="s">
        <v>400</v>
      </c>
      <c r="E325" s="237" t="s">
        <v>69</v>
      </c>
      <c r="F325" s="248"/>
      <c r="G325" s="248"/>
      <c r="H325" s="248"/>
      <c r="I325" s="261"/>
      <c r="J325" s="134"/>
      <c r="K325" s="134"/>
      <c r="L325" s="134"/>
    </row>
    <row r="326" spans="1:12" hidden="1" x14ac:dyDescent="0.25">
      <c r="B326" s="217" t="s">
        <v>331</v>
      </c>
      <c r="C326" s="224" t="s">
        <v>991</v>
      </c>
      <c r="D326" s="205" t="s">
        <v>400</v>
      </c>
      <c r="E326" s="230" t="s">
        <v>155</v>
      </c>
      <c r="F326" s="213"/>
      <c r="G326" s="230"/>
      <c r="H326" s="213"/>
      <c r="J326" s="155"/>
      <c r="K326" s="155"/>
      <c r="L326" s="155"/>
    </row>
    <row r="327" spans="1:12" hidden="1" x14ac:dyDescent="0.25">
      <c r="B327" s="217" t="s">
        <v>331</v>
      </c>
      <c r="C327" s="224" t="s">
        <v>991</v>
      </c>
      <c r="D327" s="205" t="s">
        <v>400</v>
      </c>
      <c r="E327" s="230" t="s">
        <v>151</v>
      </c>
      <c r="F327" s="213"/>
      <c r="G327" s="230"/>
      <c r="H327" s="213"/>
      <c r="J327" s="155"/>
      <c r="K327" s="155"/>
      <c r="L327" s="155"/>
    </row>
    <row r="328" spans="1:12" hidden="1" x14ac:dyDescent="0.25">
      <c r="B328" s="217" t="s">
        <v>331</v>
      </c>
      <c r="C328" s="224" t="s">
        <v>991</v>
      </c>
      <c r="D328" s="205" t="s">
        <v>400</v>
      </c>
      <c r="E328" s="230" t="s">
        <v>156</v>
      </c>
      <c r="F328" s="213"/>
      <c r="G328" s="230"/>
      <c r="H328" s="213"/>
      <c r="J328" s="155"/>
      <c r="K328" s="155"/>
      <c r="L328" s="155"/>
    </row>
    <row r="329" spans="1:12" hidden="1" x14ac:dyDescent="0.25">
      <c r="B329" s="217" t="s">
        <v>331</v>
      </c>
      <c r="C329" s="224" t="s">
        <v>991</v>
      </c>
      <c r="D329" s="205" t="s">
        <v>400</v>
      </c>
      <c r="E329" s="230" t="s">
        <v>157</v>
      </c>
      <c r="F329" s="213"/>
      <c r="G329" s="230"/>
      <c r="H329" s="213"/>
      <c r="J329" s="155"/>
      <c r="K329" s="155"/>
      <c r="L329" s="155"/>
    </row>
    <row r="330" spans="1:12" s="177" customFormat="1" ht="15.75" hidden="1" thickBot="1" x14ac:dyDescent="0.3">
      <c r="A330" s="261"/>
      <c r="B330" s="220" t="s">
        <v>331</v>
      </c>
      <c r="C330" s="220" t="s">
        <v>990</v>
      </c>
      <c r="D330" s="208" t="s">
        <v>401</v>
      </c>
      <c r="E330" s="213"/>
      <c r="F330" s="208"/>
      <c r="G330" s="208"/>
      <c r="H330" s="208"/>
      <c r="I330" s="261"/>
      <c r="J330" s="134"/>
      <c r="K330" s="134"/>
      <c r="L330" s="134"/>
    </row>
    <row r="331" spans="1:12" s="177" customFormat="1" ht="15.75" hidden="1" thickTop="1" x14ac:dyDescent="0.25">
      <c r="A331" s="261"/>
      <c r="B331" s="218" t="s">
        <v>331</v>
      </c>
      <c r="C331" s="218" t="s">
        <v>990</v>
      </c>
      <c r="D331" s="206" t="s">
        <v>401</v>
      </c>
      <c r="E331" s="237" t="s">
        <v>70</v>
      </c>
      <c r="F331" s="248"/>
      <c r="G331" s="248"/>
      <c r="H331" s="248"/>
      <c r="I331" s="261"/>
      <c r="J331" s="134"/>
      <c r="K331" s="134"/>
      <c r="L331" s="134"/>
    </row>
    <row r="332" spans="1:12" hidden="1" x14ac:dyDescent="0.25">
      <c r="B332" s="217" t="s">
        <v>331</v>
      </c>
      <c r="C332" s="224" t="s">
        <v>990</v>
      </c>
      <c r="D332" s="205" t="s">
        <v>401</v>
      </c>
      <c r="E332" s="230" t="s">
        <v>160</v>
      </c>
      <c r="F332" s="213"/>
      <c r="G332" s="230"/>
      <c r="H332" s="213"/>
      <c r="J332" s="155"/>
      <c r="K332" s="155"/>
      <c r="L332" s="155"/>
    </row>
    <row r="333" spans="1:12" ht="30" hidden="1" x14ac:dyDescent="0.25">
      <c r="B333" s="217" t="s">
        <v>331</v>
      </c>
      <c r="C333" s="224" t="s">
        <v>990</v>
      </c>
      <c r="D333" s="205" t="s">
        <v>401</v>
      </c>
      <c r="E333" s="230" t="s">
        <v>213</v>
      </c>
      <c r="F333" s="213"/>
      <c r="G333" s="230"/>
      <c r="H333" s="213"/>
      <c r="J333" s="155"/>
      <c r="K333" s="155"/>
      <c r="L333" s="155"/>
    </row>
    <row r="334" spans="1:12" s="177" customFormat="1" ht="15.75" hidden="1" thickBot="1" x14ac:dyDescent="0.3">
      <c r="A334" s="261"/>
      <c r="B334" s="220" t="s">
        <v>331</v>
      </c>
      <c r="C334" s="220" t="s">
        <v>991</v>
      </c>
      <c r="D334" s="208" t="s">
        <v>401</v>
      </c>
      <c r="E334" s="213"/>
      <c r="F334" s="208"/>
      <c r="G334" s="208"/>
      <c r="H334" s="208"/>
      <c r="I334" s="261"/>
      <c r="J334" s="134"/>
      <c r="K334" s="134"/>
      <c r="L334" s="134"/>
    </row>
    <row r="335" spans="1:12" s="177" customFormat="1" ht="15.75" hidden="1" thickTop="1" x14ac:dyDescent="0.25">
      <c r="A335" s="261"/>
      <c r="B335" s="218" t="s">
        <v>331</v>
      </c>
      <c r="C335" s="218" t="s">
        <v>991</v>
      </c>
      <c r="D335" s="206" t="s">
        <v>401</v>
      </c>
      <c r="E335" s="237" t="s">
        <v>70</v>
      </c>
      <c r="F335" s="248"/>
      <c r="G335" s="248"/>
      <c r="H335" s="248"/>
      <c r="I335" s="261"/>
      <c r="J335" s="134"/>
      <c r="K335" s="134"/>
      <c r="L335" s="134"/>
    </row>
    <row r="336" spans="1:12" hidden="1" x14ac:dyDescent="0.25">
      <c r="B336" s="217" t="s">
        <v>331</v>
      </c>
      <c r="C336" s="224" t="s">
        <v>991</v>
      </c>
      <c r="D336" s="205" t="s">
        <v>401</v>
      </c>
      <c r="E336" s="230" t="s">
        <v>158</v>
      </c>
      <c r="F336" s="213"/>
      <c r="G336" s="230"/>
      <c r="H336" s="213"/>
      <c r="J336" s="155"/>
      <c r="K336" s="155"/>
      <c r="L336" s="155"/>
    </row>
    <row r="337" spans="1:12" hidden="1" x14ac:dyDescent="0.25">
      <c r="B337" s="217" t="s">
        <v>331</v>
      </c>
      <c r="C337" s="224" t="s">
        <v>991</v>
      </c>
      <c r="D337" s="205" t="s">
        <v>401</v>
      </c>
      <c r="E337" s="230" t="s">
        <v>159</v>
      </c>
      <c r="F337" s="213"/>
      <c r="G337" s="230"/>
      <c r="H337" s="213"/>
      <c r="J337" s="155"/>
      <c r="K337" s="155"/>
      <c r="L337" s="155"/>
    </row>
    <row r="338" spans="1:12" hidden="1" x14ac:dyDescent="0.25">
      <c r="B338" s="217" t="s">
        <v>331</v>
      </c>
      <c r="C338" s="224" t="s">
        <v>991</v>
      </c>
      <c r="D338" s="205" t="s">
        <v>401</v>
      </c>
      <c r="E338" s="230" t="s">
        <v>160</v>
      </c>
      <c r="F338" s="213"/>
      <c r="G338" s="230"/>
      <c r="H338" s="213"/>
      <c r="J338" s="155"/>
      <c r="K338" s="155"/>
      <c r="L338" s="155"/>
    </row>
    <row r="339" spans="1:12" hidden="1" x14ac:dyDescent="0.25">
      <c r="B339" s="217" t="s">
        <v>331</v>
      </c>
      <c r="C339" s="224" t="s">
        <v>991</v>
      </c>
      <c r="D339" s="205" t="s">
        <v>401</v>
      </c>
      <c r="E339" s="230" t="s">
        <v>161</v>
      </c>
      <c r="F339" s="213"/>
      <c r="G339" s="230"/>
      <c r="H339" s="213"/>
      <c r="J339" s="155"/>
      <c r="K339" s="155"/>
      <c r="L339" s="155"/>
    </row>
    <row r="340" spans="1:12" s="177" customFormat="1" ht="15.75" hidden="1" thickBot="1" x14ac:dyDescent="0.3">
      <c r="A340" s="261"/>
      <c r="B340" s="220" t="s">
        <v>331</v>
      </c>
      <c r="C340" s="220" t="s">
        <v>990</v>
      </c>
      <c r="D340" s="208" t="s">
        <v>402</v>
      </c>
      <c r="E340" s="213"/>
      <c r="F340" s="208"/>
      <c r="G340" s="208"/>
      <c r="H340" s="208"/>
      <c r="I340" s="261"/>
      <c r="J340" s="134"/>
      <c r="K340" s="134"/>
      <c r="L340" s="134"/>
    </row>
    <row r="341" spans="1:12" s="177" customFormat="1" ht="15.75" hidden="1" thickTop="1" x14ac:dyDescent="0.25">
      <c r="A341" s="261"/>
      <c r="B341" s="218" t="s">
        <v>331</v>
      </c>
      <c r="C341" s="218" t="s">
        <v>990</v>
      </c>
      <c r="D341" s="206" t="s">
        <v>402</v>
      </c>
      <c r="E341" s="237" t="s">
        <v>866</v>
      </c>
      <c r="F341" s="248"/>
      <c r="G341" s="248"/>
      <c r="H341" s="248"/>
      <c r="I341" s="261"/>
      <c r="J341" s="134"/>
      <c r="K341" s="134"/>
      <c r="L341" s="134"/>
    </row>
    <row r="342" spans="1:12" ht="30" hidden="1" x14ac:dyDescent="0.25">
      <c r="B342" s="217" t="s">
        <v>331</v>
      </c>
      <c r="C342" s="224" t="s">
        <v>990</v>
      </c>
      <c r="D342" s="205" t="s">
        <v>402</v>
      </c>
      <c r="E342" s="230" t="s">
        <v>96</v>
      </c>
      <c r="F342" s="213"/>
      <c r="G342" s="230"/>
      <c r="H342" s="213"/>
      <c r="J342" s="155"/>
      <c r="K342" s="155"/>
      <c r="L342" s="155"/>
    </row>
    <row r="343" spans="1:12" ht="30" hidden="1" x14ac:dyDescent="0.25">
      <c r="B343" s="217" t="s">
        <v>331</v>
      </c>
      <c r="C343" s="224" t="s">
        <v>990</v>
      </c>
      <c r="D343" s="205" t="s">
        <v>402</v>
      </c>
      <c r="E343" s="230" t="s">
        <v>101</v>
      </c>
      <c r="F343" s="213"/>
      <c r="G343" s="230"/>
      <c r="H343" s="213"/>
      <c r="J343" s="155"/>
      <c r="K343" s="155"/>
      <c r="L343" s="155"/>
    </row>
    <row r="344" spans="1:12" ht="30" hidden="1" x14ac:dyDescent="0.25">
      <c r="B344" s="217" t="s">
        <v>331</v>
      </c>
      <c r="C344" s="224" t="s">
        <v>990</v>
      </c>
      <c r="D344" s="205" t="s">
        <v>402</v>
      </c>
      <c r="E344" s="230" t="s">
        <v>102</v>
      </c>
      <c r="F344" s="213"/>
      <c r="G344" s="230"/>
      <c r="H344" s="213"/>
      <c r="J344" s="155"/>
      <c r="K344" s="155"/>
      <c r="L344" s="155"/>
    </row>
    <row r="345" spans="1:12" ht="30" hidden="1" x14ac:dyDescent="0.25">
      <c r="B345" s="217" t="s">
        <v>331</v>
      </c>
      <c r="C345" s="224" t="s">
        <v>990</v>
      </c>
      <c r="D345" s="205" t="s">
        <v>402</v>
      </c>
      <c r="E345" s="230" t="s">
        <v>97</v>
      </c>
      <c r="F345" s="213"/>
      <c r="G345" s="230"/>
      <c r="H345" s="213"/>
      <c r="J345" s="155"/>
      <c r="K345" s="155"/>
      <c r="L345" s="155"/>
    </row>
    <row r="346" spans="1:12" s="177" customFormat="1" ht="15.75" hidden="1" thickBot="1" x14ac:dyDescent="0.3">
      <c r="A346" s="261"/>
      <c r="B346" s="220" t="s">
        <v>331</v>
      </c>
      <c r="C346" s="220" t="s">
        <v>991</v>
      </c>
      <c r="D346" s="208" t="s">
        <v>402</v>
      </c>
      <c r="E346" s="213"/>
      <c r="F346" s="208"/>
      <c r="G346" s="208"/>
      <c r="H346" s="208"/>
      <c r="I346" s="261"/>
      <c r="J346" s="134"/>
      <c r="K346" s="134"/>
      <c r="L346" s="134"/>
    </row>
    <row r="347" spans="1:12" s="177" customFormat="1" ht="15.75" hidden="1" thickTop="1" x14ac:dyDescent="0.25">
      <c r="A347" s="261"/>
      <c r="B347" s="218" t="s">
        <v>331</v>
      </c>
      <c r="C347" s="218" t="s">
        <v>991</v>
      </c>
      <c r="D347" s="206" t="s">
        <v>402</v>
      </c>
      <c r="E347" s="237" t="s">
        <v>866</v>
      </c>
      <c r="F347" s="248"/>
      <c r="G347" s="248"/>
      <c r="H347" s="248"/>
      <c r="I347" s="261"/>
      <c r="J347" s="134"/>
      <c r="K347" s="134"/>
      <c r="L347" s="134"/>
    </row>
    <row r="348" spans="1:12" ht="30" hidden="1" x14ac:dyDescent="0.25">
      <c r="B348" s="217" t="s">
        <v>331</v>
      </c>
      <c r="C348" s="224" t="s">
        <v>991</v>
      </c>
      <c r="D348" s="205" t="s">
        <v>402</v>
      </c>
      <c r="E348" s="230" t="s">
        <v>162</v>
      </c>
      <c r="F348" s="213"/>
      <c r="G348" s="230"/>
      <c r="H348" s="213"/>
      <c r="J348" s="155"/>
      <c r="K348" s="155"/>
      <c r="L348" s="155"/>
    </row>
    <row r="349" spans="1:12" hidden="1" x14ac:dyDescent="0.25">
      <c r="B349" s="217" t="s">
        <v>331</v>
      </c>
      <c r="C349" s="224" t="s">
        <v>991</v>
      </c>
      <c r="D349" s="205" t="s">
        <v>402</v>
      </c>
      <c r="E349" s="230" t="s">
        <v>163</v>
      </c>
      <c r="F349" s="213"/>
      <c r="G349" s="230"/>
      <c r="H349" s="213"/>
      <c r="J349" s="155"/>
      <c r="K349" s="155"/>
      <c r="L349" s="155"/>
    </row>
    <row r="350" spans="1:12" ht="30" hidden="1" x14ac:dyDescent="0.25">
      <c r="B350" s="217" t="s">
        <v>331</v>
      </c>
      <c r="C350" s="224" t="s">
        <v>991</v>
      </c>
      <c r="D350" s="205" t="s">
        <v>402</v>
      </c>
      <c r="E350" s="230" t="s">
        <v>96</v>
      </c>
      <c r="F350" s="213"/>
      <c r="G350" s="230"/>
      <c r="H350" s="213"/>
      <c r="J350" s="155"/>
      <c r="K350" s="155"/>
      <c r="L350" s="155"/>
    </row>
    <row r="351" spans="1:12" hidden="1" x14ac:dyDescent="0.25">
      <c r="B351" s="217" t="s">
        <v>331</v>
      </c>
      <c r="C351" s="224" t="s">
        <v>991</v>
      </c>
      <c r="D351" s="205" t="s">
        <v>402</v>
      </c>
      <c r="E351" s="230" t="s">
        <v>152</v>
      </c>
      <c r="F351" s="213"/>
      <c r="G351" s="230"/>
      <c r="H351" s="213"/>
      <c r="J351" s="155"/>
      <c r="K351" s="155"/>
      <c r="L351" s="155"/>
    </row>
    <row r="352" spans="1:12" s="177" customFormat="1" ht="15.75" hidden="1" thickBot="1" x14ac:dyDescent="0.3">
      <c r="A352" s="261"/>
      <c r="B352" s="220" t="s">
        <v>331</v>
      </c>
      <c r="C352" s="220" t="s">
        <v>990</v>
      </c>
      <c r="D352" s="208" t="s">
        <v>403</v>
      </c>
      <c r="E352" s="213"/>
      <c r="F352" s="208"/>
      <c r="G352" s="208"/>
      <c r="H352" s="208"/>
      <c r="I352" s="261"/>
      <c r="J352" s="134"/>
      <c r="K352" s="134"/>
      <c r="L352" s="134"/>
    </row>
    <row r="353" spans="1:12" s="177" customFormat="1" ht="15.75" hidden="1" thickTop="1" x14ac:dyDescent="0.25">
      <c r="A353" s="261"/>
      <c r="B353" s="218" t="s">
        <v>331</v>
      </c>
      <c r="C353" s="218" t="s">
        <v>990</v>
      </c>
      <c r="D353" s="206" t="s">
        <v>403</v>
      </c>
      <c r="E353" s="237" t="s">
        <v>18</v>
      </c>
      <c r="F353" s="248"/>
      <c r="G353" s="248"/>
      <c r="H353" s="248"/>
      <c r="I353" s="261"/>
      <c r="J353" s="134"/>
      <c r="K353" s="134"/>
      <c r="L353" s="134"/>
    </row>
    <row r="354" spans="1:12" ht="30" hidden="1" x14ac:dyDescent="0.25">
      <c r="B354" s="217" t="s">
        <v>331</v>
      </c>
      <c r="C354" s="224" t="s">
        <v>990</v>
      </c>
      <c r="D354" s="205" t="s">
        <v>403</v>
      </c>
      <c r="E354" s="230" t="s">
        <v>100</v>
      </c>
      <c r="F354" s="213"/>
      <c r="G354" s="230"/>
      <c r="H354" s="213"/>
      <c r="J354" s="155"/>
      <c r="K354" s="155"/>
      <c r="L354" s="155"/>
    </row>
    <row r="355" spans="1:12" hidden="1" x14ac:dyDescent="0.25">
      <c r="B355" s="217" t="s">
        <v>331</v>
      </c>
      <c r="C355" s="224" t="s">
        <v>990</v>
      </c>
      <c r="D355" s="205" t="s">
        <v>403</v>
      </c>
      <c r="E355" s="230" t="s">
        <v>474</v>
      </c>
      <c r="F355" s="213"/>
      <c r="G355" s="230"/>
      <c r="H355" s="213"/>
      <c r="J355" s="155"/>
      <c r="K355" s="155"/>
      <c r="L355" s="155"/>
    </row>
    <row r="356" spans="1:12" ht="30" hidden="1" x14ac:dyDescent="0.25">
      <c r="B356" s="217" t="s">
        <v>331</v>
      </c>
      <c r="C356" s="224" t="s">
        <v>990</v>
      </c>
      <c r="D356" s="205" t="s">
        <v>403</v>
      </c>
      <c r="E356" s="230" t="s">
        <v>475</v>
      </c>
      <c r="F356" s="213"/>
      <c r="G356" s="230"/>
      <c r="H356" s="213"/>
      <c r="J356" s="155"/>
      <c r="K356" s="155"/>
      <c r="L356" s="155"/>
    </row>
    <row r="357" spans="1:12" ht="30" hidden="1" x14ac:dyDescent="0.25">
      <c r="B357" s="217" t="s">
        <v>331</v>
      </c>
      <c r="C357" s="224" t="s">
        <v>990</v>
      </c>
      <c r="D357" s="205" t="s">
        <v>403</v>
      </c>
      <c r="E357" s="230" t="s">
        <v>214</v>
      </c>
      <c r="F357" s="213"/>
      <c r="G357" s="230"/>
      <c r="H357" s="213"/>
      <c r="J357" s="155"/>
      <c r="K357" s="155"/>
      <c r="L357" s="155"/>
    </row>
    <row r="358" spans="1:12" s="177" customFormat="1" ht="15.75" hidden="1" thickBot="1" x14ac:dyDescent="0.3">
      <c r="A358" s="261"/>
      <c r="B358" s="220" t="s">
        <v>331</v>
      </c>
      <c r="C358" s="220" t="s">
        <v>991</v>
      </c>
      <c r="D358" s="208" t="s">
        <v>403</v>
      </c>
      <c r="E358" s="213"/>
      <c r="F358" s="208"/>
      <c r="G358" s="208"/>
      <c r="H358" s="208"/>
      <c r="I358" s="261"/>
      <c r="J358" s="134"/>
      <c r="K358" s="134"/>
      <c r="L358" s="134"/>
    </row>
    <row r="359" spans="1:12" s="177" customFormat="1" ht="15.75" hidden="1" thickTop="1" x14ac:dyDescent="0.25">
      <c r="A359" s="261"/>
      <c r="B359" s="218" t="s">
        <v>331</v>
      </c>
      <c r="C359" s="218" t="s">
        <v>991</v>
      </c>
      <c r="D359" s="206" t="s">
        <v>403</v>
      </c>
      <c r="E359" s="237" t="s">
        <v>18</v>
      </c>
      <c r="F359" s="248"/>
      <c r="G359" s="248"/>
      <c r="H359" s="248"/>
      <c r="I359" s="261"/>
      <c r="J359" s="134"/>
      <c r="K359" s="134"/>
      <c r="L359" s="134"/>
    </row>
    <row r="360" spans="1:12" ht="30" hidden="1" x14ac:dyDescent="0.25">
      <c r="B360" s="217" t="s">
        <v>331</v>
      </c>
      <c r="C360" s="224" t="s">
        <v>991</v>
      </c>
      <c r="D360" s="205" t="s">
        <v>403</v>
      </c>
      <c r="E360" s="230" t="s">
        <v>168</v>
      </c>
      <c r="F360" s="213"/>
      <c r="G360" s="230"/>
      <c r="H360" s="213"/>
      <c r="J360" s="155"/>
      <c r="K360" s="155"/>
      <c r="L360" s="155"/>
    </row>
    <row r="361" spans="1:12" ht="30" hidden="1" x14ac:dyDescent="0.25">
      <c r="B361" s="217" t="s">
        <v>331</v>
      </c>
      <c r="C361" s="224" t="s">
        <v>991</v>
      </c>
      <c r="D361" s="205" t="s">
        <v>403</v>
      </c>
      <c r="E361" s="230" t="s">
        <v>169</v>
      </c>
      <c r="F361" s="213"/>
      <c r="G361" s="230"/>
      <c r="H361" s="213"/>
      <c r="J361" s="155"/>
      <c r="K361" s="155"/>
      <c r="L361" s="155"/>
    </row>
    <row r="362" spans="1:12" hidden="1" x14ac:dyDescent="0.25">
      <c r="B362" s="217" t="s">
        <v>331</v>
      </c>
      <c r="C362" s="224" t="s">
        <v>991</v>
      </c>
      <c r="D362" s="205" t="s">
        <v>403</v>
      </c>
      <c r="E362" s="230" t="s">
        <v>170</v>
      </c>
      <c r="F362" s="213"/>
      <c r="G362" s="230"/>
      <c r="H362" s="213"/>
      <c r="J362" s="155"/>
      <c r="K362" s="155"/>
      <c r="L362" s="155"/>
    </row>
    <row r="363" spans="1:12" hidden="1" x14ac:dyDescent="0.25">
      <c r="B363" s="217" t="s">
        <v>331</v>
      </c>
      <c r="C363" s="224" t="s">
        <v>991</v>
      </c>
      <c r="D363" s="205" t="s">
        <v>403</v>
      </c>
      <c r="E363" s="230" t="s">
        <v>171</v>
      </c>
      <c r="F363" s="213"/>
      <c r="G363" s="230"/>
      <c r="H363" s="213"/>
      <c r="J363" s="155"/>
      <c r="K363" s="155"/>
      <c r="L363" s="155"/>
    </row>
    <row r="364" spans="1:12" s="177" customFormat="1" ht="15.75" hidden="1" thickBot="1" x14ac:dyDescent="0.3">
      <c r="A364" s="261"/>
      <c r="B364" s="220" t="s">
        <v>331</v>
      </c>
      <c r="C364" s="220" t="s">
        <v>990</v>
      </c>
      <c r="D364" s="208" t="s">
        <v>404</v>
      </c>
      <c r="E364" s="213"/>
      <c r="F364" s="208"/>
      <c r="G364" s="208"/>
      <c r="H364" s="208"/>
      <c r="I364" s="261"/>
      <c r="J364" s="134"/>
      <c r="K364" s="134"/>
      <c r="L364" s="134"/>
    </row>
    <row r="365" spans="1:12" s="177" customFormat="1" ht="15.75" hidden="1" thickTop="1" x14ac:dyDescent="0.25">
      <c r="A365" s="261"/>
      <c r="B365" s="218" t="s">
        <v>331</v>
      </c>
      <c r="C365" s="218" t="s">
        <v>990</v>
      </c>
      <c r="D365" s="206" t="s">
        <v>404</v>
      </c>
      <c r="E365" s="237" t="s">
        <v>20</v>
      </c>
      <c r="F365" s="248"/>
      <c r="G365" s="248"/>
      <c r="H365" s="248"/>
      <c r="I365" s="261"/>
      <c r="J365" s="134"/>
      <c r="K365" s="134"/>
      <c r="L365" s="134"/>
    </row>
    <row r="366" spans="1:12" hidden="1" x14ac:dyDescent="0.25">
      <c r="B366" s="217" t="s">
        <v>331</v>
      </c>
      <c r="C366" s="224" t="s">
        <v>990</v>
      </c>
      <c r="D366" s="205" t="s">
        <v>404</v>
      </c>
      <c r="E366" s="230" t="s">
        <v>103</v>
      </c>
      <c r="F366" s="213"/>
      <c r="G366" s="230"/>
      <c r="H366" s="213"/>
      <c r="J366" s="155"/>
      <c r="K366" s="155"/>
      <c r="L366" s="155"/>
    </row>
    <row r="367" spans="1:12" ht="30" hidden="1" x14ac:dyDescent="0.25">
      <c r="B367" s="217" t="s">
        <v>331</v>
      </c>
      <c r="C367" s="224" t="s">
        <v>990</v>
      </c>
      <c r="D367" s="205" t="s">
        <v>404</v>
      </c>
      <c r="E367" s="230" t="s">
        <v>104</v>
      </c>
      <c r="F367" s="213"/>
      <c r="G367" s="230"/>
      <c r="H367" s="213"/>
      <c r="J367" s="155"/>
      <c r="K367" s="155"/>
      <c r="L367" s="155"/>
    </row>
    <row r="368" spans="1:12" ht="30" hidden="1" x14ac:dyDescent="0.25">
      <c r="B368" s="217" t="s">
        <v>331</v>
      </c>
      <c r="C368" s="224" t="s">
        <v>990</v>
      </c>
      <c r="D368" s="205" t="s">
        <v>404</v>
      </c>
      <c r="E368" s="230" t="s">
        <v>105</v>
      </c>
      <c r="F368" s="213"/>
      <c r="G368" s="230"/>
      <c r="H368" s="213"/>
      <c r="J368" s="155"/>
      <c r="K368" s="155"/>
      <c r="L368" s="155"/>
    </row>
    <row r="369" spans="1:12" s="177" customFormat="1" ht="15.75" hidden="1" thickBot="1" x14ac:dyDescent="0.3">
      <c r="A369" s="261"/>
      <c r="B369" s="220" t="s">
        <v>331</v>
      </c>
      <c r="C369" s="220" t="s">
        <v>991</v>
      </c>
      <c r="D369" s="208" t="s">
        <v>404</v>
      </c>
      <c r="E369" s="213"/>
      <c r="F369" s="208"/>
      <c r="G369" s="208"/>
      <c r="H369" s="208"/>
      <c r="I369" s="261"/>
      <c r="J369" s="134"/>
      <c r="K369" s="134"/>
      <c r="L369" s="134"/>
    </row>
    <row r="370" spans="1:12" s="177" customFormat="1" ht="15.75" hidden="1" thickTop="1" x14ac:dyDescent="0.25">
      <c r="A370" s="261"/>
      <c r="B370" s="218" t="s">
        <v>331</v>
      </c>
      <c r="C370" s="218" t="s">
        <v>991</v>
      </c>
      <c r="D370" s="206" t="s">
        <v>404</v>
      </c>
      <c r="E370" s="237" t="s">
        <v>20</v>
      </c>
      <c r="F370" s="248"/>
      <c r="G370" s="248"/>
      <c r="H370" s="248"/>
      <c r="I370" s="261"/>
      <c r="J370" s="134"/>
      <c r="K370" s="134"/>
      <c r="L370" s="134"/>
    </row>
    <row r="371" spans="1:12" ht="30" hidden="1" x14ac:dyDescent="0.25">
      <c r="B371" s="217" t="s">
        <v>331</v>
      </c>
      <c r="C371" s="224" t="s">
        <v>991</v>
      </c>
      <c r="D371" s="205" t="s">
        <v>404</v>
      </c>
      <c r="E371" s="230" t="s">
        <v>172</v>
      </c>
      <c r="F371" s="213"/>
      <c r="G371" s="230"/>
      <c r="H371" s="213"/>
      <c r="J371" s="155"/>
      <c r="K371" s="155"/>
      <c r="L371" s="155"/>
    </row>
    <row r="372" spans="1:12" ht="30" hidden="1" x14ac:dyDescent="0.25">
      <c r="B372" s="217" t="s">
        <v>331</v>
      </c>
      <c r="C372" s="224" t="s">
        <v>991</v>
      </c>
      <c r="D372" s="205" t="s">
        <v>404</v>
      </c>
      <c r="E372" s="230" t="s">
        <v>173</v>
      </c>
      <c r="F372" s="213"/>
      <c r="G372" s="230"/>
      <c r="H372" s="213"/>
      <c r="J372" s="155"/>
      <c r="K372" s="155"/>
      <c r="L372" s="155"/>
    </row>
    <row r="373" spans="1:12" hidden="1" x14ac:dyDescent="0.25">
      <c r="B373" s="217" t="s">
        <v>331</v>
      </c>
      <c r="C373" s="224" t="s">
        <v>991</v>
      </c>
      <c r="D373" s="205" t="s">
        <v>404</v>
      </c>
      <c r="E373" s="230" t="s">
        <v>174</v>
      </c>
      <c r="F373" s="213"/>
      <c r="G373" s="230"/>
      <c r="H373" s="213"/>
      <c r="J373" s="155"/>
      <c r="K373" s="155"/>
      <c r="L373" s="155"/>
    </row>
    <row r="374" spans="1:12" s="177" customFormat="1" ht="15.75" hidden="1" thickBot="1" x14ac:dyDescent="0.3">
      <c r="A374" s="261"/>
      <c r="B374" s="220" t="s">
        <v>331</v>
      </c>
      <c r="C374" s="220" t="s">
        <v>990</v>
      </c>
      <c r="D374" s="208" t="s">
        <v>405</v>
      </c>
      <c r="E374" s="213"/>
      <c r="F374" s="208"/>
      <c r="G374" s="208"/>
      <c r="H374" s="208"/>
      <c r="I374" s="261"/>
      <c r="J374" s="134"/>
      <c r="K374" s="134"/>
      <c r="L374" s="134"/>
    </row>
    <row r="375" spans="1:12" s="177" customFormat="1" ht="15.75" hidden="1" thickTop="1" x14ac:dyDescent="0.25">
      <c r="A375" s="261"/>
      <c r="B375" s="218" t="s">
        <v>331</v>
      </c>
      <c r="C375" s="218" t="s">
        <v>990</v>
      </c>
      <c r="D375" s="206" t="s">
        <v>405</v>
      </c>
      <c r="E375" s="237" t="s">
        <v>24</v>
      </c>
      <c r="F375" s="248"/>
      <c r="G375" s="248"/>
      <c r="H375" s="248"/>
      <c r="I375" s="261"/>
      <c r="J375" s="134"/>
      <c r="K375" s="134"/>
      <c r="L375" s="134"/>
    </row>
    <row r="376" spans="1:12" ht="30" hidden="1" x14ac:dyDescent="0.25">
      <c r="B376" s="217" t="s">
        <v>331</v>
      </c>
      <c r="C376" s="224" t="s">
        <v>990</v>
      </c>
      <c r="D376" s="205" t="s">
        <v>405</v>
      </c>
      <c r="E376" s="230" t="s">
        <v>108</v>
      </c>
      <c r="F376" s="213"/>
      <c r="G376" s="230"/>
      <c r="H376" s="213"/>
      <c r="J376" s="155"/>
      <c r="K376" s="155"/>
      <c r="L376" s="155"/>
    </row>
    <row r="377" spans="1:12" hidden="1" x14ac:dyDescent="0.25">
      <c r="B377" s="217" t="s">
        <v>331</v>
      </c>
      <c r="C377" s="224" t="s">
        <v>990</v>
      </c>
      <c r="D377" s="205" t="s">
        <v>405</v>
      </c>
      <c r="E377" s="230" t="s">
        <v>109</v>
      </c>
      <c r="F377" s="213"/>
      <c r="G377" s="230"/>
      <c r="H377" s="213"/>
      <c r="J377" s="155"/>
      <c r="K377" s="155"/>
      <c r="L377" s="155"/>
    </row>
    <row r="378" spans="1:12" s="177" customFormat="1" ht="15.75" hidden="1" thickBot="1" x14ac:dyDescent="0.3">
      <c r="A378" s="261"/>
      <c r="B378" s="220" t="s">
        <v>331</v>
      </c>
      <c r="C378" s="220" t="s">
        <v>991</v>
      </c>
      <c r="D378" s="208" t="s">
        <v>405</v>
      </c>
      <c r="E378" s="213"/>
      <c r="F378" s="208"/>
      <c r="G378" s="208"/>
      <c r="H378" s="208"/>
      <c r="I378" s="261"/>
      <c r="J378" s="134"/>
      <c r="K378" s="134"/>
      <c r="L378" s="134"/>
    </row>
    <row r="379" spans="1:12" s="177" customFormat="1" ht="15.75" hidden="1" thickTop="1" x14ac:dyDescent="0.25">
      <c r="A379" s="261"/>
      <c r="B379" s="218" t="s">
        <v>331</v>
      </c>
      <c r="C379" s="218" t="s">
        <v>991</v>
      </c>
      <c r="D379" s="206" t="s">
        <v>405</v>
      </c>
      <c r="E379" s="237" t="s">
        <v>24</v>
      </c>
      <c r="F379" s="248"/>
      <c r="G379" s="248"/>
      <c r="H379" s="248"/>
      <c r="I379" s="261"/>
      <c r="J379" s="134"/>
      <c r="K379" s="134"/>
      <c r="L379" s="134"/>
    </row>
    <row r="380" spans="1:12" hidden="1" x14ac:dyDescent="0.25">
      <c r="B380" s="217" t="s">
        <v>331</v>
      </c>
      <c r="C380" s="224" t="s">
        <v>991</v>
      </c>
      <c r="D380" s="205" t="s">
        <v>405</v>
      </c>
      <c r="E380" s="230" t="s">
        <v>178</v>
      </c>
      <c r="F380" s="213"/>
      <c r="G380" s="230"/>
      <c r="H380" s="213"/>
      <c r="J380" s="155"/>
      <c r="K380" s="155"/>
      <c r="L380" s="155"/>
    </row>
    <row r="381" spans="1:12" hidden="1" x14ac:dyDescent="0.25">
      <c r="B381" s="217" t="s">
        <v>331</v>
      </c>
      <c r="C381" s="224" t="s">
        <v>991</v>
      </c>
      <c r="D381" s="205" t="s">
        <v>405</v>
      </c>
      <c r="E381" s="230" t="s">
        <v>179</v>
      </c>
      <c r="F381" s="213"/>
      <c r="G381" s="230"/>
      <c r="H381" s="213"/>
      <c r="J381" s="155"/>
      <c r="K381" s="155"/>
      <c r="L381" s="155"/>
    </row>
    <row r="382" spans="1:12" hidden="1" x14ac:dyDescent="0.25">
      <c r="B382" s="217" t="s">
        <v>331</v>
      </c>
      <c r="C382" s="224" t="s">
        <v>991</v>
      </c>
      <c r="D382" s="205" t="s">
        <v>405</v>
      </c>
      <c r="E382" s="230" t="s">
        <v>180</v>
      </c>
      <c r="F382" s="213"/>
      <c r="G382" s="230"/>
      <c r="H382" s="213"/>
      <c r="J382" s="155"/>
      <c r="K382" s="155"/>
      <c r="L382" s="155"/>
    </row>
    <row r="383" spans="1:12" s="177" customFormat="1" ht="15.75" hidden="1" thickBot="1" x14ac:dyDescent="0.3">
      <c r="A383" s="261"/>
      <c r="B383" s="220" t="s">
        <v>331</v>
      </c>
      <c r="C383" s="220" t="s">
        <v>990</v>
      </c>
      <c r="D383" s="208" t="s">
        <v>406</v>
      </c>
      <c r="E383" s="213"/>
      <c r="F383" s="208"/>
      <c r="G383" s="208"/>
      <c r="H383" s="208"/>
      <c r="I383" s="261"/>
      <c r="J383" s="134"/>
      <c r="K383" s="134"/>
      <c r="L383" s="134"/>
    </row>
    <row r="384" spans="1:12" s="177" customFormat="1" ht="15.75" hidden="1" thickTop="1" x14ac:dyDescent="0.25">
      <c r="A384" s="261"/>
      <c r="B384" s="218" t="s">
        <v>331</v>
      </c>
      <c r="C384" s="218" t="s">
        <v>990</v>
      </c>
      <c r="D384" s="206" t="s">
        <v>406</v>
      </c>
      <c r="E384" s="237" t="s">
        <v>74</v>
      </c>
      <c r="F384" s="248"/>
      <c r="G384" s="248"/>
      <c r="H384" s="248"/>
      <c r="I384" s="261"/>
      <c r="J384" s="134"/>
      <c r="K384" s="134"/>
      <c r="L384" s="134"/>
    </row>
    <row r="385" spans="1:12" ht="30" hidden="1" x14ac:dyDescent="0.25">
      <c r="B385" s="217" t="s">
        <v>331</v>
      </c>
      <c r="C385" s="224" t="s">
        <v>990</v>
      </c>
      <c r="D385" s="205" t="s">
        <v>406</v>
      </c>
      <c r="E385" s="230" t="s">
        <v>110</v>
      </c>
      <c r="F385" s="213"/>
      <c r="G385" s="230"/>
      <c r="H385" s="213"/>
      <c r="J385" s="155"/>
      <c r="K385" s="155"/>
      <c r="L385" s="155"/>
    </row>
    <row r="386" spans="1:12" hidden="1" x14ac:dyDescent="0.25">
      <c r="B386" s="217" t="s">
        <v>331</v>
      </c>
      <c r="C386" s="224" t="s">
        <v>990</v>
      </c>
      <c r="D386" s="205" t="s">
        <v>406</v>
      </c>
      <c r="E386" s="230" t="s">
        <v>111</v>
      </c>
      <c r="F386" s="213"/>
      <c r="G386" s="230"/>
      <c r="H386" s="213"/>
      <c r="J386" s="155"/>
      <c r="K386" s="155"/>
      <c r="L386" s="155"/>
    </row>
    <row r="387" spans="1:12" ht="30" hidden="1" x14ac:dyDescent="0.25">
      <c r="B387" s="217" t="s">
        <v>331</v>
      </c>
      <c r="C387" s="224" t="s">
        <v>990</v>
      </c>
      <c r="D387" s="205" t="s">
        <v>406</v>
      </c>
      <c r="E387" s="230" t="s">
        <v>215</v>
      </c>
      <c r="F387" s="213"/>
      <c r="G387" s="230"/>
      <c r="H387" s="213"/>
      <c r="J387" s="155"/>
      <c r="K387" s="155"/>
      <c r="L387" s="155"/>
    </row>
    <row r="388" spans="1:12" s="177" customFormat="1" ht="15.75" hidden="1" thickBot="1" x14ac:dyDescent="0.3">
      <c r="A388" s="261"/>
      <c r="B388" s="220" t="s">
        <v>331</v>
      </c>
      <c r="C388" s="220" t="s">
        <v>991</v>
      </c>
      <c r="D388" s="208" t="s">
        <v>406</v>
      </c>
      <c r="E388" s="213"/>
      <c r="F388" s="208"/>
      <c r="G388" s="208"/>
      <c r="H388" s="208"/>
      <c r="I388" s="261"/>
      <c r="J388" s="134"/>
      <c r="K388" s="134"/>
      <c r="L388" s="134"/>
    </row>
    <row r="389" spans="1:12" s="177" customFormat="1" ht="15.75" hidden="1" thickTop="1" x14ac:dyDescent="0.25">
      <c r="A389" s="261"/>
      <c r="B389" s="218" t="s">
        <v>331</v>
      </c>
      <c r="C389" s="218" t="s">
        <v>991</v>
      </c>
      <c r="D389" s="206" t="s">
        <v>406</v>
      </c>
      <c r="E389" s="237" t="s">
        <v>74</v>
      </c>
      <c r="F389" s="248"/>
      <c r="G389" s="248"/>
      <c r="H389" s="248"/>
      <c r="I389" s="261"/>
      <c r="J389" s="134"/>
      <c r="K389" s="134"/>
      <c r="L389" s="134"/>
    </row>
    <row r="390" spans="1:12" ht="30" hidden="1" x14ac:dyDescent="0.25">
      <c r="B390" s="217" t="s">
        <v>331</v>
      </c>
      <c r="C390" s="224" t="s">
        <v>991</v>
      </c>
      <c r="D390" s="205" t="s">
        <v>406</v>
      </c>
      <c r="E390" s="230" t="s">
        <v>181</v>
      </c>
      <c r="F390" s="213"/>
      <c r="G390" s="230"/>
      <c r="H390" s="213"/>
      <c r="J390" s="155"/>
      <c r="K390" s="155"/>
      <c r="L390" s="155"/>
    </row>
    <row r="391" spans="1:12" hidden="1" x14ac:dyDescent="0.25">
      <c r="B391" s="217" t="s">
        <v>331</v>
      </c>
      <c r="C391" s="224" t="s">
        <v>991</v>
      </c>
      <c r="D391" s="205" t="s">
        <v>406</v>
      </c>
      <c r="E391" s="230" t="s">
        <v>182</v>
      </c>
      <c r="F391" s="213"/>
      <c r="G391" s="230"/>
      <c r="H391" s="213"/>
      <c r="J391" s="155"/>
      <c r="K391" s="155"/>
      <c r="L391" s="155"/>
    </row>
    <row r="392" spans="1:12" ht="30" hidden="1" x14ac:dyDescent="0.25">
      <c r="B392" s="217" t="s">
        <v>331</v>
      </c>
      <c r="C392" s="224" t="s">
        <v>991</v>
      </c>
      <c r="D392" s="205" t="s">
        <v>406</v>
      </c>
      <c r="E392" s="230" t="s">
        <v>183</v>
      </c>
      <c r="F392" s="213"/>
      <c r="G392" s="230"/>
      <c r="H392" s="213"/>
      <c r="J392" s="155"/>
      <c r="K392" s="155"/>
      <c r="L392" s="155"/>
    </row>
    <row r="393" spans="1:12" hidden="1" x14ac:dyDescent="0.25">
      <c r="B393" s="217" t="s">
        <v>331</v>
      </c>
      <c r="C393" s="224" t="s">
        <v>991</v>
      </c>
      <c r="D393" s="205" t="s">
        <v>406</v>
      </c>
      <c r="E393" s="230" t="s">
        <v>184</v>
      </c>
      <c r="F393" s="213"/>
      <c r="G393" s="230"/>
      <c r="H393" s="213"/>
      <c r="J393" s="155"/>
      <c r="K393" s="155"/>
      <c r="L393" s="155"/>
    </row>
    <row r="394" spans="1:12" s="177" customFormat="1" ht="15.75" hidden="1" thickBot="1" x14ac:dyDescent="0.3">
      <c r="A394" s="261"/>
      <c r="B394" s="220" t="s">
        <v>331</v>
      </c>
      <c r="C394" s="220" t="s">
        <v>990</v>
      </c>
      <c r="D394" s="208" t="s">
        <v>407</v>
      </c>
      <c r="E394" s="213"/>
      <c r="F394" s="208"/>
      <c r="G394" s="208"/>
      <c r="H394" s="208"/>
      <c r="I394" s="261"/>
      <c r="J394" s="134"/>
      <c r="K394" s="134"/>
      <c r="L394" s="134"/>
    </row>
    <row r="395" spans="1:12" s="177" customFormat="1" ht="15.75" hidden="1" thickTop="1" x14ac:dyDescent="0.25">
      <c r="A395" s="261"/>
      <c r="B395" s="218" t="s">
        <v>331</v>
      </c>
      <c r="C395" s="218" t="s">
        <v>990</v>
      </c>
      <c r="D395" s="206" t="s">
        <v>407</v>
      </c>
      <c r="E395" s="237" t="s">
        <v>73</v>
      </c>
      <c r="F395" s="248"/>
      <c r="G395" s="248"/>
      <c r="H395" s="248"/>
      <c r="I395" s="261"/>
      <c r="J395" s="134"/>
      <c r="K395" s="134"/>
      <c r="L395" s="134"/>
    </row>
    <row r="396" spans="1:12" hidden="1" x14ac:dyDescent="0.25">
      <c r="B396" s="217" t="s">
        <v>331</v>
      </c>
      <c r="C396" s="224" t="s">
        <v>990</v>
      </c>
      <c r="D396" s="205" t="s">
        <v>407</v>
      </c>
      <c r="E396" s="230" t="s">
        <v>112</v>
      </c>
      <c r="F396" s="213"/>
      <c r="G396" s="230"/>
      <c r="H396" s="213"/>
      <c r="J396" s="155"/>
      <c r="K396" s="155"/>
      <c r="L396" s="155"/>
    </row>
    <row r="397" spans="1:12" hidden="1" x14ac:dyDescent="0.25">
      <c r="B397" s="217" t="s">
        <v>331</v>
      </c>
      <c r="C397" s="224" t="s">
        <v>990</v>
      </c>
      <c r="D397" s="205" t="s">
        <v>407</v>
      </c>
      <c r="E397" s="230" t="s">
        <v>113</v>
      </c>
      <c r="F397" s="213"/>
      <c r="G397" s="230"/>
      <c r="H397" s="213"/>
      <c r="J397" s="155"/>
      <c r="K397" s="155"/>
      <c r="L397" s="155"/>
    </row>
    <row r="398" spans="1:12" ht="30" hidden="1" x14ac:dyDescent="0.25">
      <c r="B398" s="217" t="s">
        <v>331</v>
      </c>
      <c r="C398" s="224" t="s">
        <v>990</v>
      </c>
      <c r="D398" s="205" t="s">
        <v>407</v>
      </c>
      <c r="E398" s="230" t="s">
        <v>114</v>
      </c>
      <c r="F398" s="213"/>
      <c r="G398" s="230"/>
      <c r="H398" s="213"/>
      <c r="J398" s="155"/>
      <c r="K398" s="155"/>
      <c r="L398" s="155"/>
    </row>
    <row r="399" spans="1:12" s="177" customFormat="1" ht="15.75" hidden="1" thickBot="1" x14ac:dyDescent="0.3">
      <c r="A399" s="261"/>
      <c r="B399" s="220" t="s">
        <v>331</v>
      </c>
      <c r="C399" s="220" t="s">
        <v>991</v>
      </c>
      <c r="D399" s="208" t="s">
        <v>407</v>
      </c>
      <c r="E399" s="213"/>
      <c r="F399" s="208"/>
      <c r="G399" s="208"/>
      <c r="H399" s="208"/>
      <c r="I399" s="261"/>
      <c r="J399" s="134"/>
      <c r="K399" s="134"/>
      <c r="L399" s="134"/>
    </row>
    <row r="400" spans="1:12" s="177" customFormat="1" ht="15.75" hidden="1" thickTop="1" x14ac:dyDescent="0.25">
      <c r="A400" s="261"/>
      <c r="B400" s="218" t="s">
        <v>331</v>
      </c>
      <c r="C400" s="218" t="s">
        <v>991</v>
      </c>
      <c r="D400" s="206" t="s">
        <v>407</v>
      </c>
      <c r="E400" s="237" t="s">
        <v>73</v>
      </c>
      <c r="F400" s="248"/>
      <c r="G400" s="248"/>
      <c r="H400" s="248"/>
      <c r="I400" s="261"/>
      <c r="J400" s="134"/>
      <c r="K400" s="134"/>
      <c r="L400" s="134"/>
    </row>
    <row r="401" spans="1:12" hidden="1" x14ac:dyDescent="0.25">
      <c r="B401" s="217" t="s">
        <v>331</v>
      </c>
      <c r="C401" s="224" t="s">
        <v>991</v>
      </c>
      <c r="D401" s="205" t="s">
        <v>407</v>
      </c>
      <c r="E401" s="230" t="s">
        <v>185</v>
      </c>
      <c r="F401" s="213"/>
      <c r="G401" s="230"/>
      <c r="H401" s="213"/>
      <c r="J401" s="155"/>
      <c r="K401" s="155"/>
      <c r="L401" s="155"/>
    </row>
    <row r="402" spans="1:12" hidden="1" x14ac:dyDescent="0.25">
      <c r="B402" s="217" t="s">
        <v>331</v>
      </c>
      <c r="C402" s="224" t="s">
        <v>991</v>
      </c>
      <c r="D402" s="205" t="s">
        <v>407</v>
      </c>
      <c r="E402" s="230" t="s">
        <v>186</v>
      </c>
      <c r="F402" s="213"/>
      <c r="G402" s="230"/>
      <c r="H402" s="213"/>
      <c r="J402" s="155"/>
      <c r="K402" s="155"/>
      <c r="L402" s="155"/>
    </row>
    <row r="403" spans="1:12" hidden="1" x14ac:dyDescent="0.25">
      <c r="B403" s="217" t="s">
        <v>331</v>
      </c>
      <c r="C403" s="224" t="s">
        <v>991</v>
      </c>
      <c r="D403" s="205" t="s">
        <v>407</v>
      </c>
      <c r="E403" s="230" t="s">
        <v>187</v>
      </c>
      <c r="F403" s="213"/>
      <c r="G403" s="230"/>
      <c r="H403" s="213"/>
      <c r="J403" s="155"/>
      <c r="K403" s="155"/>
      <c r="L403" s="155"/>
    </row>
    <row r="404" spans="1:12" hidden="1" x14ac:dyDescent="0.25">
      <c r="B404" s="217" t="s">
        <v>331</v>
      </c>
      <c r="C404" s="224" t="s">
        <v>991</v>
      </c>
      <c r="D404" s="205" t="s">
        <v>407</v>
      </c>
      <c r="E404" s="230" t="s">
        <v>188</v>
      </c>
      <c r="F404" s="213"/>
      <c r="G404" s="230"/>
      <c r="H404" s="213"/>
      <c r="J404" s="155"/>
      <c r="K404" s="155"/>
      <c r="L404" s="155"/>
    </row>
    <row r="405" spans="1:12" s="177" customFormat="1" ht="15.75" hidden="1" thickBot="1" x14ac:dyDescent="0.3">
      <c r="A405" s="261"/>
      <c r="B405" s="220" t="s">
        <v>331</v>
      </c>
      <c r="C405" s="220" t="s">
        <v>990</v>
      </c>
      <c r="D405" s="208" t="s">
        <v>408</v>
      </c>
      <c r="E405" s="213"/>
      <c r="F405" s="208"/>
      <c r="G405" s="208"/>
      <c r="H405" s="208"/>
      <c r="I405" s="261"/>
      <c r="J405" s="134"/>
      <c r="K405" s="134"/>
      <c r="L405" s="134"/>
    </row>
    <row r="406" spans="1:12" s="177" customFormat="1" ht="15.75" hidden="1" thickTop="1" x14ac:dyDescent="0.25">
      <c r="A406" s="261"/>
      <c r="B406" s="218" t="s">
        <v>331</v>
      </c>
      <c r="C406" s="218" t="s">
        <v>990</v>
      </c>
      <c r="D406" s="206" t="s">
        <v>408</v>
      </c>
      <c r="E406" s="237" t="s">
        <v>770</v>
      </c>
      <c r="F406" s="248"/>
      <c r="G406" s="248"/>
      <c r="H406" s="248"/>
      <c r="I406" s="261"/>
      <c r="J406" s="134"/>
      <c r="K406" s="134"/>
      <c r="L406" s="134"/>
    </row>
    <row r="407" spans="1:12" hidden="1" x14ac:dyDescent="0.25">
      <c r="B407" s="217" t="s">
        <v>331</v>
      </c>
      <c r="C407" s="224" t="s">
        <v>990</v>
      </c>
      <c r="D407" s="205" t="s">
        <v>408</v>
      </c>
      <c r="E407" s="230" t="s">
        <v>771</v>
      </c>
      <c r="F407" s="213"/>
      <c r="G407" s="230"/>
      <c r="H407" s="213"/>
      <c r="J407" s="155"/>
      <c r="K407" s="155"/>
      <c r="L407" s="155"/>
    </row>
    <row r="408" spans="1:12" hidden="1" x14ac:dyDescent="0.25">
      <c r="B408" s="217" t="s">
        <v>331</v>
      </c>
      <c r="C408" s="224" t="s">
        <v>990</v>
      </c>
      <c r="D408" s="205" t="s">
        <v>408</v>
      </c>
      <c r="E408" s="230" t="s">
        <v>113</v>
      </c>
      <c r="F408" s="213"/>
      <c r="G408" s="230"/>
      <c r="H408" s="213"/>
      <c r="J408" s="155"/>
      <c r="K408" s="155"/>
      <c r="L408" s="155"/>
    </row>
    <row r="409" spans="1:12" ht="30" hidden="1" x14ac:dyDescent="0.25">
      <c r="B409" s="217" t="s">
        <v>331</v>
      </c>
      <c r="C409" s="224" t="s">
        <v>990</v>
      </c>
      <c r="D409" s="205" t="s">
        <v>408</v>
      </c>
      <c r="E409" s="230" t="s">
        <v>772</v>
      </c>
      <c r="F409" s="213"/>
      <c r="G409" s="230"/>
      <c r="H409" s="213"/>
      <c r="J409" s="155"/>
      <c r="K409" s="155"/>
      <c r="L409" s="155"/>
    </row>
    <row r="410" spans="1:12" s="177" customFormat="1" ht="15.75" hidden="1" thickBot="1" x14ac:dyDescent="0.3">
      <c r="A410" s="261"/>
      <c r="B410" s="220" t="s">
        <v>331</v>
      </c>
      <c r="C410" s="220" t="s">
        <v>991</v>
      </c>
      <c r="D410" s="208" t="s">
        <v>408</v>
      </c>
      <c r="E410" s="213"/>
      <c r="F410" s="208"/>
      <c r="G410" s="208"/>
      <c r="H410" s="208"/>
      <c r="I410" s="261"/>
      <c r="J410" s="134"/>
      <c r="K410" s="134"/>
      <c r="L410" s="134"/>
    </row>
    <row r="411" spans="1:12" s="177" customFormat="1" ht="15.75" hidden="1" thickTop="1" x14ac:dyDescent="0.25">
      <c r="A411" s="261"/>
      <c r="B411" s="218" t="s">
        <v>331</v>
      </c>
      <c r="C411" s="218" t="s">
        <v>991</v>
      </c>
      <c r="D411" s="206" t="s">
        <v>408</v>
      </c>
      <c r="E411" s="237" t="s">
        <v>770</v>
      </c>
      <c r="F411" s="248"/>
      <c r="G411" s="248"/>
      <c r="H411" s="248"/>
      <c r="I411" s="261"/>
      <c r="J411" s="134"/>
      <c r="K411" s="134"/>
      <c r="L411" s="134"/>
    </row>
    <row r="412" spans="1:12" hidden="1" x14ac:dyDescent="0.25">
      <c r="B412" s="217" t="s">
        <v>331</v>
      </c>
      <c r="C412" s="224" t="s">
        <v>991</v>
      </c>
      <c r="D412" s="205" t="s">
        <v>408</v>
      </c>
      <c r="E412" s="230" t="s">
        <v>185</v>
      </c>
      <c r="F412" s="213"/>
      <c r="G412" s="230"/>
      <c r="H412" s="213"/>
      <c r="J412" s="155"/>
      <c r="K412" s="155"/>
      <c r="L412" s="155"/>
    </row>
    <row r="413" spans="1:12" hidden="1" x14ac:dyDescent="0.25">
      <c r="B413" s="217" t="s">
        <v>331</v>
      </c>
      <c r="C413" s="224" t="s">
        <v>991</v>
      </c>
      <c r="D413" s="205" t="s">
        <v>408</v>
      </c>
      <c r="E413" s="230" t="s">
        <v>711</v>
      </c>
      <c r="F413" s="213"/>
      <c r="G413" s="230"/>
      <c r="H413" s="213"/>
      <c r="J413" s="155"/>
      <c r="K413" s="155"/>
      <c r="L413" s="155"/>
    </row>
    <row r="414" spans="1:12" hidden="1" x14ac:dyDescent="0.25">
      <c r="B414" s="217" t="s">
        <v>331</v>
      </c>
      <c r="C414" s="224" t="s">
        <v>991</v>
      </c>
      <c r="D414" s="205" t="s">
        <v>408</v>
      </c>
      <c r="E414" s="230" t="s">
        <v>712</v>
      </c>
      <c r="F414" s="213"/>
      <c r="G414" s="230"/>
      <c r="H414" s="213"/>
      <c r="J414" s="155"/>
      <c r="K414" s="155"/>
      <c r="L414" s="155"/>
    </row>
    <row r="415" spans="1:12" hidden="1" x14ac:dyDescent="0.25">
      <c r="B415" s="217" t="s">
        <v>331</v>
      </c>
      <c r="C415" s="224" t="s">
        <v>991</v>
      </c>
      <c r="D415" s="205" t="s">
        <v>408</v>
      </c>
      <c r="E415" s="230" t="s">
        <v>713</v>
      </c>
      <c r="F415" s="213"/>
      <c r="G415" s="230"/>
      <c r="H415" s="213"/>
      <c r="J415" s="155"/>
      <c r="K415" s="155"/>
      <c r="L415" s="155"/>
    </row>
    <row r="416" spans="1:12" s="177" customFormat="1" ht="15.75" hidden="1" thickBot="1" x14ac:dyDescent="0.3">
      <c r="A416" s="261"/>
      <c r="B416" s="220" t="s">
        <v>331</v>
      </c>
      <c r="C416" s="220" t="s">
        <v>990</v>
      </c>
      <c r="D416" s="208" t="s">
        <v>409</v>
      </c>
      <c r="E416" s="213"/>
      <c r="F416" s="208"/>
      <c r="G416" s="208"/>
      <c r="H416" s="208"/>
      <c r="I416" s="261"/>
      <c r="J416" s="134"/>
      <c r="K416" s="134"/>
      <c r="L416" s="134"/>
    </row>
    <row r="417" spans="1:12" s="177" customFormat="1" ht="15.75" hidden="1" thickTop="1" x14ac:dyDescent="0.25">
      <c r="A417" s="261"/>
      <c r="B417" s="218" t="s">
        <v>331</v>
      </c>
      <c r="C417" s="218" t="s">
        <v>990</v>
      </c>
      <c r="D417" s="206" t="s">
        <v>409</v>
      </c>
      <c r="E417" s="237" t="s">
        <v>867</v>
      </c>
      <c r="F417" s="248"/>
      <c r="G417" s="248"/>
      <c r="H417" s="248"/>
      <c r="I417" s="261"/>
      <c r="J417" s="134"/>
      <c r="K417" s="134"/>
      <c r="L417" s="134"/>
    </row>
    <row r="418" spans="1:12" ht="30" hidden="1" x14ac:dyDescent="0.25">
      <c r="B418" s="217" t="s">
        <v>331</v>
      </c>
      <c r="C418" s="224" t="s">
        <v>990</v>
      </c>
      <c r="D418" s="205" t="s">
        <v>409</v>
      </c>
      <c r="E418" s="230" t="s">
        <v>868</v>
      </c>
      <c r="F418" s="213"/>
      <c r="G418" s="230"/>
      <c r="H418" s="213"/>
      <c r="J418" s="155"/>
      <c r="K418" s="155"/>
      <c r="L418" s="155"/>
    </row>
    <row r="419" spans="1:12" hidden="1" x14ac:dyDescent="0.25">
      <c r="B419" s="217" t="s">
        <v>331</v>
      </c>
      <c r="C419" s="224" t="s">
        <v>990</v>
      </c>
      <c r="D419" s="205" t="s">
        <v>409</v>
      </c>
      <c r="E419" s="230" t="s">
        <v>869</v>
      </c>
      <c r="F419" s="213"/>
      <c r="G419" s="230"/>
      <c r="H419" s="213"/>
      <c r="J419" s="155"/>
      <c r="K419" s="155"/>
      <c r="L419" s="155"/>
    </row>
    <row r="420" spans="1:12" ht="30" hidden="1" x14ac:dyDescent="0.25">
      <c r="B420" s="217" t="s">
        <v>331</v>
      </c>
      <c r="C420" s="224" t="s">
        <v>990</v>
      </c>
      <c r="D420" s="205" t="s">
        <v>409</v>
      </c>
      <c r="E420" s="230" t="s">
        <v>870</v>
      </c>
      <c r="F420" s="213"/>
      <c r="G420" s="230"/>
      <c r="H420" s="213"/>
      <c r="J420" s="155"/>
      <c r="K420" s="155"/>
      <c r="L420" s="155"/>
    </row>
    <row r="421" spans="1:12" s="177" customFormat="1" ht="15.75" hidden="1" thickBot="1" x14ac:dyDescent="0.3">
      <c r="A421" s="261"/>
      <c r="B421" s="220" t="s">
        <v>331</v>
      </c>
      <c r="C421" s="220" t="s">
        <v>991</v>
      </c>
      <c r="D421" s="208" t="s">
        <v>409</v>
      </c>
      <c r="E421" s="213"/>
      <c r="F421" s="208"/>
      <c r="G421" s="208"/>
      <c r="H421" s="208"/>
      <c r="I421" s="261"/>
      <c r="J421" s="134"/>
      <c r="K421" s="134"/>
      <c r="L421" s="134"/>
    </row>
    <row r="422" spans="1:12" s="177" customFormat="1" ht="15.75" hidden="1" thickTop="1" x14ac:dyDescent="0.25">
      <c r="A422" s="261"/>
      <c r="B422" s="218" t="s">
        <v>331</v>
      </c>
      <c r="C422" s="218" t="s">
        <v>991</v>
      </c>
      <c r="D422" s="206" t="s">
        <v>409</v>
      </c>
      <c r="E422" s="237" t="s">
        <v>867</v>
      </c>
      <c r="F422" s="248"/>
      <c r="G422" s="248"/>
      <c r="H422" s="248"/>
      <c r="I422" s="261"/>
      <c r="J422" s="134"/>
      <c r="K422" s="134"/>
      <c r="L422" s="134"/>
    </row>
    <row r="423" spans="1:12" hidden="1" x14ac:dyDescent="0.25">
      <c r="B423" s="217" t="s">
        <v>331</v>
      </c>
      <c r="C423" s="224" t="s">
        <v>991</v>
      </c>
      <c r="D423" s="205" t="s">
        <v>409</v>
      </c>
      <c r="E423" s="230" t="s">
        <v>871</v>
      </c>
      <c r="F423" s="213"/>
      <c r="G423" s="230"/>
      <c r="H423" s="213"/>
      <c r="J423" s="155"/>
      <c r="K423" s="155"/>
      <c r="L423" s="155"/>
    </row>
    <row r="424" spans="1:12" hidden="1" x14ac:dyDescent="0.25">
      <c r="B424" s="217" t="s">
        <v>331</v>
      </c>
      <c r="C424" s="224" t="s">
        <v>991</v>
      </c>
      <c r="D424" s="205" t="s">
        <v>409</v>
      </c>
      <c r="E424" s="230" t="s">
        <v>872</v>
      </c>
      <c r="F424" s="213"/>
      <c r="G424" s="230"/>
      <c r="H424" s="213"/>
      <c r="J424" s="155"/>
      <c r="K424" s="155"/>
      <c r="L424" s="155"/>
    </row>
    <row r="425" spans="1:12" hidden="1" x14ac:dyDescent="0.25">
      <c r="B425" s="217" t="s">
        <v>331</v>
      </c>
      <c r="C425" s="224" t="s">
        <v>991</v>
      </c>
      <c r="D425" s="205" t="s">
        <v>409</v>
      </c>
      <c r="E425" s="230" t="s">
        <v>873</v>
      </c>
      <c r="F425" s="213"/>
      <c r="G425" s="230"/>
      <c r="H425" s="213"/>
      <c r="J425" s="155"/>
      <c r="K425" s="155"/>
      <c r="L425" s="155"/>
    </row>
    <row r="426" spans="1:12" s="177" customFormat="1" ht="15.75" hidden="1" thickBot="1" x14ac:dyDescent="0.3">
      <c r="A426" s="261"/>
      <c r="B426" s="220" t="s">
        <v>331</v>
      </c>
      <c r="C426" s="220" t="s">
        <v>990</v>
      </c>
      <c r="D426" s="208" t="s">
        <v>410</v>
      </c>
      <c r="E426" s="213"/>
      <c r="F426" s="208"/>
      <c r="G426" s="208"/>
      <c r="H426" s="208"/>
      <c r="I426" s="261"/>
      <c r="J426" s="134"/>
      <c r="K426" s="134"/>
      <c r="L426" s="134"/>
    </row>
    <row r="427" spans="1:12" s="177" customFormat="1" ht="15.75" hidden="1" thickTop="1" x14ac:dyDescent="0.25">
      <c r="A427" s="261"/>
      <c r="B427" s="218" t="s">
        <v>331</v>
      </c>
      <c r="C427" s="218" t="s">
        <v>990</v>
      </c>
      <c r="D427" s="206" t="s">
        <v>410</v>
      </c>
      <c r="E427" s="237" t="s">
        <v>1015</v>
      </c>
      <c r="F427" s="248"/>
      <c r="G427" s="248"/>
      <c r="H427" s="248"/>
      <c r="I427" s="261"/>
      <c r="J427" s="134"/>
      <c r="K427" s="134"/>
      <c r="L427" s="134"/>
    </row>
    <row r="428" spans="1:12" hidden="1" x14ac:dyDescent="0.25">
      <c r="B428" s="217" t="s">
        <v>331</v>
      </c>
      <c r="C428" s="224" t="s">
        <v>990</v>
      </c>
      <c r="D428" s="205" t="s">
        <v>410</v>
      </c>
      <c r="E428" s="230" t="s">
        <v>773</v>
      </c>
      <c r="F428" s="213"/>
      <c r="G428" s="230"/>
      <c r="H428" s="213"/>
      <c r="J428" s="155"/>
      <c r="K428" s="155"/>
      <c r="L428" s="155"/>
    </row>
    <row r="429" spans="1:12" hidden="1" x14ac:dyDescent="0.25">
      <c r="B429" s="217" t="s">
        <v>331</v>
      </c>
      <c r="C429" s="224" t="s">
        <v>990</v>
      </c>
      <c r="D429" s="205" t="s">
        <v>410</v>
      </c>
      <c r="E429" s="230" t="s">
        <v>474</v>
      </c>
      <c r="F429" s="213"/>
      <c r="G429" s="230"/>
      <c r="H429" s="213"/>
      <c r="J429" s="155"/>
      <c r="K429" s="155"/>
      <c r="L429" s="155"/>
    </row>
    <row r="430" spans="1:12" ht="30" hidden="1" x14ac:dyDescent="0.25">
      <c r="B430" s="217" t="s">
        <v>331</v>
      </c>
      <c r="C430" s="224" t="s">
        <v>990</v>
      </c>
      <c r="D430" s="205" t="s">
        <v>410</v>
      </c>
      <c r="E430" s="230" t="s">
        <v>774</v>
      </c>
      <c r="F430" s="213"/>
      <c r="G430" s="230"/>
      <c r="H430" s="213"/>
      <c r="J430" s="155"/>
      <c r="K430" s="155"/>
      <c r="L430" s="155"/>
    </row>
    <row r="431" spans="1:12" ht="30" hidden="1" x14ac:dyDescent="0.25">
      <c r="B431" s="217" t="s">
        <v>331</v>
      </c>
      <c r="C431" s="224" t="s">
        <v>990</v>
      </c>
      <c r="D431" s="205" t="s">
        <v>410</v>
      </c>
      <c r="E431" s="230" t="s">
        <v>775</v>
      </c>
      <c r="F431" s="213"/>
      <c r="G431" s="230"/>
      <c r="H431" s="213"/>
      <c r="J431" s="155"/>
      <c r="K431" s="155"/>
      <c r="L431" s="155"/>
    </row>
    <row r="432" spans="1:12" s="177" customFormat="1" ht="15.75" hidden="1" thickBot="1" x14ac:dyDescent="0.3">
      <c r="A432" s="261"/>
      <c r="B432" s="220" t="s">
        <v>331</v>
      </c>
      <c r="C432" s="220" t="s">
        <v>991</v>
      </c>
      <c r="D432" s="208" t="s">
        <v>410</v>
      </c>
      <c r="E432" s="213"/>
      <c r="F432" s="208"/>
      <c r="G432" s="208"/>
      <c r="H432" s="208"/>
      <c r="I432" s="261"/>
      <c r="J432" s="134"/>
      <c r="K432" s="134"/>
      <c r="L432" s="134"/>
    </row>
    <row r="433" spans="1:12" s="177" customFormat="1" ht="15.75" hidden="1" thickTop="1" x14ac:dyDescent="0.25">
      <c r="A433" s="261"/>
      <c r="B433" s="218" t="s">
        <v>331</v>
      </c>
      <c r="C433" s="218" t="s">
        <v>991</v>
      </c>
      <c r="D433" s="206" t="s">
        <v>410</v>
      </c>
      <c r="E433" s="237" t="s">
        <v>1015</v>
      </c>
      <c r="F433" s="248"/>
      <c r="G433" s="248"/>
      <c r="H433" s="248"/>
      <c r="I433" s="261"/>
      <c r="J433" s="134"/>
      <c r="K433" s="134"/>
      <c r="L433" s="134"/>
    </row>
    <row r="434" spans="1:12" ht="30" hidden="1" x14ac:dyDescent="0.25">
      <c r="B434" s="217" t="s">
        <v>331</v>
      </c>
      <c r="C434" s="224" t="s">
        <v>991</v>
      </c>
      <c r="D434" s="205" t="s">
        <v>410</v>
      </c>
      <c r="E434" s="230" t="s">
        <v>776</v>
      </c>
      <c r="F434" s="213"/>
      <c r="G434" s="230"/>
      <c r="H434" s="213"/>
      <c r="J434" s="155"/>
      <c r="K434" s="155"/>
      <c r="L434" s="155"/>
    </row>
    <row r="435" spans="1:12" ht="30" hidden="1" x14ac:dyDescent="0.25">
      <c r="B435" s="217" t="s">
        <v>331</v>
      </c>
      <c r="C435" s="224" t="s">
        <v>991</v>
      </c>
      <c r="D435" s="205" t="s">
        <v>410</v>
      </c>
      <c r="E435" s="230" t="s">
        <v>777</v>
      </c>
      <c r="F435" s="213"/>
      <c r="G435" s="230"/>
      <c r="H435" s="213"/>
      <c r="J435" s="155"/>
      <c r="K435" s="155"/>
      <c r="L435" s="155"/>
    </row>
    <row r="436" spans="1:12" hidden="1" x14ac:dyDescent="0.25">
      <c r="B436" s="217" t="s">
        <v>331</v>
      </c>
      <c r="C436" s="224" t="s">
        <v>991</v>
      </c>
      <c r="D436" s="205" t="s">
        <v>410</v>
      </c>
      <c r="E436" s="230" t="s">
        <v>773</v>
      </c>
      <c r="F436" s="213"/>
      <c r="G436" s="230"/>
      <c r="H436" s="213"/>
      <c r="J436" s="155"/>
      <c r="K436" s="155"/>
      <c r="L436" s="155"/>
    </row>
    <row r="437" spans="1:12" hidden="1" x14ac:dyDescent="0.25">
      <c r="B437" s="217" t="s">
        <v>331</v>
      </c>
      <c r="C437" s="224" t="s">
        <v>991</v>
      </c>
      <c r="D437" s="205" t="s">
        <v>410</v>
      </c>
      <c r="E437" s="230" t="s">
        <v>171</v>
      </c>
      <c r="F437" s="213"/>
      <c r="G437" s="230"/>
      <c r="H437" s="213"/>
      <c r="J437" s="155"/>
      <c r="K437" s="155"/>
      <c r="L437" s="155"/>
    </row>
    <row r="438" spans="1:12" s="177" customFormat="1" ht="15.75" hidden="1" thickBot="1" x14ac:dyDescent="0.3">
      <c r="A438" s="261"/>
      <c r="B438" s="220" t="s">
        <v>331</v>
      </c>
      <c r="C438" s="220" t="s">
        <v>990</v>
      </c>
      <c r="D438" s="208" t="s">
        <v>411</v>
      </c>
      <c r="E438" s="213"/>
      <c r="F438" s="208"/>
      <c r="G438" s="208"/>
      <c r="H438" s="208"/>
      <c r="I438" s="261"/>
      <c r="J438" s="134"/>
      <c r="K438" s="134"/>
      <c r="L438" s="134"/>
    </row>
    <row r="439" spans="1:12" s="177" customFormat="1" ht="15.75" hidden="1" thickTop="1" x14ac:dyDescent="0.25">
      <c r="A439" s="261"/>
      <c r="B439" s="218" t="s">
        <v>331</v>
      </c>
      <c r="C439" s="218" t="s">
        <v>990</v>
      </c>
      <c r="D439" s="206" t="s">
        <v>411</v>
      </c>
      <c r="E439" s="237" t="s">
        <v>778</v>
      </c>
      <c r="F439" s="248"/>
      <c r="G439" s="248"/>
      <c r="H439" s="248"/>
      <c r="I439" s="261"/>
      <c r="J439" s="134"/>
      <c r="K439" s="134"/>
      <c r="L439" s="134"/>
    </row>
    <row r="440" spans="1:12" ht="30" hidden="1" x14ac:dyDescent="0.25">
      <c r="B440" s="217" t="s">
        <v>331</v>
      </c>
      <c r="C440" s="224" t="s">
        <v>990</v>
      </c>
      <c r="D440" s="205" t="s">
        <v>411</v>
      </c>
      <c r="E440" s="230" t="s">
        <v>779</v>
      </c>
      <c r="F440" s="213"/>
      <c r="G440" s="230"/>
      <c r="H440" s="213"/>
      <c r="J440" s="155"/>
      <c r="K440" s="155"/>
      <c r="L440" s="155"/>
    </row>
    <row r="441" spans="1:12" hidden="1" x14ac:dyDescent="0.25">
      <c r="B441" s="217" t="s">
        <v>331</v>
      </c>
      <c r="C441" s="224" t="s">
        <v>990</v>
      </c>
      <c r="D441" s="205" t="s">
        <v>411</v>
      </c>
      <c r="E441" s="230" t="s">
        <v>780</v>
      </c>
      <c r="F441" s="213"/>
      <c r="G441" s="230"/>
      <c r="H441" s="213"/>
      <c r="J441" s="155"/>
      <c r="K441" s="155"/>
      <c r="L441" s="155"/>
    </row>
    <row r="442" spans="1:12" s="177" customFormat="1" ht="15.75" hidden="1" thickBot="1" x14ac:dyDescent="0.3">
      <c r="A442" s="261"/>
      <c r="B442" s="220" t="s">
        <v>331</v>
      </c>
      <c r="C442" s="220" t="s">
        <v>991</v>
      </c>
      <c r="D442" s="208" t="s">
        <v>411</v>
      </c>
      <c r="E442" s="213"/>
      <c r="F442" s="208"/>
      <c r="G442" s="208"/>
      <c r="H442" s="208"/>
      <c r="I442" s="261"/>
      <c r="J442" s="134"/>
      <c r="K442" s="134"/>
      <c r="L442" s="134"/>
    </row>
    <row r="443" spans="1:12" s="177" customFormat="1" ht="15.75" hidden="1" thickTop="1" x14ac:dyDescent="0.25">
      <c r="A443" s="261"/>
      <c r="B443" s="218" t="s">
        <v>331</v>
      </c>
      <c r="C443" s="218" t="s">
        <v>991</v>
      </c>
      <c r="D443" s="206" t="s">
        <v>411</v>
      </c>
      <c r="E443" s="237" t="s">
        <v>778</v>
      </c>
      <c r="F443" s="248"/>
      <c r="G443" s="248"/>
      <c r="H443" s="248"/>
      <c r="I443" s="261"/>
      <c r="J443" s="134"/>
      <c r="K443" s="134"/>
      <c r="L443" s="134"/>
    </row>
    <row r="444" spans="1:12" hidden="1" x14ac:dyDescent="0.25">
      <c r="B444" s="217" t="s">
        <v>331</v>
      </c>
      <c r="C444" s="224" t="s">
        <v>991</v>
      </c>
      <c r="D444" s="205" t="s">
        <v>411</v>
      </c>
      <c r="E444" s="230" t="s">
        <v>781</v>
      </c>
      <c r="F444" s="213"/>
      <c r="G444" s="230"/>
      <c r="H444" s="213"/>
      <c r="J444" s="155"/>
      <c r="K444" s="155"/>
      <c r="L444" s="155"/>
    </row>
    <row r="445" spans="1:12" ht="30" hidden="1" x14ac:dyDescent="0.25">
      <c r="B445" s="217" t="s">
        <v>331</v>
      </c>
      <c r="C445" s="224" t="s">
        <v>991</v>
      </c>
      <c r="D445" s="205" t="s">
        <v>411</v>
      </c>
      <c r="E445" s="230" t="s">
        <v>782</v>
      </c>
      <c r="F445" s="213"/>
      <c r="G445" s="230"/>
      <c r="H445" s="213"/>
      <c r="J445" s="155"/>
      <c r="K445" s="155"/>
      <c r="L445" s="155"/>
    </row>
    <row r="446" spans="1:12" ht="30" hidden="1" x14ac:dyDescent="0.25">
      <c r="B446" s="217" t="s">
        <v>331</v>
      </c>
      <c r="C446" s="224" t="s">
        <v>991</v>
      </c>
      <c r="D446" s="205" t="s">
        <v>411</v>
      </c>
      <c r="E446" s="230" t="s">
        <v>779</v>
      </c>
      <c r="F446" s="213"/>
      <c r="G446" s="230"/>
      <c r="H446" s="213"/>
      <c r="J446" s="155"/>
      <c r="K446" s="155"/>
      <c r="L446" s="155"/>
    </row>
    <row r="447" spans="1:12" hidden="1" x14ac:dyDescent="0.25">
      <c r="B447" s="217" t="s">
        <v>331</v>
      </c>
      <c r="C447" s="224" t="s">
        <v>991</v>
      </c>
      <c r="D447" s="205" t="s">
        <v>411</v>
      </c>
      <c r="E447" s="230" t="s">
        <v>167</v>
      </c>
      <c r="F447" s="213"/>
      <c r="G447" s="230"/>
      <c r="H447" s="213"/>
      <c r="J447" s="155"/>
      <c r="K447" s="155"/>
      <c r="L447" s="155"/>
    </row>
    <row r="448" spans="1:12" s="177" customFormat="1" ht="15.75" hidden="1" thickBot="1" x14ac:dyDescent="0.3">
      <c r="A448" s="261"/>
      <c r="B448" s="220" t="s">
        <v>331</v>
      </c>
      <c r="C448" s="220" t="s">
        <v>990</v>
      </c>
      <c r="D448" s="208" t="s">
        <v>412</v>
      </c>
      <c r="E448" s="213"/>
      <c r="F448" s="208"/>
      <c r="G448" s="208"/>
      <c r="H448" s="208"/>
      <c r="I448" s="261"/>
      <c r="J448" s="134"/>
      <c r="K448" s="134"/>
      <c r="L448" s="134"/>
    </row>
    <row r="449" spans="1:12" s="177" customFormat="1" ht="15.75" hidden="1" thickTop="1" x14ac:dyDescent="0.25">
      <c r="A449" s="261"/>
      <c r="B449" s="218" t="s">
        <v>331</v>
      </c>
      <c r="C449" s="218" t="s">
        <v>990</v>
      </c>
      <c r="D449" s="206" t="s">
        <v>412</v>
      </c>
      <c r="E449" s="237" t="s">
        <v>783</v>
      </c>
      <c r="F449" s="248"/>
      <c r="G449" s="248"/>
      <c r="H449" s="248"/>
      <c r="I449" s="261"/>
      <c r="J449" s="134"/>
      <c r="K449" s="134"/>
      <c r="L449" s="134"/>
    </row>
    <row r="450" spans="1:12" ht="30" hidden="1" x14ac:dyDescent="0.25">
      <c r="B450" s="217" t="s">
        <v>331</v>
      </c>
      <c r="C450" s="224" t="s">
        <v>990</v>
      </c>
      <c r="D450" s="205" t="s">
        <v>412</v>
      </c>
      <c r="E450" s="230" t="s">
        <v>779</v>
      </c>
      <c r="F450" s="213"/>
      <c r="G450" s="230"/>
      <c r="H450" s="213"/>
      <c r="J450" s="155"/>
      <c r="K450" s="155"/>
      <c r="L450" s="155"/>
    </row>
    <row r="451" spans="1:12" ht="30" hidden="1" x14ac:dyDescent="0.25">
      <c r="B451" s="217" t="s">
        <v>331</v>
      </c>
      <c r="C451" s="224" t="s">
        <v>990</v>
      </c>
      <c r="D451" s="205" t="s">
        <v>412</v>
      </c>
      <c r="E451" s="230" t="s">
        <v>784</v>
      </c>
      <c r="F451" s="213"/>
      <c r="G451" s="230"/>
      <c r="H451" s="213"/>
      <c r="J451" s="155"/>
      <c r="K451" s="155"/>
      <c r="L451" s="155"/>
    </row>
    <row r="452" spans="1:12" s="177" customFormat="1" ht="15.75" hidden="1" thickBot="1" x14ac:dyDescent="0.3">
      <c r="A452" s="261"/>
      <c r="B452" s="220" t="s">
        <v>331</v>
      </c>
      <c r="C452" s="220" t="s">
        <v>991</v>
      </c>
      <c r="D452" s="208" t="s">
        <v>412</v>
      </c>
      <c r="E452" s="213"/>
      <c r="F452" s="208"/>
      <c r="G452" s="208"/>
      <c r="H452" s="208"/>
      <c r="I452" s="261"/>
      <c r="J452" s="134"/>
      <c r="K452" s="134"/>
      <c r="L452" s="134"/>
    </row>
    <row r="453" spans="1:12" s="177" customFormat="1" ht="15.75" hidden="1" thickTop="1" x14ac:dyDescent="0.25">
      <c r="A453" s="261"/>
      <c r="B453" s="218" t="s">
        <v>331</v>
      </c>
      <c r="C453" s="218" t="s">
        <v>991</v>
      </c>
      <c r="D453" s="206" t="s">
        <v>412</v>
      </c>
      <c r="E453" s="237" t="s">
        <v>783</v>
      </c>
      <c r="F453" s="248"/>
      <c r="G453" s="248"/>
      <c r="H453" s="248"/>
      <c r="I453" s="261"/>
      <c r="J453" s="134"/>
      <c r="K453" s="134"/>
      <c r="L453" s="134"/>
    </row>
    <row r="454" spans="1:12" ht="30" hidden="1" x14ac:dyDescent="0.25">
      <c r="B454" s="217" t="s">
        <v>331</v>
      </c>
      <c r="C454" s="224" t="s">
        <v>991</v>
      </c>
      <c r="D454" s="205" t="s">
        <v>412</v>
      </c>
      <c r="E454" s="230" t="s">
        <v>874</v>
      </c>
      <c r="F454" s="213"/>
      <c r="G454" s="230"/>
      <c r="H454" s="213"/>
      <c r="J454" s="155"/>
      <c r="K454" s="155"/>
      <c r="L454" s="155"/>
    </row>
    <row r="455" spans="1:12" ht="30" hidden="1" x14ac:dyDescent="0.25">
      <c r="B455" s="217" t="s">
        <v>331</v>
      </c>
      <c r="C455" s="224" t="s">
        <v>991</v>
      </c>
      <c r="D455" s="205" t="s">
        <v>412</v>
      </c>
      <c r="E455" s="230" t="s">
        <v>782</v>
      </c>
      <c r="F455" s="213"/>
      <c r="G455" s="230"/>
      <c r="H455" s="213"/>
      <c r="J455" s="155"/>
      <c r="K455" s="155"/>
      <c r="L455" s="155"/>
    </row>
    <row r="456" spans="1:12" ht="30" hidden="1" x14ac:dyDescent="0.25">
      <c r="B456" s="217" t="s">
        <v>331</v>
      </c>
      <c r="C456" s="224" t="s">
        <v>991</v>
      </c>
      <c r="D456" s="205" t="s">
        <v>412</v>
      </c>
      <c r="E456" s="230" t="s">
        <v>779</v>
      </c>
      <c r="F456" s="213"/>
      <c r="G456" s="230"/>
      <c r="H456" s="213"/>
      <c r="J456" s="155"/>
      <c r="K456" s="155"/>
      <c r="L456" s="155"/>
    </row>
    <row r="457" spans="1:12" hidden="1" x14ac:dyDescent="0.25">
      <c r="B457" s="217" t="s">
        <v>331</v>
      </c>
      <c r="C457" s="224" t="s">
        <v>991</v>
      </c>
      <c r="D457" s="205" t="s">
        <v>412</v>
      </c>
      <c r="E457" s="230" t="s">
        <v>167</v>
      </c>
      <c r="F457" s="213"/>
      <c r="G457" s="230"/>
      <c r="H457" s="213"/>
      <c r="J457" s="155"/>
      <c r="K457" s="155"/>
      <c r="L457" s="155"/>
    </row>
    <row r="458" spans="1:12" s="177" customFormat="1" ht="15.75" hidden="1" thickBot="1" x14ac:dyDescent="0.3">
      <c r="A458" s="261"/>
      <c r="B458" s="220" t="s">
        <v>331</v>
      </c>
      <c r="C458" s="220" t="s">
        <v>990</v>
      </c>
      <c r="D458" s="208" t="s">
        <v>413</v>
      </c>
      <c r="E458" s="213"/>
      <c r="F458" s="208"/>
      <c r="G458" s="208"/>
      <c r="H458" s="208"/>
      <c r="I458" s="261"/>
      <c r="J458" s="134"/>
      <c r="K458" s="134"/>
      <c r="L458" s="134"/>
    </row>
    <row r="459" spans="1:12" s="177" customFormat="1" ht="15.75" hidden="1" thickTop="1" x14ac:dyDescent="0.25">
      <c r="A459" s="261"/>
      <c r="B459" s="218" t="s">
        <v>331</v>
      </c>
      <c r="C459" s="218" t="s">
        <v>990</v>
      </c>
      <c r="D459" s="206" t="s">
        <v>413</v>
      </c>
      <c r="E459" s="237" t="s">
        <v>30</v>
      </c>
      <c r="F459" s="248"/>
      <c r="G459" s="248"/>
      <c r="H459" s="248"/>
      <c r="I459" s="261"/>
      <c r="J459" s="134"/>
      <c r="K459" s="134"/>
      <c r="L459" s="134"/>
    </row>
    <row r="460" spans="1:12" hidden="1" x14ac:dyDescent="0.25">
      <c r="B460" s="217" t="s">
        <v>331</v>
      </c>
      <c r="C460" s="224" t="s">
        <v>990</v>
      </c>
      <c r="D460" s="205" t="s">
        <v>413</v>
      </c>
      <c r="E460" s="230" t="s">
        <v>117</v>
      </c>
      <c r="F460" s="213"/>
      <c r="G460" s="230"/>
      <c r="H460" s="213"/>
      <c r="J460" s="155"/>
      <c r="K460" s="155"/>
      <c r="L460" s="155"/>
    </row>
    <row r="461" spans="1:12" hidden="1" x14ac:dyDescent="0.25">
      <c r="B461" s="217" t="s">
        <v>331</v>
      </c>
      <c r="C461" s="224" t="s">
        <v>990</v>
      </c>
      <c r="D461" s="205" t="s">
        <v>413</v>
      </c>
      <c r="E461" s="230" t="s">
        <v>118</v>
      </c>
      <c r="F461" s="213"/>
      <c r="G461" s="230"/>
      <c r="H461" s="213"/>
      <c r="J461" s="155"/>
      <c r="K461" s="155"/>
      <c r="L461" s="155"/>
    </row>
    <row r="462" spans="1:12" s="177" customFormat="1" ht="15.75" hidden="1" thickBot="1" x14ac:dyDescent="0.3">
      <c r="A462" s="261"/>
      <c r="B462" s="220" t="s">
        <v>331</v>
      </c>
      <c r="C462" s="220" t="s">
        <v>991</v>
      </c>
      <c r="D462" s="208" t="s">
        <v>413</v>
      </c>
      <c r="E462" s="213"/>
      <c r="F462" s="208"/>
      <c r="G462" s="208"/>
      <c r="H462" s="208"/>
      <c r="I462" s="261"/>
      <c r="J462" s="134"/>
      <c r="K462" s="134"/>
      <c r="L462" s="134"/>
    </row>
    <row r="463" spans="1:12" s="177" customFormat="1" ht="15.75" hidden="1" thickTop="1" x14ac:dyDescent="0.25">
      <c r="A463" s="261"/>
      <c r="B463" s="218" t="s">
        <v>331</v>
      </c>
      <c r="C463" s="218" t="s">
        <v>991</v>
      </c>
      <c r="D463" s="206" t="s">
        <v>413</v>
      </c>
      <c r="E463" s="237" t="s">
        <v>30</v>
      </c>
      <c r="F463" s="248"/>
      <c r="G463" s="248"/>
      <c r="H463" s="248"/>
      <c r="I463" s="261"/>
      <c r="J463" s="134"/>
      <c r="K463" s="134"/>
      <c r="L463" s="134"/>
    </row>
    <row r="464" spans="1:12" ht="30" hidden="1" x14ac:dyDescent="0.25">
      <c r="B464" s="217" t="s">
        <v>331</v>
      </c>
      <c r="C464" s="224" t="s">
        <v>991</v>
      </c>
      <c r="D464" s="205" t="s">
        <v>413</v>
      </c>
      <c r="E464" s="230" t="s">
        <v>192</v>
      </c>
      <c r="F464" s="213"/>
      <c r="G464" s="230"/>
      <c r="H464" s="213"/>
      <c r="J464" s="155"/>
      <c r="K464" s="155"/>
      <c r="L464" s="155"/>
    </row>
    <row r="465" spans="1:12" hidden="1" x14ac:dyDescent="0.25">
      <c r="B465" s="217" t="s">
        <v>331</v>
      </c>
      <c r="C465" s="224" t="s">
        <v>991</v>
      </c>
      <c r="D465" s="205" t="s">
        <v>413</v>
      </c>
      <c r="E465" s="230" t="s">
        <v>193</v>
      </c>
      <c r="F465" s="213"/>
      <c r="G465" s="230"/>
      <c r="H465" s="213"/>
      <c r="J465" s="155"/>
      <c r="K465" s="155"/>
      <c r="L465" s="155"/>
    </row>
    <row r="466" spans="1:12" hidden="1" x14ac:dyDescent="0.25">
      <c r="B466" s="217" t="s">
        <v>331</v>
      </c>
      <c r="C466" s="224" t="s">
        <v>991</v>
      </c>
      <c r="D466" s="205" t="s">
        <v>413</v>
      </c>
      <c r="E466" s="230" t="s">
        <v>194</v>
      </c>
      <c r="F466" s="213"/>
      <c r="G466" s="230"/>
      <c r="H466" s="213"/>
      <c r="J466" s="155"/>
      <c r="K466" s="155"/>
      <c r="L466" s="155"/>
    </row>
    <row r="467" spans="1:12" s="177" customFormat="1" ht="15.75" hidden="1" thickBot="1" x14ac:dyDescent="0.3">
      <c r="A467" s="261"/>
      <c r="B467" s="220" t="s">
        <v>331</v>
      </c>
      <c r="C467" s="220" t="s">
        <v>990</v>
      </c>
      <c r="D467" s="208" t="s">
        <v>414</v>
      </c>
      <c r="E467" s="213"/>
      <c r="F467" s="208"/>
      <c r="G467" s="208"/>
      <c r="H467" s="208"/>
      <c r="I467" s="261"/>
      <c r="J467" s="134"/>
      <c r="K467" s="134"/>
      <c r="L467" s="134"/>
    </row>
    <row r="468" spans="1:12" s="177" customFormat="1" ht="15.75" hidden="1" thickTop="1" x14ac:dyDescent="0.25">
      <c r="A468" s="261"/>
      <c r="B468" s="218" t="s">
        <v>331</v>
      </c>
      <c r="C468" s="218" t="s">
        <v>990</v>
      </c>
      <c r="D468" s="206" t="s">
        <v>414</v>
      </c>
      <c r="E468" s="237" t="s">
        <v>32</v>
      </c>
      <c r="F468" s="248"/>
      <c r="G468" s="248"/>
      <c r="H468" s="248"/>
      <c r="I468" s="261"/>
      <c r="J468" s="134"/>
      <c r="K468" s="134"/>
      <c r="L468" s="134"/>
    </row>
    <row r="469" spans="1:12" hidden="1" x14ac:dyDescent="0.25">
      <c r="B469" s="217" t="s">
        <v>331</v>
      </c>
      <c r="C469" s="224" t="s">
        <v>990</v>
      </c>
      <c r="D469" s="205" t="s">
        <v>414</v>
      </c>
      <c r="E469" s="230" t="s">
        <v>117</v>
      </c>
      <c r="F469" s="213"/>
      <c r="G469" s="230"/>
      <c r="H469" s="213"/>
      <c r="J469" s="155"/>
      <c r="K469" s="155"/>
      <c r="L469" s="155"/>
    </row>
    <row r="470" spans="1:12" hidden="1" x14ac:dyDescent="0.25">
      <c r="B470" s="217" t="s">
        <v>331</v>
      </c>
      <c r="C470" s="224" t="s">
        <v>990</v>
      </c>
      <c r="D470" s="205" t="s">
        <v>414</v>
      </c>
      <c r="E470" s="230" t="s">
        <v>118</v>
      </c>
      <c r="F470" s="213"/>
      <c r="G470" s="230"/>
      <c r="H470" s="213"/>
      <c r="J470" s="155"/>
      <c r="K470" s="155"/>
      <c r="L470" s="155"/>
    </row>
    <row r="471" spans="1:12" s="177" customFormat="1" ht="15.75" hidden="1" thickBot="1" x14ac:dyDescent="0.3">
      <c r="A471" s="261"/>
      <c r="B471" s="220" t="s">
        <v>331</v>
      </c>
      <c r="C471" s="220" t="s">
        <v>991</v>
      </c>
      <c r="D471" s="208" t="s">
        <v>414</v>
      </c>
      <c r="E471" s="213"/>
      <c r="F471" s="208"/>
      <c r="G471" s="208"/>
      <c r="H471" s="208"/>
      <c r="I471" s="261"/>
      <c r="J471" s="134"/>
      <c r="K471" s="134"/>
      <c r="L471" s="134"/>
    </row>
    <row r="472" spans="1:12" s="177" customFormat="1" ht="15.75" hidden="1" thickTop="1" x14ac:dyDescent="0.25">
      <c r="A472" s="261"/>
      <c r="B472" s="218" t="s">
        <v>331</v>
      </c>
      <c r="C472" s="218" t="s">
        <v>991</v>
      </c>
      <c r="D472" s="206" t="s">
        <v>414</v>
      </c>
      <c r="E472" s="237" t="s">
        <v>32</v>
      </c>
      <c r="F472" s="248"/>
      <c r="G472" s="248"/>
      <c r="H472" s="248"/>
      <c r="I472" s="261"/>
      <c r="J472" s="134"/>
      <c r="K472" s="134"/>
      <c r="L472" s="134"/>
    </row>
    <row r="473" spans="1:12" ht="30" hidden="1" x14ac:dyDescent="0.25">
      <c r="B473" s="217" t="s">
        <v>331</v>
      </c>
      <c r="C473" s="224" t="s">
        <v>991</v>
      </c>
      <c r="D473" s="205" t="s">
        <v>414</v>
      </c>
      <c r="E473" s="230" t="s">
        <v>192</v>
      </c>
      <c r="F473" s="213"/>
      <c r="G473" s="230"/>
      <c r="H473" s="213"/>
      <c r="J473" s="155"/>
      <c r="K473" s="155"/>
      <c r="L473" s="155"/>
    </row>
    <row r="474" spans="1:12" hidden="1" x14ac:dyDescent="0.25">
      <c r="B474" s="217" t="s">
        <v>331</v>
      </c>
      <c r="C474" s="224" t="s">
        <v>991</v>
      </c>
      <c r="D474" s="205" t="s">
        <v>414</v>
      </c>
      <c r="E474" s="230" t="s">
        <v>193</v>
      </c>
      <c r="F474" s="213"/>
      <c r="G474" s="230"/>
      <c r="H474" s="213"/>
      <c r="J474" s="155"/>
      <c r="K474" s="155"/>
      <c r="L474" s="155"/>
    </row>
    <row r="475" spans="1:12" hidden="1" x14ac:dyDescent="0.25">
      <c r="B475" s="217" t="s">
        <v>331</v>
      </c>
      <c r="C475" s="224" t="s">
        <v>991</v>
      </c>
      <c r="D475" s="205" t="s">
        <v>414</v>
      </c>
      <c r="E475" s="230" t="s">
        <v>194</v>
      </c>
      <c r="F475" s="213"/>
      <c r="G475" s="230"/>
      <c r="H475" s="213"/>
      <c r="J475" s="155"/>
      <c r="K475" s="155"/>
      <c r="L475" s="155"/>
    </row>
    <row r="476" spans="1:12" s="177" customFormat="1" ht="15.75" hidden="1" thickBot="1" x14ac:dyDescent="0.3">
      <c r="A476" s="261"/>
      <c r="B476" s="220" t="s">
        <v>331</v>
      </c>
      <c r="C476" s="220" t="s">
        <v>990</v>
      </c>
      <c r="D476" s="208" t="s">
        <v>415</v>
      </c>
      <c r="E476" s="213"/>
      <c r="F476" s="208"/>
      <c r="G476" s="208"/>
      <c r="H476" s="208"/>
      <c r="I476" s="261"/>
      <c r="J476" s="134"/>
      <c r="K476" s="134"/>
      <c r="L476" s="134"/>
    </row>
    <row r="477" spans="1:12" s="177" customFormat="1" ht="15.75" hidden="1" thickTop="1" x14ac:dyDescent="0.25">
      <c r="A477" s="261"/>
      <c r="B477" s="218" t="s">
        <v>331</v>
      </c>
      <c r="C477" s="218" t="s">
        <v>990</v>
      </c>
      <c r="D477" s="206" t="s">
        <v>415</v>
      </c>
      <c r="E477" s="237" t="s">
        <v>875</v>
      </c>
      <c r="F477" s="248"/>
      <c r="G477" s="248"/>
      <c r="H477" s="248"/>
      <c r="I477" s="261"/>
      <c r="J477" s="134"/>
      <c r="K477" s="134"/>
      <c r="L477" s="134"/>
    </row>
    <row r="478" spans="1:12" hidden="1" x14ac:dyDescent="0.25">
      <c r="B478" s="217" t="s">
        <v>331</v>
      </c>
      <c r="C478" s="224" t="s">
        <v>990</v>
      </c>
      <c r="D478" s="205" t="s">
        <v>415</v>
      </c>
      <c r="E478" s="230" t="s">
        <v>117</v>
      </c>
      <c r="F478" s="213"/>
      <c r="G478" s="230"/>
      <c r="H478" s="213"/>
      <c r="J478" s="155"/>
      <c r="K478" s="155"/>
      <c r="L478" s="155"/>
    </row>
    <row r="479" spans="1:12" hidden="1" x14ac:dyDescent="0.25">
      <c r="B479" s="217" t="s">
        <v>331</v>
      </c>
      <c r="C479" s="224" t="s">
        <v>990</v>
      </c>
      <c r="D479" s="205" t="s">
        <v>415</v>
      </c>
      <c r="E479" s="230" t="s">
        <v>118</v>
      </c>
      <c r="F479" s="213"/>
      <c r="G479" s="230"/>
      <c r="H479" s="213"/>
      <c r="J479" s="155"/>
      <c r="K479" s="155"/>
      <c r="L479" s="155"/>
    </row>
    <row r="480" spans="1:12" s="177" customFormat="1" ht="15.75" hidden="1" thickBot="1" x14ac:dyDescent="0.3">
      <c r="A480" s="261"/>
      <c r="B480" s="220" t="s">
        <v>331</v>
      </c>
      <c r="C480" s="220" t="s">
        <v>991</v>
      </c>
      <c r="D480" s="208" t="s">
        <v>415</v>
      </c>
      <c r="E480" s="213"/>
      <c r="F480" s="208"/>
      <c r="G480" s="208"/>
      <c r="H480" s="208"/>
      <c r="I480" s="261"/>
      <c r="J480" s="134"/>
      <c r="K480" s="134"/>
      <c r="L480" s="134"/>
    </row>
    <row r="481" spans="1:12" s="177" customFormat="1" ht="15.75" hidden="1" thickTop="1" x14ac:dyDescent="0.25">
      <c r="A481" s="261"/>
      <c r="B481" s="218" t="s">
        <v>331</v>
      </c>
      <c r="C481" s="218" t="s">
        <v>991</v>
      </c>
      <c r="D481" s="206" t="s">
        <v>415</v>
      </c>
      <c r="E481" s="237" t="s">
        <v>875</v>
      </c>
      <c r="F481" s="248"/>
      <c r="G481" s="248"/>
      <c r="H481" s="248"/>
      <c r="I481" s="261"/>
      <c r="J481" s="134"/>
      <c r="K481" s="134"/>
      <c r="L481" s="134"/>
    </row>
    <row r="482" spans="1:12" ht="30" hidden="1" x14ac:dyDescent="0.25">
      <c r="B482" s="217" t="s">
        <v>331</v>
      </c>
      <c r="C482" s="224" t="s">
        <v>991</v>
      </c>
      <c r="D482" s="205" t="s">
        <v>415</v>
      </c>
      <c r="E482" s="230" t="s">
        <v>192</v>
      </c>
      <c r="F482" s="213"/>
      <c r="G482" s="230"/>
      <c r="H482" s="213"/>
      <c r="J482" s="155"/>
      <c r="K482" s="155"/>
      <c r="L482" s="155"/>
    </row>
    <row r="483" spans="1:12" hidden="1" x14ac:dyDescent="0.25">
      <c r="B483" s="217" t="s">
        <v>331</v>
      </c>
      <c r="C483" s="224" t="s">
        <v>991</v>
      </c>
      <c r="D483" s="205" t="s">
        <v>415</v>
      </c>
      <c r="E483" s="230" t="s">
        <v>193</v>
      </c>
      <c r="F483" s="213"/>
      <c r="G483" s="230"/>
      <c r="H483" s="213"/>
      <c r="J483" s="155"/>
      <c r="K483" s="155"/>
      <c r="L483" s="155"/>
    </row>
    <row r="484" spans="1:12" hidden="1" x14ac:dyDescent="0.25">
      <c r="B484" s="217" t="s">
        <v>331</v>
      </c>
      <c r="C484" s="224" t="s">
        <v>991</v>
      </c>
      <c r="D484" s="205" t="s">
        <v>415</v>
      </c>
      <c r="E484" s="230" t="s">
        <v>194</v>
      </c>
      <c r="F484" s="213"/>
      <c r="G484" s="230"/>
      <c r="H484" s="213"/>
      <c r="J484" s="155"/>
      <c r="K484" s="155"/>
      <c r="L484" s="155"/>
    </row>
    <row r="485" spans="1:12" s="177" customFormat="1" ht="15.75" hidden="1" thickBot="1" x14ac:dyDescent="0.3">
      <c r="A485" s="261"/>
      <c r="B485" s="220" t="s">
        <v>331</v>
      </c>
      <c r="C485" s="220" t="s">
        <v>990</v>
      </c>
      <c r="D485" s="208" t="s">
        <v>416</v>
      </c>
      <c r="E485" s="213"/>
      <c r="F485" s="208"/>
      <c r="G485" s="208"/>
      <c r="H485" s="208"/>
      <c r="I485" s="261"/>
      <c r="J485" s="134"/>
      <c r="K485" s="134"/>
      <c r="L485" s="134"/>
    </row>
    <row r="486" spans="1:12" s="177" customFormat="1" ht="15.75" hidden="1" thickTop="1" x14ac:dyDescent="0.25">
      <c r="A486" s="261"/>
      <c r="B486" s="218" t="s">
        <v>331</v>
      </c>
      <c r="C486" s="218" t="s">
        <v>990</v>
      </c>
      <c r="D486" s="206" t="s">
        <v>416</v>
      </c>
      <c r="E486" s="237" t="s">
        <v>34</v>
      </c>
      <c r="F486" s="248"/>
      <c r="G486" s="248"/>
      <c r="H486" s="248"/>
      <c r="I486" s="261"/>
      <c r="J486" s="134"/>
      <c r="K486" s="134"/>
      <c r="L486" s="134"/>
    </row>
    <row r="487" spans="1:12" ht="30" hidden="1" x14ac:dyDescent="0.25">
      <c r="B487" s="217" t="s">
        <v>331</v>
      </c>
      <c r="C487" s="224" t="s">
        <v>990</v>
      </c>
      <c r="D487" s="205" t="s">
        <v>416</v>
      </c>
      <c r="E487" s="230" t="s">
        <v>791</v>
      </c>
      <c r="F487" s="213"/>
      <c r="G487" s="230"/>
      <c r="H487" s="213"/>
      <c r="J487" s="155"/>
      <c r="K487" s="155"/>
      <c r="L487" s="155"/>
    </row>
    <row r="488" spans="1:12" hidden="1" x14ac:dyDescent="0.25">
      <c r="B488" s="217" t="s">
        <v>331</v>
      </c>
      <c r="C488" s="224" t="s">
        <v>990</v>
      </c>
      <c r="D488" s="205" t="s">
        <v>416</v>
      </c>
      <c r="E488" s="230" t="s">
        <v>120</v>
      </c>
      <c r="F488" s="213"/>
      <c r="G488" s="230"/>
      <c r="H488" s="213"/>
      <c r="J488" s="155"/>
      <c r="K488" s="155"/>
      <c r="L488" s="155"/>
    </row>
    <row r="489" spans="1:12" s="177" customFormat="1" ht="15.75" hidden="1" thickBot="1" x14ac:dyDescent="0.3">
      <c r="A489" s="261"/>
      <c r="B489" s="220" t="s">
        <v>331</v>
      </c>
      <c r="C489" s="220" t="s">
        <v>991</v>
      </c>
      <c r="D489" s="208" t="s">
        <v>416</v>
      </c>
      <c r="E489" s="213"/>
      <c r="F489" s="208"/>
      <c r="G489" s="208"/>
      <c r="H489" s="208"/>
      <c r="I489" s="261"/>
      <c r="J489" s="134"/>
      <c r="K489" s="134"/>
      <c r="L489" s="134"/>
    </row>
    <row r="490" spans="1:12" s="177" customFormat="1" ht="15.75" hidden="1" thickTop="1" x14ac:dyDescent="0.25">
      <c r="A490" s="261"/>
      <c r="B490" s="218" t="s">
        <v>331</v>
      </c>
      <c r="C490" s="218" t="s">
        <v>991</v>
      </c>
      <c r="D490" s="206" t="s">
        <v>416</v>
      </c>
      <c r="E490" s="237" t="s">
        <v>34</v>
      </c>
      <c r="F490" s="248"/>
      <c r="G490" s="248"/>
      <c r="H490" s="248"/>
      <c r="I490" s="261"/>
      <c r="J490" s="134"/>
      <c r="K490" s="134"/>
      <c r="L490" s="134"/>
    </row>
    <row r="491" spans="1:12" ht="30" hidden="1" x14ac:dyDescent="0.25">
      <c r="B491" s="217" t="s">
        <v>331</v>
      </c>
      <c r="C491" s="224" t="s">
        <v>991</v>
      </c>
      <c r="D491" s="205" t="s">
        <v>416</v>
      </c>
      <c r="E491" s="230" t="s">
        <v>195</v>
      </c>
      <c r="F491" s="213"/>
      <c r="G491" s="230"/>
      <c r="H491" s="213"/>
      <c r="J491" s="155"/>
      <c r="K491" s="155"/>
      <c r="L491" s="155"/>
    </row>
    <row r="492" spans="1:12" ht="30" hidden="1" x14ac:dyDescent="0.25">
      <c r="B492" s="217" t="s">
        <v>331</v>
      </c>
      <c r="C492" s="224" t="s">
        <v>991</v>
      </c>
      <c r="D492" s="205" t="s">
        <v>416</v>
      </c>
      <c r="E492" s="230" t="s">
        <v>196</v>
      </c>
      <c r="F492" s="213"/>
      <c r="G492" s="230"/>
      <c r="H492" s="213"/>
      <c r="J492" s="155"/>
      <c r="K492" s="155"/>
      <c r="L492" s="155"/>
    </row>
    <row r="493" spans="1:12" hidden="1" x14ac:dyDescent="0.25">
      <c r="B493" s="217" t="s">
        <v>331</v>
      </c>
      <c r="C493" s="224" t="s">
        <v>991</v>
      </c>
      <c r="D493" s="205" t="s">
        <v>416</v>
      </c>
      <c r="E493" s="230" t="s">
        <v>197</v>
      </c>
      <c r="F493" s="213"/>
      <c r="G493" s="230"/>
      <c r="H493" s="213"/>
      <c r="J493" s="155"/>
      <c r="K493" s="155"/>
      <c r="L493" s="155"/>
    </row>
    <row r="494" spans="1:12" s="177" customFormat="1" ht="15.75" hidden="1" thickBot="1" x14ac:dyDescent="0.3">
      <c r="A494" s="261"/>
      <c r="B494" s="220" t="s">
        <v>331</v>
      </c>
      <c r="C494" s="220" t="s">
        <v>990</v>
      </c>
      <c r="D494" s="208" t="s">
        <v>417</v>
      </c>
      <c r="E494" s="213"/>
      <c r="F494" s="208"/>
      <c r="G494" s="208"/>
      <c r="H494" s="208"/>
      <c r="I494" s="261"/>
      <c r="J494" s="134"/>
      <c r="K494" s="134"/>
      <c r="L494" s="134"/>
    </row>
    <row r="495" spans="1:12" s="177" customFormat="1" ht="15.75" hidden="1" thickTop="1" x14ac:dyDescent="0.25">
      <c r="A495" s="261"/>
      <c r="B495" s="218" t="s">
        <v>331</v>
      </c>
      <c r="C495" s="218" t="s">
        <v>990</v>
      </c>
      <c r="D495" s="206" t="s">
        <v>417</v>
      </c>
      <c r="E495" s="237" t="s">
        <v>794</v>
      </c>
      <c r="F495" s="248"/>
      <c r="G495" s="248"/>
      <c r="H495" s="248"/>
      <c r="I495" s="261"/>
      <c r="J495" s="134"/>
      <c r="K495" s="134"/>
      <c r="L495" s="134"/>
    </row>
    <row r="496" spans="1:12" ht="30" hidden="1" x14ac:dyDescent="0.25">
      <c r="B496" s="217" t="s">
        <v>331</v>
      </c>
      <c r="C496" s="224" t="s">
        <v>990</v>
      </c>
      <c r="D496" s="205" t="s">
        <v>417</v>
      </c>
      <c r="E496" s="230" t="s">
        <v>791</v>
      </c>
      <c r="F496" s="213"/>
      <c r="G496" s="230"/>
      <c r="H496" s="213"/>
      <c r="J496" s="155"/>
      <c r="K496" s="155"/>
      <c r="L496" s="155"/>
    </row>
    <row r="497" spans="1:12" hidden="1" x14ac:dyDescent="0.25">
      <c r="B497" s="217" t="s">
        <v>331</v>
      </c>
      <c r="C497" s="224" t="s">
        <v>990</v>
      </c>
      <c r="D497" s="205" t="s">
        <v>417</v>
      </c>
      <c r="E497" s="230" t="s">
        <v>122</v>
      </c>
      <c r="F497" s="213"/>
      <c r="G497" s="230"/>
      <c r="H497" s="213"/>
      <c r="J497" s="155"/>
      <c r="K497" s="155"/>
      <c r="L497" s="155"/>
    </row>
    <row r="498" spans="1:12" s="177" customFormat="1" ht="15.75" hidden="1" thickBot="1" x14ac:dyDescent="0.3">
      <c r="A498" s="261"/>
      <c r="B498" s="220" t="s">
        <v>331</v>
      </c>
      <c r="C498" s="220" t="s">
        <v>991</v>
      </c>
      <c r="D498" s="208" t="s">
        <v>417</v>
      </c>
      <c r="E498" s="213"/>
      <c r="F498" s="208"/>
      <c r="G498" s="208"/>
      <c r="H498" s="208"/>
      <c r="I498" s="261"/>
      <c r="J498" s="134"/>
      <c r="K498" s="134"/>
      <c r="L498" s="134"/>
    </row>
    <row r="499" spans="1:12" s="177" customFormat="1" ht="15.75" hidden="1" thickTop="1" x14ac:dyDescent="0.25">
      <c r="A499" s="261"/>
      <c r="B499" s="218" t="s">
        <v>331</v>
      </c>
      <c r="C499" s="218" t="s">
        <v>991</v>
      </c>
      <c r="D499" s="206" t="s">
        <v>417</v>
      </c>
      <c r="E499" s="237" t="s">
        <v>794</v>
      </c>
      <c r="F499" s="248"/>
      <c r="G499" s="248"/>
      <c r="H499" s="248"/>
      <c r="I499" s="261"/>
      <c r="J499" s="134"/>
      <c r="K499" s="134"/>
      <c r="L499" s="134"/>
    </row>
    <row r="500" spans="1:12" ht="45" hidden="1" x14ac:dyDescent="0.25">
      <c r="B500" s="217" t="s">
        <v>331</v>
      </c>
      <c r="C500" s="224" t="s">
        <v>991</v>
      </c>
      <c r="D500" s="205" t="s">
        <v>417</v>
      </c>
      <c r="E500" s="230" t="s">
        <v>795</v>
      </c>
      <c r="F500" s="213"/>
      <c r="G500" s="230"/>
      <c r="H500" s="213"/>
      <c r="J500" s="155"/>
      <c r="K500" s="155"/>
      <c r="L500" s="155"/>
    </row>
    <row r="501" spans="1:12" ht="30" hidden="1" x14ac:dyDescent="0.25">
      <c r="B501" s="217" t="s">
        <v>331</v>
      </c>
      <c r="C501" s="224" t="s">
        <v>991</v>
      </c>
      <c r="D501" s="205" t="s">
        <v>417</v>
      </c>
      <c r="E501" s="230" t="s">
        <v>199</v>
      </c>
      <c r="F501" s="213"/>
      <c r="G501" s="230"/>
      <c r="H501" s="213"/>
      <c r="J501" s="155"/>
      <c r="K501" s="155"/>
      <c r="L501" s="155"/>
    </row>
    <row r="502" spans="1:12" hidden="1" x14ac:dyDescent="0.25">
      <c r="B502" s="217" t="s">
        <v>331</v>
      </c>
      <c r="C502" s="224" t="s">
        <v>991</v>
      </c>
      <c r="D502" s="205" t="s">
        <v>417</v>
      </c>
      <c r="E502" s="230" t="s">
        <v>200</v>
      </c>
      <c r="F502" s="213"/>
      <c r="G502" s="230"/>
      <c r="H502" s="213"/>
      <c r="J502" s="155"/>
      <c r="K502" s="155"/>
      <c r="L502" s="155"/>
    </row>
    <row r="503" spans="1:12" s="177" customFormat="1" ht="15.75" hidden="1" thickBot="1" x14ac:dyDescent="0.3">
      <c r="A503" s="261"/>
      <c r="B503" s="220" t="s">
        <v>331</v>
      </c>
      <c r="C503" s="220" t="s">
        <v>990</v>
      </c>
      <c r="D503" s="208" t="s">
        <v>418</v>
      </c>
      <c r="E503" s="213"/>
      <c r="F503" s="208"/>
      <c r="G503" s="208"/>
      <c r="H503" s="208"/>
      <c r="I503" s="261"/>
      <c r="J503" s="134"/>
      <c r="K503" s="134"/>
      <c r="L503" s="134"/>
    </row>
    <row r="504" spans="1:12" s="177" customFormat="1" ht="15.75" hidden="1" thickTop="1" x14ac:dyDescent="0.25">
      <c r="A504" s="261"/>
      <c r="B504" s="218" t="s">
        <v>331</v>
      </c>
      <c r="C504" s="218" t="s">
        <v>990</v>
      </c>
      <c r="D504" s="206" t="s">
        <v>418</v>
      </c>
      <c r="E504" s="237" t="s">
        <v>700</v>
      </c>
      <c r="F504" s="248"/>
      <c r="G504" s="248"/>
      <c r="H504" s="248"/>
      <c r="I504" s="261"/>
      <c r="J504" s="134"/>
      <c r="K504" s="134"/>
      <c r="L504" s="134"/>
    </row>
    <row r="505" spans="1:12" hidden="1" x14ac:dyDescent="0.25">
      <c r="B505" s="217" t="s">
        <v>331</v>
      </c>
      <c r="C505" s="224" t="s">
        <v>990</v>
      </c>
      <c r="D505" s="205" t="s">
        <v>418</v>
      </c>
      <c r="E505" s="230" t="s">
        <v>723</v>
      </c>
      <c r="F505" s="213"/>
      <c r="G505" s="230"/>
      <c r="H505" s="213"/>
      <c r="J505" s="155"/>
      <c r="K505" s="155"/>
      <c r="L505" s="155"/>
    </row>
    <row r="506" spans="1:12" hidden="1" x14ac:dyDescent="0.25">
      <c r="B506" s="217" t="s">
        <v>331</v>
      </c>
      <c r="C506" s="224" t="s">
        <v>990</v>
      </c>
      <c r="D506" s="205" t="s">
        <v>418</v>
      </c>
      <c r="E506" s="230" t="s">
        <v>724</v>
      </c>
      <c r="F506" s="213"/>
      <c r="G506" s="230"/>
      <c r="H506" s="213"/>
      <c r="J506" s="155"/>
      <c r="K506" s="155"/>
      <c r="L506" s="155"/>
    </row>
    <row r="507" spans="1:12" hidden="1" x14ac:dyDescent="0.25">
      <c r="B507" s="217" t="s">
        <v>331</v>
      </c>
      <c r="C507" s="224" t="s">
        <v>990</v>
      </c>
      <c r="D507" s="205" t="s">
        <v>418</v>
      </c>
      <c r="E507" s="230" t="s">
        <v>876</v>
      </c>
      <c r="F507" s="213"/>
      <c r="G507" s="230"/>
      <c r="H507" s="213"/>
      <c r="J507" s="155"/>
      <c r="K507" s="155"/>
      <c r="L507" s="155"/>
    </row>
    <row r="508" spans="1:12" ht="30" hidden="1" x14ac:dyDescent="0.25">
      <c r="B508" s="217" t="s">
        <v>331</v>
      </c>
      <c r="C508" s="224" t="s">
        <v>990</v>
      </c>
      <c r="D508" s="205" t="s">
        <v>418</v>
      </c>
      <c r="E508" s="230" t="s">
        <v>726</v>
      </c>
      <c r="F508" s="213"/>
      <c r="G508" s="230"/>
      <c r="H508" s="213"/>
      <c r="J508" s="155"/>
      <c r="K508" s="155"/>
      <c r="L508" s="155"/>
    </row>
    <row r="509" spans="1:12" s="177" customFormat="1" ht="15.75" hidden="1" thickBot="1" x14ac:dyDescent="0.3">
      <c r="A509" s="261"/>
      <c r="B509" s="220" t="s">
        <v>331</v>
      </c>
      <c r="C509" s="220" t="s">
        <v>991</v>
      </c>
      <c r="D509" s="208" t="s">
        <v>418</v>
      </c>
      <c r="E509" s="213"/>
      <c r="F509" s="208"/>
      <c r="G509" s="208"/>
      <c r="H509" s="208"/>
      <c r="I509" s="261"/>
      <c r="J509" s="134"/>
      <c r="K509" s="134"/>
      <c r="L509" s="134"/>
    </row>
    <row r="510" spans="1:12" s="177" customFormat="1" ht="15.75" hidden="1" thickTop="1" x14ac:dyDescent="0.25">
      <c r="A510" s="261"/>
      <c r="B510" s="218" t="s">
        <v>331</v>
      </c>
      <c r="C510" s="218" t="s">
        <v>991</v>
      </c>
      <c r="D510" s="206" t="s">
        <v>418</v>
      </c>
      <c r="E510" s="237" t="s">
        <v>700</v>
      </c>
      <c r="F510" s="248"/>
      <c r="G510" s="248"/>
      <c r="H510" s="248"/>
      <c r="I510" s="261"/>
      <c r="J510" s="134"/>
      <c r="K510" s="134"/>
      <c r="L510" s="134"/>
    </row>
    <row r="511" spans="1:12" hidden="1" x14ac:dyDescent="0.25">
      <c r="B511" s="217" t="s">
        <v>331</v>
      </c>
      <c r="C511" s="224" t="s">
        <v>991</v>
      </c>
      <c r="D511" s="205" t="s">
        <v>418</v>
      </c>
      <c r="E511" s="230" t="s">
        <v>727</v>
      </c>
      <c r="F511" s="213"/>
      <c r="G511" s="230"/>
      <c r="H511" s="213"/>
      <c r="J511" s="155"/>
      <c r="K511" s="155"/>
      <c r="L511" s="155"/>
    </row>
    <row r="512" spans="1:12" hidden="1" x14ac:dyDescent="0.25">
      <c r="B512" s="217" t="s">
        <v>331</v>
      </c>
      <c r="C512" s="224" t="s">
        <v>991</v>
      </c>
      <c r="D512" s="205" t="s">
        <v>418</v>
      </c>
      <c r="E512" s="230" t="s">
        <v>728</v>
      </c>
      <c r="F512" s="213"/>
      <c r="G512" s="230"/>
      <c r="H512" s="213"/>
      <c r="J512" s="155"/>
      <c r="K512" s="155"/>
      <c r="L512" s="155"/>
    </row>
    <row r="513" spans="1:12" hidden="1" x14ac:dyDescent="0.25">
      <c r="B513" s="217" t="s">
        <v>331</v>
      </c>
      <c r="C513" s="224" t="s">
        <v>991</v>
      </c>
      <c r="D513" s="205" t="s">
        <v>418</v>
      </c>
      <c r="E513" s="230" t="s">
        <v>204</v>
      </c>
      <c r="F513" s="213"/>
      <c r="G513" s="230"/>
      <c r="H513" s="213"/>
      <c r="J513" s="155"/>
      <c r="K513" s="155"/>
      <c r="L513" s="155"/>
    </row>
    <row r="514" spans="1:12" hidden="1" x14ac:dyDescent="0.25">
      <c r="B514" s="217" t="s">
        <v>331</v>
      </c>
      <c r="C514" s="224" t="s">
        <v>991</v>
      </c>
      <c r="D514" s="205" t="s">
        <v>418</v>
      </c>
      <c r="E514" s="230" t="s">
        <v>729</v>
      </c>
      <c r="F514" s="213"/>
      <c r="G514" s="230"/>
      <c r="H514" s="213"/>
      <c r="J514" s="155"/>
      <c r="K514" s="155"/>
      <c r="L514" s="155"/>
    </row>
    <row r="515" spans="1:12" s="177" customFormat="1" ht="15.75" hidden="1" thickBot="1" x14ac:dyDescent="0.3">
      <c r="A515" s="261"/>
      <c r="B515" s="220" t="s">
        <v>331</v>
      </c>
      <c r="C515" s="220" t="s">
        <v>990</v>
      </c>
      <c r="D515" s="208" t="s">
        <v>419</v>
      </c>
      <c r="E515" s="213"/>
      <c r="F515" s="208"/>
      <c r="G515" s="208"/>
      <c r="H515" s="208"/>
      <c r="I515" s="261"/>
      <c r="J515" s="134"/>
      <c r="K515" s="134"/>
      <c r="L515" s="134"/>
    </row>
    <row r="516" spans="1:12" s="177" customFormat="1" ht="15.75" hidden="1" thickTop="1" x14ac:dyDescent="0.25">
      <c r="A516" s="261"/>
      <c r="B516" s="218" t="s">
        <v>331</v>
      </c>
      <c r="C516" s="218" t="s">
        <v>990</v>
      </c>
      <c r="D516" s="206" t="s">
        <v>419</v>
      </c>
      <c r="E516" s="237" t="s">
        <v>75</v>
      </c>
      <c r="F516" s="248"/>
      <c r="G516" s="248"/>
      <c r="H516" s="248"/>
      <c r="I516" s="261"/>
      <c r="J516" s="134"/>
      <c r="K516" s="134"/>
      <c r="L516" s="134"/>
    </row>
    <row r="517" spans="1:12" hidden="1" x14ac:dyDescent="0.25">
      <c r="B517" s="217" t="s">
        <v>331</v>
      </c>
      <c r="C517" s="224" t="s">
        <v>990</v>
      </c>
      <c r="D517" s="205" t="s">
        <v>419</v>
      </c>
      <c r="E517" s="230" t="s">
        <v>124</v>
      </c>
      <c r="F517" s="213"/>
      <c r="G517" s="230"/>
      <c r="H517" s="213"/>
      <c r="J517" s="155"/>
      <c r="K517" s="155"/>
      <c r="L517" s="155"/>
    </row>
    <row r="518" spans="1:12" ht="45" hidden="1" x14ac:dyDescent="0.25">
      <c r="B518" s="217" t="s">
        <v>331</v>
      </c>
      <c r="C518" s="224" t="s">
        <v>990</v>
      </c>
      <c r="D518" s="205" t="s">
        <v>419</v>
      </c>
      <c r="E518" s="230" t="s">
        <v>125</v>
      </c>
      <c r="F518" s="213"/>
      <c r="G518" s="230"/>
      <c r="H518" s="213"/>
      <c r="J518" s="155"/>
      <c r="K518" s="155"/>
      <c r="L518" s="155"/>
    </row>
    <row r="519" spans="1:12" hidden="1" x14ac:dyDescent="0.25">
      <c r="B519" s="217" t="s">
        <v>331</v>
      </c>
      <c r="C519" s="224" t="s">
        <v>990</v>
      </c>
      <c r="D519" s="205" t="s">
        <v>419</v>
      </c>
      <c r="E519" s="230" t="s">
        <v>126</v>
      </c>
      <c r="F519" s="213"/>
      <c r="G519" s="230"/>
      <c r="H519" s="213"/>
      <c r="J519" s="155"/>
      <c r="K519" s="155"/>
      <c r="L519" s="155"/>
    </row>
    <row r="520" spans="1:12" s="177" customFormat="1" ht="15.75" hidden="1" thickBot="1" x14ac:dyDescent="0.3">
      <c r="A520" s="261"/>
      <c r="B520" s="220" t="s">
        <v>331</v>
      </c>
      <c r="C520" s="220" t="s">
        <v>991</v>
      </c>
      <c r="D520" s="208" t="s">
        <v>419</v>
      </c>
      <c r="E520" s="213"/>
      <c r="F520" s="208"/>
      <c r="G520" s="208"/>
      <c r="H520" s="208"/>
      <c r="I520" s="261"/>
      <c r="J520" s="134"/>
      <c r="K520" s="134"/>
      <c r="L520" s="134"/>
    </row>
    <row r="521" spans="1:12" s="177" customFormat="1" ht="15.75" hidden="1" thickTop="1" x14ac:dyDescent="0.25">
      <c r="A521" s="261"/>
      <c r="B521" s="218" t="s">
        <v>331</v>
      </c>
      <c r="C521" s="218" t="s">
        <v>991</v>
      </c>
      <c r="D521" s="206" t="s">
        <v>419</v>
      </c>
      <c r="E521" s="237" t="s">
        <v>75</v>
      </c>
      <c r="F521" s="248"/>
      <c r="G521" s="248"/>
      <c r="H521" s="248"/>
      <c r="I521" s="261"/>
      <c r="J521" s="134"/>
      <c r="K521" s="134"/>
      <c r="L521" s="134"/>
    </row>
    <row r="522" spans="1:12" hidden="1" x14ac:dyDescent="0.25">
      <c r="B522" s="217" t="s">
        <v>331</v>
      </c>
      <c r="C522" s="224" t="s">
        <v>991</v>
      </c>
      <c r="D522" s="205" t="s">
        <v>419</v>
      </c>
      <c r="E522" s="230" t="s">
        <v>203</v>
      </c>
      <c r="F522" s="213"/>
      <c r="G522" s="230"/>
      <c r="H522" s="213"/>
      <c r="J522" s="155"/>
      <c r="K522" s="155"/>
      <c r="L522" s="155"/>
    </row>
    <row r="523" spans="1:12" hidden="1" x14ac:dyDescent="0.25">
      <c r="B523" s="217" t="s">
        <v>331</v>
      </c>
      <c r="C523" s="224" t="s">
        <v>991</v>
      </c>
      <c r="D523" s="205" t="s">
        <v>419</v>
      </c>
      <c r="E523" s="230" t="s">
        <v>204</v>
      </c>
      <c r="F523" s="213"/>
      <c r="G523" s="230"/>
      <c r="H523" s="213"/>
      <c r="J523" s="155"/>
      <c r="K523" s="155"/>
      <c r="L523" s="155"/>
    </row>
    <row r="524" spans="1:12" hidden="1" x14ac:dyDescent="0.25">
      <c r="B524" s="217" t="s">
        <v>331</v>
      </c>
      <c r="C524" s="224" t="s">
        <v>991</v>
      </c>
      <c r="D524" s="205" t="s">
        <v>419</v>
      </c>
      <c r="E524" s="230" t="s">
        <v>205</v>
      </c>
      <c r="F524" s="213"/>
      <c r="G524" s="230"/>
      <c r="H524" s="213"/>
      <c r="J524" s="155"/>
      <c r="K524" s="155"/>
      <c r="L524" s="155"/>
    </row>
    <row r="525" spans="1:12" hidden="1" x14ac:dyDescent="0.25">
      <c r="B525" s="216" t="s">
        <v>333</v>
      </c>
      <c r="C525" s="217" t="s">
        <v>990</v>
      </c>
      <c r="D525" s="205" t="s">
        <v>931</v>
      </c>
      <c r="E525" s="213"/>
      <c r="F525" s="213"/>
      <c r="G525" s="213"/>
      <c r="H525" s="213"/>
      <c r="J525" s="155"/>
      <c r="K525" s="155"/>
      <c r="L525" s="155"/>
    </row>
    <row r="526" spans="1:12" hidden="1" x14ac:dyDescent="0.25">
      <c r="B526" s="216" t="s">
        <v>333</v>
      </c>
      <c r="C526" s="217" t="s">
        <v>991</v>
      </c>
      <c r="D526" s="205" t="s">
        <v>931</v>
      </c>
      <c r="E526" s="213"/>
      <c r="F526" s="213"/>
      <c r="G526" s="213"/>
      <c r="H526" s="213"/>
      <c r="J526" s="155"/>
      <c r="K526" s="155"/>
      <c r="L526" s="155"/>
    </row>
    <row r="527" spans="1:12" s="177" customFormat="1" ht="15.75" hidden="1" thickBot="1" x14ac:dyDescent="0.3">
      <c r="A527" s="261"/>
      <c r="B527" s="220" t="s">
        <v>333</v>
      </c>
      <c r="C527" s="220" t="s">
        <v>990</v>
      </c>
      <c r="D527" s="208" t="s">
        <v>363</v>
      </c>
      <c r="E527" s="213"/>
      <c r="F527" s="208"/>
      <c r="G527" s="208"/>
      <c r="H527" s="208"/>
      <c r="I527" s="261"/>
      <c r="J527" s="134"/>
      <c r="K527" s="134"/>
      <c r="L527" s="134"/>
    </row>
    <row r="528" spans="1:12" s="177" customFormat="1" ht="15.75" hidden="1" thickTop="1" x14ac:dyDescent="0.25">
      <c r="A528" s="261"/>
      <c r="B528" s="218" t="s">
        <v>333</v>
      </c>
      <c r="C528" s="218" t="s">
        <v>990</v>
      </c>
      <c r="D528" s="206" t="s">
        <v>363</v>
      </c>
      <c r="E528" s="237" t="s">
        <v>62</v>
      </c>
      <c r="F528" s="248"/>
      <c r="G528" s="248"/>
      <c r="H528" s="248"/>
      <c r="I528" s="261"/>
      <c r="J528" s="134"/>
      <c r="K528" s="134"/>
      <c r="L528" s="134"/>
    </row>
    <row r="529" spans="1:12" ht="30" hidden="1" x14ac:dyDescent="0.25">
      <c r="B529" s="217" t="s">
        <v>333</v>
      </c>
      <c r="C529" s="224" t="s">
        <v>990</v>
      </c>
      <c r="D529" s="205" t="s">
        <v>363</v>
      </c>
      <c r="E529" s="230" t="s">
        <v>80</v>
      </c>
      <c r="F529" s="213"/>
      <c r="G529" s="230"/>
      <c r="H529" s="213"/>
      <c r="J529" s="155"/>
      <c r="K529" s="155"/>
      <c r="L529" s="155"/>
    </row>
    <row r="530" spans="1:12" hidden="1" x14ac:dyDescent="0.25">
      <c r="B530" s="217" t="s">
        <v>333</v>
      </c>
      <c r="C530" s="224" t="s">
        <v>990</v>
      </c>
      <c r="D530" s="205" t="s">
        <v>363</v>
      </c>
      <c r="E530" s="230" t="s">
        <v>81</v>
      </c>
      <c r="F530" s="213"/>
      <c r="G530" s="230"/>
      <c r="H530" s="213"/>
      <c r="J530" s="155"/>
      <c r="K530" s="155"/>
      <c r="L530" s="155"/>
    </row>
    <row r="531" spans="1:12" s="177" customFormat="1" ht="15.75" hidden="1" thickBot="1" x14ac:dyDescent="0.3">
      <c r="A531" s="261"/>
      <c r="B531" s="220" t="s">
        <v>333</v>
      </c>
      <c r="C531" s="220" t="s">
        <v>991</v>
      </c>
      <c r="D531" s="208" t="s">
        <v>363</v>
      </c>
      <c r="E531" s="213"/>
      <c r="F531" s="208"/>
      <c r="G531" s="208"/>
      <c r="H531" s="208"/>
      <c r="I531" s="261"/>
      <c r="J531" s="134"/>
      <c r="K531" s="134"/>
      <c r="L531" s="134"/>
    </row>
    <row r="532" spans="1:12" s="177" customFormat="1" ht="15.75" hidden="1" thickTop="1" x14ac:dyDescent="0.25">
      <c r="A532" s="261"/>
      <c r="B532" s="218" t="s">
        <v>333</v>
      </c>
      <c r="C532" s="218" t="s">
        <v>991</v>
      </c>
      <c r="D532" s="206" t="s">
        <v>363</v>
      </c>
      <c r="E532" s="237" t="s">
        <v>62</v>
      </c>
      <c r="F532" s="248"/>
      <c r="G532" s="248"/>
      <c r="H532" s="248"/>
      <c r="I532" s="261"/>
      <c r="J532" s="134"/>
      <c r="K532" s="134"/>
      <c r="L532" s="134"/>
    </row>
    <row r="533" spans="1:12" hidden="1" x14ac:dyDescent="0.25">
      <c r="B533" s="217" t="s">
        <v>333</v>
      </c>
      <c r="C533" s="224" t="s">
        <v>991</v>
      </c>
      <c r="D533" s="205" t="s">
        <v>363</v>
      </c>
      <c r="E533" s="230" t="s">
        <v>127</v>
      </c>
      <c r="F533" s="213"/>
      <c r="G533" s="230"/>
      <c r="H533" s="213"/>
      <c r="J533" s="155"/>
      <c r="K533" s="155"/>
      <c r="L533" s="155"/>
    </row>
    <row r="534" spans="1:12" hidden="1" x14ac:dyDescent="0.25">
      <c r="B534" s="217" t="s">
        <v>333</v>
      </c>
      <c r="C534" s="224" t="s">
        <v>991</v>
      </c>
      <c r="D534" s="205" t="s">
        <v>363</v>
      </c>
      <c r="E534" s="230" t="s">
        <v>130</v>
      </c>
      <c r="F534" s="213"/>
      <c r="G534" s="230"/>
      <c r="H534" s="213"/>
      <c r="J534" s="155"/>
      <c r="K534" s="155"/>
      <c r="L534" s="155"/>
    </row>
    <row r="535" spans="1:12" s="177" customFormat="1" ht="15.75" hidden="1" thickBot="1" x14ac:dyDescent="0.3">
      <c r="A535" s="261"/>
      <c r="B535" s="220" t="s">
        <v>333</v>
      </c>
      <c r="C535" s="220" t="s">
        <v>990</v>
      </c>
      <c r="D535" s="208" t="s">
        <v>364</v>
      </c>
      <c r="E535" s="213"/>
      <c r="F535" s="208"/>
      <c r="G535" s="208"/>
      <c r="H535" s="208"/>
      <c r="I535" s="261"/>
      <c r="J535" s="134"/>
      <c r="K535" s="134"/>
      <c r="L535" s="134"/>
    </row>
    <row r="536" spans="1:12" s="177" customFormat="1" ht="15.75" hidden="1" thickTop="1" x14ac:dyDescent="0.25">
      <c r="A536" s="261"/>
      <c r="B536" s="218" t="s">
        <v>333</v>
      </c>
      <c r="C536" s="218" t="s">
        <v>990</v>
      </c>
      <c r="D536" s="206" t="s">
        <v>364</v>
      </c>
      <c r="E536" s="237" t="s">
        <v>61</v>
      </c>
      <c r="F536" s="248"/>
      <c r="G536" s="248"/>
      <c r="H536" s="248"/>
      <c r="I536" s="261"/>
      <c r="J536" s="134"/>
      <c r="K536" s="134"/>
      <c r="L536" s="134"/>
    </row>
    <row r="537" spans="1:12" hidden="1" x14ac:dyDescent="0.25">
      <c r="B537" s="217" t="s">
        <v>333</v>
      </c>
      <c r="C537" s="224" t="s">
        <v>990</v>
      </c>
      <c r="D537" s="205" t="s">
        <v>364</v>
      </c>
      <c r="E537" s="230" t="s">
        <v>209</v>
      </c>
      <c r="F537" s="213"/>
      <c r="G537" s="230"/>
      <c r="H537" s="213"/>
      <c r="J537" s="155"/>
      <c r="K537" s="155"/>
      <c r="L537" s="155"/>
    </row>
    <row r="538" spans="1:12" hidden="1" x14ac:dyDescent="0.25">
      <c r="B538" s="217" t="s">
        <v>333</v>
      </c>
      <c r="C538" s="224" t="s">
        <v>990</v>
      </c>
      <c r="D538" s="205" t="s">
        <v>364</v>
      </c>
      <c r="E538" s="230" t="s">
        <v>480</v>
      </c>
      <c r="F538" s="213"/>
      <c r="G538" s="230"/>
      <c r="H538" s="213"/>
      <c r="J538" s="155"/>
      <c r="K538" s="155"/>
      <c r="L538" s="155"/>
    </row>
    <row r="539" spans="1:12" hidden="1" x14ac:dyDescent="0.25">
      <c r="B539" s="217" t="s">
        <v>333</v>
      </c>
      <c r="C539" s="224" t="s">
        <v>990</v>
      </c>
      <c r="D539" s="205" t="s">
        <v>364</v>
      </c>
      <c r="E539" s="230" t="s">
        <v>82</v>
      </c>
      <c r="F539" s="213"/>
      <c r="G539" s="230"/>
      <c r="H539" s="213"/>
      <c r="J539" s="155"/>
      <c r="K539" s="155"/>
      <c r="L539" s="155"/>
    </row>
    <row r="540" spans="1:12" s="177" customFormat="1" ht="15.75" hidden="1" thickBot="1" x14ac:dyDescent="0.3">
      <c r="A540" s="261"/>
      <c r="B540" s="220" t="s">
        <v>333</v>
      </c>
      <c r="C540" s="220" t="s">
        <v>991</v>
      </c>
      <c r="D540" s="208" t="s">
        <v>364</v>
      </c>
      <c r="E540" s="213"/>
      <c r="F540" s="208"/>
      <c r="G540" s="208"/>
      <c r="H540" s="208"/>
      <c r="I540" s="261"/>
      <c r="J540" s="134"/>
      <c r="K540" s="134"/>
      <c r="L540" s="134"/>
    </row>
    <row r="541" spans="1:12" s="177" customFormat="1" ht="15.75" hidden="1" thickTop="1" x14ac:dyDescent="0.25">
      <c r="A541" s="261"/>
      <c r="B541" s="218" t="s">
        <v>333</v>
      </c>
      <c r="C541" s="218" t="s">
        <v>991</v>
      </c>
      <c r="D541" s="206" t="s">
        <v>364</v>
      </c>
      <c r="E541" s="237" t="s">
        <v>61</v>
      </c>
      <c r="F541" s="248"/>
      <c r="G541" s="248"/>
      <c r="H541" s="248"/>
      <c r="I541" s="261"/>
      <c r="J541" s="134"/>
      <c r="K541" s="134"/>
      <c r="L541" s="134"/>
    </row>
    <row r="542" spans="1:12" hidden="1" x14ac:dyDescent="0.25">
      <c r="B542" s="217" t="s">
        <v>333</v>
      </c>
      <c r="C542" s="224" t="s">
        <v>991</v>
      </c>
      <c r="D542" s="205" t="s">
        <v>364</v>
      </c>
      <c r="E542" s="230" t="s">
        <v>128</v>
      </c>
      <c r="F542" s="213"/>
      <c r="G542" s="230"/>
      <c r="H542" s="213"/>
      <c r="J542" s="155"/>
      <c r="K542" s="155"/>
      <c r="L542" s="155"/>
    </row>
    <row r="543" spans="1:12" ht="30" hidden="1" x14ac:dyDescent="0.25">
      <c r="B543" s="217" t="s">
        <v>333</v>
      </c>
      <c r="C543" s="224" t="s">
        <v>991</v>
      </c>
      <c r="D543" s="205" t="s">
        <v>364</v>
      </c>
      <c r="E543" s="230" t="s">
        <v>129</v>
      </c>
      <c r="F543" s="213"/>
      <c r="G543" s="230"/>
      <c r="H543" s="213"/>
      <c r="J543" s="155"/>
      <c r="K543" s="155"/>
      <c r="L543" s="155"/>
    </row>
    <row r="544" spans="1:12" ht="30" hidden="1" x14ac:dyDescent="0.25">
      <c r="B544" s="217" t="s">
        <v>333</v>
      </c>
      <c r="C544" s="224" t="s">
        <v>991</v>
      </c>
      <c r="D544" s="205" t="s">
        <v>364</v>
      </c>
      <c r="E544" s="230" t="s">
        <v>131</v>
      </c>
      <c r="F544" s="213"/>
      <c r="G544" s="230"/>
      <c r="H544" s="213"/>
      <c r="J544" s="155"/>
      <c r="K544" s="155"/>
      <c r="L544" s="155"/>
    </row>
    <row r="545" spans="1:12" s="177" customFormat="1" ht="15.75" hidden="1" thickBot="1" x14ac:dyDescent="0.3">
      <c r="A545" s="261"/>
      <c r="B545" s="220" t="s">
        <v>333</v>
      </c>
      <c r="C545" s="220" t="s">
        <v>990</v>
      </c>
      <c r="D545" s="208" t="s">
        <v>365</v>
      </c>
      <c r="E545" s="213"/>
      <c r="F545" s="208"/>
      <c r="G545" s="208"/>
      <c r="H545" s="208"/>
      <c r="I545" s="261"/>
      <c r="J545" s="134"/>
      <c r="K545" s="134"/>
      <c r="L545" s="134"/>
    </row>
    <row r="546" spans="1:12" s="177" customFormat="1" ht="15.75" hidden="1" thickTop="1" x14ac:dyDescent="0.25">
      <c r="A546" s="261"/>
      <c r="B546" s="218" t="s">
        <v>333</v>
      </c>
      <c r="C546" s="218" t="s">
        <v>990</v>
      </c>
      <c r="D546" s="206" t="s">
        <v>365</v>
      </c>
      <c r="E546" s="237" t="s">
        <v>60</v>
      </c>
      <c r="F546" s="248"/>
      <c r="G546" s="248"/>
      <c r="H546" s="248"/>
      <c r="I546" s="261"/>
      <c r="J546" s="134"/>
      <c r="K546" s="134"/>
      <c r="L546" s="134"/>
    </row>
    <row r="547" spans="1:12" hidden="1" x14ac:dyDescent="0.25">
      <c r="B547" s="217" t="s">
        <v>333</v>
      </c>
      <c r="C547" s="224" t="s">
        <v>990</v>
      </c>
      <c r="D547" s="205" t="s">
        <v>365</v>
      </c>
      <c r="E547" s="230" t="s">
        <v>83</v>
      </c>
      <c r="F547" s="213"/>
      <c r="G547" s="230"/>
      <c r="H547" s="213"/>
      <c r="J547" s="155"/>
      <c r="K547" s="155"/>
      <c r="L547" s="155"/>
    </row>
    <row r="548" spans="1:12" hidden="1" x14ac:dyDescent="0.25">
      <c r="B548" s="217" t="s">
        <v>333</v>
      </c>
      <c r="C548" s="224" t="s">
        <v>990</v>
      </c>
      <c r="D548" s="205" t="s">
        <v>365</v>
      </c>
      <c r="E548" s="230" t="s">
        <v>476</v>
      </c>
      <c r="F548" s="213"/>
      <c r="G548" s="230"/>
      <c r="H548" s="213"/>
      <c r="J548" s="155"/>
      <c r="K548" s="155"/>
      <c r="L548" s="155"/>
    </row>
    <row r="549" spans="1:12" hidden="1" x14ac:dyDescent="0.25">
      <c r="B549" s="217" t="s">
        <v>333</v>
      </c>
      <c r="C549" s="224" t="s">
        <v>990</v>
      </c>
      <c r="D549" s="205" t="s">
        <v>365</v>
      </c>
      <c r="E549" s="230" t="s">
        <v>208</v>
      </c>
      <c r="F549" s="213"/>
      <c r="G549" s="230"/>
      <c r="H549" s="213"/>
      <c r="J549" s="155"/>
      <c r="K549" s="155"/>
      <c r="L549" s="155"/>
    </row>
    <row r="550" spans="1:12" s="177" customFormat="1" ht="15.75" hidden="1" thickBot="1" x14ac:dyDescent="0.3">
      <c r="A550" s="261"/>
      <c r="B550" s="220" t="s">
        <v>333</v>
      </c>
      <c r="C550" s="220" t="s">
        <v>991</v>
      </c>
      <c r="D550" s="208" t="s">
        <v>365</v>
      </c>
      <c r="E550" s="213"/>
      <c r="F550" s="208"/>
      <c r="G550" s="208"/>
      <c r="H550" s="208"/>
      <c r="I550" s="261"/>
      <c r="J550" s="134"/>
      <c r="K550" s="134"/>
      <c r="L550" s="134"/>
    </row>
    <row r="551" spans="1:12" s="177" customFormat="1" ht="15.75" hidden="1" thickTop="1" x14ac:dyDescent="0.25">
      <c r="A551" s="261"/>
      <c r="B551" s="218" t="s">
        <v>333</v>
      </c>
      <c r="C551" s="218" t="s">
        <v>991</v>
      </c>
      <c r="D551" s="206" t="s">
        <v>365</v>
      </c>
      <c r="E551" s="237" t="s">
        <v>60</v>
      </c>
      <c r="F551" s="248"/>
      <c r="G551" s="248"/>
      <c r="H551" s="248"/>
      <c r="I551" s="261"/>
      <c r="J551" s="134"/>
      <c r="K551" s="134"/>
      <c r="L551" s="134"/>
    </row>
    <row r="552" spans="1:12" hidden="1" x14ac:dyDescent="0.25">
      <c r="B552" s="217" t="s">
        <v>333</v>
      </c>
      <c r="C552" s="224" t="s">
        <v>991</v>
      </c>
      <c r="D552" s="205" t="s">
        <v>365</v>
      </c>
      <c r="E552" s="230" t="s">
        <v>132</v>
      </c>
      <c r="F552" s="213"/>
      <c r="G552" s="230"/>
      <c r="H552" s="213"/>
      <c r="J552" s="155"/>
      <c r="K552" s="155"/>
      <c r="L552" s="155"/>
    </row>
    <row r="553" spans="1:12" ht="30" hidden="1" x14ac:dyDescent="0.25">
      <c r="B553" s="217" t="s">
        <v>333</v>
      </c>
      <c r="C553" s="224" t="s">
        <v>991</v>
      </c>
      <c r="D553" s="205" t="s">
        <v>365</v>
      </c>
      <c r="E553" s="230" t="s">
        <v>477</v>
      </c>
      <c r="F553" s="213"/>
      <c r="G553" s="230"/>
      <c r="H553" s="213"/>
      <c r="J553" s="155"/>
      <c r="K553" s="155"/>
      <c r="L553" s="155"/>
    </row>
    <row r="554" spans="1:12" ht="30" hidden="1" x14ac:dyDescent="0.25">
      <c r="B554" s="217" t="s">
        <v>333</v>
      </c>
      <c r="C554" s="224" t="s">
        <v>991</v>
      </c>
      <c r="D554" s="205" t="s">
        <v>365</v>
      </c>
      <c r="E554" s="230" t="s">
        <v>453</v>
      </c>
      <c r="F554" s="213"/>
      <c r="G554" s="230"/>
      <c r="H554" s="213"/>
      <c r="J554" s="155"/>
      <c r="K554" s="155"/>
      <c r="L554" s="155"/>
    </row>
    <row r="555" spans="1:12" s="177" customFormat="1" ht="15.75" hidden="1" thickBot="1" x14ac:dyDescent="0.3">
      <c r="A555" s="261"/>
      <c r="B555" s="220" t="s">
        <v>333</v>
      </c>
      <c r="C555" s="220" t="s">
        <v>990</v>
      </c>
      <c r="D555" s="208" t="s">
        <v>366</v>
      </c>
      <c r="E555" s="213"/>
      <c r="F555" s="208"/>
      <c r="G555" s="208"/>
      <c r="H555" s="208"/>
      <c r="I555" s="261"/>
      <c r="J555" s="134"/>
      <c r="K555" s="134"/>
      <c r="L555" s="134"/>
    </row>
    <row r="556" spans="1:12" s="177" customFormat="1" ht="15.75" hidden="1" thickTop="1" x14ac:dyDescent="0.25">
      <c r="A556" s="261"/>
      <c r="B556" s="218" t="s">
        <v>333</v>
      </c>
      <c r="C556" s="218" t="s">
        <v>990</v>
      </c>
      <c r="D556" s="206" t="s">
        <v>366</v>
      </c>
      <c r="E556" s="237" t="s">
        <v>64</v>
      </c>
      <c r="F556" s="248"/>
      <c r="G556" s="248"/>
      <c r="H556" s="248"/>
      <c r="I556" s="261"/>
      <c r="J556" s="134"/>
      <c r="K556" s="134"/>
      <c r="L556" s="134"/>
    </row>
    <row r="557" spans="1:12" ht="30" hidden="1" x14ac:dyDescent="0.25">
      <c r="B557" s="217" t="s">
        <v>333</v>
      </c>
      <c r="C557" s="224" t="s">
        <v>990</v>
      </c>
      <c r="D557" s="205" t="s">
        <v>366</v>
      </c>
      <c r="E557" s="230" t="s">
        <v>84</v>
      </c>
      <c r="F557" s="213"/>
      <c r="G557" s="230"/>
      <c r="H557" s="213"/>
      <c r="J557" s="155"/>
      <c r="K557" s="155"/>
      <c r="L557" s="155"/>
    </row>
    <row r="558" spans="1:12" hidden="1" x14ac:dyDescent="0.25">
      <c r="B558" s="217" t="s">
        <v>333</v>
      </c>
      <c r="C558" s="224" t="s">
        <v>990</v>
      </c>
      <c r="D558" s="205" t="s">
        <v>366</v>
      </c>
      <c r="E558" s="230" t="s">
        <v>85</v>
      </c>
      <c r="F558" s="213"/>
      <c r="G558" s="230"/>
      <c r="H558" s="213"/>
      <c r="J558" s="155"/>
      <c r="K558" s="155"/>
      <c r="L558" s="155"/>
    </row>
    <row r="559" spans="1:12" hidden="1" x14ac:dyDescent="0.25">
      <c r="B559" s="217" t="s">
        <v>333</v>
      </c>
      <c r="C559" s="224" t="s">
        <v>990</v>
      </c>
      <c r="D559" s="205" t="s">
        <v>366</v>
      </c>
      <c r="E559" s="230" t="s">
        <v>452</v>
      </c>
      <c r="F559" s="213"/>
      <c r="G559" s="230"/>
      <c r="H559" s="213"/>
      <c r="J559" s="155"/>
      <c r="K559" s="155"/>
      <c r="L559" s="155"/>
    </row>
    <row r="560" spans="1:12" s="177" customFormat="1" ht="15.75" hidden="1" thickBot="1" x14ac:dyDescent="0.3">
      <c r="A560" s="261"/>
      <c r="B560" s="220" t="s">
        <v>333</v>
      </c>
      <c r="C560" s="220" t="s">
        <v>991</v>
      </c>
      <c r="D560" s="208" t="s">
        <v>366</v>
      </c>
      <c r="E560" s="213"/>
      <c r="F560" s="208"/>
      <c r="G560" s="208"/>
      <c r="H560" s="208"/>
      <c r="I560" s="261"/>
      <c r="J560" s="134"/>
      <c r="K560" s="134"/>
      <c r="L560" s="134"/>
    </row>
    <row r="561" spans="1:12" s="177" customFormat="1" ht="15.75" hidden="1" thickTop="1" x14ac:dyDescent="0.25">
      <c r="A561" s="261"/>
      <c r="B561" s="218" t="s">
        <v>333</v>
      </c>
      <c r="C561" s="218" t="s">
        <v>991</v>
      </c>
      <c r="D561" s="206" t="s">
        <v>366</v>
      </c>
      <c r="E561" s="237" t="s">
        <v>64</v>
      </c>
      <c r="F561" s="248"/>
      <c r="G561" s="248"/>
      <c r="H561" s="248"/>
      <c r="I561" s="261"/>
      <c r="J561" s="134"/>
      <c r="K561" s="134"/>
      <c r="L561" s="134"/>
    </row>
    <row r="562" spans="1:12" hidden="1" x14ac:dyDescent="0.25">
      <c r="B562" s="217" t="s">
        <v>333</v>
      </c>
      <c r="C562" s="224" t="s">
        <v>991</v>
      </c>
      <c r="D562" s="205" t="s">
        <v>366</v>
      </c>
      <c r="E562" s="230" t="s">
        <v>138</v>
      </c>
      <c r="F562" s="213"/>
      <c r="G562" s="230"/>
      <c r="H562" s="213"/>
      <c r="J562" s="155"/>
      <c r="K562" s="155"/>
      <c r="L562" s="155"/>
    </row>
    <row r="563" spans="1:12" hidden="1" x14ac:dyDescent="0.25">
      <c r="B563" s="217" t="s">
        <v>333</v>
      </c>
      <c r="C563" s="224" t="s">
        <v>991</v>
      </c>
      <c r="D563" s="205" t="s">
        <v>366</v>
      </c>
      <c r="E563" s="230" t="s">
        <v>139</v>
      </c>
      <c r="F563" s="213"/>
      <c r="G563" s="230"/>
      <c r="H563" s="213"/>
      <c r="J563" s="155"/>
      <c r="K563" s="155"/>
      <c r="L563" s="155"/>
    </row>
    <row r="564" spans="1:12" ht="30" hidden="1" x14ac:dyDescent="0.25">
      <c r="B564" s="217" t="s">
        <v>333</v>
      </c>
      <c r="C564" s="224" t="s">
        <v>991</v>
      </c>
      <c r="D564" s="205" t="s">
        <v>366</v>
      </c>
      <c r="E564" s="230" t="s">
        <v>140</v>
      </c>
      <c r="F564" s="213"/>
      <c r="G564" s="230"/>
      <c r="H564" s="213"/>
      <c r="J564" s="155"/>
      <c r="K564" s="155"/>
      <c r="L564" s="155"/>
    </row>
    <row r="565" spans="1:12" s="177" customFormat="1" ht="15.75" hidden="1" thickBot="1" x14ac:dyDescent="0.3">
      <c r="A565" s="261"/>
      <c r="B565" s="220" t="s">
        <v>333</v>
      </c>
      <c r="C565" s="220" t="s">
        <v>990</v>
      </c>
      <c r="D565" s="208" t="s">
        <v>367</v>
      </c>
      <c r="E565" s="213"/>
      <c r="F565" s="208"/>
      <c r="G565" s="208"/>
      <c r="H565" s="208"/>
      <c r="I565" s="261"/>
      <c r="J565" s="134"/>
      <c r="K565" s="134"/>
      <c r="L565" s="134"/>
    </row>
    <row r="566" spans="1:12" s="177" customFormat="1" ht="15.75" hidden="1" thickTop="1" x14ac:dyDescent="0.25">
      <c r="A566" s="261"/>
      <c r="B566" s="218" t="s">
        <v>333</v>
      </c>
      <c r="C566" s="218" t="s">
        <v>990</v>
      </c>
      <c r="D566" s="206" t="s">
        <v>367</v>
      </c>
      <c r="E566" s="237" t="s">
        <v>65</v>
      </c>
      <c r="F566" s="248"/>
      <c r="G566" s="248"/>
      <c r="H566" s="248"/>
      <c r="I566" s="261"/>
      <c r="J566" s="134"/>
      <c r="K566" s="134"/>
      <c r="L566" s="134"/>
    </row>
    <row r="567" spans="1:12" ht="30" hidden="1" x14ac:dyDescent="0.25">
      <c r="B567" s="217" t="s">
        <v>333</v>
      </c>
      <c r="C567" s="224" t="s">
        <v>990</v>
      </c>
      <c r="D567" s="205" t="s">
        <v>367</v>
      </c>
      <c r="E567" s="230" t="s">
        <v>1010</v>
      </c>
      <c r="F567" s="213"/>
      <c r="G567" s="230"/>
      <c r="H567" s="213"/>
      <c r="J567" s="155"/>
      <c r="K567" s="155"/>
      <c r="L567" s="155"/>
    </row>
    <row r="568" spans="1:12" hidden="1" x14ac:dyDescent="0.25">
      <c r="B568" s="217" t="s">
        <v>333</v>
      </c>
      <c r="C568" s="224" t="s">
        <v>990</v>
      </c>
      <c r="D568" s="205" t="s">
        <v>367</v>
      </c>
      <c r="E568" s="230" t="s">
        <v>85</v>
      </c>
      <c r="F568" s="213"/>
      <c r="G568" s="230"/>
      <c r="H568" s="213"/>
      <c r="J568" s="155"/>
      <c r="K568" s="155"/>
      <c r="L568" s="155"/>
    </row>
    <row r="569" spans="1:12" hidden="1" x14ac:dyDescent="0.25">
      <c r="B569" s="217" t="s">
        <v>333</v>
      </c>
      <c r="C569" s="224" t="s">
        <v>990</v>
      </c>
      <c r="D569" s="205" t="s">
        <v>367</v>
      </c>
      <c r="E569" s="230" t="s">
        <v>451</v>
      </c>
      <c r="F569" s="213"/>
      <c r="G569" s="230"/>
      <c r="H569" s="213"/>
      <c r="J569" s="155"/>
      <c r="K569" s="155"/>
      <c r="L569" s="155"/>
    </row>
    <row r="570" spans="1:12" s="177" customFormat="1" ht="15.75" hidden="1" thickBot="1" x14ac:dyDescent="0.3">
      <c r="A570" s="261"/>
      <c r="B570" s="220" t="s">
        <v>333</v>
      </c>
      <c r="C570" s="220" t="s">
        <v>991</v>
      </c>
      <c r="D570" s="208" t="s">
        <v>367</v>
      </c>
      <c r="E570" s="213"/>
      <c r="F570" s="208"/>
      <c r="G570" s="208"/>
      <c r="H570" s="208"/>
      <c r="I570" s="261"/>
      <c r="J570" s="134"/>
      <c r="K570" s="134"/>
      <c r="L570" s="134"/>
    </row>
    <row r="571" spans="1:12" s="177" customFormat="1" ht="15.75" hidden="1" thickTop="1" x14ac:dyDescent="0.25">
      <c r="A571" s="261"/>
      <c r="B571" s="218" t="s">
        <v>333</v>
      </c>
      <c r="C571" s="218" t="s">
        <v>991</v>
      </c>
      <c r="D571" s="206" t="s">
        <v>367</v>
      </c>
      <c r="E571" s="238" t="s">
        <v>65</v>
      </c>
      <c r="F571" s="211"/>
      <c r="G571" s="211"/>
      <c r="H571" s="211"/>
      <c r="I571" s="261"/>
      <c r="J571" s="134"/>
      <c r="K571" s="134"/>
      <c r="L571" s="134"/>
    </row>
    <row r="572" spans="1:12" hidden="1" x14ac:dyDescent="0.25">
      <c r="B572" s="217" t="s">
        <v>333</v>
      </c>
      <c r="C572" s="224" t="s">
        <v>991</v>
      </c>
      <c r="D572" s="205" t="s">
        <v>367</v>
      </c>
      <c r="E572" s="230" t="s">
        <v>138</v>
      </c>
      <c r="F572" s="213"/>
      <c r="G572" s="230"/>
      <c r="H572" s="213"/>
      <c r="J572" s="155"/>
      <c r="K572" s="155"/>
      <c r="L572" s="155"/>
    </row>
    <row r="573" spans="1:12" hidden="1" x14ac:dyDescent="0.25">
      <c r="B573" s="217" t="s">
        <v>333</v>
      </c>
      <c r="C573" s="224" t="s">
        <v>991</v>
      </c>
      <c r="D573" s="205" t="s">
        <v>367</v>
      </c>
      <c r="E573" s="230" t="s">
        <v>742</v>
      </c>
      <c r="F573" s="213"/>
      <c r="G573" s="230"/>
      <c r="H573" s="213"/>
      <c r="J573" s="155"/>
      <c r="K573" s="155"/>
      <c r="L573" s="155"/>
    </row>
    <row r="574" spans="1:12" ht="30" hidden="1" x14ac:dyDescent="0.25">
      <c r="B574" s="217" t="s">
        <v>333</v>
      </c>
      <c r="C574" s="224" t="s">
        <v>991</v>
      </c>
      <c r="D574" s="205" t="s">
        <v>367</v>
      </c>
      <c r="E574" s="230" t="s">
        <v>743</v>
      </c>
      <c r="F574" s="213"/>
      <c r="G574" s="230"/>
      <c r="H574" s="213"/>
      <c r="J574" s="155"/>
      <c r="K574" s="155"/>
      <c r="L574" s="155"/>
    </row>
    <row r="575" spans="1:12" s="177" customFormat="1" ht="15.75" hidden="1" thickBot="1" x14ac:dyDescent="0.3">
      <c r="A575" s="261"/>
      <c r="B575" s="220" t="s">
        <v>333</v>
      </c>
      <c r="C575" s="220" t="s">
        <v>990</v>
      </c>
      <c r="D575" s="208" t="s">
        <v>368</v>
      </c>
      <c r="E575" s="213"/>
      <c r="F575" s="208"/>
      <c r="G575" s="208"/>
      <c r="H575" s="208"/>
      <c r="I575" s="261"/>
      <c r="J575" s="134"/>
      <c r="K575" s="134"/>
      <c r="L575" s="134"/>
    </row>
    <row r="576" spans="1:12" s="177" customFormat="1" ht="15.75" hidden="1" thickTop="1" x14ac:dyDescent="0.25">
      <c r="A576" s="261"/>
      <c r="B576" s="218" t="s">
        <v>333</v>
      </c>
      <c r="C576" s="218" t="s">
        <v>990</v>
      </c>
      <c r="D576" s="206" t="s">
        <v>368</v>
      </c>
      <c r="E576" s="238" t="s">
        <v>835</v>
      </c>
      <c r="F576" s="211"/>
      <c r="G576" s="211"/>
      <c r="H576" s="211"/>
      <c r="I576" s="261"/>
      <c r="J576" s="134"/>
      <c r="K576" s="134"/>
      <c r="L576" s="134"/>
    </row>
    <row r="577" spans="1:12" hidden="1" x14ac:dyDescent="0.25">
      <c r="B577" s="217" t="s">
        <v>333</v>
      </c>
      <c r="C577" s="224" t="s">
        <v>990</v>
      </c>
      <c r="D577" s="205" t="s">
        <v>368</v>
      </c>
      <c r="E577" s="230" t="s">
        <v>836</v>
      </c>
      <c r="F577" s="213"/>
      <c r="G577" s="230"/>
      <c r="H577" s="213"/>
      <c r="J577" s="155"/>
      <c r="K577" s="155"/>
      <c r="L577" s="155"/>
    </row>
    <row r="578" spans="1:12" hidden="1" x14ac:dyDescent="0.25">
      <c r="B578" s="217" t="s">
        <v>333</v>
      </c>
      <c r="C578" s="224" t="s">
        <v>990</v>
      </c>
      <c r="D578" s="205" t="s">
        <v>368</v>
      </c>
      <c r="E578" s="230" t="s">
        <v>837</v>
      </c>
      <c r="F578" s="213"/>
      <c r="G578" s="230"/>
      <c r="H578" s="213"/>
      <c r="J578" s="155"/>
      <c r="K578" s="155"/>
      <c r="L578" s="155"/>
    </row>
    <row r="579" spans="1:12" ht="30" hidden="1" x14ac:dyDescent="0.25">
      <c r="B579" s="217" t="s">
        <v>333</v>
      </c>
      <c r="C579" s="224" t="s">
        <v>990</v>
      </c>
      <c r="D579" s="205" t="s">
        <v>368</v>
      </c>
      <c r="E579" s="230" t="s">
        <v>211</v>
      </c>
      <c r="F579" s="213"/>
      <c r="G579" s="230"/>
      <c r="H579" s="213"/>
      <c r="J579" s="155"/>
      <c r="K579" s="155"/>
      <c r="L579" s="155"/>
    </row>
    <row r="580" spans="1:12" s="177" customFormat="1" ht="15.75" hidden="1" thickBot="1" x14ac:dyDescent="0.3">
      <c r="A580" s="261"/>
      <c r="B580" s="220" t="s">
        <v>333</v>
      </c>
      <c r="C580" s="220" t="s">
        <v>991</v>
      </c>
      <c r="D580" s="208" t="s">
        <v>368</v>
      </c>
      <c r="E580" s="213"/>
      <c r="F580" s="208"/>
      <c r="G580" s="208"/>
      <c r="H580" s="208"/>
      <c r="I580" s="261"/>
      <c r="J580" s="134"/>
      <c r="K580" s="134"/>
      <c r="L580" s="134"/>
    </row>
    <row r="581" spans="1:12" s="177" customFormat="1" ht="15.75" hidden="1" thickTop="1" x14ac:dyDescent="0.25">
      <c r="A581" s="261"/>
      <c r="B581" s="218" t="s">
        <v>333</v>
      </c>
      <c r="C581" s="218" t="s">
        <v>991</v>
      </c>
      <c r="D581" s="206" t="s">
        <v>368</v>
      </c>
      <c r="E581" s="238" t="s">
        <v>835</v>
      </c>
      <c r="F581" s="211"/>
      <c r="G581" s="211"/>
      <c r="H581" s="211"/>
      <c r="I581" s="261"/>
      <c r="J581" s="134"/>
      <c r="K581" s="134"/>
      <c r="L581" s="134"/>
    </row>
    <row r="582" spans="1:12" hidden="1" x14ac:dyDescent="0.25">
      <c r="B582" s="217" t="s">
        <v>333</v>
      </c>
      <c r="C582" s="224" t="s">
        <v>991</v>
      </c>
      <c r="D582" s="205" t="s">
        <v>368</v>
      </c>
      <c r="E582" s="230" t="s">
        <v>144</v>
      </c>
      <c r="F582" s="213"/>
      <c r="G582" s="230"/>
      <c r="H582" s="213"/>
      <c r="J582" s="155"/>
      <c r="K582" s="155"/>
      <c r="L582" s="155"/>
    </row>
    <row r="583" spans="1:12" ht="30" hidden="1" x14ac:dyDescent="0.25">
      <c r="B583" s="217" t="s">
        <v>333</v>
      </c>
      <c r="C583" s="224" t="s">
        <v>991</v>
      </c>
      <c r="D583" s="205" t="s">
        <v>368</v>
      </c>
      <c r="E583" s="230" t="s">
        <v>145</v>
      </c>
      <c r="F583" s="213"/>
      <c r="G583" s="230"/>
      <c r="H583" s="213"/>
      <c r="J583" s="155"/>
      <c r="K583" s="155"/>
      <c r="L583" s="155"/>
    </row>
    <row r="584" spans="1:12" ht="30" hidden="1" x14ac:dyDescent="0.25">
      <c r="B584" s="217" t="s">
        <v>333</v>
      </c>
      <c r="C584" s="224" t="s">
        <v>991</v>
      </c>
      <c r="D584" s="205" t="s">
        <v>368</v>
      </c>
      <c r="E584" s="230" t="s">
        <v>146</v>
      </c>
      <c r="F584" s="213"/>
      <c r="G584" s="230"/>
      <c r="H584" s="213"/>
      <c r="J584" s="155"/>
      <c r="K584" s="155"/>
      <c r="L584" s="155"/>
    </row>
    <row r="585" spans="1:12" s="177" customFormat="1" ht="15.75" hidden="1" thickBot="1" x14ac:dyDescent="0.3">
      <c r="A585" s="261"/>
      <c r="B585" s="220" t="s">
        <v>333</v>
      </c>
      <c r="C585" s="220" t="s">
        <v>990</v>
      </c>
      <c r="D585" s="208" t="s">
        <v>369</v>
      </c>
      <c r="E585" s="213"/>
      <c r="F585" s="208"/>
      <c r="G585" s="208"/>
      <c r="H585" s="208"/>
      <c r="I585" s="261"/>
      <c r="J585" s="134"/>
      <c r="K585" s="134"/>
      <c r="L585" s="134"/>
    </row>
    <row r="586" spans="1:12" s="177" customFormat="1" ht="15.75" hidden="1" thickTop="1" x14ac:dyDescent="0.25">
      <c r="A586" s="261"/>
      <c r="B586" s="218" t="s">
        <v>333</v>
      </c>
      <c r="C586" s="218" t="s">
        <v>990</v>
      </c>
      <c r="D586" s="206" t="s">
        <v>369</v>
      </c>
      <c r="E586" s="238" t="s">
        <v>28</v>
      </c>
      <c r="F586" s="211"/>
      <c r="G586" s="211"/>
      <c r="H586" s="211"/>
      <c r="I586" s="261"/>
      <c r="J586" s="134"/>
      <c r="K586" s="134"/>
      <c r="L586" s="134"/>
    </row>
    <row r="587" spans="1:12" hidden="1" x14ac:dyDescent="0.25">
      <c r="B587" s="217" t="s">
        <v>333</v>
      </c>
      <c r="C587" s="224" t="s">
        <v>990</v>
      </c>
      <c r="D587" s="205" t="s">
        <v>369</v>
      </c>
      <c r="E587" s="230" t="s">
        <v>115</v>
      </c>
      <c r="F587" s="213"/>
      <c r="G587" s="230"/>
      <c r="H587" s="213"/>
      <c r="J587" s="155"/>
      <c r="K587" s="155"/>
      <c r="L587" s="155"/>
    </row>
    <row r="588" spans="1:12" hidden="1" x14ac:dyDescent="0.25">
      <c r="B588" s="217" t="s">
        <v>333</v>
      </c>
      <c r="C588" s="224" t="s">
        <v>990</v>
      </c>
      <c r="D588" s="205" t="s">
        <v>369</v>
      </c>
      <c r="E588" s="230" t="s">
        <v>116</v>
      </c>
      <c r="F588" s="213"/>
      <c r="G588" s="230"/>
      <c r="H588" s="213"/>
      <c r="J588" s="155"/>
      <c r="K588" s="155"/>
      <c r="L588" s="155"/>
    </row>
    <row r="589" spans="1:12" s="177" customFormat="1" ht="15.75" hidden="1" thickBot="1" x14ac:dyDescent="0.3">
      <c r="A589" s="261"/>
      <c r="B589" s="220" t="s">
        <v>333</v>
      </c>
      <c r="C589" s="220" t="s">
        <v>991</v>
      </c>
      <c r="D589" s="208" t="s">
        <v>369</v>
      </c>
      <c r="E589" s="213"/>
      <c r="F589" s="208"/>
      <c r="G589" s="208"/>
      <c r="H589" s="208"/>
      <c r="I589" s="261"/>
      <c r="J589" s="134"/>
      <c r="K589" s="134"/>
      <c r="L589" s="134"/>
    </row>
    <row r="590" spans="1:12" s="177" customFormat="1" ht="15.75" hidden="1" thickTop="1" x14ac:dyDescent="0.25">
      <c r="A590" s="261"/>
      <c r="B590" s="218" t="s">
        <v>333</v>
      </c>
      <c r="C590" s="218" t="s">
        <v>991</v>
      </c>
      <c r="D590" s="206" t="s">
        <v>369</v>
      </c>
      <c r="E590" s="238" t="s">
        <v>28</v>
      </c>
      <c r="F590" s="211"/>
      <c r="G590" s="211"/>
      <c r="H590" s="211"/>
      <c r="I590" s="261"/>
      <c r="J590" s="134"/>
      <c r="K590" s="134"/>
      <c r="L590" s="134"/>
    </row>
    <row r="591" spans="1:12" hidden="1" x14ac:dyDescent="0.25">
      <c r="B591" s="217" t="s">
        <v>333</v>
      </c>
      <c r="C591" s="224" t="s">
        <v>991</v>
      </c>
      <c r="D591" s="205" t="s">
        <v>369</v>
      </c>
      <c r="E591" s="230" t="s">
        <v>185</v>
      </c>
      <c r="F591" s="213"/>
      <c r="G591" s="230"/>
      <c r="H591" s="213"/>
      <c r="J591" s="155"/>
      <c r="K591" s="155"/>
      <c r="L591" s="155"/>
    </row>
    <row r="592" spans="1:12" hidden="1" x14ac:dyDescent="0.25">
      <c r="B592" s="217" t="s">
        <v>333</v>
      </c>
      <c r="C592" s="224" t="s">
        <v>991</v>
      </c>
      <c r="D592" s="205" t="s">
        <v>369</v>
      </c>
      <c r="E592" s="230" t="s">
        <v>189</v>
      </c>
      <c r="F592" s="213"/>
      <c r="G592" s="230"/>
      <c r="H592" s="213"/>
      <c r="J592" s="155"/>
      <c r="K592" s="155"/>
      <c r="L592" s="155"/>
    </row>
    <row r="593" spans="1:12" hidden="1" x14ac:dyDescent="0.25">
      <c r="B593" s="217" t="s">
        <v>333</v>
      </c>
      <c r="C593" s="224" t="s">
        <v>991</v>
      </c>
      <c r="D593" s="205" t="s">
        <v>369</v>
      </c>
      <c r="E593" s="230" t="s">
        <v>190</v>
      </c>
      <c r="F593" s="213"/>
      <c r="G593" s="230"/>
      <c r="H593" s="213"/>
      <c r="J593" s="155"/>
      <c r="K593" s="155"/>
      <c r="L593" s="155"/>
    </row>
    <row r="594" spans="1:12" hidden="1" x14ac:dyDescent="0.25">
      <c r="B594" s="217" t="s">
        <v>333</v>
      </c>
      <c r="C594" s="224" t="s">
        <v>991</v>
      </c>
      <c r="D594" s="205" t="s">
        <v>369</v>
      </c>
      <c r="E594" s="230" t="s">
        <v>191</v>
      </c>
      <c r="F594" s="213"/>
      <c r="G594" s="230"/>
      <c r="H594" s="213"/>
      <c r="J594" s="155"/>
      <c r="K594" s="155"/>
      <c r="L594" s="155"/>
    </row>
    <row r="595" spans="1:12" s="177" customFormat="1" ht="15.75" hidden="1" thickBot="1" x14ac:dyDescent="0.3">
      <c r="A595" s="261"/>
      <c r="B595" s="220" t="s">
        <v>333</v>
      </c>
      <c r="C595" s="220" t="s">
        <v>990</v>
      </c>
      <c r="D595" s="208" t="s">
        <v>370</v>
      </c>
      <c r="E595" s="213"/>
      <c r="F595" s="208"/>
      <c r="G595" s="208"/>
      <c r="H595" s="208"/>
      <c r="I595" s="261"/>
      <c r="J595" s="134"/>
      <c r="K595" s="134"/>
      <c r="L595" s="134"/>
    </row>
    <row r="596" spans="1:12" s="177" customFormat="1" ht="15.75" hidden="1" thickTop="1" x14ac:dyDescent="0.25">
      <c r="A596" s="261"/>
      <c r="B596" s="218" t="s">
        <v>333</v>
      </c>
      <c r="C596" s="218" t="s">
        <v>990</v>
      </c>
      <c r="D596" s="206" t="s">
        <v>370</v>
      </c>
      <c r="E596" s="238" t="s">
        <v>67</v>
      </c>
      <c r="F596" s="211"/>
      <c r="G596" s="211"/>
      <c r="H596" s="211"/>
      <c r="I596" s="261"/>
      <c r="J596" s="134"/>
      <c r="K596" s="134"/>
      <c r="L596" s="134"/>
    </row>
    <row r="597" spans="1:12" hidden="1" x14ac:dyDescent="0.25">
      <c r="B597" s="217" t="s">
        <v>333</v>
      </c>
      <c r="C597" s="224" t="s">
        <v>990</v>
      </c>
      <c r="D597" s="205" t="s">
        <v>370</v>
      </c>
      <c r="E597" s="230" t="s">
        <v>90</v>
      </c>
      <c r="F597" s="213"/>
      <c r="G597" s="230"/>
      <c r="H597" s="213"/>
      <c r="J597" s="155"/>
      <c r="K597" s="155"/>
      <c r="L597" s="155"/>
    </row>
    <row r="598" spans="1:12" ht="30" hidden="1" x14ac:dyDescent="0.25">
      <c r="B598" s="217" t="s">
        <v>333</v>
      </c>
      <c r="C598" s="224" t="s">
        <v>990</v>
      </c>
      <c r="D598" s="205" t="s">
        <v>370</v>
      </c>
      <c r="E598" s="230" t="s">
        <v>101</v>
      </c>
      <c r="F598" s="213"/>
      <c r="G598" s="230"/>
      <c r="H598" s="213"/>
      <c r="J598" s="155"/>
      <c r="K598" s="155"/>
      <c r="L598" s="155"/>
    </row>
    <row r="599" spans="1:12" hidden="1" x14ac:dyDescent="0.25">
      <c r="B599" s="217" t="s">
        <v>333</v>
      </c>
      <c r="C599" s="224" t="s">
        <v>990</v>
      </c>
      <c r="D599" s="205" t="s">
        <v>370</v>
      </c>
      <c r="E599" s="230" t="s">
        <v>92</v>
      </c>
      <c r="F599" s="213"/>
      <c r="G599" s="230"/>
      <c r="H599" s="213"/>
      <c r="J599" s="155"/>
      <c r="K599" s="155"/>
      <c r="L599" s="155"/>
    </row>
    <row r="600" spans="1:12" s="177" customFormat="1" ht="15.75" hidden="1" thickBot="1" x14ac:dyDescent="0.3">
      <c r="A600" s="261"/>
      <c r="B600" s="220" t="s">
        <v>333</v>
      </c>
      <c r="C600" s="220" t="s">
        <v>991</v>
      </c>
      <c r="D600" s="208" t="s">
        <v>370</v>
      </c>
      <c r="E600" s="213"/>
      <c r="F600" s="208"/>
      <c r="G600" s="208"/>
      <c r="H600" s="208"/>
      <c r="I600" s="261"/>
      <c r="J600" s="134"/>
      <c r="K600" s="134"/>
      <c r="L600" s="134"/>
    </row>
    <row r="601" spans="1:12" s="177" customFormat="1" ht="15.75" hidden="1" thickTop="1" x14ac:dyDescent="0.25">
      <c r="A601" s="261"/>
      <c r="B601" s="218" t="s">
        <v>333</v>
      </c>
      <c r="C601" s="218" t="s">
        <v>991</v>
      </c>
      <c r="D601" s="206" t="s">
        <v>370</v>
      </c>
      <c r="E601" s="238" t="s">
        <v>67</v>
      </c>
      <c r="F601" s="211"/>
      <c r="G601" s="211"/>
      <c r="H601" s="211"/>
      <c r="I601" s="261"/>
      <c r="J601" s="134"/>
      <c r="K601" s="134"/>
      <c r="L601" s="134"/>
    </row>
    <row r="602" spans="1:12" hidden="1" x14ac:dyDescent="0.25">
      <c r="B602" s="217" t="s">
        <v>333</v>
      </c>
      <c r="C602" s="224" t="s">
        <v>991</v>
      </c>
      <c r="D602" s="205" t="s">
        <v>370</v>
      </c>
      <c r="E602" s="230" t="s">
        <v>150</v>
      </c>
      <c r="F602" s="213"/>
      <c r="G602" s="230"/>
      <c r="H602" s="213"/>
      <c r="J602" s="155"/>
      <c r="K602" s="155"/>
      <c r="L602" s="155"/>
    </row>
    <row r="603" spans="1:12" hidden="1" x14ac:dyDescent="0.25">
      <c r="B603" s="217" t="s">
        <v>333</v>
      </c>
      <c r="C603" s="224" t="s">
        <v>991</v>
      </c>
      <c r="D603" s="205" t="s">
        <v>370</v>
      </c>
      <c r="E603" s="230" t="s">
        <v>151</v>
      </c>
      <c r="F603" s="213"/>
      <c r="G603" s="230"/>
      <c r="H603" s="213"/>
      <c r="J603" s="155"/>
      <c r="K603" s="155"/>
      <c r="L603" s="155"/>
    </row>
    <row r="604" spans="1:12" hidden="1" x14ac:dyDescent="0.25">
      <c r="B604" s="217" t="s">
        <v>333</v>
      </c>
      <c r="C604" s="224" t="s">
        <v>991</v>
      </c>
      <c r="D604" s="205" t="s">
        <v>370</v>
      </c>
      <c r="E604" s="230" t="s">
        <v>90</v>
      </c>
      <c r="F604" s="213"/>
      <c r="G604" s="230"/>
      <c r="H604" s="213"/>
      <c r="J604" s="155"/>
      <c r="K604" s="155"/>
      <c r="L604" s="155"/>
    </row>
    <row r="605" spans="1:12" hidden="1" x14ac:dyDescent="0.25">
      <c r="B605" s="217" t="s">
        <v>333</v>
      </c>
      <c r="C605" s="224" t="s">
        <v>991</v>
      </c>
      <c r="D605" s="205" t="s">
        <v>370</v>
      </c>
      <c r="E605" s="230" t="s">
        <v>152</v>
      </c>
      <c r="F605" s="213"/>
      <c r="G605" s="230"/>
      <c r="H605" s="213"/>
      <c r="J605" s="155"/>
      <c r="K605" s="155"/>
      <c r="L605" s="155"/>
    </row>
    <row r="606" spans="1:12" s="177" customFormat="1" ht="15.75" hidden="1" thickBot="1" x14ac:dyDescent="0.3">
      <c r="A606" s="261"/>
      <c r="B606" s="220" t="s">
        <v>333</v>
      </c>
      <c r="C606" s="220" t="s">
        <v>990</v>
      </c>
      <c r="D606" s="208" t="s">
        <v>371</v>
      </c>
      <c r="E606" s="213"/>
      <c r="F606" s="208"/>
      <c r="G606" s="208"/>
      <c r="H606" s="208"/>
      <c r="I606" s="261"/>
      <c r="J606" s="134"/>
      <c r="K606" s="134"/>
      <c r="L606" s="134"/>
    </row>
    <row r="607" spans="1:12" s="177" customFormat="1" ht="15.75" hidden="1" thickTop="1" x14ac:dyDescent="0.25">
      <c r="A607" s="261"/>
      <c r="B607" s="218" t="s">
        <v>333</v>
      </c>
      <c r="C607" s="218" t="s">
        <v>990</v>
      </c>
      <c r="D607" s="206" t="s">
        <v>371</v>
      </c>
      <c r="E607" s="238" t="s">
        <v>68</v>
      </c>
      <c r="F607" s="211"/>
      <c r="G607" s="211"/>
      <c r="H607" s="211"/>
      <c r="I607" s="261"/>
      <c r="J607" s="134"/>
      <c r="K607" s="134"/>
      <c r="L607" s="134"/>
    </row>
    <row r="608" spans="1:12" hidden="1" x14ac:dyDescent="0.25">
      <c r="B608" s="217" t="s">
        <v>333</v>
      </c>
      <c r="C608" s="224" t="s">
        <v>990</v>
      </c>
      <c r="D608" s="205" t="s">
        <v>371</v>
      </c>
      <c r="E608" s="230" t="s">
        <v>93</v>
      </c>
      <c r="F608" s="213"/>
      <c r="G608" s="230"/>
      <c r="H608" s="213"/>
      <c r="J608" s="155"/>
      <c r="K608" s="155"/>
      <c r="L608" s="155"/>
    </row>
    <row r="609" spans="1:12" ht="30" hidden="1" x14ac:dyDescent="0.25">
      <c r="B609" s="217" t="s">
        <v>333</v>
      </c>
      <c r="C609" s="224" t="s">
        <v>990</v>
      </c>
      <c r="D609" s="205" t="s">
        <v>371</v>
      </c>
      <c r="E609" s="230" t="s">
        <v>91</v>
      </c>
      <c r="F609" s="213"/>
      <c r="G609" s="230"/>
      <c r="H609" s="213"/>
      <c r="J609" s="155"/>
      <c r="K609" s="155"/>
      <c r="L609" s="155"/>
    </row>
    <row r="610" spans="1:12" hidden="1" x14ac:dyDescent="0.25">
      <c r="B610" s="217" t="s">
        <v>333</v>
      </c>
      <c r="C610" s="224" t="s">
        <v>990</v>
      </c>
      <c r="D610" s="205" t="s">
        <v>371</v>
      </c>
      <c r="E610" s="230" t="s">
        <v>94</v>
      </c>
      <c r="F610" s="213"/>
      <c r="G610" s="230"/>
      <c r="H610" s="213"/>
      <c r="J610" s="155"/>
      <c r="K610" s="155"/>
      <c r="L610" s="155"/>
    </row>
    <row r="611" spans="1:12" s="177" customFormat="1" ht="15.75" hidden="1" thickBot="1" x14ac:dyDescent="0.3">
      <c r="A611" s="261"/>
      <c r="B611" s="220" t="s">
        <v>333</v>
      </c>
      <c r="C611" s="220" t="s">
        <v>991</v>
      </c>
      <c r="D611" s="208" t="s">
        <v>371</v>
      </c>
      <c r="E611" s="213"/>
      <c r="F611" s="208"/>
      <c r="G611" s="208"/>
      <c r="H611" s="208"/>
      <c r="I611" s="261"/>
      <c r="J611" s="134"/>
      <c r="K611" s="134"/>
      <c r="L611" s="134"/>
    </row>
    <row r="612" spans="1:12" s="177" customFormat="1" ht="15.75" hidden="1" thickTop="1" x14ac:dyDescent="0.25">
      <c r="A612" s="261"/>
      <c r="B612" s="218" t="s">
        <v>333</v>
      </c>
      <c r="C612" s="218" t="s">
        <v>991</v>
      </c>
      <c r="D612" s="206" t="s">
        <v>371</v>
      </c>
      <c r="E612" s="238" t="s">
        <v>68</v>
      </c>
      <c r="F612" s="211"/>
      <c r="G612" s="211"/>
      <c r="H612" s="211"/>
      <c r="I612" s="261"/>
      <c r="J612" s="134"/>
      <c r="K612" s="134"/>
      <c r="L612" s="134"/>
    </row>
    <row r="613" spans="1:12" hidden="1" x14ac:dyDescent="0.25">
      <c r="B613" s="217" t="s">
        <v>333</v>
      </c>
      <c r="C613" s="224" t="s">
        <v>991</v>
      </c>
      <c r="D613" s="205" t="s">
        <v>371</v>
      </c>
      <c r="E613" s="230" t="s">
        <v>153</v>
      </c>
      <c r="F613" s="213"/>
      <c r="G613" s="230"/>
      <c r="H613" s="213"/>
      <c r="J613" s="155"/>
      <c r="K613" s="155"/>
      <c r="L613" s="155"/>
    </row>
    <row r="614" spans="1:12" hidden="1" x14ac:dyDescent="0.25">
      <c r="B614" s="217" t="s">
        <v>333</v>
      </c>
      <c r="C614" s="224" t="s">
        <v>991</v>
      </c>
      <c r="D614" s="205" t="s">
        <v>371</v>
      </c>
      <c r="E614" s="230" t="s">
        <v>151</v>
      </c>
      <c r="F614" s="213"/>
      <c r="G614" s="230"/>
      <c r="H614" s="213"/>
      <c r="J614" s="155"/>
      <c r="K614" s="155"/>
      <c r="L614" s="155"/>
    </row>
    <row r="615" spans="1:12" hidden="1" x14ac:dyDescent="0.25">
      <c r="B615" s="217" t="s">
        <v>333</v>
      </c>
      <c r="C615" s="224" t="s">
        <v>991</v>
      </c>
      <c r="D615" s="205" t="s">
        <v>371</v>
      </c>
      <c r="E615" s="230" t="s">
        <v>154</v>
      </c>
      <c r="F615" s="213"/>
      <c r="G615" s="230"/>
      <c r="H615" s="213"/>
      <c r="J615" s="155"/>
      <c r="K615" s="155"/>
      <c r="L615" s="155"/>
    </row>
    <row r="616" spans="1:12" hidden="1" x14ac:dyDescent="0.25">
      <c r="B616" s="217" t="s">
        <v>333</v>
      </c>
      <c r="C616" s="224" t="s">
        <v>991</v>
      </c>
      <c r="D616" s="205" t="s">
        <v>371</v>
      </c>
      <c r="E616" s="230" t="s">
        <v>152</v>
      </c>
      <c r="F616" s="213"/>
      <c r="G616" s="230"/>
      <c r="H616" s="213"/>
      <c r="J616" s="155"/>
      <c r="K616" s="155"/>
      <c r="L616" s="155"/>
    </row>
    <row r="617" spans="1:12" s="177" customFormat="1" ht="15.75" hidden="1" thickBot="1" x14ac:dyDescent="0.3">
      <c r="A617" s="261"/>
      <c r="B617" s="220" t="s">
        <v>333</v>
      </c>
      <c r="C617" s="220" t="s">
        <v>990</v>
      </c>
      <c r="D617" s="208" t="s">
        <v>372</v>
      </c>
      <c r="E617" s="213"/>
      <c r="F617" s="208"/>
      <c r="G617" s="208"/>
      <c r="H617" s="208"/>
      <c r="I617" s="261"/>
      <c r="J617" s="134"/>
      <c r="K617" s="134"/>
      <c r="L617" s="134"/>
    </row>
    <row r="618" spans="1:12" s="177" customFormat="1" ht="15.75" hidden="1" thickTop="1" x14ac:dyDescent="0.25">
      <c r="A618" s="261"/>
      <c r="B618" s="218" t="s">
        <v>333</v>
      </c>
      <c r="C618" s="218" t="s">
        <v>990</v>
      </c>
      <c r="D618" s="206" t="s">
        <v>372</v>
      </c>
      <c r="E618" s="238" t="s">
        <v>69</v>
      </c>
      <c r="F618" s="211"/>
      <c r="G618" s="211"/>
      <c r="H618" s="211"/>
      <c r="I618" s="261"/>
      <c r="J618" s="134"/>
      <c r="K618" s="134"/>
      <c r="L618" s="134"/>
    </row>
    <row r="619" spans="1:12" hidden="1" x14ac:dyDescent="0.25">
      <c r="B619" s="217" t="s">
        <v>333</v>
      </c>
      <c r="C619" s="224" t="s">
        <v>990</v>
      </c>
      <c r="D619" s="205" t="s">
        <v>372</v>
      </c>
      <c r="E619" s="230" t="s">
        <v>95</v>
      </c>
      <c r="F619" s="213"/>
      <c r="G619" s="230"/>
      <c r="H619" s="213"/>
      <c r="J619" s="155"/>
      <c r="K619" s="155"/>
      <c r="L619" s="155"/>
    </row>
    <row r="620" spans="1:12" hidden="1" x14ac:dyDescent="0.25">
      <c r="B620" s="217" t="s">
        <v>333</v>
      </c>
      <c r="C620" s="224" t="s">
        <v>990</v>
      </c>
      <c r="D620" s="205" t="s">
        <v>372</v>
      </c>
      <c r="E620" s="230" t="s">
        <v>156</v>
      </c>
      <c r="F620" s="213"/>
      <c r="G620" s="230"/>
      <c r="H620" s="213"/>
      <c r="J620" s="155"/>
      <c r="K620" s="155"/>
      <c r="L620" s="155"/>
    </row>
    <row r="621" spans="1:12" ht="30" hidden="1" x14ac:dyDescent="0.25">
      <c r="B621" s="217" t="s">
        <v>333</v>
      </c>
      <c r="C621" s="224" t="s">
        <v>990</v>
      </c>
      <c r="D621" s="205" t="s">
        <v>372</v>
      </c>
      <c r="E621" s="230" t="s">
        <v>91</v>
      </c>
      <c r="F621" s="213"/>
      <c r="G621" s="230"/>
      <c r="H621" s="213"/>
      <c r="J621" s="155"/>
      <c r="K621" s="155"/>
      <c r="L621" s="155"/>
    </row>
    <row r="622" spans="1:12" hidden="1" x14ac:dyDescent="0.25">
      <c r="B622" s="217" t="s">
        <v>333</v>
      </c>
      <c r="C622" s="224" t="s">
        <v>990</v>
      </c>
      <c r="D622" s="205" t="s">
        <v>372</v>
      </c>
      <c r="E622" s="230" t="s">
        <v>479</v>
      </c>
      <c r="F622" s="213"/>
      <c r="G622" s="230"/>
      <c r="H622" s="213"/>
      <c r="J622" s="155"/>
      <c r="K622" s="155"/>
      <c r="L622" s="155"/>
    </row>
    <row r="623" spans="1:12" s="177" customFormat="1" ht="15.75" hidden="1" thickBot="1" x14ac:dyDescent="0.3">
      <c r="A623" s="261"/>
      <c r="B623" s="220" t="s">
        <v>333</v>
      </c>
      <c r="C623" s="220" t="s">
        <v>991</v>
      </c>
      <c r="D623" s="208" t="s">
        <v>372</v>
      </c>
      <c r="E623" s="213"/>
      <c r="F623" s="208"/>
      <c r="G623" s="208"/>
      <c r="H623" s="208"/>
      <c r="I623" s="261"/>
      <c r="J623" s="134"/>
      <c r="K623" s="134"/>
      <c r="L623" s="134"/>
    </row>
    <row r="624" spans="1:12" s="177" customFormat="1" ht="15.75" hidden="1" thickTop="1" x14ac:dyDescent="0.25">
      <c r="A624" s="261"/>
      <c r="B624" s="218" t="s">
        <v>333</v>
      </c>
      <c r="C624" s="218" t="s">
        <v>991</v>
      </c>
      <c r="D624" s="206" t="s">
        <v>372</v>
      </c>
      <c r="E624" s="238" t="s">
        <v>69</v>
      </c>
      <c r="F624" s="211"/>
      <c r="G624" s="211"/>
      <c r="H624" s="211"/>
      <c r="I624" s="261"/>
      <c r="J624" s="134"/>
      <c r="K624" s="134"/>
      <c r="L624" s="134"/>
    </row>
    <row r="625" spans="1:12" hidden="1" x14ac:dyDescent="0.25">
      <c r="B625" s="217" t="s">
        <v>333</v>
      </c>
      <c r="C625" s="224" t="s">
        <v>991</v>
      </c>
      <c r="D625" s="205" t="s">
        <v>372</v>
      </c>
      <c r="E625" s="230" t="s">
        <v>155</v>
      </c>
      <c r="F625" s="213"/>
      <c r="G625" s="230"/>
      <c r="H625" s="213"/>
      <c r="J625" s="155"/>
      <c r="K625" s="155"/>
      <c r="L625" s="155"/>
    </row>
    <row r="626" spans="1:12" hidden="1" x14ac:dyDescent="0.25">
      <c r="B626" s="217" t="s">
        <v>333</v>
      </c>
      <c r="C626" s="224" t="s">
        <v>991</v>
      </c>
      <c r="D626" s="205" t="s">
        <v>372</v>
      </c>
      <c r="E626" s="230" t="s">
        <v>151</v>
      </c>
      <c r="F626" s="213"/>
      <c r="G626" s="230"/>
      <c r="H626" s="213"/>
      <c r="J626" s="155"/>
      <c r="K626" s="155"/>
      <c r="L626" s="155"/>
    </row>
    <row r="627" spans="1:12" hidden="1" x14ac:dyDescent="0.25">
      <c r="B627" s="217" t="s">
        <v>333</v>
      </c>
      <c r="C627" s="224" t="s">
        <v>991</v>
      </c>
      <c r="D627" s="205" t="s">
        <v>372</v>
      </c>
      <c r="E627" s="230" t="s">
        <v>156</v>
      </c>
      <c r="F627" s="213"/>
      <c r="G627" s="230"/>
      <c r="H627" s="213"/>
      <c r="J627" s="155"/>
      <c r="K627" s="155"/>
      <c r="L627" s="155"/>
    </row>
    <row r="628" spans="1:12" hidden="1" x14ac:dyDescent="0.25">
      <c r="B628" s="217" t="s">
        <v>333</v>
      </c>
      <c r="C628" s="224" t="s">
        <v>991</v>
      </c>
      <c r="D628" s="205" t="s">
        <v>372</v>
      </c>
      <c r="E628" s="230" t="s">
        <v>157</v>
      </c>
      <c r="F628" s="213"/>
      <c r="G628" s="230"/>
      <c r="H628" s="213"/>
      <c r="J628" s="155"/>
      <c r="K628" s="155"/>
      <c r="L628" s="155"/>
    </row>
    <row r="629" spans="1:12" s="177" customFormat="1" ht="15.75" hidden="1" thickBot="1" x14ac:dyDescent="0.3">
      <c r="A629" s="261"/>
      <c r="B629" s="220" t="s">
        <v>333</v>
      </c>
      <c r="C629" s="220" t="s">
        <v>990</v>
      </c>
      <c r="D629" s="208" t="s">
        <v>373</v>
      </c>
      <c r="E629" s="213"/>
      <c r="F629" s="208"/>
      <c r="G629" s="208"/>
      <c r="H629" s="208"/>
      <c r="I629" s="261"/>
      <c r="J629" s="134"/>
      <c r="K629" s="134"/>
      <c r="L629" s="134"/>
    </row>
    <row r="630" spans="1:12" s="177" customFormat="1" ht="15.75" hidden="1" thickTop="1" x14ac:dyDescent="0.25">
      <c r="A630" s="261"/>
      <c r="B630" s="218" t="s">
        <v>333</v>
      </c>
      <c r="C630" s="218" t="s">
        <v>990</v>
      </c>
      <c r="D630" s="206" t="s">
        <v>373</v>
      </c>
      <c r="E630" s="238" t="s">
        <v>70</v>
      </c>
      <c r="F630" s="211"/>
      <c r="G630" s="211"/>
      <c r="H630" s="211"/>
      <c r="I630" s="261"/>
      <c r="J630" s="134"/>
      <c r="K630" s="134"/>
      <c r="L630" s="134"/>
    </row>
    <row r="631" spans="1:12" hidden="1" x14ac:dyDescent="0.25">
      <c r="B631" s="217" t="s">
        <v>333</v>
      </c>
      <c r="C631" s="224" t="s">
        <v>990</v>
      </c>
      <c r="D631" s="205" t="s">
        <v>373</v>
      </c>
      <c r="E631" s="230" t="s">
        <v>160</v>
      </c>
      <c r="F631" s="213"/>
      <c r="G631" s="230"/>
      <c r="H631" s="213"/>
      <c r="J631" s="155"/>
      <c r="K631" s="155"/>
      <c r="L631" s="155"/>
    </row>
    <row r="632" spans="1:12" ht="30" hidden="1" x14ac:dyDescent="0.25">
      <c r="B632" s="217" t="s">
        <v>333</v>
      </c>
      <c r="C632" s="224" t="s">
        <v>990</v>
      </c>
      <c r="D632" s="205" t="s">
        <v>373</v>
      </c>
      <c r="E632" s="230" t="s">
        <v>213</v>
      </c>
      <c r="F632" s="213"/>
      <c r="G632" s="230"/>
      <c r="H632" s="213"/>
      <c r="J632" s="155"/>
      <c r="K632" s="155"/>
      <c r="L632" s="155"/>
    </row>
    <row r="633" spans="1:12" s="177" customFormat="1" ht="15.75" hidden="1" thickBot="1" x14ac:dyDescent="0.3">
      <c r="A633" s="261"/>
      <c r="B633" s="220" t="s">
        <v>333</v>
      </c>
      <c r="C633" s="220" t="s">
        <v>991</v>
      </c>
      <c r="D633" s="208" t="s">
        <v>373</v>
      </c>
      <c r="E633" s="213"/>
      <c r="F633" s="208"/>
      <c r="G633" s="208"/>
      <c r="H633" s="208"/>
      <c r="I633" s="261"/>
      <c r="J633" s="134"/>
      <c r="K633" s="134"/>
      <c r="L633" s="134"/>
    </row>
    <row r="634" spans="1:12" s="177" customFormat="1" ht="15.75" hidden="1" thickTop="1" x14ac:dyDescent="0.25">
      <c r="A634" s="261"/>
      <c r="B634" s="218" t="s">
        <v>333</v>
      </c>
      <c r="C634" s="218" t="s">
        <v>991</v>
      </c>
      <c r="D634" s="206" t="s">
        <v>373</v>
      </c>
      <c r="E634" s="238" t="s">
        <v>70</v>
      </c>
      <c r="F634" s="211"/>
      <c r="G634" s="211"/>
      <c r="H634" s="211"/>
      <c r="I634" s="261"/>
      <c r="J634" s="134"/>
      <c r="K634" s="134"/>
      <c r="L634" s="134"/>
    </row>
    <row r="635" spans="1:12" hidden="1" x14ac:dyDescent="0.25">
      <c r="B635" s="217" t="s">
        <v>333</v>
      </c>
      <c r="C635" s="224" t="s">
        <v>991</v>
      </c>
      <c r="D635" s="205" t="s">
        <v>373</v>
      </c>
      <c r="E635" s="230" t="s">
        <v>158</v>
      </c>
      <c r="F635" s="213"/>
      <c r="G635" s="230"/>
      <c r="H635" s="213"/>
      <c r="J635" s="155"/>
      <c r="K635" s="155"/>
      <c r="L635" s="155"/>
    </row>
    <row r="636" spans="1:12" hidden="1" x14ac:dyDescent="0.25">
      <c r="B636" s="217" t="s">
        <v>333</v>
      </c>
      <c r="C636" s="224" t="s">
        <v>991</v>
      </c>
      <c r="D636" s="205" t="s">
        <v>373</v>
      </c>
      <c r="E636" s="230" t="s">
        <v>159</v>
      </c>
      <c r="F636" s="213"/>
      <c r="G636" s="230"/>
      <c r="H636" s="213"/>
      <c r="J636" s="155"/>
      <c r="K636" s="155"/>
      <c r="L636" s="155"/>
    </row>
    <row r="637" spans="1:12" hidden="1" x14ac:dyDescent="0.25">
      <c r="B637" s="217" t="s">
        <v>333</v>
      </c>
      <c r="C637" s="224" t="s">
        <v>991</v>
      </c>
      <c r="D637" s="205" t="s">
        <v>373</v>
      </c>
      <c r="E637" s="230" t="s">
        <v>160</v>
      </c>
      <c r="F637" s="213"/>
      <c r="G637" s="230"/>
      <c r="H637" s="213"/>
      <c r="J637" s="155"/>
      <c r="K637" s="155"/>
      <c r="L637" s="155"/>
    </row>
    <row r="638" spans="1:12" hidden="1" x14ac:dyDescent="0.25">
      <c r="B638" s="217" t="s">
        <v>333</v>
      </c>
      <c r="C638" s="224" t="s">
        <v>991</v>
      </c>
      <c r="D638" s="205" t="s">
        <v>373</v>
      </c>
      <c r="E638" s="230" t="s">
        <v>161</v>
      </c>
      <c r="F638" s="213"/>
      <c r="G638" s="230"/>
      <c r="H638" s="213"/>
      <c r="J638" s="155"/>
      <c r="K638" s="155"/>
      <c r="L638" s="155"/>
    </row>
    <row r="639" spans="1:12" s="177" customFormat="1" ht="15.75" hidden="1" thickBot="1" x14ac:dyDescent="0.3">
      <c r="A639" s="261"/>
      <c r="B639" s="220" t="s">
        <v>333</v>
      </c>
      <c r="C639" s="220" t="s">
        <v>990</v>
      </c>
      <c r="D639" s="208" t="s">
        <v>374</v>
      </c>
      <c r="E639" s="213"/>
      <c r="F639" s="208"/>
      <c r="G639" s="208"/>
      <c r="H639" s="208"/>
      <c r="I639" s="261"/>
      <c r="J639" s="134"/>
      <c r="K639" s="134"/>
      <c r="L639" s="134"/>
    </row>
    <row r="640" spans="1:12" s="177" customFormat="1" ht="15.75" hidden="1" thickTop="1" x14ac:dyDescent="0.25">
      <c r="A640" s="261"/>
      <c r="B640" s="218" t="s">
        <v>333</v>
      </c>
      <c r="C640" s="218" t="s">
        <v>990</v>
      </c>
      <c r="D640" s="206" t="s">
        <v>374</v>
      </c>
      <c r="E640" s="238" t="s">
        <v>71</v>
      </c>
      <c r="F640" s="211"/>
      <c r="G640" s="211"/>
      <c r="H640" s="211"/>
      <c r="I640" s="261"/>
      <c r="J640" s="134"/>
      <c r="K640" s="134"/>
      <c r="L640" s="134"/>
    </row>
    <row r="641" spans="1:12" ht="30" hidden="1" x14ac:dyDescent="0.25">
      <c r="B641" s="217" t="s">
        <v>333</v>
      </c>
      <c r="C641" s="224" t="s">
        <v>990</v>
      </c>
      <c r="D641" s="205" t="s">
        <v>374</v>
      </c>
      <c r="E641" s="230" t="s">
        <v>96</v>
      </c>
      <c r="F641" s="213"/>
      <c r="G641" s="230"/>
      <c r="H641" s="213"/>
      <c r="J641" s="155"/>
      <c r="K641" s="155"/>
      <c r="L641" s="155"/>
    </row>
    <row r="642" spans="1:12" ht="30" hidden="1" x14ac:dyDescent="0.25">
      <c r="B642" s="217" t="s">
        <v>333</v>
      </c>
      <c r="C642" s="224" t="s">
        <v>990</v>
      </c>
      <c r="D642" s="205" t="s">
        <v>374</v>
      </c>
      <c r="E642" s="230" t="s">
        <v>101</v>
      </c>
      <c r="F642" s="213"/>
      <c r="G642" s="230"/>
      <c r="H642" s="213"/>
      <c r="J642" s="155"/>
      <c r="K642" s="155"/>
      <c r="L642" s="155"/>
    </row>
    <row r="643" spans="1:12" ht="30" hidden="1" x14ac:dyDescent="0.25">
      <c r="B643" s="217" t="s">
        <v>333</v>
      </c>
      <c r="C643" s="224" t="s">
        <v>990</v>
      </c>
      <c r="D643" s="205" t="s">
        <v>374</v>
      </c>
      <c r="E643" s="230" t="s">
        <v>102</v>
      </c>
      <c r="F643" s="213"/>
      <c r="G643" s="230"/>
      <c r="H643" s="213"/>
      <c r="J643" s="155"/>
      <c r="K643" s="155"/>
      <c r="L643" s="155"/>
    </row>
    <row r="644" spans="1:12" ht="30" hidden="1" x14ac:dyDescent="0.25">
      <c r="B644" s="217" t="s">
        <v>333</v>
      </c>
      <c r="C644" s="224" t="s">
        <v>990</v>
      </c>
      <c r="D644" s="205" t="s">
        <v>374</v>
      </c>
      <c r="E644" s="230" t="s">
        <v>97</v>
      </c>
      <c r="F644" s="213"/>
      <c r="G644" s="230"/>
      <c r="H644" s="213"/>
      <c r="J644" s="155"/>
      <c r="K644" s="155"/>
      <c r="L644" s="155"/>
    </row>
    <row r="645" spans="1:12" s="177" customFormat="1" ht="15.75" hidden="1" thickBot="1" x14ac:dyDescent="0.3">
      <c r="A645" s="261"/>
      <c r="B645" s="220" t="s">
        <v>333</v>
      </c>
      <c r="C645" s="220" t="s">
        <v>991</v>
      </c>
      <c r="D645" s="208" t="s">
        <v>374</v>
      </c>
      <c r="E645" s="213"/>
      <c r="F645" s="208"/>
      <c r="G645" s="208"/>
      <c r="H645" s="208"/>
      <c r="I645" s="261"/>
      <c r="J645" s="134"/>
      <c r="K645" s="134"/>
      <c r="L645" s="134"/>
    </row>
    <row r="646" spans="1:12" s="177" customFormat="1" ht="15.75" hidden="1" thickTop="1" x14ac:dyDescent="0.25">
      <c r="A646" s="261"/>
      <c r="B646" s="218" t="s">
        <v>333</v>
      </c>
      <c r="C646" s="218" t="s">
        <v>991</v>
      </c>
      <c r="D646" s="206" t="s">
        <v>374</v>
      </c>
      <c r="E646" s="238" t="s">
        <v>71</v>
      </c>
      <c r="F646" s="211"/>
      <c r="G646" s="211"/>
      <c r="H646" s="211"/>
      <c r="I646" s="261"/>
      <c r="J646" s="134"/>
      <c r="K646" s="134"/>
      <c r="L646" s="134"/>
    </row>
    <row r="647" spans="1:12" ht="30" hidden="1" x14ac:dyDescent="0.25">
      <c r="B647" s="217" t="s">
        <v>333</v>
      </c>
      <c r="C647" s="224" t="s">
        <v>991</v>
      </c>
      <c r="D647" s="205" t="s">
        <v>374</v>
      </c>
      <c r="E647" s="230" t="s">
        <v>162</v>
      </c>
      <c r="F647" s="213"/>
      <c r="G647" s="230"/>
      <c r="H647" s="213"/>
      <c r="J647" s="155"/>
      <c r="K647" s="155"/>
      <c r="L647" s="155"/>
    </row>
    <row r="648" spans="1:12" hidden="1" x14ac:dyDescent="0.25">
      <c r="B648" s="217" t="s">
        <v>333</v>
      </c>
      <c r="C648" s="224" t="s">
        <v>991</v>
      </c>
      <c r="D648" s="205" t="s">
        <v>374</v>
      </c>
      <c r="E648" s="230" t="s">
        <v>163</v>
      </c>
      <c r="F648" s="213"/>
      <c r="G648" s="230"/>
      <c r="H648" s="213"/>
      <c r="J648" s="155"/>
      <c r="K648" s="155"/>
      <c r="L648" s="155"/>
    </row>
    <row r="649" spans="1:12" ht="30" hidden="1" x14ac:dyDescent="0.25">
      <c r="B649" s="217" t="s">
        <v>333</v>
      </c>
      <c r="C649" s="224" t="s">
        <v>991</v>
      </c>
      <c r="D649" s="205" t="s">
        <v>374</v>
      </c>
      <c r="E649" s="230" t="s">
        <v>96</v>
      </c>
      <c r="F649" s="213"/>
      <c r="G649" s="230"/>
      <c r="H649" s="213"/>
      <c r="J649" s="155"/>
      <c r="K649" s="155"/>
      <c r="L649" s="155"/>
    </row>
    <row r="650" spans="1:12" hidden="1" x14ac:dyDescent="0.25">
      <c r="B650" s="217" t="s">
        <v>333</v>
      </c>
      <c r="C650" s="224" t="s">
        <v>991</v>
      </c>
      <c r="D650" s="205" t="s">
        <v>374</v>
      </c>
      <c r="E650" s="230" t="s">
        <v>152</v>
      </c>
      <c r="F650" s="213"/>
      <c r="G650" s="230"/>
      <c r="H650" s="213"/>
      <c r="J650" s="155"/>
      <c r="K650" s="155"/>
      <c r="L650" s="155"/>
    </row>
    <row r="651" spans="1:12" s="177" customFormat="1" ht="15.75" hidden="1" thickBot="1" x14ac:dyDescent="0.3">
      <c r="A651" s="261"/>
      <c r="B651" s="220" t="s">
        <v>333</v>
      </c>
      <c r="C651" s="220" t="s">
        <v>990</v>
      </c>
      <c r="D651" s="208" t="s">
        <v>375</v>
      </c>
      <c r="E651" s="213"/>
      <c r="F651" s="208"/>
      <c r="G651" s="208"/>
      <c r="H651" s="208"/>
      <c r="I651" s="261"/>
      <c r="J651" s="134"/>
      <c r="K651" s="134"/>
      <c r="L651" s="134"/>
    </row>
    <row r="652" spans="1:12" s="177" customFormat="1" ht="15.75" hidden="1" thickTop="1" x14ac:dyDescent="0.25">
      <c r="A652" s="261"/>
      <c r="B652" s="218" t="s">
        <v>333</v>
      </c>
      <c r="C652" s="218" t="s">
        <v>990</v>
      </c>
      <c r="D652" s="206" t="s">
        <v>375</v>
      </c>
      <c r="E652" s="238" t="s">
        <v>18</v>
      </c>
      <c r="F652" s="211"/>
      <c r="G652" s="211"/>
      <c r="H652" s="211"/>
      <c r="I652" s="261"/>
      <c r="J652" s="134"/>
      <c r="K652" s="134"/>
      <c r="L652" s="134"/>
    </row>
    <row r="653" spans="1:12" ht="30" hidden="1" x14ac:dyDescent="0.25">
      <c r="B653" s="217" t="s">
        <v>333</v>
      </c>
      <c r="C653" s="224" t="s">
        <v>990</v>
      </c>
      <c r="D653" s="205" t="s">
        <v>375</v>
      </c>
      <c r="E653" s="230" t="s">
        <v>100</v>
      </c>
      <c r="F653" s="213"/>
      <c r="G653" s="230"/>
      <c r="H653" s="213"/>
      <c r="J653" s="155"/>
      <c r="K653" s="155"/>
      <c r="L653" s="155"/>
    </row>
    <row r="654" spans="1:12" hidden="1" x14ac:dyDescent="0.25">
      <c r="B654" s="217" t="s">
        <v>333</v>
      </c>
      <c r="C654" s="224" t="s">
        <v>990</v>
      </c>
      <c r="D654" s="205" t="s">
        <v>375</v>
      </c>
      <c r="E654" s="230" t="s">
        <v>474</v>
      </c>
      <c r="F654" s="213"/>
      <c r="G654" s="230"/>
      <c r="H654" s="213"/>
      <c r="J654" s="155"/>
      <c r="K654" s="155"/>
      <c r="L654" s="155"/>
    </row>
    <row r="655" spans="1:12" ht="30" hidden="1" x14ac:dyDescent="0.25">
      <c r="B655" s="217" t="s">
        <v>333</v>
      </c>
      <c r="C655" s="224" t="s">
        <v>990</v>
      </c>
      <c r="D655" s="205" t="s">
        <v>375</v>
      </c>
      <c r="E655" s="230" t="s">
        <v>475</v>
      </c>
      <c r="F655" s="213"/>
      <c r="G655" s="230"/>
      <c r="H655" s="213"/>
      <c r="J655" s="155"/>
      <c r="K655" s="155"/>
      <c r="L655" s="155"/>
    </row>
    <row r="656" spans="1:12" ht="30" hidden="1" x14ac:dyDescent="0.25">
      <c r="B656" s="217" t="s">
        <v>333</v>
      </c>
      <c r="C656" s="224" t="s">
        <v>990</v>
      </c>
      <c r="D656" s="205" t="s">
        <v>375</v>
      </c>
      <c r="E656" s="230" t="s">
        <v>214</v>
      </c>
      <c r="F656" s="213"/>
      <c r="G656" s="230"/>
      <c r="H656" s="213"/>
      <c r="J656" s="155"/>
      <c r="K656" s="155"/>
      <c r="L656" s="155"/>
    </row>
    <row r="657" spans="1:12" s="177" customFormat="1" ht="15.75" hidden="1" thickBot="1" x14ac:dyDescent="0.3">
      <c r="A657" s="261"/>
      <c r="B657" s="220" t="s">
        <v>333</v>
      </c>
      <c r="C657" s="220" t="s">
        <v>991</v>
      </c>
      <c r="D657" s="208" t="s">
        <v>375</v>
      </c>
      <c r="E657" s="213"/>
      <c r="F657" s="208"/>
      <c r="G657" s="208"/>
      <c r="H657" s="208"/>
      <c r="I657" s="261"/>
      <c r="J657" s="134"/>
      <c r="K657" s="134"/>
      <c r="L657" s="134"/>
    </row>
    <row r="658" spans="1:12" s="177" customFormat="1" ht="15.75" hidden="1" thickTop="1" x14ac:dyDescent="0.25">
      <c r="A658" s="261"/>
      <c r="B658" s="218" t="s">
        <v>333</v>
      </c>
      <c r="C658" s="218" t="s">
        <v>991</v>
      </c>
      <c r="D658" s="206" t="s">
        <v>375</v>
      </c>
      <c r="E658" s="238" t="s">
        <v>18</v>
      </c>
      <c r="F658" s="211"/>
      <c r="G658" s="211"/>
      <c r="H658" s="211"/>
      <c r="I658" s="261"/>
      <c r="J658" s="134"/>
      <c r="K658" s="134"/>
      <c r="L658" s="134"/>
    </row>
    <row r="659" spans="1:12" ht="30" hidden="1" x14ac:dyDescent="0.25">
      <c r="B659" s="217" t="s">
        <v>333</v>
      </c>
      <c r="C659" s="224" t="s">
        <v>991</v>
      </c>
      <c r="D659" s="205" t="s">
        <v>375</v>
      </c>
      <c r="E659" s="230" t="s">
        <v>168</v>
      </c>
      <c r="F659" s="213"/>
      <c r="G659" s="230"/>
      <c r="H659" s="213"/>
      <c r="J659" s="155"/>
      <c r="K659" s="155"/>
      <c r="L659" s="155"/>
    </row>
    <row r="660" spans="1:12" ht="30" hidden="1" x14ac:dyDescent="0.25">
      <c r="B660" s="217" t="s">
        <v>333</v>
      </c>
      <c r="C660" s="224" t="s">
        <v>991</v>
      </c>
      <c r="D660" s="205" t="s">
        <v>375</v>
      </c>
      <c r="E660" s="230" t="s">
        <v>169</v>
      </c>
      <c r="F660" s="213"/>
      <c r="G660" s="230"/>
      <c r="H660" s="213"/>
      <c r="J660" s="155"/>
      <c r="K660" s="155"/>
      <c r="L660" s="155"/>
    </row>
    <row r="661" spans="1:12" hidden="1" x14ac:dyDescent="0.25">
      <c r="B661" s="217" t="s">
        <v>333</v>
      </c>
      <c r="C661" s="224" t="s">
        <v>991</v>
      </c>
      <c r="D661" s="205" t="s">
        <v>375</v>
      </c>
      <c r="E661" s="230" t="s">
        <v>170</v>
      </c>
      <c r="F661" s="213"/>
      <c r="G661" s="230"/>
      <c r="H661" s="213"/>
      <c r="J661" s="155"/>
      <c r="K661" s="155"/>
      <c r="L661" s="155"/>
    </row>
    <row r="662" spans="1:12" hidden="1" x14ac:dyDescent="0.25">
      <c r="B662" s="217" t="s">
        <v>333</v>
      </c>
      <c r="C662" s="224" t="s">
        <v>991</v>
      </c>
      <c r="D662" s="205" t="s">
        <v>375</v>
      </c>
      <c r="E662" s="230" t="s">
        <v>171</v>
      </c>
      <c r="F662" s="213"/>
      <c r="G662" s="230"/>
      <c r="H662" s="213"/>
      <c r="J662" s="155"/>
      <c r="K662" s="155"/>
      <c r="L662" s="155"/>
    </row>
    <row r="663" spans="1:12" s="177" customFormat="1" ht="15.75" hidden="1" thickBot="1" x14ac:dyDescent="0.3">
      <c r="A663" s="261"/>
      <c r="B663" s="220" t="s">
        <v>333</v>
      </c>
      <c r="C663" s="220" t="s">
        <v>990</v>
      </c>
      <c r="D663" s="208" t="s">
        <v>376</v>
      </c>
      <c r="E663" s="213"/>
      <c r="F663" s="208"/>
      <c r="G663" s="208"/>
      <c r="H663" s="208"/>
      <c r="I663" s="261"/>
      <c r="J663" s="134"/>
      <c r="K663" s="134"/>
      <c r="L663" s="134"/>
    </row>
    <row r="664" spans="1:12" s="177" customFormat="1" ht="15.75" hidden="1" thickTop="1" x14ac:dyDescent="0.25">
      <c r="A664" s="261"/>
      <c r="B664" s="218" t="s">
        <v>333</v>
      </c>
      <c r="C664" s="218" t="s">
        <v>990</v>
      </c>
      <c r="D664" s="206" t="s">
        <v>376</v>
      </c>
      <c r="E664" s="238" t="s">
        <v>20</v>
      </c>
      <c r="F664" s="211"/>
      <c r="G664" s="211"/>
      <c r="H664" s="211"/>
      <c r="I664" s="261"/>
      <c r="J664" s="134"/>
      <c r="K664" s="134"/>
      <c r="L664" s="134"/>
    </row>
    <row r="665" spans="1:12" hidden="1" x14ac:dyDescent="0.25">
      <c r="B665" s="217" t="s">
        <v>333</v>
      </c>
      <c r="C665" s="224" t="s">
        <v>990</v>
      </c>
      <c r="D665" s="205" t="s">
        <v>376</v>
      </c>
      <c r="E665" s="230" t="s">
        <v>103</v>
      </c>
      <c r="F665" s="213"/>
      <c r="G665" s="230"/>
      <c r="H665" s="213"/>
      <c r="J665" s="155"/>
      <c r="K665" s="155"/>
      <c r="L665" s="155"/>
    </row>
    <row r="666" spans="1:12" ht="30" hidden="1" x14ac:dyDescent="0.25">
      <c r="B666" s="217" t="s">
        <v>333</v>
      </c>
      <c r="C666" s="224" t="s">
        <v>990</v>
      </c>
      <c r="D666" s="205" t="s">
        <v>376</v>
      </c>
      <c r="E666" s="230" t="s">
        <v>104</v>
      </c>
      <c r="F666" s="213"/>
      <c r="G666" s="230"/>
      <c r="H666" s="213"/>
      <c r="J666" s="155"/>
      <c r="K666" s="155"/>
      <c r="L666" s="155"/>
    </row>
    <row r="667" spans="1:12" ht="30" hidden="1" x14ac:dyDescent="0.25">
      <c r="B667" s="217" t="s">
        <v>333</v>
      </c>
      <c r="C667" s="224" t="s">
        <v>990</v>
      </c>
      <c r="D667" s="205" t="s">
        <v>376</v>
      </c>
      <c r="E667" s="230" t="s">
        <v>105</v>
      </c>
      <c r="F667" s="213"/>
      <c r="G667" s="230"/>
      <c r="H667" s="213"/>
      <c r="J667" s="155"/>
      <c r="K667" s="155"/>
      <c r="L667" s="155"/>
    </row>
    <row r="668" spans="1:12" s="177" customFormat="1" ht="15.75" hidden="1" thickBot="1" x14ac:dyDescent="0.3">
      <c r="A668" s="261"/>
      <c r="B668" s="220" t="s">
        <v>333</v>
      </c>
      <c r="C668" s="220" t="s">
        <v>991</v>
      </c>
      <c r="D668" s="208" t="s">
        <v>376</v>
      </c>
      <c r="E668" s="213"/>
      <c r="F668" s="208"/>
      <c r="G668" s="208"/>
      <c r="H668" s="208"/>
      <c r="I668" s="261"/>
      <c r="J668" s="134"/>
      <c r="K668" s="134"/>
      <c r="L668" s="134"/>
    </row>
    <row r="669" spans="1:12" s="177" customFormat="1" ht="15.75" hidden="1" thickTop="1" x14ac:dyDescent="0.25">
      <c r="A669" s="261"/>
      <c r="B669" s="218" t="s">
        <v>333</v>
      </c>
      <c r="C669" s="218" t="s">
        <v>991</v>
      </c>
      <c r="D669" s="206" t="s">
        <v>376</v>
      </c>
      <c r="E669" s="238" t="s">
        <v>20</v>
      </c>
      <c r="F669" s="211"/>
      <c r="G669" s="211"/>
      <c r="H669" s="211"/>
      <c r="I669" s="261"/>
      <c r="J669" s="134"/>
      <c r="K669" s="134"/>
      <c r="L669" s="134"/>
    </row>
    <row r="670" spans="1:12" ht="30" hidden="1" x14ac:dyDescent="0.25">
      <c r="B670" s="217" t="s">
        <v>333</v>
      </c>
      <c r="C670" s="224" t="s">
        <v>991</v>
      </c>
      <c r="D670" s="205" t="s">
        <v>376</v>
      </c>
      <c r="E670" s="230" t="s">
        <v>172</v>
      </c>
      <c r="F670" s="213"/>
      <c r="G670" s="230"/>
      <c r="H670" s="213"/>
      <c r="J670" s="155"/>
      <c r="K670" s="155"/>
      <c r="L670" s="155"/>
    </row>
    <row r="671" spans="1:12" ht="30" hidden="1" x14ac:dyDescent="0.25">
      <c r="B671" s="217" t="s">
        <v>333</v>
      </c>
      <c r="C671" s="224" t="s">
        <v>991</v>
      </c>
      <c r="D671" s="205" t="s">
        <v>376</v>
      </c>
      <c r="E671" s="230" t="s">
        <v>173</v>
      </c>
      <c r="F671" s="213"/>
      <c r="G671" s="230"/>
      <c r="H671" s="213"/>
      <c r="J671" s="155"/>
      <c r="K671" s="155"/>
      <c r="L671" s="155"/>
    </row>
    <row r="672" spans="1:12" hidden="1" x14ac:dyDescent="0.25">
      <c r="B672" s="217" t="s">
        <v>333</v>
      </c>
      <c r="C672" s="224" t="s">
        <v>991</v>
      </c>
      <c r="D672" s="205" t="s">
        <v>376</v>
      </c>
      <c r="E672" s="230" t="s">
        <v>174</v>
      </c>
      <c r="F672" s="213"/>
      <c r="G672" s="230"/>
      <c r="H672" s="213"/>
      <c r="J672" s="155"/>
      <c r="K672" s="155"/>
      <c r="L672" s="155"/>
    </row>
    <row r="673" spans="1:12" s="177" customFormat="1" ht="15.75" hidden="1" thickBot="1" x14ac:dyDescent="0.3">
      <c r="A673" s="261"/>
      <c r="B673" s="220" t="s">
        <v>333</v>
      </c>
      <c r="C673" s="220" t="s">
        <v>990</v>
      </c>
      <c r="D673" s="208" t="s">
        <v>377</v>
      </c>
      <c r="E673" s="213"/>
      <c r="F673" s="208"/>
      <c r="G673" s="208"/>
      <c r="H673" s="208"/>
      <c r="I673" s="261"/>
      <c r="J673" s="134"/>
      <c r="K673" s="134"/>
      <c r="L673" s="134"/>
    </row>
    <row r="674" spans="1:12" s="177" customFormat="1" ht="15.75" hidden="1" thickTop="1" x14ac:dyDescent="0.25">
      <c r="A674" s="261"/>
      <c r="B674" s="218" t="s">
        <v>333</v>
      </c>
      <c r="C674" s="218" t="s">
        <v>990</v>
      </c>
      <c r="D674" s="206" t="s">
        <v>377</v>
      </c>
      <c r="E674" s="238" t="s">
        <v>754</v>
      </c>
      <c r="F674" s="211"/>
      <c r="G674" s="211"/>
      <c r="H674" s="211"/>
      <c r="I674" s="261"/>
      <c r="J674" s="134"/>
      <c r="K674" s="134"/>
      <c r="L674" s="134"/>
    </row>
    <row r="675" spans="1:12" ht="30" hidden="1" x14ac:dyDescent="0.25">
      <c r="B675" s="217" t="s">
        <v>333</v>
      </c>
      <c r="C675" s="224" t="s">
        <v>990</v>
      </c>
      <c r="D675" s="205" t="s">
        <v>377</v>
      </c>
      <c r="E675" s="230" t="s">
        <v>755</v>
      </c>
      <c r="F675" s="213"/>
      <c r="G675" s="230"/>
      <c r="H675" s="213"/>
      <c r="J675" s="155"/>
      <c r="K675" s="155"/>
      <c r="L675" s="155"/>
    </row>
    <row r="676" spans="1:12" hidden="1" x14ac:dyDescent="0.25">
      <c r="B676" s="217" t="s">
        <v>333</v>
      </c>
      <c r="C676" s="224" t="s">
        <v>990</v>
      </c>
      <c r="D676" s="205" t="s">
        <v>377</v>
      </c>
      <c r="E676" s="230" t="s">
        <v>756</v>
      </c>
      <c r="F676" s="213"/>
      <c r="G676" s="230"/>
      <c r="H676" s="213"/>
      <c r="J676" s="155"/>
      <c r="K676" s="155"/>
      <c r="L676" s="155"/>
    </row>
    <row r="677" spans="1:12" s="177" customFormat="1" ht="15.75" hidden="1" thickBot="1" x14ac:dyDescent="0.3">
      <c r="A677" s="261"/>
      <c r="B677" s="220" t="s">
        <v>333</v>
      </c>
      <c r="C677" s="220" t="s">
        <v>991</v>
      </c>
      <c r="D677" s="208" t="s">
        <v>377</v>
      </c>
      <c r="E677" s="213"/>
      <c r="F677" s="208"/>
      <c r="G677" s="208"/>
      <c r="H677" s="208"/>
      <c r="I677" s="261"/>
      <c r="J677" s="134"/>
      <c r="K677" s="134"/>
      <c r="L677" s="134"/>
    </row>
    <row r="678" spans="1:12" s="177" customFormat="1" ht="15.75" hidden="1" thickTop="1" x14ac:dyDescent="0.25">
      <c r="A678" s="261"/>
      <c r="B678" s="218" t="s">
        <v>333</v>
      </c>
      <c r="C678" s="218" t="s">
        <v>991</v>
      </c>
      <c r="D678" s="206" t="s">
        <v>377</v>
      </c>
      <c r="E678" s="238" t="s">
        <v>754</v>
      </c>
      <c r="F678" s="211"/>
      <c r="G678" s="211"/>
      <c r="H678" s="211"/>
      <c r="I678" s="261"/>
      <c r="J678" s="134"/>
      <c r="K678" s="134"/>
      <c r="L678" s="134"/>
    </row>
    <row r="679" spans="1:12" hidden="1" x14ac:dyDescent="0.25">
      <c r="B679" s="217" t="s">
        <v>333</v>
      </c>
      <c r="C679" s="224" t="s">
        <v>991</v>
      </c>
      <c r="D679" s="205" t="s">
        <v>377</v>
      </c>
      <c r="E679" s="230" t="s">
        <v>175</v>
      </c>
      <c r="F679" s="213"/>
      <c r="G679" s="230"/>
      <c r="H679" s="213"/>
      <c r="J679" s="155"/>
      <c r="K679" s="155"/>
      <c r="L679" s="155"/>
    </row>
    <row r="680" spans="1:12" hidden="1" x14ac:dyDescent="0.25">
      <c r="B680" s="217" t="s">
        <v>333</v>
      </c>
      <c r="C680" s="224" t="s">
        <v>991</v>
      </c>
      <c r="D680" s="205" t="s">
        <v>377</v>
      </c>
      <c r="E680" s="230" t="s">
        <v>757</v>
      </c>
      <c r="F680" s="213"/>
      <c r="G680" s="230"/>
      <c r="H680" s="213"/>
      <c r="J680" s="155"/>
      <c r="K680" s="155"/>
      <c r="L680" s="155"/>
    </row>
    <row r="681" spans="1:12" hidden="1" x14ac:dyDescent="0.25">
      <c r="B681" s="217" t="s">
        <v>333</v>
      </c>
      <c r="C681" s="224" t="s">
        <v>991</v>
      </c>
      <c r="D681" s="205" t="s">
        <v>377</v>
      </c>
      <c r="E681" s="230" t="s">
        <v>758</v>
      </c>
      <c r="F681" s="213"/>
      <c r="G681" s="230"/>
      <c r="H681" s="213"/>
      <c r="J681" s="155"/>
      <c r="K681" s="155"/>
      <c r="L681" s="155"/>
    </row>
    <row r="682" spans="1:12" s="177" customFormat="1" ht="15.75" hidden="1" thickBot="1" x14ac:dyDescent="0.3">
      <c r="A682" s="261"/>
      <c r="B682" s="220" t="s">
        <v>333</v>
      </c>
      <c r="C682" s="220" t="s">
        <v>990</v>
      </c>
      <c r="D682" s="208" t="s">
        <v>378</v>
      </c>
      <c r="E682" s="213"/>
      <c r="F682" s="208"/>
      <c r="G682" s="208"/>
      <c r="H682" s="208"/>
      <c r="I682" s="261"/>
      <c r="J682" s="134"/>
      <c r="K682" s="134"/>
      <c r="L682" s="134"/>
    </row>
    <row r="683" spans="1:12" s="177" customFormat="1" ht="15.75" hidden="1" thickTop="1" x14ac:dyDescent="0.25">
      <c r="A683" s="261"/>
      <c r="B683" s="218" t="s">
        <v>333</v>
      </c>
      <c r="C683" s="218" t="s">
        <v>990</v>
      </c>
      <c r="D683" s="206" t="s">
        <v>378</v>
      </c>
      <c r="E683" s="238" t="s">
        <v>24</v>
      </c>
      <c r="F683" s="211"/>
      <c r="G683" s="211"/>
      <c r="H683" s="211"/>
      <c r="I683" s="261"/>
      <c r="J683" s="134"/>
      <c r="K683" s="134"/>
      <c r="L683" s="134"/>
    </row>
    <row r="684" spans="1:12" ht="30" hidden="1" x14ac:dyDescent="0.25">
      <c r="B684" s="217" t="s">
        <v>333</v>
      </c>
      <c r="C684" s="224" t="s">
        <v>990</v>
      </c>
      <c r="D684" s="205" t="s">
        <v>378</v>
      </c>
      <c r="E684" s="230" t="s">
        <v>759</v>
      </c>
      <c r="F684" s="213"/>
      <c r="G684" s="230"/>
      <c r="H684" s="213"/>
      <c r="J684" s="155"/>
      <c r="K684" s="155"/>
      <c r="L684" s="155"/>
    </row>
    <row r="685" spans="1:12" hidden="1" x14ac:dyDescent="0.25">
      <c r="B685" s="217" t="s">
        <v>333</v>
      </c>
      <c r="C685" s="224" t="s">
        <v>990</v>
      </c>
      <c r="D685" s="205" t="s">
        <v>378</v>
      </c>
      <c r="E685" s="230" t="s">
        <v>760</v>
      </c>
      <c r="F685" s="213"/>
      <c r="G685" s="230"/>
      <c r="H685" s="213"/>
      <c r="J685" s="155"/>
      <c r="K685" s="155"/>
      <c r="L685" s="155"/>
    </row>
    <row r="686" spans="1:12" s="177" customFormat="1" ht="15.75" hidden="1" thickBot="1" x14ac:dyDescent="0.3">
      <c r="A686" s="261"/>
      <c r="B686" s="220" t="s">
        <v>333</v>
      </c>
      <c r="C686" s="220" t="s">
        <v>991</v>
      </c>
      <c r="D686" s="208" t="s">
        <v>378</v>
      </c>
      <c r="E686" s="213"/>
      <c r="F686" s="208"/>
      <c r="G686" s="208"/>
      <c r="H686" s="208"/>
      <c r="I686" s="261"/>
      <c r="J686" s="134"/>
      <c r="K686" s="134"/>
      <c r="L686" s="134"/>
    </row>
    <row r="687" spans="1:12" s="177" customFormat="1" ht="15.75" hidden="1" thickTop="1" x14ac:dyDescent="0.25">
      <c r="A687" s="261"/>
      <c r="B687" s="218" t="s">
        <v>333</v>
      </c>
      <c r="C687" s="218" t="s">
        <v>991</v>
      </c>
      <c r="D687" s="206" t="s">
        <v>378</v>
      </c>
      <c r="E687" s="238" t="s">
        <v>24</v>
      </c>
      <c r="F687" s="211"/>
      <c r="G687" s="211"/>
      <c r="H687" s="211"/>
      <c r="I687" s="261"/>
      <c r="J687" s="134"/>
      <c r="K687" s="134"/>
      <c r="L687" s="134"/>
    </row>
    <row r="688" spans="1:12" ht="30" hidden="1" x14ac:dyDescent="0.25">
      <c r="B688" s="217" t="s">
        <v>333</v>
      </c>
      <c r="C688" s="224" t="s">
        <v>991</v>
      </c>
      <c r="D688" s="205" t="s">
        <v>378</v>
      </c>
      <c r="E688" s="230" t="s">
        <v>1016</v>
      </c>
      <c r="F688" s="213"/>
      <c r="G688" s="230"/>
      <c r="H688" s="213"/>
      <c r="J688" s="155"/>
      <c r="K688" s="155"/>
      <c r="L688" s="155"/>
    </row>
    <row r="689" spans="1:12" hidden="1" x14ac:dyDescent="0.25">
      <c r="B689" s="217" t="s">
        <v>333</v>
      </c>
      <c r="C689" s="224" t="s">
        <v>991</v>
      </c>
      <c r="D689" s="205" t="s">
        <v>378</v>
      </c>
      <c r="E689" s="230" t="s">
        <v>761</v>
      </c>
      <c r="F689" s="213"/>
      <c r="G689" s="230"/>
      <c r="H689" s="213"/>
      <c r="J689" s="155"/>
      <c r="K689" s="155"/>
      <c r="L689" s="155"/>
    </row>
    <row r="690" spans="1:12" hidden="1" x14ac:dyDescent="0.25">
      <c r="B690" s="217" t="s">
        <v>333</v>
      </c>
      <c r="C690" s="224" t="s">
        <v>991</v>
      </c>
      <c r="D690" s="205" t="s">
        <v>378</v>
      </c>
      <c r="E690" s="230" t="s">
        <v>762</v>
      </c>
      <c r="F690" s="213"/>
      <c r="G690" s="230"/>
      <c r="H690" s="213"/>
      <c r="J690" s="155"/>
      <c r="K690" s="155"/>
      <c r="L690" s="155"/>
    </row>
    <row r="691" spans="1:12" s="177" customFormat="1" ht="15.75" hidden="1" thickBot="1" x14ac:dyDescent="0.3">
      <c r="A691" s="261"/>
      <c r="B691" s="220" t="s">
        <v>333</v>
      </c>
      <c r="C691" s="220" t="s">
        <v>990</v>
      </c>
      <c r="D691" s="208" t="s">
        <v>379</v>
      </c>
      <c r="E691" s="213"/>
      <c r="F691" s="208"/>
      <c r="G691" s="208"/>
      <c r="H691" s="208"/>
      <c r="I691" s="261"/>
      <c r="J691" s="134"/>
      <c r="K691" s="134"/>
      <c r="L691" s="134"/>
    </row>
    <row r="692" spans="1:12" s="177" customFormat="1" ht="15.75" hidden="1" thickTop="1" x14ac:dyDescent="0.25">
      <c r="A692" s="261"/>
      <c r="B692" s="218" t="s">
        <v>333</v>
      </c>
      <c r="C692" s="218" t="s">
        <v>990</v>
      </c>
      <c r="D692" s="206" t="s">
        <v>379</v>
      </c>
      <c r="E692" s="238" t="s">
        <v>74</v>
      </c>
      <c r="F692" s="211"/>
      <c r="G692" s="211"/>
      <c r="H692" s="211"/>
      <c r="I692" s="261"/>
      <c r="J692" s="134"/>
      <c r="K692" s="134"/>
      <c r="L692" s="134"/>
    </row>
    <row r="693" spans="1:12" ht="30" hidden="1" x14ac:dyDescent="0.25">
      <c r="B693" s="217" t="s">
        <v>333</v>
      </c>
      <c r="C693" s="224" t="s">
        <v>990</v>
      </c>
      <c r="D693" s="205" t="s">
        <v>379</v>
      </c>
      <c r="E693" s="230" t="s">
        <v>110</v>
      </c>
      <c r="F693" s="213"/>
      <c r="G693" s="230"/>
      <c r="H693" s="213"/>
      <c r="J693" s="155"/>
      <c r="K693" s="155"/>
      <c r="L693" s="155"/>
    </row>
    <row r="694" spans="1:12" ht="30" hidden="1" x14ac:dyDescent="0.25">
      <c r="B694" s="217" t="s">
        <v>333</v>
      </c>
      <c r="C694" s="224" t="s">
        <v>990</v>
      </c>
      <c r="D694" s="205" t="s">
        <v>379</v>
      </c>
      <c r="E694" s="230" t="s">
        <v>763</v>
      </c>
      <c r="F694" s="213"/>
      <c r="G694" s="230"/>
      <c r="H694" s="213"/>
      <c r="J694" s="155"/>
      <c r="K694" s="155"/>
      <c r="L694" s="155"/>
    </row>
    <row r="695" spans="1:12" ht="30" hidden="1" x14ac:dyDescent="0.25">
      <c r="B695" s="217" t="s">
        <v>333</v>
      </c>
      <c r="C695" s="224" t="s">
        <v>990</v>
      </c>
      <c r="D695" s="205" t="s">
        <v>379</v>
      </c>
      <c r="E695" s="230" t="s">
        <v>215</v>
      </c>
      <c r="F695" s="213"/>
      <c r="G695" s="230"/>
      <c r="H695" s="213"/>
      <c r="J695" s="155"/>
      <c r="K695" s="155"/>
      <c r="L695" s="155"/>
    </row>
    <row r="696" spans="1:12" s="177" customFormat="1" ht="15.75" hidden="1" thickBot="1" x14ac:dyDescent="0.3">
      <c r="A696" s="261"/>
      <c r="B696" s="220" t="s">
        <v>333</v>
      </c>
      <c r="C696" s="220" t="s">
        <v>991</v>
      </c>
      <c r="D696" s="208" t="s">
        <v>379</v>
      </c>
      <c r="E696" s="213"/>
      <c r="F696" s="208"/>
      <c r="G696" s="208"/>
      <c r="H696" s="208"/>
      <c r="I696" s="261"/>
      <c r="J696" s="134"/>
      <c r="K696" s="134"/>
      <c r="L696" s="134"/>
    </row>
    <row r="697" spans="1:12" s="177" customFormat="1" ht="15.75" hidden="1" thickTop="1" x14ac:dyDescent="0.25">
      <c r="A697" s="261"/>
      <c r="B697" s="218" t="s">
        <v>333</v>
      </c>
      <c r="C697" s="218" t="s">
        <v>991</v>
      </c>
      <c r="D697" s="206" t="s">
        <v>379</v>
      </c>
      <c r="E697" s="238" t="s">
        <v>74</v>
      </c>
      <c r="F697" s="211"/>
      <c r="G697" s="211"/>
      <c r="H697" s="211"/>
      <c r="I697" s="261"/>
      <c r="J697" s="134"/>
      <c r="K697" s="134"/>
      <c r="L697" s="134"/>
    </row>
    <row r="698" spans="1:12" ht="30" hidden="1" x14ac:dyDescent="0.25">
      <c r="B698" s="217" t="s">
        <v>333</v>
      </c>
      <c r="C698" s="224" t="s">
        <v>991</v>
      </c>
      <c r="D698" s="205" t="s">
        <v>379</v>
      </c>
      <c r="E698" s="230" t="s">
        <v>764</v>
      </c>
      <c r="F698" s="213"/>
      <c r="G698" s="230"/>
      <c r="H698" s="213"/>
      <c r="J698" s="155"/>
      <c r="K698" s="155"/>
      <c r="L698" s="155"/>
    </row>
    <row r="699" spans="1:12" hidden="1" x14ac:dyDescent="0.25">
      <c r="B699" s="217" t="s">
        <v>333</v>
      </c>
      <c r="C699" s="224" t="s">
        <v>991</v>
      </c>
      <c r="D699" s="205" t="s">
        <v>379</v>
      </c>
      <c r="E699" s="230" t="s">
        <v>182</v>
      </c>
      <c r="F699" s="213"/>
      <c r="G699" s="230"/>
      <c r="H699" s="213"/>
      <c r="J699" s="155"/>
      <c r="K699" s="155"/>
      <c r="L699" s="155"/>
    </row>
    <row r="700" spans="1:12" ht="30" hidden="1" x14ac:dyDescent="0.25">
      <c r="B700" s="217" t="s">
        <v>333</v>
      </c>
      <c r="C700" s="224" t="s">
        <v>991</v>
      </c>
      <c r="D700" s="205" t="s">
        <v>379</v>
      </c>
      <c r="E700" s="230" t="s">
        <v>765</v>
      </c>
      <c r="F700" s="213"/>
      <c r="G700" s="230"/>
      <c r="H700" s="213"/>
      <c r="J700" s="155"/>
      <c r="K700" s="155"/>
      <c r="L700" s="155"/>
    </row>
    <row r="701" spans="1:12" hidden="1" x14ac:dyDescent="0.25">
      <c r="B701" s="217" t="s">
        <v>333</v>
      </c>
      <c r="C701" s="224" t="s">
        <v>991</v>
      </c>
      <c r="D701" s="205" t="s">
        <v>379</v>
      </c>
      <c r="E701" s="230" t="s">
        <v>184</v>
      </c>
      <c r="F701" s="213"/>
      <c r="G701" s="230"/>
      <c r="H701" s="213"/>
      <c r="J701" s="155"/>
      <c r="K701" s="155"/>
      <c r="L701" s="155"/>
    </row>
    <row r="702" spans="1:12" s="177" customFormat="1" ht="15.75" hidden="1" thickBot="1" x14ac:dyDescent="0.3">
      <c r="A702" s="261"/>
      <c r="B702" s="220" t="s">
        <v>333</v>
      </c>
      <c r="C702" s="220" t="s">
        <v>990</v>
      </c>
      <c r="D702" s="208" t="s">
        <v>380</v>
      </c>
      <c r="E702" s="213"/>
      <c r="F702" s="208"/>
      <c r="G702" s="208"/>
      <c r="H702" s="208"/>
      <c r="I702" s="261"/>
      <c r="J702" s="134"/>
      <c r="K702" s="134"/>
      <c r="L702" s="134"/>
    </row>
    <row r="703" spans="1:12" s="177" customFormat="1" ht="18.75" hidden="1" thickTop="1" x14ac:dyDescent="0.25">
      <c r="A703" s="261"/>
      <c r="B703" s="218" t="s">
        <v>333</v>
      </c>
      <c r="C703" s="218" t="s">
        <v>990</v>
      </c>
      <c r="D703" s="206" t="s">
        <v>380</v>
      </c>
      <c r="E703" s="238" t="s">
        <v>934</v>
      </c>
      <c r="F703" s="211"/>
      <c r="G703" s="211"/>
      <c r="H703" s="211"/>
      <c r="I703" s="261"/>
      <c r="J703" s="134"/>
      <c r="K703" s="134"/>
      <c r="L703" s="134"/>
    </row>
    <row r="704" spans="1:12" hidden="1" x14ac:dyDescent="0.25">
      <c r="B704" s="217" t="s">
        <v>333</v>
      </c>
      <c r="C704" s="224" t="s">
        <v>990</v>
      </c>
      <c r="D704" s="205" t="s">
        <v>380</v>
      </c>
      <c r="E704" s="230" t="s">
        <v>838</v>
      </c>
      <c r="F704" s="213"/>
      <c r="G704" s="230"/>
      <c r="H704" s="213"/>
      <c r="J704" s="155"/>
      <c r="K704" s="155"/>
      <c r="L704" s="155"/>
    </row>
    <row r="705" spans="1:12" hidden="1" x14ac:dyDescent="0.25">
      <c r="B705" s="217" t="s">
        <v>333</v>
      </c>
      <c r="C705" s="224" t="s">
        <v>990</v>
      </c>
      <c r="D705" s="205" t="s">
        <v>380</v>
      </c>
      <c r="E705" s="230" t="s">
        <v>122</v>
      </c>
      <c r="F705" s="213"/>
      <c r="G705" s="230"/>
      <c r="H705" s="213"/>
      <c r="J705" s="155"/>
      <c r="K705" s="155"/>
      <c r="L705" s="155"/>
    </row>
    <row r="706" spans="1:12" s="177" customFormat="1" ht="15.75" hidden="1" thickBot="1" x14ac:dyDescent="0.3">
      <c r="A706" s="261"/>
      <c r="B706" s="220" t="s">
        <v>333</v>
      </c>
      <c r="C706" s="220" t="s">
        <v>991</v>
      </c>
      <c r="D706" s="208" t="s">
        <v>380</v>
      </c>
      <c r="E706" s="213"/>
      <c r="F706" s="208"/>
      <c r="G706" s="208"/>
      <c r="H706" s="208"/>
      <c r="I706" s="261"/>
      <c r="J706" s="134"/>
      <c r="K706" s="134"/>
      <c r="L706" s="134"/>
    </row>
    <row r="707" spans="1:12" s="177" customFormat="1" ht="18.75" hidden="1" thickTop="1" x14ac:dyDescent="0.25">
      <c r="A707" s="261"/>
      <c r="B707" s="218" t="s">
        <v>333</v>
      </c>
      <c r="C707" s="218" t="s">
        <v>991</v>
      </c>
      <c r="D707" s="206" t="s">
        <v>380</v>
      </c>
      <c r="E707" s="238" t="s">
        <v>934</v>
      </c>
      <c r="F707" s="211"/>
      <c r="G707" s="211"/>
      <c r="H707" s="211"/>
      <c r="I707" s="261"/>
      <c r="J707" s="134"/>
      <c r="K707" s="134"/>
      <c r="L707" s="134"/>
    </row>
    <row r="708" spans="1:12" ht="45" hidden="1" x14ac:dyDescent="0.25">
      <c r="B708" s="217" t="s">
        <v>333</v>
      </c>
      <c r="C708" s="224" t="s">
        <v>991</v>
      </c>
      <c r="D708" s="205" t="s">
        <v>380</v>
      </c>
      <c r="E708" s="230" t="s">
        <v>839</v>
      </c>
      <c r="F708" s="213"/>
      <c r="G708" s="230"/>
      <c r="H708" s="213"/>
      <c r="J708" s="155"/>
      <c r="K708" s="155"/>
      <c r="L708" s="155"/>
    </row>
    <row r="709" spans="1:12" hidden="1" x14ac:dyDescent="0.25">
      <c r="B709" s="217" t="s">
        <v>333</v>
      </c>
      <c r="C709" s="224" t="s">
        <v>991</v>
      </c>
      <c r="D709" s="205" t="s">
        <v>380</v>
      </c>
      <c r="E709" s="230" t="s">
        <v>840</v>
      </c>
      <c r="F709" s="213"/>
      <c r="G709" s="230"/>
      <c r="H709" s="213"/>
      <c r="J709" s="155"/>
      <c r="K709" s="155"/>
      <c r="L709" s="155"/>
    </row>
    <row r="710" spans="1:12" hidden="1" x14ac:dyDescent="0.25">
      <c r="B710" s="217" t="s">
        <v>333</v>
      </c>
      <c r="C710" s="224" t="s">
        <v>991</v>
      </c>
      <c r="D710" s="205" t="s">
        <v>380</v>
      </c>
      <c r="E710" s="230" t="s">
        <v>841</v>
      </c>
      <c r="F710" s="213"/>
      <c r="G710" s="230"/>
      <c r="H710" s="213"/>
      <c r="J710" s="155"/>
      <c r="K710" s="155"/>
      <c r="L710" s="155"/>
    </row>
    <row r="711" spans="1:12" s="177" customFormat="1" ht="15.75" hidden="1" thickBot="1" x14ac:dyDescent="0.3">
      <c r="A711" s="261"/>
      <c r="B711" s="220" t="s">
        <v>333</v>
      </c>
      <c r="C711" s="220" t="s">
        <v>990</v>
      </c>
      <c r="D711" s="208" t="s">
        <v>381</v>
      </c>
      <c r="E711" s="213"/>
      <c r="F711" s="208"/>
      <c r="G711" s="208"/>
      <c r="H711" s="208"/>
      <c r="I711" s="261"/>
      <c r="J711" s="134"/>
      <c r="K711" s="134"/>
      <c r="L711" s="134"/>
    </row>
    <row r="712" spans="1:12" s="177" customFormat="1" ht="15.75" hidden="1" thickTop="1" x14ac:dyDescent="0.25">
      <c r="A712" s="261"/>
      <c r="B712" s="218" t="s">
        <v>333</v>
      </c>
      <c r="C712" s="218" t="s">
        <v>990</v>
      </c>
      <c r="D712" s="206" t="s">
        <v>381</v>
      </c>
      <c r="E712" s="238" t="s">
        <v>73</v>
      </c>
      <c r="F712" s="211"/>
      <c r="G712" s="211"/>
      <c r="H712" s="211"/>
      <c r="I712" s="261"/>
      <c r="J712" s="134"/>
      <c r="K712" s="134"/>
      <c r="L712" s="134"/>
    </row>
    <row r="713" spans="1:12" hidden="1" x14ac:dyDescent="0.25">
      <c r="B713" s="217" t="s">
        <v>333</v>
      </c>
      <c r="C713" s="224" t="s">
        <v>990</v>
      </c>
      <c r="D713" s="205" t="s">
        <v>381</v>
      </c>
      <c r="E713" s="230" t="s">
        <v>112</v>
      </c>
      <c r="F713" s="213"/>
      <c r="G713" s="230"/>
      <c r="H713" s="213"/>
      <c r="J713" s="155"/>
      <c r="K713" s="155"/>
      <c r="L713" s="155"/>
    </row>
    <row r="714" spans="1:12" hidden="1" x14ac:dyDescent="0.25">
      <c r="B714" s="217" t="s">
        <v>333</v>
      </c>
      <c r="C714" s="224" t="s">
        <v>990</v>
      </c>
      <c r="D714" s="205" t="s">
        <v>381</v>
      </c>
      <c r="E714" s="230" t="s">
        <v>113</v>
      </c>
      <c r="F714" s="213"/>
      <c r="G714" s="230"/>
      <c r="H714" s="213"/>
      <c r="J714" s="155"/>
      <c r="K714" s="155"/>
      <c r="L714" s="155"/>
    </row>
    <row r="715" spans="1:12" ht="30" hidden="1" x14ac:dyDescent="0.25">
      <c r="B715" s="217" t="s">
        <v>333</v>
      </c>
      <c r="C715" s="224" t="s">
        <v>990</v>
      </c>
      <c r="D715" s="205" t="s">
        <v>381</v>
      </c>
      <c r="E715" s="230" t="s">
        <v>114</v>
      </c>
      <c r="F715" s="213"/>
      <c r="G715" s="230"/>
      <c r="H715" s="213"/>
      <c r="J715" s="155"/>
      <c r="K715" s="155"/>
      <c r="L715" s="155"/>
    </row>
    <row r="716" spans="1:12" s="177" customFormat="1" ht="15.75" hidden="1" thickBot="1" x14ac:dyDescent="0.3">
      <c r="A716" s="261"/>
      <c r="B716" s="220" t="s">
        <v>333</v>
      </c>
      <c r="C716" s="220" t="s">
        <v>991</v>
      </c>
      <c r="D716" s="208" t="s">
        <v>381</v>
      </c>
      <c r="E716" s="213"/>
      <c r="F716" s="208"/>
      <c r="G716" s="208"/>
      <c r="H716" s="208"/>
      <c r="I716" s="261"/>
      <c r="J716" s="134"/>
      <c r="K716" s="134"/>
      <c r="L716" s="134"/>
    </row>
    <row r="717" spans="1:12" s="177" customFormat="1" ht="15.75" hidden="1" thickTop="1" x14ac:dyDescent="0.25">
      <c r="A717" s="261"/>
      <c r="B717" s="218" t="s">
        <v>333</v>
      </c>
      <c r="C717" s="218" t="s">
        <v>991</v>
      </c>
      <c r="D717" s="206" t="s">
        <v>381</v>
      </c>
      <c r="E717" s="238" t="s">
        <v>73</v>
      </c>
      <c r="F717" s="211"/>
      <c r="G717" s="211"/>
      <c r="H717" s="211"/>
      <c r="I717" s="261"/>
      <c r="J717" s="134"/>
      <c r="K717" s="134"/>
      <c r="L717" s="134"/>
    </row>
    <row r="718" spans="1:12" hidden="1" x14ac:dyDescent="0.25">
      <c r="B718" s="217" t="s">
        <v>333</v>
      </c>
      <c r="C718" s="224" t="s">
        <v>991</v>
      </c>
      <c r="D718" s="205" t="s">
        <v>381</v>
      </c>
      <c r="E718" s="230" t="s">
        <v>185</v>
      </c>
      <c r="F718" s="213"/>
      <c r="G718" s="230"/>
      <c r="H718" s="213"/>
      <c r="J718" s="155"/>
      <c r="K718" s="155"/>
      <c r="L718" s="155"/>
    </row>
    <row r="719" spans="1:12" hidden="1" x14ac:dyDescent="0.25">
      <c r="B719" s="217" t="s">
        <v>333</v>
      </c>
      <c r="C719" s="224" t="s">
        <v>991</v>
      </c>
      <c r="D719" s="205" t="s">
        <v>381</v>
      </c>
      <c r="E719" s="230" t="s">
        <v>186</v>
      </c>
      <c r="F719" s="213"/>
      <c r="G719" s="230"/>
      <c r="H719" s="213"/>
      <c r="J719" s="155"/>
      <c r="K719" s="155"/>
      <c r="L719" s="155"/>
    </row>
    <row r="720" spans="1:12" hidden="1" x14ac:dyDescent="0.25">
      <c r="B720" s="217" t="s">
        <v>333</v>
      </c>
      <c r="C720" s="224" t="s">
        <v>991</v>
      </c>
      <c r="D720" s="205" t="s">
        <v>381</v>
      </c>
      <c r="E720" s="230" t="s">
        <v>187</v>
      </c>
      <c r="F720" s="213"/>
      <c r="G720" s="230"/>
      <c r="H720" s="213"/>
      <c r="J720" s="155"/>
      <c r="K720" s="155"/>
      <c r="L720" s="155"/>
    </row>
    <row r="721" spans="1:12" hidden="1" x14ac:dyDescent="0.25">
      <c r="B721" s="217" t="s">
        <v>333</v>
      </c>
      <c r="C721" s="224" t="s">
        <v>991</v>
      </c>
      <c r="D721" s="205" t="s">
        <v>381</v>
      </c>
      <c r="E721" s="230" t="s">
        <v>188</v>
      </c>
      <c r="F721" s="213"/>
      <c r="G721" s="230"/>
      <c r="H721" s="213"/>
      <c r="J721" s="155"/>
      <c r="K721" s="155"/>
      <c r="L721" s="155"/>
    </row>
    <row r="722" spans="1:12" s="177" customFormat="1" ht="15.75" hidden="1" thickBot="1" x14ac:dyDescent="0.3">
      <c r="A722" s="261"/>
      <c r="B722" s="220" t="s">
        <v>333</v>
      </c>
      <c r="C722" s="220" t="s">
        <v>990</v>
      </c>
      <c r="D722" s="208" t="s">
        <v>382</v>
      </c>
      <c r="E722" s="213"/>
      <c r="F722" s="208"/>
      <c r="G722" s="208"/>
      <c r="H722" s="208"/>
      <c r="I722" s="261"/>
      <c r="J722" s="134"/>
      <c r="K722" s="134"/>
      <c r="L722" s="134"/>
    </row>
    <row r="723" spans="1:12" s="177" customFormat="1" ht="15.75" hidden="1" thickTop="1" x14ac:dyDescent="0.25">
      <c r="A723" s="261"/>
      <c r="B723" s="218" t="s">
        <v>333</v>
      </c>
      <c r="C723" s="218" t="s">
        <v>990</v>
      </c>
      <c r="D723" s="206" t="s">
        <v>382</v>
      </c>
      <c r="E723" s="238" t="s">
        <v>770</v>
      </c>
      <c r="F723" s="211"/>
      <c r="G723" s="211"/>
      <c r="H723" s="211"/>
      <c r="I723" s="261"/>
      <c r="J723" s="134"/>
      <c r="K723" s="134"/>
      <c r="L723" s="134"/>
    </row>
    <row r="724" spans="1:12" hidden="1" x14ac:dyDescent="0.25">
      <c r="B724" s="217" t="s">
        <v>333</v>
      </c>
      <c r="C724" s="224" t="s">
        <v>990</v>
      </c>
      <c r="D724" s="205" t="s">
        <v>382</v>
      </c>
      <c r="E724" s="230" t="s">
        <v>771</v>
      </c>
      <c r="F724" s="213"/>
      <c r="G724" s="230"/>
      <c r="H724" s="213"/>
      <c r="J724" s="155"/>
      <c r="K724" s="155"/>
      <c r="L724" s="155"/>
    </row>
    <row r="725" spans="1:12" hidden="1" x14ac:dyDescent="0.25">
      <c r="B725" s="217" t="s">
        <v>333</v>
      </c>
      <c r="C725" s="224" t="s">
        <v>990</v>
      </c>
      <c r="D725" s="205" t="s">
        <v>382</v>
      </c>
      <c r="E725" s="230" t="s">
        <v>113</v>
      </c>
      <c r="F725" s="213"/>
      <c r="G725" s="230"/>
      <c r="H725" s="213"/>
      <c r="J725" s="155"/>
      <c r="K725" s="155"/>
      <c r="L725" s="155"/>
    </row>
    <row r="726" spans="1:12" ht="30" hidden="1" x14ac:dyDescent="0.25">
      <c r="B726" s="217" t="s">
        <v>333</v>
      </c>
      <c r="C726" s="224" t="s">
        <v>990</v>
      </c>
      <c r="D726" s="205" t="s">
        <v>382</v>
      </c>
      <c r="E726" s="230" t="s">
        <v>772</v>
      </c>
      <c r="F726" s="213"/>
      <c r="G726" s="230"/>
      <c r="H726" s="213"/>
      <c r="J726" s="155"/>
      <c r="K726" s="155"/>
      <c r="L726" s="155"/>
    </row>
    <row r="727" spans="1:12" s="177" customFormat="1" ht="15.75" hidden="1" thickBot="1" x14ac:dyDescent="0.3">
      <c r="A727" s="261"/>
      <c r="B727" s="220" t="s">
        <v>333</v>
      </c>
      <c r="C727" s="220" t="s">
        <v>991</v>
      </c>
      <c r="D727" s="208" t="s">
        <v>382</v>
      </c>
      <c r="E727" s="213"/>
      <c r="F727" s="208"/>
      <c r="G727" s="208"/>
      <c r="H727" s="208"/>
      <c r="I727" s="261"/>
      <c r="J727" s="134"/>
      <c r="K727" s="134"/>
      <c r="L727" s="134"/>
    </row>
    <row r="728" spans="1:12" s="177" customFormat="1" ht="15.75" hidden="1" thickTop="1" x14ac:dyDescent="0.25">
      <c r="A728" s="261"/>
      <c r="B728" s="218" t="s">
        <v>333</v>
      </c>
      <c r="C728" s="218" t="s">
        <v>991</v>
      </c>
      <c r="D728" s="206" t="s">
        <v>382</v>
      </c>
      <c r="E728" s="238" t="s">
        <v>770</v>
      </c>
      <c r="F728" s="211"/>
      <c r="G728" s="211"/>
      <c r="H728" s="211"/>
      <c r="I728" s="261"/>
      <c r="J728" s="134"/>
      <c r="K728" s="134"/>
      <c r="L728" s="134"/>
    </row>
    <row r="729" spans="1:12" hidden="1" x14ac:dyDescent="0.25">
      <c r="B729" s="217" t="s">
        <v>333</v>
      </c>
      <c r="C729" s="224" t="s">
        <v>991</v>
      </c>
      <c r="D729" s="205" t="s">
        <v>382</v>
      </c>
      <c r="E729" s="230" t="s">
        <v>185</v>
      </c>
      <c r="F729" s="213"/>
      <c r="G729" s="230"/>
      <c r="H729" s="213"/>
      <c r="J729" s="155"/>
      <c r="K729" s="155"/>
      <c r="L729" s="155"/>
    </row>
    <row r="730" spans="1:12" hidden="1" x14ac:dyDescent="0.25">
      <c r="B730" s="217" t="s">
        <v>333</v>
      </c>
      <c r="C730" s="224" t="s">
        <v>991</v>
      </c>
      <c r="D730" s="205" t="s">
        <v>382</v>
      </c>
      <c r="E730" s="230" t="s">
        <v>711</v>
      </c>
      <c r="F730" s="213"/>
      <c r="G730" s="230"/>
      <c r="H730" s="213"/>
      <c r="J730" s="155"/>
      <c r="K730" s="155"/>
      <c r="L730" s="155"/>
    </row>
    <row r="731" spans="1:12" hidden="1" x14ac:dyDescent="0.25">
      <c r="B731" s="217" t="s">
        <v>333</v>
      </c>
      <c r="C731" s="224" t="s">
        <v>991</v>
      </c>
      <c r="D731" s="205" t="s">
        <v>382</v>
      </c>
      <c r="E731" s="230" t="s">
        <v>712</v>
      </c>
      <c r="F731" s="213"/>
      <c r="G731" s="230"/>
      <c r="H731" s="213"/>
      <c r="J731" s="155"/>
      <c r="K731" s="155"/>
      <c r="L731" s="155"/>
    </row>
    <row r="732" spans="1:12" hidden="1" x14ac:dyDescent="0.25">
      <c r="B732" s="217" t="s">
        <v>333</v>
      </c>
      <c r="C732" s="224" t="s">
        <v>991</v>
      </c>
      <c r="D732" s="205" t="s">
        <v>382</v>
      </c>
      <c r="E732" s="230" t="s">
        <v>713</v>
      </c>
      <c r="F732" s="213"/>
      <c r="G732" s="230"/>
      <c r="H732" s="213"/>
      <c r="J732" s="155"/>
      <c r="K732" s="155"/>
      <c r="L732" s="155"/>
    </row>
    <row r="733" spans="1:12" s="177" customFormat="1" ht="15.75" hidden="1" thickBot="1" x14ac:dyDescent="0.3">
      <c r="A733" s="261"/>
      <c r="B733" s="220" t="s">
        <v>333</v>
      </c>
      <c r="C733" s="220" t="s">
        <v>990</v>
      </c>
      <c r="D733" s="208" t="s">
        <v>383</v>
      </c>
      <c r="E733" s="213"/>
      <c r="F733" s="220"/>
      <c r="G733" s="220"/>
      <c r="H733" s="220"/>
      <c r="I733" s="261"/>
      <c r="J733" s="134"/>
      <c r="K733" s="134"/>
      <c r="L733" s="134"/>
    </row>
    <row r="734" spans="1:12" s="177" customFormat="1" ht="15.75" hidden="1" thickTop="1" x14ac:dyDescent="0.25">
      <c r="A734" s="261"/>
      <c r="B734" s="218" t="s">
        <v>333</v>
      </c>
      <c r="C734" s="218" t="s">
        <v>990</v>
      </c>
      <c r="D734" s="206" t="s">
        <v>383</v>
      </c>
      <c r="E734" s="238" t="s">
        <v>842</v>
      </c>
      <c r="F734" s="211"/>
      <c r="G734" s="211"/>
      <c r="H734" s="211"/>
      <c r="I734" s="261"/>
      <c r="J734" s="134"/>
      <c r="K734" s="134"/>
      <c r="L734" s="134"/>
    </row>
    <row r="735" spans="1:12" hidden="1" x14ac:dyDescent="0.25">
      <c r="B735" s="217" t="s">
        <v>333</v>
      </c>
      <c r="C735" s="224" t="s">
        <v>990</v>
      </c>
      <c r="D735" s="205" t="s">
        <v>383</v>
      </c>
      <c r="E735" s="230" t="s">
        <v>117</v>
      </c>
      <c r="F735" s="213"/>
      <c r="G735" s="230"/>
      <c r="H735" s="213"/>
      <c r="J735" s="155"/>
      <c r="K735" s="155"/>
      <c r="L735" s="155"/>
    </row>
    <row r="736" spans="1:12" hidden="1" x14ac:dyDescent="0.25">
      <c r="B736" s="217" t="s">
        <v>333</v>
      </c>
      <c r="C736" s="224" t="s">
        <v>990</v>
      </c>
      <c r="D736" s="205" t="s">
        <v>383</v>
      </c>
      <c r="E736" s="230" t="s">
        <v>118</v>
      </c>
      <c r="F736" s="213"/>
      <c r="G736" s="230"/>
      <c r="H736" s="213"/>
      <c r="J736" s="155"/>
      <c r="K736" s="155"/>
      <c r="L736" s="155"/>
    </row>
    <row r="737" spans="1:12" s="177" customFormat="1" ht="15.75" hidden="1" thickBot="1" x14ac:dyDescent="0.3">
      <c r="A737" s="261"/>
      <c r="B737" s="220" t="s">
        <v>333</v>
      </c>
      <c r="C737" s="220" t="s">
        <v>991</v>
      </c>
      <c r="D737" s="208" t="s">
        <v>383</v>
      </c>
      <c r="E737" s="213"/>
      <c r="F737" s="220"/>
      <c r="G737" s="220"/>
      <c r="H737" s="220"/>
      <c r="I737" s="261"/>
      <c r="J737" s="134"/>
      <c r="K737" s="134"/>
      <c r="L737" s="134"/>
    </row>
    <row r="738" spans="1:12" s="177" customFormat="1" ht="15.75" hidden="1" thickTop="1" x14ac:dyDescent="0.25">
      <c r="A738" s="261"/>
      <c r="B738" s="218" t="s">
        <v>333</v>
      </c>
      <c r="C738" s="218" t="s">
        <v>991</v>
      </c>
      <c r="D738" s="206" t="s">
        <v>383</v>
      </c>
      <c r="E738" s="238" t="s">
        <v>842</v>
      </c>
      <c r="F738" s="211"/>
      <c r="G738" s="211"/>
      <c r="H738" s="211"/>
      <c r="I738" s="261"/>
      <c r="J738" s="134"/>
      <c r="K738" s="134"/>
      <c r="L738" s="134"/>
    </row>
    <row r="739" spans="1:12" ht="30" hidden="1" x14ac:dyDescent="0.25">
      <c r="B739" s="217" t="s">
        <v>333</v>
      </c>
      <c r="C739" s="224" t="s">
        <v>991</v>
      </c>
      <c r="D739" s="205" t="s">
        <v>383</v>
      </c>
      <c r="E739" s="230" t="s">
        <v>192</v>
      </c>
      <c r="F739" s="213"/>
      <c r="G739" s="230"/>
      <c r="H739" s="213"/>
      <c r="J739" s="155"/>
      <c r="K739" s="155"/>
      <c r="L739" s="155"/>
    </row>
    <row r="740" spans="1:12" hidden="1" x14ac:dyDescent="0.25">
      <c r="B740" s="217" t="s">
        <v>333</v>
      </c>
      <c r="C740" s="224" t="s">
        <v>991</v>
      </c>
      <c r="D740" s="205" t="s">
        <v>383</v>
      </c>
      <c r="E740" s="230" t="s">
        <v>193</v>
      </c>
      <c r="F740" s="213"/>
      <c r="G740" s="230"/>
      <c r="H740" s="213"/>
      <c r="J740" s="155"/>
      <c r="K740" s="155"/>
      <c r="L740" s="155"/>
    </row>
    <row r="741" spans="1:12" hidden="1" x14ac:dyDescent="0.25">
      <c r="B741" s="217" t="s">
        <v>333</v>
      </c>
      <c r="C741" s="224" t="s">
        <v>991</v>
      </c>
      <c r="D741" s="205" t="s">
        <v>383</v>
      </c>
      <c r="E741" s="230" t="s">
        <v>194</v>
      </c>
      <c r="F741" s="213"/>
      <c r="G741" s="230"/>
      <c r="H741" s="213"/>
      <c r="J741" s="155"/>
      <c r="K741" s="155"/>
      <c r="L741" s="155"/>
    </row>
    <row r="742" spans="1:12" s="177" customFormat="1" ht="15.75" hidden="1" thickBot="1" x14ac:dyDescent="0.3">
      <c r="A742" s="261"/>
      <c r="B742" s="220" t="s">
        <v>333</v>
      </c>
      <c r="C742" s="220" t="s">
        <v>990</v>
      </c>
      <c r="D742" s="208" t="s">
        <v>384</v>
      </c>
      <c r="E742" s="213"/>
      <c r="F742" s="220"/>
      <c r="G742" s="220"/>
      <c r="H742" s="220"/>
      <c r="I742" s="261"/>
      <c r="J742" s="134"/>
      <c r="K742" s="134"/>
      <c r="L742" s="134"/>
    </row>
    <row r="743" spans="1:12" s="177" customFormat="1" ht="15.75" hidden="1" thickTop="1" x14ac:dyDescent="0.25">
      <c r="A743" s="261"/>
      <c r="B743" s="218" t="s">
        <v>333</v>
      </c>
      <c r="C743" s="218" t="s">
        <v>990</v>
      </c>
      <c r="D743" s="206" t="s">
        <v>384</v>
      </c>
      <c r="E743" s="238" t="s">
        <v>843</v>
      </c>
      <c r="F743" s="211"/>
      <c r="G743" s="211"/>
      <c r="H743" s="211"/>
      <c r="I743" s="261"/>
      <c r="J743" s="134"/>
      <c r="K743" s="134"/>
      <c r="L743" s="134"/>
    </row>
    <row r="744" spans="1:12" hidden="1" x14ac:dyDescent="0.25">
      <c r="B744" s="217" t="s">
        <v>333</v>
      </c>
      <c r="C744" s="224" t="s">
        <v>990</v>
      </c>
      <c r="D744" s="205" t="s">
        <v>384</v>
      </c>
      <c r="E744" s="230" t="s">
        <v>117</v>
      </c>
      <c r="F744" s="213"/>
      <c r="G744" s="230"/>
      <c r="H744" s="213"/>
      <c r="J744" s="155"/>
      <c r="K744" s="155"/>
      <c r="L744" s="155"/>
    </row>
    <row r="745" spans="1:12" hidden="1" x14ac:dyDescent="0.25">
      <c r="B745" s="217" t="s">
        <v>333</v>
      </c>
      <c r="C745" s="224" t="s">
        <v>990</v>
      </c>
      <c r="D745" s="205" t="s">
        <v>384</v>
      </c>
      <c r="E745" s="230" t="s">
        <v>118</v>
      </c>
      <c r="F745" s="213"/>
      <c r="G745" s="230"/>
      <c r="H745" s="213"/>
      <c r="J745" s="155"/>
      <c r="K745" s="155"/>
      <c r="L745" s="155"/>
    </row>
    <row r="746" spans="1:12" s="177" customFormat="1" ht="15.75" hidden="1" thickBot="1" x14ac:dyDescent="0.3">
      <c r="A746" s="261"/>
      <c r="B746" s="220" t="s">
        <v>333</v>
      </c>
      <c r="C746" s="220" t="s">
        <v>991</v>
      </c>
      <c r="D746" s="208" t="s">
        <v>384</v>
      </c>
      <c r="E746" s="213"/>
      <c r="F746" s="220"/>
      <c r="G746" s="220"/>
      <c r="H746" s="220"/>
      <c r="I746" s="261"/>
      <c r="J746" s="134"/>
      <c r="K746" s="134"/>
      <c r="L746" s="134"/>
    </row>
    <row r="747" spans="1:12" s="177" customFormat="1" ht="15.75" hidden="1" thickTop="1" x14ac:dyDescent="0.25">
      <c r="A747" s="261"/>
      <c r="B747" s="218" t="s">
        <v>333</v>
      </c>
      <c r="C747" s="218" t="s">
        <v>991</v>
      </c>
      <c r="D747" s="206" t="s">
        <v>384</v>
      </c>
      <c r="E747" s="238" t="s">
        <v>843</v>
      </c>
      <c r="F747" s="211"/>
      <c r="G747" s="211"/>
      <c r="H747" s="211"/>
      <c r="I747" s="261"/>
      <c r="J747" s="134"/>
      <c r="K747" s="134"/>
      <c r="L747" s="134"/>
    </row>
    <row r="748" spans="1:12" ht="30" hidden="1" x14ac:dyDescent="0.25">
      <c r="B748" s="217" t="s">
        <v>333</v>
      </c>
      <c r="C748" s="224" t="s">
        <v>991</v>
      </c>
      <c r="D748" s="205" t="s">
        <v>384</v>
      </c>
      <c r="E748" s="230" t="s">
        <v>192</v>
      </c>
      <c r="F748" s="213"/>
      <c r="G748" s="230"/>
      <c r="H748" s="213"/>
      <c r="J748" s="155"/>
      <c r="K748" s="155"/>
      <c r="L748" s="155"/>
    </row>
    <row r="749" spans="1:12" hidden="1" x14ac:dyDescent="0.25">
      <c r="B749" s="217" t="s">
        <v>333</v>
      </c>
      <c r="C749" s="224" t="s">
        <v>991</v>
      </c>
      <c r="D749" s="205" t="s">
        <v>384</v>
      </c>
      <c r="E749" s="230" t="s">
        <v>193</v>
      </c>
      <c r="F749" s="213"/>
      <c r="G749" s="230"/>
      <c r="H749" s="213"/>
      <c r="J749" s="155"/>
      <c r="K749" s="155"/>
      <c r="L749" s="155"/>
    </row>
    <row r="750" spans="1:12" hidden="1" x14ac:dyDescent="0.25">
      <c r="B750" s="217" t="s">
        <v>333</v>
      </c>
      <c r="C750" s="224" t="s">
        <v>991</v>
      </c>
      <c r="D750" s="205" t="s">
        <v>384</v>
      </c>
      <c r="E750" s="230" t="s">
        <v>194</v>
      </c>
      <c r="F750" s="213"/>
      <c r="G750" s="230"/>
      <c r="H750" s="213"/>
      <c r="J750" s="155"/>
      <c r="K750" s="155"/>
      <c r="L750" s="155"/>
    </row>
    <row r="751" spans="1:12" s="177" customFormat="1" ht="15.75" hidden="1" thickBot="1" x14ac:dyDescent="0.3">
      <c r="A751" s="261"/>
      <c r="B751" s="220" t="s">
        <v>333</v>
      </c>
      <c r="C751" s="220" t="s">
        <v>990</v>
      </c>
      <c r="D751" s="208" t="s">
        <v>385</v>
      </c>
      <c r="E751" s="213"/>
      <c r="F751" s="220"/>
      <c r="G751" s="220"/>
      <c r="H751" s="220"/>
      <c r="I751" s="261"/>
      <c r="J751" s="134"/>
      <c r="K751" s="134"/>
      <c r="L751" s="134"/>
    </row>
    <row r="752" spans="1:12" s="177" customFormat="1" ht="15.75" hidden="1" thickTop="1" x14ac:dyDescent="0.25">
      <c r="A752" s="261"/>
      <c r="B752" s="218" t="s">
        <v>333</v>
      </c>
      <c r="C752" s="218" t="s">
        <v>990</v>
      </c>
      <c r="D752" s="206" t="s">
        <v>385</v>
      </c>
      <c r="E752" s="238" t="s">
        <v>844</v>
      </c>
      <c r="F752" s="211"/>
      <c r="G752" s="211"/>
      <c r="H752" s="211"/>
      <c r="I752" s="261"/>
      <c r="J752" s="134"/>
      <c r="K752" s="134"/>
      <c r="L752" s="134"/>
    </row>
    <row r="753" spans="1:12" hidden="1" x14ac:dyDescent="0.25">
      <c r="B753" s="217" t="s">
        <v>333</v>
      </c>
      <c r="C753" s="224" t="s">
        <v>990</v>
      </c>
      <c r="D753" s="205" t="s">
        <v>385</v>
      </c>
      <c r="E753" s="230" t="s">
        <v>117</v>
      </c>
      <c r="F753" s="213"/>
      <c r="G753" s="230"/>
      <c r="H753" s="213"/>
      <c r="J753" s="155"/>
      <c r="K753" s="155"/>
      <c r="L753" s="155"/>
    </row>
    <row r="754" spans="1:12" hidden="1" x14ac:dyDescent="0.25">
      <c r="B754" s="217" t="s">
        <v>333</v>
      </c>
      <c r="C754" s="224" t="s">
        <v>990</v>
      </c>
      <c r="D754" s="205" t="s">
        <v>385</v>
      </c>
      <c r="E754" s="230" t="s">
        <v>118</v>
      </c>
      <c r="F754" s="213"/>
      <c r="G754" s="230"/>
      <c r="H754" s="213"/>
      <c r="J754" s="155"/>
      <c r="K754" s="155"/>
      <c r="L754" s="155"/>
    </row>
    <row r="755" spans="1:12" s="177" customFormat="1" ht="15.75" hidden="1" thickBot="1" x14ac:dyDescent="0.3">
      <c r="A755" s="261"/>
      <c r="B755" s="220" t="s">
        <v>333</v>
      </c>
      <c r="C755" s="220" t="s">
        <v>991</v>
      </c>
      <c r="D755" s="208" t="s">
        <v>385</v>
      </c>
      <c r="E755" s="213"/>
      <c r="F755" s="220"/>
      <c r="G755" s="220"/>
      <c r="H755" s="220"/>
      <c r="I755" s="261"/>
      <c r="J755" s="134"/>
      <c r="K755" s="134"/>
      <c r="L755" s="134"/>
    </row>
    <row r="756" spans="1:12" s="177" customFormat="1" ht="15.75" hidden="1" thickTop="1" x14ac:dyDescent="0.25">
      <c r="A756" s="261"/>
      <c r="B756" s="218" t="s">
        <v>333</v>
      </c>
      <c r="C756" s="218" t="s">
        <v>991</v>
      </c>
      <c r="D756" s="206" t="s">
        <v>385</v>
      </c>
      <c r="E756" s="238" t="s">
        <v>844</v>
      </c>
      <c r="F756" s="211"/>
      <c r="G756" s="211"/>
      <c r="H756" s="211"/>
      <c r="I756" s="261"/>
      <c r="J756" s="134"/>
      <c r="K756" s="134"/>
      <c r="L756" s="134"/>
    </row>
    <row r="757" spans="1:12" ht="30" hidden="1" x14ac:dyDescent="0.25">
      <c r="B757" s="217" t="s">
        <v>333</v>
      </c>
      <c r="C757" s="224" t="s">
        <v>991</v>
      </c>
      <c r="D757" s="205" t="s">
        <v>385</v>
      </c>
      <c r="E757" s="230" t="s">
        <v>192</v>
      </c>
      <c r="F757" s="213"/>
      <c r="G757" s="230"/>
      <c r="H757" s="213"/>
      <c r="J757" s="155"/>
      <c r="K757" s="155"/>
      <c r="L757" s="155"/>
    </row>
    <row r="758" spans="1:12" hidden="1" x14ac:dyDescent="0.25">
      <c r="B758" s="217" t="s">
        <v>333</v>
      </c>
      <c r="C758" s="224" t="s">
        <v>991</v>
      </c>
      <c r="D758" s="205" t="s">
        <v>385</v>
      </c>
      <c r="E758" s="230" t="s">
        <v>193</v>
      </c>
      <c r="F758" s="213"/>
      <c r="G758" s="230"/>
      <c r="H758" s="213"/>
      <c r="J758" s="155"/>
      <c r="K758" s="155"/>
      <c r="L758" s="155"/>
    </row>
    <row r="759" spans="1:12" hidden="1" x14ac:dyDescent="0.25">
      <c r="B759" s="217" t="s">
        <v>333</v>
      </c>
      <c r="C759" s="224" t="s">
        <v>991</v>
      </c>
      <c r="D759" s="205" t="s">
        <v>385</v>
      </c>
      <c r="E759" s="230" t="s">
        <v>194</v>
      </c>
      <c r="F759" s="213"/>
      <c r="G759" s="230"/>
      <c r="H759" s="213"/>
      <c r="J759" s="155"/>
      <c r="K759" s="155"/>
      <c r="L759" s="155"/>
    </row>
    <row r="760" spans="1:12" s="177" customFormat="1" ht="15.75" hidden="1" thickBot="1" x14ac:dyDescent="0.3">
      <c r="A760" s="261"/>
      <c r="B760" s="220" t="s">
        <v>333</v>
      </c>
      <c r="C760" s="220" t="s">
        <v>990</v>
      </c>
      <c r="D760" s="208" t="s">
        <v>386</v>
      </c>
      <c r="E760" s="213"/>
      <c r="F760" s="220"/>
      <c r="G760" s="220"/>
      <c r="H760" s="220"/>
      <c r="I760" s="261"/>
      <c r="J760" s="134"/>
      <c r="K760" s="134"/>
      <c r="L760" s="134"/>
    </row>
    <row r="761" spans="1:12" s="177" customFormat="1" ht="15.75" hidden="1" thickTop="1" x14ac:dyDescent="0.25">
      <c r="A761" s="261"/>
      <c r="B761" s="218" t="s">
        <v>333</v>
      </c>
      <c r="C761" s="218" t="s">
        <v>990</v>
      </c>
      <c r="D761" s="206" t="s">
        <v>386</v>
      </c>
      <c r="E761" s="238" t="s">
        <v>794</v>
      </c>
      <c r="F761" s="211"/>
      <c r="G761" s="211"/>
      <c r="H761" s="211"/>
      <c r="I761" s="261"/>
      <c r="J761" s="134"/>
      <c r="K761" s="134"/>
      <c r="L761" s="134"/>
    </row>
    <row r="762" spans="1:12" hidden="1" x14ac:dyDescent="0.25">
      <c r="B762" s="217" t="s">
        <v>333</v>
      </c>
      <c r="C762" s="224" t="s">
        <v>990</v>
      </c>
      <c r="D762" s="205" t="s">
        <v>386</v>
      </c>
      <c r="E762" s="230" t="s">
        <v>121</v>
      </c>
      <c r="F762" s="213"/>
      <c r="G762" s="230"/>
      <c r="H762" s="213"/>
      <c r="J762" s="155"/>
      <c r="K762" s="155"/>
      <c r="L762" s="155"/>
    </row>
    <row r="763" spans="1:12" hidden="1" x14ac:dyDescent="0.25">
      <c r="B763" s="217" t="s">
        <v>333</v>
      </c>
      <c r="C763" s="224" t="s">
        <v>990</v>
      </c>
      <c r="D763" s="205" t="s">
        <v>386</v>
      </c>
      <c r="E763" s="230" t="s">
        <v>122</v>
      </c>
      <c r="F763" s="213"/>
      <c r="G763" s="230"/>
      <c r="H763" s="213"/>
      <c r="J763" s="155"/>
      <c r="K763" s="155"/>
      <c r="L763" s="155"/>
    </row>
    <row r="764" spans="1:12" s="177" customFormat="1" ht="15.75" hidden="1" thickBot="1" x14ac:dyDescent="0.3">
      <c r="A764" s="261"/>
      <c r="B764" s="220" t="s">
        <v>333</v>
      </c>
      <c r="C764" s="220" t="s">
        <v>991</v>
      </c>
      <c r="D764" s="208" t="s">
        <v>386</v>
      </c>
      <c r="E764" s="213"/>
      <c r="F764" s="220"/>
      <c r="G764" s="220"/>
      <c r="H764" s="220"/>
      <c r="I764" s="261"/>
      <c r="J764" s="134"/>
      <c r="K764" s="134"/>
      <c r="L764" s="134"/>
    </row>
    <row r="765" spans="1:12" s="177" customFormat="1" ht="15.75" hidden="1" thickTop="1" x14ac:dyDescent="0.25">
      <c r="A765" s="261"/>
      <c r="B765" s="218" t="s">
        <v>333</v>
      </c>
      <c r="C765" s="218" t="s">
        <v>991</v>
      </c>
      <c r="D765" s="206" t="s">
        <v>386</v>
      </c>
      <c r="E765" s="238" t="s">
        <v>794</v>
      </c>
      <c r="F765" s="211"/>
      <c r="G765" s="211"/>
      <c r="H765" s="211"/>
      <c r="I765" s="261"/>
      <c r="J765" s="134"/>
      <c r="K765" s="134"/>
      <c r="L765" s="134"/>
    </row>
    <row r="766" spans="1:12" ht="30" hidden="1" x14ac:dyDescent="0.25">
      <c r="B766" s="217" t="s">
        <v>333</v>
      </c>
      <c r="C766" s="224" t="s">
        <v>991</v>
      </c>
      <c r="D766" s="205" t="s">
        <v>386</v>
      </c>
      <c r="E766" s="230" t="s">
        <v>198</v>
      </c>
      <c r="F766" s="213"/>
      <c r="G766" s="230"/>
      <c r="H766" s="213"/>
      <c r="J766" s="155"/>
      <c r="K766" s="155"/>
      <c r="L766" s="155"/>
    </row>
    <row r="767" spans="1:12" ht="30" hidden="1" x14ac:dyDescent="0.25">
      <c r="B767" s="217" t="s">
        <v>333</v>
      </c>
      <c r="C767" s="224" t="s">
        <v>991</v>
      </c>
      <c r="D767" s="205" t="s">
        <v>386</v>
      </c>
      <c r="E767" s="230" t="s">
        <v>199</v>
      </c>
      <c r="F767" s="213"/>
      <c r="G767" s="230"/>
      <c r="H767" s="213"/>
      <c r="J767" s="155"/>
      <c r="K767" s="155"/>
      <c r="L767" s="155"/>
    </row>
    <row r="768" spans="1:12" hidden="1" x14ac:dyDescent="0.25">
      <c r="B768" s="217" t="s">
        <v>333</v>
      </c>
      <c r="C768" s="224" t="s">
        <v>991</v>
      </c>
      <c r="D768" s="205" t="s">
        <v>386</v>
      </c>
      <c r="E768" s="230" t="s">
        <v>200</v>
      </c>
      <c r="F768" s="213"/>
      <c r="G768" s="230"/>
      <c r="H768" s="213"/>
      <c r="J768" s="155"/>
      <c r="K768" s="155"/>
      <c r="L768" s="155"/>
    </row>
    <row r="769" spans="1:12" s="177" customFormat="1" ht="15.75" hidden="1" thickBot="1" x14ac:dyDescent="0.3">
      <c r="A769" s="261"/>
      <c r="B769" s="220" t="s">
        <v>333</v>
      </c>
      <c r="C769" s="220" t="s">
        <v>990</v>
      </c>
      <c r="D769" s="208" t="s">
        <v>387</v>
      </c>
      <c r="E769" s="213"/>
      <c r="F769" s="220"/>
      <c r="G769" s="220"/>
      <c r="H769" s="220"/>
      <c r="I769" s="261"/>
      <c r="J769" s="134"/>
      <c r="K769" s="134"/>
      <c r="L769" s="134"/>
    </row>
    <row r="770" spans="1:12" s="177" customFormat="1" ht="15.75" hidden="1" thickTop="1" x14ac:dyDescent="0.25">
      <c r="A770" s="261"/>
      <c r="B770" s="218" t="s">
        <v>333</v>
      </c>
      <c r="C770" s="218" t="s">
        <v>990</v>
      </c>
      <c r="D770" s="206" t="s">
        <v>387</v>
      </c>
      <c r="E770" s="238" t="s">
        <v>845</v>
      </c>
      <c r="F770" s="211"/>
      <c r="G770" s="211"/>
      <c r="H770" s="211"/>
      <c r="I770" s="261"/>
      <c r="J770" s="134"/>
      <c r="K770" s="134"/>
      <c r="L770" s="134"/>
    </row>
    <row r="771" spans="1:12" ht="30" hidden="1" x14ac:dyDescent="0.25">
      <c r="B771" s="217" t="s">
        <v>333</v>
      </c>
      <c r="C771" s="224" t="s">
        <v>990</v>
      </c>
      <c r="D771" s="205" t="s">
        <v>387</v>
      </c>
      <c r="E771" s="230" t="s">
        <v>1017</v>
      </c>
      <c r="F771" s="213"/>
      <c r="G771" s="230"/>
      <c r="H771" s="213"/>
      <c r="J771" s="155"/>
      <c r="K771" s="155"/>
      <c r="L771" s="155"/>
    </row>
    <row r="772" spans="1:12" hidden="1" x14ac:dyDescent="0.25">
      <c r="B772" s="217" t="s">
        <v>333</v>
      </c>
      <c r="C772" s="224" t="s">
        <v>990</v>
      </c>
      <c r="D772" s="205" t="s">
        <v>387</v>
      </c>
      <c r="E772" s="230" t="s">
        <v>721</v>
      </c>
      <c r="F772" s="213"/>
      <c r="G772" s="230"/>
      <c r="H772" s="213"/>
      <c r="J772" s="155"/>
      <c r="K772" s="155"/>
      <c r="L772" s="155"/>
    </row>
    <row r="773" spans="1:12" s="177" customFormat="1" ht="15.75" hidden="1" thickBot="1" x14ac:dyDescent="0.3">
      <c r="A773" s="261"/>
      <c r="B773" s="220" t="s">
        <v>333</v>
      </c>
      <c r="C773" s="220" t="s">
        <v>991</v>
      </c>
      <c r="D773" s="208" t="s">
        <v>387</v>
      </c>
      <c r="E773" s="213"/>
      <c r="F773" s="220"/>
      <c r="G773" s="220"/>
      <c r="H773" s="220"/>
      <c r="I773" s="261"/>
      <c r="J773" s="134"/>
      <c r="K773" s="134"/>
      <c r="L773" s="134"/>
    </row>
    <row r="774" spans="1:12" s="177" customFormat="1" ht="15.75" hidden="1" thickTop="1" x14ac:dyDescent="0.25">
      <c r="A774" s="261"/>
      <c r="B774" s="218" t="s">
        <v>333</v>
      </c>
      <c r="C774" s="218" t="s">
        <v>991</v>
      </c>
      <c r="D774" s="206" t="s">
        <v>387</v>
      </c>
      <c r="E774" s="238" t="s">
        <v>845</v>
      </c>
      <c r="F774" s="211"/>
      <c r="G774" s="211"/>
      <c r="H774" s="211"/>
      <c r="I774" s="261"/>
      <c r="J774" s="134"/>
      <c r="K774" s="134"/>
      <c r="L774" s="134"/>
    </row>
    <row r="775" spans="1:12" ht="30" hidden="1" x14ac:dyDescent="0.25">
      <c r="B775" s="217" t="s">
        <v>333</v>
      </c>
      <c r="C775" s="224" t="s">
        <v>991</v>
      </c>
      <c r="D775" s="205" t="s">
        <v>387</v>
      </c>
      <c r="E775" s="230" t="s">
        <v>846</v>
      </c>
      <c r="F775" s="213"/>
      <c r="G775" s="230"/>
      <c r="H775" s="213"/>
      <c r="J775" s="155"/>
      <c r="K775" s="155"/>
      <c r="L775" s="155"/>
    </row>
    <row r="776" spans="1:12" ht="30" hidden="1" x14ac:dyDescent="0.25">
      <c r="B776" s="217" t="s">
        <v>333</v>
      </c>
      <c r="C776" s="224" t="s">
        <v>991</v>
      </c>
      <c r="D776" s="205" t="s">
        <v>387</v>
      </c>
      <c r="E776" s="230" t="s">
        <v>1028</v>
      </c>
      <c r="F776" s="213"/>
      <c r="G776" s="230"/>
      <c r="H776" s="213"/>
      <c r="J776" s="155"/>
      <c r="K776" s="155"/>
      <c r="L776" s="155"/>
    </row>
    <row r="777" spans="1:12" hidden="1" x14ac:dyDescent="0.25">
      <c r="B777" s="217" t="s">
        <v>333</v>
      </c>
      <c r="C777" s="224" t="s">
        <v>991</v>
      </c>
      <c r="D777" s="205" t="s">
        <v>387</v>
      </c>
      <c r="E777" s="230" t="s">
        <v>721</v>
      </c>
      <c r="F777" s="213"/>
      <c r="G777" s="230"/>
      <c r="H777" s="213"/>
      <c r="J777" s="155"/>
      <c r="K777" s="155"/>
      <c r="L777" s="155"/>
    </row>
    <row r="778" spans="1:12" s="177" customFormat="1" ht="15.75" hidden="1" thickBot="1" x14ac:dyDescent="0.3">
      <c r="A778" s="261"/>
      <c r="B778" s="220" t="s">
        <v>333</v>
      </c>
      <c r="C778" s="220" t="s">
        <v>990</v>
      </c>
      <c r="D778" s="208" t="s">
        <v>388</v>
      </c>
      <c r="E778" s="213"/>
      <c r="F778" s="220"/>
      <c r="G778" s="220"/>
      <c r="H778" s="220"/>
      <c r="I778" s="261"/>
      <c r="J778" s="134"/>
      <c r="K778" s="134"/>
      <c r="L778" s="134"/>
    </row>
    <row r="779" spans="1:12" s="177" customFormat="1" ht="15.75" hidden="1" thickTop="1" x14ac:dyDescent="0.25">
      <c r="A779" s="261"/>
      <c r="B779" s="218" t="s">
        <v>333</v>
      </c>
      <c r="C779" s="218" t="s">
        <v>990</v>
      </c>
      <c r="D779" s="206" t="s">
        <v>388</v>
      </c>
      <c r="E779" s="238" t="s">
        <v>700</v>
      </c>
      <c r="F779" s="211"/>
      <c r="G779" s="211"/>
      <c r="H779" s="211"/>
      <c r="I779" s="261"/>
      <c r="J779" s="134"/>
      <c r="K779" s="134"/>
      <c r="L779" s="134"/>
    </row>
    <row r="780" spans="1:12" hidden="1" x14ac:dyDescent="0.25">
      <c r="B780" s="217" t="s">
        <v>333</v>
      </c>
      <c r="C780" s="224" t="s">
        <v>990</v>
      </c>
      <c r="D780" s="205" t="s">
        <v>388</v>
      </c>
      <c r="E780" s="230" t="s">
        <v>723</v>
      </c>
      <c r="F780" s="213"/>
      <c r="G780" s="230"/>
      <c r="H780" s="213"/>
      <c r="J780" s="155"/>
      <c r="K780" s="155"/>
      <c r="L780" s="155"/>
    </row>
    <row r="781" spans="1:12" hidden="1" x14ac:dyDescent="0.25">
      <c r="B781" s="217" t="s">
        <v>333</v>
      </c>
      <c r="C781" s="224" t="s">
        <v>990</v>
      </c>
      <c r="D781" s="205" t="s">
        <v>388</v>
      </c>
      <c r="E781" s="230" t="s">
        <v>724</v>
      </c>
      <c r="F781" s="213"/>
      <c r="G781" s="230"/>
      <c r="H781" s="213"/>
      <c r="J781" s="155"/>
      <c r="K781" s="155"/>
      <c r="L781" s="155"/>
    </row>
    <row r="782" spans="1:12" hidden="1" x14ac:dyDescent="0.25">
      <c r="B782" s="217" t="s">
        <v>333</v>
      </c>
      <c r="C782" s="224" t="s">
        <v>990</v>
      </c>
      <c r="D782" s="205" t="s">
        <v>388</v>
      </c>
      <c r="E782" s="230" t="s">
        <v>801</v>
      </c>
      <c r="F782" s="213"/>
      <c r="G782" s="230"/>
      <c r="H782" s="213"/>
      <c r="J782" s="155"/>
      <c r="K782" s="155"/>
      <c r="L782" s="155"/>
    </row>
    <row r="783" spans="1:12" ht="30" hidden="1" x14ac:dyDescent="0.25">
      <c r="B783" s="217" t="s">
        <v>333</v>
      </c>
      <c r="C783" s="224" t="s">
        <v>990</v>
      </c>
      <c r="D783" s="205" t="s">
        <v>388</v>
      </c>
      <c r="E783" s="230" t="s">
        <v>726</v>
      </c>
      <c r="F783" s="213"/>
      <c r="G783" s="230"/>
      <c r="H783" s="213"/>
      <c r="J783" s="155"/>
      <c r="K783" s="155"/>
      <c r="L783" s="155"/>
    </row>
    <row r="784" spans="1:12" s="177" customFormat="1" ht="15.75" hidden="1" thickBot="1" x14ac:dyDescent="0.3">
      <c r="A784" s="261"/>
      <c r="B784" s="220" t="s">
        <v>333</v>
      </c>
      <c r="C784" s="220" t="s">
        <v>991</v>
      </c>
      <c r="D784" s="208" t="s">
        <v>388</v>
      </c>
      <c r="E784" s="213"/>
      <c r="F784" s="220"/>
      <c r="G784" s="220"/>
      <c r="H784" s="220"/>
      <c r="I784" s="261"/>
      <c r="J784" s="134"/>
      <c r="K784" s="134"/>
      <c r="L784" s="134"/>
    </row>
    <row r="785" spans="1:12" s="177" customFormat="1" ht="15.75" hidden="1" thickTop="1" x14ac:dyDescent="0.25">
      <c r="A785" s="261"/>
      <c r="B785" s="218" t="s">
        <v>333</v>
      </c>
      <c r="C785" s="218" t="s">
        <v>991</v>
      </c>
      <c r="D785" s="206" t="s">
        <v>388</v>
      </c>
      <c r="E785" s="238" t="s">
        <v>700</v>
      </c>
      <c r="F785" s="211"/>
      <c r="G785" s="211"/>
      <c r="H785" s="211"/>
      <c r="I785" s="261"/>
      <c r="J785" s="134"/>
      <c r="K785" s="134"/>
      <c r="L785" s="134"/>
    </row>
    <row r="786" spans="1:12" hidden="1" x14ac:dyDescent="0.25">
      <c r="B786" s="217" t="s">
        <v>333</v>
      </c>
      <c r="C786" s="224" t="s">
        <v>991</v>
      </c>
      <c r="D786" s="205" t="s">
        <v>388</v>
      </c>
      <c r="E786" s="230" t="s">
        <v>727</v>
      </c>
      <c r="F786" s="213"/>
      <c r="G786" s="230"/>
      <c r="H786" s="213"/>
      <c r="J786" s="155"/>
      <c r="K786" s="155"/>
      <c r="L786" s="155"/>
    </row>
    <row r="787" spans="1:12" hidden="1" x14ac:dyDescent="0.25">
      <c r="B787" s="217" t="s">
        <v>333</v>
      </c>
      <c r="C787" s="224" t="s">
        <v>991</v>
      </c>
      <c r="D787" s="205" t="s">
        <v>388</v>
      </c>
      <c r="E787" s="230" t="s">
        <v>728</v>
      </c>
      <c r="F787" s="213"/>
      <c r="G787" s="230"/>
      <c r="H787" s="213"/>
      <c r="J787" s="155"/>
      <c r="K787" s="155"/>
      <c r="L787" s="155"/>
    </row>
    <row r="788" spans="1:12" hidden="1" x14ac:dyDescent="0.25">
      <c r="B788" s="217" t="s">
        <v>333</v>
      </c>
      <c r="C788" s="224" t="s">
        <v>991</v>
      </c>
      <c r="D788" s="205" t="s">
        <v>388</v>
      </c>
      <c r="E788" s="230" t="s">
        <v>204</v>
      </c>
      <c r="F788" s="213"/>
      <c r="G788" s="230"/>
      <c r="H788" s="213"/>
      <c r="J788" s="155"/>
      <c r="K788" s="155"/>
      <c r="L788" s="155"/>
    </row>
    <row r="789" spans="1:12" hidden="1" x14ac:dyDescent="0.25">
      <c r="B789" s="217" t="s">
        <v>333</v>
      </c>
      <c r="C789" s="224" t="s">
        <v>991</v>
      </c>
      <c r="D789" s="205" t="s">
        <v>388</v>
      </c>
      <c r="E789" s="230" t="s">
        <v>729</v>
      </c>
      <c r="F789" s="213"/>
      <c r="G789" s="230"/>
      <c r="H789" s="213"/>
      <c r="J789" s="155"/>
      <c r="K789" s="155"/>
      <c r="L789" s="155"/>
    </row>
    <row r="790" spans="1:12" s="177" customFormat="1" ht="15.75" hidden="1" thickBot="1" x14ac:dyDescent="0.3">
      <c r="A790" s="261"/>
      <c r="B790" s="220" t="s">
        <v>333</v>
      </c>
      <c r="C790" s="220" t="s">
        <v>990</v>
      </c>
      <c r="D790" s="208" t="s">
        <v>389</v>
      </c>
      <c r="E790" s="213"/>
      <c r="F790" s="220"/>
      <c r="G790" s="220"/>
      <c r="H790" s="220"/>
      <c r="I790" s="261"/>
      <c r="J790" s="134"/>
      <c r="K790" s="134"/>
      <c r="L790" s="134"/>
    </row>
    <row r="791" spans="1:12" s="177" customFormat="1" ht="15.75" hidden="1" thickTop="1" x14ac:dyDescent="0.25">
      <c r="A791" s="261"/>
      <c r="B791" s="218" t="s">
        <v>333</v>
      </c>
      <c r="C791" s="218" t="s">
        <v>990</v>
      </c>
      <c r="D791" s="206" t="s">
        <v>389</v>
      </c>
      <c r="E791" s="238" t="s">
        <v>75</v>
      </c>
      <c r="F791" s="211"/>
      <c r="G791" s="211"/>
      <c r="H791" s="211"/>
      <c r="I791" s="261"/>
      <c r="J791" s="134"/>
      <c r="K791" s="134"/>
      <c r="L791" s="134"/>
    </row>
    <row r="792" spans="1:12" hidden="1" x14ac:dyDescent="0.25">
      <c r="B792" s="217" t="s">
        <v>333</v>
      </c>
      <c r="C792" s="224" t="s">
        <v>990</v>
      </c>
      <c r="D792" s="205" t="s">
        <v>389</v>
      </c>
      <c r="E792" s="230" t="s">
        <v>124</v>
      </c>
      <c r="F792" s="213"/>
      <c r="G792" s="230"/>
      <c r="H792" s="213"/>
      <c r="J792" s="155"/>
      <c r="K792" s="155"/>
      <c r="L792" s="155"/>
    </row>
    <row r="793" spans="1:12" ht="45" hidden="1" x14ac:dyDescent="0.25">
      <c r="B793" s="217" t="s">
        <v>333</v>
      </c>
      <c r="C793" s="224" t="s">
        <v>990</v>
      </c>
      <c r="D793" s="205" t="s">
        <v>389</v>
      </c>
      <c r="E793" s="230" t="s">
        <v>847</v>
      </c>
      <c r="F793" s="213"/>
      <c r="G793" s="230"/>
      <c r="H793" s="213"/>
      <c r="J793" s="155"/>
      <c r="K793" s="155"/>
      <c r="L793" s="155"/>
    </row>
    <row r="794" spans="1:12" hidden="1" x14ac:dyDescent="0.25">
      <c r="B794" s="217" t="s">
        <v>333</v>
      </c>
      <c r="C794" s="224" t="s">
        <v>990</v>
      </c>
      <c r="D794" s="205" t="s">
        <v>389</v>
      </c>
      <c r="E794" s="230" t="s">
        <v>126</v>
      </c>
      <c r="F794" s="213"/>
      <c r="G794" s="230"/>
      <c r="H794" s="213"/>
      <c r="J794" s="155"/>
      <c r="K794" s="155"/>
      <c r="L794" s="155"/>
    </row>
    <row r="795" spans="1:12" s="177" customFormat="1" ht="15.75" hidden="1" thickBot="1" x14ac:dyDescent="0.3">
      <c r="A795" s="261"/>
      <c r="B795" s="220" t="s">
        <v>333</v>
      </c>
      <c r="C795" s="220" t="s">
        <v>991</v>
      </c>
      <c r="D795" s="208" t="s">
        <v>389</v>
      </c>
      <c r="E795" s="213"/>
      <c r="F795" s="220"/>
      <c r="G795" s="220"/>
      <c r="H795" s="220"/>
      <c r="I795" s="261"/>
      <c r="J795" s="134"/>
      <c r="K795" s="134"/>
      <c r="L795" s="134"/>
    </row>
    <row r="796" spans="1:12" s="177" customFormat="1" ht="15.75" hidden="1" thickTop="1" x14ac:dyDescent="0.25">
      <c r="A796" s="261"/>
      <c r="B796" s="218" t="s">
        <v>333</v>
      </c>
      <c r="C796" s="218" t="s">
        <v>991</v>
      </c>
      <c r="D796" s="206" t="s">
        <v>389</v>
      </c>
      <c r="E796" s="238" t="s">
        <v>75</v>
      </c>
      <c r="F796" s="211"/>
      <c r="G796" s="211"/>
      <c r="H796" s="211"/>
      <c r="I796" s="261"/>
      <c r="J796" s="134"/>
      <c r="K796" s="134"/>
      <c r="L796" s="134"/>
    </row>
    <row r="797" spans="1:12" hidden="1" x14ac:dyDescent="0.25">
      <c r="B797" s="217" t="s">
        <v>333</v>
      </c>
      <c r="C797" s="224" t="s">
        <v>991</v>
      </c>
      <c r="D797" s="205" t="s">
        <v>389</v>
      </c>
      <c r="E797" s="230" t="s">
        <v>203</v>
      </c>
      <c r="F797" s="213"/>
      <c r="G797" s="230"/>
      <c r="H797" s="213"/>
      <c r="J797" s="155"/>
      <c r="K797" s="155"/>
      <c r="L797" s="155"/>
    </row>
    <row r="798" spans="1:12" hidden="1" x14ac:dyDescent="0.25">
      <c r="B798" s="217" t="s">
        <v>333</v>
      </c>
      <c r="C798" s="224" t="s">
        <v>991</v>
      </c>
      <c r="D798" s="205" t="s">
        <v>389</v>
      </c>
      <c r="E798" s="230" t="s">
        <v>204</v>
      </c>
      <c r="F798" s="213"/>
      <c r="G798" s="230"/>
      <c r="H798" s="213"/>
      <c r="J798" s="155"/>
      <c r="K798" s="155"/>
      <c r="L798" s="155"/>
    </row>
    <row r="799" spans="1:12" hidden="1" x14ac:dyDescent="0.25">
      <c r="B799" s="217" t="s">
        <v>333</v>
      </c>
      <c r="C799" s="224" t="s">
        <v>991</v>
      </c>
      <c r="D799" s="205" t="s">
        <v>389</v>
      </c>
      <c r="E799" s="230" t="s">
        <v>205</v>
      </c>
      <c r="F799" s="213"/>
      <c r="G799" s="230"/>
      <c r="H799" s="213"/>
      <c r="J799" s="155"/>
      <c r="K799" s="155"/>
      <c r="L799" s="155"/>
    </row>
    <row r="800" spans="1:12" hidden="1" x14ac:dyDescent="0.25">
      <c r="B800" s="216" t="s">
        <v>334</v>
      </c>
      <c r="C800" s="217" t="s">
        <v>990</v>
      </c>
      <c r="D800" s="205" t="s">
        <v>931</v>
      </c>
      <c r="E800" s="213"/>
      <c r="F800" s="213"/>
      <c r="G800" s="213"/>
      <c r="H800" s="213"/>
      <c r="J800" s="155"/>
      <c r="K800" s="155"/>
      <c r="L800" s="155"/>
    </row>
    <row r="801" spans="1:12" hidden="1" x14ac:dyDescent="0.25">
      <c r="B801" s="216" t="s">
        <v>334</v>
      </c>
      <c r="C801" s="217" t="s">
        <v>991</v>
      </c>
      <c r="D801" s="205" t="s">
        <v>931</v>
      </c>
      <c r="E801" s="213"/>
      <c r="F801" s="213"/>
      <c r="G801" s="213"/>
      <c r="H801" s="213"/>
      <c r="J801" s="155"/>
      <c r="K801" s="155"/>
      <c r="L801" s="155"/>
    </row>
    <row r="802" spans="1:12" s="177" customFormat="1" ht="15.75" hidden="1" thickBot="1" x14ac:dyDescent="0.3">
      <c r="A802" s="261"/>
      <c r="B802" s="220" t="s">
        <v>334</v>
      </c>
      <c r="C802" s="220" t="s">
        <v>990</v>
      </c>
      <c r="D802" s="208" t="s">
        <v>42</v>
      </c>
      <c r="E802" s="213"/>
      <c r="F802" s="220"/>
      <c r="G802" s="220"/>
      <c r="H802" s="220"/>
      <c r="I802" s="261"/>
      <c r="J802" s="134"/>
      <c r="K802" s="134"/>
      <c r="L802" s="134"/>
    </row>
    <row r="803" spans="1:12" s="177" customFormat="1" ht="15.75" hidden="1" thickTop="1" x14ac:dyDescent="0.25">
      <c r="A803" s="261"/>
      <c r="B803" s="218" t="s">
        <v>334</v>
      </c>
      <c r="C803" s="218" t="s">
        <v>990</v>
      </c>
      <c r="D803" s="206" t="s">
        <v>42</v>
      </c>
      <c r="E803" s="238" t="s">
        <v>62</v>
      </c>
      <c r="F803" s="211"/>
      <c r="G803" s="211"/>
      <c r="H803" s="211"/>
      <c r="I803" s="261"/>
      <c r="J803" s="134"/>
      <c r="K803" s="134"/>
      <c r="L803" s="134"/>
    </row>
    <row r="804" spans="1:12" ht="30" hidden="1" x14ac:dyDescent="0.25">
      <c r="B804" s="217" t="s">
        <v>334</v>
      </c>
      <c r="C804" s="224" t="s">
        <v>990</v>
      </c>
      <c r="D804" s="205" t="s">
        <v>42</v>
      </c>
      <c r="E804" s="230" t="s">
        <v>80</v>
      </c>
      <c r="F804" s="213"/>
      <c r="G804" s="230"/>
      <c r="H804" s="213"/>
      <c r="J804" s="155"/>
      <c r="K804" s="155"/>
      <c r="L804" s="155"/>
    </row>
    <row r="805" spans="1:12" hidden="1" x14ac:dyDescent="0.25">
      <c r="B805" s="217" t="s">
        <v>334</v>
      </c>
      <c r="C805" s="224" t="s">
        <v>990</v>
      </c>
      <c r="D805" s="205" t="s">
        <v>42</v>
      </c>
      <c r="E805" s="230" t="s">
        <v>81</v>
      </c>
      <c r="F805" s="213"/>
      <c r="G805" s="230"/>
      <c r="H805" s="213"/>
      <c r="J805" s="155"/>
      <c r="K805" s="155"/>
      <c r="L805" s="155"/>
    </row>
    <row r="806" spans="1:12" s="177" customFormat="1" ht="15.75" hidden="1" thickBot="1" x14ac:dyDescent="0.3">
      <c r="A806" s="261"/>
      <c r="B806" s="220" t="s">
        <v>334</v>
      </c>
      <c r="C806" s="220" t="s">
        <v>991</v>
      </c>
      <c r="D806" s="208" t="s">
        <v>42</v>
      </c>
      <c r="E806" s="213"/>
      <c r="F806" s="220"/>
      <c r="G806" s="220"/>
      <c r="H806" s="220"/>
      <c r="I806" s="261"/>
      <c r="J806" s="134"/>
      <c r="K806" s="134"/>
      <c r="L806" s="134"/>
    </row>
    <row r="807" spans="1:12" s="177" customFormat="1" ht="15.75" hidden="1" thickTop="1" x14ac:dyDescent="0.25">
      <c r="A807" s="261"/>
      <c r="B807" s="218" t="s">
        <v>334</v>
      </c>
      <c r="C807" s="218" t="s">
        <v>991</v>
      </c>
      <c r="D807" s="206" t="s">
        <v>42</v>
      </c>
      <c r="E807" s="238" t="s">
        <v>62</v>
      </c>
      <c r="F807" s="211"/>
      <c r="G807" s="211"/>
      <c r="H807" s="211"/>
      <c r="I807" s="261"/>
      <c r="J807" s="134"/>
      <c r="K807" s="134"/>
      <c r="L807" s="134"/>
    </row>
    <row r="808" spans="1:12" hidden="1" x14ac:dyDescent="0.25">
      <c r="B808" s="217" t="s">
        <v>334</v>
      </c>
      <c r="C808" s="224" t="s">
        <v>991</v>
      </c>
      <c r="D808" s="205" t="s">
        <v>42</v>
      </c>
      <c r="E808" s="230" t="s">
        <v>127</v>
      </c>
      <c r="F808" s="213"/>
      <c r="G808" s="230"/>
      <c r="H808" s="213"/>
      <c r="J808" s="155"/>
      <c r="K808" s="155"/>
      <c r="L808" s="155"/>
    </row>
    <row r="809" spans="1:12" hidden="1" x14ac:dyDescent="0.25">
      <c r="B809" s="217" t="s">
        <v>334</v>
      </c>
      <c r="C809" s="224" t="s">
        <v>991</v>
      </c>
      <c r="D809" s="205" t="s">
        <v>42</v>
      </c>
      <c r="E809" s="230" t="s">
        <v>130</v>
      </c>
      <c r="F809" s="213"/>
      <c r="G809" s="230"/>
      <c r="H809" s="213"/>
      <c r="J809" s="155"/>
      <c r="K809" s="155"/>
      <c r="L809" s="155"/>
    </row>
    <row r="810" spans="1:12" s="177" customFormat="1" ht="15.75" hidden="1" thickBot="1" x14ac:dyDescent="0.3">
      <c r="A810" s="261"/>
      <c r="B810" s="220" t="s">
        <v>334</v>
      </c>
      <c r="C810" s="220" t="s">
        <v>990</v>
      </c>
      <c r="D810" s="208" t="s">
        <v>0</v>
      </c>
      <c r="E810" s="213"/>
      <c r="F810" s="220"/>
      <c r="G810" s="220"/>
      <c r="H810" s="220"/>
      <c r="I810" s="261"/>
      <c r="J810" s="134"/>
      <c r="K810" s="134"/>
      <c r="L810" s="134"/>
    </row>
    <row r="811" spans="1:12" s="177" customFormat="1" ht="15.75" hidden="1" thickTop="1" x14ac:dyDescent="0.25">
      <c r="A811" s="261"/>
      <c r="B811" s="218" t="s">
        <v>334</v>
      </c>
      <c r="C811" s="218" t="s">
        <v>990</v>
      </c>
      <c r="D811" s="206" t="s">
        <v>0</v>
      </c>
      <c r="E811" s="238" t="s">
        <v>61</v>
      </c>
      <c r="F811" s="211"/>
      <c r="G811" s="211"/>
      <c r="H811" s="211"/>
      <c r="I811" s="261"/>
      <c r="J811" s="134"/>
      <c r="K811" s="134"/>
      <c r="L811" s="134"/>
    </row>
    <row r="812" spans="1:12" hidden="1" x14ac:dyDescent="0.25">
      <c r="B812" s="217" t="s">
        <v>334</v>
      </c>
      <c r="C812" s="224" t="s">
        <v>990</v>
      </c>
      <c r="D812" s="205" t="s">
        <v>0</v>
      </c>
      <c r="E812" s="230" t="s">
        <v>209</v>
      </c>
      <c r="F812" s="213"/>
      <c r="G812" s="230"/>
      <c r="H812" s="213"/>
      <c r="J812" s="155"/>
      <c r="K812" s="155"/>
      <c r="L812" s="155"/>
    </row>
    <row r="813" spans="1:12" hidden="1" x14ac:dyDescent="0.25">
      <c r="B813" s="217" t="s">
        <v>334</v>
      </c>
      <c r="C813" s="224" t="s">
        <v>990</v>
      </c>
      <c r="D813" s="205" t="s">
        <v>0</v>
      </c>
      <c r="E813" s="230" t="s">
        <v>480</v>
      </c>
      <c r="F813" s="213"/>
      <c r="G813" s="230"/>
      <c r="H813" s="213"/>
      <c r="J813" s="155"/>
      <c r="K813" s="155"/>
      <c r="L813" s="155"/>
    </row>
    <row r="814" spans="1:12" hidden="1" x14ac:dyDescent="0.25">
      <c r="B814" s="217" t="s">
        <v>334</v>
      </c>
      <c r="C814" s="224" t="s">
        <v>990</v>
      </c>
      <c r="D814" s="205" t="s">
        <v>0</v>
      </c>
      <c r="E814" s="230" t="s">
        <v>82</v>
      </c>
      <c r="F814" s="213"/>
      <c r="G814" s="230"/>
      <c r="H814" s="213"/>
      <c r="J814" s="155"/>
      <c r="K814" s="155"/>
      <c r="L814" s="155"/>
    </row>
    <row r="815" spans="1:12" s="177" customFormat="1" ht="15.75" hidden="1" thickBot="1" x14ac:dyDescent="0.3">
      <c r="A815" s="261"/>
      <c r="B815" s="220" t="s">
        <v>334</v>
      </c>
      <c r="C815" s="220" t="s">
        <v>991</v>
      </c>
      <c r="D815" s="208" t="s">
        <v>0</v>
      </c>
      <c r="E815" s="213"/>
      <c r="F815" s="220"/>
      <c r="G815" s="220"/>
      <c r="H815" s="220"/>
      <c r="I815" s="261"/>
      <c r="J815" s="134"/>
      <c r="K815" s="134"/>
      <c r="L815" s="134"/>
    </row>
    <row r="816" spans="1:12" s="177" customFormat="1" ht="15.75" hidden="1" thickTop="1" x14ac:dyDescent="0.25">
      <c r="A816" s="261"/>
      <c r="B816" s="218" t="s">
        <v>334</v>
      </c>
      <c r="C816" s="218" t="s">
        <v>991</v>
      </c>
      <c r="D816" s="206" t="s">
        <v>0</v>
      </c>
      <c r="E816" s="238" t="s">
        <v>61</v>
      </c>
      <c r="F816" s="211"/>
      <c r="G816" s="211"/>
      <c r="H816" s="211"/>
      <c r="I816" s="261"/>
      <c r="J816" s="134"/>
      <c r="K816" s="134"/>
      <c r="L816" s="134"/>
    </row>
    <row r="817" spans="1:12" hidden="1" x14ac:dyDescent="0.25">
      <c r="B817" s="217" t="s">
        <v>334</v>
      </c>
      <c r="C817" s="224" t="s">
        <v>991</v>
      </c>
      <c r="D817" s="205" t="s">
        <v>0</v>
      </c>
      <c r="E817" s="230" t="s">
        <v>128</v>
      </c>
      <c r="F817" s="213"/>
      <c r="G817" s="230"/>
      <c r="H817" s="213"/>
      <c r="J817" s="155"/>
      <c r="K817" s="155"/>
      <c r="L817" s="155"/>
    </row>
    <row r="818" spans="1:12" ht="30" hidden="1" x14ac:dyDescent="0.25">
      <c r="B818" s="217" t="s">
        <v>334</v>
      </c>
      <c r="C818" s="224" t="s">
        <v>991</v>
      </c>
      <c r="D818" s="205" t="s">
        <v>0</v>
      </c>
      <c r="E818" s="230" t="s">
        <v>129</v>
      </c>
      <c r="F818" s="213"/>
      <c r="G818" s="230"/>
      <c r="H818" s="213"/>
      <c r="J818" s="155"/>
      <c r="K818" s="155"/>
      <c r="L818" s="155"/>
    </row>
    <row r="819" spans="1:12" ht="30" hidden="1" x14ac:dyDescent="0.25">
      <c r="B819" s="217" t="s">
        <v>334</v>
      </c>
      <c r="C819" s="224" t="s">
        <v>991</v>
      </c>
      <c r="D819" s="205" t="s">
        <v>0</v>
      </c>
      <c r="E819" s="230" t="s">
        <v>131</v>
      </c>
      <c r="F819" s="213"/>
      <c r="G819" s="230"/>
      <c r="H819" s="213"/>
      <c r="J819" s="155"/>
      <c r="K819" s="155"/>
      <c r="L819" s="155"/>
    </row>
    <row r="820" spans="1:12" s="177" customFormat="1" ht="15.75" hidden="1" thickBot="1" x14ac:dyDescent="0.3">
      <c r="A820" s="261"/>
      <c r="B820" s="220" t="s">
        <v>334</v>
      </c>
      <c r="C820" s="220" t="s">
        <v>990</v>
      </c>
      <c r="D820" s="208" t="s">
        <v>1</v>
      </c>
      <c r="E820" s="213"/>
      <c r="F820" s="220"/>
      <c r="G820" s="220"/>
      <c r="H820" s="220"/>
      <c r="I820" s="261"/>
      <c r="J820" s="134"/>
      <c r="K820" s="134"/>
      <c r="L820" s="134"/>
    </row>
    <row r="821" spans="1:12" s="177" customFormat="1" ht="15.75" hidden="1" thickTop="1" x14ac:dyDescent="0.25">
      <c r="A821" s="261"/>
      <c r="B821" s="218" t="s">
        <v>334</v>
      </c>
      <c r="C821" s="218" t="s">
        <v>990</v>
      </c>
      <c r="D821" s="206" t="s">
        <v>1</v>
      </c>
      <c r="E821" s="238" t="s">
        <v>60</v>
      </c>
      <c r="F821" s="211"/>
      <c r="G821" s="211"/>
      <c r="H821" s="211"/>
      <c r="I821" s="261"/>
      <c r="J821" s="134"/>
      <c r="K821" s="134"/>
      <c r="L821" s="134"/>
    </row>
    <row r="822" spans="1:12" hidden="1" x14ac:dyDescent="0.25">
      <c r="B822" s="217" t="s">
        <v>334</v>
      </c>
      <c r="C822" s="224" t="s">
        <v>990</v>
      </c>
      <c r="D822" s="205" t="s">
        <v>1</v>
      </c>
      <c r="E822" s="230" t="s">
        <v>83</v>
      </c>
      <c r="F822" s="213"/>
      <c r="G822" s="230"/>
      <c r="H822" s="213"/>
      <c r="J822" s="155"/>
      <c r="K822" s="155"/>
      <c r="L822" s="155"/>
    </row>
    <row r="823" spans="1:12" hidden="1" x14ac:dyDescent="0.25">
      <c r="B823" s="217" t="s">
        <v>334</v>
      </c>
      <c r="C823" s="224" t="s">
        <v>990</v>
      </c>
      <c r="D823" s="205" t="s">
        <v>1</v>
      </c>
      <c r="E823" s="230" t="s">
        <v>476</v>
      </c>
      <c r="F823" s="213"/>
      <c r="G823" s="230"/>
      <c r="H823" s="213"/>
      <c r="J823" s="155"/>
      <c r="K823" s="155"/>
      <c r="L823" s="155"/>
    </row>
    <row r="824" spans="1:12" hidden="1" x14ac:dyDescent="0.25">
      <c r="B824" s="217" t="s">
        <v>334</v>
      </c>
      <c r="C824" s="224" t="s">
        <v>990</v>
      </c>
      <c r="D824" s="205" t="s">
        <v>1</v>
      </c>
      <c r="E824" s="230" t="s">
        <v>208</v>
      </c>
      <c r="F824" s="213"/>
      <c r="G824" s="230"/>
      <c r="H824" s="213"/>
      <c r="J824" s="155"/>
      <c r="K824" s="155"/>
      <c r="L824" s="155"/>
    </row>
    <row r="825" spans="1:12" s="177" customFormat="1" ht="15.75" hidden="1" thickBot="1" x14ac:dyDescent="0.3">
      <c r="A825" s="261"/>
      <c r="B825" s="220" t="s">
        <v>334</v>
      </c>
      <c r="C825" s="220" t="s">
        <v>991</v>
      </c>
      <c r="D825" s="208" t="s">
        <v>1</v>
      </c>
      <c r="E825" s="213"/>
      <c r="F825" s="220"/>
      <c r="G825" s="220"/>
      <c r="H825" s="220"/>
      <c r="I825" s="261"/>
      <c r="J825" s="134"/>
      <c r="K825" s="134"/>
      <c r="L825" s="134"/>
    </row>
    <row r="826" spans="1:12" s="177" customFormat="1" ht="15.75" hidden="1" thickTop="1" x14ac:dyDescent="0.25">
      <c r="A826" s="261"/>
      <c r="B826" s="218" t="s">
        <v>334</v>
      </c>
      <c r="C826" s="218" t="s">
        <v>991</v>
      </c>
      <c r="D826" s="206" t="s">
        <v>1</v>
      </c>
      <c r="E826" s="238" t="s">
        <v>60</v>
      </c>
      <c r="F826" s="211"/>
      <c r="G826" s="211"/>
      <c r="H826" s="211"/>
      <c r="I826" s="261"/>
      <c r="J826" s="134"/>
      <c r="K826" s="134"/>
      <c r="L826" s="134"/>
    </row>
    <row r="827" spans="1:12" hidden="1" x14ac:dyDescent="0.25">
      <c r="B827" s="217" t="s">
        <v>334</v>
      </c>
      <c r="C827" s="224" t="s">
        <v>991</v>
      </c>
      <c r="D827" s="205" t="s">
        <v>1</v>
      </c>
      <c r="E827" s="230" t="s">
        <v>132</v>
      </c>
      <c r="F827" s="213"/>
      <c r="G827" s="230"/>
      <c r="H827" s="213"/>
      <c r="J827" s="155"/>
      <c r="K827" s="155"/>
      <c r="L827" s="155"/>
    </row>
    <row r="828" spans="1:12" ht="45" hidden="1" x14ac:dyDescent="0.25">
      <c r="B828" s="217" t="s">
        <v>334</v>
      </c>
      <c r="C828" s="224" t="s">
        <v>991</v>
      </c>
      <c r="D828" s="205" t="s">
        <v>1</v>
      </c>
      <c r="E828" s="230" t="s">
        <v>133</v>
      </c>
      <c r="F828" s="213"/>
      <c r="G828" s="230"/>
      <c r="H828" s="213"/>
      <c r="J828" s="155"/>
      <c r="K828" s="155"/>
      <c r="L828" s="155"/>
    </row>
    <row r="829" spans="1:12" ht="45" hidden="1" x14ac:dyDescent="0.25">
      <c r="B829" s="217" t="s">
        <v>334</v>
      </c>
      <c r="C829" s="224" t="s">
        <v>991</v>
      </c>
      <c r="D829" s="205" t="s">
        <v>1</v>
      </c>
      <c r="E829" s="230" t="s">
        <v>134</v>
      </c>
      <c r="F829" s="213"/>
      <c r="G829" s="230"/>
      <c r="H829" s="213"/>
      <c r="J829" s="155"/>
      <c r="K829" s="155"/>
      <c r="L829" s="155"/>
    </row>
    <row r="830" spans="1:12" s="177" customFormat="1" ht="15.75" hidden="1" thickBot="1" x14ac:dyDescent="0.3">
      <c r="A830" s="261"/>
      <c r="B830" s="220" t="s">
        <v>334</v>
      </c>
      <c r="C830" s="220" t="s">
        <v>990</v>
      </c>
      <c r="D830" s="208" t="s">
        <v>2</v>
      </c>
      <c r="E830" s="213"/>
      <c r="F830" s="220"/>
      <c r="G830" s="220"/>
      <c r="H830" s="220"/>
      <c r="I830" s="261"/>
      <c r="J830" s="134"/>
      <c r="K830" s="134"/>
      <c r="L830" s="134"/>
    </row>
    <row r="831" spans="1:12" s="177" customFormat="1" ht="15.75" hidden="1" thickTop="1" x14ac:dyDescent="0.25">
      <c r="A831" s="261"/>
      <c r="B831" s="218" t="s">
        <v>334</v>
      </c>
      <c r="C831" s="218" t="s">
        <v>990</v>
      </c>
      <c r="D831" s="206" t="s">
        <v>2</v>
      </c>
      <c r="E831" s="238" t="s">
        <v>63</v>
      </c>
      <c r="F831" s="211"/>
      <c r="G831" s="211"/>
      <c r="H831" s="211"/>
      <c r="I831" s="261"/>
      <c r="J831" s="134"/>
      <c r="K831" s="134"/>
      <c r="L831" s="134"/>
    </row>
    <row r="832" spans="1:12" hidden="1" x14ac:dyDescent="0.25">
      <c r="B832" s="217" t="s">
        <v>334</v>
      </c>
      <c r="C832" s="224" t="s">
        <v>990</v>
      </c>
      <c r="D832" s="205" t="s">
        <v>2</v>
      </c>
      <c r="E832" s="230" t="s">
        <v>206</v>
      </c>
      <c r="F832" s="213"/>
      <c r="G832" s="230"/>
      <c r="H832" s="213"/>
      <c r="J832" s="155"/>
      <c r="K832" s="155"/>
      <c r="L832" s="155"/>
    </row>
    <row r="833" spans="1:12" hidden="1" x14ac:dyDescent="0.25">
      <c r="B833" s="217" t="s">
        <v>334</v>
      </c>
      <c r="C833" s="224" t="s">
        <v>990</v>
      </c>
      <c r="D833" s="205" t="s">
        <v>2</v>
      </c>
      <c r="E833" s="230" t="s">
        <v>478</v>
      </c>
      <c r="F833" s="213"/>
      <c r="G833" s="230"/>
      <c r="H833" s="213"/>
      <c r="J833" s="155"/>
      <c r="K833" s="155"/>
      <c r="L833" s="155"/>
    </row>
    <row r="834" spans="1:12" ht="30" hidden="1" x14ac:dyDescent="0.25">
      <c r="B834" s="217" t="s">
        <v>334</v>
      </c>
      <c r="C834" s="224" t="s">
        <v>990</v>
      </c>
      <c r="D834" s="205" t="s">
        <v>2</v>
      </c>
      <c r="E834" s="230" t="s">
        <v>207</v>
      </c>
      <c r="F834" s="213"/>
      <c r="G834" s="230"/>
      <c r="H834" s="213"/>
      <c r="J834" s="155"/>
      <c r="K834" s="155"/>
      <c r="L834" s="155"/>
    </row>
    <row r="835" spans="1:12" s="177" customFormat="1" ht="15.75" hidden="1" thickBot="1" x14ac:dyDescent="0.3">
      <c r="A835" s="261"/>
      <c r="B835" s="220" t="s">
        <v>334</v>
      </c>
      <c r="C835" s="220" t="s">
        <v>991</v>
      </c>
      <c r="D835" s="208" t="s">
        <v>2</v>
      </c>
      <c r="E835" s="213"/>
      <c r="F835" s="220"/>
      <c r="G835" s="220"/>
      <c r="H835" s="220"/>
      <c r="I835" s="261"/>
      <c r="J835" s="134"/>
      <c r="K835" s="134"/>
      <c r="L835" s="134"/>
    </row>
    <row r="836" spans="1:12" s="177" customFormat="1" ht="15.75" hidden="1" thickTop="1" x14ac:dyDescent="0.25">
      <c r="A836" s="261"/>
      <c r="B836" s="218" t="s">
        <v>334</v>
      </c>
      <c r="C836" s="218" t="s">
        <v>991</v>
      </c>
      <c r="D836" s="206" t="s">
        <v>2</v>
      </c>
      <c r="E836" s="238" t="s">
        <v>63</v>
      </c>
      <c r="F836" s="211"/>
      <c r="G836" s="211"/>
      <c r="H836" s="211"/>
      <c r="I836" s="261"/>
      <c r="J836" s="134"/>
      <c r="K836" s="134"/>
      <c r="L836" s="134"/>
    </row>
    <row r="837" spans="1:12" hidden="1" x14ac:dyDescent="0.25">
      <c r="B837" s="217" t="s">
        <v>334</v>
      </c>
      <c r="C837" s="224" t="s">
        <v>991</v>
      </c>
      <c r="D837" s="205" t="s">
        <v>2</v>
      </c>
      <c r="E837" s="230" t="s">
        <v>135</v>
      </c>
      <c r="F837" s="213"/>
      <c r="G837" s="230"/>
      <c r="H837" s="213"/>
      <c r="J837" s="155"/>
      <c r="K837" s="155"/>
      <c r="L837" s="155"/>
    </row>
    <row r="838" spans="1:12" hidden="1" x14ac:dyDescent="0.25">
      <c r="B838" s="217" t="s">
        <v>334</v>
      </c>
      <c r="C838" s="224" t="s">
        <v>991</v>
      </c>
      <c r="D838" s="205" t="s">
        <v>2</v>
      </c>
      <c r="E838" s="230" t="s">
        <v>136</v>
      </c>
      <c r="F838" s="213"/>
      <c r="G838" s="230"/>
      <c r="H838" s="213"/>
      <c r="J838" s="155"/>
      <c r="K838" s="155"/>
      <c r="L838" s="155"/>
    </row>
    <row r="839" spans="1:12" hidden="1" x14ac:dyDescent="0.25">
      <c r="B839" s="217" t="s">
        <v>334</v>
      </c>
      <c r="C839" s="224" t="s">
        <v>991</v>
      </c>
      <c r="D839" s="205" t="s">
        <v>2</v>
      </c>
      <c r="E839" s="230" t="s">
        <v>137</v>
      </c>
      <c r="F839" s="213"/>
      <c r="G839" s="230"/>
      <c r="H839" s="213"/>
      <c r="J839" s="155"/>
      <c r="K839" s="155"/>
      <c r="L839" s="155"/>
    </row>
    <row r="840" spans="1:12" s="177" customFormat="1" ht="15.75" hidden="1" thickBot="1" x14ac:dyDescent="0.3">
      <c r="A840" s="261"/>
      <c r="B840" s="220" t="s">
        <v>334</v>
      </c>
      <c r="C840" s="220" t="s">
        <v>990</v>
      </c>
      <c r="D840" s="208" t="s">
        <v>3</v>
      </c>
      <c r="E840" s="213"/>
      <c r="F840" s="220"/>
      <c r="G840" s="220"/>
      <c r="H840" s="220"/>
      <c r="I840" s="261"/>
      <c r="J840" s="134"/>
      <c r="K840" s="134"/>
      <c r="L840" s="134"/>
    </row>
    <row r="841" spans="1:12" s="177" customFormat="1" ht="15.75" hidden="1" thickTop="1" x14ac:dyDescent="0.25">
      <c r="A841" s="261"/>
      <c r="B841" s="218" t="s">
        <v>334</v>
      </c>
      <c r="C841" s="218" t="s">
        <v>990</v>
      </c>
      <c r="D841" s="206" t="s">
        <v>3</v>
      </c>
      <c r="E841" s="238" t="s">
        <v>64</v>
      </c>
      <c r="F841" s="211"/>
      <c r="G841" s="211"/>
      <c r="H841" s="211"/>
      <c r="I841" s="261"/>
      <c r="J841" s="134"/>
      <c r="K841" s="134"/>
      <c r="L841" s="134"/>
    </row>
    <row r="842" spans="1:12" ht="30" hidden="1" x14ac:dyDescent="0.25">
      <c r="B842" s="217" t="s">
        <v>334</v>
      </c>
      <c r="C842" s="224" t="s">
        <v>990</v>
      </c>
      <c r="D842" s="205" t="s">
        <v>3</v>
      </c>
      <c r="E842" s="230" t="s">
        <v>84</v>
      </c>
      <c r="F842" s="213"/>
      <c r="G842" s="230"/>
      <c r="H842" s="213"/>
      <c r="J842" s="155"/>
      <c r="K842" s="155"/>
      <c r="L842" s="155"/>
    </row>
    <row r="843" spans="1:12" hidden="1" x14ac:dyDescent="0.25">
      <c r="B843" s="217" t="s">
        <v>334</v>
      </c>
      <c r="C843" s="224" t="s">
        <v>990</v>
      </c>
      <c r="D843" s="205" t="s">
        <v>3</v>
      </c>
      <c r="E843" s="230" t="s">
        <v>85</v>
      </c>
      <c r="F843" s="213"/>
      <c r="G843" s="230"/>
      <c r="H843" s="213"/>
      <c r="J843" s="155"/>
      <c r="K843" s="155"/>
      <c r="L843" s="155"/>
    </row>
    <row r="844" spans="1:12" ht="30" hidden="1" x14ac:dyDescent="0.25">
      <c r="B844" s="217" t="s">
        <v>334</v>
      </c>
      <c r="C844" s="224" t="s">
        <v>990</v>
      </c>
      <c r="D844" s="205" t="s">
        <v>3</v>
      </c>
      <c r="E844" s="230" t="s">
        <v>86</v>
      </c>
      <c r="F844" s="213"/>
      <c r="G844" s="230"/>
      <c r="H844" s="213"/>
      <c r="J844" s="155"/>
      <c r="K844" s="155"/>
      <c r="L844" s="155"/>
    </row>
    <row r="845" spans="1:12" s="177" customFormat="1" ht="15.75" hidden="1" thickBot="1" x14ac:dyDescent="0.3">
      <c r="A845" s="261"/>
      <c r="B845" s="220" t="s">
        <v>334</v>
      </c>
      <c r="C845" s="220" t="s">
        <v>991</v>
      </c>
      <c r="D845" s="208" t="s">
        <v>3</v>
      </c>
      <c r="E845" s="213"/>
      <c r="F845" s="220"/>
      <c r="G845" s="220"/>
      <c r="H845" s="220"/>
      <c r="I845" s="261"/>
      <c r="J845" s="134"/>
      <c r="K845" s="134"/>
      <c r="L845" s="134"/>
    </row>
    <row r="846" spans="1:12" s="177" customFormat="1" ht="15.75" hidden="1" thickTop="1" x14ac:dyDescent="0.25">
      <c r="A846" s="261"/>
      <c r="B846" s="218" t="s">
        <v>334</v>
      </c>
      <c r="C846" s="218" t="s">
        <v>991</v>
      </c>
      <c r="D846" s="206" t="s">
        <v>3</v>
      </c>
      <c r="E846" s="238" t="s">
        <v>64</v>
      </c>
      <c r="F846" s="211"/>
      <c r="G846" s="211"/>
      <c r="H846" s="211"/>
      <c r="I846" s="261"/>
      <c r="J846" s="134"/>
      <c r="K846" s="134"/>
      <c r="L846" s="134"/>
    </row>
    <row r="847" spans="1:12" hidden="1" x14ac:dyDescent="0.25">
      <c r="B847" s="217" t="s">
        <v>334</v>
      </c>
      <c r="C847" s="224" t="s">
        <v>991</v>
      </c>
      <c r="D847" s="205" t="s">
        <v>3</v>
      </c>
      <c r="E847" s="230" t="s">
        <v>138</v>
      </c>
      <c r="F847" s="213"/>
      <c r="G847" s="230"/>
      <c r="H847" s="213"/>
      <c r="J847" s="155"/>
      <c r="K847" s="155"/>
      <c r="L847" s="155"/>
    </row>
    <row r="848" spans="1:12" hidden="1" x14ac:dyDescent="0.25">
      <c r="B848" s="217" t="s">
        <v>334</v>
      </c>
      <c r="C848" s="224" t="s">
        <v>991</v>
      </c>
      <c r="D848" s="205" t="s">
        <v>3</v>
      </c>
      <c r="E848" s="230" t="s">
        <v>139</v>
      </c>
      <c r="F848" s="213"/>
      <c r="G848" s="230"/>
      <c r="H848" s="213"/>
      <c r="J848" s="155"/>
      <c r="K848" s="155"/>
      <c r="L848" s="155"/>
    </row>
    <row r="849" spans="1:12" ht="30" hidden="1" x14ac:dyDescent="0.25">
      <c r="B849" s="217" t="s">
        <v>334</v>
      </c>
      <c r="C849" s="224" t="s">
        <v>991</v>
      </c>
      <c r="D849" s="205" t="s">
        <v>3</v>
      </c>
      <c r="E849" s="230" t="s">
        <v>140</v>
      </c>
      <c r="F849" s="213"/>
      <c r="G849" s="230"/>
      <c r="H849" s="213"/>
      <c r="J849" s="155"/>
      <c r="K849" s="155"/>
      <c r="L849" s="155"/>
    </row>
    <row r="850" spans="1:12" s="177" customFormat="1" ht="15.75" hidden="1" thickBot="1" x14ac:dyDescent="0.3">
      <c r="A850" s="261"/>
      <c r="B850" s="220" t="s">
        <v>334</v>
      </c>
      <c r="C850" s="220" t="s">
        <v>990</v>
      </c>
      <c r="D850" s="208" t="s">
        <v>4</v>
      </c>
      <c r="E850" s="213"/>
      <c r="F850" s="220"/>
      <c r="G850" s="220"/>
      <c r="H850" s="220"/>
      <c r="I850" s="261"/>
      <c r="J850" s="134"/>
      <c r="K850" s="134"/>
      <c r="L850" s="134"/>
    </row>
    <row r="851" spans="1:12" s="177" customFormat="1" ht="15.75" hidden="1" thickTop="1" x14ac:dyDescent="0.25">
      <c r="A851" s="261"/>
      <c r="B851" s="218" t="s">
        <v>334</v>
      </c>
      <c r="C851" s="218" t="s">
        <v>990</v>
      </c>
      <c r="D851" s="206" t="s">
        <v>4</v>
      </c>
      <c r="E851" s="238" t="s">
        <v>65</v>
      </c>
      <c r="F851" s="211"/>
      <c r="G851" s="211"/>
      <c r="H851" s="211"/>
      <c r="I851" s="261"/>
      <c r="J851" s="134"/>
      <c r="K851" s="134"/>
      <c r="L851" s="134"/>
    </row>
    <row r="852" spans="1:12" ht="30" hidden="1" x14ac:dyDescent="0.25">
      <c r="B852" s="217" t="s">
        <v>334</v>
      </c>
      <c r="C852" s="224" t="s">
        <v>990</v>
      </c>
      <c r="D852" s="205" t="s">
        <v>4</v>
      </c>
      <c r="E852" s="230" t="s">
        <v>1010</v>
      </c>
      <c r="F852" s="213"/>
      <c r="G852" s="230"/>
      <c r="H852" s="213"/>
      <c r="J852" s="155"/>
      <c r="K852" s="155"/>
      <c r="L852" s="155"/>
    </row>
    <row r="853" spans="1:12" hidden="1" x14ac:dyDescent="0.25">
      <c r="B853" s="217" t="s">
        <v>334</v>
      </c>
      <c r="C853" s="224" t="s">
        <v>990</v>
      </c>
      <c r="D853" s="205" t="s">
        <v>4</v>
      </c>
      <c r="E853" s="230" t="s">
        <v>85</v>
      </c>
      <c r="F853" s="213"/>
      <c r="G853" s="230"/>
      <c r="H853" s="213"/>
      <c r="J853" s="155"/>
      <c r="K853" s="155"/>
      <c r="L853" s="155"/>
    </row>
    <row r="854" spans="1:12" ht="30" hidden="1" x14ac:dyDescent="0.25">
      <c r="B854" s="217" t="s">
        <v>334</v>
      </c>
      <c r="C854" s="224" t="s">
        <v>990</v>
      </c>
      <c r="D854" s="205" t="s">
        <v>4</v>
      </c>
      <c r="E854" s="230" t="s">
        <v>87</v>
      </c>
      <c r="F854" s="213"/>
      <c r="G854" s="230"/>
      <c r="H854" s="213"/>
      <c r="J854" s="155"/>
      <c r="K854" s="155"/>
      <c r="L854" s="155"/>
    </row>
    <row r="855" spans="1:12" s="177" customFormat="1" ht="15.75" hidden="1" thickBot="1" x14ac:dyDescent="0.3">
      <c r="A855" s="261"/>
      <c r="B855" s="220" t="s">
        <v>334</v>
      </c>
      <c r="C855" s="220" t="s">
        <v>991</v>
      </c>
      <c r="D855" s="208" t="s">
        <v>4</v>
      </c>
      <c r="E855" s="213"/>
      <c r="F855" s="220"/>
      <c r="G855" s="220"/>
      <c r="H855" s="220"/>
      <c r="I855" s="261"/>
      <c r="J855" s="134"/>
      <c r="K855" s="134"/>
      <c r="L855" s="134"/>
    </row>
    <row r="856" spans="1:12" s="177" customFormat="1" ht="15.75" hidden="1" thickTop="1" x14ac:dyDescent="0.25">
      <c r="A856" s="261"/>
      <c r="B856" s="218" t="s">
        <v>334</v>
      </c>
      <c r="C856" s="218" t="s">
        <v>991</v>
      </c>
      <c r="D856" s="206" t="s">
        <v>4</v>
      </c>
      <c r="E856" s="238" t="s">
        <v>65</v>
      </c>
      <c r="F856" s="211"/>
      <c r="G856" s="211"/>
      <c r="H856" s="211"/>
      <c r="I856" s="261"/>
      <c r="J856" s="134"/>
      <c r="K856" s="134"/>
      <c r="L856" s="134"/>
    </row>
    <row r="857" spans="1:12" hidden="1" x14ac:dyDescent="0.25">
      <c r="B857" s="217" t="s">
        <v>334</v>
      </c>
      <c r="C857" s="224" t="s">
        <v>991</v>
      </c>
      <c r="D857" s="205" t="s">
        <v>4</v>
      </c>
      <c r="E857" s="230" t="s">
        <v>138</v>
      </c>
      <c r="F857" s="213"/>
      <c r="G857" s="230"/>
      <c r="H857" s="213"/>
      <c r="J857" s="155"/>
      <c r="K857" s="155"/>
      <c r="L857" s="155"/>
    </row>
    <row r="858" spans="1:12" hidden="1" x14ac:dyDescent="0.25">
      <c r="B858" s="217" t="s">
        <v>334</v>
      </c>
      <c r="C858" s="224" t="s">
        <v>991</v>
      </c>
      <c r="D858" s="205" t="s">
        <v>4</v>
      </c>
      <c r="E858" s="230" t="s">
        <v>742</v>
      </c>
      <c r="F858" s="213"/>
      <c r="G858" s="230"/>
      <c r="H858" s="213"/>
      <c r="J858" s="155"/>
      <c r="K858" s="155"/>
      <c r="L858" s="155"/>
    </row>
    <row r="859" spans="1:12" ht="30" hidden="1" x14ac:dyDescent="0.25">
      <c r="B859" s="217" t="s">
        <v>334</v>
      </c>
      <c r="C859" s="224" t="s">
        <v>991</v>
      </c>
      <c r="D859" s="205" t="s">
        <v>4</v>
      </c>
      <c r="E859" s="230" t="s">
        <v>743</v>
      </c>
      <c r="F859" s="213"/>
      <c r="G859" s="230"/>
      <c r="H859" s="213"/>
      <c r="J859" s="155"/>
      <c r="K859" s="155"/>
      <c r="L859" s="155"/>
    </row>
    <row r="860" spans="1:12" s="177" customFormat="1" ht="15.75" hidden="1" thickBot="1" x14ac:dyDescent="0.3">
      <c r="A860" s="261"/>
      <c r="B860" s="220" t="s">
        <v>334</v>
      </c>
      <c r="C860" s="220" t="s">
        <v>990</v>
      </c>
      <c r="D860" s="208" t="s">
        <v>5</v>
      </c>
      <c r="E860" s="213"/>
      <c r="F860" s="220"/>
      <c r="G860" s="220"/>
      <c r="H860" s="220"/>
      <c r="I860" s="261"/>
      <c r="J860" s="134"/>
      <c r="K860" s="134"/>
      <c r="L860" s="134"/>
    </row>
    <row r="861" spans="1:12" s="177" customFormat="1" ht="15.75" hidden="1" thickTop="1" x14ac:dyDescent="0.25">
      <c r="A861" s="261"/>
      <c r="B861" s="218" t="s">
        <v>334</v>
      </c>
      <c r="C861" s="218" t="s">
        <v>990</v>
      </c>
      <c r="D861" s="206" t="s">
        <v>5</v>
      </c>
      <c r="E861" s="238" t="s">
        <v>66</v>
      </c>
      <c r="F861" s="211"/>
      <c r="G861" s="211"/>
      <c r="H861" s="211"/>
      <c r="I861" s="261"/>
      <c r="J861" s="134"/>
      <c r="K861" s="134"/>
      <c r="L861" s="134"/>
    </row>
    <row r="862" spans="1:12" ht="30" hidden="1" x14ac:dyDescent="0.25">
      <c r="B862" s="217" t="s">
        <v>334</v>
      </c>
      <c r="C862" s="224" t="s">
        <v>990</v>
      </c>
      <c r="D862" s="205" t="s">
        <v>5</v>
      </c>
      <c r="E862" s="230" t="s">
        <v>143</v>
      </c>
      <c r="F862" s="213"/>
      <c r="G862" s="230"/>
      <c r="H862" s="213"/>
      <c r="J862" s="155"/>
      <c r="K862" s="155"/>
      <c r="L862" s="155"/>
    </row>
    <row r="863" spans="1:12" hidden="1" x14ac:dyDescent="0.25">
      <c r="B863" s="217" t="s">
        <v>334</v>
      </c>
      <c r="C863" s="224" t="s">
        <v>990</v>
      </c>
      <c r="D863" s="205" t="s">
        <v>5</v>
      </c>
      <c r="E863" s="230" t="s">
        <v>210</v>
      </c>
      <c r="F863" s="213"/>
      <c r="G863" s="230"/>
      <c r="H863" s="213"/>
      <c r="J863" s="155"/>
      <c r="K863" s="155"/>
      <c r="L863" s="155"/>
    </row>
    <row r="864" spans="1:12" s="177" customFormat="1" ht="15.75" hidden="1" thickBot="1" x14ac:dyDescent="0.3">
      <c r="A864" s="261"/>
      <c r="B864" s="220" t="s">
        <v>334</v>
      </c>
      <c r="C864" s="220" t="s">
        <v>991</v>
      </c>
      <c r="D864" s="208" t="s">
        <v>5</v>
      </c>
      <c r="E864" s="213"/>
      <c r="F864" s="220"/>
      <c r="G864" s="220"/>
      <c r="H864" s="220"/>
      <c r="I864" s="261"/>
      <c r="J864" s="134"/>
      <c r="K864" s="134"/>
      <c r="L864" s="134"/>
    </row>
    <row r="865" spans="1:12" s="177" customFormat="1" ht="15.75" hidden="1" thickTop="1" x14ac:dyDescent="0.25">
      <c r="A865" s="261"/>
      <c r="B865" s="218" t="s">
        <v>334</v>
      </c>
      <c r="C865" s="218" t="s">
        <v>991</v>
      </c>
      <c r="D865" s="206" t="s">
        <v>5</v>
      </c>
      <c r="E865" s="238" t="s">
        <v>66</v>
      </c>
      <c r="F865" s="211"/>
      <c r="G865" s="211"/>
      <c r="H865" s="211"/>
      <c r="I865" s="261"/>
      <c r="J865" s="134"/>
      <c r="K865" s="134"/>
      <c r="L865" s="134"/>
    </row>
    <row r="866" spans="1:12" hidden="1" x14ac:dyDescent="0.25">
      <c r="B866" s="217" t="s">
        <v>334</v>
      </c>
      <c r="C866" s="224" t="s">
        <v>991</v>
      </c>
      <c r="D866" s="205" t="s">
        <v>5</v>
      </c>
      <c r="E866" s="230" t="s">
        <v>141</v>
      </c>
      <c r="F866" s="213"/>
      <c r="G866" s="230"/>
      <c r="H866" s="213"/>
      <c r="J866" s="155"/>
      <c r="K866" s="155"/>
      <c r="L866" s="155"/>
    </row>
    <row r="867" spans="1:12" hidden="1" x14ac:dyDescent="0.25">
      <c r="B867" s="217" t="s">
        <v>334</v>
      </c>
      <c r="C867" s="224" t="s">
        <v>991</v>
      </c>
      <c r="D867" s="205" t="s">
        <v>5</v>
      </c>
      <c r="E867" s="230" t="s">
        <v>142</v>
      </c>
      <c r="F867" s="213"/>
      <c r="G867" s="230"/>
      <c r="H867" s="213"/>
      <c r="J867" s="155"/>
      <c r="K867" s="155"/>
      <c r="L867" s="155"/>
    </row>
    <row r="868" spans="1:12" ht="30" hidden="1" x14ac:dyDescent="0.25">
      <c r="B868" s="217" t="s">
        <v>334</v>
      </c>
      <c r="C868" s="224" t="s">
        <v>991</v>
      </c>
      <c r="D868" s="205" t="s">
        <v>5</v>
      </c>
      <c r="E868" s="230" t="s">
        <v>143</v>
      </c>
      <c r="F868" s="213"/>
      <c r="G868" s="230"/>
      <c r="H868" s="213"/>
      <c r="J868" s="155"/>
      <c r="K868" s="155"/>
      <c r="L868" s="155"/>
    </row>
    <row r="869" spans="1:12" s="177" customFormat="1" ht="15.75" hidden="1" thickBot="1" x14ac:dyDescent="0.3">
      <c r="A869" s="261"/>
      <c r="B869" s="220" t="s">
        <v>334</v>
      </c>
      <c r="C869" s="220" t="s">
        <v>990</v>
      </c>
      <c r="D869" s="208" t="s">
        <v>6</v>
      </c>
      <c r="E869" s="213"/>
      <c r="F869" s="220"/>
      <c r="G869" s="220"/>
      <c r="H869" s="220"/>
      <c r="I869" s="261"/>
      <c r="J869" s="134"/>
      <c r="K869" s="134"/>
      <c r="L869" s="134"/>
    </row>
    <row r="870" spans="1:12" s="177" customFormat="1" ht="15.75" hidden="1" thickTop="1" x14ac:dyDescent="0.25">
      <c r="A870" s="261"/>
      <c r="B870" s="218" t="s">
        <v>334</v>
      </c>
      <c r="C870" s="218" t="s">
        <v>990</v>
      </c>
      <c r="D870" s="206" t="s">
        <v>6</v>
      </c>
      <c r="E870" s="238" t="s">
        <v>1011</v>
      </c>
      <c r="F870" s="211"/>
      <c r="G870" s="211"/>
      <c r="H870" s="211"/>
      <c r="I870" s="261"/>
      <c r="J870" s="134"/>
      <c r="K870" s="134"/>
      <c r="L870" s="134"/>
    </row>
    <row r="871" spans="1:12" ht="30" hidden="1" x14ac:dyDescent="0.25">
      <c r="B871" s="217" t="s">
        <v>334</v>
      </c>
      <c r="C871" s="224" t="s">
        <v>990</v>
      </c>
      <c r="D871" s="205" t="s">
        <v>6</v>
      </c>
      <c r="E871" s="230" t="s">
        <v>143</v>
      </c>
      <c r="F871" s="213"/>
      <c r="G871" s="230"/>
      <c r="H871" s="213"/>
      <c r="J871" s="155"/>
      <c r="K871" s="155"/>
      <c r="L871" s="155"/>
    </row>
    <row r="872" spans="1:12" hidden="1" x14ac:dyDescent="0.25">
      <c r="B872" s="217" t="s">
        <v>334</v>
      </c>
      <c r="C872" s="224" t="s">
        <v>990</v>
      </c>
      <c r="D872" s="205" t="s">
        <v>6</v>
      </c>
      <c r="E872" s="230" t="s">
        <v>210</v>
      </c>
      <c r="F872" s="213"/>
      <c r="G872" s="230"/>
      <c r="H872" s="213"/>
      <c r="J872" s="155"/>
      <c r="K872" s="155"/>
      <c r="L872" s="155"/>
    </row>
    <row r="873" spans="1:12" s="177" customFormat="1" ht="15.75" hidden="1" thickBot="1" x14ac:dyDescent="0.3">
      <c r="A873" s="261"/>
      <c r="B873" s="220" t="s">
        <v>334</v>
      </c>
      <c r="C873" s="220" t="s">
        <v>991</v>
      </c>
      <c r="D873" s="208" t="s">
        <v>6</v>
      </c>
      <c r="E873" s="213"/>
      <c r="F873" s="220"/>
      <c r="G873" s="220"/>
      <c r="H873" s="220"/>
      <c r="I873" s="261"/>
      <c r="J873" s="134"/>
      <c r="K873" s="134"/>
      <c r="L873" s="134"/>
    </row>
    <row r="874" spans="1:12" s="177" customFormat="1" ht="15.75" hidden="1" thickTop="1" x14ac:dyDescent="0.25">
      <c r="A874" s="261"/>
      <c r="B874" s="218" t="s">
        <v>334</v>
      </c>
      <c r="C874" s="218" t="s">
        <v>991</v>
      </c>
      <c r="D874" s="206" t="s">
        <v>6</v>
      </c>
      <c r="E874" s="238" t="s">
        <v>1011</v>
      </c>
      <c r="F874" s="211"/>
      <c r="G874" s="211"/>
      <c r="H874" s="211"/>
      <c r="I874" s="261"/>
      <c r="J874" s="134"/>
      <c r="K874" s="134"/>
      <c r="L874" s="134"/>
    </row>
    <row r="875" spans="1:12" hidden="1" x14ac:dyDescent="0.25">
      <c r="B875" s="217" t="s">
        <v>334</v>
      </c>
      <c r="C875" s="224" t="s">
        <v>991</v>
      </c>
      <c r="D875" s="205" t="s">
        <v>6</v>
      </c>
      <c r="E875" s="230" t="s">
        <v>141</v>
      </c>
      <c r="F875" s="213"/>
      <c r="G875" s="230"/>
      <c r="H875" s="213"/>
      <c r="J875" s="155"/>
      <c r="K875" s="155"/>
      <c r="L875" s="155"/>
    </row>
    <row r="876" spans="1:12" hidden="1" x14ac:dyDescent="0.25">
      <c r="B876" s="217" t="s">
        <v>334</v>
      </c>
      <c r="C876" s="224" t="s">
        <v>991</v>
      </c>
      <c r="D876" s="205" t="s">
        <v>6</v>
      </c>
      <c r="E876" s="230" t="s">
        <v>142</v>
      </c>
      <c r="F876" s="213"/>
      <c r="G876" s="230"/>
      <c r="H876" s="213"/>
      <c r="J876" s="155"/>
      <c r="K876" s="155"/>
      <c r="L876" s="155"/>
    </row>
    <row r="877" spans="1:12" ht="30" hidden="1" x14ac:dyDescent="0.25">
      <c r="B877" s="217" t="s">
        <v>334</v>
      </c>
      <c r="C877" s="224" t="s">
        <v>991</v>
      </c>
      <c r="D877" s="205" t="s">
        <v>6</v>
      </c>
      <c r="E877" s="230" t="s">
        <v>143</v>
      </c>
      <c r="F877" s="213"/>
      <c r="G877" s="230"/>
      <c r="H877" s="213"/>
      <c r="J877" s="155"/>
      <c r="K877" s="155"/>
      <c r="L877" s="155"/>
    </row>
    <row r="878" spans="1:12" s="177" customFormat="1" ht="15.75" hidden="1" thickBot="1" x14ac:dyDescent="0.3">
      <c r="A878" s="261"/>
      <c r="B878" s="220" t="s">
        <v>334</v>
      </c>
      <c r="C878" s="220" t="s">
        <v>990</v>
      </c>
      <c r="D878" s="208" t="s">
        <v>7</v>
      </c>
      <c r="E878" s="213"/>
      <c r="F878" s="220"/>
      <c r="G878" s="220"/>
      <c r="H878" s="220"/>
      <c r="I878" s="261"/>
      <c r="J878" s="134"/>
      <c r="K878" s="134"/>
      <c r="L878" s="134"/>
    </row>
    <row r="879" spans="1:12" s="177" customFormat="1" ht="15.75" hidden="1" thickTop="1" x14ac:dyDescent="0.25">
      <c r="A879" s="261"/>
      <c r="B879" s="218" t="s">
        <v>334</v>
      </c>
      <c r="C879" s="218" t="s">
        <v>990</v>
      </c>
      <c r="D879" s="206" t="s">
        <v>7</v>
      </c>
      <c r="E879" s="238" t="s">
        <v>8</v>
      </c>
      <c r="F879" s="211"/>
      <c r="G879" s="211"/>
      <c r="H879" s="211"/>
      <c r="I879" s="261"/>
      <c r="J879" s="134"/>
      <c r="K879" s="134"/>
      <c r="L879" s="134"/>
    </row>
    <row r="880" spans="1:12" hidden="1" x14ac:dyDescent="0.25">
      <c r="B880" s="217" t="s">
        <v>334</v>
      </c>
      <c r="C880" s="224" t="s">
        <v>990</v>
      </c>
      <c r="D880" s="205" t="s">
        <v>7</v>
      </c>
      <c r="E880" s="230" t="s">
        <v>88</v>
      </c>
      <c r="F880" s="213"/>
      <c r="G880" s="230"/>
      <c r="H880" s="213"/>
      <c r="J880" s="155"/>
      <c r="K880" s="155"/>
      <c r="L880" s="155"/>
    </row>
    <row r="881" spans="1:12" hidden="1" x14ac:dyDescent="0.25">
      <c r="B881" s="217" t="s">
        <v>334</v>
      </c>
      <c r="C881" s="224" t="s">
        <v>990</v>
      </c>
      <c r="D881" s="205" t="s">
        <v>7</v>
      </c>
      <c r="E881" s="230" t="s">
        <v>88</v>
      </c>
      <c r="F881" s="213"/>
      <c r="G881" s="230"/>
      <c r="H881" s="213"/>
      <c r="J881" s="155"/>
      <c r="K881" s="155"/>
      <c r="L881" s="155"/>
    </row>
    <row r="882" spans="1:12" ht="30" hidden="1" x14ac:dyDescent="0.25">
      <c r="B882" s="217" t="s">
        <v>334</v>
      </c>
      <c r="C882" s="224" t="s">
        <v>990</v>
      </c>
      <c r="D882" s="205" t="s">
        <v>7</v>
      </c>
      <c r="E882" s="230" t="s">
        <v>211</v>
      </c>
      <c r="F882" s="213"/>
      <c r="G882" s="230"/>
      <c r="H882" s="213"/>
      <c r="J882" s="155"/>
      <c r="K882" s="155"/>
      <c r="L882" s="155"/>
    </row>
    <row r="883" spans="1:12" s="177" customFormat="1" ht="15.75" hidden="1" thickBot="1" x14ac:dyDescent="0.3">
      <c r="A883" s="261"/>
      <c r="B883" s="220" t="s">
        <v>334</v>
      </c>
      <c r="C883" s="220" t="s">
        <v>991</v>
      </c>
      <c r="D883" s="208" t="s">
        <v>7</v>
      </c>
      <c r="E883" s="213"/>
      <c r="F883" s="220"/>
      <c r="G883" s="220"/>
      <c r="H883" s="220"/>
      <c r="I883" s="261"/>
      <c r="J883" s="134"/>
      <c r="K883" s="134"/>
      <c r="L883" s="134"/>
    </row>
    <row r="884" spans="1:12" s="177" customFormat="1" ht="15.75" hidden="1" thickTop="1" x14ac:dyDescent="0.25">
      <c r="A884" s="261"/>
      <c r="B884" s="218" t="s">
        <v>334</v>
      </c>
      <c r="C884" s="218" t="s">
        <v>991</v>
      </c>
      <c r="D884" s="206" t="s">
        <v>7</v>
      </c>
      <c r="E884" s="238" t="s">
        <v>8</v>
      </c>
      <c r="F884" s="211"/>
      <c r="G884" s="211"/>
      <c r="H884" s="211"/>
      <c r="I884" s="261"/>
      <c r="J884" s="134"/>
      <c r="K884" s="134"/>
      <c r="L884" s="134"/>
    </row>
    <row r="885" spans="1:12" hidden="1" x14ac:dyDescent="0.25">
      <c r="B885" s="217" t="s">
        <v>334</v>
      </c>
      <c r="C885" s="224" t="s">
        <v>991</v>
      </c>
      <c r="D885" s="205" t="s">
        <v>7</v>
      </c>
      <c r="E885" s="230" t="s">
        <v>144</v>
      </c>
      <c r="F885" s="213"/>
      <c r="G885" s="230"/>
      <c r="H885" s="213"/>
      <c r="J885" s="155"/>
      <c r="K885" s="155"/>
      <c r="L885" s="155"/>
    </row>
    <row r="886" spans="1:12" ht="30" hidden="1" x14ac:dyDescent="0.25">
      <c r="B886" s="217" t="s">
        <v>334</v>
      </c>
      <c r="C886" s="224" t="s">
        <v>991</v>
      </c>
      <c r="D886" s="205" t="s">
        <v>7</v>
      </c>
      <c r="E886" s="230" t="s">
        <v>145</v>
      </c>
      <c r="F886" s="213"/>
      <c r="G886" s="230"/>
      <c r="H886" s="213"/>
      <c r="J886" s="155"/>
      <c r="K886" s="155"/>
      <c r="L886" s="155"/>
    </row>
    <row r="887" spans="1:12" ht="30" hidden="1" x14ac:dyDescent="0.25">
      <c r="B887" s="217" t="s">
        <v>334</v>
      </c>
      <c r="C887" s="224" t="s">
        <v>991</v>
      </c>
      <c r="D887" s="205" t="s">
        <v>7</v>
      </c>
      <c r="E887" s="230" t="s">
        <v>146</v>
      </c>
      <c r="F887" s="213"/>
      <c r="G887" s="230"/>
      <c r="H887" s="213"/>
      <c r="J887" s="155"/>
      <c r="K887" s="155"/>
      <c r="L887" s="155"/>
    </row>
    <row r="888" spans="1:12" s="177" customFormat="1" ht="15.75" hidden="1" thickBot="1" x14ac:dyDescent="0.3">
      <c r="A888" s="261"/>
      <c r="B888" s="220" t="s">
        <v>334</v>
      </c>
      <c r="C888" s="220" t="s">
        <v>990</v>
      </c>
      <c r="D888" s="208" t="s">
        <v>9</v>
      </c>
      <c r="E888" s="213"/>
      <c r="F888" s="220"/>
      <c r="G888" s="220"/>
      <c r="H888" s="220"/>
      <c r="I888" s="261"/>
      <c r="J888" s="134"/>
      <c r="K888" s="134"/>
      <c r="L888" s="134"/>
    </row>
    <row r="889" spans="1:12" s="177" customFormat="1" ht="15.75" hidden="1" thickTop="1" x14ac:dyDescent="0.25">
      <c r="A889" s="261"/>
      <c r="B889" s="218" t="s">
        <v>334</v>
      </c>
      <c r="C889" s="218" t="s">
        <v>990</v>
      </c>
      <c r="D889" s="206" t="s">
        <v>9</v>
      </c>
      <c r="E889" s="238" t="s">
        <v>10</v>
      </c>
      <c r="F889" s="211"/>
      <c r="G889" s="211"/>
      <c r="H889" s="211"/>
      <c r="I889" s="261"/>
      <c r="J889" s="134"/>
      <c r="K889" s="134"/>
      <c r="L889" s="134"/>
    </row>
    <row r="890" spans="1:12" hidden="1" x14ac:dyDescent="0.25">
      <c r="B890" s="217" t="s">
        <v>334</v>
      </c>
      <c r="C890" s="224" t="s">
        <v>990</v>
      </c>
      <c r="D890" s="205" t="s">
        <v>9</v>
      </c>
      <c r="E890" s="230" t="s">
        <v>89</v>
      </c>
      <c r="F890" s="213"/>
      <c r="G890" s="230"/>
      <c r="H890" s="213"/>
      <c r="J890" s="155"/>
      <c r="K890" s="155"/>
      <c r="L890" s="155"/>
    </row>
    <row r="891" spans="1:12" hidden="1" x14ac:dyDescent="0.25">
      <c r="B891" s="217" t="s">
        <v>334</v>
      </c>
      <c r="C891" s="224" t="s">
        <v>990</v>
      </c>
      <c r="D891" s="205" t="s">
        <v>9</v>
      </c>
      <c r="E891" s="230" t="s">
        <v>212</v>
      </c>
      <c r="F891" s="213"/>
      <c r="G891" s="230"/>
      <c r="H891" s="213"/>
      <c r="J891" s="155"/>
      <c r="K891" s="155"/>
      <c r="L891" s="155"/>
    </row>
    <row r="892" spans="1:12" s="177" customFormat="1" ht="15.75" hidden="1" thickBot="1" x14ac:dyDescent="0.3">
      <c r="A892" s="261"/>
      <c r="B892" s="220" t="s">
        <v>334</v>
      </c>
      <c r="C892" s="220" t="s">
        <v>991</v>
      </c>
      <c r="D892" s="208" t="s">
        <v>9</v>
      </c>
      <c r="E892" s="213"/>
      <c r="F892" s="220"/>
      <c r="G892" s="220"/>
      <c r="H892" s="220"/>
      <c r="I892" s="261"/>
      <c r="J892" s="134"/>
      <c r="K892" s="134"/>
      <c r="L892" s="134"/>
    </row>
    <row r="893" spans="1:12" s="177" customFormat="1" ht="15.75" hidden="1" thickTop="1" x14ac:dyDescent="0.25">
      <c r="A893" s="261"/>
      <c r="B893" s="218" t="s">
        <v>334</v>
      </c>
      <c r="C893" s="218" t="s">
        <v>991</v>
      </c>
      <c r="D893" s="206" t="s">
        <v>9</v>
      </c>
      <c r="E893" s="238" t="s">
        <v>10</v>
      </c>
      <c r="F893" s="211"/>
      <c r="G893" s="211"/>
      <c r="H893" s="211"/>
      <c r="I893" s="261"/>
      <c r="J893" s="134"/>
      <c r="K893" s="134"/>
      <c r="L893" s="134"/>
    </row>
    <row r="894" spans="1:12" hidden="1" x14ac:dyDescent="0.25">
      <c r="B894" s="217" t="s">
        <v>334</v>
      </c>
      <c r="C894" s="224" t="s">
        <v>991</v>
      </c>
      <c r="D894" s="205" t="s">
        <v>9</v>
      </c>
      <c r="E894" s="230" t="s">
        <v>147</v>
      </c>
      <c r="F894" s="213"/>
      <c r="G894" s="230"/>
      <c r="H894" s="213"/>
      <c r="J894" s="155"/>
      <c r="K894" s="155"/>
      <c r="L894" s="155"/>
    </row>
    <row r="895" spans="1:12" hidden="1" x14ac:dyDescent="0.25">
      <c r="B895" s="217" t="s">
        <v>334</v>
      </c>
      <c r="C895" s="224" t="s">
        <v>991</v>
      </c>
      <c r="D895" s="205" t="s">
        <v>9</v>
      </c>
      <c r="E895" s="230" t="s">
        <v>148</v>
      </c>
      <c r="F895" s="213"/>
      <c r="G895" s="230"/>
      <c r="H895" s="213"/>
      <c r="J895" s="155"/>
      <c r="K895" s="155"/>
      <c r="L895" s="155"/>
    </row>
    <row r="896" spans="1:12" hidden="1" x14ac:dyDescent="0.25">
      <c r="B896" s="217" t="s">
        <v>334</v>
      </c>
      <c r="C896" s="224" t="s">
        <v>991</v>
      </c>
      <c r="D896" s="205" t="s">
        <v>9</v>
      </c>
      <c r="E896" s="230" t="s">
        <v>149</v>
      </c>
      <c r="F896" s="213"/>
      <c r="G896" s="230"/>
      <c r="H896" s="213"/>
      <c r="J896" s="155"/>
      <c r="K896" s="155"/>
      <c r="L896" s="155"/>
    </row>
    <row r="897" spans="1:12" s="177" customFormat="1" ht="15.75" hidden="1" thickBot="1" x14ac:dyDescent="0.3">
      <c r="A897" s="261"/>
      <c r="B897" s="220" t="s">
        <v>334</v>
      </c>
      <c r="C897" s="220" t="s">
        <v>990</v>
      </c>
      <c r="D897" s="208" t="s">
        <v>11</v>
      </c>
      <c r="E897" s="213"/>
      <c r="F897" s="220"/>
      <c r="G897" s="220"/>
      <c r="H897" s="220"/>
      <c r="I897" s="261"/>
      <c r="J897" s="134"/>
      <c r="K897" s="134"/>
      <c r="L897" s="134"/>
    </row>
    <row r="898" spans="1:12" s="177" customFormat="1" ht="15.75" hidden="1" thickTop="1" x14ac:dyDescent="0.25">
      <c r="A898" s="261"/>
      <c r="B898" s="218" t="s">
        <v>334</v>
      </c>
      <c r="C898" s="218" t="s">
        <v>990</v>
      </c>
      <c r="D898" s="206" t="s">
        <v>11</v>
      </c>
      <c r="E898" s="238" t="s">
        <v>67</v>
      </c>
      <c r="F898" s="211"/>
      <c r="G898" s="211"/>
      <c r="H898" s="211"/>
      <c r="I898" s="261"/>
      <c r="J898" s="134"/>
      <c r="K898" s="134"/>
      <c r="L898" s="134"/>
    </row>
    <row r="899" spans="1:12" hidden="1" x14ac:dyDescent="0.25">
      <c r="B899" s="217" t="s">
        <v>334</v>
      </c>
      <c r="C899" s="224" t="s">
        <v>990</v>
      </c>
      <c r="D899" s="205" t="s">
        <v>11</v>
      </c>
      <c r="E899" s="230" t="s">
        <v>90</v>
      </c>
      <c r="F899" s="213"/>
      <c r="G899" s="230"/>
      <c r="H899" s="213"/>
      <c r="J899" s="155"/>
      <c r="K899" s="155"/>
      <c r="L899" s="155"/>
    </row>
    <row r="900" spans="1:12" ht="30" hidden="1" x14ac:dyDescent="0.25">
      <c r="B900" s="217" t="s">
        <v>334</v>
      </c>
      <c r="C900" s="224" t="s">
        <v>990</v>
      </c>
      <c r="D900" s="205" t="s">
        <v>11</v>
      </c>
      <c r="E900" s="230" t="s">
        <v>91</v>
      </c>
      <c r="F900" s="213"/>
      <c r="G900" s="230"/>
      <c r="H900" s="213"/>
      <c r="J900" s="155"/>
      <c r="K900" s="155"/>
      <c r="L900" s="155"/>
    </row>
    <row r="901" spans="1:12" hidden="1" x14ac:dyDescent="0.25">
      <c r="B901" s="217" t="s">
        <v>334</v>
      </c>
      <c r="C901" s="224" t="s">
        <v>990</v>
      </c>
      <c r="D901" s="205" t="s">
        <v>11</v>
      </c>
      <c r="E901" s="230" t="s">
        <v>92</v>
      </c>
      <c r="F901" s="213"/>
      <c r="G901" s="230"/>
      <c r="H901" s="213"/>
      <c r="J901" s="155"/>
      <c r="K901" s="155"/>
      <c r="L901" s="155"/>
    </row>
    <row r="902" spans="1:12" s="177" customFormat="1" ht="15.75" hidden="1" thickBot="1" x14ac:dyDescent="0.3">
      <c r="A902" s="261"/>
      <c r="B902" s="220" t="s">
        <v>334</v>
      </c>
      <c r="C902" s="220" t="s">
        <v>991</v>
      </c>
      <c r="D902" s="208" t="s">
        <v>11</v>
      </c>
      <c r="E902" s="213"/>
      <c r="F902" s="220"/>
      <c r="G902" s="220"/>
      <c r="H902" s="220"/>
      <c r="I902" s="261"/>
      <c r="J902" s="134"/>
      <c r="K902" s="134"/>
      <c r="L902" s="134"/>
    </row>
    <row r="903" spans="1:12" s="177" customFormat="1" ht="15.75" hidden="1" thickTop="1" x14ac:dyDescent="0.25">
      <c r="A903" s="261"/>
      <c r="B903" s="218" t="s">
        <v>334</v>
      </c>
      <c r="C903" s="218" t="s">
        <v>991</v>
      </c>
      <c r="D903" s="206" t="s">
        <v>11</v>
      </c>
      <c r="E903" s="238" t="s">
        <v>67</v>
      </c>
      <c r="F903" s="211"/>
      <c r="G903" s="211"/>
      <c r="H903" s="211"/>
      <c r="I903" s="261"/>
      <c r="J903" s="134"/>
      <c r="K903" s="134"/>
      <c r="L903" s="134"/>
    </row>
    <row r="904" spans="1:12" hidden="1" x14ac:dyDescent="0.25">
      <c r="B904" s="217" t="s">
        <v>334</v>
      </c>
      <c r="C904" s="224" t="s">
        <v>991</v>
      </c>
      <c r="D904" s="205" t="s">
        <v>11</v>
      </c>
      <c r="E904" s="230" t="s">
        <v>150</v>
      </c>
      <c r="F904" s="213"/>
      <c r="G904" s="230"/>
      <c r="H904" s="213"/>
      <c r="J904" s="155"/>
      <c r="K904" s="155"/>
      <c r="L904" s="155"/>
    </row>
    <row r="905" spans="1:12" hidden="1" x14ac:dyDescent="0.25">
      <c r="B905" s="217" t="s">
        <v>334</v>
      </c>
      <c r="C905" s="224" t="s">
        <v>991</v>
      </c>
      <c r="D905" s="205" t="s">
        <v>11</v>
      </c>
      <c r="E905" s="230" t="s">
        <v>151</v>
      </c>
      <c r="F905" s="213"/>
      <c r="G905" s="230"/>
      <c r="H905" s="213"/>
      <c r="J905" s="155"/>
      <c r="K905" s="155"/>
      <c r="L905" s="155"/>
    </row>
    <row r="906" spans="1:12" hidden="1" x14ac:dyDescent="0.25">
      <c r="B906" s="217" t="s">
        <v>334</v>
      </c>
      <c r="C906" s="224" t="s">
        <v>991</v>
      </c>
      <c r="D906" s="205" t="s">
        <v>11</v>
      </c>
      <c r="E906" s="230" t="s">
        <v>90</v>
      </c>
      <c r="F906" s="213"/>
      <c r="G906" s="230"/>
      <c r="H906" s="213"/>
      <c r="J906" s="155"/>
      <c r="K906" s="155"/>
      <c r="L906" s="155"/>
    </row>
    <row r="907" spans="1:12" hidden="1" x14ac:dyDescent="0.25">
      <c r="B907" s="217" t="s">
        <v>334</v>
      </c>
      <c r="C907" s="224" t="s">
        <v>991</v>
      </c>
      <c r="D907" s="205" t="s">
        <v>11</v>
      </c>
      <c r="E907" s="230" t="s">
        <v>152</v>
      </c>
      <c r="F907" s="213"/>
      <c r="G907" s="230"/>
      <c r="H907" s="213"/>
      <c r="J907" s="155"/>
      <c r="K907" s="155"/>
      <c r="L907" s="155"/>
    </row>
    <row r="908" spans="1:12" s="177" customFormat="1" ht="15.75" hidden="1" thickBot="1" x14ac:dyDescent="0.3">
      <c r="A908" s="261"/>
      <c r="B908" s="220" t="s">
        <v>334</v>
      </c>
      <c r="C908" s="220" t="s">
        <v>990</v>
      </c>
      <c r="D908" s="208" t="s">
        <v>12</v>
      </c>
      <c r="E908" s="213"/>
      <c r="F908" s="220"/>
      <c r="G908" s="220"/>
      <c r="H908" s="220"/>
      <c r="I908" s="261"/>
      <c r="J908" s="134"/>
      <c r="K908" s="134"/>
      <c r="L908" s="134"/>
    </row>
    <row r="909" spans="1:12" ht="15.75" hidden="1" thickTop="1" x14ac:dyDescent="0.25">
      <c r="B909" s="218" t="s">
        <v>334</v>
      </c>
      <c r="C909" s="218" t="s">
        <v>990</v>
      </c>
      <c r="D909" s="206" t="s">
        <v>12</v>
      </c>
      <c r="E909" s="238" t="s">
        <v>68</v>
      </c>
      <c r="F909" s="211"/>
      <c r="G909" s="211"/>
      <c r="H909" s="211"/>
      <c r="J909" s="155"/>
      <c r="K909" s="155"/>
      <c r="L909" s="155"/>
    </row>
    <row r="910" spans="1:12" hidden="1" x14ac:dyDescent="0.25">
      <c r="B910" s="217" t="s">
        <v>334</v>
      </c>
      <c r="C910" s="224" t="s">
        <v>990</v>
      </c>
      <c r="D910" s="205" t="s">
        <v>12</v>
      </c>
      <c r="E910" s="230" t="s">
        <v>93</v>
      </c>
      <c r="F910" s="213"/>
      <c r="G910" s="230"/>
      <c r="H910" s="213"/>
      <c r="J910" s="155"/>
      <c r="K910" s="155"/>
      <c r="L910" s="155"/>
    </row>
    <row r="911" spans="1:12" ht="30" hidden="1" x14ac:dyDescent="0.25">
      <c r="B911" s="217" t="s">
        <v>334</v>
      </c>
      <c r="C911" s="224" t="s">
        <v>990</v>
      </c>
      <c r="D911" s="205" t="s">
        <v>12</v>
      </c>
      <c r="E911" s="230" t="s">
        <v>91</v>
      </c>
      <c r="F911" s="213"/>
      <c r="G911" s="230"/>
      <c r="H911" s="213"/>
      <c r="J911" s="155"/>
      <c r="K911" s="155"/>
      <c r="L911" s="155"/>
    </row>
    <row r="912" spans="1:12" hidden="1" x14ac:dyDescent="0.25">
      <c r="B912" s="217" t="s">
        <v>334</v>
      </c>
      <c r="C912" s="224" t="s">
        <v>990</v>
      </c>
      <c r="D912" s="205" t="s">
        <v>12</v>
      </c>
      <c r="E912" s="230" t="s">
        <v>94</v>
      </c>
      <c r="F912" s="213"/>
      <c r="G912" s="230"/>
      <c r="H912" s="213"/>
      <c r="J912" s="155"/>
      <c r="K912" s="155"/>
      <c r="L912" s="155"/>
    </row>
    <row r="913" spans="1:12" s="177" customFormat="1" ht="15.75" hidden="1" thickBot="1" x14ac:dyDescent="0.3">
      <c r="A913" s="261"/>
      <c r="B913" s="220" t="s">
        <v>334</v>
      </c>
      <c r="C913" s="220" t="s">
        <v>991</v>
      </c>
      <c r="D913" s="208" t="s">
        <v>12</v>
      </c>
      <c r="E913" s="213"/>
      <c r="F913" s="220"/>
      <c r="G913" s="220"/>
      <c r="H913" s="220"/>
      <c r="I913" s="261"/>
      <c r="J913" s="134"/>
      <c r="K913" s="134"/>
      <c r="L913" s="134"/>
    </row>
    <row r="914" spans="1:12" ht="15.75" hidden="1" thickTop="1" x14ac:dyDescent="0.25">
      <c r="B914" s="218" t="s">
        <v>334</v>
      </c>
      <c r="C914" s="218" t="s">
        <v>991</v>
      </c>
      <c r="D914" s="206" t="s">
        <v>12</v>
      </c>
      <c r="E914" s="238" t="s">
        <v>68</v>
      </c>
      <c r="F914" s="211"/>
      <c r="G914" s="211"/>
      <c r="H914" s="211"/>
      <c r="J914" s="155"/>
      <c r="K914" s="155"/>
      <c r="L914" s="155"/>
    </row>
    <row r="915" spans="1:12" hidden="1" x14ac:dyDescent="0.25">
      <c r="B915" s="217" t="s">
        <v>334</v>
      </c>
      <c r="C915" s="224" t="s">
        <v>991</v>
      </c>
      <c r="D915" s="205" t="s">
        <v>12</v>
      </c>
      <c r="E915" s="230" t="s">
        <v>153</v>
      </c>
      <c r="F915" s="213"/>
      <c r="G915" s="230"/>
      <c r="H915" s="213"/>
      <c r="J915" s="155"/>
      <c r="K915" s="155"/>
      <c r="L915" s="155"/>
    </row>
    <row r="916" spans="1:12" hidden="1" x14ac:dyDescent="0.25">
      <c r="B916" s="217" t="s">
        <v>334</v>
      </c>
      <c r="C916" s="224" t="s">
        <v>991</v>
      </c>
      <c r="D916" s="205" t="s">
        <v>12</v>
      </c>
      <c r="E916" s="230" t="s">
        <v>151</v>
      </c>
      <c r="F916" s="213"/>
      <c r="G916" s="230"/>
      <c r="H916" s="213"/>
      <c r="J916" s="155"/>
      <c r="K916" s="155"/>
      <c r="L916" s="155"/>
    </row>
    <row r="917" spans="1:12" hidden="1" x14ac:dyDescent="0.25">
      <c r="B917" s="217" t="s">
        <v>334</v>
      </c>
      <c r="C917" s="224" t="s">
        <v>991</v>
      </c>
      <c r="D917" s="205" t="s">
        <v>12</v>
      </c>
      <c r="E917" s="230" t="s">
        <v>154</v>
      </c>
      <c r="F917" s="213"/>
      <c r="G917" s="230"/>
      <c r="H917" s="213"/>
      <c r="J917" s="155"/>
      <c r="K917" s="155"/>
      <c r="L917" s="155"/>
    </row>
    <row r="918" spans="1:12" hidden="1" x14ac:dyDescent="0.25">
      <c r="B918" s="217" t="s">
        <v>334</v>
      </c>
      <c r="C918" s="224" t="s">
        <v>991</v>
      </c>
      <c r="D918" s="205" t="s">
        <v>12</v>
      </c>
      <c r="E918" s="230" t="s">
        <v>152</v>
      </c>
      <c r="F918" s="213"/>
      <c r="G918" s="230"/>
      <c r="H918" s="213"/>
      <c r="J918" s="155"/>
      <c r="K918" s="155"/>
      <c r="L918" s="155"/>
    </row>
    <row r="919" spans="1:12" s="177" customFormat="1" ht="15.75" hidden="1" thickBot="1" x14ac:dyDescent="0.3">
      <c r="A919" s="261"/>
      <c r="B919" s="220" t="s">
        <v>334</v>
      </c>
      <c r="C919" s="220" t="s">
        <v>990</v>
      </c>
      <c r="D919" s="208" t="s">
        <v>13</v>
      </c>
      <c r="E919" s="213"/>
      <c r="F919" s="220"/>
      <c r="G919" s="220"/>
      <c r="H919" s="220"/>
      <c r="I919" s="261"/>
      <c r="J919" s="134"/>
      <c r="K919" s="134"/>
      <c r="L919" s="134"/>
    </row>
    <row r="920" spans="1:12" ht="15.75" hidden="1" thickTop="1" x14ac:dyDescent="0.25">
      <c r="B920" s="218" t="s">
        <v>334</v>
      </c>
      <c r="C920" s="218" t="s">
        <v>990</v>
      </c>
      <c r="D920" s="206" t="s">
        <v>13</v>
      </c>
      <c r="E920" s="238" t="s">
        <v>69</v>
      </c>
      <c r="F920" s="211"/>
      <c r="G920" s="211"/>
      <c r="H920" s="211"/>
      <c r="J920" s="155"/>
      <c r="K920" s="155"/>
      <c r="L920" s="155"/>
    </row>
    <row r="921" spans="1:12" hidden="1" x14ac:dyDescent="0.25">
      <c r="B921" s="217" t="s">
        <v>334</v>
      </c>
      <c r="C921" s="224" t="s">
        <v>990</v>
      </c>
      <c r="D921" s="205" t="s">
        <v>13</v>
      </c>
      <c r="E921" s="230" t="s">
        <v>95</v>
      </c>
      <c r="F921" s="213"/>
      <c r="G921" s="230"/>
      <c r="H921" s="213"/>
      <c r="J921" s="155"/>
      <c r="K921" s="155"/>
      <c r="L921" s="155"/>
    </row>
    <row r="922" spans="1:12" hidden="1" x14ac:dyDescent="0.25">
      <c r="B922" s="217" t="s">
        <v>334</v>
      </c>
      <c r="C922" s="224" t="s">
        <v>990</v>
      </c>
      <c r="D922" s="205" t="s">
        <v>13</v>
      </c>
      <c r="E922" s="230" t="s">
        <v>156</v>
      </c>
      <c r="F922" s="213"/>
      <c r="G922" s="230"/>
      <c r="H922" s="213"/>
      <c r="J922" s="155"/>
      <c r="K922" s="155"/>
      <c r="L922" s="155"/>
    </row>
    <row r="923" spans="1:12" ht="30" hidden="1" x14ac:dyDescent="0.25">
      <c r="B923" s="217" t="s">
        <v>334</v>
      </c>
      <c r="C923" s="224" t="s">
        <v>990</v>
      </c>
      <c r="D923" s="205" t="s">
        <v>13</v>
      </c>
      <c r="E923" s="230" t="s">
        <v>91</v>
      </c>
      <c r="F923" s="213"/>
      <c r="G923" s="230"/>
      <c r="H923" s="213"/>
      <c r="J923" s="155"/>
      <c r="K923" s="155"/>
      <c r="L923" s="155"/>
    </row>
    <row r="924" spans="1:12" hidden="1" x14ac:dyDescent="0.25">
      <c r="B924" s="217" t="s">
        <v>334</v>
      </c>
      <c r="C924" s="224" t="s">
        <v>990</v>
      </c>
      <c r="D924" s="205" t="s">
        <v>13</v>
      </c>
      <c r="E924" s="230" t="s">
        <v>479</v>
      </c>
      <c r="F924" s="213"/>
      <c r="G924" s="230"/>
      <c r="H924" s="213"/>
      <c r="J924" s="155"/>
      <c r="K924" s="155"/>
      <c r="L924" s="155"/>
    </row>
    <row r="925" spans="1:12" s="177" customFormat="1" ht="15.75" hidden="1" thickBot="1" x14ac:dyDescent="0.3">
      <c r="A925" s="261"/>
      <c r="B925" s="220" t="s">
        <v>334</v>
      </c>
      <c r="C925" s="220" t="s">
        <v>991</v>
      </c>
      <c r="D925" s="208" t="s">
        <v>13</v>
      </c>
      <c r="E925" s="213"/>
      <c r="F925" s="220"/>
      <c r="G925" s="220"/>
      <c r="H925" s="220"/>
      <c r="I925" s="261"/>
      <c r="J925" s="134"/>
      <c r="K925" s="134"/>
      <c r="L925" s="134"/>
    </row>
    <row r="926" spans="1:12" ht="15.75" hidden="1" thickTop="1" x14ac:dyDescent="0.25">
      <c r="B926" s="218" t="s">
        <v>334</v>
      </c>
      <c r="C926" s="218" t="s">
        <v>991</v>
      </c>
      <c r="D926" s="206" t="s">
        <v>13</v>
      </c>
      <c r="E926" s="238" t="s">
        <v>69</v>
      </c>
      <c r="F926" s="211"/>
      <c r="G926" s="211"/>
      <c r="H926" s="211"/>
      <c r="J926" s="155"/>
      <c r="K926" s="155"/>
      <c r="L926" s="155"/>
    </row>
    <row r="927" spans="1:12" hidden="1" x14ac:dyDescent="0.25">
      <c r="B927" s="217" t="s">
        <v>334</v>
      </c>
      <c r="C927" s="224" t="s">
        <v>991</v>
      </c>
      <c r="D927" s="205" t="s">
        <v>13</v>
      </c>
      <c r="E927" s="230" t="s">
        <v>155</v>
      </c>
      <c r="F927" s="213"/>
      <c r="G927" s="230"/>
      <c r="H927" s="213"/>
      <c r="J927" s="155"/>
      <c r="K927" s="155"/>
      <c r="L927" s="155"/>
    </row>
    <row r="928" spans="1:12" hidden="1" x14ac:dyDescent="0.25">
      <c r="B928" s="217" t="s">
        <v>334</v>
      </c>
      <c r="C928" s="224" t="s">
        <v>991</v>
      </c>
      <c r="D928" s="205" t="s">
        <v>13</v>
      </c>
      <c r="E928" s="230" t="s">
        <v>151</v>
      </c>
      <c r="F928" s="213"/>
      <c r="G928" s="230"/>
      <c r="H928" s="213"/>
      <c r="J928" s="155"/>
      <c r="K928" s="155"/>
      <c r="L928" s="155"/>
    </row>
    <row r="929" spans="1:12" hidden="1" x14ac:dyDescent="0.25">
      <c r="B929" s="217" t="s">
        <v>334</v>
      </c>
      <c r="C929" s="224" t="s">
        <v>991</v>
      </c>
      <c r="D929" s="205" t="s">
        <v>13</v>
      </c>
      <c r="E929" s="230" t="s">
        <v>156</v>
      </c>
      <c r="F929" s="213"/>
      <c r="G929" s="230"/>
      <c r="H929" s="213"/>
      <c r="J929" s="155"/>
      <c r="K929" s="155"/>
      <c r="L929" s="155"/>
    </row>
    <row r="930" spans="1:12" hidden="1" x14ac:dyDescent="0.25">
      <c r="B930" s="217" t="s">
        <v>334</v>
      </c>
      <c r="C930" s="224" t="s">
        <v>991</v>
      </c>
      <c r="D930" s="205" t="s">
        <v>13</v>
      </c>
      <c r="E930" s="230" t="s">
        <v>157</v>
      </c>
      <c r="F930" s="213"/>
      <c r="G930" s="230"/>
      <c r="H930" s="213"/>
      <c r="J930" s="155"/>
      <c r="K930" s="155"/>
      <c r="L930" s="155"/>
    </row>
    <row r="931" spans="1:12" s="177" customFormat="1" ht="15.75" hidden="1" thickBot="1" x14ac:dyDescent="0.3">
      <c r="A931" s="261"/>
      <c r="B931" s="220" t="s">
        <v>334</v>
      </c>
      <c r="C931" s="220" t="s">
        <v>990</v>
      </c>
      <c r="D931" s="208" t="s">
        <v>14</v>
      </c>
      <c r="E931" s="213"/>
      <c r="F931" s="220"/>
      <c r="G931" s="220"/>
      <c r="H931" s="220"/>
      <c r="I931" s="261"/>
      <c r="J931" s="134"/>
      <c r="K931" s="134"/>
      <c r="L931" s="134"/>
    </row>
    <row r="932" spans="1:12" ht="15.75" hidden="1" thickTop="1" x14ac:dyDescent="0.25">
      <c r="B932" s="218" t="s">
        <v>334</v>
      </c>
      <c r="C932" s="218" t="s">
        <v>990</v>
      </c>
      <c r="D932" s="206" t="s">
        <v>14</v>
      </c>
      <c r="E932" s="238" t="s">
        <v>70</v>
      </c>
      <c r="F932" s="211"/>
      <c r="G932" s="211"/>
      <c r="H932" s="211"/>
      <c r="J932" s="155"/>
      <c r="K932" s="155"/>
      <c r="L932" s="155"/>
    </row>
    <row r="933" spans="1:12" hidden="1" x14ac:dyDescent="0.25">
      <c r="B933" s="217" t="s">
        <v>334</v>
      </c>
      <c r="C933" s="224" t="s">
        <v>990</v>
      </c>
      <c r="D933" s="205" t="s">
        <v>14</v>
      </c>
      <c r="E933" s="230" t="s">
        <v>160</v>
      </c>
      <c r="F933" s="213"/>
      <c r="G933" s="230"/>
      <c r="H933" s="213"/>
      <c r="J933" s="155"/>
      <c r="K933" s="155"/>
      <c r="L933" s="155"/>
    </row>
    <row r="934" spans="1:12" ht="30" hidden="1" x14ac:dyDescent="0.25">
      <c r="B934" s="217" t="s">
        <v>334</v>
      </c>
      <c r="C934" s="224" t="s">
        <v>990</v>
      </c>
      <c r="D934" s="205" t="s">
        <v>14</v>
      </c>
      <c r="E934" s="230" t="s">
        <v>213</v>
      </c>
      <c r="F934" s="213"/>
      <c r="G934" s="230"/>
      <c r="H934" s="213"/>
      <c r="J934" s="155"/>
      <c r="K934" s="155"/>
      <c r="L934" s="155"/>
    </row>
    <row r="935" spans="1:12" s="177" customFormat="1" ht="15.75" hidden="1" thickBot="1" x14ac:dyDescent="0.3">
      <c r="A935" s="261"/>
      <c r="B935" s="220" t="s">
        <v>334</v>
      </c>
      <c r="C935" s="220" t="s">
        <v>991</v>
      </c>
      <c r="D935" s="208" t="s">
        <v>14</v>
      </c>
      <c r="E935" s="213"/>
      <c r="F935" s="220"/>
      <c r="G935" s="220"/>
      <c r="H935" s="220"/>
      <c r="I935" s="261"/>
      <c r="J935" s="134"/>
      <c r="K935" s="134"/>
      <c r="L935" s="134"/>
    </row>
    <row r="936" spans="1:12" ht="15.75" hidden="1" thickTop="1" x14ac:dyDescent="0.25">
      <c r="B936" s="218" t="s">
        <v>334</v>
      </c>
      <c r="C936" s="218" t="s">
        <v>991</v>
      </c>
      <c r="D936" s="206" t="s">
        <v>14</v>
      </c>
      <c r="E936" s="238" t="s">
        <v>70</v>
      </c>
      <c r="F936" s="211"/>
      <c r="G936" s="211"/>
      <c r="H936" s="211"/>
      <c r="J936" s="155"/>
      <c r="K936" s="155"/>
      <c r="L936" s="155"/>
    </row>
    <row r="937" spans="1:12" hidden="1" x14ac:dyDescent="0.25">
      <c r="B937" s="217" t="s">
        <v>334</v>
      </c>
      <c r="C937" s="224" t="s">
        <v>991</v>
      </c>
      <c r="D937" s="205" t="s">
        <v>14</v>
      </c>
      <c r="E937" s="230" t="s">
        <v>158</v>
      </c>
      <c r="F937" s="213"/>
      <c r="G937" s="230"/>
      <c r="H937" s="213"/>
      <c r="J937" s="155"/>
      <c r="K937" s="155"/>
      <c r="L937" s="155"/>
    </row>
    <row r="938" spans="1:12" hidden="1" x14ac:dyDescent="0.25">
      <c r="B938" s="217" t="s">
        <v>334</v>
      </c>
      <c r="C938" s="224" t="s">
        <v>991</v>
      </c>
      <c r="D938" s="205" t="s">
        <v>14</v>
      </c>
      <c r="E938" s="230" t="s">
        <v>159</v>
      </c>
      <c r="F938" s="213"/>
      <c r="G938" s="230"/>
      <c r="H938" s="213"/>
      <c r="J938" s="155"/>
      <c r="K938" s="155"/>
      <c r="L938" s="155"/>
    </row>
    <row r="939" spans="1:12" hidden="1" x14ac:dyDescent="0.25">
      <c r="B939" s="217" t="s">
        <v>334</v>
      </c>
      <c r="C939" s="224" t="s">
        <v>991</v>
      </c>
      <c r="D939" s="205" t="s">
        <v>14</v>
      </c>
      <c r="E939" s="230" t="s">
        <v>160</v>
      </c>
      <c r="F939" s="213"/>
      <c r="G939" s="230"/>
      <c r="H939" s="213"/>
      <c r="J939" s="155"/>
      <c r="K939" s="155"/>
      <c r="L939" s="155"/>
    </row>
    <row r="940" spans="1:12" hidden="1" x14ac:dyDescent="0.25">
      <c r="B940" s="217" t="s">
        <v>334</v>
      </c>
      <c r="C940" s="224" t="s">
        <v>991</v>
      </c>
      <c r="D940" s="205" t="s">
        <v>14</v>
      </c>
      <c r="E940" s="230" t="s">
        <v>161</v>
      </c>
      <c r="F940" s="213"/>
      <c r="G940" s="230"/>
      <c r="H940" s="213"/>
      <c r="J940" s="155"/>
      <c r="K940" s="155"/>
      <c r="L940" s="155"/>
    </row>
    <row r="941" spans="1:12" s="177" customFormat="1" ht="15.75" hidden="1" thickBot="1" x14ac:dyDescent="0.3">
      <c r="A941" s="261"/>
      <c r="B941" s="220" t="s">
        <v>334</v>
      </c>
      <c r="C941" s="220" t="s">
        <v>990</v>
      </c>
      <c r="D941" s="208" t="s">
        <v>15</v>
      </c>
      <c r="E941" s="213"/>
      <c r="F941" s="220"/>
      <c r="G941" s="220"/>
      <c r="H941" s="220"/>
      <c r="I941" s="261"/>
      <c r="J941" s="134"/>
      <c r="K941" s="134"/>
      <c r="L941" s="134"/>
    </row>
    <row r="942" spans="1:12" ht="15.75" hidden="1" thickTop="1" x14ac:dyDescent="0.25">
      <c r="B942" s="218" t="s">
        <v>334</v>
      </c>
      <c r="C942" s="218" t="s">
        <v>990</v>
      </c>
      <c r="D942" s="206" t="s">
        <v>15</v>
      </c>
      <c r="E942" s="238" t="s">
        <v>71</v>
      </c>
      <c r="F942" s="211"/>
      <c r="G942" s="211"/>
      <c r="H942" s="211"/>
      <c r="J942" s="155"/>
      <c r="K942" s="155"/>
      <c r="L942" s="155"/>
    </row>
    <row r="943" spans="1:12" ht="30" hidden="1" x14ac:dyDescent="0.25">
      <c r="B943" s="217" t="s">
        <v>334</v>
      </c>
      <c r="C943" s="224" t="s">
        <v>990</v>
      </c>
      <c r="D943" s="205" t="s">
        <v>15</v>
      </c>
      <c r="E943" s="230" t="s">
        <v>96</v>
      </c>
      <c r="F943" s="213"/>
      <c r="G943" s="230"/>
      <c r="H943" s="213"/>
      <c r="J943" s="155"/>
      <c r="K943" s="155"/>
      <c r="L943" s="155"/>
    </row>
    <row r="944" spans="1:12" ht="30" hidden="1" x14ac:dyDescent="0.25">
      <c r="B944" s="217" t="s">
        <v>334</v>
      </c>
      <c r="C944" s="224" t="s">
        <v>990</v>
      </c>
      <c r="D944" s="205" t="s">
        <v>15</v>
      </c>
      <c r="E944" s="230" t="s">
        <v>101</v>
      </c>
      <c r="F944" s="213"/>
      <c r="G944" s="230"/>
      <c r="H944" s="213"/>
      <c r="J944" s="155"/>
      <c r="K944" s="155"/>
      <c r="L944" s="155"/>
    </row>
    <row r="945" spans="1:12" ht="30" hidden="1" x14ac:dyDescent="0.25">
      <c r="B945" s="217" t="s">
        <v>334</v>
      </c>
      <c r="C945" s="224" t="s">
        <v>990</v>
      </c>
      <c r="D945" s="205" t="s">
        <v>15</v>
      </c>
      <c r="E945" s="230" t="s">
        <v>102</v>
      </c>
      <c r="F945" s="213"/>
      <c r="G945" s="230"/>
      <c r="H945" s="213"/>
      <c r="J945" s="155"/>
      <c r="K945" s="155"/>
      <c r="L945" s="155"/>
    </row>
    <row r="946" spans="1:12" ht="30" hidden="1" x14ac:dyDescent="0.25">
      <c r="B946" s="217" t="s">
        <v>334</v>
      </c>
      <c r="C946" s="224" t="s">
        <v>990</v>
      </c>
      <c r="D946" s="205" t="s">
        <v>15</v>
      </c>
      <c r="E946" s="230" t="s">
        <v>97</v>
      </c>
      <c r="F946" s="213"/>
      <c r="G946" s="230"/>
      <c r="H946" s="213"/>
      <c r="J946" s="155"/>
      <c r="K946" s="155"/>
      <c r="L946" s="155"/>
    </row>
    <row r="947" spans="1:12" s="177" customFormat="1" ht="15.75" hidden="1" thickBot="1" x14ac:dyDescent="0.3">
      <c r="A947" s="261"/>
      <c r="B947" s="220" t="s">
        <v>334</v>
      </c>
      <c r="C947" s="220" t="s">
        <v>991</v>
      </c>
      <c r="D947" s="208" t="s">
        <v>15</v>
      </c>
      <c r="E947" s="213"/>
      <c r="F947" s="220"/>
      <c r="G947" s="220"/>
      <c r="H947" s="220"/>
      <c r="I947" s="261"/>
      <c r="J947" s="134"/>
      <c r="K947" s="134"/>
      <c r="L947" s="134"/>
    </row>
    <row r="948" spans="1:12" ht="15.75" hidden="1" thickTop="1" x14ac:dyDescent="0.25">
      <c r="B948" s="218" t="s">
        <v>334</v>
      </c>
      <c r="C948" s="218" t="s">
        <v>991</v>
      </c>
      <c r="D948" s="206" t="s">
        <v>15</v>
      </c>
      <c r="E948" s="238" t="s">
        <v>71</v>
      </c>
      <c r="F948" s="211"/>
      <c r="G948" s="211"/>
      <c r="H948" s="211"/>
      <c r="J948" s="155"/>
      <c r="K948" s="155"/>
      <c r="L948" s="155"/>
    </row>
    <row r="949" spans="1:12" ht="30" hidden="1" x14ac:dyDescent="0.25">
      <c r="B949" s="217" t="s">
        <v>334</v>
      </c>
      <c r="C949" s="224" t="s">
        <v>991</v>
      </c>
      <c r="D949" s="205" t="s">
        <v>15</v>
      </c>
      <c r="E949" s="230" t="s">
        <v>162</v>
      </c>
      <c r="F949" s="213"/>
      <c r="G949" s="230"/>
      <c r="H949" s="213"/>
      <c r="J949" s="155"/>
      <c r="K949" s="155"/>
      <c r="L949" s="155"/>
    </row>
    <row r="950" spans="1:12" hidden="1" x14ac:dyDescent="0.25">
      <c r="B950" s="217" t="s">
        <v>334</v>
      </c>
      <c r="C950" s="224" t="s">
        <v>991</v>
      </c>
      <c r="D950" s="205" t="s">
        <v>15</v>
      </c>
      <c r="E950" s="230" t="s">
        <v>163</v>
      </c>
      <c r="F950" s="213"/>
      <c r="G950" s="230"/>
      <c r="H950" s="213"/>
      <c r="J950" s="155"/>
      <c r="K950" s="155"/>
      <c r="L950" s="155"/>
    </row>
    <row r="951" spans="1:12" ht="30" hidden="1" x14ac:dyDescent="0.25">
      <c r="B951" s="217" t="s">
        <v>334</v>
      </c>
      <c r="C951" s="224" t="s">
        <v>991</v>
      </c>
      <c r="D951" s="205" t="s">
        <v>15</v>
      </c>
      <c r="E951" s="230" t="s">
        <v>96</v>
      </c>
      <c r="F951" s="213"/>
      <c r="G951" s="230"/>
      <c r="H951" s="213"/>
      <c r="J951" s="155"/>
      <c r="K951" s="155"/>
      <c r="L951" s="155"/>
    </row>
    <row r="952" spans="1:12" hidden="1" x14ac:dyDescent="0.25">
      <c r="B952" s="217" t="s">
        <v>334</v>
      </c>
      <c r="C952" s="224" t="s">
        <v>991</v>
      </c>
      <c r="D952" s="205" t="s">
        <v>15</v>
      </c>
      <c r="E952" s="230" t="s">
        <v>164</v>
      </c>
      <c r="F952" s="213"/>
      <c r="G952" s="230"/>
      <c r="H952" s="213"/>
      <c r="J952" s="155"/>
      <c r="K952" s="155"/>
      <c r="L952" s="155"/>
    </row>
    <row r="953" spans="1:12" s="177" customFormat="1" ht="15.75" hidden="1" thickBot="1" x14ac:dyDescent="0.3">
      <c r="A953" s="261"/>
      <c r="B953" s="220" t="s">
        <v>334</v>
      </c>
      <c r="C953" s="220" t="s">
        <v>990</v>
      </c>
      <c r="D953" s="208" t="s">
        <v>16</v>
      </c>
      <c r="E953" s="213"/>
      <c r="F953" s="220"/>
      <c r="G953" s="220"/>
      <c r="H953" s="220"/>
      <c r="I953" s="261"/>
      <c r="J953" s="134"/>
      <c r="K953" s="134"/>
      <c r="L953" s="134"/>
    </row>
    <row r="954" spans="1:12" ht="15.75" hidden="1" thickTop="1" x14ac:dyDescent="0.25">
      <c r="B954" s="218" t="s">
        <v>334</v>
      </c>
      <c r="C954" s="218" t="s">
        <v>990</v>
      </c>
      <c r="D954" s="206" t="s">
        <v>16</v>
      </c>
      <c r="E954" s="238" t="s">
        <v>72</v>
      </c>
      <c r="F954" s="211"/>
      <c r="G954" s="211"/>
      <c r="H954" s="211"/>
      <c r="J954" s="155"/>
      <c r="K954" s="155"/>
      <c r="L954" s="155"/>
    </row>
    <row r="955" spans="1:12" hidden="1" x14ac:dyDescent="0.25">
      <c r="B955" s="217" t="s">
        <v>334</v>
      </c>
      <c r="C955" s="224" t="s">
        <v>990</v>
      </c>
      <c r="D955" s="205" t="s">
        <v>16</v>
      </c>
      <c r="E955" s="230" t="s">
        <v>98</v>
      </c>
      <c r="F955" s="213"/>
      <c r="G955" s="230"/>
      <c r="H955" s="213"/>
      <c r="J955" s="155"/>
      <c r="K955" s="155"/>
      <c r="L955" s="155"/>
    </row>
    <row r="956" spans="1:12" ht="30" hidden="1" x14ac:dyDescent="0.25">
      <c r="B956" s="217" t="s">
        <v>334</v>
      </c>
      <c r="C956" s="224" t="s">
        <v>990</v>
      </c>
      <c r="D956" s="205" t="s">
        <v>16</v>
      </c>
      <c r="E956" s="230" t="s">
        <v>99</v>
      </c>
      <c r="F956" s="213"/>
      <c r="G956" s="230"/>
      <c r="H956" s="213"/>
      <c r="J956" s="155"/>
      <c r="K956" s="155"/>
      <c r="L956" s="155"/>
    </row>
    <row r="957" spans="1:12" s="177" customFormat="1" ht="15.75" hidden="1" thickBot="1" x14ac:dyDescent="0.3">
      <c r="A957" s="261"/>
      <c r="B957" s="220" t="s">
        <v>334</v>
      </c>
      <c r="C957" s="220" t="s">
        <v>991</v>
      </c>
      <c r="D957" s="208" t="s">
        <v>16</v>
      </c>
      <c r="E957" s="213"/>
      <c r="F957" s="220"/>
      <c r="G957" s="220"/>
      <c r="H957" s="220"/>
      <c r="I957" s="261"/>
      <c r="J957" s="134"/>
      <c r="K957" s="134"/>
      <c r="L957" s="134"/>
    </row>
    <row r="958" spans="1:12" ht="15.75" hidden="1" thickTop="1" x14ac:dyDescent="0.25">
      <c r="B958" s="218" t="s">
        <v>334</v>
      </c>
      <c r="C958" s="218" t="s">
        <v>991</v>
      </c>
      <c r="D958" s="206" t="s">
        <v>16</v>
      </c>
      <c r="E958" s="238" t="s">
        <v>72</v>
      </c>
      <c r="F958" s="211"/>
      <c r="G958" s="211"/>
      <c r="H958" s="211"/>
      <c r="J958" s="155"/>
      <c r="K958" s="155"/>
      <c r="L958" s="155"/>
    </row>
    <row r="959" spans="1:12" ht="30" hidden="1" x14ac:dyDescent="0.25">
      <c r="B959" s="217" t="s">
        <v>334</v>
      </c>
      <c r="C959" s="224" t="s">
        <v>991</v>
      </c>
      <c r="D959" s="205" t="s">
        <v>16</v>
      </c>
      <c r="E959" s="230" t="s">
        <v>165</v>
      </c>
      <c r="F959" s="213"/>
      <c r="G959" s="230"/>
      <c r="H959" s="213"/>
      <c r="J959" s="155"/>
      <c r="K959" s="155"/>
      <c r="L959" s="155"/>
    </row>
    <row r="960" spans="1:12" hidden="1" x14ac:dyDescent="0.25">
      <c r="B960" s="217" t="s">
        <v>334</v>
      </c>
      <c r="C960" s="224" t="s">
        <v>991</v>
      </c>
      <c r="D960" s="205" t="s">
        <v>16</v>
      </c>
      <c r="E960" s="230" t="s">
        <v>166</v>
      </c>
      <c r="F960" s="213"/>
      <c r="G960" s="230"/>
      <c r="H960" s="213"/>
      <c r="J960" s="155"/>
      <c r="K960" s="155"/>
      <c r="L960" s="155"/>
    </row>
    <row r="961" spans="1:12" hidden="1" x14ac:dyDescent="0.25">
      <c r="B961" s="217" t="s">
        <v>334</v>
      </c>
      <c r="C961" s="224" t="s">
        <v>991</v>
      </c>
      <c r="D961" s="205" t="s">
        <v>16</v>
      </c>
      <c r="E961" s="230" t="s">
        <v>167</v>
      </c>
      <c r="F961" s="213"/>
      <c r="G961" s="230"/>
      <c r="H961" s="213"/>
      <c r="J961" s="155"/>
      <c r="K961" s="155"/>
      <c r="L961" s="155"/>
    </row>
    <row r="962" spans="1:12" s="177" customFormat="1" ht="15.75" hidden="1" thickBot="1" x14ac:dyDescent="0.3">
      <c r="A962" s="261"/>
      <c r="B962" s="220" t="s">
        <v>334</v>
      </c>
      <c r="C962" s="220" t="s">
        <v>990</v>
      </c>
      <c r="D962" s="208" t="s">
        <v>17</v>
      </c>
      <c r="E962" s="213"/>
      <c r="F962" s="220"/>
      <c r="G962" s="220"/>
      <c r="H962" s="220"/>
      <c r="I962" s="261"/>
      <c r="J962" s="134"/>
      <c r="K962" s="134"/>
      <c r="L962" s="134"/>
    </row>
    <row r="963" spans="1:12" ht="15.75" hidden="1" thickTop="1" x14ac:dyDescent="0.25">
      <c r="B963" s="218" t="s">
        <v>334</v>
      </c>
      <c r="C963" s="218" t="s">
        <v>990</v>
      </c>
      <c r="D963" s="206" t="s">
        <v>17</v>
      </c>
      <c r="E963" s="238" t="s">
        <v>18</v>
      </c>
      <c r="F963" s="211"/>
      <c r="G963" s="211"/>
      <c r="H963" s="211"/>
      <c r="J963" s="155"/>
      <c r="K963" s="155"/>
      <c r="L963" s="155"/>
    </row>
    <row r="964" spans="1:12" ht="30" hidden="1" x14ac:dyDescent="0.25">
      <c r="B964" s="217" t="s">
        <v>334</v>
      </c>
      <c r="C964" s="224" t="s">
        <v>990</v>
      </c>
      <c r="D964" s="205" t="s">
        <v>17</v>
      </c>
      <c r="E964" s="230" t="s">
        <v>100</v>
      </c>
      <c r="F964" s="213"/>
      <c r="G964" s="230"/>
      <c r="H964" s="213"/>
      <c r="J964" s="155"/>
      <c r="K964" s="155"/>
      <c r="L964" s="155"/>
    </row>
    <row r="965" spans="1:12" hidden="1" x14ac:dyDescent="0.25">
      <c r="B965" s="217" t="s">
        <v>334</v>
      </c>
      <c r="C965" s="224" t="s">
        <v>990</v>
      </c>
      <c r="D965" s="205" t="s">
        <v>17</v>
      </c>
      <c r="E965" s="230" t="s">
        <v>474</v>
      </c>
      <c r="F965" s="213"/>
      <c r="G965" s="230"/>
      <c r="H965" s="213"/>
      <c r="J965" s="155"/>
      <c r="K965" s="155"/>
      <c r="L965" s="155"/>
    </row>
    <row r="966" spans="1:12" ht="30" hidden="1" x14ac:dyDescent="0.25">
      <c r="B966" s="217" t="s">
        <v>334</v>
      </c>
      <c r="C966" s="224" t="s">
        <v>990</v>
      </c>
      <c r="D966" s="205" t="s">
        <v>17</v>
      </c>
      <c r="E966" s="230" t="s">
        <v>475</v>
      </c>
      <c r="F966" s="213"/>
      <c r="G966" s="230"/>
      <c r="H966" s="213"/>
      <c r="J966" s="155"/>
      <c r="K966" s="155"/>
      <c r="L966" s="155"/>
    </row>
    <row r="967" spans="1:12" ht="30" hidden="1" x14ac:dyDescent="0.25">
      <c r="B967" s="217" t="s">
        <v>334</v>
      </c>
      <c r="C967" s="224" t="s">
        <v>990</v>
      </c>
      <c r="D967" s="205" t="s">
        <v>17</v>
      </c>
      <c r="E967" s="230" t="s">
        <v>214</v>
      </c>
      <c r="F967" s="213"/>
      <c r="G967" s="230"/>
      <c r="H967" s="213"/>
      <c r="J967" s="155"/>
      <c r="K967" s="155"/>
      <c r="L967" s="155"/>
    </row>
    <row r="968" spans="1:12" s="177" customFormat="1" ht="15.75" hidden="1" thickBot="1" x14ac:dyDescent="0.3">
      <c r="A968" s="261"/>
      <c r="B968" s="220" t="s">
        <v>334</v>
      </c>
      <c r="C968" s="220" t="s">
        <v>991</v>
      </c>
      <c r="D968" s="208" t="s">
        <v>17</v>
      </c>
      <c r="E968" s="213"/>
      <c r="F968" s="220"/>
      <c r="G968" s="220"/>
      <c r="H968" s="220"/>
      <c r="I968" s="261"/>
      <c r="J968" s="134"/>
      <c r="K968" s="134"/>
      <c r="L968" s="134"/>
    </row>
    <row r="969" spans="1:12" ht="15.75" hidden="1" thickTop="1" x14ac:dyDescent="0.25">
      <c r="B969" s="218" t="s">
        <v>334</v>
      </c>
      <c r="C969" s="218" t="s">
        <v>991</v>
      </c>
      <c r="D969" s="206" t="s">
        <v>17</v>
      </c>
      <c r="E969" s="238" t="s">
        <v>18</v>
      </c>
      <c r="F969" s="211"/>
      <c r="G969" s="211"/>
      <c r="H969" s="211"/>
      <c r="J969" s="155"/>
      <c r="K969" s="155"/>
      <c r="L969" s="155"/>
    </row>
    <row r="970" spans="1:12" ht="30" hidden="1" x14ac:dyDescent="0.25">
      <c r="B970" s="217" t="s">
        <v>334</v>
      </c>
      <c r="C970" s="224" t="s">
        <v>991</v>
      </c>
      <c r="D970" s="205" t="s">
        <v>17</v>
      </c>
      <c r="E970" s="230" t="s">
        <v>168</v>
      </c>
      <c r="F970" s="213"/>
      <c r="G970" s="230"/>
      <c r="H970" s="213"/>
      <c r="J970" s="155"/>
      <c r="K970" s="155"/>
      <c r="L970" s="155"/>
    </row>
    <row r="971" spans="1:12" ht="30" hidden="1" x14ac:dyDescent="0.25">
      <c r="B971" s="217" t="s">
        <v>334</v>
      </c>
      <c r="C971" s="224" t="s">
        <v>991</v>
      </c>
      <c r="D971" s="205" t="s">
        <v>17</v>
      </c>
      <c r="E971" s="230" t="s">
        <v>169</v>
      </c>
      <c r="F971" s="213"/>
      <c r="G971" s="230"/>
      <c r="H971" s="213"/>
      <c r="J971" s="155"/>
      <c r="K971" s="155"/>
      <c r="L971" s="155"/>
    </row>
    <row r="972" spans="1:12" hidden="1" x14ac:dyDescent="0.25">
      <c r="B972" s="217" t="s">
        <v>334</v>
      </c>
      <c r="C972" s="224" t="s">
        <v>991</v>
      </c>
      <c r="D972" s="205" t="s">
        <v>17</v>
      </c>
      <c r="E972" s="230" t="s">
        <v>170</v>
      </c>
      <c r="F972" s="213"/>
      <c r="G972" s="230"/>
      <c r="H972" s="213"/>
      <c r="J972" s="155"/>
      <c r="K972" s="155"/>
      <c r="L972" s="155"/>
    </row>
    <row r="973" spans="1:12" hidden="1" x14ac:dyDescent="0.25">
      <c r="B973" s="217" t="s">
        <v>334</v>
      </c>
      <c r="C973" s="224" t="s">
        <v>991</v>
      </c>
      <c r="D973" s="205" t="s">
        <v>17</v>
      </c>
      <c r="E973" s="230" t="s">
        <v>171</v>
      </c>
      <c r="F973" s="213"/>
      <c r="G973" s="230"/>
      <c r="H973" s="213"/>
      <c r="J973" s="155"/>
      <c r="K973" s="155"/>
      <c r="L973" s="155"/>
    </row>
    <row r="974" spans="1:12" s="177" customFormat="1" ht="15.75" hidden="1" thickBot="1" x14ac:dyDescent="0.3">
      <c r="A974" s="261"/>
      <c r="B974" s="220" t="s">
        <v>334</v>
      </c>
      <c r="C974" s="220" t="s">
        <v>990</v>
      </c>
      <c r="D974" s="208" t="s">
        <v>19</v>
      </c>
      <c r="E974" s="213"/>
      <c r="F974" s="220"/>
      <c r="G974" s="220"/>
      <c r="H974" s="220"/>
      <c r="I974" s="261"/>
      <c r="J974" s="134"/>
      <c r="K974" s="134"/>
      <c r="L974" s="134"/>
    </row>
    <row r="975" spans="1:12" ht="15.75" hidden="1" thickTop="1" x14ac:dyDescent="0.25">
      <c r="B975" s="218" t="s">
        <v>334</v>
      </c>
      <c r="C975" s="218" t="s">
        <v>990</v>
      </c>
      <c r="D975" s="206" t="s">
        <v>19</v>
      </c>
      <c r="E975" s="238" t="s">
        <v>20</v>
      </c>
      <c r="F975" s="211"/>
      <c r="G975" s="211"/>
      <c r="H975" s="211"/>
      <c r="J975" s="155"/>
      <c r="K975" s="155"/>
      <c r="L975" s="155"/>
    </row>
    <row r="976" spans="1:12" hidden="1" x14ac:dyDescent="0.25">
      <c r="B976" s="217" t="s">
        <v>334</v>
      </c>
      <c r="C976" s="224" t="s">
        <v>990</v>
      </c>
      <c r="D976" s="205" t="s">
        <v>19</v>
      </c>
      <c r="E976" s="230" t="s">
        <v>103</v>
      </c>
      <c r="F976" s="213"/>
      <c r="G976" s="230"/>
      <c r="H976" s="213"/>
      <c r="J976" s="155"/>
      <c r="K976" s="155"/>
      <c r="L976" s="155"/>
    </row>
    <row r="977" spans="1:12" ht="30" hidden="1" x14ac:dyDescent="0.25">
      <c r="B977" s="217" t="s">
        <v>334</v>
      </c>
      <c r="C977" s="224" t="s">
        <v>990</v>
      </c>
      <c r="D977" s="205" t="s">
        <v>19</v>
      </c>
      <c r="E977" s="230" t="s">
        <v>104</v>
      </c>
      <c r="F977" s="213"/>
      <c r="G977" s="230"/>
      <c r="H977" s="213"/>
      <c r="J977" s="155"/>
      <c r="K977" s="155"/>
      <c r="L977" s="155"/>
    </row>
    <row r="978" spans="1:12" ht="30" hidden="1" x14ac:dyDescent="0.25">
      <c r="B978" s="217" t="s">
        <v>334</v>
      </c>
      <c r="C978" s="224" t="s">
        <v>990</v>
      </c>
      <c r="D978" s="205" t="s">
        <v>19</v>
      </c>
      <c r="E978" s="230" t="s">
        <v>105</v>
      </c>
      <c r="F978" s="213"/>
      <c r="G978" s="230"/>
      <c r="H978" s="213"/>
      <c r="J978" s="155"/>
      <c r="K978" s="155"/>
      <c r="L978" s="155"/>
    </row>
    <row r="979" spans="1:12" s="177" customFormat="1" ht="15.75" hidden="1" thickBot="1" x14ac:dyDescent="0.3">
      <c r="A979" s="261"/>
      <c r="B979" s="220" t="s">
        <v>334</v>
      </c>
      <c r="C979" s="220" t="s">
        <v>991</v>
      </c>
      <c r="D979" s="208" t="s">
        <v>19</v>
      </c>
      <c r="E979" s="213"/>
      <c r="F979" s="220"/>
      <c r="G979" s="220"/>
      <c r="H979" s="220"/>
      <c r="I979" s="261"/>
      <c r="J979" s="134"/>
      <c r="K979" s="134"/>
      <c r="L979" s="134"/>
    </row>
    <row r="980" spans="1:12" ht="15.75" hidden="1" thickTop="1" x14ac:dyDescent="0.25">
      <c r="B980" s="218" t="s">
        <v>334</v>
      </c>
      <c r="C980" s="218" t="s">
        <v>991</v>
      </c>
      <c r="D980" s="206" t="s">
        <v>19</v>
      </c>
      <c r="E980" s="238" t="s">
        <v>20</v>
      </c>
      <c r="F980" s="211"/>
      <c r="G980" s="211"/>
      <c r="H980" s="211"/>
      <c r="J980" s="155"/>
      <c r="K980" s="155"/>
      <c r="L980" s="155"/>
    </row>
    <row r="981" spans="1:12" ht="30" hidden="1" x14ac:dyDescent="0.25">
      <c r="B981" s="217" t="s">
        <v>334</v>
      </c>
      <c r="C981" s="224" t="s">
        <v>991</v>
      </c>
      <c r="D981" s="205" t="s">
        <v>19</v>
      </c>
      <c r="E981" s="230" t="s">
        <v>172</v>
      </c>
      <c r="F981" s="213"/>
      <c r="G981" s="230"/>
      <c r="H981" s="213"/>
      <c r="J981" s="155"/>
      <c r="K981" s="155"/>
      <c r="L981" s="155"/>
    </row>
    <row r="982" spans="1:12" ht="30" hidden="1" x14ac:dyDescent="0.25">
      <c r="B982" s="217" t="s">
        <v>334</v>
      </c>
      <c r="C982" s="224" t="s">
        <v>991</v>
      </c>
      <c r="D982" s="205" t="s">
        <v>19</v>
      </c>
      <c r="E982" s="230" t="s">
        <v>173</v>
      </c>
      <c r="F982" s="213"/>
      <c r="G982" s="230"/>
      <c r="H982" s="213"/>
      <c r="J982" s="155"/>
      <c r="K982" s="155"/>
      <c r="L982" s="155"/>
    </row>
    <row r="983" spans="1:12" hidden="1" x14ac:dyDescent="0.25">
      <c r="B983" s="217" t="s">
        <v>334</v>
      </c>
      <c r="C983" s="224" t="s">
        <v>991</v>
      </c>
      <c r="D983" s="205" t="s">
        <v>19</v>
      </c>
      <c r="E983" s="230" t="s">
        <v>174</v>
      </c>
      <c r="F983" s="213"/>
      <c r="G983" s="230"/>
      <c r="H983" s="213"/>
      <c r="J983" s="155"/>
      <c r="K983" s="155"/>
      <c r="L983" s="155"/>
    </row>
    <row r="984" spans="1:12" s="177" customFormat="1" ht="15.75" hidden="1" thickBot="1" x14ac:dyDescent="0.3">
      <c r="A984" s="261"/>
      <c r="B984" s="220" t="s">
        <v>334</v>
      </c>
      <c r="C984" s="220" t="s">
        <v>990</v>
      </c>
      <c r="D984" s="208" t="s">
        <v>21</v>
      </c>
      <c r="E984" s="213"/>
      <c r="F984" s="220"/>
      <c r="G984" s="220"/>
      <c r="H984" s="220"/>
      <c r="I984" s="261"/>
      <c r="J984" s="134"/>
      <c r="K984" s="134"/>
      <c r="L984" s="134"/>
    </row>
    <row r="985" spans="1:12" ht="15.75" hidden="1" thickTop="1" x14ac:dyDescent="0.25">
      <c r="B985" s="218" t="s">
        <v>334</v>
      </c>
      <c r="C985" s="218" t="s">
        <v>990</v>
      </c>
      <c r="D985" s="206" t="s">
        <v>21</v>
      </c>
      <c r="E985" s="238" t="s">
        <v>22</v>
      </c>
      <c r="F985" s="211"/>
      <c r="G985" s="211"/>
      <c r="H985" s="211"/>
      <c r="J985" s="155"/>
      <c r="K985" s="155"/>
      <c r="L985" s="155"/>
    </row>
    <row r="986" spans="1:12" ht="30" hidden="1" x14ac:dyDescent="0.25">
      <c r="B986" s="217" t="s">
        <v>334</v>
      </c>
      <c r="C986" s="224" t="s">
        <v>990</v>
      </c>
      <c r="D986" s="205" t="s">
        <v>21</v>
      </c>
      <c r="E986" s="230" t="s">
        <v>106</v>
      </c>
      <c r="F986" s="213"/>
      <c r="G986" s="230"/>
      <c r="H986" s="213"/>
      <c r="J986" s="155"/>
      <c r="K986" s="155"/>
      <c r="L986" s="155"/>
    </row>
    <row r="987" spans="1:12" hidden="1" x14ac:dyDescent="0.25">
      <c r="B987" s="217" t="s">
        <v>334</v>
      </c>
      <c r="C987" s="224" t="s">
        <v>990</v>
      </c>
      <c r="D987" s="205" t="s">
        <v>21</v>
      </c>
      <c r="E987" s="230" t="s">
        <v>107</v>
      </c>
      <c r="F987" s="213"/>
      <c r="G987" s="230"/>
      <c r="H987" s="213"/>
      <c r="J987" s="155"/>
      <c r="K987" s="155"/>
      <c r="L987" s="155"/>
    </row>
    <row r="988" spans="1:12" s="177" customFormat="1" ht="15.75" hidden="1" thickBot="1" x14ac:dyDescent="0.3">
      <c r="A988" s="261"/>
      <c r="B988" s="220" t="s">
        <v>334</v>
      </c>
      <c r="C988" s="220" t="s">
        <v>991</v>
      </c>
      <c r="D988" s="208" t="s">
        <v>21</v>
      </c>
      <c r="E988" s="213"/>
      <c r="F988" s="220"/>
      <c r="G988" s="220"/>
      <c r="H988" s="220"/>
      <c r="I988" s="261"/>
      <c r="J988" s="134"/>
      <c r="K988" s="134"/>
      <c r="L988" s="134"/>
    </row>
    <row r="989" spans="1:12" ht="15.75" hidden="1" thickTop="1" x14ac:dyDescent="0.25">
      <c r="B989" s="218" t="s">
        <v>334</v>
      </c>
      <c r="C989" s="218" t="s">
        <v>991</v>
      </c>
      <c r="D989" s="206" t="s">
        <v>21</v>
      </c>
      <c r="E989" s="238" t="s">
        <v>22</v>
      </c>
      <c r="F989" s="211"/>
      <c r="G989" s="211"/>
      <c r="H989" s="211"/>
      <c r="J989" s="155"/>
      <c r="K989" s="155"/>
      <c r="L989" s="155"/>
    </row>
    <row r="990" spans="1:12" hidden="1" x14ac:dyDescent="0.25">
      <c r="B990" s="217" t="s">
        <v>334</v>
      </c>
      <c r="C990" s="224" t="s">
        <v>991</v>
      </c>
      <c r="D990" s="205" t="s">
        <v>21</v>
      </c>
      <c r="E990" s="230" t="s">
        <v>175</v>
      </c>
      <c r="F990" s="213"/>
      <c r="G990" s="230"/>
      <c r="H990" s="213"/>
      <c r="J990" s="155"/>
      <c r="K990" s="155"/>
      <c r="L990" s="155"/>
    </row>
    <row r="991" spans="1:12" hidden="1" x14ac:dyDescent="0.25">
      <c r="B991" s="217" t="s">
        <v>334</v>
      </c>
      <c r="C991" s="224" t="s">
        <v>991</v>
      </c>
      <c r="D991" s="205" t="s">
        <v>21</v>
      </c>
      <c r="E991" s="230" t="s">
        <v>176</v>
      </c>
      <c r="F991" s="213"/>
      <c r="G991" s="230"/>
      <c r="H991" s="213"/>
      <c r="J991" s="155"/>
      <c r="K991" s="155"/>
      <c r="L991" s="155"/>
    </row>
    <row r="992" spans="1:12" hidden="1" x14ac:dyDescent="0.25">
      <c r="B992" s="217" t="s">
        <v>334</v>
      </c>
      <c r="C992" s="224" t="s">
        <v>991</v>
      </c>
      <c r="D992" s="205" t="s">
        <v>21</v>
      </c>
      <c r="E992" s="230" t="s">
        <v>177</v>
      </c>
      <c r="F992" s="213"/>
      <c r="G992" s="230"/>
      <c r="H992" s="213"/>
      <c r="J992" s="155"/>
      <c r="K992" s="155"/>
      <c r="L992" s="155"/>
    </row>
    <row r="993" spans="1:12" s="177" customFormat="1" ht="15.75" hidden="1" thickBot="1" x14ac:dyDescent="0.3">
      <c r="A993" s="261"/>
      <c r="B993" s="220" t="s">
        <v>334</v>
      </c>
      <c r="C993" s="220" t="s">
        <v>990</v>
      </c>
      <c r="D993" s="208" t="s">
        <v>23</v>
      </c>
      <c r="E993" s="213"/>
      <c r="F993" s="220"/>
      <c r="G993" s="220"/>
      <c r="H993" s="220"/>
      <c r="I993" s="261"/>
      <c r="J993" s="134"/>
      <c r="K993" s="134"/>
      <c r="L993" s="134"/>
    </row>
    <row r="994" spans="1:12" ht="15.75" hidden="1" thickTop="1" x14ac:dyDescent="0.25">
      <c r="B994" s="218" t="s">
        <v>334</v>
      </c>
      <c r="C994" s="218" t="s">
        <v>990</v>
      </c>
      <c r="D994" s="206" t="s">
        <v>23</v>
      </c>
      <c r="E994" s="238" t="s">
        <v>24</v>
      </c>
      <c r="F994" s="211"/>
      <c r="G994" s="211"/>
      <c r="H994" s="211"/>
      <c r="J994" s="155"/>
      <c r="K994" s="155"/>
      <c r="L994" s="155"/>
    </row>
    <row r="995" spans="1:12" ht="30" hidden="1" x14ac:dyDescent="0.25">
      <c r="B995" s="217" t="s">
        <v>334</v>
      </c>
      <c r="C995" s="224" t="s">
        <v>990</v>
      </c>
      <c r="D995" s="205" t="s">
        <v>23</v>
      </c>
      <c r="E995" s="230" t="s">
        <v>108</v>
      </c>
      <c r="F995" s="213"/>
      <c r="G995" s="230"/>
      <c r="H995" s="213"/>
      <c r="J995" s="155"/>
      <c r="K995" s="155"/>
      <c r="L995" s="155"/>
    </row>
    <row r="996" spans="1:12" hidden="1" x14ac:dyDescent="0.25">
      <c r="B996" s="217" t="s">
        <v>334</v>
      </c>
      <c r="C996" s="224" t="s">
        <v>990</v>
      </c>
      <c r="D996" s="205" t="s">
        <v>23</v>
      </c>
      <c r="E996" s="230" t="s">
        <v>109</v>
      </c>
      <c r="F996" s="213"/>
      <c r="G996" s="230"/>
      <c r="H996" s="213"/>
      <c r="J996" s="155"/>
      <c r="K996" s="155"/>
      <c r="L996" s="155"/>
    </row>
    <row r="997" spans="1:12" s="177" customFormat="1" ht="15.75" hidden="1" thickBot="1" x14ac:dyDescent="0.3">
      <c r="A997" s="261"/>
      <c r="B997" s="220" t="s">
        <v>334</v>
      </c>
      <c r="C997" s="220" t="s">
        <v>991</v>
      </c>
      <c r="D997" s="208" t="s">
        <v>23</v>
      </c>
      <c r="E997" s="213"/>
      <c r="F997" s="220"/>
      <c r="G997" s="220"/>
      <c r="H997" s="220"/>
      <c r="I997" s="261"/>
      <c r="J997" s="134"/>
      <c r="K997" s="134"/>
      <c r="L997" s="134"/>
    </row>
    <row r="998" spans="1:12" ht="15.75" hidden="1" thickTop="1" x14ac:dyDescent="0.25">
      <c r="B998" s="218" t="s">
        <v>334</v>
      </c>
      <c r="C998" s="218" t="s">
        <v>991</v>
      </c>
      <c r="D998" s="206" t="s">
        <v>23</v>
      </c>
      <c r="E998" s="238" t="s">
        <v>24</v>
      </c>
      <c r="F998" s="211"/>
      <c r="G998" s="211"/>
      <c r="H998" s="211"/>
      <c r="J998" s="155"/>
      <c r="K998" s="155"/>
      <c r="L998" s="155"/>
    </row>
    <row r="999" spans="1:12" hidden="1" x14ac:dyDescent="0.25">
      <c r="B999" s="217" t="s">
        <v>334</v>
      </c>
      <c r="C999" s="224" t="s">
        <v>991</v>
      </c>
      <c r="D999" s="205" t="s">
        <v>23</v>
      </c>
      <c r="E999" s="230" t="s">
        <v>178</v>
      </c>
      <c r="F999" s="213"/>
      <c r="G999" s="230"/>
      <c r="H999" s="213"/>
      <c r="J999" s="155"/>
      <c r="K999" s="155"/>
      <c r="L999" s="155"/>
    </row>
    <row r="1000" spans="1:12" hidden="1" x14ac:dyDescent="0.25">
      <c r="B1000" s="217" t="s">
        <v>334</v>
      </c>
      <c r="C1000" s="224" t="s">
        <v>991</v>
      </c>
      <c r="D1000" s="205" t="s">
        <v>23</v>
      </c>
      <c r="E1000" s="230" t="s">
        <v>179</v>
      </c>
      <c r="F1000" s="213"/>
      <c r="G1000" s="230"/>
      <c r="H1000" s="213"/>
      <c r="J1000" s="155"/>
      <c r="K1000" s="155"/>
      <c r="L1000" s="155"/>
    </row>
    <row r="1001" spans="1:12" hidden="1" x14ac:dyDescent="0.25">
      <c r="B1001" s="217" t="s">
        <v>334</v>
      </c>
      <c r="C1001" s="224" t="s">
        <v>991</v>
      </c>
      <c r="D1001" s="205" t="s">
        <v>23</v>
      </c>
      <c r="E1001" s="230" t="s">
        <v>180</v>
      </c>
      <c r="F1001" s="213"/>
      <c r="G1001" s="230"/>
      <c r="H1001" s="213"/>
      <c r="J1001" s="155"/>
      <c r="K1001" s="155"/>
      <c r="L1001" s="155"/>
    </row>
    <row r="1002" spans="1:12" s="177" customFormat="1" ht="15.75" hidden="1" thickBot="1" x14ac:dyDescent="0.3">
      <c r="A1002" s="261"/>
      <c r="B1002" s="220" t="s">
        <v>334</v>
      </c>
      <c r="C1002" s="220" t="s">
        <v>990</v>
      </c>
      <c r="D1002" s="208" t="s">
        <v>25</v>
      </c>
      <c r="E1002" s="213"/>
      <c r="F1002" s="220"/>
      <c r="G1002" s="220"/>
      <c r="H1002" s="220"/>
      <c r="I1002" s="261"/>
      <c r="J1002" s="134"/>
      <c r="K1002" s="134"/>
      <c r="L1002" s="134"/>
    </row>
    <row r="1003" spans="1:12" ht="15.75" hidden="1" thickTop="1" x14ac:dyDescent="0.25">
      <c r="B1003" s="218" t="s">
        <v>334</v>
      </c>
      <c r="C1003" s="218" t="s">
        <v>990</v>
      </c>
      <c r="D1003" s="206" t="s">
        <v>25</v>
      </c>
      <c r="E1003" s="238" t="s">
        <v>74</v>
      </c>
      <c r="F1003" s="211"/>
      <c r="G1003" s="211"/>
      <c r="H1003" s="211"/>
      <c r="J1003" s="155"/>
      <c r="K1003" s="155"/>
      <c r="L1003" s="155"/>
    </row>
    <row r="1004" spans="1:12" ht="30" hidden="1" x14ac:dyDescent="0.25">
      <c r="B1004" s="217" t="s">
        <v>334</v>
      </c>
      <c r="C1004" s="224" t="s">
        <v>990</v>
      </c>
      <c r="D1004" s="205" t="s">
        <v>25</v>
      </c>
      <c r="E1004" s="230" t="s">
        <v>110</v>
      </c>
      <c r="F1004" s="213"/>
      <c r="G1004" s="230"/>
      <c r="H1004" s="213"/>
      <c r="J1004" s="155"/>
      <c r="K1004" s="155"/>
      <c r="L1004" s="155"/>
    </row>
    <row r="1005" spans="1:12" hidden="1" x14ac:dyDescent="0.25">
      <c r="B1005" s="217" t="s">
        <v>334</v>
      </c>
      <c r="C1005" s="224" t="s">
        <v>990</v>
      </c>
      <c r="D1005" s="205" t="s">
        <v>25</v>
      </c>
      <c r="E1005" s="230" t="s">
        <v>111</v>
      </c>
      <c r="F1005" s="213"/>
      <c r="G1005" s="230"/>
      <c r="H1005" s="213"/>
      <c r="J1005" s="155"/>
      <c r="K1005" s="155"/>
      <c r="L1005" s="155"/>
    </row>
    <row r="1006" spans="1:12" ht="30" hidden="1" x14ac:dyDescent="0.25">
      <c r="B1006" s="217" t="s">
        <v>334</v>
      </c>
      <c r="C1006" s="224" t="s">
        <v>990</v>
      </c>
      <c r="D1006" s="205" t="s">
        <v>25</v>
      </c>
      <c r="E1006" s="230" t="s">
        <v>215</v>
      </c>
      <c r="F1006" s="213"/>
      <c r="G1006" s="230"/>
      <c r="H1006" s="213"/>
      <c r="J1006" s="155"/>
      <c r="K1006" s="155"/>
      <c r="L1006" s="155"/>
    </row>
    <row r="1007" spans="1:12" s="177" customFormat="1" ht="15.75" hidden="1" thickBot="1" x14ac:dyDescent="0.3">
      <c r="A1007" s="261"/>
      <c r="B1007" s="220" t="s">
        <v>334</v>
      </c>
      <c r="C1007" s="220" t="s">
        <v>991</v>
      </c>
      <c r="D1007" s="208" t="s">
        <v>25</v>
      </c>
      <c r="E1007" s="213"/>
      <c r="F1007" s="220"/>
      <c r="G1007" s="220"/>
      <c r="H1007" s="220"/>
      <c r="I1007" s="261"/>
      <c r="J1007" s="134"/>
      <c r="K1007" s="134"/>
      <c r="L1007" s="134"/>
    </row>
    <row r="1008" spans="1:12" ht="15.75" hidden="1" thickTop="1" x14ac:dyDescent="0.25">
      <c r="B1008" s="218" t="s">
        <v>334</v>
      </c>
      <c r="C1008" s="218" t="s">
        <v>991</v>
      </c>
      <c r="D1008" s="206" t="s">
        <v>25</v>
      </c>
      <c r="E1008" s="238" t="s">
        <v>74</v>
      </c>
      <c r="F1008" s="211"/>
      <c r="G1008" s="211"/>
      <c r="H1008" s="211"/>
      <c r="J1008" s="155"/>
      <c r="K1008" s="155"/>
      <c r="L1008" s="155"/>
    </row>
    <row r="1009" spans="1:12" ht="30" hidden="1" x14ac:dyDescent="0.25">
      <c r="B1009" s="217" t="s">
        <v>334</v>
      </c>
      <c r="C1009" s="224" t="s">
        <v>991</v>
      </c>
      <c r="D1009" s="205" t="s">
        <v>25</v>
      </c>
      <c r="E1009" s="230" t="s">
        <v>181</v>
      </c>
      <c r="F1009" s="213"/>
      <c r="G1009" s="230"/>
      <c r="H1009" s="213"/>
      <c r="J1009" s="155"/>
      <c r="K1009" s="155"/>
      <c r="L1009" s="155"/>
    </row>
    <row r="1010" spans="1:12" hidden="1" x14ac:dyDescent="0.25">
      <c r="B1010" s="217" t="s">
        <v>334</v>
      </c>
      <c r="C1010" s="224" t="s">
        <v>991</v>
      </c>
      <c r="D1010" s="205" t="s">
        <v>25</v>
      </c>
      <c r="E1010" s="230" t="s">
        <v>182</v>
      </c>
      <c r="F1010" s="213"/>
      <c r="G1010" s="230"/>
      <c r="H1010" s="213"/>
      <c r="J1010" s="155"/>
      <c r="K1010" s="155"/>
      <c r="L1010" s="155"/>
    </row>
    <row r="1011" spans="1:12" ht="30" hidden="1" x14ac:dyDescent="0.25">
      <c r="B1011" s="217" t="s">
        <v>334</v>
      </c>
      <c r="C1011" s="224" t="s">
        <v>991</v>
      </c>
      <c r="D1011" s="205" t="s">
        <v>25</v>
      </c>
      <c r="E1011" s="230" t="s">
        <v>183</v>
      </c>
      <c r="F1011" s="213"/>
      <c r="G1011" s="230"/>
      <c r="H1011" s="213"/>
      <c r="J1011" s="155"/>
      <c r="K1011" s="155"/>
      <c r="L1011" s="155"/>
    </row>
    <row r="1012" spans="1:12" hidden="1" x14ac:dyDescent="0.25">
      <c r="B1012" s="217" t="s">
        <v>334</v>
      </c>
      <c r="C1012" s="224" t="s">
        <v>991</v>
      </c>
      <c r="D1012" s="205" t="s">
        <v>25</v>
      </c>
      <c r="E1012" s="230" t="s">
        <v>184</v>
      </c>
      <c r="F1012" s="213"/>
      <c r="G1012" s="230"/>
      <c r="H1012" s="213"/>
      <c r="J1012" s="155"/>
      <c r="K1012" s="155"/>
      <c r="L1012" s="155"/>
    </row>
    <row r="1013" spans="1:12" s="177" customFormat="1" ht="15.75" hidden="1" thickBot="1" x14ac:dyDescent="0.3">
      <c r="A1013" s="261"/>
      <c r="B1013" s="220" t="s">
        <v>334</v>
      </c>
      <c r="C1013" s="220" t="s">
        <v>990</v>
      </c>
      <c r="D1013" s="208" t="s">
        <v>26</v>
      </c>
      <c r="E1013" s="213"/>
      <c r="F1013" s="220"/>
      <c r="G1013" s="220"/>
      <c r="H1013" s="220"/>
      <c r="I1013" s="261"/>
      <c r="J1013" s="134"/>
      <c r="K1013" s="134"/>
      <c r="L1013" s="134"/>
    </row>
    <row r="1014" spans="1:12" ht="15.75" hidden="1" thickTop="1" x14ac:dyDescent="0.25">
      <c r="B1014" s="218" t="s">
        <v>334</v>
      </c>
      <c r="C1014" s="218" t="s">
        <v>990</v>
      </c>
      <c r="D1014" s="206" t="s">
        <v>26</v>
      </c>
      <c r="E1014" s="238" t="s">
        <v>73</v>
      </c>
      <c r="F1014" s="211"/>
      <c r="G1014" s="211"/>
      <c r="H1014" s="211"/>
      <c r="J1014" s="155"/>
      <c r="K1014" s="155"/>
      <c r="L1014" s="155"/>
    </row>
    <row r="1015" spans="1:12" hidden="1" x14ac:dyDescent="0.25">
      <c r="B1015" s="217" t="s">
        <v>334</v>
      </c>
      <c r="C1015" s="224" t="s">
        <v>990</v>
      </c>
      <c r="D1015" s="205" t="s">
        <v>26</v>
      </c>
      <c r="E1015" s="230" t="s">
        <v>112</v>
      </c>
      <c r="F1015" s="213"/>
      <c r="G1015" s="230"/>
      <c r="H1015" s="213"/>
      <c r="J1015" s="155"/>
      <c r="K1015" s="155"/>
      <c r="L1015" s="155"/>
    </row>
    <row r="1016" spans="1:12" hidden="1" x14ac:dyDescent="0.25">
      <c r="B1016" s="217" t="s">
        <v>334</v>
      </c>
      <c r="C1016" s="224" t="s">
        <v>990</v>
      </c>
      <c r="D1016" s="205" t="s">
        <v>26</v>
      </c>
      <c r="E1016" s="230" t="s">
        <v>113</v>
      </c>
      <c r="F1016" s="213"/>
      <c r="G1016" s="230"/>
      <c r="H1016" s="213"/>
      <c r="J1016" s="155"/>
      <c r="K1016" s="155"/>
      <c r="L1016" s="155"/>
    </row>
    <row r="1017" spans="1:12" ht="30" hidden="1" x14ac:dyDescent="0.25">
      <c r="B1017" s="217" t="s">
        <v>334</v>
      </c>
      <c r="C1017" s="224" t="s">
        <v>990</v>
      </c>
      <c r="D1017" s="205" t="s">
        <v>26</v>
      </c>
      <c r="E1017" s="230" t="s">
        <v>114</v>
      </c>
      <c r="F1017" s="213"/>
      <c r="G1017" s="230"/>
      <c r="H1017" s="213"/>
      <c r="J1017" s="155"/>
      <c r="K1017" s="155"/>
      <c r="L1017" s="155"/>
    </row>
    <row r="1018" spans="1:12" s="177" customFormat="1" ht="15.75" hidden="1" thickBot="1" x14ac:dyDescent="0.3">
      <c r="A1018" s="261"/>
      <c r="B1018" s="220" t="s">
        <v>334</v>
      </c>
      <c r="C1018" s="220" t="s">
        <v>991</v>
      </c>
      <c r="D1018" s="208" t="s">
        <v>26</v>
      </c>
      <c r="E1018" s="213"/>
      <c r="F1018" s="220"/>
      <c r="G1018" s="220"/>
      <c r="H1018" s="220"/>
      <c r="I1018" s="261"/>
      <c r="J1018" s="134"/>
      <c r="K1018" s="134"/>
      <c r="L1018" s="134"/>
    </row>
    <row r="1019" spans="1:12" ht="15.75" hidden="1" thickTop="1" x14ac:dyDescent="0.25">
      <c r="B1019" s="218" t="s">
        <v>334</v>
      </c>
      <c r="C1019" s="218" t="s">
        <v>991</v>
      </c>
      <c r="D1019" s="206" t="s">
        <v>26</v>
      </c>
      <c r="E1019" s="238" t="s">
        <v>73</v>
      </c>
      <c r="F1019" s="211"/>
      <c r="G1019" s="211"/>
      <c r="H1019" s="211"/>
      <c r="J1019" s="155"/>
      <c r="K1019" s="155"/>
      <c r="L1019" s="155"/>
    </row>
    <row r="1020" spans="1:12" hidden="1" x14ac:dyDescent="0.25">
      <c r="B1020" s="217" t="s">
        <v>334</v>
      </c>
      <c r="C1020" s="224" t="s">
        <v>991</v>
      </c>
      <c r="D1020" s="205" t="s">
        <v>26</v>
      </c>
      <c r="E1020" s="230" t="s">
        <v>185</v>
      </c>
      <c r="F1020" s="213"/>
      <c r="G1020" s="230"/>
      <c r="H1020" s="213"/>
      <c r="J1020" s="155"/>
      <c r="K1020" s="155"/>
      <c r="L1020" s="155"/>
    </row>
    <row r="1021" spans="1:12" hidden="1" x14ac:dyDescent="0.25">
      <c r="B1021" s="217" t="s">
        <v>334</v>
      </c>
      <c r="C1021" s="224" t="s">
        <v>991</v>
      </c>
      <c r="D1021" s="205" t="s">
        <v>26</v>
      </c>
      <c r="E1021" s="230" t="s">
        <v>186</v>
      </c>
      <c r="F1021" s="213"/>
      <c r="G1021" s="230"/>
      <c r="H1021" s="213"/>
      <c r="J1021" s="155"/>
      <c r="K1021" s="155"/>
      <c r="L1021" s="155"/>
    </row>
    <row r="1022" spans="1:12" hidden="1" x14ac:dyDescent="0.25">
      <c r="B1022" s="217" t="s">
        <v>334</v>
      </c>
      <c r="C1022" s="224" t="s">
        <v>991</v>
      </c>
      <c r="D1022" s="205" t="s">
        <v>26</v>
      </c>
      <c r="E1022" s="230" t="s">
        <v>187</v>
      </c>
      <c r="F1022" s="213"/>
      <c r="G1022" s="230"/>
      <c r="H1022" s="213"/>
      <c r="J1022" s="155"/>
      <c r="K1022" s="155"/>
      <c r="L1022" s="155"/>
    </row>
    <row r="1023" spans="1:12" hidden="1" x14ac:dyDescent="0.25">
      <c r="B1023" s="217" t="s">
        <v>334</v>
      </c>
      <c r="C1023" s="224" t="s">
        <v>991</v>
      </c>
      <c r="D1023" s="205" t="s">
        <v>26</v>
      </c>
      <c r="E1023" s="230" t="s">
        <v>188</v>
      </c>
      <c r="F1023" s="213"/>
      <c r="G1023" s="230"/>
      <c r="H1023" s="213"/>
      <c r="J1023" s="155"/>
      <c r="K1023" s="155"/>
      <c r="L1023" s="155"/>
    </row>
    <row r="1024" spans="1:12" s="177" customFormat="1" ht="15.75" hidden="1" thickBot="1" x14ac:dyDescent="0.3">
      <c r="A1024" s="261"/>
      <c r="B1024" s="220" t="s">
        <v>334</v>
      </c>
      <c r="C1024" s="220" t="s">
        <v>990</v>
      </c>
      <c r="D1024" s="208" t="s">
        <v>27</v>
      </c>
      <c r="E1024" s="213"/>
      <c r="F1024" s="220"/>
      <c r="G1024" s="220"/>
      <c r="H1024" s="220"/>
      <c r="I1024" s="261"/>
      <c r="J1024" s="134"/>
      <c r="K1024" s="134"/>
      <c r="L1024" s="134"/>
    </row>
    <row r="1025" spans="1:12" ht="15.75" hidden="1" thickTop="1" x14ac:dyDescent="0.25">
      <c r="B1025" s="218" t="s">
        <v>334</v>
      </c>
      <c r="C1025" s="218" t="s">
        <v>990</v>
      </c>
      <c r="D1025" s="206" t="s">
        <v>27</v>
      </c>
      <c r="E1025" s="238" t="s">
        <v>28</v>
      </c>
      <c r="F1025" s="211"/>
      <c r="G1025" s="211"/>
      <c r="H1025" s="211"/>
      <c r="J1025" s="155"/>
      <c r="K1025" s="155"/>
      <c r="L1025" s="155"/>
    </row>
    <row r="1026" spans="1:12" hidden="1" x14ac:dyDescent="0.25">
      <c r="B1026" s="217" t="s">
        <v>334</v>
      </c>
      <c r="C1026" s="224" t="s">
        <v>990</v>
      </c>
      <c r="D1026" s="205" t="s">
        <v>27</v>
      </c>
      <c r="E1026" s="230" t="s">
        <v>115</v>
      </c>
      <c r="F1026" s="213"/>
      <c r="G1026" s="230"/>
      <c r="H1026" s="213"/>
      <c r="J1026" s="155"/>
      <c r="K1026" s="155"/>
      <c r="L1026" s="155"/>
    </row>
    <row r="1027" spans="1:12" hidden="1" x14ac:dyDescent="0.25">
      <c r="B1027" s="217" t="s">
        <v>334</v>
      </c>
      <c r="C1027" s="224" t="s">
        <v>990</v>
      </c>
      <c r="D1027" s="205" t="s">
        <v>27</v>
      </c>
      <c r="E1027" s="230" t="s">
        <v>116</v>
      </c>
      <c r="F1027" s="213"/>
      <c r="G1027" s="230"/>
      <c r="H1027" s="213"/>
      <c r="J1027" s="155"/>
      <c r="K1027" s="155"/>
      <c r="L1027" s="155"/>
    </row>
    <row r="1028" spans="1:12" s="177" customFormat="1" ht="15.75" hidden="1" thickBot="1" x14ac:dyDescent="0.3">
      <c r="A1028" s="261"/>
      <c r="B1028" s="220" t="s">
        <v>334</v>
      </c>
      <c r="C1028" s="220" t="s">
        <v>991</v>
      </c>
      <c r="D1028" s="208" t="s">
        <v>27</v>
      </c>
      <c r="E1028" s="213"/>
      <c r="F1028" s="220"/>
      <c r="G1028" s="220"/>
      <c r="H1028" s="220"/>
      <c r="I1028" s="261"/>
      <c r="J1028" s="134"/>
      <c r="K1028" s="134"/>
      <c r="L1028" s="134"/>
    </row>
    <row r="1029" spans="1:12" ht="15.75" hidden="1" thickTop="1" x14ac:dyDescent="0.25">
      <c r="B1029" s="218" t="s">
        <v>334</v>
      </c>
      <c r="C1029" s="218" t="s">
        <v>991</v>
      </c>
      <c r="D1029" s="206" t="s">
        <v>27</v>
      </c>
      <c r="E1029" s="238" t="s">
        <v>28</v>
      </c>
      <c r="F1029" s="211"/>
      <c r="G1029" s="211"/>
      <c r="H1029" s="211"/>
      <c r="J1029" s="155"/>
      <c r="K1029" s="155"/>
      <c r="L1029" s="155"/>
    </row>
    <row r="1030" spans="1:12" hidden="1" x14ac:dyDescent="0.25">
      <c r="B1030" s="217" t="s">
        <v>334</v>
      </c>
      <c r="C1030" s="224" t="s">
        <v>991</v>
      </c>
      <c r="D1030" s="205" t="s">
        <v>27</v>
      </c>
      <c r="E1030" s="230" t="s">
        <v>185</v>
      </c>
      <c r="F1030" s="213"/>
      <c r="G1030" s="230"/>
      <c r="H1030" s="213"/>
      <c r="J1030" s="155"/>
      <c r="K1030" s="155"/>
      <c r="L1030" s="155"/>
    </row>
    <row r="1031" spans="1:12" hidden="1" x14ac:dyDescent="0.25">
      <c r="B1031" s="217" t="s">
        <v>334</v>
      </c>
      <c r="C1031" s="224" t="s">
        <v>991</v>
      </c>
      <c r="D1031" s="205" t="s">
        <v>27</v>
      </c>
      <c r="E1031" s="230" t="s">
        <v>189</v>
      </c>
      <c r="F1031" s="213"/>
      <c r="G1031" s="230"/>
      <c r="H1031" s="213"/>
      <c r="J1031" s="155"/>
      <c r="K1031" s="155"/>
      <c r="L1031" s="155"/>
    </row>
    <row r="1032" spans="1:12" hidden="1" x14ac:dyDescent="0.25">
      <c r="B1032" s="217" t="s">
        <v>334</v>
      </c>
      <c r="C1032" s="224" t="s">
        <v>991</v>
      </c>
      <c r="D1032" s="205" t="s">
        <v>27</v>
      </c>
      <c r="E1032" s="230" t="s">
        <v>190</v>
      </c>
      <c r="F1032" s="213"/>
      <c r="G1032" s="230"/>
      <c r="H1032" s="213"/>
      <c r="J1032" s="155"/>
      <c r="K1032" s="155"/>
      <c r="L1032" s="155"/>
    </row>
    <row r="1033" spans="1:12" hidden="1" x14ac:dyDescent="0.25">
      <c r="B1033" s="217" t="s">
        <v>334</v>
      </c>
      <c r="C1033" s="224" t="s">
        <v>991</v>
      </c>
      <c r="D1033" s="205" t="s">
        <v>27</v>
      </c>
      <c r="E1033" s="230" t="s">
        <v>191</v>
      </c>
      <c r="F1033" s="213"/>
      <c r="G1033" s="230"/>
      <c r="H1033" s="213"/>
      <c r="J1033" s="155"/>
      <c r="K1033" s="155"/>
      <c r="L1033" s="155"/>
    </row>
    <row r="1034" spans="1:12" s="177" customFormat="1" ht="15.75" hidden="1" thickBot="1" x14ac:dyDescent="0.3">
      <c r="A1034" s="261"/>
      <c r="B1034" s="220" t="s">
        <v>334</v>
      </c>
      <c r="C1034" s="220" t="s">
        <v>990</v>
      </c>
      <c r="D1034" s="208" t="s">
        <v>29</v>
      </c>
      <c r="E1034" s="213"/>
      <c r="F1034" s="220"/>
      <c r="G1034" s="220"/>
      <c r="H1034" s="220"/>
      <c r="I1034" s="261"/>
      <c r="J1034" s="134"/>
      <c r="K1034" s="134"/>
      <c r="L1034" s="134"/>
    </row>
    <row r="1035" spans="1:12" ht="15.75" hidden="1" thickTop="1" x14ac:dyDescent="0.25">
      <c r="B1035" s="218" t="s">
        <v>334</v>
      </c>
      <c r="C1035" s="218" t="s">
        <v>990</v>
      </c>
      <c r="D1035" s="206" t="s">
        <v>29</v>
      </c>
      <c r="E1035" s="238" t="s">
        <v>30</v>
      </c>
      <c r="F1035" s="211"/>
      <c r="G1035" s="211"/>
      <c r="H1035" s="211"/>
      <c r="J1035" s="155"/>
      <c r="K1035" s="155"/>
      <c r="L1035" s="155"/>
    </row>
    <row r="1036" spans="1:12" hidden="1" x14ac:dyDescent="0.25">
      <c r="B1036" s="217" t="s">
        <v>334</v>
      </c>
      <c r="C1036" s="224" t="s">
        <v>990</v>
      </c>
      <c r="D1036" s="205" t="s">
        <v>29</v>
      </c>
      <c r="E1036" s="230" t="s">
        <v>117</v>
      </c>
      <c r="F1036" s="213"/>
      <c r="G1036" s="230"/>
      <c r="H1036" s="213"/>
      <c r="J1036" s="155"/>
      <c r="K1036" s="155"/>
      <c r="L1036" s="155"/>
    </row>
    <row r="1037" spans="1:12" hidden="1" x14ac:dyDescent="0.25">
      <c r="B1037" s="217" t="s">
        <v>334</v>
      </c>
      <c r="C1037" s="224" t="s">
        <v>990</v>
      </c>
      <c r="D1037" s="205" t="s">
        <v>29</v>
      </c>
      <c r="E1037" s="230" t="s">
        <v>118</v>
      </c>
      <c r="F1037" s="213"/>
      <c r="G1037" s="230"/>
      <c r="H1037" s="213"/>
      <c r="J1037" s="155"/>
      <c r="K1037" s="155"/>
      <c r="L1037" s="155"/>
    </row>
    <row r="1038" spans="1:12" s="177" customFormat="1" ht="15.75" hidden="1" thickBot="1" x14ac:dyDescent="0.3">
      <c r="A1038" s="261"/>
      <c r="B1038" s="220" t="s">
        <v>334</v>
      </c>
      <c r="C1038" s="220" t="s">
        <v>991</v>
      </c>
      <c r="D1038" s="208" t="s">
        <v>29</v>
      </c>
      <c r="E1038" s="213"/>
      <c r="F1038" s="220"/>
      <c r="G1038" s="220"/>
      <c r="H1038" s="220"/>
      <c r="I1038" s="261"/>
      <c r="J1038" s="134"/>
      <c r="K1038" s="134"/>
      <c r="L1038" s="134"/>
    </row>
    <row r="1039" spans="1:12" ht="15.75" hidden="1" thickTop="1" x14ac:dyDescent="0.25">
      <c r="B1039" s="218" t="s">
        <v>334</v>
      </c>
      <c r="C1039" s="218" t="s">
        <v>991</v>
      </c>
      <c r="D1039" s="206" t="s">
        <v>29</v>
      </c>
      <c r="E1039" s="238" t="s">
        <v>30</v>
      </c>
      <c r="F1039" s="211"/>
      <c r="G1039" s="211"/>
      <c r="H1039" s="211"/>
      <c r="J1039" s="155"/>
      <c r="K1039" s="155"/>
      <c r="L1039" s="155"/>
    </row>
    <row r="1040" spans="1:12" ht="30" hidden="1" x14ac:dyDescent="0.25">
      <c r="B1040" s="217" t="s">
        <v>334</v>
      </c>
      <c r="C1040" s="224" t="s">
        <v>991</v>
      </c>
      <c r="D1040" s="205" t="s">
        <v>29</v>
      </c>
      <c r="E1040" s="230" t="s">
        <v>192</v>
      </c>
      <c r="F1040" s="213"/>
      <c r="G1040" s="230"/>
      <c r="H1040" s="213"/>
      <c r="J1040" s="155"/>
      <c r="K1040" s="155"/>
      <c r="L1040" s="155"/>
    </row>
    <row r="1041" spans="1:12" hidden="1" x14ac:dyDescent="0.25">
      <c r="B1041" s="217" t="s">
        <v>334</v>
      </c>
      <c r="C1041" s="224" t="s">
        <v>991</v>
      </c>
      <c r="D1041" s="205" t="s">
        <v>29</v>
      </c>
      <c r="E1041" s="230" t="s">
        <v>193</v>
      </c>
      <c r="F1041" s="213"/>
      <c r="G1041" s="230"/>
      <c r="H1041" s="213"/>
      <c r="J1041" s="155"/>
      <c r="K1041" s="155"/>
      <c r="L1041" s="155"/>
    </row>
    <row r="1042" spans="1:12" hidden="1" x14ac:dyDescent="0.25">
      <c r="B1042" s="217" t="s">
        <v>334</v>
      </c>
      <c r="C1042" s="224" t="s">
        <v>991</v>
      </c>
      <c r="D1042" s="205" t="s">
        <v>29</v>
      </c>
      <c r="E1042" s="230" t="s">
        <v>194</v>
      </c>
      <c r="F1042" s="213"/>
      <c r="G1042" s="230"/>
      <c r="H1042" s="213"/>
      <c r="J1042" s="155"/>
      <c r="K1042" s="155"/>
      <c r="L1042" s="155"/>
    </row>
    <row r="1043" spans="1:12" s="177" customFormat="1" ht="15.75" hidden="1" thickBot="1" x14ac:dyDescent="0.3">
      <c r="A1043" s="261"/>
      <c r="B1043" s="220" t="s">
        <v>334</v>
      </c>
      <c r="C1043" s="220" t="s">
        <v>990</v>
      </c>
      <c r="D1043" s="208" t="s">
        <v>31</v>
      </c>
      <c r="E1043" s="213"/>
      <c r="F1043" s="220"/>
      <c r="G1043" s="220"/>
      <c r="H1043" s="220"/>
      <c r="I1043" s="261"/>
      <c r="J1043" s="134"/>
      <c r="K1043" s="134"/>
      <c r="L1043" s="134"/>
    </row>
    <row r="1044" spans="1:12" ht="15.75" hidden="1" thickTop="1" x14ac:dyDescent="0.25">
      <c r="B1044" s="218" t="s">
        <v>334</v>
      </c>
      <c r="C1044" s="218" t="s">
        <v>990</v>
      </c>
      <c r="D1044" s="206" t="s">
        <v>31</v>
      </c>
      <c r="E1044" s="238" t="s">
        <v>32</v>
      </c>
      <c r="F1044" s="211"/>
      <c r="G1044" s="211"/>
      <c r="H1044" s="211"/>
      <c r="J1044" s="155"/>
      <c r="K1044" s="155"/>
      <c r="L1044" s="155"/>
    </row>
    <row r="1045" spans="1:12" hidden="1" x14ac:dyDescent="0.25">
      <c r="B1045" s="217" t="s">
        <v>334</v>
      </c>
      <c r="C1045" s="224" t="s">
        <v>990</v>
      </c>
      <c r="D1045" s="205" t="s">
        <v>31</v>
      </c>
      <c r="E1045" s="230" t="s">
        <v>117</v>
      </c>
      <c r="F1045" s="213"/>
      <c r="G1045" s="230"/>
      <c r="H1045" s="213"/>
      <c r="J1045" s="155"/>
      <c r="K1045" s="155"/>
      <c r="L1045" s="155"/>
    </row>
    <row r="1046" spans="1:12" hidden="1" x14ac:dyDescent="0.25">
      <c r="B1046" s="217" t="s">
        <v>334</v>
      </c>
      <c r="C1046" s="224" t="s">
        <v>990</v>
      </c>
      <c r="D1046" s="205" t="s">
        <v>31</v>
      </c>
      <c r="E1046" s="230" t="s">
        <v>118</v>
      </c>
      <c r="F1046" s="213"/>
      <c r="G1046" s="230"/>
      <c r="H1046" s="213"/>
      <c r="J1046" s="155"/>
      <c r="K1046" s="155"/>
      <c r="L1046" s="155"/>
    </row>
    <row r="1047" spans="1:12" s="177" customFormat="1" ht="15.75" hidden="1" thickBot="1" x14ac:dyDescent="0.3">
      <c r="A1047" s="261"/>
      <c r="B1047" s="220" t="s">
        <v>334</v>
      </c>
      <c r="C1047" s="220" t="s">
        <v>991</v>
      </c>
      <c r="D1047" s="208" t="s">
        <v>31</v>
      </c>
      <c r="E1047" s="213"/>
      <c r="F1047" s="220"/>
      <c r="G1047" s="220"/>
      <c r="H1047" s="220"/>
      <c r="I1047" s="261"/>
      <c r="J1047" s="134"/>
      <c r="K1047" s="134"/>
      <c r="L1047" s="134"/>
    </row>
    <row r="1048" spans="1:12" ht="15.75" hidden="1" thickTop="1" x14ac:dyDescent="0.25">
      <c r="B1048" s="218" t="s">
        <v>334</v>
      </c>
      <c r="C1048" s="218" t="s">
        <v>991</v>
      </c>
      <c r="D1048" s="206" t="s">
        <v>31</v>
      </c>
      <c r="E1048" s="238" t="s">
        <v>32</v>
      </c>
      <c r="F1048" s="211"/>
      <c r="G1048" s="211"/>
      <c r="H1048" s="211"/>
      <c r="J1048" s="155"/>
      <c r="K1048" s="155"/>
      <c r="L1048" s="155"/>
    </row>
    <row r="1049" spans="1:12" ht="30" hidden="1" x14ac:dyDescent="0.25">
      <c r="B1049" s="217" t="s">
        <v>334</v>
      </c>
      <c r="C1049" s="224" t="s">
        <v>991</v>
      </c>
      <c r="D1049" s="205" t="s">
        <v>31</v>
      </c>
      <c r="E1049" s="230" t="s">
        <v>192</v>
      </c>
      <c r="F1049" s="213"/>
      <c r="G1049" s="230"/>
      <c r="H1049" s="213"/>
      <c r="J1049" s="155"/>
      <c r="K1049" s="155"/>
      <c r="L1049" s="155"/>
    </row>
    <row r="1050" spans="1:12" hidden="1" x14ac:dyDescent="0.25">
      <c r="B1050" s="217" t="s">
        <v>334</v>
      </c>
      <c r="C1050" s="224" t="s">
        <v>991</v>
      </c>
      <c r="D1050" s="205" t="s">
        <v>31</v>
      </c>
      <c r="E1050" s="230" t="s">
        <v>193</v>
      </c>
      <c r="F1050" s="213"/>
      <c r="G1050" s="230"/>
      <c r="H1050" s="213"/>
      <c r="J1050" s="155"/>
      <c r="K1050" s="155"/>
      <c r="L1050" s="155"/>
    </row>
    <row r="1051" spans="1:12" hidden="1" x14ac:dyDescent="0.25">
      <c r="B1051" s="217" t="s">
        <v>334</v>
      </c>
      <c r="C1051" s="224" t="s">
        <v>991</v>
      </c>
      <c r="D1051" s="205" t="s">
        <v>31</v>
      </c>
      <c r="E1051" s="230" t="s">
        <v>194</v>
      </c>
      <c r="F1051" s="213"/>
      <c r="G1051" s="230"/>
      <c r="H1051" s="213"/>
      <c r="J1051" s="155"/>
      <c r="K1051" s="155"/>
      <c r="L1051" s="155"/>
    </row>
    <row r="1052" spans="1:12" s="177" customFormat="1" ht="15.75" hidden="1" thickBot="1" x14ac:dyDescent="0.3">
      <c r="A1052" s="261"/>
      <c r="B1052" s="220" t="s">
        <v>334</v>
      </c>
      <c r="C1052" s="220" t="s">
        <v>990</v>
      </c>
      <c r="D1052" s="208" t="s">
        <v>33</v>
      </c>
      <c r="E1052" s="213"/>
      <c r="F1052" s="220"/>
      <c r="G1052" s="220"/>
      <c r="H1052" s="220"/>
      <c r="I1052" s="261"/>
      <c r="J1052" s="134"/>
      <c r="K1052" s="134"/>
      <c r="L1052" s="134"/>
    </row>
    <row r="1053" spans="1:12" ht="15.75" hidden="1" thickTop="1" x14ac:dyDescent="0.25">
      <c r="B1053" s="218" t="s">
        <v>334</v>
      </c>
      <c r="C1053" s="218" t="s">
        <v>990</v>
      </c>
      <c r="D1053" s="206" t="s">
        <v>33</v>
      </c>
      <c r="E1053" s="238" t="s">
        <v>34</v>
      </c>
      <c r="F1053" s="211"/>
      <c r="G1053" s="211"/>
      <c r="H1053" s="211"/>
      <c r="J1053" s="155"/>
      <c r="K1053" s="155"/>
      <c r="L1053" s="155"/>
    </row>
    <row r="1054" spans="1:12" hidden="1" x14ac:dyDescent="0.25">
      <c r="B1054" s="217" t="s">
        <v>334</v>
      </c>
      <c r="C1054" s="224" t="s">
        <v>990</v>
      </c>
      <c r="D1054" s="205" t="s">
        <v>33</v>
      </c>
      <c r="E1054" s="230" t="s">
        <v>119</v>
      </c>
      <c r="F1054" s="213"/>
      <c r="G1054" s="230"/>
      <c r="H1054" s="213"/>
      <c r="J1054" s="155"/>
      <c r="K1054" s="155"/>
      <c r="L1054" s="155"/>
    </row>
    <row r="1055" spans="1:12" hidden="1" x14ac:dyDescent="0.25">
      <c r="B1055" s="217" t="s">
        <v>334</v>
      </c>
      <c r="C1055" s="224" t="s">
        <v>990</v>
      </c>
      <c r="D1055" s="205" t="s">
        <v>33</v>
      </c>
      <c r="E1055" s="230" t="s">
        <v>120</v>
      </c>
      <c r="F1055" s="213"/>
      <c r="G1055" s="230"/>
      <c r="H1055" s="213"/>
      <c r="J1055" s="155"/>
      <c r="K1055" s="155"/>
      <c r="L1055" s="155"/>
    </row>
    <row r="1056" spans="1:12" s="177" customFormat="1" ht="15.75" hidden="1" thickBot="1" x14ac:dyDescent="0.3">
      <c r="A1056" s="261"/>
      <c r="B1056" s="220" t="s">
        <v>334</v>
      </c>
      <c r="C1056" s="220" t="s">
        <v>991</v>
      </c>
      <c r="D1056" s="208" t="s">
        <v>33</v>
      </c>
      <c r="E1056" s="213"/>
      <c r="F1056" s="220"/>
      <c r="G1056" s="220"/>
      <c r="H1056" s="220"/>
      <c r="I1056" s="261"/>
      <c r="J1056" s="134"/>
      <c r="K1056" s="134"/>
      <c r="L1056" s="134"/>
    </row>
    <row r="1057" spans="1:12" ht="15.75" hidden="1" thickTop="1" x14ac:dyDescent="0.25">
      <c r="B1057" s="218" t="s">
        <v>334</v>
      </c>
      <c r="C1057" s="218" t="s">
        <v>991</v>
      </c>
      <c r="D1057" s="206" t="s">
        <v>33</v>
      </c>
      <c r="E1057" s="238" t="s">
        <v>34</v>
      </c>
      <c r="F1057" s="211"/>
      <c r="G1057" s="211"/>
      <c r="H1057" s="211"/>
      <c r="J1057" s="155"/>
      <c r="K1057" s="155"/>
      <c r="L1057" s="155"/>
    </row>
    <row r="1058" spans="1:12" ht="30" hidden="1" x14ac:dyDescent="0.25">
      <c r="B1058" s="217" t="s">
        <v>334</v>
      </c>
      <c r="C1058" s="224" t="s">
        <v>991</v>
      </c>
      <c r="D1058" s="205" t="s">
        <v>33</v>
      </c>
      <c r="E1058" s="230" t="s">
        <v>195</v>
      </c>
      <c r="F1058" s="213"/>
      <c r="G1058" s="230"/>
      <c r="H1058" s="213"/>
      <c r="J1058" s="155"/>
      <c r="K1058" s="155"/>
      <c r="L1058" s="155"/>
    </row>
    <row r="1059" spans="1:12" ht="30" hidden="1" x14ac:dyDescent="0.25">
      <c r="B1059" s="217" t="s">
        <v>334</v>
      </c>
      <c r="C1059" s="224" t="s">
        <v>991</v>
      </c>
      <c r="D1059" s="205" t="s">
        <v>33</v>
      </c>
      <c r="E1059" s="230" t="s">
        <v>196</v>
      </c>
      <c r="F1059" s="213"/>
      <c r="G1059" s="230"/>
      <c r="H1059" s="213"/>
      <c r="J1059" s="155"/>
      <c r="K1059" s="155"/>
      <c r="L1059" s="155"/>
    </row>
    <row r="1060" spans="1:12" hidden="1" x14ac:dyDescent="0.25">
      <c r="B1060" s="217" t="s">
        <v>334</v>
      </c>
      <c r="C1060" s="224" t="s">
        <v>991</v>
      </c>
      <c r="D1060" s="205" t="s">
        <v>33</v>
      </c>
      <c r="E1060" s="230" t="s">
        <v>197</v>
      </c>
      <c r="F1060" s="213"/>
      <c r="G1060" s="230"/>
      <c r="H1060" s="213"/>
      <c r="J1060" s="155"/>
      <c r="K1060" s="155"/>
      <c r="L1060" s="155"/>
    </row>
    <row r="1061" spans="1:12" s="177" customFormat="1" ht="15.75" hidden="1" thickBot="1" x14ac:dyDescent="0.3">
      <c r="A1061" s="261"/>
      <c r="B1061" s="220" t="s">
        <v>334</v>
      </c>
      <c r="C1061" s="220" t="s">
        <v>990</v>
      </c>
      <c r="D1061" s="208" t="s">
        <v>35</v>
      </c>
      <c r="E1061" s="213"/>
      <c r="F1061" s="220"/>
      <c r="G1061" s="220"/>
      <c r="H1061" s="220"/>
      <c r="I1061" s="261"/>
      <c r="J1061" s="134"/>
      <c r="K1061" s="134"/>
      <c r="L1061" s="134"/>
    </row>
    <row r="1062" spans="1:12" ht="15.75" hidden="1" thickTop="1" x14ac:dyDescent="0.25">
      <c r="B1062" s="218" t="s">
        <v>334</v>
      </c>
      <c r="C1062" s="218" t="s">
        <v>990</v>
      </c>
      <c r="D1062" s="206" t="s">
        <v>35</v>
      </c>
      <c r="E1062" s="238" t="s">
        <v>36</v>
      </c>
      <c r="F1062" s="211"/>
      <c r="G1062" s="211"/>
      <c r="H1062" s="211"/>
      <c r="J1062" s="155"/>
      <c r="K1062" s="155"/>
      <c r="L1062" s="155"/>
    </row>
    <row r="1063" spans="1:12" hidden="1" x14ac:dyDescent="0.25">
      <c r="B1063" s="217" t="s">
        <v>334</v>
      </c>
      <c r="C1063" s="224" t="s">
        <v>990</v>
      </c>
      <c r="D1063" s="205" t="s">
        <v>35</v>
      </c>
      <c r="E1063" s="230" t="s">
        <v>121</v>
      </c>
      <c r="F1063" s="213"/>
      <c r="G1063" s="230"/>
      <c r="H1063" s="213"/>
      <c r="J1063" s="155"/>
      <c r="K1063" s="155"/>
      <c r="L1063" s="155"/>
    </row>
    <row r="1064" spans="1:12" hidden="1" x14ac:dyDescent="0.25">
      <c r="B1064" s="217" t="s">
        <v>334</v>
      </c>
      <c r="C1064" s="224" t="s">
        <v>990</v>
      </c>
      <c r="D1064" s="205" t="s">
        <v>35</v>
      </c>
      <c r="E1064" s="230" t="s">
        <v>122</v>
      </c>
      <c r="F1064" s="213"/>
      <c r="G1064" s="230"/>
      <c r="H1064" s="213"/>
      <c r="J1064" s="155"/>
      <c r="K1064" s="155"/>
      <c r="L1064" s="155"/>
    </row>
    <row r="1065" spans="1:12" s="177" customFormat="1" ht="15.75" hidden="1" thickBot="1" x14ac:dyDescent="0.3">
      <c r="A1065" s="261"/>
      <c r="B1065" s="220" t="s">
        <v>334</v>
      </c>
      <c r="C1065" s="220" t="s">
        <v>991</v>
      </c>
      <c r="D1065" s="208" t="s">
        <v>35</v>
      </c>
      <c r="E1065" s="213"/>
      <c r="F1065" s="220"/>
      <c r="G1065" s="220"/>
      <c r="H1065" s="220"/>
      <c r="I1065" s="261"/>
      <c r="J1065" s="134"/>
      <c r="K1065" s="134"/>
      <c r="L1065" s="134"/>
    </row>
    <row r="1066" spans="1:12" ht="15.75" hidden="1" thickTop="1" x14ac:dyDescent="0.25">
      <c r="B1066" s="218" t="s">
        <v>334</v>
      </c>
      <c r="C1066" s="218" t="s">
        <v>991</v>
      </c>
      <c r="D1066" s="206" t="s">
        <v>35</v>
      </c>
      <c r="E1066" s="238" t="s">
        <v>36</v>
      </c>
      <c r="F1066" s="211"/>
      <c r="G1066" s="211"/>
      <c r="H1066" s="211"/>
      <c r="J1066" s="155"/>
      <c r="K1066" s="155"/>
      <c r="L1066" s="155"/>
    </row>
    <row r="1067" spans="1:12" ht="30" hidden="1" x14ac:dyDescent="0.25">
      <c r="B1067" s="217" t="s">
        <v>334</v>
      </c>
      <c r="C1067" s="224" t="s">
        <v>991</v>
      </c>
      <c r="D1067" s="205" t="s">
        <v>35</v>
      </c>
      <c r="E1067" s="230" t="s">
        <v>198</v>
      </c>
      <c r="F1067" s="213"/>
      <c r="G1067" s="230"/>
      <c r="H1067" s="213"/>
      <c r="J1067" s="155"/>
      <c r="K1067" s="155"/>
      <c r="L1067" s="155"/>
    </row>
    <row r="1068" spans="1:12" ht="30" hidden="1" x14ac:dyDescent="0.25">
      <c r="B1068" s="217" t="s">
        <v>334</v>
      </c>
      <c r="C1068" s="224" t="s">
        <v>991</v>
      </c>
      <c r="D1068" s="205" t="s">
        <v>35</v>
      </c>
      <c r="E1068" s="230" t="s">
        <v>199</v>
      </c>
      <c r="F1068" s="213"/>
      <c r="G1068" s="230"/>
      <c r="H1068" s="213"/>
      <c r="J1068" s="155"/>
      <c r="K1068" s="155"/>
      <c r="L1068" s="155"/>
    </row>
    <row r="1069" spans="1:12" hidden="1" x14ac:dyDescent="0.25">
      <c r="B1069" s="217" t="s">
        <v>334</v>
      </c>
      <c r="C1069" s="224" t="s">
        <v>991</v>
      </c>
      <c r="D1069" s="205" t="s">
        <v>35</v>
      </c>
      <c r="E1069" s="230" t="s">
        <v>200</v>
      </c>
      <c r="F1069" s="213"/>
      <c r="G1069" s="230"/>
      <c r="H1069" s="213"/>
      <c r="J1069" s="155"/>
      <c r="K1069" s="155"/>
      <c r="L1069" s="155"/>
    </row>
    <row r="1070" spans="1:12" s="177" customFormat="1" ht="15.75" hidden="1" thickBot="1" x14ac:dyDescent="0.3">
      <c r="A1070" s="261"/>
      <c r="B1070" s="220" t="s">
        <v>334</v>
      </c>
      <c r="C1070" s="220" t="s">
        <v>990</v>
      </c>
      <c r="D1070" s="208" t="s">
        <v>37</v>
      </c>
      <c r="E1070" s="213"/>
      <c r="F1070" s="220"/>
      <c r="G1070" s="220"/>
      <c r="H1070" s="220"/>
      <c r="I1070" s="261"/>
      <c r="J1070" s="134"/>
      <c r="K1070" s="134"/>
      <c r="L1070" s="134"/>
    </row>
    <row r="1071" spans="1:12" ht="15.75" hidden="1" thickTop="1" x14ac:dyDescent="0.25">
      <c r="B1071" s="218" t="s">
        <v>334</v>
      </c>
      <c r="C1071" s="218" t="s">
        <v>990</v>
      </c>
      <c r="D1071" s="206" t="s">
        <v>37</v>
      </c>
      <c r="E1071" s="238" t="s">
        <v>38</v>
      </c>
      <c r="F1071" s="211"/>
      <c r="G1071" s="211"/>
      <c r="H1071" s="211"/>
      <c r="J1071" s="155"/>
      <c r="K1071" s="155"/>
      <c r="L1071" s="155"/>
    </row>
    <row r="1072" spans="1:12" hidden="1" x14ac:dyDescent="0.25">
      <c r="B1072" s="217" t="s">
        <v>334</v>
      </c>
      <c r="C1072" s="224" t="s">
        <v>990</v>
      </c>
      <c r="D1072" s="205" t="s">
        <v>37</v>
      </c>
      <c r="E1072" s="230" t="s">
        <v>121</v>
      </c>
      <c r="F1072" s="213"/>
      <c r="G1072" s="230"/>
      <c r="H1072" s="213"/>
      <c r="J1072" s="155"/>
      <c r="K1072" s="155"/>
      <c r="L1072" s="155"/>
    </row>
    <row r="1073" spans="1:12" hidden="1" x14ac:dyDescent="0.25">
      <c r="B1073" s="217" t="s">
        <v>334</v>
      </c>
      <c r="C1073" s="224" t="s">
        <v>990</v>
      </c>
      <c r="D1073" s="205" t="s">
        <v>37</v>
      </c>
      <c r="E1073" s="230" t="s">
        <v>122</v>
      </c>
      <c r="F1073" s="213"/>
      <c r="G1073" s="230"/>
      <c r="H1073" s="213"/>
      <c r="J1073" s="155"/>
      <c r="K1073" s="155"/>
      <c r="L1073" s="155"/>
    </row>
    <row r="1074" spans="1:12" s="177" customFormat="1" ht="15.75" hidden="1" thickBot="1" x14ac:dyDescent="0.3">
      <c r="A1074" s="261"/>
      <c r="B1074" s="220" t="s">
        <v>334</v>
      </c>
      <c r="C1074" s="220" t="s">
        <v>991</v>
      </c>
      <c r="D1074" s="208" t="s">
        <v>37</v>
      </c>
      <c r="E1074" s="213"/>
      <c r="F1074" s="220"/>
      <c r="G1074" s="220"/>
      <c r="H1074" s="220"/>
      <c r="I1074" s="261"/>
      <c r="J1074" s="134"/>
      <c r="K1074" s="134"/>
      <c r="L1074" s="134"/>
    </row>
    <row r="1075" spans="1:12" ht="15.75" hidden="1" thickTop="1" x14ac:dyDescent="0.25">
      <c r="B1075" s="218" t="s">
        <v>334</v>
      </c>
      <c r="C1075" s="218" t="s">
        <v>991</v>
      </c>
      <c r="D1075" s="206" t="s">
        <v>37</v>
      </c>
      <c r="E1075" s="238" t="s">
        <v>38</v>
      </c>
      <c r="F1075" s="211"/>
      <c r="G1075" s="211"/>
      <c r="H1075" s="211"/>
      <c r="J1075" s="155"/>
      <c r="K1075" s="155"/>
      <c r="L1075" s="155"/>
    </row>
    <row r="1076" spans="1:12" ht="30" hidden="1" x14ac:dyDescent="0.25">
      <c r="B1076" s="217" t="s">
        <v>334</v>
      </c>
      <c r="C1076" s="224" t="s">
        <v>991</v>
      </c>
      <c r="D1076" s="205" t="s">
        <v>37</v>
      </c>
      <c r="E1076" s="230" t="s">
        <v>198</v>
      </c>
      <c r="F1076" s="213"/>
      <c r="G1076" s="230"/>
      <c r="H1076" s="213"/>
      <c r="J1076" s="155"/>
      <c r="K1076" s="155"/>
      <c r="L1076" s="155"/>
    </row>
    <row r="1077" spans="1:12" ht="30" hidden="1" x14ac:dyDescent="0.25">
      <c r="B1077" s="217" t="s">
        <v>334</v>
      </c>
      <c r="C1077" s="224" t="s">
        <v>991</v>
      </c>
      <c r="D1077" s="205" t="s">
        <v>37</v>
      </c>
      <c r="E1077" s="230" t="s">
        <v>199</v>
      </c>
      <c r="F1077" s="213"/>
      <c r="G1077" s="230"/>
      <c r="H1077" s="213"/>
      <c r="J1077" s="155"/>
      <c r="K1077" s="155"/>
      <c r="L1077" s="155"/>
    </row>
    <row r="1078" spans="1:12" hidden="1" x14ac:dyDescent="0.25">
      <c r="B1078" s="217" t="s">
        <v>334</v>
      </c>
      <c r="C1078" s="224" t="s">
        <v>991</v>
      </c>
      <c r="D1078" s="205" t="s">
        <v>37</v>
      </c>
      <c r="E1078" s="230" t="s">
        <v>200</v>
      </c>
      <c r="F1078" s="213"/>
      <c r="G1078" s="230"/>
      <c r="H1078" s="213"/>
      <c r="J1078" s="155"/>
      <c r="K1078" s="155"/>
      <c r="L1078" s="155"/>
    </row>
    <row r="1079" spans="1:12" s="177" customFormat="1" ht="15.75" hidden="1" thickBot="1" x14ac:dyDescent="0.3">
      <c r="A1079" s="261"/>
      <c r="B1079" s="220" t="s">
        <v>334</v>
      </c>
      <c r="C1079" s="220" t="s">
        <v>990</v>
      </c>
      <c r="D1079" s="208" t="s">
        <v>39</v>
      </c>
      <c r="E1079" s="213"/>
      <c r="F1079" s="220"/>
      <c r="G1079" s="220"/>
      <c r="H1079" s="220"/>
      <c r="I1079" s="261"/>
      <c r="J1079" s="134"/>
      <c r="K1079" s="134"/>
      <c r="L1079" s="134"/>
    </row>
    <row r="1080" spans="1:12" ht="15.75" hidden="1" thickTop="1" x14ac:dyDescent="0.25">
      <c r="B1080" s="218" t="s">
        <v>334</v>
      </c>
      <c r="C1080" s="218" t="s">
        <v>990</v>
      </c>
      <c r="D1080" s="206" t="s">
        <v>39</v>
      </c>
      <c r="E1080" s="238" t="s">
        <v>40</v>
      </c>
      <c r="F1080" s="211"/>
      <c r="G1080" s="211"/>
      <c r="H1080" s="211"/>
      <c r="J1080" s="155"/>
      <c r="K1080" s="155"/>
      <c r="L1080" s="155"/>
    </row>
    <row r="1081" spans="1:12" ht="30" hidden="1" x14ac:dyDescent="0.25">
      <c r="B1081" s="217" t="s">
        <v>334</v>
      </c>
      <c r="C1081" s="224" t="s">
        <v>990</v>
      </c>
      <c r="D1081" s="205" t="s">
        <v>39</v>
      </c>
      <c r="E1081" s="230" t="s">
        <v>123</v>
      </c>
      <c r="F1081" s="213"/>
      <c r="G1081" s="230"/>
      <c r="H1081" s="213"/>
      <c r="J1081" s="155"/>
      <c r="K1081" s="155"/>
      <c r="L1081" s="155"/>
    </row>
    <row r="1082" spans="1:12" hidden="1" x14ac:dyDescent="0.25">
      <c r="B1082" s="217" t="s">
        <v>334</v>
      </c>
      <c r="C1082" s="224" t="s">
        <v>990</v>
      </c>
      <c r="D1082" s="205" t="s">
        <v>39</v>
      </c>
      <c r="E1082" s="230" t="s">
        <v>122</v>
      </c>
      <c r="F1082" s="213"/>
      <c r="G1082" s="230"/>
      <c r="H1082" s="213"/>
      <c r="J1082" s="155"/>
      <c r="K1082" s="155"/>
      <c r="L1082" s="155"/>
    </row>
    <row r="1083" spans="1:12" s="177" customFormat="1" ht="15.75" hidden="1" thickBot="1" x14ac:dyDescent="0.3">
      <c r="A1083" s="261"/>
      <c r="B1083" s="220" t="s">
        <v>334</v>
      </c>
      <c r="C1083" s="220" t="s">
        <v>991</v>
      </c>
      <c r="D1083" s="208" t="s">
        <v>39</v>
      </c>
      <c r="E1083" s="213"/>
      <c r="F1083" s="220"/>
      <c r="G1083" s="220"/>
      <c r="H1083" s="220"/>
      <c r="I1083" s="261"/>
      <c r="J1083" s="134"/>
      <c r="K1083" s="134"/>
      <c r="L1083" s="134"/>
    </row>
    <row r="1084" spans="1:12" ht="15.75" hidden="1" thickTop="1" x14ac:dyDescent="0.25">
      <c r="B1084" s="218" t="s">
        <v>334</v>
      </c>
      <c r="C1084" s="218" t="s">
        <v>991</v>
      </c>
      <c r="D1084" s="206" t="s">
        <v>39</v>
      </c>
      <c r="E1084" s="238" t="s">
        <v>40</v>
      </c>
      <c r="F1084" s="211"/>
      <c r="G1084" s="211"/>
      <c r="H1084" s="211"/>
      <c r="J1084" s="155"/>
      <c r="K1084" s="155"/>
      <c r="L1084" s="155"/>
    </row>
    <row r="1085" spans="1:12" ht="30" hidden="1" x14ac:dyDescent="0.25">
      <c r="B1085" s="217" t="s">
        <v>334</v>
      </c>
      <c r="C1085" s="224" t="s">
        <v>991</v>
      </c>
      <c r="D1085" s="205" t="s">
        <v>39</v>
      </c>
      <c r="E1085" s="230" t="s">
        <v>201</v>
      </c>
      <c r="F1085" s="213"/>
      <c r="G1085" s="230"/>
      <c r="H1085" s="213"/>
      <c r="J1085" s="155"/>
      <c r="K1085" s="155"/>
      <c r="L1085" s="155"/>
    </row>
    <row r="1086" spans="1:12" ht="30" hidden="1" x14ac:dyDescent="0.25">
      <c r="B1086" s="217" t="s">
        <v>334</v>
      </c>
      <c r="C1086" s="224" t="s">
        <v>991</v>
      </c>
      <c r="D1086" s="205" t="s">
        <v>39</v>
      </c>
      <c r="E1086" s="230" t="s">
        <v>202</v>
      </c>
      <c r="F1086" s="213"/>
      <c r="G1086" s="230"/>
      <c r="H1086" s="213"/>
      <c r="J1086" s="155"/>
      <c r="K1086" s="155"/>
      <c r="L1086" s="155"/>
    </row>
    <row r="1087" spans="1:12" hidden="1" x14ac:dyDescent="0.25">
      <c r="B1087" s="217" t="s">
        <v>334</v>
      </c>
      <c r="C1087" s="224" t="s">
        <v>991</v>
      </c>
      <c r="D1087" s="205" t="s">
        <v>39</v>
      </c>
      <c r="E1087" s="230" t="s">
        <v>200</v>
      </c>
      <c r="F1087" s="213"/>
      <c r="G1087" s="230"/>
      <c r="H1087" s="213"/>
      <c r="J1087" s="155"/>
      <c r="K1087" s="155"/>
      <c r="L1087" s="155"/>
    </row>
    <row r="1088" spans="1:12" s="177" customFormat="1" ht="15.75" hidden="1" thickBot="1" x14ac:dyDescent="0.3">
      <c r="A1088" s="261"/>
      <c r="B1088" s="220" t="s">
        <v>334</v>
      </c>
      <c r="C1088" s="220" t="s">
        <v>990</v>
      </c>
      <c r="D1088" s="208" t="s">
        <v>41</v>
      </c>
      <c r="E1088" s="213"/>
      <c r="F1088" s="220"/>
      <c r="G1088" s="220"/>
      <c r="H1088" s="220"/>
      <c r="I1088" s="261"/>
      <c r="J1088" s="134"/>
      <c r="K1088" s="134"/>
      <c r="L1088" s="134"/>
    </row>
    <row r="1089" spans="1:12" ht="15.75" hidden="1" thickTop="1" x14ac:dyDescent="0.25">
      <c r="B1089" s="218" t="s">
        <v>334</v>
      </c>
      <c r="C1089" s="218" t="s">
        <v>990</v>
      </c>
      <c r="D1089" s="206" t="s">
        <v>41</v>
      </c>
      <c r="E1089" s="238" t="s">
        <v>75</v>
      </c>
      <c r="F1089" s="211"/>
      <c r="G1089" s="211"/>
      <c r="H1089" s="211"/>
      <c r="J1089" s="155"/>
      <c r="K1089" s="155"/>
      <c r="L1089" s="155"/>
    </row>
    <row r="1090" spans="1:12" hidden="1" x14ac:dyDescent="0.25">
      <c r="B1090" s="217" t="s">
        <v>334</v>
      </c>
      <c r="C1090" s="224" t="s">
        <v>990</v>
      </c>
      <c r="D1090" s="205" t="s">
        <v>41</v>
      </c>
      <c r="E1090" s="230" t="s">
        <v>124</v>
      </c>
      <c r="F1090" s="213"/>
      <c r="G1090" s="230"/>
      <c r="H1090" s="213"/>
      <c r="J1090" s="155"/>
      <c r="K1090" s="155"/>
      <c r="L1090" s="155"/>
    </row>
    <row r="1091" spans="1:12" ht="30" hidden="1" x14ac:dyDescent="0.25">
      <c r="B1091" s="217" t="s">
        <v>334</v>
      </c>
      <c r="C1091" s="224" t="s">
        <v>990</v>
      </c>
      <c r="D1091" s="205" t="s">
        <v>41</v>
      </c>
      <c r="E1091" s="230" t="s">
        <v>493</v>
      </c>
      <c r="F1091" s="213"/>
      <c r="G1091" s="230"/>
      <c r="H1091" s="213"/>
      <c r="J1091" s="155"/>
      <c r="K1091" s="155"/>
      <c r="L1091" s="155"/>
    </row>
    <row r="1092" spans="1:12" hidden="1" x14ac:dyDescent="0.25">
      <c r="B1092" s="217" t="s">
        <v>334</v>
      </c>
      <c r="C1092" s="224" t="s">
        <v>990</v>
      </c>
      <c r="D1092" s="205" t="s">
        <v>41</v>
      </c>
      <c r="E1092" s="230" t="s">
        <v>126</v>
      </c>
      <c r="F1092" s="213"/>
      <c r="G1092" s="230"/>
      <c r="H1092" s="213"/>
      <c r="J1092" s="155"/>
      <c r="K1092" s="155"/>
      <c r="L1092" s="155"/>
    </row>
    <row r="1093" spans="1:12" s="177" customFormat="1" ht="15.75" hidden="1" thickBot="1" x14ac:dyDescent="0.3">
      <c r="A1093" s="261"/>
      <c r="B1093" s="220" t="s">
        <v>334</v>
      </c>
      <c r="C1093" s="220" t="s">
        <v>991</v>
      </c>
      <c r="D1093" s="208" t="s">
        <v>41</v>
      </c>
      <c r="E1093" s="213"/>
      <c r="F1093" s="220"/>
      <c r="G1093" s="220"/>
      <c r="H1093" s="220"/>
      <c r="I1093" s="261"/>
      <c r="J1093" s="134"/>
      <c r="K1093" s="134"/>
      <c r="L1093" s="134"/>
    </row>
    <row r="1094" spans="1:12" ht="15.75" hidden="1" thickTop="1" x14ac:dyDescent="0.25">
      <c r="B1094" s="218" t="s">
        <v>334</v>
      </c>
      <c r="C1094" s="218" t="s">
        <v>991</v>
      </c>
      <c r="D1094" s="206" t="s">
        <v>41</v>
      </c>
      <c r="E1094" s="238" t="s">
        <v>75</v>
      </c>
      <c r="F1094" s="211"/>
      <c r="G1094" s="211"/>
      <c r="H1094" s="211"/>
      <c r="J1094" s="155"/>
      <c r="K1094" s="155"/>
      <c r="L1094" s="155"/>
    </row>
    <row r="1095" spans="1:12" hidden="1" x14ac:dyDescent="0.25">
      <c r="B1095" s="217" t="s">
        <v>334</v>
      </c>
      <c r="C1095" s="224" t="s">
        <v>991</v>
      </c>
      <c r="D1095" s="205" t="s">
        <v>41</v>
      </c>
      <c r="E1095" s="230" t="s">
        <v>203</v>
      </c>
      <c r="F1095" s="213"/>
      <c r="G1095" s="230"/>
      <c r="H1095" s="213"/>
      <c r="J1095" s="155"/>
      <c r="K1095" s="155"/>
      <c r="L1095" s="155"/>
    </row>
    <row r="1096" spans="1:12" hidden="1" x14ac:dyDescent="0.25">
      <c r="B1096" s="217" t="s">
        <v>334</v>
      </c>
      <c r="C1096" s="224" t="s">
        <v>991</v>
      </c>
      <c r="D1096" s="205" t="s">
        <v>41</v>
      </c>
      <c r="E1096" s="230" t="s">
        <v>204</v>
      </c>
      <c r="F1096" s="213"/>
      <c r="G1096" s="230"/>
      <c r="H1096" s="213"/>
      <c r="J1096" s="155"/>
      <c r="K1096" s="155"/>
      <c r="L1096" s="155"/>
    </row>
    <row r="1097" spans="1:12" hidden="1" x14ac:dyDescent="0.25">
      <c r="B1097" s="217" t="s">
        <v>334</v>
      </c>
      <c r="C1097" s="224" t="s">
        <v>991</v>
      </c>
      <c r="D1097" s="205" t="s">
        <v>41</v>
      </c>
      <c r="E1097" s="230" t="s">
        <v>205</v>
      </c>
      <c r="F1097" s="213"/>
      <c r="G1097" s="230"/>
      <c r="H1097" s="213"/>
      <c r="J1097" s="155"/>
      <c r="K1097" s="155"/>
      <c r="L1097" s="155"/>
    </row>
    <row r="1098" spans="1:12" hidden="1" x14ac:dyDescent="0.25">
      <c r="B1098" s="216" t="s">
        <v>335</v>
      </c>
      <c r="C1098" s="217" t="s">
        <v>990</v>
      </c>
      <c r="D1098" s="205" t="s">
        <v>931</v>
      </c>
      <c r="E1098" s="213"/>
      <c r="F1098" s="213"/>
      <c r="G1098" s="213"/>
      <c r="H1098" s="213"/>
      <c r="J1098" s="155"/>
      <c r="K1098" s="155"/>
      <c r="L1098" s="155"/>
    </row>
    <row r="1099" spans="1:12" hidden="1" x14ac:dyDescent="0.25">
      <c r="B1099" s="216" t="s">
        <v>335</v>
      </c>
      <c r="C1099" s="217" t="s">
        <v>991</v>
      </c>
      <c r="D1099" s="205" t="s">
        <v>931</v>
      </c>
      <c r="E1099" s="213"/>
      <c r="F1099" s="213"/>
      <c r="G1099" s="213"/>
      <c r="H1099" s="213"/>
      <c r="J1099" s="155"/>
      <c r="K1099" s="155"/>
      <c r="L1099" s="155"/>
    </row>
    <row r="1100" spans="1:12" s="177" customFormat="1" ht="15.75" hidden="1" thickBot="1" x14ac:dyDescent="0.3">
      <c r="A1100" s="261"/>
      <c r="B1100" s="220" t="s">
        <v>335</v>
      </c>
      <c r="C1100" s="220" t="s">
        <v>990</v>
      </c>
      <c r="D1100" s="208" t="s">
        <v>322</v>
      </c>
      <c r="E1100" s="213"/>
      <c r="F1100" s="220"/>
      <c r="G1100" s="220"/>
      <c r="H1100" s="220"/>
      <c r="I1100" s="261"/>
      <c r="J1100" s="134"/>
      <c r="K1100" s="134"/>
      <c r="L1100" s="134"/>
    </row>
    <row r="1101" spans="1:12" ht="15.75" hidden="1" thickTop="1" x14ac:dyDescent="0.25">
      <c r="B1101" s="218" t="s">
        <v>335</v>
      </c>
      <c r="C1101" s="218" t="s">
        <v>990</v>
      </c>
      <c r="D1101" s="206" t="s">
        <v>322</v>
      </c>
      <c r="E1101" s="238" t="s">
        <v>62</v>
      </c>
      <c r="F1101" s="211"/>
      <c r="G1101" s="211"/>
      <c r="H1101" s="211"/>
      <c r="J1101" s="155"/>
      <c r="K1101" s="155"/>
      <c r="L1101" s="155"/>
    </row>
    <row r="1102" spans="1:12" ht="30" hidden="1" x14ac:dyDescent="0.25">
      <c r="B1102" s="217" t="s">
        <v>335</v>
      </c>
      <c r="C1102" s="224" t="s">
        <v>990</v>
      </c>
      <c r="D1102" s="205" t="s">
        <v>322</v>
      </c>
      <c r="E1102" s="230" t="s">
        <v>80</v>
      </c>
      <c r="F1102" s="213"/>
      <c r="G1102" s="230"/>
      <c r="H1102" s="213"/>
      <c r="J1102" s="155"/>
      <c r="K1102" s="155"/>
      <c r="L1102" s="155"/>
    </row>
    <row r="1103" spans="1:12" hidden="1" x14ac:dyDescent="0.25">
      <c r="B1103" s="217" t="s">
        <v>335</v>
      </c>
      <c r="C1103" s="224" t="s">
        <v>990</v>
      </c>
      <c r="D1103" s="207" t="s">
        <v>322</v>
      </c>
      <c r="E1103" s="230" t="s">
        <v>81</v>
      </c>
      <c r="F1103" s="213"/>
      <c r="G1103" s="230"/>
      <c r="H1103" s="213"/>
      <c r="J1103" s="155"/>
      <c r="K1103" s="155"/>
      <c r="L1103" s="155"/>
    </row>
    <row r="1104" spans="1:12" s="177" customFormat="1" ht="15.75" hidden="1" thickBot="1" x14ac:dyDescent="0.3">
      <c r="A1104" s="261"/>
      <c r="B1104" s="220" t="s">
        <v>335</v>
      </c>
      <c r="C1104" s="220" t="s">
        <v>991</v>
      </c>
      <c r="D1104" s="208" t="s">
        <v>322</v>
      </c>
      <c r="E1104" s="213"/>
      <c r="F1104" s="220"/>
      <c r="G1104" s="220"/>
      <c r="H1104" s="220"/>
      <c r="I1104" s="261"/>
      <c r="J1104" s="134"/>
      <c r="K1104" s="134"/>
      <c r="L1104" s="134"/>
    </row>
    <row r="1105" spans="1:12" ht="15.75" hidden="1" thickTop="1" x14ac:dyDescent="0.25">
      <c r="B1105" s="218" t="s">
        <v>335</v>
      </c>
      <c r="C1105" s="218" t="s">
        <v>991</v>
      </c>
      <c r="D1105" s="206" t="s">
        <v>322</v>
      </c>
      <c r="E1105" s="238" t="s">
        <v>62</v>
      </c>
      <c r="F1105" s="211"/>
      <c r="G1105" s="211"/>
      <c r="H1105" s="211"/>
      <c r="J1105" s="155"/>
      <c r="K1105" s="155"/>
      <c r="L1105" s="155"/>
    </row>
    <row r="1106" spans="1:12" hidden="1" x14ac:dyDescent="0.25">
      <c r="B1106" s="217" t="s">
        <v>335</v>
      </c>
      <c r="C1106" s="224" t="s">
        <v>991</v>
      </c>
      <c r="D1106" s="205" t="s">
        <v>322</v>
      </c>
      <c r="E1106" s="230" t="s">
        <v>127</v>
      </c>
      <c r="F1106" s="213"/>
      <c r="G1106" s="230"/>
      <c r="H1106" s="213"/>
      <c r="J1106" s="155"/>
      <c r="K1106" s="155"/>
      <c r="L1106" s="155"/>
    </row>
    <row r="1107" spans="1:12" hidden="1" x14ac:dyDescent="0.25">
      <c r="B1107" s="217" t="s">
        <v>335</v>
      </c>
      <c r="C1107" s="224" t="s">
        <v>991</v>
      </c>
      <c r="D1107" s="205" t="s">
        <v>322</v>
      </c>
      <c r="E1107" s="230" t="s">
        <v>130</v>
      </c>
      <c r="F1107" s="213"/>
      <c r="G1107" s="230"/>
      <c r="H1107" s="213"/>
      <c r="J1107" s="155"/>
      <c r="K1107" s="155"/>
      <c r="L1107" s="155"/>
    </row>
    <row r="1108" spans="1:12" s="177" customFormat="1" ht="15.75" hidden="1" thickBot="1" x14ac:dyDescent="0.3">
      <c r="A1108" s="261"/>
      <c r="B1108" s="220" t="s">
        <v>335</v>
      </c>
      <c r="C1108" s="220" t="s">
        <v>990</v>
      </c>
      <c r="D1108" s="208" t="s">
        <v>323</v>
      </c>
      <c r="E1108" s="213"/>
      <c r="F1108" s="220"/>
      <c r="G1108" s="220"/>
      <c r="H1108" s="220"/>
      <c r="I1108" s="261"/>
      <c r="J1108" s="134"/>
      <c r="K1108" s="134"/>
      <c r="L1108" s="134"/>
    </row>
    <row r="1109" spans="1:12" ht="15.75" hidden="1" thickTop="1" x14ac:dyDescent="0.25">
      <c r="B1109" s="218" t="s">
        <v>335</v>
      </c>
      <c r="C1109" s="218" t="s">
        <v>990</v>
      </c>
      <c r="D1109" s="206" t="s">
        <v>323</v>
      </c>
      <c r="E1109" s="238" t="s">
        <v>61</v>
      </c>
      <c r="F1109" s="211"/>
      <c r="G1109" s="211"/>
      <c r="H1109" s="211"/>
      <c r="J1109" s="155"/>
      <c r="K1109" s="155"/>
      <c r="L1109" s="155"/>
    </row>
    <row r="1110" spans="1:12" hidden="1" x14ac:dyDescent="0.25">
      <c r="B1110" s="217" t="s">
        <v>335</v>
      </c>
      <c r="C1110" s="224" t="s">
        <v>990</v>
      </c>
      <c r="D1110" s="205" t="s">
        <v>323</v>
      </c>
      <c r="E1110" s="230" t="s">
        <v>209</v>
      </c>
      <c r="F1110" s="213"/>
      <c r="G1110" s="230"/>
      <c r="H1110" s="213"/>
      <c r="J1110" s="155"/>
      <c r="K1110" s="155"/>
      <c r="L1110" s="155"/>
    </row>
    <row r="1111" spans="1:12" hidden="1" x14ac:dyDescent="0.25">
      <c r="B1111" s="217" t="s">
        <v>335</v>
      </c>
      <c r="C1111" s="224" t="s">
        <v>990</v>
      </c>
      <c r="D1111" s="205" t="s">
        <v>323</v>
      </c>
      <c r="E1111" s="230" t="s">
        <v>480</v>
      </c>
      <c r="F1111" s="213"/>
      <c r="G1111" s="230"/>
      <c r="H1111" s="213"/>
      <c r="J1111" s="155"/>
      <c r="K1111" s="155"/>
      <c r="L1111" s="155"/>
    </row>
    <row r="1112" spans="1:12" hidden="1" x14ac:dyDescent="0.25">
      <c r="B1112" s="217" t="s">
        <v>335</v>
      </c>
      <c r="C1112" s="224" t="s">
        <v>990</v>
      </c>
      <c r="D1112" s="205" t="s">
        <v>323</v>
      </c>
      <c r="E1112" s="230" t="s">
        <v>82</v>
      </c>
      <c r="F1112" s="213"/>
      <c r="G1112" s="230"/>
      <c r="H1112" s="213"/>
      <c r="J1112" s="155"/>
      <c r="K1112" s="155"/>
      <c r="L1112" s="155"/>
    </row>
    <row r="1113" spans="1:12" s="177" customFormat="1" ht="15.75" hidden="1" thickBot="1" x14ac:dyDescent="0.3">
      <c r="A1113" s="261"/>
      <c r="B1113" s="220" t="s">
        <v>335</v>
      </c>
      <c r="C1113" s="220" t="s">
        <v>991</v>
      </c>
      <c r="D1113" s="208" t="s">
        <v>323</v>
      </c>
      <c r="E1113" s="213"/>
      <c r="F1113" s="220"/>
      <c r="G1113" s="220"/>
      <c r="H1113" s="220"/>
      <c r="I1113" s="261"/>
      <c r="J1113" s="134"/>
      <c r="K1113" s="134"/>
      <c r="L1113" s="134"/>
    </row>
    <row r="1114" spans="1:12" ht="15.75" hidden="1" thickTop="1" x14ac:dyDescent="0.25">
      <c r="B1114" s="218" t="s">
        <v>335</v>
      </c>
      <c r="C1114" s="218" t="s">
        <v>991</v>
      </c>
      <c r="D1114" s="206" t="s">
        <v>323</v>
      </c>
      <c r="E1114" s="238" t="s">
        <v>61</v>
      </c>
      <c r="F1114" s="211"/>
      <c r="G1114" s="211"/>
      <c r="H1114" s="211"/>
      <c r="J1114" s="155"/>
      <c r="K1114" s="155"/>
      <c r="L1114" s="155"/>
    </row>
    <row r="1115" spans="1:12" hidden="1" x14ac:dyDescent="0.25">
      <c r="B1115" s="217" t="s">
        <v>335</v>
      </c>
      <c r="C1115" s="224" t="s">
        <v>991</v>
      </c>
      <c r="D1115" s="205" t="s">
        <v>323</v>
      </c>
      <c r="E1115" s="230" t="s">
        <v>128</v>
      </c>
      <c r="F1115" s="213"/>
      <c r="G1115" s="230"/>
      <c r="H1115" s="213"/>
      <c r="J1115" s="155"/>
      <c r="K1115" s="155"/>
      <c r="L1115" s="155"/>
    </row>
    <row r="1116" spans="1:12" ht="30" hidden="1" x14ac:dyDescent="0.25">
      <c r="B1116" s="217" t="s">
        <v>335</v>
      </c>
      <c r="C1116" s="224" t="s">
        <v>991</v>
      </c>
      <c r="D1116" s="205" t="s">
        <v>323</v>
      </c>
      <c r="E1116" s="230" t="s">
        <v>129</v>
      </c>
      <c r="F1116" s="213"/>
      <c r="G1116" s="230"/>
      <c r="H1116" s="213"/>
      <c r="J1116" s="155"/>
      <c r="K1116" s="155"/>
      <c r="L1116" s="155"/>
    </row>
    <row r="1117" spans="1:12" ht="30" hidden="1" x14ac:dyDescent="0.25">
      <c r="B1117" s="217" t="s">
        <v>335</v>
      </c>
      <c r="C1117" s="224" t="s">
        <v>991</v>
      </c>
      <c r="D1117" s="205" t="s">
        <v>323</v>
      </c>
      <c r="E1117" s="230" t="s">
        <v>131</v>
      </c>
      <c r="F1117" s="213"/>
      <c r="G1117" s="230"/>
      <c r="H1117" s="213"/>
      <c r="J1117" s="155"/>
      <c r="K1117" s="155"/>
      <c r="L1117" s="155"/>
    </row>
    <row r="1118" spans="1:12" s="177" customFormat="1" ht="15.75" hidden="1" thickBot="1" x14ac:dyDescent="0.3">
      <c r="A1118" s="261"/>
      <c r="B1118" s="220" t="s">
        <v>335</v>
      </c>
      <c r="C1118" s="220" t="s">
        <v>990</v>
      </c>
      <c r="D1118" s="208" t="s">
        <v>336</v>
      </c>
      <c r="E1118" s="213"/>
      <c r="F1118" s="220"/>
      <c r="G1118" s="220"/>
      <c r="H1118" s="220"/>
      <c r="I1118" s="261"/>
      <c r="J1118" s="134"/>
      <c r="K1118" s="134"/>
      <c r="L1118" s="134"/>
    </row>
    <row r="1119" spans="1:12" ht="15.75" hidden="1" thickTop="1" x14ac:dyDescent="0.25">
      <c r="B1119" s="218" t="s">
        <v>335</v>
      </c>
      <c r="C1119" s="218" t="s">
        <v>990</v>
      </c>
      <c r="D1119" s="206" t="s">
        <v>336</v>
      </c>
      <c r="E1119" s="238" t="s">
        <v>60</v>
      </c>
      <c r="F1119" s="211"/>
      <c r="G1119" s="211"/>
      <c r="H1119" s="211"/>
      <c r="J1119" s="155"/>
      <c r="K1119" s="155"/>
      <c r="L1119" s="155"/>
    </row>
    <row r="1120" spans="1:12" hidden="1" x14ac:dyDescent="0.25">
      <c r="B1120" s="217" t="s">
        <v>335</v>
      </c>
      <c r="C1120" s="224" t="s">
        <v>990</v>
      </c>
      <c r="D1120" s="205" t="s">
        <v>336</v>
      </c>
      <c r="E1120" s="230" t="s">
        <v>83</v>
      </c>
      <c r="F1120" s="213"/>
      <c r="G1120" s="230"/>
      <c r="H1120" s="213"/>
      <c r="J1120" s="155"/>
      <c r="K1120" s="155"/>
      <c r="L1120" s="155"/>
    </row>
    <row r="1121" spans="1:12" hidden="1" x14ac:dyDescent="0.25">
      <c r="B1121" s="217" t="s">
        <v>335</v>
      </c>
      <c r="C1121" s="224" t="s">
        <v>990</v>
      </c>
      <c r="D1121" s="205" t="s">
        <v>336</v>
      </c>
      <c r="E1121" s="230" t="s">
        <v>476</v>
      </c>
      <c r="F1121" s="213"/>
      <c r="G1121" s="230"/>
      <c r="H1121" s="213"/>
      <c r="J1121" s="155"/>
      <c r="K1121" s="155"/>
      <c r="L1121" s="155"/>
    </row>
    <row r="1122" spans="1:12" hidden="1" x14ac:dyDescent="0.25">
      <c r="B1122" s="217" t="s">
        <v>335</v>
      </c>
      <c r="C1122" s="224" t="s">
        <v>990</v>
      </c>
      <c r="D1122" s="205" t="s">
        <v>336</v>
      </c>
      <c r="E1122" s="230" t="s">
        <v>208</v>
      </c>
      <c r="F1122" s="213"/>
      <c r="G1122" s="230"/>
      <c r="H1122" s="213"/>
      <c r="J1122" s="155"/>
      <c r="K1122" s="155"/>
      <c r="L1122" s="155"/>
    </row>
    <row r="1123" spans="1:12" s="177" customFormat="1" ht="15.75" hidden="1" thickBot="1" x14ac:dyDescent="0.3">
      <c r="A1123" s="261"/>
      <c r="B1123" s="220" t="s">
        <v>335</v>
      </c>
      <c r="C1123" s="220" t="s">
        <v>991</v>
      </c>
      <c r="D1123" s="208" t="s">
        <v>336</v>
      </c>
      <c r="E1123" s="213"/>
      <c r="F1123" s="220"/>
      <c r="G1123" s="220"/>
      <c r="H1123" s="220"/>
      <c r="I1123" s="261"/>
      <c r="J1123" s="134"/>
      <c r="K1123" s="134"/>
      <c r="L1123" s="134"/>
    </row>
    <row r="1124" spans="1:12" ht="15.75" hidden="1" thickTop="1" x14ac:dyDescent="0.25">
      <c r="B1124" s="218" t="s">
        <v>335</v>
      </c>
      <c r="C1124" s="218" t="s">
        <v>991</v>
      </c>
      <c r="D1124" s="206" t="s">
        <v>336</v>
      </c>
      <c r="E1124" s="238" t="s">
        <v>60</v>
      </c>
      <c r="F1124" s="211"/>
      <c r="G1124" s="211"/>
      <c r="H1124" s="211"/>
      <c r="J1124" s="155"/>
      <c r="K1124" s="155"/>
      <c r="L1124" s="155"/>
    </row>
    <row r="1125" spans="1:12" hidden="1" x14ac:dyDescent="0.25">
      <c r="B1125" s="217" t="s">
        <v>335</v>
      </c>
      <c r="C1125" s="224" t="s">
        <v>991</v>
      </c>
      <c r="D1125" s="205" t="s">
        <v>336</v>
      </c>
      <c r="E1125" s="230" t="s">
        <v>132</v>
      </c>
      <c r="F1125" s="213"/>
      <c r="G1125" s="230"/>
      <c r="H1125" s="213"/>
      <c r="J1125" s="155"/>
      <c r="K1125" s="155"/>
      <c r="L1125" s="155"/>
    </row>
    <row r="1126" spans="1:12" ht="45" hidden="1" x14ac:dyDescent="0.25">
      <c r="B1126" s="217" t="s">
        <v>335</v>
      </c>
      <c r="C1126" s="224" t="s">
        <v>991</v>
      </c>
      <c r="D1126" s="205" t="s">
        <v>336</v>
      </c>
      <c r="E1126" s="230" t="s">
        <v>133</v>
      </c>
      <c r="F1126" s="213"/>
      <c r="G1126" s="230"/>
      <c r="H1126" s="213"/>
      <c r="J1126" s="155"/>
      <c r="K1126" s="155"/>
      <c r="L1126" s="155"/>
    </row>
    <row r="1127" spans="1:12" ht="45" hidden="1" x14ac:dyDescent="0.25">
      <c r="B1127" s="217" t="s">
        <v>335</v>
      </c>
      <c r="C1127" s="224" t="s">
        <v>991</v>
      </c>
      <c r="D1127" s="205" t="s">
        <v>336</v>
      </c>
      <c r="E1127" s="230" t="s">
        <v>134</v>
      </c>
      <c r="F1127" s="213"/>
      <c r="G1127" s="230"/>
      <c r="H1127" s="213"/>
      <c r="J1127" s="155"/>
      <c r="K1127" s="155"/>
      <c r="L1127" s="155"/>
    </row>
    <row r="1128" spans="1:12" s="177" customFormat="1" ht="15.75" hidden="1" thickBot="1" x14ac:dyDescent="0.3">
      <c r="A1128" s="261"/>
      <c r="B1128" s="220" t="s">
        <v>335</v>
      </c>
      <c r="C1128" s="220" t="s">
        <v>990</v>
      </c>
      <c r="D1128" s="208" t="s">
        <v>324</v>
      </c>
      <c r="E1128" s="213"/>
      <c r="F1128" s="220"/>
      <c r="G1128" s="220"/>
      <c r="H1128" s="220"/>
      <c r="I1128" s="261"/>
      <c r="J1128" s="134"/>
      <c r="K1128" s="134"/>
      <c r="L1128" s="134"/>
    </row>
    <row r="1129" spans="1:12" ht="15.75" hidden="1" thickTop="1" x14ac:dyDescent="0.25">
      <c r="B1129" s="218" t="s">
        <v>335</v>
      </c>
      <c r="C1129" s="218" t="s">
        <v>990</v>
      </c>
      <c r="D1129" s="206" t="s">
        <v>324</v>
      </c>
      <c r="E1129" s="238" t="s">
        <v>63</v>
      </c>
      <c r="F1129" s="211"/>
      <c r="G1129" s="211"/>
      <c r="H1129" s="211"/>
      <c r="J1129" s="155"/>
      <c r="K1129" s="155"/>
      <c r="L1129" s="155"/>
    </row>
    <row r="1130" spans="1:12" hidden="1" x14ac:dyDescent="0.25">
      <c r="B1130" s="217" t="s">
        <v>335</v>
      </c>
      <c r="C1130" s="224" t="s">
        <v>990</v>
      </c>
      <c r="D1130" s="205" t="s">
        <v>324</v>
      </c>
      <c r="E1130" s="230" t="s">
        <v>206</v>
      </c>
      <c r="F1130" s="213"/>
      <c r="G1130" s="230"/>
      <c r="H1130" s="213"/>
      <c r="J1130" s="155"/>
      <c r="K1130" s="155"/>
      <c r="L1130" s="155"/>
    </row>
    <row r="1131" spans="1:12" hidden="1" x14ac:dyDescent="0.25">
      <c r="B1131" s="217" t="s">
        <v>335</v>
      </c>
      <c r="C1131" s="224" t="s">
        <v>990</v>
      </c>
      <c r="D1131" s="205" t="s">
        <v>324</v>
      </c>
      <c r="E1131" s="230" t="s">
        <v>478</v>
      </c>
      <c r="F1131" s="213"/>
      <c r="G1131" s="230"/>
      <c r="H1131" s="213"/>
      <c r="J1131" s="155"/>
      <c r="K1131" s="155"/>
      <c r="L1131" s="155"/>
    </row>
    <row r="1132" spans="1:12" ht="30" hidden="1" x14ac:dyDescent="0.25">
      <c r="B1132" s="217" t="s">
        <v>335</v>
      </c>
      <c r="C1132" s="224" t="s">
        <v>990</v>
      </c>
      <c r="D1132" s="205" t="s">
        <v>324</v>
      </c>
      <c r="E1132" s="230" t="s">
        <v>207</v>
      </c>
      <c r="F1132" s="213"/>
      <c r="G1132" s="230"/>
      <c r="H1132" s="213"/>
      <c r="J1132" s="155"/>
      <c r="K1132" s="155"/>
      <c r="L1132" s="155"/>
    </row>
    <row r="1133" spans="1:12" s="177" customFormat="1" ht="15.75" hidden="1" thickBot="1" x14ac:dyDescent="0.3">
      <c r="A1133" s="261"/>
      <c r="B1133" s="220" t="s">
        <v>335</v>
      </c>
      <c r="C1133" s="220" t="s">
        <v>991</v>
      </c>
      <c r="D1133" s="208" t="s">
        <v>324</v>
      </c>
      <c r="E1133" s="213"/>
      <c r="F1133" s="220"/>
      <c r="G1133" s="220"/>
      <c r="H1133" s="220"/>
      <c r="I1133" s="261"/>
      <c r="J1133" s="134"/>
      <c r="K1133" s="134"/>
      <c r="L1133" s="134"/>
    </row>
    <row r="1134" spans="1:12" ht="15.75" hidden="1" thickTop="1" x14ac:dyDescent="0.25">
      <c r="B1134" s="218" t="s">
        <v>335</v>
      </c>
      <c r="C1134" s="218" t="s">
        <v>991</v>
      </c>
      <c r="D1134" s="206" t="s">
        <v>324</v>
      </c>
      <c r="E1134" s="238" t="s">
        <v>63</v>
      </c>
      <c r="F1134" s="211"/>
      <c r="G1134" s="211"/>
      <c r="H1134" s="211"/>
      <c r="J1134" s="155"/>
      <c r="K1134" s="155"/>
      <c r="L1134" s="155"/>
    </row>
    <row r="1135" spans="1:12" hidden="1" x14ac:dyDescent="0.25">
      <c r="B1135" s="217" t="s">
        <v>335</v>
      </c>
      <c r="C1135" s="224" t="s">
        <v>991</v>
      </c>
      <c r="D1135" s="205" t="s">
        <v>324</v>
      </c>
      <c r="E1135" s="230" t="s">
        <v>135</v>
      </c>
      <c r="F1135" s="213"/>
      <c r="G1135" s="230"/>
      <c r="H1135" s="213"/>
      <c r="J1135" s="155"/>
      <c r="K1135" s="155"/>
      <c r="L1135" s="155"/>
    </row>
    <row r="1136" spans="1:12" hidden="1" x14ac:dyDescent="0.25">
      <c r="B1136" s="217" t="s">
        <v>335</v>
      </c>
      <c r="C1136" s="224" t="s">
        <v>991</v>
      </c>
      <c r="D1136" s="205" t="s">
        <v>324</v>
      </c>
      <c r="E1136" s="230" t="s">
        <v>136</v>
      </c>
      <c r="F1136" s="213"/>
      <c r="G1136" s="230"/>
      <c r="H1136" s="213"/>
      <c r="J1136" s="155"/>
      <c r="K1136" s="155"/>
      <c r="L1136" s="155"/>
    </row>
    <row r="1137" spans="1:12" hidden="1" x14ac:dyDescent="0.25">
      <c r="B1137" s="217" t="s">
        <v>335</v>
      </c>
      <c r="C1137" s="224" t="s">
        <v>991</v>
      </c>
      <c r="D1137" s="205" t="s">
        <v>324</v>
      </c>
      <c r="E1137" s="230" t="s">
        <v>137</v>
      </c>
      <c r="F1137" s="213"/>
      <c r="G1137" s="230"/>
      <c r="H1137" s="213"/>
      <c r="J1137" s="155"/>
      <c r="K1137" s="155"/>
      <c r="L1137" s="155"/>
    </row>
    <row r="1138" spans="1:12" s="177" customFormat="1" ht="15.75" hidden="1" thickBot="1" x14ac:dyDescent="0.3">
      <c r="A1138" s="261"/>
      <c r="B1138" s="220" t="s">
        <v>335</v>
      </c>
      <c r="C1138" s="220" t="s">
        <v>990</v>
      </c>
      <c r="D1138" s="208" t="s">
        <v>337</v>
      </c>
      <c r="E1138" s="213"/>
      <c r="F1138" s="220"/>
      <c r="G1138" s="220"/>
      <c r="H1138" s="220"/>
      <c r="I1138" s="261"/>
      <c r="J1138" s="134"/>
      <c r="K1138" s="134"/>
      <c r="L1138" s="134"/>
    </row>
    <row r="1139" spans="1:12" ht="15.75" hidden="1" thickTop="1" x14ac:dyDescent="0.25">
      <c r="B1139" s="218" t="s">
        <v>335</v>
      </c>
      <c r="C1139" s="218" t="s">
        <v>990</v>
      </c>
      <c r="D1139" s="206" t="s">
        <v>337</v>
      </c>
      <c r="E1139" s="238" t="s">
        <v>64</v>
      </c>
      <c r="F1139" s="211"/>
      <c r="G1139" s="211"/>
      <c r="H1139" s="211"/>
      <c r="J1139" s="155"/>
      <c r="K1139" s="155"/>
      <c r="L1139" s="155"/>
    </row>
    <row r="1140" spans="1:12" ht="30" hidden="1" x14ac:dyDescent="0.25">
      <c r="B1140" s="217" t="s">
        <v>335</v>
      </c>
      <c r="C1140" s="224" t="s">
        <v>990</v>
      </c>
      <c r="D1140" s="205" t="s">
        <v>337</v>
      </c>
      <c r="E1140" s="230" t="s">
        <v>84</v>
      </c>
      <c r="F1140" s="213"/>
      <c r="G1140" s="230"/>
      <c r="H1140" s="213"/>
      <c r="J1140" s="155"/>
      <c r="K1140" s="155"/>
      <c r="L1140" s="155"/>
    </row>
    <row r="1141" spans="1:12" hidden="1" x14ac:dyDescent="0.25">
      <c r="B1141" s="217" t="s">
        <v>335</v>
      </c>
      <c r="C1141" s="224" t="s">
        <v>990</v>
      </c>
      <c r="D1141" s="205" t="s">
        <v>337</v>
      </c>
      <c r="E1141" s="230" t="s">
        <v>85</v>
      </c>
      <c r="F1141" s="213"/>
      <c r="G1141" s="230"/>
      <c r="H1141" s="213"/>
      <c r="J1141" s="155"/>
      <c r="K1141" s="155"/>
      <c r="L1141" s="155"/>
    </row>
    <row r="1142" spans="1:12" hidden="1" x14ac:dyDescent="0.25">
      <c r="B1142" s="217" t="s">
        <v>335</v>
      </c>
      <c r="C1142" s="224" t="s">
        <v>990</v>
      </c>
      <c r="D1142" s="205" t="s">
        <v>337</v>
      </c>
      <c r="E1142" s="230" t="s">
        <v>452</v>
      </c>
      <c r="F1142" s="213"/>
      <c r="G1142" s="230"/>
      <c r="H1142" s="213"/>
      <c r="J1142" s="155"/>
      <c r="K1142" s="155"/>
      <c r="L1142" s="155"/>
    </row>
    <row r="1143" spans="1:12" s="177" customFormat="1" ht="15.75" hidden="1" thickBot="1" x14ac:dyDescent="0.3">
      <c r="A1143" s="261"/>
      <c r="B1143" s="220" t="s">
        <v>335</v>
      </c>
      <c r="C1143" s="220" t="s">
        <v>991</v>
      </c>
      <c r="D1143" s="208" t="s">
        <v>337</v>
      </c>
      <c r="E1143" s="213"/>
      <c r="F1143" s="220"/>
      <c r="G1143" s="220"/>
      <c r="H1143" s="220"/>
      <c r="I1143" s="261"/>
      <c r="J1143" s="134"/>
      <c r="K1143" s="134"/>
      <c r="L1143" s="134"/>
    </row>
    <row r="1144" spans="1:12" ht="15.75" hidden="1" thickTop="1" x14ac:dyDescent="0.25">
      <c r="B1144" s="218" t="s">
        <v>335</v>
      </c>
      <c r="C1144" s="218" t="s">
        <v>991</v>
      </c>
      <c r="D1144" s="206" t="s">
        <v>337</v>
      </c>
      <c r="E1144" s="238" t="s">
        <v>64</v>
      </c>
      <c r="F1144" s="211"/>
      <c r="G1144" s="211"/>
      <c r="H1144" s="211"/>
      <c r="J1144" s="155"/>
      <c r="K1144" s="155"/>
      <c r="L1144" s="155"/>
    </row>
    <row r="1145" spans="1:12" hidden="1" x14ac:dyDescent="0.25">
      <c r="B1145" s="217" t="s">
        <v>335</v>
      </c>
      <c r="C1145" s="224" t="s">
        <v>991</v>
      </c>
      <c r="D1145" s="205" t="s">
        <v>337</v>
      </c>
      <c r="E1145" s="230" t="s">
        <v>138</v>
      </c>
      <c r="F1145" s="213"/>
      <c r="G1145" s="230"/>
      <c r="H1145" s="213"/>
      <c r="J1145" s="155"/>
      <c r="K1145" s="155"/>
      <c r="L1145" s="155"/>
    </row>
    <row r="1146" spans="1:12" hidden="1" x14ac:dyDescent="0.25">
      <c r="B1146" s="217" t="s">
        <v>335</v>
      </c>
      <c r="C1146" s="224" t="s">
        <v>991</v>
      </c>
      <c r="D1146" s="205" t="s">
        <v>337</v>
      </c>
      <c r="E1146" s="230" t="s">
        <v>139</v>
      </c>
      <c r="F1146" s="213"/>
      <c r="G1146" s="230"/>
      <c r="H1146" s="213"/>
      <c r="J1146" s="155"/>
      <c r="K1146" s="155"/>
      <c r="L1146" s="155"/>
    </row>
    <row r="1147" spans="1:12" ht="30" hidden="1" x14ac:dyDescent="0.25">
      <c r="B1147" s="217" t="s">
        <v>335</v>
      </c>
      <c r="C1147" s="224" t="s">
        <v>991</v>
      </c>
      <c r="D1147" s="205" t="s">
        <v>337</v>
      </c>
      <c r="E1147" s="230" t="s">
        <v>140</v>
      </c>
      <c r="F1147" s="213"/>
      <c r="G1147" s="230"/>
      <c r="H1147" s="213"/>
      <c r="J1147" s="155"/>
      <c r="K1147" s="155"/>
      <c r="L1147" s="155"/>
    </row>
    <row r="1148" spans="1:12" s="177" customFormat="1" ht="15.75" hidden="1" thickBot="1" x14ac:dyDescent="0.3">
      <c r="A1148" s="261"/>
      <c r="B1148" s="220" t="s">
        <v>335</v>
      </c>
      <c r="C1148" s="220" t="s">
        <v>990</v>
      </c>
      <c r="D1148" s="208" t="s">
        <v>338</v>
      </c>
      <c r="E1148" s="213"/>
      <c r="F1148" s="220"/>
      <c r="G1148" s="220"/>
      <c r="H1148" s="220"/>
      <c r="I1148" s="261"/>
      <c r="J1148" s="134"/>
      <c r="K1148" s="134"/>
      <c r="L1148" s="134"/>
    </row>
    <row r="1149" spans="1:12" ht="15.75" hidden="1" thickTop="1" x14ac:dyDescent="0.25">
      <c r="B1149" s="218" t="s">
        <v>335</v>
      </c>
      <c r="C1149" s="218" t="s">
        <v>990</v>
      </c>
      <c r="D1149" s="206" t="s">
        <v>338</v>
      </c>
      <c r="E1149" s="238" t="s">
        <v>65</v>
      </c>
      <c r="F1149" s="211"/>
      <c r="G1149" s="211"/>
      <c r="H1149" s="211"/>
      <c r="J1149" s="155"/>
      <c r="K1149" s="155"/>
      <c r="L1149" s="155"/>
    </row>
    <row r="1150" spans="1:12" ht="30" hidden="1" x14ac:dyDescent="0.25">
      <c r="B1150" s="217" t="s">
        <v>335</v>
      </c>
      <c r="C1150" s="224" t="s">
        <v>990</v>
      </c>
      <c r="D1150" s="205" t="s">
        <v>338</v>
      </c>
      <c r="E1150" s="230" t="s">
        <v>1010</v>
      </c>
      <c r="F1150" s="213"/>
      <c r="G1150" s="230"/>
      <c r="H1150" s="213"/>
      <c r="J1150" s="155"/>
      <c r="K1150" s="155"/>
      <c r="L1150" s="155"/>
    </row>
    <row r="1151" spans="1:12" hidden="1" x14ac:dyDescent="0.25">
      <c r="B1151" s="217" t="s">
        <v>335</v>
      </c>
      <c r="C1151" s="224" t="s">
        <v>990</v>
      </c>
      <c r="D1151" s="205" t="s">
        <v>338</v>
      </c>
      <c r="E1151" s="230" t="s">
        <v>85</v>
      </c>
      <c r="F1151" s="213"/>
      <c r="G1151" s="230"/>
      <c r="H1151" s="213"/>
      <c r="J1151" s="155"/>
      <c r="K1151" s="155"/>
      <c r="L1151" s="155"/>
    </row>
    <row r="1152" spans="1:12" hidden="1" x14ac:dyDescent="0.25">
      <c r="B1152" s="217" t="s">
        <v>335</v>
      </c>
      <c r="C1152" s="224" t="s">
        <v>990</v>
      </c>
      <c r="D1152" s="205" t="s">
        <v>338</v>
      </c>
      <c r="E1152" s="230" t="s">
        <v>451</v>
      </c>
      <c r="F1152" s="213"/>
      <c r="G1152" s="230"/>
      <c r="H1152" s="213"/>
      <c r="J1152" s="155"/>
      <c r="K1152" s="155"/>
      <c r="L1152" s="155"/>
    </row>
    <row r="1153" spans="1:12" s="177" customFormat="1" ht="15.75" hidden="1" thickBot="1" x14ac:dyDescent="0.3">
      <c r="A1153" s="261"/>
      <c r="B1153" s="220" t="s">
        <v>335</v>
      </c>
      <c r="C1153" s="220" t="s">
        <v>991</v>
      </c>
      <c r="D1153" s="208" t="s">
        <v>338</v>
      </c>
      <c r="E1153" s="213"/>
      <c r="F1153" s="220"/>
      <c r="G1153" s="220"/>
      <c r="H1153" s="220"/>
      <c r="I1153" s="261"/>
      <c r="J1153" s="134"/>
      <c r="K1153" s="134"/>
      <c r="L1153" s="134"/>
    </row>
    <row r="1154" spans="1:12" ht="15.75" hidden="1" thickTop="1" x14ac:dyDescent="0.25">
      <c r="B1154" s="218" t="s">
        <v>335</v>
      </c>
      <c r="C1154" s="218" t="s">
        <v>991</v>
      </c>
      <c r="D1154" s="206" t="s">
        <v>338</v>
      </c>
      <c r="E1154" s="238" t="s">
        <v>65</v>
      </c>
      <c r="F1154" s="211"/>
      <c r="G1154" s="211"/>
      <c r="H1154" s="211"/>
      <c r="J1154" s="155"/>
      <c r="K1154" s="155"/>
      <c r="L1154" s="155"/>
    </row>
    <row r="1155" spans="1:12" hidden="1" x14ac:dyDescent="0.25">
      <c r="B1155" s="217" t="s">
        <v>335</v>
      </c>
      <c r="C1155" s="224" t="s">
        <v>991</v>
      </c>
      <c r="D1155" s="205" t="s">
        <v>338</v>
      </c>
      <c r="E1155" s="230" t="s">
        <v>138</v>
      </c>
      <c r="F1155" s="213"/>
      <c r="G1155" s="230"/>
      <c r="H1155" s="213"/>
      <c r="J1155" s="155"/>
      <c r="K1155" s="155"/>
      <c r="L1155" s="155"/>
    </row>
    <row r="1156" spans="1:12" hidden="1" x14ac:dyDescent="0.25">
      <c r="B1156" s="217" t="s">
        <v>335</v>
      </c>
      <c r="C1156" s="224" t="s">
        <v>991</v>
      </c>
      <c r="D1156" s="205" t="s">
        <v>338</v>
      </c>
      <c r="E1156" s="230" t="s">
        <v>742</v>
      </c>
      <c r="F1156" s="213"/>
      <c r="G1156" s="230"/>
      <c r="H1156" s="213"/>
      <c r="J1156" s="155"/>
      <c r="K1156" s="155"/>
      <c r="L1156" s="155"/>
    </row>
    <row r="1157" spans="1:12" ht="30" hidden="1" x14ac:dyDescent="0.25">
      <c r="B1157" s="217" t="s">
        <v>335</v>
      </c>
      <c r="C1157" s="224" t="s">
        <v>991</v>
      </c>
      <c r="D1157" s="205" t="s">
        <v>338</v>
      </c>
      <c r="E1157" s="230" t="s">
        <v>743</v>
      </c>
      <c r="F1157" s="213"/>
      <c r="G1157" s="230"/>
      <c r="H1157" s="213"/>
      <c r="J1157" s="155"/>
      <c r="K1157" s="155"/>
      <c r="L1157" s="155"/>
    </row>
    <row r="1158" spans="1:12" s="177" customFormat="1" ht="15.75" hidden="1" thickBot="1" x14ac:dyDescent="0.3">
      <c r="A1158" s="261"/>
      <c r="B1158" s="220" t="s">
        <v>335</v>
      </c>
      <c r="C1158" s="220" t="s">
        <v>990</v>
      </c>
      <c r="D1158" s="208" t="s">
        <v>339</v>
      </c>
      <c r="E1158" s="213"/>
      <c r="F1158" s="220"/>
      <c r="G1158" s="220"/>
      <c r="H1158" s="220"/>
      <c r="I1158" s="261"/>
      <c r="J1158" s="134"/>
      <c r="K1158" s="134"/>
      <c r="L1158" s="134"/>
    </row>
    <row r="1159" spans="1:12" ht="15.75" hidden="1" thickTop="1" x14ac:dyDescent="0.25">
      <c r="B1159" s="218" t="s">
        <v>335</v>
      </c>
      <c r="C1159" s="218" t="s">
        <v>990</v>
      </c>
      <c r="D1159" s="206" t="s">
        <v>339</v>
      </c>
      <c r="E1159" s="238" t="s">
        <v>66</v>
      </c>
      <c r="F1159" s="211"/>
      <c r="G1159" s="211"/>
      <c r="H1159" s="211"/>
      <c r="J1159" s="155"/>
      <c r="K1159" s="155"/>
      <c r="L1159" s="155"/>
    </row>
    <row r="1160" spans="1:12" ht="30" hidden="1" x14ac:dyDescent="0.25">
      <c r="B1160" s="217" t="s">
        <v>335</v>
      </c>
      <c r="C1160" s="224" t="s">
        <v>990</v>
      </c>
      <c r="D1160" s="205" t="s">
        <v>339</v>
      </c>
      <c r="E1160" s="230" t="s">
        <v>143</v>
      </c>
      <c r="F1160" s="213"/>
      <c r="G1160" s="230"/>
      <c r="H1160" s="213"/>
      <c r="J1160" s="155"/>
      <c r="K1160" s="155"/>
      <c r="L1160" s="155"/>
    </row>
    <row r="1161" spans="1:12" hidden="1" x14ac:dyDescent="0.25">
      <c r="B1161" s="217" t="s">
        <v>335</v>
      </c>
      <c r="C1161" s="224" t="s">
        <v>990</v>
      </c>
      <c r="D1161" s="205" t="s">
        <v>339</v>
      </c>
      <c r="E1161" s="230" t="s">
        <v>210</v>
      </c>
      <c r="F1161" s="213"/>
      <c r="G1161" s="230"/>
      <c r="H1161" s="213"/>
      <c r="J1161" s="155"/>
      <c r="K1161" s="155"/>
      <c r="L1161" s="155"/>
    </row>
    <row r="1162" spans="1:12" s="177" customFormat="1" ht="15.75" hidden="1" thickBot="1" x14ac:dyDescent="0.3">
      <c r="A1162" s="261"/>
      <c r="B1162" s="220" t="s">
        <v>335</v>
      </c>
      <c r="C1162" s="220" t="s">
        <v>991</v>
      </c>
      <c r="D1162" s="208" t="s">
        <v>339</v>
      </c>
      <c r="E1162" s="213"/>
      <c r="F1162" s="220"/>
      <c r="G1162" s="220"/>
      <c r="H1162" s="220"/>
      <c r="I1162" s="261"/>
      <c r="J1162" s="134"/>
      <c r="K1162" s="134"/>
      <c r="L1162" s="134"/>
    </row>
    <row r="1163" spans="1:12" ht="15.75" hidden="1" thickTop="1" x14ac:dyDescent="0.25">
      <c r="B1163" s="218" t="s">
        <v>335</v>
      </c>
      <c r="C1163" s="218" t="s">
        <v>991</v>
      </c>
      <c r="D1163" s="206" t="s">
        <v>339</v>
      </c>
      <c r="E1163" s="238" t="s">
        <v>66</v>
      </c>
      <c r="F1163" s="211"/>
      <c r="G1163" s="211"/>
      <c r="H1163" s="211"/>
      <c r="J1163" s="155"/>
      <c r="K1163" s="155"/>
      <c r="L1163" s="155"/>
    </row>
    <row r="1164" spans="1:12" hidden="1" x14ac:dyDescent="0.25">
      <c r="B1164" s="217" t="s">
        <v>335</v>
      </c>
      <c r="C1164" s="224" t="s">
        <v>991</v>
      </c>
      <c r="D1164" s="205" t="s">
        <v>339</v>
      </c>
      <c r="E1164" s="230" t="s">
        <v>141</v>
      </c>
      <c r="F1164" s="213"/>
      <c r="G1164" s="230"/>
      <c r="H1164" s="213"/>
      <c r="J1164" s="155"/>
      <c r="K1164" s="155"/>
      <c r="L1164" s="155"/>
    </row>
    <row r="1165" spans="1:12" hidden="1" x14ac:dyDescent="0.25">
      <c r="B1165" s="217" t="s">
        <v>335</v>
      </c>
      <c r="C1165" s="224" t="s">
        <v>991</v>
      </c>
      <c r="D1165" s="205" t="s">
        <v>339</v>
      </c>
      <c r="E1165" s="230" t="s">
        <v>142</v>
      </c>
      <c r="F1165" s="213"/>
      <c r="G1165" s="230"/>
      <c r="H1165" s="213"/>
      <c r="J1165" s="155"/>
      <c r="K1165" s="155"/>
      <c r="L1165" s="155"/>
    </row>
    <row r="1166" spans="1:12" ht="30" hidden="1" x14ac:dyDescent="0.25">
      <c r="B1166" s="217" t="s">
        <v>335</v>
      </c>
      <c r="C1166" s="224" t="s">
        <v>991</v>
      </c>
      <c r="D1166" s="205" t="s">
        <v>339</v>
      </c>
      <c r="E1166" s="230" t="s">
        <v>143</v>
      </c>
      <c r="F1166" s="213"/>
      <c r="G1166" s="230"/>
      <c r="H1166" s="213"/>
      <c r="J1166" s="155"/>
      <c r="K1166" s="155"/>
      <c r="L1166" s="155"/>
    </row>
    <row r="1167" spans="1:12" s="177" customFormat="1" ht="15.75" hidden="1" thickBot="1" x14ac:dyDescent="0.3">
      <c r="A1167" s="261"/>
      <c r="B1167" s="220" t="s">
        <v>335</v>
      </c>
      <c r="C1167" s="220" t="s">
        <v>990</v>
      </c>
      <c r="D1167" s="208" t="s">
        <v>340</v>
      </c>
      <c r="E1167" s="213"/>
      <c r="F1167" s="220"/>
      <c r="G1167" s="220"/>
      <c r="H1167" s="220"/>
      <c r="I1167" s="261"/>
      <c r="J1167" s="134"/>
      <c r="K1167" s="134"/>
      <c r="L1167" s="134"/>
    </row>
    <row r="1168" spans="1:12" ht="15.75" hidden="1" thickTop="1" x14ac:dyDescent="0.25">
      <c r="B1168" s="218" t="s">
        <v>335</v>
      </c>
      <c r="C1168" s="218" t="s">
        <v>990</v>
      </c>
      <c r="D1168" s="206" t="s">
        <v>340</v>
      </c>
      <c r="E1168" s="238" t="s">
        <v>1011</v>
      </c>
      <c r="F1168" s="211"/>
      <c r="G1168" s="211"/>
      <c r="H1168" s="211"/>
      <c r="J1168" s="155"/>
      <c r="K1168" s="155"/>
      <c r="L1168" s="155"/>
    </row>
    <row r="1169" spans="1:12" ht="30" hidden="1" x14ac:dyDescent="0.25">
      <c r="B1169" s="217" t="s">
        <v>335</v>
      </c>
      <c r="C1169" s="224" t="s">
        <v>990</v>
      </c>
      <c r="D1169" s="205" t="s">
        <v>340</v>
      </c>
      <c r="E1169" s="230" t="s">
        <v>143</v>
      </c>
      <c r="F1169" s="213"/>
      <c r="G1169" s="230"/>
      <c r="H1169" s="213"/>
      <c r="J1169" s="155"/>
      <c r="K1169" s="155"/>
      <c r="L1169" s="155"/>
    </row>
    <row r="1170" spans="1:12" hidden="1" x14ac:dyDescent="0.25">
      <c r="B1170" s="217" t="s">
        <v>335</v>
      </c>
      <c r="C1170" s="224" t="s">
        <v>990</v>
      </c>
      <c r="D1170" s="205" t="s">
        <v>340</v>
      </c>
      <c r="E1170" s="230" t="s">
        <v>210</v>
      </c>
      <c r="F1170" s="213"/>
      <c r="G1170" s="230"/>
      <c r="H1170" s="213"/>
      <c r="J1170" s="155"/>
      <c r="K1170" s="155"/>
      <c r="L1170" s="155"/>
    </row>
    <row r="1171" spans="1:12" s="177" customFormat="1" ht="15.75" hidden="1" thickBot="1" x14ac:dyDescent="0.3">
      <c r="A1171" s="261"/>
      <c r="B1171" s="220" t="s">
        <v>335</v>
      </c>
      <c r="C1171" s="220" t="s">
        <v>991</v>
      </c>
      <c r="D1171" s="208" t="s">
        <v>340</v>
      </c>
      <c r="E1171" s="213"/>
      <c r="F1171" s="220"/>
      <c r="G1171" s="220"/>
      <c r="H1171" s="220"/>
      <c r="I1171" s="261"/>
      <c r="J1171" s="134"/>
      <c r="K1171" s="134"/>
      <c r="L1171" s="134"/>
    </row>
    <row r="1172" spans="1:12" ht="15.75" hidden="1" thickTop="1" x14ac:dyDescent="0.25">
      <c r="B1172" s="218" t="s">
        <v>335</v>
      </c>
      <c r="C1172" s="218" t="s">
        <v>991</v>
      </c>
      <c r="D1172" s="206" t="s">
        <v>340</v>
      </c>
      <c r="E1172" s="238" t="s">
        <v>1011</v>
      </c>
      <c r="F1172" s="211"/>
      <c r="G1172" s="211"/>
      <c r="H1172" s="211"/>
      <c r="J1172" s="155"/>
      <c r="K1172" s="155"/>
      <c r="L1172" s="155"/>
    </row>
    <row r="1173" spans="1:12" hidden="1" x14ac:dyDescent="0.25">
      <c r="B1173" s="217" t="s">
        <v>335</v>
      </c>
      <c r="C1173" s="224" t="s">
        <v>991</v>
      </c>
      <c r="D1173" s="205" t="s">
        <v>340</v>
      </c>
      <c r="E1173" s="230" t="s">
        <v>141</v>
      </c>
      <c r="F1173" s="213"/>
      <c r="G1173" s="230"/>
      <c r="H1173" s="213"/>
      <c r="J1173" s="155"/>
      <c r="K1173" s="155"/>
      <c r="L1173" s="155"/>
    </row>
    <row r="1174" spans="1:12" hidden="1" x14ac:dyDescent="0.25">
      <c r="B1174" s="217" t="s">
        <v>335</v>
      </c>
      <c r="C1174" s="224" t="s">
        <v>991</v>
      </c>
      <c r="D1174" s="205" t="s">
        <v>340</v>
      </c>
      <c r="E1174" s="230" t="s">
        <v>142</v>
      </c>
      <c r="F1174" s="213"/>
      <c r="G1174" s="230"/>
      <c r="H1174" s="213"/>
      <c r="J1174" s="155"/>
      <c r="K1174" s="155"/>
      <c r="L1174" s="155"/>
    </row>
    <row r="1175" spans="1:12" ht="30" hidden="1" x14ac:dyDescent="0.25">
      <c r="B1175" s="217" t="s">
        <v>335</v>
      </c>
      <c r="C1175" s="224" t="s">
        <v>991</v>
      </c>
      <c r="D1175" s="205" t="s">
        <v>340</v>
      </c>
      <c r="E1175" s="230" t="s">
        <v>143</v>
      </c>
      <c r="F1175" s="213"/>
      <c r="G1175" s="230"/>
      <c r="H1175" s="213"/>
      <c r="J1175" s="155"/>
      <c r="K1175" s="155"/>
      <c r="L1175" s="155"/>
    </row>
    <row r="1176" spans="1:12" s="177" customFormat="1" ht="15.75" hidden="1" thickBot="1" x14ac:dyDescent="0.3">
      <c r="A1176" s="261"/>
      <c r="B1176" s="220" t="s">
        <v>335</v>
      </c>
      <c r="C1176" s="220" t="s">
        <v>990</v>
      </c>
      <c r="D1176" s="208" t="s">
        <v>341</v>
      </c>
      <c r="E1176" s="213"/>
      <c r="F1176" s="220"/>
      <c r="G1176" s="220"/>
      <c r="H1176" s="220"/>
      <c r="I1176" s="261"/>
      <c r="J1176" s="134"/>
      <c r="K1176" s="134"/>
      <c r="L1176" s="134"/>
    </row>
    <row r="1177" spans="1:12" ht="15.75" hidden="1" thickTop="1" x14ac:dyDescent="0.25">
      <c r="B1177" s="218" t="s">
        <v>335</v>
      </c>
      <c r="C1177" s="218" t="s">
        <v>990</v>
      </c>
      <c r="D1177" s="206" t="s">
        <v>341</v>
      </c>
      <c r="E1177" s="238" t="s">
        <v>744</v>
      </c>
      <c r="F1177" s="211"/>
      <c r="G1177" s="211"/>
      <c r="H1177" s="211"/>
      <c r="J1177" s="155"/>
      <c r="K1177" s="155"/>
      <c r="L1177" s="155"/>
    </row>
    <row r="1178" spans="1:12" hidden="1" x14ac:dyDescent="0.25">
      <c r="B1178" s="217" t="s">
        <v>335</v>
      </c>
      <c r="C1178" s="224" t="s">
        <v>990</v>
      </c>
      <c r="D1178" s="205" t="s">
        <v>341</v>
      </c>
      <c r="E1178" s="230" t="s">
        <v>88</v>
      </c>
      <c r="F1178" s="213"/>
      <c r="G1178" s="230"/>
      <c r="H1178" s="213"/>
      <c r="J1178" s="155"/>
      <c r="K1178" s="155"/>
      <c r="L1178" s="155"/>
    </row>
    <row r="1179" spans="1:12" hidden="1" x14ac:dyDescent="0.25">
      <c r="B1179" s="217" t="s">
        <v>335</v>
      </c>
      <c r="C1179" s="224" t="s">
        <v>990</v>
      </c>
      <c r="D1179" s="205" t="s">
        <v>341</v>
      </c>
      <c r="E1179" s="230" t="s">
        <v>88</v>
      </c>
      <c r="F1179" s="213"/>
      <c r="G1179" s="230"/>
      <c r="H1179" s="213"/>
      <c r="J1179" s="155"/>
      <c r="K1179" s="155"/>
      <c r="L1179" s="155"/>
    </row>
    <row r="1180" spans="1:12" ht="30" hidden="1" x14ac:dyDescent="0.25">
      <c r="B1180" s="217" t="s">
        <v>335</v>
      </c>
      <c r="C1180" s="224" t="s">
        <v>990</v>
      </c>
      <c r="D1180" s="205" t="s">
        <v>341</v>
      </c>
      <c r="E1180" s="230" t="s">
        <v>211</v>
      </c>
      <c r="F1180" s="213"/>
      <c r="G1180" s="230"/>
      <c r="H1180" s="213"/>
      <c r="J1180" s="155"/>
      <c r="K1180" s="155"/>
      <c r="L1180" s="155"/>
    </row>
    <row r="1181" spans="1:12" s="177" customFormat="1" ht="15.75" hidden="1" thickBot="1" x14ac:dyDescent="0.3">
      <c r="A1181" s="261"/>
      <c r="B1181" s="220" t="s">
        <v>335</v>
      </c>
      <c r="C1181" s="220" t="s">
        <v>991</v>
      </c>
      <c r="D1181" s="208" t="s">
        <v>341</v>
      </c>
      <c r="E1181" s="213"/>
      <c r="F1181" s="220"/>
      <c r="G1181" s="220"/>
      <c r="H1181" s="220"/>
      <c r="I1181" s="261"/>
      <c r="J1181" s="134"/>
      <c r="K1181" s="134"/>
      <c r="L1181" s="134"/>
    </row>
    <row r="1182" spans="1:12" ht="15.75" hidden="1" thickTop="1" x14ac:dyDescent="0.25">
      <c r="B1182" s="218" t="s">
        <v>335</v>
      </c>
      <c r="C1182" s="218" t="s">
        <v>991</v>
      </c>
      <c r="D1182" s="206" t="s">
        <v>341</v>
      </c>
      <c r="E1182" s="238" t="s">
        <v>744</v>
      </c>
      <c r="F1182" s="211"/>
      <c r="G1182" s="211"/>
      <c r="H1182" s="211"/>
      <c r="J1182" s="155"/>
      <c r="K1182" s="155"/>
      <c r="L1182" s="155"/>
    </row>
    <row r="1183" spans="1:12" hidden="1" x14ac:dyDescent="0.25">
      <c r="B1183" s="217" t="s">
        <v>335</v>
      </c>
      <c r="C1183" s="224" t="s">
        <v>991</v>
      </c>
      <c r="D1183" s="205" t="s">
        <v>341</v>
      </c>
      <c r="E1183" s="230" t="s">
        <v>144</v>
      </c>
      <c r="F1183" s="213"/>
      <c r="G1183" s="230"/>
      <c r="H1183" s="213"/>
      <c r="J1183" s="155"/>
      <c r="K1183" s="155"/>
      <c r="L1183" s="155"/>
    </row>
    <row r="1184" spans="1:12" ht="30" hidden="1" x14ac:dyDescent="0.25">
      <c r="B1184" s="217" t="s">
        <v>335</v>
      </c>
      <c r="C1184" s="224" t="s">
        <v>991</v>
      </c>
      <c r="D1184" s="205" t="s">
        <v>341</v>
      </c>
      <c r="E1184" s="230" t="s">
        <v>145</v>
      </c>
      <c r="F1184" s="213"/>
      <c r="G1184" s="230"/>
      <c r="H1184" s="213"/>
      <c r="J1184" s="155"/>
      <c r="K1184" s="155"/>
      <c r="L1184" s="155"/>
    </row>
    <row r="1185" spans="1:12" ht="30" hidden="1" x14ac:dyDescent="0.25">
      <c r="B1185" s="217" t="s">
        <v>335</v>
      </c>
      <c r="C1185" s="224" t="s">
        <v>991</v>
      </c>
      <c r="D1185" s="205" t="s">
        <v>341</v>
      </c>
      <c r="E1185" s="230" t="s">
        <v>146</v>
      </c>
      <c r="F1185" s="213"/>
      <c r="G1185" s="230"/>
      <c r="H1185" s="213"/>
      <c r="J1185" s="155"/>
      <c r="K1185" s="155"/>
      <c r="L1185" s="155"/>
    </row>
    <row r="1186" spans="1:12" s="177" customFormat="1" ht="15.75" hidden="1" thickBot="1" x14ac:dyDescent="0.3">
      <c r="A1186" s="261"/>
      <c r="B1186" s="220" t="s">
        <v>335</v>
      </c>
      <c r="C1186" s="220" t="s">
        <v>990</v>
      </c>
      <c r="D1186" s="208" t="s">
        <v>342</v>
      </c>
      <c r="E1186" s="213"/>
      <c r="F1186" s="220"/>
      <c r="G1186" s="220"/>
      <c r="H1186" s="220"/>
      <c r="I1186" s="261"/>
      <c r="J1186" s="134"/>
      <c r="K1186" s="134"/>
      <c r="L1186" s="134"/>
    </row>
    <row r="1187" spans="1:12" ht="15.75" hidden="1" thickTop="1" x14ac:dyDescent="0.25">
      <c r="B1187" s="218" t="s">
        <v>335</v>
      </c>
      <c r="C1187" s="218" t="s">
        <v>990</v>
      </c>
      <c r="D1187" s="206" t="s">
        <v>342</v>
      </c>
      <c r="E1187" s="238" t="s">
        <v>1018</v>
      </c>
      <c r="F1187" s="211"/>
      <c r="G1187" s="211"/>
      <c r="H1187" s="211"/>
      <c r="J1187" s="155"/>
      <c r="K1187" s="155"/>
      <c r="L1187" s="155"/>
    </row>
    <row r="1188" spans="1:12" hidden="1" x14ac:dyDescent="0.25">
      <c r="B1188" s="217" t="s">
        <v>335</v>
      </c>
      <c r="C1188" s="224" t="s">
        <v>990</v>
      </c>
      <c r="D1188" s="205" t="s">
        <v>342</v>
      </c>
      <c r="E1188" s="230" t="s">
        <v>745</v>
      </c>
      <c r="F1188" s="213"/>
      <c r="G1188" s="230"/>
      <c r="H1188" s="213"/>
      <c r="J1188" s="155"/>
      <c r="K1188" s="155"/>
      <c r="L1188" s="155"/>
    </row>
    <row r="1189" spans="1:12" hidden="1" x14ac:dyDescent="0.25">
      <c r="B1189" s="217" t="s">
        <v>335</v>
      </c>
      <c r="C1189" s="224" t="s">
        <v>990</v>
      </c>
      <c r="D1189" s="205" t="s">
        <v>342</v>
      </c>
      <c r="E1189" s="230" t="s">
        <v>745</v>
      </c>
      <c r="F1189" s="213"/>
      <c r="G1189" s="230"/>
      <c r="H1189" s="213"/>
      <c r="J1189" s="155"/>
      <c r="K1189" s="155"/>
      <c r="L1189" s="155"/>
    </row>
    <row r="1190" spans="1:12" ht="30" hidden="1" x14ac:dyDescent="0.25">
      <c r="B1190" s="217" t="s">
        <v>335</v>
      </c>
      <c r="C1190" s="224" t="s">
        <v>990</v>
      </c>
      <c r="D1190" s="205" t="s">
        <v>342</v>
      </c>
      <c r="E1190" s="230" t="s">
        <v>211</v>
      </c>
      <c r="F1190" s="213"/>
      <c r="G1190" s="230"/>
      <c r="H1190" s="213"/>
      <c r="J1190" s="155"/>
      <c r="K1190" s="155"/>
      <c r="L1190" s="155"/>
    </row>
    <row r="1191" spans="1:12" s="177" customFormat="1" ht="15.75" hidden="1" thickBot="1" x14ac:dyDescent="0.3">
      <c r="A1191" s="261"/>
      <c r="B1191" s="220" t="s">
        <v>335</v>
      </c>
      <c r="C1191" s="220" t="s">
        <v>991</v>
      </c>
      <c r="D1191" s="208" t="s">
        <v>342</v>
      </c>
      <c r="E1191" s="220"/>
      <c r="F1191" s="220"/>
      <c r="G1191" s="220"/>
      <c r="H1191" s="220"/>
      <c r="I1191" s="261"/>
      <c r="J1191" s="134"/>
      <c r="K1191" s="134"/>
      <c r="L1191" s="134"/>
    </row>
    <row r="1192" spans="1:12" ht="15.75" hidden="1" thickTop="1" x14ac:dyDescent="0.25">
      <c r="B1192" s="218" t="s">
        <v>335</v>
      </c>
      <c r="C1192" s="218" t="s">
        <v>991</v>
      </c>
      <c r="D1192" s="206" t="s">
        <v>342</v>
      </c>
      <c r="E1192" s="238" t="s">
        <v>1018</v>
      </c>
      <c r="F1192" s="211"/>
      <c r="G1192" s="211"/>
      <c r="H1192" s="211"/>
      <c r="J1192" s="155"/>
      <c r="K1192" s="155"/>
      <c r="L1192" s="155"/>
    </row>
    <row r="1193" spans="1:12" hidden="1" x14ac:dyDescent="0.25">
      <c r="B1193" s="217" t="s">
        <v>335</v>
      </c>
      <c r="C1193" s="224" t="s">
        <v>991</v>
      </c>
      <c r="D1193" s="205" t="s">
        <v>342</v>
      </c>
      <c r="E1193" s="230" t="s">
        <v>144</v>
      </c>
      <c r="F1193" s="213"/>
      <c r="G1193" s="230"/>
      <c r="H1193" s="213"/>
      <c r="J1193" s="155"/>
      <c r="K1193" s="155"/>
      <c r="L1193" s="155"/>
    </row>
    <row r="1194" spans="1:12" ht="30" hidden="1" x14ac:dyDescent="0.25">
      <c r="B1194" s="217" t="s">
        <v>335</v>
      </c>
      <c r="C1194" s="224" t="s">
        <v>991</v>
      </c>
      <c r="D1194" s="205" t="s">
        <v>342</v>
      </c>
      <c r="E1194" s="230" t="s">
        <v>145</v>
      </c>
      <c r="F1194" s="213"/>
      <c r="G1194" s="230"/>
      <c r="H1194" s="213"/>
      <c r="J1194" s="155"/>
      <c r="K1194" s="155"/>
      <c r="L1194" s="155"/>
    </row>
    <row r="1195" spans="1:12" ht="30" hidden="1" x14ac:dyDescent="0.25">
      <c r="B1195" s="217" t="s">
        <v>335</v>
      </c>
      <c r="C1195" s="224" t="s">
        <v>991</v>
      </c>
      <c r="D1195" s="205" t="s">
        <v>342</v>
      </c>
      <c r="E1195" s="230" t="s">
        <v>746</v>
      </c>
      <c r="F1195" s="213"/>
      <c r="G1195" s="230"/>
      <c r="H1195" s="213"/>
      <c r="J1195" s="155"/>
      <c r="K1195" s="155"/>
      <c r="L1195" s="155"/>
    </row>
    <row r="1196" spans="1:12" s="177" customFormat="1" ht="15.75" hidden="1" thickBot="1" x14ac:dyDescent="0.3">
      <c r="A1196" s="261"/>
      <c r="B1196" s="220" t="s">
        <v>335</v>
      </c>
      <c r="C1196" s="220" t="s">
        <v>990</v>
      </c>
      <c r="D1196" s="208" t="s">
        <v>343</v>
      </c>
      <c r="E1196" s="213"/>
      <c r="F1196" s="220"/>
      <c r="G1196" s="220"/>
      <c r="H1196" s="220"/>
      <c r="I1196" s="261"/>
      <c r="J1196" s="134"/>
      <c r="K1196" s="134"/>
      <c r="L1196" s="134"/>
    </row>
    <row r="1197" spans="1:12" ht="15.75" hidden="1" thickTop="1" x14ac:dyDescent="0.25">
      <c r="B1197" s="218" t="s">
        <v>335</v>
      </c>
      <c r="C1197" s="218" t="s">
        <v>990</v>
      </c>
      <c r="D1197" s="206" t="s">
        <v>343</v>
      </c>
      <c r="E1197" s="238" t="s">
        <v>747</v>
      </c>
      <c r="F1197" s="211"/>
      <c r="G1197" s="211"/>
      <c r="H1197" s="211"/>
      <c r="J1197" s="155"/>
      <c r="K1197" s="155"/>
      <c r="L1197" s="155"/>
    </row>
    <row r="1198" spans="1:12" hidden="1" x14ac:dyDescent="0.25">
      <c r="B1198" s="217" t="s">
        <v>335</v>
      </c>
      <c r="C1198" s="224" t="s">
        <v>990</v>
      </c>
      <c r="D1198" s="205" t="s">
        <v>343</v>
      </c>
      <c r="E1198" s="230" t="s">
        <v>745</v>
      </c>
      <c r="F1198" s="213"/>
      <c r="G1198" s="230"/>
      <c r="H1198" s="213"/>
      <c r="J1198" s="155"/>
      <c r="K1198" s="155"/>
      <c r="L1198" s="155"/>
    </row>
    <row r="1199" spans="1:12" hidden="1" x14ac:dyDescent="0.25">
      <c r="B1199" s="217" t="s">
        <v>335</v>
      </c>
      <c r="C1199" s="224" t="s">
        <v>990</v>
      </c>
      <c r="D1199" s="205" t="s">
        <v>343</v>
      </c>
      <c r="E1199" s="230" t="s">
        <v>745</v>
      </c>
      <c r="F1199" s="213"/>
      <c r="G1199" s="230"/>
      <c r="H1199" s="213"/>
      <c r="J1199" s="155"/>
      <c r="K1199" s="155"/>
      <c r="L1199" s="155"/>
    </row>
    <row r="1200" spans="1:12" ht="30" hidden="1" x14ac:dyDescent="0.25">
      <c r="B1200" s="217" t="s">
        <v>335</v>
      </c>
      <c r="C1200" s="224" t="s">
        <v>990</v>
      </c>
      <c r="D1200" s="205" t="s">
        <v>343</v>
      </c>
      <c r="E1200" s="230" t="s">
        <v>211</v>
      </c>
      <c r="F1200" s="213"/>
      <c r="G1200" s="230"/>
      <c r="H1200" s="213"/>
      <c r="J1200" s="155"/>
      <c r="K1200" s="155"/>
      <c r="L1200" s="155"/>
    </row>
    <row r="1201" spans="1:12" s="177" customFormat="1" ht="15.75" hidden="1" thickBot="1" x14ac:dyDescent="0.3">
      <c r="A1201" s="261"/>
      <c r="B1201" s="220" t="s">
        <v>335</v>
      </c>
      <c r="C1201" s="220" t="s">
        <v>991</v>
      </c>
      <c r="D1201" s="208" t="s">
        <v>343</v>
      </c>
      <c r="E1201" s="213"/>
      <c r="F1201" s="220"/>
      <c r="G1201" s="220"/>
      <c r="H1201" s="220"/>
      <c r="I1201" s="261"/>
      <c r="J1201" s="134"/>
      <c r="K1201" s="134"/>
      <c r="L1201" s="134"/>
    </row>
    <row r="1202" spans="1:12" ht="15.75" hidden="1" thickTop="1" x14ac:dyDescent="0.25">
      <c r="B1202" s="218" t="s">
        <v>335</v>
      </c>
      <c r="C1202" s="218" t="s">
        <v>991</v>
      </c>
      <c r="D1202" s="206" t="s">
        <v>343</v>
      </c>
      <c r="E1202" s="238" t="s">
        <v>747</v>
      </c>
      <c r="F1202" s="211"/>
      <c r="G1202" s="211"/>
      <c r="H1202" s="211"/>
      <c r="J1202" s="155"/>
      <c r="K1202" s="155"/>
      <c r="L1202" s="155"/>
    </row>
    <row r="1203" spans="1:12" hidden="1" x14ac:dyDescent="0.25">
      <c r="B1203" s="217" t="s">
        <v>335</v>
      </c>
      <c r="C1203" s="224" t="s">
        <v>991</v>
      </c>
      <c r="D1203" s="205" t="s">
        <v>343</v>
      </c>
      <c r="E1203" s="230" t="s">
        <v>144</v>
      </c>
      <c r="F1203" s="213"/>
      <c r="G1203" s="230"/>
      <c r="H1203" s="213"/>
      <c r="J1203" s="155"/>
      <c r="K1203" s="155"/>
      <c r="L1203" s="155"/>
    </row>
    <row r="1204" spans="1:12" ht="30" hidden="1" x14ac:dyDescent="0.25">
      <c r="B1204" s="217" t="s">
        <v>335</v>
      </c>
      <c r="C1204" s="224" t="s">
        <v>991</v>
      </c>
      <c r="D1204" s="205" t="s">
        <v>343</v>
      </c>
      <c r="E1204" s="230" t="s">
        <v>145</v>
      </c>
      <c r="F1204" s="213"/>
      <c r="G1204" s="230"/>
      <c r="H1204" s="213"/>
      <c r="J1204" s="155"/>
      <c r="K1204" s="155"/>
      <c r="L1204" s="155"/>
    </row>
    <row r="1205" spans="1:12" ht="30" hidden="1" x14ac:dyDescent="0.25">
      <c r="B1205" s="217" t="s">
        <v>335</v>
      </c>
      <c r="C1205" s="224" t="s">
        <v>991</v>
      </c>
      <c r="D1205" s="205" t="s">
        <v>343</v>
      </c>
      <c r="E1205" s="230" t="s">
        <v>746</v>
      </c>
      <c r="F1205" s="213"/>
      <c r="G1205" s="230"/>
      <c r="H1205" s="213"/>
      <c r="J1205" s="155"/>
      <c r="K1205" s="155"/>
      <c r="L1205" s="155"/>
    </row>
    <row r="1206" spans="1:12" s="177" customFormat="1" ht="15.75" hidden="1" thickBot="1" x14ac:dyDescent="0.3">
      <c r="A1206" s="261"/>
      <c r="B1206" s="220" t="s">
        <v>335</v>
      </c>
      <c r="C1206" s="220" t="s">
        <v>990</v>
      </c>
      <c r="D1206" s="208" t="s">
        <v>344</v>
      </c>
      <c r="E1206" s="213"/>
      <c r="F1206" s="220"/>
      <c r="G1206" s="220"/>
      <c r="H1206" s="220"/>
      <c r="I1206" s="261"/>
      <c r="J1206" s="134"/>
      <c r="K1206" s="134"/>
      <c r="L1206" s="134"/>
    </row>
    <row r="1207" spans="1:12" ht="15.75" hidden="1" thickTop="1" x14ac:dyDescent="0.25">
      <c r="B1207" s="218" t="s">
        <v>335</v>
      </c>
      <c r="C1207" s="218" t="s">
        <v>990</v>
      </c>
      <c r="D1207" s="206" t="s">
        <v>344</v>
      </c>
      <c r="E1207" s="238" t="s">
        <v>748</v>
      </c>
      <c r="F1207" s="211"/>
      <c r="G1207" s="211"/>
      <c r="H1207" s="211"/>
      <c r="J1207" s="155"/>
      <c r="K1207" s="155"/>
      <c r="L1207" s="155"/>
    </row>
    <row r="1208" spans="1:12" hidden="1" x14ac:dyDescent="0.25">
      <c r="B1208" s="217" t="s">
        <v>335</v>
      </c>
      <c r="C1208" s="224" t="s">
        <v>990</v>
      </c>
      <c r="D1208" s="205" t="s">
        <v>344</v>
      </c>
      <c r="E1208" s="230" t="s">
        <v>115</v>
      </c>
      <c r="F1208" s="213"/>
      <c r="G1208" s="230"/>
      <c r="H1208" s="213"/>
      <c r="J1208" s="155"/>
      <c r="K1208" s="155"/>
      <c r="L1208" s="155"/>
    </row>
    <row r="1209" spans="1:12" hidden="1" x14ac:dyDescent="0.25">
      <c r="B1209" s="217" t="s">
        <v>335</v>
      </c>
      <c r="C1209" s="224" t="s">
        <v>990</v>
      </c>
      <c r="D1209" s="205" t="s">
        <v>344</v>
      </c>
      <c r="E1209" s="230" t="s">
        <v>116</v>
      </c>
      <c r="F1209" s="213"/>
      <c r="G1209" s="230"/>
      <c r="H1209" s="213"/>
      <c r="J1209" s="155"/>
      <c r="K1209" s="155"/>
      <c r="L1209" s="155"/>
    </row>
    <row r="1210" spans="1:12" s="177" customFormat="1" ht="15.75" hidden="1" thickBot="1" x14ac:dyDescent="0.3">
      <c r="A1210" s="261"/>
      <c r="B1210" s="220" t="s">
        <v>335</v>
      </c>
      <c r="C1210" s="220" t="s">
        <v>991</v>
      </c>
      <c r="D1210" s="208" t="s">
        <v>344</v>
      </c>
      <c r="E1210" s="213"/>
      <c r="F1210" s="220"/>
      <c r="G1210" s="220"/>
      <c r="H1210" s="220"/>
      <c r="I1210" s="261"/>
      <c r="J1210" s="134"/>
      <c r="K1210" s="134"/>
      <c r="L1210" s="134"/>
    </row>
    <row r="1211" spans="1:12" ht="15.75" hidden="1" thickTop="1" x14ac:dyDescent="0.25">
      <c r="B1211" s="218" t="s">
        <v>335</v>
      </c>
      <c r="C1211" s="218" t="s">
        <v>991</v>
      </c>
      <c r="D1211" s="206" t="s">
        <v>344</v>
      </c>
      <c r="E1211" s="238" t="s">
        <v>748</v>
      </c>
      <c r="F1211" s="211"/>
      <c r="G1211" s="211"/>
      <c r="H1211" s="211"/>
      <c r="J1211" s="155"/>
      <c r="K1211" s="155"/>
      <c r="L1211" s="155"/>
    </row>
    <row r="1212" spans="1:12" hidden="1" x14ac:dyDescent="0.25">
      <c r="B1212" s="217" t="s">
        <v>335</v>
      </c>
      <c r="C1212" s="224" t="s">
        <v>991</v>
      </c>
      <c r="D1212" s="205" t="s">
        <v>344</v>
      </c>
      <c r="E1212" s="230" t="s">
        <v>185</v>
      </c>
      <c r="F1212" s="213"/>
      <c r="G1212" s="230"/>
      <c r="H1212" s="213"/>
      <c r="J1212" s="155"/>
      <c r="K1212" s="155"/>
      <c r="L1212" s="155"/>
    </row>
    <row r="1213" spans="1:12" hidden="1" x14ac:dyDescent="0.25">
      <c r="B1213" s="217" t="s">
        <v>335</v>
      </c>
      <c r="C1213" s="224" t="s">
        <v>991</v>
      </c>
      <c r="D1213" s="205" t="s">
        <v>344</v>
      </c>
      <c r="E1213" s="230" t="s">
        <v>189</v>
      </c>
      <c r="F1213" s="213"/>
      <c r="G1213" s="230"/>
      <c r="H1213" s="213"/>
      <c r="J1213" s="155"/>
      <c r="K1213" s="155"/>
      <c r="L1213" s="155"/>
    </row>
    <row r="1214" spans="1:12" hidden="1" x14ac:dyDescent="0.25">
      <c r="B1214" s="217" t="s">
        <v>335</v>
      </c>
      <c r="C1214" s="224" t="s">
        <v>991</v>
      </c>
      <c r="D1214" s="205" t="s">
        <v>344</v>
      </c>
      <c r="E1214" s="230" t="s">
        <v>190</v>
      </c>
      <c r="F1214" s="213"/>
      <c r="G1214" s="230"/>
      <c r="H1214" s="213"/>
      <c r="J1214" s="155"/>
      <c r="K1214" s="155"/>
      <c r="L1214" s="155"/>
    </row>
    <row r="1215" spans="1:12" hidden="1" x14ac:dyDescent="0.25">
      <c r="B1215" s="217" t="s">
        <v>335</v>
      </c>
      <c r="C1215" s="224" t="s">
        <v>991</v>
      </c>
      <c r="D1215" s="205" t="s">
        <v>344</v>
      </c>
      <c r="E1215" s="230" t="s">
        <v>191</v>
      </c>
      <c r="F1215" s="213"/>
      <c r="G1215" s="230"/>
      <c r="H1215" s="213"/>
      <c r="J1215" s="155"/>
      <c r="K1215" s="155"/>
      <c r="L1215" s="155"/>
    </row>
    <row r="1216" spans="1:12" s="177" customFormat="1" ht="15.75" hidden="1" thickBot="1" x14ac:dyDescent="0.3">
      <c r="A1216" s="261"/>
      <c r="B1216" s="220" t="s">
        <v>335</v>
      </c>
      <c r="C1216" s="220" t="s">
        <v>990</v>
      </c>
      <c r="D1216" s="208" t="s">
        <v>345</v>
      </c>
      <c r="E1216" s="213"/>
      <c r="F1216" s="220"/>
      <c r="G1216" s="220"/>
      <c r="H1216" s="220"/>
      <c r="I1216" s="261"/>
      <c r="J1216" s="134"/>
      <c r="K1216" s="134"/>
      <c r="L1216" s="134"/>
    </row>
    <row r="1217" spans="1:12" ht="15.75" hidden="1" thickTop="1" x14ac:dyDescent="0.25">
      <c r="B1217" s="218" t="s">
        <v>335</v>
      </c>
      <c r="C1217" s="218" t="s">
        <v>990</v>
      </c>
      <c r="D1217" s="206" t="s">
        <v>345</v>
      </c>
      <c r="E1217" s="238" t="s">
        <v>67</v>
      </c>
      <c r="F1217" s="211"/>
      <c r="G1217" s="211"/>
      <c r="H1217" s="211"/>
      <c r="J1217" s="155"/>
      <c r="K1217" s="155"/>
      <c r="L1217" s="155"/>
    </row>
    <row r="1218" spans="1:12" hidden="1" x14ac:dyDescent="0.25">
      <c r="B1218" s="217" t="s">
        <v>335</v>
      </c>
      <c r="C1218" s="224" t="s">
        <v>990</v>
      </c>
      <c r="D1218" s="205" t="s">
        <v>345</v>
      </c>
      <c r="E1218" s="230" t="s">
        <v>90</v>
      </c>
      <c r="F1218" s="213"/>
      <c r="G1218" s="230"/>
      <c r="H1218" s="213"/>
      <c r="J1218" s="155"/>
      <c r="K1218" s="155"/>
      <c r="L1218" s="155"/>
    </row>
    <row r="1219" spans="1:12" ht="30" hidden="1" x14ac:dyDescent="0.25">
      <c r="B1219" s="217" t="s">
        <v>335</v>
      </c>
      <c r="C1219" s="224" t="s">
        <v>990</v>
      </c>
      <c r="D1219" s="205" t="s">
        <v>345</v>
      </c>
      <c r="E1219" s="230" t="s">
        <v>101</v>
      </c>
      <c r="F1219" s="213"/>
      <c r="G1219" s="230"/>
      <c r="H1219" s="213"/>
      <c r="J1219" s="155"/>
      <c r="K1219" s="155"/>
      <c r="L1219" s="155"/>
    </row>
    <row r="1220" spans="1:12" hidden="1" x14ac:dyDescent="0.25">
      <c r="B1220" s="217" t="s">
        <v>335</v>
      </c>
      <c r="C1220" s="224" t="s">
        <v>990</v>
      </c>
      <c r="D1220" s="205" t="s">
        <v>345</v>
      </c>
      <c r="E1220" s="230" t="s">
        <v>92</v>
      </c>
      <c r="F1220" s="213"/>
      <c r="G1220" s="230"/>
      <c r="H1220" s="213"/>
      <c r="J1220" s="155"/>
      <c r="K1220" s="155"/>
      <c r="L1220" s="155"/>
    </row>
    <row r="1221" spans="1:12" s="177" customFormat="1" ht="15.75" hidden="1" thickBot="1" x14ac:dyDescent="0.3">
      <c r="A1221" s="261"/>
      <c r="B1221" s="220" t="s">
        <v>335</v>
      </c>
      <c r="C1221" s="220" t="s">
        <v>991</v>
      </c>
      <c r="D1221" s="208" t="s">
        <v>345</v>
      </c>
      <c r="E1221" s="213"/>
      <c r="F1221" s="220"/>
      <c r="G1221" s="220"/>
      <c r="H1221" s="220"/>
      <c r="I1221" s="261"/>
      <c r="J1221" s="134"/>
      <c r="K1221" s="134"/>
      <c r="L1221" s="134"/>
    </row>
    <row r="1222" spans="1:12" ht="15.75" hidden="1" thickTop="1" x14ac:dyDescent="0.25">
      <c r="B1222" s="218" t="s">
        <v>335</v>
      </c>
      <c r="C1222" s="218" t="s">
        <v>991</v>
      </c>
      <c r="D1222" s="206" t="s">
        <v>345</v>
      </c>
      <c r="E1222" s="238" t="s">
        <v>67</v>
      </c>
      <c r="F1222" s="211"/>
      <c r="G1222" s="211"/>
      <c r="H1222" s="211"/>
      <c r="J1222" s="155"/>
      <c r="K1222" s="155"/>
      <c r="L1222" s="155"/>
    </row>
    <row r="1223" spans="1:12" hidden="1" x14ac:dyDescent="0.25">
      <c r="B1223" s="217" t="s">
        <v>335</v>
      </c>
      <c r="C1223" s="224" t="s">
        <v>991</v>
      </c>
      <c r="D1223" s="205" t="s">
        <v>345</v>
      </c>
      <c r="E1223" s="230" t="s">
        <v>150</v>
      </c>
      <c r="F1223" s="213"/>
      <c r="G1223" s="230"/>
      <c r="H1223" s="213"/>
      <c r="J1223" s="155"/>
      <c r="K1223" s="155"/>
      <c r="L1223" s="155"/>
    </row>
    <row r="1224" spans="1:12" hidden="1" x14ac:dyDescent="0.25">
      <c r="B1224" s="217" t="s">
        <v>335</v>
      </c>
      <c r="C1224" s="224" t="s">
        <v>991</v>
      </c>
      <c r="D1224" s="205" t="s">
        <v>345</v>
      </c>
      <c r="E1224" s="230" t="s">
        <v>151</v>
      </c>
      <c r="F1224" s="213"/>
      <c r="G1224" s="230"/>
      <c r="H1224" s="213"/>
      <c r="J1224" s="155"/>
      <c r="K1224" s="155"/>
      <c r="L1224" s="155"/>
    </row>
    <row r="1225" spans="1:12" hidden="1" x14ac:dyDescent="0.25">
      <c r="B1225" s="217" t="s">
        <v>335</v>
      </c>
      <c r="C1225" s="224" t="s">
        <v>991</v>
      </c>
      <c r="D1225" s="205" t="s">
        <v>345</v>
      </c>
      <c r="E1225" s="230" t="s">
        <v>90</v>
      </c>
      <c r="F1225" s="213"/>
      <c r="G1225" s="230"/>
      <c r="H1225" s="213"/>
      <c r="J1225" s="155"/>
      <c r="K1225" s="155"/>
      <c r="L1225" s="155"/>
    </row>
    <row r="1226" spans="1:12" hidden="1" x14ac:dyDescent="0.25">
      <c r="B1226" s="217" t="s">
        <v>335</v>
      </c>
      <c r="C1226" s="224" t="s">
        <v>991</v>
      </c>
      <c r="D1226" s="205" t="s">
        <v>345</v>
      </c>
      <c r="E1226" s="230" t="s">
        <v>152</v>
      </c>
      <c r="F1226" s="213"/>
      <c r="G1226" s="230"/>
      <c r="H1226" s="213"/>
      <c r="J1226" s="155"/>
      <c r="K1226" s="155"/>
      <c r="L1226" s="155"/>
    </row>
    <row r="1227" spans="1:12" s="177" customFormat="1" ht="15.75" hidden="1" thickBot="1" x14ac:dyDescent="0.3">
      <c r="A1227" s="261"/>
      <c r="B1227" s="220" t="s">
        <v>335</v>
      </c>
      <c r="C1227" s="220" t="s">
        <v>990</v>
      </c>
      <c r="D1227" s="208" t="s">
        <v>346</v>
      </c>
      <c r="E1227" s="213"/>
      <c r="F1227" s="220"/>
      <c r="G1227" s="220"/>
      <c r="H1227" s="220"/>
      <c r="I1227" s="261"/>
      <c r="J1227" s="134"/>
      <c r="K1227" s="134"/>
      <c r="L1227" s="134"/>
    </row>
    <row r="1228" spans="1:12" ht="15.75" hidden="1" thickTop="1" x14ac:dyDescent="0.25">
      <c r="B1228" s="218" t="s">
        <v>335</v>
      </c>
      <c r="C1228" s="218" t="s">
        <v>990</v>
      </c>
      <c r="D1228" s="206" t="s">
        <v>346</v>
      </c>
      <c r="E1228" s="238" t="s">
        <v>749</v>
      </c>
      <c r="F1228" s="211"/>
      <c r="G1228" s="211"/>
      <c r="H1228" s="211"/>
      <c r="J1228" s="155"/>
      <c r="K1228" s="155"/>
      <c r="L1228" s="155"/>
    </row>
    <row r="1229" spans="1:12" hidden="1" x14ac:dyDescent="0.25">
      <c r="B1229" s="217" t="s">
        <v>335</v>
      </c>
      <c r="C1229" s="224" t="s">
        <v>990</v>
      </c>
      <c r="D1229" s="205" t="s">
        <v>346</v>
      </c>
      <c r="E1229" s="230" t="s">
        <v>751</v>
      </c>
      <c r="F1229" s="213"/>
      <c r="G1229" s="230"/>
      <c r="H1229" s="213"/>
      <c r="J1229" s="155"/>
      <c r="K1229" s="155"/>
      <c r="L1229" s="155"/>
    </row>
    <row r="1230" spans="1:12" ht="30" hidden="1" x14ac:dyDescent="0.25">
      <c r="B1230" s="217" t="s">
        <v>335</v>
      </c>
      <c r="C1230" s="224" t="s">
        <v>990</v>
      </c>
      <c r="D1230" s="205" t="s">
        <v>346</v>
      </c>
      <c r="E1230" s="230" t="s">
        <v>101</v>
      </c>
      <c r="F1230" s="213"/>
      <c r="G1230" s="230"/>
      <c r="H1230" s="213"/>
      <c r="J1230" s="155"/>
      <c r="K1230" s="155"/>
      <c r="L1230" s="155"/>
    </row>
    <row r="1231" spans="1:12" hidden="1" x14ac:dyDescent="0.25">
      <c r="B1231" s="217" t="s">
        <v>335</v>
      </c>
      <c r="C1231" s="224" t="s">
        <v>990</v>
      </c>
      <c r="D1231" s="205" t="s">
        <v>346</v>
      </c>
      <c r="E1231" s="230" t="s">
        <v>750</v>
      </c>
      <c r="F1231" s="213"/>
      <c r="G1231" s="230"/>
      <c r="H1231" s="213"/>
      <c r="J1231" s="155"/>
      <c r="K1231" s="155"/>
      <c r="L1231" s="155"/>
    </row>
    <row r="1232" spans="1:12" s="177" customFormat="1" ht="15.75" hidden="1" thickBot="1" x14ac:dyDescent="0.3">
      <c r="A1232" s="261"/>
      <c r="B1232" s="220" t="s">
        <v>335</v>
      </c>
      <c r="C1232" s="220" t="s">
        <v>991</v>
      </c>
      <c r="D1232" s="208" t="s">
        <v>346</v>
      </c>
      <c r="E1232" s="213"/>
      <c r="F1232" s="220"/>
      <c r="G1232" s="220"/>
      <c r="H1232" s="220"/>
      <c r="I1232" s="261"/>
      <c r="J1232" s="134"/>
      <c r="K1232" s="134"/>
      <c r="L1232" s="134"/>
    </row>
    <row r="1233" spans="1:12" ht="15.75" hidden="1" thickTop="1" x14ac:dyDescent="0.25">
      <c r="B1233" s="218" t="s">
        <v>335</v>
      </c>
      <c r="C1233" s="218" t="s">
        <v>991</v>
      </c>
      <c r="D1233" s="206" t="s">
        <v>346</v>
      </c>
      <c r="E1233" s="238" t="s">
        <v>749</v>
      </c>
      <c r="F1233" s="211"/>
      <c r="G1233" s="211"/>
      <c r="H1233" s="211"/>
      <c r="J1233" s="155"/>
      <c r="K1233" s="155"/>
      <c r="L1233" s="155"/>
    </row>
    <row r="1234" spans="1:12" hidden="1" x14ac:dyDescent="0.25">
      <c r="B1234" s="217" t="s">
        <v>335</v>
      </c>
      <c r="C1234" s="224" t="s">
        <v>991</v>
      </c>
      <c r="D1234" s="205" t="s">
        <v>346</v>
      </c>
      <c r="E1234" s="230" t="s">
        <v>153</v>
      </c>
      <c r="F1234" s="213"/>
      <c r="G1234" s="230"/>
      <c r="H1234" s="213"/>
      <c r="J1234" s="155"/>
      <c r="K1234" s="155"/>
      <c r="L1234" s="155"/>
    </row>
    <row r="1235" spans="1:12" hidden="1" x14ac:dyDescent="0.25">
      <c r="B1235" s="217" t="s">
        <v>335</v>
      </c>
      <c r="C1235" s="224" t="s">
        <v>991</v>
      </c>
      <c r="D1235" s="205" t="s">
        <v>346</v>
      </c>
      <c r="E1235" s="230" t="s">
        <v>151</v>
      </c>
      <c r="F1235" s="213"/>
      <c r="G1235" s="230"/>
      <c r="H1235" s="213"/>
      <c r="J1235" s="155"/>
      <c r="K1235" s="155"/>
      <c r="L1235" s="155"/>
    </row>
    <row r="1236" spans="1:12" hidden="1" x14ac:dyDescent="0.25">
      <c r="B1236" s="217" t="s">
        <v>335</v>
      </c>
      <c r="C1236" s="224" t="s">
        <v>991</v>
      </c>
      <c r="D1236" s="205" t="s">
        <v>346</v>
      </c>
      <c r="E1236" s="230" t="s">
        <v>752</v>
      </c>
      <c r="F1236" s="213"/>
      <c r="G1236" s="230"/>
      <c r="H1236" s="213"/>
      <c r="J1236" s="155"/>
      <c r="K1236" s="155"/>
      <c r="L1236" s="155"/>
    </row>
    <row r="1237" spans="1:12" hidden="1" x14ac:dyDescent="0.25">
      <c r="B1237" s="217" t="s">
        <v>335</v>
      </c>
      <c r="C1237" s="224" t="s">
        <v>991</v>
      </c>
      <c r="D1237" s="205" t="s">
        <v>346</v>
      </c>
      <c r="E1237" s="230" t="s">
        <v>152</v>
      </c>
      <c r="F1237" s="213"/>
      <c r="G1237" s="230"/>
      <c r="H1237" s="213"/>
      <c r="J1237" s="155"/>
      <c r="K1237" s="155"/>
      <c r="L1237" s="155"/>
    </row>
    <row r="1238" spans="1:12" s="177" customFormat="1" ht="15.75" hidden="1" thickBot="1" x14ac:dyDescent="0.3">
      <c r="A1238" s="261"/>
      <c r="B1238" s="220" t="s">
        <v>335</v>
      </c>
      <c r="C1238" s="220" t="s">
        <v>990</v>
      </c>
      <c r="D1238" s="208" t="s">
        <v>347</v>
      </c>
      <c r="E1238" s="213"/>
      <c r="F1238" s="220"/>
      <c r="G1238" s="220"/>
      <c r="H1238" s="220"/>
      <c r="I1238" s="261"/>
      <c r="J1238" s="134"/>
      <c r="K1238" s="134"/>
      <c r="L1238" s="134"/>
    </row>
    <row r="1239" spans="1:12" ht="15.75" hidden="1" thickTop="1" x14ac:dyDescent="0.25">
      <c r="B1239" s="218" t="s">
        <v>335</v>
      </c>
      <c r="C1239" s="218" t="s">
        <v>990</v>
      </c>
      <c r="D1239" s="206" t="s">
        <v>347</v>
      </c>
      <c r="E1239" s="238" t="s">
        <v>69</v>
      </c>
      <c r="F1239" s="211"/>
      <c r="G1239" s="211"/>
      <c r="H1239" s="211"/>
      <c r="J1239" s="155"/>
      <c r="K1239" s="155"/>
      <c r="L1239" s="155"/>
    </row>
    <row r="1240" spans="1:12" hidden="1" x14ac:dyDescent="0.25">
      <c r="B1240" s="217" t="s">
        <v>335</v>
      </c>
      <c r="C1240" s="224" t="s">
        <v>990</v>
      </c>
      <c r="D1240" s="205" t="s">
        <v>347</v>
      </c>
      <c r="E1240" s="230" t="s">
        <v>95</v>
      </c>
      <c r="F1240" s="213"/>
      <c r="G1240" s="230"/>
      <c r="H1240" s="213"/>
      <c r="J1240" s="155"/>
      <c r="K1240" s="155"/>
      <c r="L1240" s="155"/>
    </row>
    <row r="1241" spans="1:12" hidden="1" x14ac:dyDescent="0.25">
      <c r="B1241" s="217" t="s">
        <v>335</v>
      </c>
      <c r="C1241" s="224" t="s">
        <v>990</v>
      </c>
      <c r="D1241" s="205" t="s">
        <v>347</v>
      </c>
      <c r="E1241" s="230" t="s">
        <v>156</v>
      </c>
      <c r="F1241" s="213"/>
      <c r="G1241" s="230"/>
      <c r="H1241" s="213"/>
      <c r="J1241" s="155"/>
      <c r="K1241" s="155"/>
      <c r="L1241" s="155"/>
    </row>
    <row r="1242" spans="1:12" ht="30" hidden="1" x14ac:dyDescent="0.25">
      <c r="B1242" s="217" t="s">
        <v>335</v>
      </c>
      <c r="C1242" s="224" t="s">
        <v>990</v>
      </c>
      <c r="D1242" s="205" t="s">
        <v>347</v>
      </c>
      <c r="E1242" s="230" t="s">
        <v>101</v>
      </c>
      <c r="F1242" s="213"/>
      <c r="G1242" s="230"/>
      <c r="H1242" s="213"/>
      <c r="J1242" s="155"/>
      <c r="K1242" s="155"/>
      <c r="L1242" s="155"/>
    </row>
    <row r="1243" spans="1:12" hidden="1" x14ac:dyDescent="0.25">
      <c r="B1243" s="217" t="s">
        <v>335</v>
      </c>
      <c r="C1243" s="224" t="s">
        <v>990</v>
      </c>
      <c r="D1243" s="205" t="s">
        <v>347</v>
      </c>
      <c r="E1243" s="230" t="s">
        <v>479</v>
      </c>
      <c r="F1243" s="213"/>
      <c r="G1243" s="230"/>
      <c r="H1243" s="213"/>
      <c r="J1243" s="155"/>
      <c r="K1243" s="155"/>
      <c r="L1243" s="155"/>
    </row>
    <row r="1244" spans="1:12" s="177" customFormat="1" ht="15.75" hidden="1" thickBot="1" x14ac:dyDescent="0.3">
      <c r="A1244" s="261"/>
      <c r="B1244" s="220" t="s">
        <v>335</v>
      </c>
      <c r="C1244" s="220" t="s">
        <v>991</v>
      </c>
      <c r="D1244" s="208" t="s">
        <v>347</v>
      </c>
      <c r="E1244" s="213"/>
      <c r="F1244" s="220"/>
      <c r="G1244" s="220"/>
      <c r="H1244" s="220"/>
      <c r="I1244" s="261"/>
      <c r="J1244" s="134"/>
      <c r="K1244" s="134"/>
      <c r="L1244" s="134"/>
    </row>
    <row r="1245" spans="1:12" ht="15.75" hidden="1" thickTop="1" x14ac:dyDescent="0.25">
      <c r="B1245" s="218" t="s">
        <v>335</v>
      </c>
      <c r="C1245" s="218" t="s">
        <v>991</v>
      </c>
      <c r="D1245" s="206" t="s">
        <v>347</v>
      </c>
      <c r="E1245" s="238" t="s">
        <v>69</v>
      </c>
      <c r="F1245" s="211"/>
      <c r="G1245" s="211"/>
      <c r="H1245" s="211"/>
      <c r="J1245" s="155"/>
      <c r="K1245" s="155"/>
      <c r="L1245" s="155"/>
    </row>
    <row r="1246" spans="1:12" hidden="1" x14ac:dyDescent="0.25">
      <c r="B1246" s="217" t="s">
        <v>335</v>
      </c>
      <c r="C1246" s="224" t="s">
        <v>991</v>
      </c>
      <c r="D1246" s="205" t="s">
        <v>347</v>
      </c>
      <c r="E1246" s="230" t="s">
        <v>155</v>
      </c>
      <c r="F1246" s="213"/>
      <c r="G1246" s="230"/>
      <c r="H1246" s="213"/>
      <c r="J1246" s="155"/>
      <c r="K1246" s="155"/>
      <c r="L1246" s="155"/>
    </row>
    <row r="1247" spans="1:12" hidden="1" x14ac:dyDescent="0.25">
      <c r="B1247" s="217" t="s">
        <v>335</v>
      </c>
      <c r="C1247" s="224" t="s">
        <v>991</v>
      </c>
      <c r="D1247" s="205" t="s">
        <v>347</v>
      </c>
      <c r="E1247" s="230" t="s">
        <v>151</v>
      </c>
      <c r="F1247" s="213"/>
      <c r="G1247" s="230"/>
      <c r="H1247" s="213"/>
      <c r="J1247" s="155"/>
      <c r="K1247" s="155"/>
      <c r="L1247" s="155"/>
    </row>
    <row r="1248" spans="1:12" hidden="1" x14ac:dyDescent="0.25">
      <c r="B1248" s="217" t="s">
        <v>335</v>
      </c>
      <c r="C1248" s="224" t="s">
        <v>991</v>
      </c>
      <c r="D1248" s="205" t="s">
        <v>347</v>
      </c>
      <c r="E1248" s="230" t="s">
        <v>156</v>
      </c>
      <c r="F1248" s="213"/>
      <c r="G1248" s="230"/>
      <c r="H1248" s="213"/>
      <c r="J1248" s="155"/>
      <c r="K1248" s="155"/>
      <c r="L1248" s="155"/>
    </row>
    <row r="1249" spans="1:12" hidden="1" x14ac:dyDescent="0.25">
      <c r="B1249" s="217" t="s">
        <v>335</v>
      </c>
      <c r="C1249" s="224" t="s">
        <v>991</v>
      </c>
      <c r="D1249" s="205" t="s">
        <v>347</v>
      </c>
      <c r="E1249" s="230" t="s">
        <v>157</v>
      </c>
      <c r="F1249" s="213"/>
      <c r="G1249" s="230"/>
      <c r="H1249" s="213"/>
      <c r="J1249" s="155"/>
      <c r="K1249" s="155"/>
      <c r="L1249" s="155"/>
    </row>
    <row r="1250" spans="1:12" s="177" customFormat="1" ht="15.75" hidden="1" thickBot="1" x14ac:dyDescent="0.3">
      <c r="A1250" s="261"/>
      <c r="B1250" s="220" t="s">
        <v>335</v>
      </c>
      <c r="C1250" s="220" t="s">
        <v>990</v>
      </c>
      <c r="D1250" s="208" t="s">
        <v>348</v>
      </c>
      <c r="E1250" s="213"/>
      <c r="F1250" s="220"/>
      <c r="G1250" s="220"/>
      <c r="H1250" s="220"/>
      <c r="I1250" s="261"/>
      <c r="J1250" s="134"/>
      <c r="K1250" s="134"/>
      <c r="L1250" s="134"/>
    </row>
    <row r="1251" spans="1:12" ht="15.75" hidden="1" thickTop="1" x14ac:dyDescent="0.25">
      <c r="B1251" s="218" t="s">
        <v>335</v>
      </c>
      <c r="C1251" s="218" t="s">
        <v>990</v>
      </c>
      <c r="D1251" s="206" t="s">
        <v>348</v>
      </c>
      <c r="E1251" s="238" t="s">
        <v>70</v>
      </c>
      <c r="F1251" s="211"/>
      <c r="G1251" s="211"/>
      <c r="H1251" s="211"/>
      <c r="J1251" s="155"/>
      <c r="K1251" s="155"/>
      <c r="L1251" s="155"/>
    </row>
    <row r="1252" spans="1:12" hidden="1" x14ac:dyDescent="0.25">
      <c r="B1252" s="217" t="s">
        <v>335</v>
      </c>
      <c r="C1252" s="224" t="s">
        <v>990</v>
      </c>
      <c r="D1252" s="205" t="s">
        <v>348</v>
      </c>
      <c r="E1252" s="230" t="s">
        <v>160</v>
      </c>
      <c r="F1252" s="213"/>
      <c r="G1252" s="230"/>
      <c r="H1252" s="213"/>
      <c r="J1252" s="155"/>
      <c r="K1252" s="155"/>
      <c r="L1252" s="155"/>
    </row>
    <row r="1253" spans="1:12" ht="30" hidden="1" x14ac:dyDescent="0.25">
      <c r="B1253" s="217" t="s">
        <v>335</v>
      </c>
      <c r="C1253" s="224" t="s">
        <v>990</v>
      </c>
      <c r="D1253" s="205" t="s">
        <v>348</v>
      </c>
      <c r="E1253" s="230" t="s">
        <v>213</v>
      </c>
      <c r="F1253" s="213"/>
      <c r="G1253" s="230"/>
      <c r="H1253" s="213"/>
      <c r="J1253" s="155"/>
      <c r="K1253" s="155"/>
      <c r="L1253" s="155"/>
    </row>
    <row r="1254" spans="1:12" s="177" customFormat="1" ht="15.75" hidden="1" thickBot="1" x14ac:dyDescent="0.3">
      <c r="A1254" s="261"/>
      <c r="B1254" s="220" t="s">
        <v>335</v>
      </c>
      <c r="C1254" s="220" t="s">
        <v>991</v>
      </c>
      <c r="D1254" s="208" t="s">
        <v>348</v>
      </c>
      <c r="E1254" s="213"/>
      <c r="F1254" s="220"/>
      <c r="G1254" s="220"/>
      <c r="H1254" s="220"/>
      <c r="I1254" s="261"/>
      <c r="J1254" s="134"/>
      <c r="K1254" s="134"/>
      <c r="L1254" s="134"/>
    </row>
    <row r="1255" spans="1:12" ht="15.75" hidden="1" thickTop="1" x14ac:dyDescent="0.25">
      <c r="B1255" s="218" t="s">
        <v>335</v>
      </c>
      <c r="C1255" s="218" t="s">
        <v>991</v>
      </c>
      <c r="D1255" s="206" t="s">
        <v>348</v>
      </c>
      <c r="E1255" s="238" t="s">
        <v>70</v>
      </c>
      <c r="F1255" s="211"/>
      <c r="G1255" s="211"/>
      <c r="H1255" s="211"/>
      <c r="J1255" s="155"/>
      <c r="K1255" s="155"/>
      <c r="L1255" s="155"/>
    </row>
    <row r="1256" spans="1:12" hidden="1" x14ac:dyDescent="0.25">
      <c r="B1256" s="217" t="s">
        <v>335</v>
      </c>
      <c r="C1256" s="224" t="s">
        <v>991</v>
      </c>
      <c r="D1256" s="205" t="s">
        <v>348</v>
      </c>
      <c r="E1256" s="230" t="s">
        <v>158</v>
      </c>
      <c r="F1256" s="213"/>
      <c r="G1256" s="230"/>
      <c r="H1256" s="213"/>
      <c r="J1256" s="155"/>
      <c r="K1256" s="155"/>
      <c r="L1256" s="155"/>
    </row>
    <row r="1257" spans="1:12" hidden="1" x14ac:dyDescent="0.25">
      <c r="B1257" s="217" t="s">
        <v>335</v>
      </c>
      <c r="C1257" s="224" t="s">
        <v>991</v>
      </c>
      <c r="D1257" s="205" t="s">
        <v>348</v>
      </c>
      <c r="E1257" s="230" t="s">
        <v>159</v>
      </c>
      <c r="F1257" s="213"/>
      <c r="G1257" s="230"/>
      <c r="H1257" s="213"/>
      <c r="J1257" s="155"/>
      <c r="K1257" s="155"/>
      <c r="L1257" s="155"/>
    </row>
    <row r="1258" spans="1:12" hidden="1" x14ac:dyDescent="0.25">
      <c r="B1258" s="217" t="s">
        <v>335</v>
      </c>
      <c r="C1258" s="224" t="s">
        <v>991</v>
      </c>
      <c r="D1258" s="205" t="s">
        <v>348</v>
      </c>
      <c r="E1258" s="230" t="s">
        <v>160</v>
      </c>
      <c r="F1258" s="213"/>
      <c r="G1258" s="230"/>
      <c r="H1258" s="213"/>
      <c r="J1258" s="155"/>
      <c r="K1258" s="155"/>
      <c r="L1258" s="155"/>
    </row>
    <row r="1259" spans="1:12" hidden="1" x14ac:dyDescent="0.25">
      <c r="B1259" s="217" t="s">
        <v>335</v>
      </c>
      <c r="C1259" s="224" t="s">
        <v>991</v>
      </c>
      <c r="D1259" s="205" t="s">
        <v>348</v>
      </c>
      <c r="E1259" s="230" t="s">
        <v>161</v>
      </c>
      <c r="F1259" s="213"/>
      <c r="G1259" s="230"/>
      <c r="H1259" s="213"/>
      <c r="J1259" s="155"/>
      <c r="K1259" s="155"/>
      <c r="L1259" s="155"/>
    </row>
    <row r="1260" spans="1:12" s="177" customFormat="1" ht="15.75" hidden="1" thickBot="1" x14ac:dyDescent="0.3">
      <c r="A1260" s="261"/>
      <c r="B1260" s="220" t="s">
        <v>335</v>
      </c>
      <c r="C1260" s="220" t="s">
        <v>990</v>
      </c>
      <c r="D1260" s="208" t="s">
        <v>349</v>
      </c>
      <c r="E1260" s="213"/>
      <c r="F1260" s="220"/>
      <c r="G1260" s="220"/>
      <c r="H1260" s="220"/>
      <c r="I1260" s="261"/>
      <c r="J1260" s="134"/>
      <c r="K1260" s="134"/>
      <c r="L1260" s="134"/>
    </row>
    <row r="1261" spans="1:12" ht="15.75" hidden="1" thickTop="1" x14ac:dyDescent="0.25">
      <c r="B1261" s="218" t="s">
        <v>335</v>
      </c>
      <c r="C1261" s="218" t="s">
        <v>990</v>
      </c>
      <c r="D1261" s="206" t="s">
        <v>349</v>
      </c>
      <c r="E1261" s="238" t="s">
        <v>71</v>
      </c>
      <c r="F1261" s="211"/>
      <c r="G1261" s="211"/>
      <c r="H1261" s="211"/>
      <c r="J1261" s="155"/>
      <c r="K1261" s="155"/>
      <c r="L1261" s="155"/>
    </row>
    <row r="1262" spans="1:12" ht="30" hidden="1" x14ac:dyDescent="0.25">
      <c r="B1262" s="217" t="s">
        <v>335</v>
      </c>
      <c r="C1262" s="224" t="s">
        <v>990</v>
      </c>
      <c r="D1262" s="205" t="s">
        <v>349</v>
      </c>
      <c r="E1262" s="230" t="s">
        <v>96</v>
      </c>
      <c r="F1262" s="213"/>
      <c r="G1262" s="230"/>
      <c r="H1262" s="213"/>
      <c r="J1262" s="155"/>
      <c r="K1262" s="155"/>
      <c r="L1262" s="155"/>
    </row>
    <row r="1263" spans="1:12" ht="30" hidden="1" x14ac:dyDescent="0.25">
      <c r="B1263" s="217" t="s">
        <v>335</v>
      </c>
      <c r="C1263" s="224" t="s">
        <v>990</v>
      </c>
      <c r="D1263" s="205" t="s">
        <v>349</v>
      </c>
      <c r="E1263" s="230" t="s">
        <v>101</v>
      </c>
      <c r="F1263" s="213"/>
      <c r="G1263" s="230"/>
      <c r="H1263" s="213"/>
      <c r="J1263" s="155"/>
      <c r="K1263" s="155"/>
      <c r="L1263" s="155"/>
    </row>
    <row r="1264" spans="1:12" ht="30" hidden="1" x14ac:dyDescent="0.25">
      <c r="B1264" s="217" t="s">
        <v>335</v>
      </c>
      <c r="C1264" s="224" t="s">
        <v>990</v>
      </c>
      <c r="D1264" s="205" t="s">
        <v>349</v>
      </c>
      <c r="E1264" s="230" t="s">
        <v>97</v>
      </c>
      <c r="F1264" s="213"/>
      <c r="G1264" s="230"/>
      <c r="H1264" s="213"/>
      <c r="J1264" s="155"/>
      <c r="K1264" s="155"/>
      <c r="L1264" s="155"/>
    </row>
    <row r="1265" spans="1:12" ht="30" hidden="1" x14ac:dyDescent="0.25">
      <c r="B1265" s="217" t="s">
        <v>335</v>
      </c>
      <c r="C1265" s="224" t="s">
        <v>990</v>
      </c>
      <c r="D1265" s="205" t="s">
        <v>349</v>
      </c>
      <c r="E1265" s="230" t="s">
        <v>102</v>
      </c>
      <c r="F1265" s="213"/>
      <c r="G1265" s="230"/>
      <c r="H1265" s="213"/>
      <c r="J1265" s="155"/>
      <c r="K1265" s="155"/>
      <c r="L1265" s="155"/>
    </row>
    <row r="1266" spans="1:12" s="177" customFormat="1" ht="15.75" hidden="1" thickBot="1" x14ac:dyDescent="0.3">
      <c r="A1266" s="261"/>
      <c r="B1266" s="220" t="s">
        <v>335</v>
      </c>
      <c r="C1266" s="220" t="s">
        <v>991</v>
      </c>
      <c r="D1266" s="208" t="s">
        <v>349</v>
      </c>
      <c r="E1266" s="213"/>
      <c r="F1266" s="220"/>
      <c r="G1266" s="220"/>
      <c r="H1266" s="220"/>
      <c r="I1266" s="261"/>
      <c r="J1266" s="134"/>
      <c r="K1266" s="134"/>
      <c r="L1266" s="134"/>
    </row>
    <row r="1267" spans="1:12" ht="15.75" hidden="1" thickTop="1" x14ac:dyDescent="0.25">
      <c r="B1267" s="218" t="s">
        <v>335</v>
      </c>
      <c r="C1267" s="218" t="s">
        <v>991</v>
      </c>
      <c r="D1267" s="206" t="s">
        <v>349</v>
      </c>
      <c r="E1267" s="238" t="s">
        <v>71</v>
      </c>
      <c r="F1267" s="211"/>
      <c r="G1267" s="211"/>
      <c r="H1267" s="211"/>
      <c r="J1267" s="155"/>
      <c r="K1267" s="155"/>
      <c r="L1267" s="155"/>
    </row>
    <row r="1268" spans="1:12" ht="30" hidden="1" x14ac:dyDescent="0.25">
      <c r="B1268" s="217" t="s">
        <v>335</v>
      </c>
      <c r="C1268" s="224" t="s">
        <v>991</v>
      </c>
      <c r="D1268" s="205" t="s">
        <v>349</v>
      </c>
      <c r="E1268" s="230" t="s">
        <v>162</v>
      </c>
      <c r="F1268" s="213"/>
      <c r="G1268" s="230"/>
      <c r="H1268" s="213"/>
      <c r="J1268" s="155"/>
      <c r="K1268" s="155"/>
      <c r="L1268" s="155"/>
    </row>
    <row r="1269" spans="1:12" hidden="1" x14ac:dyDescent="0.25">
      <c r="B1269" s="217" t="s">
        <v>335</v>
      </c>
      <c r="C1269" s="224" t="s">
        <v>991</v>
      </c>
      <c r="D1269" s="205" t="s">
        <v>349</v>
      </c>
      <c r="E1269" s="230" t="s">
        <v>163</v>
      </c>
      <c r="F1269" s="213"/>
      <c r="G1269" s="230"/>
      <c r="H1269" s="213"/>
      <c r="J1269" s="155"/>
      <c r="K1269" s="155"/>
      <c r="L1269" s="155"/>
    </row>
    <row r="1270" spans="1:12" ht="30" hidden="1" x14ac:dyDescent="0.25">
      <c r="B1270" s="217" t="s">
        <v>335</v>
      </c>
      <c r="C1270" s="224" t="s">
        <v>991</v>
      </c>
      <c r="D1270" s="205" t="s">
        <v>349</v>
      </c>
      <c r="E1270" s="230" t="s">
        <v>96</v>
      </c>
      <c r="F1270" s="213"/>
      <c r="G1270" s="230"/>
      <c r="H1270" s="213"/>
      <c r="J1270" s="155"/>
      <c r="K1270" s="155"/>
      <c r="L1270" s="155"/>
    </row>
    <row r="1271" spans="1:12" hidden="1" x14ac:dyDescent="0.25">
      <c r="B1271" s="217" t="s">
        <v>335</v>
      </c>
      <c r="C1271" s="224" t="s">
        <v>991</v>
      </c>
      <c r="D1271" s="205" t="s">
        <v>349</v>
      </c>
      <c r="E1271" s="230" t="s">
        <v>152</v>
      </c>
      <c r="F1271" s="213"/>
      <c r="G1271" s="230"/>
      <c r="H1271" s="213"/>
      <c r="J1271" s="155"/>
      <c r="K1271" s="155"/>
      <c r="L1271" s="155"/>
    </row>
    <row r="1272" spans="1:12" s="177" customFormat="1" ht="15.75" hidden="1" thickBot="1" x14ac:dyDescent="0.3">
      <c r="A1272" s="261"/>
      <c r="B1272" s="220" t="s">
        <v>335</v>
      </c>
      <c r="C1272" s="220" t="s">
        <v>990</v>
      </c>
      <c r="D1272" s="208" t="s">
        <v>350</v>
      </c>
      <c r="E1272" s="213"/>
      <c r="F1272" s="220"/>
      <c r="G1272" s="220"/>
      <c r="H1272" s="220"/>
      <c r="I1272" s="261"/>
      <c r="J1272" s="134"/>
      <c r="K1272" s="134"/>
      <c r="L1272" s="134"/>
    </row>
    <row r="1273" spans="1:12" ht="15.75" hidden="1" thickTop="1" x14ac:dyDescent="0.25">
      <c r="B1273" s="218" t="s">
        <v>335</v>
      </c>
      <c r="C1273" s="218" t="s">
        <v>990</v>
      </c>
      <c r="D1273" s="206" t="s">
        <v>350</v>
      </c>
      <c r="E1273" s="238" t="s">
        <v>18</v>
      </c>
      <c r="F1273" s="211"/>
      <c r="G1273" s="211"/>
      <c r="H1273" s="211"/>
      <c r="J1273" s="155"/>
      <c r="K1273" s="155"/>
      <c r="L1273" s="155"/>
    </row>
    <row r="1274" spans="1:12" ht="30" hidden="1" x14ac:dyDescent="0.25">
      <c r="B1274" s="217" t="s">
        <v>335</v>
      </c>
      <c r="C1274" s="224" t="s">
        <v>990</v>
      </c>
      <c r="D1274" s="205" t="s">
        <v>350</v>
      </c>
      <c r="E1274" s="230" t="s">
        <v>100</v>
      </c>
      <c r="F1274" s="213"/>
      <c r="G1274" s="230"/>
      <c r="H1274" s="213"/>
      <c r="J1274" s="155"/>
      <c r="K1274" s="155"/>
      <c r="L1274" s="155"/>
    </row>
    <row r="1275" spans="1:12" hidden="1" x14ac:dyDescent="0.25">
      <c r="B1275" s="217" t="s">
        <v>335</v>
      </c>
      <c r="C1275" s="224" t="s">
        <v>990</v>
      </c>
      <c r="D1275" s="205" t="s">
        <v>350</v>
      </c>
      <c r="E1275" s="230" t="s">
        <v>474</v>
      </c>
      <c r="F1275" s="213"/>
      <c r="G1275" s="230"/>
      <c r="H1275" s="213"/>
      <c r="J1275" s="155"/>
      <c r="K1275" s="155"/>
      <c r="L1275" s="155"/>
    </row>
    <row r="1276" spans="1:12" ht="30" hidden="1" x14ac:dyDescent="0.25">
      <c r="B1276" s="217" t="s">
        <v>335</v>
      </c>
      <c r="C1276" s="224" t="s">
        <v>990</v>
      </c>
      <c r="D1276" s="205" t="s">
        <v>350</v>
      </c>
      <c r="E1276" s="230" t="s">
        <v>475</v>
      </c>
      <c r="F1276" s="213"/>
      <c r="G1276" s="230"/>
      <c r="H1276" s="213"/>
      <c r="J1276" s="155"/>
      <c r="K1276" s="155"/>
      <c r="L1276" s="155"/>
    </row>
    <row r="1277" spans="1:12" ht="30" hidden="1" x14ac:dyDescent="0.25">
      <c r="B1277" s="217" t="s">
        <v>335</v>
      </c>
      <c r="C1277" s="224" t="s">
        <v>990</v>
      </c>
      <c r="D1277" s="205" t="s">
        <v>350</v>
      </c>
      <c r="E1277" s="230" t="s">
        <v>753</v>
      </c>
      <c r="F1277" s="213"/>
      <c r="G1277" s="230"/>
      <c r="H1277" s="213"/>
      <c r="J1277" s="155"/>
      <c r="K1277" s="155"/>
      <c r="L1277" s="155"/>
    </row>
    <row r="1278" spans="1:12" s="177" customFormat="1" ht="15.75" hidden="1" thickBot="1" x14ac:dyDescent="0.3">
      <c r="A1278" s="261"/>
      <c r="B1278" s="220" t="s">
        <v>335</v>
      </c>
      <c r="C1278" s="220" t="s">
        <v>991</v>
      </c>
      <c r="D1278" s="208" t="s">
        <v>350</v>
      </c>
      <c r="E1278" s="213"/>
      <c r="F1278" s="220"/>
      <c r="G1278" s="220"/>
      <c r="H1278" s="220"/>
      <c r="I1278" s="261"/>
      <c r="J1278" s="134"/>
      <c r="K1278" s="134"/>
      <c r="L1278" s="134"/>
    </row>
    <row r="1279" spans="1:12" ht="15.75" hidden="1" thickTop="1" x14ac:dyDescent="0.25">
      <c r="B1279" s="218" t="s">
        <v>335</v>
      </c>
      <c r="C1279" s="218" t="s">
        <v>991</v>
      </c>
      <c r="D1279" s="206" t="s">
        <v>350</v>
      </c>
      <c r="E1279" s="238" t="s">
        <v>18</v>
      </c>
      <c r="F1279" s="211"/>
      <c r="G1279" s="211"/>
      <c r="H1279" s="211"/>
      <c r="J1279" s="155"/>
      <c r="K1279" s="155"/>
      <c r="L1279" s="155"/>
    </row>
    <row r="1280" spans="1:12" ht="30" hidden="1" x14ac:dyDescent="0.25">
      <c r="B1280" s="217" t="s">
        <v>335</v>
      </c>
      <c r="C1280" s="224" t="s">
        <v>991</v>
      </c>
      <c r="D1280" s="205" t="s">
        <v>350</v>
      </c>
      <c r="E1280" s="230" t="s">
        <v>168</v>
      </c>
      <c r="F1280" s="213"/>
      <c r="G1280" s="230"/>
      <c r="H1280" s="213"/>
      <c r="J1280" s="155"/>
      <c r="K1280" s="155"/>
      <c r="L1280" s="155"/>
    </row>
    <row r="1281" spans="1:12" ht="30" hidden="1" x14ac:dyDescent="0.25">
      <c r="B1281" s="217" t="s">
        <v>335</v>
      </c>
      <c r="C1281" s="224" t="s">
        <v>991</v>
      </c>
      <c r="D1281" s="205" t="s">
        <v>350</v>
      </c>
      <c r="E1281" s="230" t="s">
        <v>169</v>
      </c>
      <c r="F1281" s="213"/>
      <c r="G1281" s="230"/>
      <c r="H1281" s="213"/>
      <c r="J1281" s="155"/>
      <c r="K1281" s="155"/>
      <c r="L1281" s="155"/>
    </row>
    <row r="1282" spans="1:12" hidden="1" x14ac:dyDescent="0.25">
      <c r="B1282" s="217" t="s">
        <v>335</v>
      </c>
      <c r="C1282" s="224" t="s">
        <v>991</v>
      </c>
      <c r="D1282" s="205" t="s">
        <v>350</v>
      </c>
      <c r="E1282" s="230" t="s">
        <v>170</v>
      </c>
      <c r="F1282" s="213"/>
      <c r="G1282" s="230"/>
      <c r="H1282" s="213"/>
      <c r="J1282" s="155"/>
      <c r="K1282" s="155"/>
      <c r="L1282" s="155"/>
    </row>
    <row r="1283" spans="1:12" hidden="1" x14ac:dyDescent="0.25">
      <c r="B1283" s="217" t="s">
        <v>335</v>
      </c>
      <c r="C1283" s="224" t="s">
        <v>991</v>
      </c>
      <c r="D1283" s="205" t="s">
        <v>350</v>
      </c>
      <c r="E1283" s="230" t="s">
        <v>171</v>
      </c>
      <c r="F1283" s="213"/>
      <c r="G1283" s="230"/>
      <c r="H1283" s="213"/>
      <c r="J1283" s="155"/>
      <c r="K1283" s="155"/>
      <c r="L1283" s="155"/>
    </row>
    <row r="1284" spans="1:12" s="177" customFormat="1" ht="15.75" hidden="1" thickBot="1" x14ac:dyDescent="0.3">
      <c r="A1284" s="261"/>
      <c r="B1284" s="220" t="s">
        <v>335</v>
      </c>
      <c r="C1284" s="220" t="s">
        <v>990</v>
      </c>
      <c r="D1284" s="208" t="s">
        <v>351</v>
      </c>
      <c r="E1284" s="213"/>
      <c r="F1284" s="220"/>
      <c r="G1284" s="220"/>
      <c r="H1284" s="220"/>
      <c r="I1284" s="261"/>
      <c r="J1284" s="134"/>
      <c r="K1284" s="134"/>
      <c r="L1284" s="134"/>
    </row>
    <row r="1285" spans="1:12" ht="15.75" hidden="1" thickTop="1" x14ac:dyDescent="0.25">
      <c r="B1285" s="218" t="s">
        <v>335</v>
      </c>
      <c r="C1285" s="218" t="s">
        <v>990</v>
      </c>
      <c r="D1285" s="206" t="s">
        <v>351</v>
      </c>
      <c r="E1285" s="238" t="s">
        <v>20</v>
      </c>
      <c r="F1285" s="211"/>
      <c r="G1285" s="211"/>
      <c r="H1285" s="211"/>
      <c r="J1285" s="155"/>
      <c r="K1285" s="155"/>
      <c r="L1285" s="155"/>
    </row>
    <row r="1286" spans="1:12" hidden="1" x14ac:dyDescent="0.25">
      <c r="B1286" s="217" t="s">
        <v>335</v>
      </c>
      <c r="C1286" s="224" t="s">
        <v>990</v>
      </c>
      <c r="D1286" s="205" t="s">
        <v>351</v>
      </c>
      <c r="E1286" s="230" t="s">
        <v>103</v>
      </c>
      <c r="F1286" s="213"/>
      <c r="G1286" s="230"/>
      <c r="H1286" s="213"/>
      <c r="J1286" s="155"/>
      <c r="K1286" s="155"/>
      <c r="L1286" s="155"/>
    </row>
    <row r="1287" spans="1:12" ht="30" hidden="1" x14ac:dyDescent="0.25">
      <c r="B1287" s="217" t="s">
        <v>335</v>
      </c>
      <c r="C1287" s="224" t="s">
        <v>990</v>
      </c>
      <c r="D1287" s="205" t="s">
        <v>351</v>
      </c>
      <c r="E1287" s="230" t="s">
        <v>104</v>
      </c>
      <c r="F1287" s="213"/>
      <c r="G1287" s="230"/>
      <c r="H1287" s="213"/>
      <c r="J1287" s="155"/>
      <c r="K1287" s="155"/>
      <c r="L1287" s="155"/>
    </row>
    <row r="1288" spans="1:12" ht="30" hidden="1" x14ac:dyDescent="0.25">
      <c r="B1288" s="217" t="s">
        <v>335</v>
      </c>
      <c r="C1288" s="224" t="s">
        <v>990</v>
      </c>
      <c r="D1288" s="205" t="s">
        <v>351</v>
      </c>
      <c r="E1288" s="230" t="s">
        <v>105</v>
      </c>
      <c r="F1288" s="213"/>
      <c r="G1288" s="230"/>
      <c r="H1288" s="213"/>
      <c r="J1288" s="155"/>
      <c r="K1288" s="155"/>
      <c r="L1288" s="155"/>
    </row>
    <row r="1289" spans="1:12" s="177" customFormat="1" ht="15.75" hidden="1" thickBot="1" x14ac:dyDescent="0.3">
      <c r="A1289" s="261"/>
      <c r="B1289" s="220" t="s">
        <v>335</v>
      </c>
      <c r="C1289" s="220" t="s">
        <v>991</v>
      </c>
      <c r="D1289" s="208" t="s">
        <v>351</v>
      </c>
      <c r="E1289" s="213"/>
      <c r="F1289" s="220"/>
      <c r="G1289" s="220"/>
      <c r="H1289" s="220"/>
      <c r="I1289" s="261"/>
      <c r="J1289" s="134"/>
      <c r="K1289" s="134"/>
      <c r="L1289" s="134"/>
    </row>
    <row r="1290" spans="1:12" ht="15.75" hidden="1" thickTop="1" x14ac:dyDescent="0.25">
      <c r="B1290" s="218" t="s">
        <v>335</v>
      </c>
      <c r="C1290" s="218" t="s">
        <v>991</v>
      </c>
      <c r="D1290" s="206" t="s">
        <v>351</v>
      </c>
      <c r="E1290" s="238" t="s">
        <v>20</v>
      </c>
      <c r="F1290" s="211"/>
      <c r="G1290" s="211"/>
      <c r="H1290" s="211"/>
      <c r="J1290" s="155"/>
      <c r="K1290" s="155"/>
      <c r="L1290" s="155"/>
    </row>
    <row r="1291" spans="1:12" ht="30" hidden="1" x14ac:dyDescent="0.25">
      <c r="B1291" s="217" t="s">
        <v>335</v>
      </c>
      <c r="C1291" s="224" t="s">
        <v>991</v>
      </c>
      <c r="D1291" s="205" t="s">
        <v>351</v>
      </c>
      <c r="E1291" s="230" t="s">
        <v>172</v>
      </c>
      <c r="F1291" s="213"/>
      <c r="G1291" s="230"/>
      <c r="H1291" s="213"/>
      <c r="J1291" s="155"/>
      <c r="K1291" s="155"/>
      <c r="L1291" s="155"/>
    </row>
    <row r="1292" spans="1:12" ht="30" hidden="1" x14ac:dyDescent="0.25">
      <c r="B1292" s="217" t="s">
        <v>335</v>
      </c>
      <c r="C1292" s="224" t="s">
        <v>991</v>
      </c>
      <c r="D1292" s="205" t="s">
        <v>351</v>
      </c>
      <c r="E1292" s="230" t="s">
        <v>173</v>
      </c>
      <c r="F1292" s="213"/>
      <c r="G1292" s="230"/>
      <c r="H1292" s="213"/>
      <c r="J1292" s="155"/>
      <c r="K1292" s="155"/>
      <c r="L1292" s="155"/>
    </row>
    <row r="1293" spans="1:12" hidden="1" x14ac:dyDescent="0.25">
      <c r="B1293" s="217" t="s">
        <v>335</v>
      </c>
      <c r="C1293" s="224" t="s">
        <v>991</v>
      </c>
      <c r="D1293" s="205" t="s">
        <v>351</v>
      </c>
      <c r="E1293" s="230" t="s">
        <v>174</v>
      </c>
      <c r="F1293" s="213"/>
      <c r="G1293" s="230"/>
      <c r="H1293" s="213"/>
      <c r="J1293" s="155"/>
      <c r="K1293" s="155"/>
      <c r="L1293" s="155"/>
    </row>
    <row r="1294" spans="1:12" s="177" customFormat="1" ht="15.75" hidden="1" thickBot="1" x14ac:dyDescent="0.3">
      <c r="A1294" s="261"/>
      <c r="B1294" s="220" t="s">
        <v>335</v>
      </c>
      <c r="C1294" s="220" t="s">
        <v>990</v>
      </c>
      <c r="D1294" s="208" t="s">
        <v>352</v>
      </c>
      <c r="E1294" s="213"/>
      <c r="F1294" s="220"/>
      <c r="G1294" s="220"/>
      <c r="H1294" s="220"/>
      <c r="I1294" s="261"/>
      <c r="J1294" s="134"/>
      <c r="K1294" s="134"/>
      <c r="L1294" s="134"/>
    </row>
    <row r="1295" spans="1:12" ht="15.75" hidden="1" thickTop="1" x14ac:dyDescent="0.25">
      <c r="B1295" s="218" t="s">
        <v>335</v>
      </c>
      <c r="C1295" s="218" t="s">
        <v>990</v>
      </c>
      <c r="D1295" s="206" t="s">
        <v>352</v>
      </c>
      <c r="E1295" s="238" t="s">
        <v>754</v>
      </c>
      <c r="F1295" s="211"/>
      <c r="G1295" s="211"/>
      <c r="H1295" s="211"/>
      <c r="J1295" s="155"/>
      <c r="K1295" s="155"/>
      <c r="L1295" s="155"/>
    </row>
    <row r="1296" spans="1:12" ht="30" hidden="1" x14ac:dyDescent="0.25">
      <c r="B1296" s="217" t="s">
        <v>335</v>
      </c>
      <c r="C1296" s="224" t="s">
        <v>990</v>
      </c>
      <c r="D1296" s="205" t="s">
        <v>352</v>
      </c>
      <c r="E1296" s="230" t="s">
        <v>755</v>
      </c>
      <c r="F1296" s="213"/>
      <c r="G1296" s="230"/>
      <c r="H1296" s="213"/>
      <c r="J1296" s="155"/>
      <c r="K1296" s="155"/>
      <c r="L1296" s="155"/>
    </row>
    <row r="1297" spans="1:12" hidden="1" x14ac:dyDescent="0.25">
      <c r="B1297" s="217" t="s">
        <v>335</v>
      </c>
      <c r="C1297" s="224" t="s">
        <v>990</v>
      </c>
      <c r="D1297" s="205" t="s">
        <v>352</v>
      </c>
      <c r="E1297" s="230" t="s">
        <v>756</v>
      </c>
      <c r="F1297" s="213"/>
      <c r="G1297" s="230"/>
      <c r="H1297" s="213"/>
      <c r="J1297" s="155"/>
      <c r="K1297" s="155"/>
      <c r="L1297" s="155"/>
    </row>
    <row r="1298" spans="1:12" s="177" customFormat="1" ht="15.75" hidden="1" thickBot="1" x14ac:dyDescent="0.3">
      <c r="A1298" s="261"/>
      <c r="B1298" s="220" t="s">
        <v>335</v>
      </c>
      <c r="C1298" s="220" t="s">
        <v>991</v>
      </c>
      <c r="D1298" s="208" t="s">
        <v>352</v>
      </c>
      <c r="E1298" s="213"/>
      <c r="F1298" s="220"/>
      <c r="G1298" s="220"/>
      <c r="H1298" s="220"/>
      <c r="I1298" s="261"/>
      <c r="J1298" s="134"/>
      <c r="K1298" s="134"/>
      <c r="L1298" s="134"/>
    </row>
    <row r="1299" spans="1:12" ht="15.75" hidden="1" thickTop="1" x14ac:dyDescent="0.25">
      <c r="B1299" s="218" t="s">
        <v>335</v>
      </c>
      <c r="C1299" s="218" t="s">
        <v>991</v>
      </c>
      <c r="D1299" s="206" t="s">
        <v>352</v>
      </c>
      <c r="E1299" s="238" t="s">
        <v>754</v>
      </c>
      <c r="F1299" s="211"/>
      <c r="G1299" s="211"/>
      <c r="H1299" s="211"/>
      <c r="J1299" s="155"/>
      <c r="K1299" s="155"/>
      <c r="L1299" s="155"/>
    </row>
    <row r="1300" spans="1:12" hidden="1" x14ac:dyDescent="0.25">
      <c r="B1300" s="217" t="s">
        <v>335</v>
      </c>
      <c r="C1300" s="224" t="s">
        <v>991</v>
      </c>
      <c r="D1300" s="205" t="s">
        <v>352</v>
      </c>
      <c r="E1300" s="230" t="s">
        <v>175</v>
      </c>
      <c r="F1300" s="213"/>
      <c r="G1300" s="230"/>
      <c r="H1300" s="213"/>
      <c r="J1300" s="155"/>
      <c r="K1300" s="155"/>
      <c r="L1300" s="155"/>
    </row>
    <row r="1301" spans="1:12" hidden="1" x14ac:dyDescent="0.25">
      <c r="B1301" s="217" t="s">
        <v>335</v>
      </c>
      <c r="C1301" s="224" t="s">
        <v>991</v>
      </c>
      <c r="D1301" s="205" t="s">
        <v>352</v>
      </c>
      <c r="E1301" s="230" t="s">
        <v>757</v>
      </c>
      <c r="F1301" s="213"/>
      <c r="G1301" s="230"/>
      <c r="H1301" s="213"/>
      <c r="J1301" s="155"/>
      <c r="K1301" s="155"/>
      <c r="L1301" s="155"/>
    </row>
    <row r="1302" spans="1:12" hidden="1" x14ac:dyDescent="0.25">
      <c r="B1302" s="217" t="s">
        <v>335</v>
      </c>
      <c r="C1302" s="224" t="s">
        <v>991</v>
      </c>
      <c r="D1302" s="205" t="s">
        <v>352</v>
      </c>
      <c r="E1302" s="230" t="s">
        <v>758</v>
      </c>
      <c r="F1302" s="213"/>
      <c r="G1302" s="230"/>
      <c r="H1302" s="213"/>
      <c r="J1302" s="155"/>
      <c r="K1302" s="155"/>
      <c r="L1302" s="155"/>
    </row>
    <row r="1303" spans="1:12" s="177" customFormat="1" ht="15.75" hidden="1" thickBot="1" x14ac:dyDescent="0.3">
      <c r="A1303" s="261"/>
      <c r="B1303" s="220" t="s">
        <v>335</v>
      </c>
      <c r="C1303" s="220" t="s">
        <v>990</v>
      </c>
      <c r="D1303" s="208" t="s">
        <v>353</v>
      </c>
      <c r="E1303" s="213"/>
      <c r="F1303" s="220"/>
      <c r="G1303" s="220"/>
      <c r="H1303" s="220"/>
      <c r="I1303" s="261"/>
      <c r="J1303" s="134"/>
      <c r="K1303" s="134"/>
      <c r="L1303" s="134"/>
    </row>
    <row r="1304" spans="1:12" ht="15.75" hidden="1" thickTop="1" x14ac:dyDescent="0.25">
      <c r="B1304" s="218" t="s">
        <v>335</v>
      </c>
      <c r="C1304" s="218" t="s">
        <v>990</v>
      </c>
      <c r="D1304" s="206" t="s">
        <v>353</v>
      </c>
      <c r="E1304" s="238" t="s">
        <v>24</v>
      </c>
      <c r="F1304" s="211"/>
      <c r="G1304" s="211"/>
      <c r="H1304" s="211"/>
      <c r="J1304" s="155"/>
      <c r="K1304" s="155"/>
      <c r="L1304" s="155"/>
    </row>
    <row r="1305" spans="1:12" ht="30" hidden="1" x14ac:dyDescent="0.25">
      <c r="B1305" s="217" t="s">
        <v>335</v>
      </c>
      <c r="C1305" s="224" t="s">
        <v>990</v>
      </c>
      <c r="D1305" s="205" t="s">
        <v>353</v>
      </c>
      <c r="E1305" s="230" t="s">
        <v>759</v>
      </c>
      <c r="F1305" s="213"/>
      <c r="G1305" s="230"/>
      <c r="H1305" s="213"/>
      <c r="J1305" s="155"/>
      <c r="K1305" s="155"/>
      <c r="L1305" s="155"/>
    </row>
    <row r="1306" spans="1:12" hidden="1" x14ac:dyDescent="0.25">
      <c r="B1306" s="217" t="s">
        <v>335</v>
      </c>
      <c r="C1306" s="224" t="s">
        <v>990</v>
      </c>
      <c r="D1306" s="205" t="s">
        <v>353</v>
      </c>
      <c r="E1306" s="230" t="s">
        <v>760</v>
      </c>
      <c r="F1306" s="213"/>
      <c r="G1306" s="230"/>
      <c r="H1306" s="213"/>
      <c r="J1306" s="155"/>
      <c r="K1306" s="155"/>
      <c r="L1306" s="155"/>
    </row>
    <row r="1307" spans="1:12" s="177" customFormat="1" ht="15.75" hidden="1" thickBot="1" x14ac:dyDescent="0.3">
      <c r="A1307" s="261"/>
      <c r="B1307" s="220" t="s">
        <v>335</v>
      </c>
      <c r="C1307" s="220" t="s">
        <v>991</v>
      </c>
      <c r="D1307" s="208" t="s">
        <v>353</v>
      </c>
      <c r="E1307" s="213"/>
      <c r="F1307" s="220"/>
      <c r="G1307" s="220"/>
      <c r="H1307" s="220"/>
      <c r="I1307" s="261"/>
      <c r="J1307" s="134"/>
      <c r="K1307" s="134"/>
      <c r="L1307" s="134"/>
    </row>
    <row r="1308" spans="1:12" ht="15.75" hidden="1" thickTop="1" x14ac:dyDescent="0.25">
      <c r="B1308" s="218" t="s">
        <v>335</v>
      </c>
      <c r="C1308" s="218" t="s">
        <v>991</v>
      </c>
      <c r="D1308" s="206" t="s">
        <v>353</v>
      </c>
      <c r="E1308" s="238" t="s">
        <v>24</v>
      </c>
      <c r="F1308" s="211"/>
      <c r="G1308" s="211"/>
      <c r="H1308" s="211"/>
      <c r="J1308" s="155"/>
      <c r="K1308" s="155"/>
      <c r="L1308" s="155"/>
    </row>
    <row r="1309" spans="1:12" hidden="1" x14ac:dyDescent="0.25">
      <c r="B1309" s="217" t="s">
        <v>335</v>
      </c>
      <c r="C1309" s="224" t="s">
        <v>991</v>
      </c>
      <c r="D1309" s="205" t="s">
        <v>353</v>
      </c>
      <c r="E1309" s="230" t="s">
        <v>175</v>
      </c>
      <c r="F1309" s="213"/>
      <c r="G1309" s="230"/>
      <c r="H1309" s="213"/>
      <c r="J1309" s="155"/>
      <c r="K1309" s="155"/>
      <c r="L1309" s="155"/>
    </row>
    <row r="1310" spans="1:12" hidden="1" x14ac:dyDescent="0.25">
      <c r="B1310" s="217" t="s">
        <v>335</v>
      </c>
      <c r="C1310" s="224" t="s">
        <v>991</v>
      </c>
      <c r="D1310" s="205" t="s">
        <v>353</v>
      </c>
      <c r="E1310" s="230" t="s">
        <v>761</v>
      </c>
      <c r="F1310" s="213"/>
      <c r="G1310" s="230"/>
      <c r="H1310" s="213"/>
      <c r="J1310" s="155"/>
      <c r="K1310" s="155"/>
      <c r="L1310" s="155"/>
    </row>
    <row r="1311" spans="1:12" hidden="1" x14ac:dyDescent="0.25">
      <c r="B1311" s="217" t="s">
        <v>335</v>
      </c>
      <c r="C1311" s="224" t="s">
        <v>991</v>
      </c>
      <c r="D1311" s="205" t="s">
        <v>353</v>
      </c>
      <c r="E1311" s="230" t="s">
        <v>762</v>
      </c>
      <c r="F1311" s="213"/>
      <c r="G1311" s="230"/>
      <c r="H1311" s="213"/>
      <c r="J1311" s="155"/>
      <c r="K1311" s="155"/>
      <c r="L1311" s="155"/>
    </row>
    <row r="1312" spans="1:12" s="177" customFormat="1" ht="15.75" hidden="1" thickBot="1" x14ac:dyDescent="0.3">
      <c r="A1312" s="261"/>
      <c r="B1312" s="220" t="s">
        <v>335</v>
      </c>
      <c r="C1312" s="220" t="s">
        <v>990</v>
      </c>
      <c r="D1312" s="208" t="s">
        <v>354</v>
      </c>
      <c r="E1312" s="213"/>
      <c r="F1312" s="220"/>
      <c r="G1312" s="220"/>
      <c r="H1312" s="220"/>
      <c r="I1312" s="261"/>
      <c r="J1312" s="134"/>
      <c r="K1312" s="134"/>
      <c r="L1312" s="134"/>
    </row>
    <row r="1313" spans="1:12" ht="15.75" hidden="1" thickTop="1" x14ac:dyDescent="0.25">
      <c r="B1313" s="218" t="s">
        <v>335</v>
      </c>
      <c r="C1313" s="218" t="s">
        <v>990</v>
      </c>
      <c r="D1313" s="206" t="s">
        <v>354</v>
      </c>
      <c r="E1313" s="238" t="s">
        <v>74</v>
      </c>
      <c r="F1313" s="211"/>
      <c r="G1313" s="211"/>
      <c r="H1313" s="211"/>
      <c r="J1313" s="155"/>
      <c r="K1313" s="155"/>
      <c r="L1313" s="155"/>
    </row>
    <row r="1314" spans="1:12" ht="30" hidden="1" x14ac:dyDescent="0.25">
      <c r="B1314" s="217" t="s">
        <v>335</v>
      </c>
      <c r="C1314" s="224" t="s">
        <v>990</v>
      </c>
      <c r="D1314" s="205" t="s">
        <v>354</v>
      </c>
      <c r="E1314" s="230" t="s">
        <v>110</v>
      </c>
      <c r="F1314" s="213"/>
      <c r="G1314" s="230"/>
      <c r="H1314" s="213"/>
      <c r="J1314" s="155"/>
      <c r="K1314" s="155"/>
      <c r="L1314" s="155"/>
    </row>
    <row r="1315" spans="1:12" ht="30" hidden="1" x14ac:dyDescent="0.25">
      <c r="B1315" s="217" t="s">
        <v>335</v>
      </c>
      <c r="C1315" s="224" t="s">
        <v>990</v>
      </c>
      <c r="D1315" s="205" t="s">
        <v>354</v>
      </c>
      <c r="E1315" s="230" t="s">
        <v>763</v>
      </c>
      <c r="F1315" s="213"/>
      <c r="G1315" s="230"/>
      <c r="H1315" s="213"/>
      <c r="J1315" s="155"/>
      <c r="K1315" s="155"/>
      <c r="L1315" s="155"/>
    </row>
    <row r="1316" spans="1:12" ht="30" hidden="1" x14ac:dyDescent="0.25">
      <c r="B1316" s="217" t="s">
        <v>335</v>
      </c>
      <c r="C1316" s="224" t="s">
        <v>990</v>
      </c>
      <c r="D1316" s="205" t="s">
        <v>354</v>
      </c>
      <c r="E1316" s="230" t="s">
        <v>215</v>
      </c>
      <c r="F1316" s="213"/>
      <c r="G1316" s="230"/>
      <c r="H1316" s="213"/>
      <c r="J1316" s="155"/>
      <c r="K1316" s="155"/>
      <c r="L1316" s="155"/>
    </row>
    <row r="1317" spans="1:12" s="177" customFormat="1" ht="15.75" hidden="1" thickBot="1" x14ac:dyDescent="0.3">
      <c r="A1317" s="261"/>
      <c r="B1317" s="220" t="s">
        <v>335</v>
      </c>
      <c r="C1317" s="220" t="s">
        <v>991</v>
      </c>
      <c r="D1317" s="208" t="s">
        <v>354</v>
      </c>
      <c r="E1317" s="213"/>
      <c r="F1317" s="220"/>
      <c r="G1317" s="220"/>
      <c r="H1317" s="220"/>
      <c r="I1317" s="261"/>
      <c r="J1317" s="134"/>
      <c r="K1317" s="134"/>
      <c r="L1317" s="134"/>
    </row>
    <row r="1318" spans="1:12" ht="15.75" hidden="1" thickTop="1" x14ac:dyDescent="0.25">
      <c r="B1318" s="218" t="s">
        <v>335</v>
      </c>
      <c r="C1318" s="218" t="s">
        <v>991</v>
      </c>
      <c r="D1318" s="206" t="s">
        <v>354</v>
      </c>
      <c r="E1318" s="238" t="s">
        <v>74</v>
      </c>
      <c r="F1318" s="211"/>
      <c r="G1318" s="211"/>
      <c r="H1318" s="211"/>
      <c r="J1318" s="155"/>
      <c r="K1318" s="155"/>
      <c r="L1318" s="155"/>
    </row>
    <row r="1319" spans="1:12" ht="30" hidden="1" x14ac:dyDescent="0.25">
      <c r="B1319" s="217" t="s">
        <v>335</v>
      </c>
      <c r="C1319" s="224" t="s">
        <v>991</v>
      </c>
      <c r="D1319" s="205" t="s">
        <v>354</v>
      </c>
      <c r="E1319" s="230" t="s">
        <v>764</v>
      </c>
      <c r="F1319" s="213"/>
      <c r="G1319" s="230"/>
      <c r="H1319" s="213"/>
      <c r="J1319" s="155"/>
      <c r="K1319" s="155"/>
      <c r="L1319" s="155"/>
    </row>
    <row r="1320" spans="1:12" hidden="1" x14ac:dyDescent="0.25">
      <c r="B1320" s="217" t="s">
        <v>335</v>
      </c>
      <c r="C1320" s="224" t="s">
        <v>991</v>
      </c>
      <c r="D1320" s="205" t="s">
        <v>354</v>
      </c>
      <c r="E1320" s="230" t="s">
        <v>182</v>
      </c>
      <c r="F1320" s="213"/>
      <c r="G1320" s="230"/>
      <c r="H1320" s="213"/>
      <c r="J1320" s="155"/>
      <c r="K1320" s="155"/>
      <c r="L1320" s="155"/>
    </row>
    <row r="1321" spans="1:12" ht="30" hidden="1" x14ac:dyDescent="0.25">
      <c r="B1321" s="217" t="s">
        <v>335</v>
      </c>
      <c r="C1321" s="224" t="s">
        <v>991</v>
      </c>
      <c r="D1321" s="205" t="s">
        <v>354</v>
      </c>
      <c r="E1321" s="230" t="s">
        <v>765</v>
      </c>
      <c r="F1321" s="213"/>
      <c r="G1321" s="230"/>
      <c r="H1321" s="213"/>
      <c r="J1321" s="155"/>
      <c r="K1321" s="155"/>
      <c r="L1321" s="155"/>
    </row>
    <row r="1322" spans="1:12" hidden="1" x14ac:dyDescent="0.25">
      <c r="B1322" s="217" t="s">
        <v>335</v>
      </c>
      <c r="C1322" s="224" t="s">
        <v>991</v>
      </c>
      <c r="D1322" s="205" t="s">
        <v>354</v>
      </c>
      <c r="E1322" s="230" t="s">
        <v>184</v>
      </c>
      <c r="F1322" s="213"/>
      <c r="G1322" s="230"/>
      <c r="H1322" s="213"/>
      <c r="J1322" s="155"/>
      <c r="K1322" s="155"/>
      <c r="L1322" s="155"/>
    </row>
    <row r="1323" spans="1:12" s="177" customFormat="1" ht="15.75" hidden="1" thickBot="1" x14ac:dyDescent="0.3">
      <c r="A1323" s="261"/>
      <c r="B1323" s="220" t="s">
        <v>335</v>
      </c>
      <c r="C1323" s="220" t="s">
        <v>990</v>
      </c>
      <c r="D1323" s="208" t="s">
        <v>355</v>
      </c>
      <c r="E1323" s="213"/>
      <c r="F1323" s="220"/>
      <c r="G1323" s="220"/>
      <c r="H1323" s="220"/>
      <c r="I1323" s="261"/>
      <c r="J1323" s="134"/>
      <c r="K1323" s="134"/>
      <c r="L1323" s="134"/>
    </row>
    <row r="1324" spans="1:12" ht="15.75" hidden="1" thickTop="1" x14ac:dyDescent="0.25">
      <c r="B1324" s="218" t="s">
        <v>335</v>
      </c>
      <c r="C1324" s="218" t="s">
        <v>990</v>
      </c>
      <c r="D1324" s="206" t="s">
        <v>355</v>
      </c>
      <c r="E1324" s="238" t="s">
        <v>1020</v>
      </c>
      <c r="F1324" s="211"/>
      <c r="G1324" s="211"/>
      <c r="H1324" s="211"/>
      <c r="J1324" s="155"/>
      <c r="K1324" s="155"/>
      <c r="L1324" s="155"/>
    </row>
    <row r="1325" spans="1:12" ht="30" hidden="1" x14ac:dyDescent="0.25">
      <c r="B1325" s="217" t="s">
        <v>335</v>
      </c>
      <c r="C1325" s="224" t="s">
        <v>990</v>
      </c>
      <c r="D1325" s="205" t="s">
        <v>355</v>
      </c>
      <c r="E1325" s="230" t="s">
        <v>766</v>
      </c>
      <c r="F1325" s="213"/>
      <c r="G1325" s="230"/>
      <c r="H1325" s="213"/>
      <c r="J1325" s="155"/>
      <c r="K1325" s="155"/>
      <c r="L1325" s="155"/>
    </row>
    <row r="1326" spans="1:12" hidden="1" x14ac:dyDescent="0.25">
      <c r="B1326" s="217" t="s">
        <v>335</v>
      </c>
      <c r="C1326" s="224" t="s">
        <v>990</v>
      </c>
      <c r="D1326" s="205" t="s">
        <v>355</v>
      </c>
      <c r="E1326" s="230" t="s">
        <v>767</v>
      </c>
      <c r="F1326" s="213"/>
      <c r="G1326" s="230"/>
      <c r="H1326" s="213"/>
      <c r="J1326" s="155"/>
      <c r="K1326" s="155"/>
      <c r="L1326" s="155"/>
    </row>
    <row r="1327" spans="1:12" s="177" customFormat="1" ht="15.75" hidden="1" thickBot="1" x14ac:dyDescent="0.3">
      <c r="A1327" s="261"/>
      <c r="B1327" s="220" t="s">
        <v>335</v>
      </c>
      <c r="C1327" s="220" t="s">
        <v>991</v>
      </c>
      <c r="D1327" s="208" t="s">
        <v>355</v>
      </c>
      <c r="E1327" s="213"/>
      <c r="F1327" s="220"/>
      <c r="G1327" s="220"/>
      <c r="H1327" s="220"/>
      <c r="I1327" s="261"/>
      <c r="J1327" s="134"/>
      <c r="K1327" s="134"/>
      <c r="L1327" s="134"/>
    </row>
    <row r="1328" spans="1:12" ht="15.75" hidden="1" thickTop="1" x14ac:dyDescent="0.25">
      <c r="B1328" s="218" t="s">
        <v>335</v>
      </c>
      <c r="C1328" s="218" t="s">
        <v>991</v>
      </c>
      <c r="D1328" s="206" t="s">
        <v>355</v>
      </c>
      <c r="E1328" s="238" t="s">
        <v>1020</v>
      </c>
      <c r="F1328" s="211"/>
      <c r="G1328" s="211"/>
      <c r="H1328" s="211"/>
      <c r="J1328" s="155"/>
      <c r="K1328" s="155"/>
      <c r="L1328" s="155"/>
    </row>
    <row r="1329" spans="1:12" ht="30" hidden="1" x14ac:dyDescent="0.25">
      <c r="B1329" s="217" t="s">
        <v>335</v>
      </c>
      <c r="C1329" s="224" t="s">
        <v>991</v>
      </c>
      <c r="D1329" s="205" t="s">
        <v>355</v>
      </c>
      <c r="E1329" s="230" t="s">
        <v>768</v>
      </c>
      <c r="F1329" s="213"/>
      <c r="G1329" s="230"/>
      <c r="H1329" s="213"/>
      <c r="J1329" s="155"/>
      <c r="K1329" s="155"/>
      <c r="L1329" s="155"/>
    </row>
    <row r="1330" spans="1:12" hidden="1" x14ac:dyDescent="0.25">
      <c r="B1330" s="217" t="s">
        <v>335</v>
      </c>
      <c r="C1330" s="224" t="s">
        <v>991</v>
      </c>
      <c r="D1330" s="205" t="s">
        <v>355</v>
      </c>
      <c r="E1330" s="230" t="s">
        <v>769</v>
      </c>
      <c r="F1330" s="213"/>
      <c r="G1330" s="230"/>
      <c r="H1330" s="213"/>
      <c r="J1330" s="155"/>
      <c r="K1330" s="155"/>
      <c r="L1330" s="155"/>
    </row>
    <row r="1331" spans="1:12" s="177" customFormat="1" ht="15.75" hidden="1" thickBot="1" x14ac:dyDescent="0.3">
      <c r="A1331" s="261"/>
      <c r="B1331" s="220" t="s">
        <v>335</v>
      </c>
      <c r="C1331" s="220" t="s">
        <v>990</v>
      </c>
      <c r="D1331" s="208" t="s">
        <v>356</v>
      </c>
      <c r="E1331" s="213"/>
      <c r="F1331" s="220"/>
      <c r="G1331" s="220"/>
      <c r="H1331" s="220"/>
      <c r="I1331" s="261"/>
      <c r="J1331" s="134"/>
      <c r="K1331" s="134"/>
      <c r="L1331" s="134"/>
    </row>
    <row r="1332" spans="1:12" ht="15.75" hidden="1" thickTop="1" x14ac:dyDescent="0.25">
      <c r="B1332" s="218" t="s">
        <v>335</v>
      </c>
      <c r="C1332" s="218" t="s">
        <v>990</v>
      </c>
      <c r="D1332" s="206" t="s">
        <v>356</v>
      </c>
      <c r="E1332" s="238" t="s">
        <v>73</v>
      </c>
      <c r="F1332" s="211"/>
      <c r="G1332" s="211"/>
      <c r="H1332" s="211"/>
      <c r="J1332" s="155"/>
      <c r="K1332" s="155"/>
      <c r="L1332" s="155"/>
    </row>
    <row r="1333" spans="1:12" hidden="1" x14ac:dyDescent="0.25">
      <c r="B1333" s="217" t="s">
        <v>335</v>
      </c>
      <c r="C1333" s="224" t="s">
        <v>990</v>
      </c>
      <c r="D1333" s="205" t="s">
        <v>356</v>
      </c>
      <c r="E1333" s="230" t="s">
        <v>112</v>
      </c>
      <c r="F1333" s="213"/>
      <c r="G1333" s="230"/>
      <c r="H1333" s="213"/>
      <c r="J1333" s="155"/>
      <c r="K1333" s="155"/>
      <c r="L1333" s="155"/>
    </row>
    <row r="1334" spans="1:12" hidden="1" x14ac:dyDescent="0.25">
      <c r="B1334" s="217" t="s">
        <v>335</v>
      </c>
      <c r="C1334" s="224" t="s">
        <v>990</v>
      </c>
      <c r="D1334" s="205" t="s">
        <v>356</v>
      </c>
      <c r="E1334" s="230" t="s">
        <v>113</v>
      </c>
      <c r="F1334" s="213"/>
      <c r="G1334" s="230"/>
      <c r="H1334" s="213"/>
      <c r="J1334" s="155"/>
      <c r="K1334" s="155"/>
      <c r="L1334" s="155"/>
    </row>
    <row r="1335" spans="1:12" ht="30" hidden="1" x14ac:dyDescent="0.25">
      <c r="B1335" s="217" t="s">
        <v>335</v>
      </c>
      <c r="C1335" s="224" t="s">
        <v>990</v>
      </c>
      <c r="D1335" s="205" t="s">
        <v>356</v>
      </c>
      <c r="E1335" s="230" t="s">
        <v>114</v>
      </c>
      <c r="F1335" s="213"/>
      <c r="G1335" s="230"/>
      <c r="H1335" s="213"/>
      <c r="J1335" s="155"/>
      <c r="K1335" s="155"/>
      <c r="L1335" s="155"/>
    </row>
    <row r="1336" spans="1:12" s="177" customFormat="1" ht="15.75" hidden="1" thickBot="1" x14ac:dyDescent="0.3">
      <c r="A1336" s="261"/>
      <c r="B1336" s="220" t="s">
        <v>335</v>
      </c>
      <c r="C1336" s="220" t="s">
        <v>991</v>
      </c>
      <c r="D1336" s="208" t="s">
        <v>356</v>
      </c>
      <c r="E1336" s="213"/>
      <c r="F1336" s="220"/>
      <c r="G1336" s="220"/>
      <c r="H1336" s="220"/>
      <c r="I1336" s="261"/>
      <c r="J1336" s="134"/>
      <c r="K1336" s="134"/>
      <c r="L1336" s="134"/>
    </row>
    <row r="1337" spans="1:12" ht="15.75" hidden="1" thickTop="1" x14ac:dyDescent="0.25">
      <c r="B1337" s="218" t="s">
        <v>335</v>
      </c>
      <c r="C1337" s="218" t="s">
        <v>991</v>
      </c>
      <c r="D1337" s="206" t="s">
        <v>356</v>
      </c>
      <c r="E1337" s="238" t="s">
        <v>73</v>
      </c>
      <c r="F1337" s="211"/>
      <c r="G1337" s="211"/>
      <c r="H1337" s="211"/>
      <c r="J1337" s="155"/>
      <c r="K1337" s="155"/>
      <c r="L1337" s="155"/>
    </row>
    <row r="1338" spans="1:12" hidden="1" x14ac:dyDescent="0.25">
      <c r="B1338" s="217" t="s">
        <v>335</v>
      </c>
      <c r="C1338" s="224" t="s">
        <v>991</v>
      </c>
      <c r="D1338" s="205" t="s">
        <v>356</v>
      </c>
      <c r="E1338" s="230" t="s">
        <v>185</v>
      </c>
      <c r="F1338" s="213"/>
      <c r="G1338" s="230"/>
      <c r="H1338" s="213"/>
      <c r="J1338" s="155"/>
      <c r="K1338" s="155"/>
      <c r="L1338" s="155"/>
    </row>
    <row r="1339" spans="1:12" hidden="1" x14ac:dyDescent="0.25">
      <c r="B1339" s="217" t="s">
        <v>335</v>
      </c>
      <c r="C1339" s="224" t="s">
        <v>991</v>
      </c>
      <c r="D1339" s="205" t="s">
        <v>356</v>
      </c>
      <c r="E1339" s="230" t="s">
        <v>186</v>
      </c>
      <c r="F1339" s="213"/>
      <c r="G1339" s="230"/>
      <c r="H1339" s="213"/>
      <c r="J1339" s="155"/>
      <c r="K1339" s="155"/>
      <c r="L1339" s="155"/>
    </row>
    <row r="1340" spans="1:12" hidden="1" x14ac:dyDescent="0.25">
      <c r="B1340" s="217" t="s">
        <v>335</v>
      </c>
      <c r="C1340" s="224" t="s">
        <v>991</v>
      </c>
      <c r="D1340" s="205" t="s">
        <v>356</v>
      </c>
      <c r="E1340" s="230" t="s">
        <v>187</v>
      </c>
      <c r="F1340" s="213"/>
      <c r="G1340" s="230"/>
      <c r="H1340" s="213"/>
      <c r="J1340" s="155"/>
      <c r="K1340" s="155"/>
      <c r="L1340" s="155"/>
    </row>
    <row r="1341" spans="1:12" hidden="1" x14ac:dyDescent="0.25">
      <c r="B1341" s="217" t="s">
        <v>335</v>
      </c>
      <c r="C1341" s="224" t="s">
        <v>991</v>
      </c>
      <c r="D1341" s="205" t="s">
        <v>356</v>
      </c>
      <c r="E1341" s="230" t="s">
        <v>188</v>
      </c>
      <c r="F1341" s="213"/>
      <c r="G1341" s="230"/>
      <c r="H1341" s="213"/>
      <c r="J1341" s="155"/>
      <c r="K1341" s="155"/>
      <c r="L1341" s="155"/>
    </row>
    <row r="1342" spans="1:12" s="177" customFormat="1" ht="15.75" hidden="1" thickBot="1" x14ac:dyDescent="0.3">
      <c r="A1342" s="261"/>
      <c r="B1342" s="220" t="s">
        <v>335</v>
      </c>
      <c r="C1342" s="220" t="s">
        <v>990</v>
      </c>
      <c r="D1342" s="208" t="s">
        <v>357</v>
      </c>
      <c r="E1342" s="213"/>
      <c r="F1342" s="220"/>
      <c r="G1342" s="220"/>
      <c r="H1342" s="220"/>
      <c r="I1342" s="261"/>
      <c r="J1342" s="134"/>
      <c r="K1342" s="134"/>
      <c r="L1342" s="134"/>
    </row>
    <row r="1343" spans="1:12" ht="15.75" hidden="1" thickTop="1" x14ac:dyDescent="0.25">
      <c r="B1343" s="218" t="s">
        <v>335</v>
      </c>
      <c r="C1343" s="218" t="s">
        <v>990</v>
      </c>
      <c r="D1343" s="206" t="s">
        <v>357</v>
      </c>
      <c r="E1343" s="238" t="s">
        <v>770</v>
      </c>
      <c r="F1343" s="211"/>
      <c r="G1343" s="211"/>
      <c r="H1343" s="211"/>
      <c r="J1343" s="155"/>
      <c r="K1343" s="155"/>
      <c r="L1343" s="155"/>
    </row>
    <row r="1344" spans="1:12" hidden="1" x14ac:dyDescent="0.25">
      <c r="B1344" s="217" t="s">
        <v>335</v>
      </c>
      <c r="C1344" s="224" t="s">
        <v>990</v>
      </c>
      <c r="D1344" s="205" t="s">
        <v>357</v>
      </c>
      <c r="E1344" s="230" t="s">
        <v>771</v>
      </c>
      <c r="F1344" s="213"/>
      <c r="G1344" s="230"/>
      <c r="H1344" s="213"/>
      <c r="J1344" s="155"/>
      <c r="K1344" s="155"/>
      <c r="L1344" s="155"/>
    </row>
    <row r="1345" spans="1:12" hidden="1" x14ac:dyDescent="0.25">
      <c r="B1345" s="217" t="s">
        <v>335</v>
      </c>
      <c r="C1345" s="224" t="s">
        <v>990</v>
      </c>
      <c r="D1345" s="205" t="s">
        <v>357</v>
      </c>
      <c r="E1345" s="230" t="s">
        <v>113</v>
      </c>
      <c r="F1345" s="213"/>
      <c r="G1345" s="230"/>
      <c r="H1345" s="213"/>
      <c r="J1345" s="155"/>
      <c r="K1345" s="155"/>
      <c r="L1345" s="155"/>
    </row>
    <row r="1346" spans="1:12" ht="30" hidden="1" x14ac:dyDescent="0.25">
      <c r="B1346" s="217" t="s">
        <v>335</v>
      </c>
      <c r="C1346" s="224" t="s">
        <v>990</v>
      </c>
      <c r="D1346" s="205" t="s">
        <v>357</v>
      </c>
      <c r="E1346" s="230" t="s">
        <v>772</v>
      </c>
      <c r="F1346" s="213"/>
      <c r="G1346" s="230"/>
      <c r="H1346" s="213"/>
      <c r="J1346" s="155"/>
      <c r="K1346" s="155"/>
      <c r="L1346" s="155"/>
    </row>
    <row r="1347" spans="1:12" s="177" customFormat="1" ht="15.75" hidden="1" thickBot="1" x14ac:dyDescent="0.3">
      <c r="A1347" s="261"/>
      <c r="B1347" s="220" t="s">
        <v>335</v>
      </c>
      <c r="C1347" s="220" t="s">
        <v>991</v>
      </c>
      <c r="D1347" s="208" t="s">
        <v>357</v>
      </c>
      <c r="E1347" s="213"/>
      <c r="F1347" s="220"/>
      <c r="G1347" s="220"/>
      <c r="H1347" s="220"/>
      <c r="I1347" s="261"/>
      <c r="J1347" s="134"/>
      <c r="K1347" s="134"/>
      <c r="L1347" s="134"/>
    </row>
    <row r="1348" spans="1:12" ht="15.75" hidden="1" thickTop="1" x14ac:dyDescent="0.25">
      <c r="B1348" s="218" t="s">
        <v>335</v>
      </c>
      <c r="C1348" s="218" t="s">
        <v>991</v>
      </c>
      <c r="D1348" s="206" t="s">
        <v>357</v>
      </c>
      <c r="E1348" s="238" t="s">
        <v>770</v>
      </c>
      <c r="F1348" s="211"/>
      <c r="G1348" s="211"/>
      <c r="H1348" s="211"/>
      <c r="J1348" s="155"/>
      <c r="K1348" s="155"/>
      <c r="L1348" s="155"/>
    </row>
    <row r="1349" spans="1:12" hidden="1" x14ac:dyDescent="0.25">
      <c r="B1349" s="217" t="s">
        <v>335</v>
      </c>
      <c r="C1349" s="224" t="s">
        <v>991</v>
      </c>
      <c r="D1349" s="205" t="s">
        <v>357</v>
      </c>
      <c r="E1349" s="230" t="s">
        <v>185</v>
      </c>
      <c r="F1349" s="213"/>
      <c r="G1349" s="230"/>
      <c r="H1349" s="213"/>
      <c r="J1349" s="155"/>
      <c r="K1349" s="155"/>
      <c r="L1349" s="155"/>
    </row>
    <row r="1350" spans="1:12" hidden="1" x14ac:dyDescent="0.25">
      <c r="B1350" s="217" t="s">
        <v>335</v>
      </c>
      <c r="C1350" s="224" t="s">
        <v>991</v>
      </c>
      <c r="D1350" s="205" t="s">
        <v>357</v>
      </c>
      <c r="E1350" s="230" t="s">
        <v>711</v>
      </c>
      <c r="F1350" s="213"/>
      <c r="G1350" s="230"/>
      <c r="H1350" s="213"/>
      <c r="J1350" s="155"/>
      <c r="K1350" s="155"/>
      <c r="L1350" s="155"/>
    </row>
    <row r="1351" spans="1:12" hidden="1" x14ac:dyDescent="0.25">
      <c r="B1351" s="217" t="s">
        <v>335</v>
      </c>
      <c r="C1351" s="224" t="s">
        <v>991</v>
      </c>
      <c r="D1351" s="205" t="s">
        <v>357</v>
      </c>
      <c r="E1351" s="230" t="s">
        <v>712</v>
      </c>
      <c r="F1351" s="213"/>
      <c r="G1351" s="230"/>
      <c r="H1351" s="213"/>
      <c r="J1351" s="155"/>
      <c r="K1351" s="155"/>
      <c r="L1351" s="155"/>
    </row>
    <row r="1352" spans="1:12" hidden="1" x14ac:dyDescent="0.25">
      <c r="B1352" s="217" t="s">
        <v>335</v>
      </c>
      <c r="C1352" s="224" t="s">
        <v>991</v>
      </c>
      <c r="D1352" s="205" t="s">
        <v>357</v>
      </c>
      <c r="E1352" s="230" t="s">
        <v>713</v>
      </c>
      <c r="F1352" s="213"/>
      <c r="G1352" s="230"/>
      <c r="H1352" s="213"/>
      <c r="J1352" s="155"/>
      <c r="K1352" s="155"/>
      <c r="L1352" s="155"/>
    </row>
    <row r="1353" spans="1:12" s="177" customFormat="1" ht="15.75" hidden="1" thickBot="1" x14ac:dyDescent="0.3">
      <c r="A1353" s="261"/>
      <c r="B1353" s="220" t="s">
        <v>335</v>
      </c>
      <c r="C1353" s="220" t="s">
        <v>990</v>
      </c>
      <c r="D1353" s="208" t="s">
        <v>358</v>
      </c>
      <c r="E1353" s="213"/>
      <c r="F1353" s="220"/>
      <c r="G1353" s="220"/>
      <c r="H1353" s="220"/>
      <c r="I1353" s="261"/>
      <c r="J1353" s="134"/>
      <c r="K1353" s="134"/>
      <c r="L1353" s="134"/>
    </row>
    <row r="1354" spans="1:12" ht="15.75" hidden="1" thickTop="1" x14ac:dyDescent="0.25">
      <c r="B1354" s="218" t="s">
        <v>335</v>
      </c>
      <c r="C1354" s="218" t="s">
        <v>990</v>
      </c>
      <c r="D1354" s="206" t="s">
        <v>358</v>
      </c>
      <c r="E1354" s="238" t="s">
        <v>1015</v>
      </c>
      <c r="F1354" s="211"/>
      <c r="G1354" s="211"/>
      <c r="H1354" s="211"/>
      <c r="J1354" s="155"/>
      <c r="K1354" s="155"/>
      <c r="L1354" s="155"/>
    </row>
    <row r="1355" spans="1:12" hidden="1" x14ac:dyDescent="0.25">
      <c r="B1355" s="217" t="s">
        <v>335</v>
      </c>
      <c r="C1355" s="224" t="s">
        <v>990</v>
      </c>
      <c r="D1355" s="205" t="s">
        <v>358</v>
      </c>
      <c r="E1355" s="230" t="s">
        <v>773</v>
      </c>
      <c r="F1355" s="213"/>
      <c r="G1355" s="230"/>
      <c r="H1355" s="213"/>
      <c r="J1355" s="155"/>
      <c r="K1355" s="155"/>
      <c r="L1355" s="155"/>
    </row>
    <row r="1356" spans="1:12" hidden="1" x14ac:dyDescent="0.25">
      <c r="B1356" s="217" t="s">
        <v>335</v>
      </c>
      <c r="C1356" s="224" t="s">
        <v>990</v>
      </c>
      <c r="D1356" s="205" t="s">
        <v>358</v>
      </c>
      <c r="E1356" s="230" t="s">
        <v>474</v>
      </c>
      <c r="F1356" s="213"/>
      <c r="G1356" s="230"/>
      <c r="H1356" s="213"/>
      <c r="J1356" s="155"/>
      <c r="K1356" s="155"/>
      <c r="L1356" s="155"/>
    </row>
    <row r="1357" spans="1:12" ht="30" hidden="1" x14ac:dyDescent="0.25">
      <c r="B1357" s="217" t="s">
        <v>335</v>
      </c>
      <c r="C1357" s="224" t="s">
        <v>990</v>
      </c>
      <c r="D1357" s="205" t="s">
        <v>358</v>
      </c>
      <c r="E1357" s="230" t="s">
        <v>774</v>
      </c>
      <c r="F1357" s="213"/>
      <c r="G1357" s="230"/>
      <c r="H1357" s="213"/>
      <c r="J1357" s="155"/>
      <c r="K1357" s="155"/>
      <c r="L1357" s="155"/>
    </row>
    <row r="1358" spans="1:12" ht="30" hidden="1" x14ac:dyDescent="0.25">
      <c r="B1358" s="217" t="s">
        <v>335</v>
      </c>
      <c r="C1358" s="224" t="s">
        <v>990</v>
      </c>
      <c r="D1358" s="205" t="s">
        <v>358</v>
      </c>
      <c r="E1358" s="230" t="s">
        <v>775</v>
      </c>
      <c r="F1358" s="213"/>
      <c r="G1358" s="230"/>
      <c r="H1358" s="213"/>
      <c r="J1358" s="155"/>
      <c r="K1358" s="155"/>
      <c r="L1358" s="155"/>
    </row>
    <row r="1359" spans="1:12" s="177" customFormat="1" ht="15.75" hidden="1" thickBot="1" x14ac:dyDescent="0.3">
      <c r="A1359" s="261"/>
      <c r="B1359" s="220" t="s">
        <v>335</v>
      </c>
      <c r="C1359" s="220" t="s">
        <v>991</v>
      </c>
      <c r="D1359" s="208" t="s">
        <v>358</v>
      </c>
      <c r="E1359" s="213"/>
      <c r="F1359" s="220"/>
      <c r="G1359" s="220"/>
      <c r="H1359" s="220"/>
      <c r="I1359" s="261"/>
      <c r="J1359" s="134"/>
      <c r="K1359" s="134"/>
      <c r="L1359" s="134"/>
    </row>
    <row r="1360" spans="1:12" ht="15.75" hidden="1" thickTop="1" x14ac:dyDescent="0.25">
      <c r="B1360" s="218" t="s">
        <v>335</v>
      </c>
      <c r="C1360" s="218" t="s">
        <v>991</v>
      </c>
      <c r="D1360" s="206" t="s">
        <v>358</v>
      </c>
      <c r="E1360" s="238" t="s">
        <v>1015</v>
      </c>
      <c r="F1360" s="211"/>
      <c r="G1360" s="211"/>
      <c r="H1360" s="211"/>
      <c r="J1360" s="155"/>
      <c r="K1360" s="155"/>
      <c r="L1360" s="155"/>
    </row>
    <row r="1361" spans="1:12" ht="30" hidden="1" x14ac:dyDescent="0.25">
      <c r="B1361" s="217" t="s">
        <v>335</v>
      </c>
      <c r="C1361" s="224" t="s">
        <v>991</v>
      </c>
      <c r="D1361" s="205" t="s">
        <v>358</v>
      </c>
      <c r="E1361" s="230" t="s">
        <v>776</v>
      </c>
      <c r="F1361" s="213"/>
      <c r="G1361" s="230"/>
      <c r="H1361" s="213"/>
      <c r="J1361" s="155"/>
      <c r="K1361" s="155"/>
      <c r="L1361" s="155"/>
    </row>
    <row r="1362" spans="1:12" ht="30" hidden="1" x14ac:dyDescent="0.25">
      <c r="B1362" s="217" t="s">
        <v>335</v>
      </c>
      <c r="C1362" s="224" t="s">
        <v>991</v>
      </c>
      <c r="D1362" s="205" t="s">
        <v>358</v>
      </c>
      <c r="E1362" s="230" t="s">
        <v>777</v>
      </c>
      <c r="F1362" s="213"/>
      <c r="G1362" s="230"/>
      <c r="H1362" s="213"/>
      <c r="J1362" s="155"/>
      <c r="K1362" s="155"/>
      <c r="L1362" s="155"/>
    </row>
    <row r="1363" spans="1:12" hidden="1" x14ac:dyDescent="0.25">
      <c r="B1363" s="217" t="s">
        <v>335</v>
      </c>
      <c r="C1363" s="224" t="s">
        <v>991</v>
      </c>
      <c r="D1363" s="205" t="s">
        <v>358</v>
      </c>
      <c r="E1363" s="230" t="s">
        <v>773</v>
      </c>
      <c r="F1363" s="213"/>
      <c r="G1363" s="230"/>
      <c r="H1363" s="213"/>
      <c r="J1363" s="155"/>
      <c r="K1363" s="155"/>
      <c r="L1363" s="155"/>
    </row>
    <row r="1364" spans="1:12" hidden="1" x14ac:dyDescent="0.25">
      <c r="B1364" s="217" t="s">
        <v>335</v>
      </c>
      <c r="C1364" s="224" t="s">
        <v>991</v>
      </c>
      <c r="D1364" s="205" t="s">
        <v>358</v>
      </c>
      <c r="E1364" s="230" t="s">
        <v>171</v>
      </c>
      <c r="F1364" s="213"/>
      <c r="G1364" s="230"/>
      <c r="H1364" s="213"/>
      <c r="J1364" s="155"/>
      <c r="K1364" s="155"/>
      <c r="L1364" s="155"/>
    </row>
    <row r="1365" spans="1:12" s="177" customFormat="1" ht="15.75" hidden="1" thickBot="1" x14ac:dyDescent="0.3">
      <c r="A1365" s="261"/>
      <c r="B1365" s="220" t="s">
        <v>335</v>
      </c>
      <c r="C1365" s="220" t="s">
        <v>990</v>
      </c>
      <c r="D1365" s="208" t="s">
        <v>359</v>
      </c>
      <c r="E1365" s="213"/>
      <c r="F1365" s="220"/>
      <c r="G1365" s="220"/>
      <c r="H1365" s="220"/>
      <c r="I1365" s="261"/>
      <c r="J1365" s="134"/>
      <c r="K1365" s="134"/>
      <c r="L1365" s="134"/>
    </row>
    <row r="1366" spans="1:12" ht="15.75" hidden="1" thickTop="1" x14ac:dyDescent="0.25">
      <c r="B1366" s="218" t="s">
        <v>335</v>
      </c>
      <c r="C1366" s="218" t="s">
        <v>990</v>
      </c>
      <c r="D1366" s="206" t="s">
        <v>359</v>
      </c>
      <c r="E1366" s="238" t="s">
        <v>778</v>
      </c>
      <c r="F1366" s="211"/>
      <c r="G1366" s="211"/>
      <c r="H1366" s="211"/>
      <c r="J1366" s="155"/>
      <c r="K1366" s="155"/>
      <c r="L1366" s="155"/>
    </row>
    <row r="1367" spans="1:12" ht="30" hidden="1" x14ac:dyDescent="0.25">
      <c r="B1367" s="217" t="s">
        <v>335</v>
      </c>
      <c r="C1367" s="224" t="s">
        <v>990</v>
      </c>
      <c r="D1367" s="205" t="s">
        <v>359</v>
      </c>
      <c r="E1367" s="230" t="s">
        <v>779</v>
      </c>
      <c r="F1367" s="213"/>
      <c r="G1367" s="230"/>
      <c r="H1367" s="213"/>
      <c r="J1367" s="155"/>
      <c r="K1367" s="155"/>
      <c r="L1367" s="155"/>
    </row>
    <row r="1368" spans="1:12" hidden="1" x14ac:dyDescent="0.25">
      <c r="B1368" s="217" t="s">
        <v>335</v>
      </c>
      <c r="C1368" s="224" t="s">
        <v>990</v>
      </c>
      <c r="D1368" s="205" t="s">
        <v>359</v>
      </c>
      <c r="E1368" s="230" t="s">
        <v>780</v>
      </c>
      <c r="F1368" s="213"/>
      <c r="G1368" s="230"/>
      <c r="H1368" s="213"/>
      <c r="J1368" s="155"/>
      <c r="K1368" s="155"/>
      <c r="L1368" s="155"/>
    </row>
    <row r="1369" spans="1:12" s="177" customFormat="1" ht="15.75" hidden="1" thickBot="1" x14ac:dyDescent="0.3">
      <c r="A1369" s="261"/>
      <c r="B1369" s="220" t="s">
        <v>335</v>
      </c>
      <c r="C1369" s="220" t="s">
        <v>991</v>
      </c>
      <c r="D1369" s="208" t="s">
        <v>359</v>
      </c>
      <c r="E1369" s="213"/>
      <c r="F1369" s="220"/>
      <c r="G1369" s="220"/>
      <c r="H1369" s="220"/>
      <c r="I1369" s="261"/>
      <c r="J1369" s="134"/>
      <c r="K1369" s="134"/>
      <c r="L1369" s="134"/>
    </row>
    <row r="1370" spans="1:12" ht="15.75" hidden="1" thickTop="1" x14ac:dyDescent="0.25">
      <c r="B1370" s="218" t="s">
        <v>335</v>
      </c>
      <c r="C1370" s="218" t="s">
        <v>991</v>
      </c>
      <c r="D1370" s="206" t="s">
        <v>359</v>
      </c>
      <c r="E1370" s="238" t="s">
        <v>778</v>
      </c>
      <c r="F1370" s="211"/>
      <c r="G1370" s="211"/>
      <c r="H1370" s="211"/>
      <c r="J1370" s="155"/>
      <c r="K1370" s="155"/>
      <c r="L1370" s="155"/>
    </row>
    <row r="1371" spans="1:12" hidden="1" x14ac:dyDescent="0.25">
      <c r="B1371" s="217" t="s">
        <v>335</v>
      </c>
      <c r="C1371" s="224" t="s">
        <v>991</v>
      </c>
      <c r="D1371" s="205" t="s">
        <v>359</v>
      </c>
      <c r="E1371" s="230" t="s">
        <v>781</v>
      </c>
      <c r="F1371" s="213"/>
      <c r="G1371" s="230"/>
      <c r="H1371" s="213"/>
      <c r="J1371" s="155"/>
      <c r="K1371" s="155"/>
      <c r="L1371" s="155"/>
    </row>
    <row r="1372" spans="1:12" ht="30" hidden="1" x14ac:dyDescent="0.25">
      <c r="B1372" s="217" t="s">
        <v>335</v>
      </c>
      <c r="C1372" s="224" t="s">
        <v>991</v>
      </c>
      <c r="D1372" s="205" t="s">
        <v>359</v>
      </c>
      <c r="E1372" s="230" t="s">
        <v>782</v>
      </c>
      <c r="F1372" s="213"/>
      <c r="G1372" s="230"/>
      <c r="H1372" s="213"/>
      <c r="J1372" s="155"/>
      <c r="K1372" s="155"/>
      <c r="L1372" s="155"/>
    </row>
    <row r="1373" spans="1:12" ht="30" hidden="1" x14ac:dyDescent="0.25">
      <c r="B1373" s="217" t="s">
        <v>335</v>
      </c>
      <c r="C1373" s="224" t="s">
        <v>991</v>
      </c>
      <c r="D1373" s="205" t="s">
        <v>359</v>
      </c>
      <c r="E1373" s="230" t="s">
        <v>779</v>
      </c>
      <c r="F1373" s="213"/>
      <c r="G1373" s="230"/>
      <c r="H1373" s="213"/>
      <c r="J1373" s="155"/>
      <c r="K1373" s="155"/>
      <c r="L1373" s="155"/>
    </row>
    <row r="1374" spans="1:12" hidden="1" x14ac:dyDescent="0.25">
      <c r="B1374" s="217" t="s">
        <v>335</v>
      </c>
      <c r="C1374" s="224" t="s">
        <v>991</v>
      </c>
      <c r="D1374" s="205" t="s">
        <v>359</v>
      </c>
      <c r="E1374" s="230" t="s">
        <v>167</v>
      </c>
      <c r="F1374" s="213"/>
      <c r="G1374" s="230"/>
      <c r="H1374" s="213"/>
      <c r="J1374" s="155"/>
      <c r="K1374" s="155"/>
      <c r="L1374" s="155"/>
    </row>
    <row r="1375" spans="1:12" s="177" customFormat="1" ht="15.75" hidden="1" thickBot="1" x14ac:dyDescent="0.3">
      <c r="A1375" s="261"/>
      <c r="B1375" s="220" t="s">
        <v>335</v>
      </c>
      <c r="C1375" s="220" t="s">
        <v>990</v>
      </c>
      <c r="D1375" s="208" t="s">
        <v>360</v>
      </c>
      <c r="E1375" s="213"/>
      <c r="F1375" s="220"/>
      <c r="G1375" s="220"/>
      <c r="H1375" s="220"/>
      <c r="I1375" s="261"/>
      <c r="J1375" s="134"/>
      <c r="K1375" s="134"/>
      <c r="L1375" s="134"/>
    </row>
    <row r="1376" spans="1:12" ht="15.75" hidden="1" thickTop="1" x14ac:dyDescent="0.25">
      <c r="B1376" s="218" t="s">
        <v>335</v>
      </c>
      <c r="C1376" s="218" t="s">
        <v>990</v>
      </c>
      <c r="D1376" s="206" t="s">
        <v>360</v>
      </c>
      <c r="E1376" s="238" t="s">
        <v>783</v>
      </c>
      <c r="F1376" s="211"/>
      <c r="G1376" s="211"/>
      <c r="H1376" s="211"/>
      <c r="J1376" s="155"/>
      <c r="K1376" s="155"/>
      <c r="L1376" s="155"/>
    </row>
    <row r="1377" spans="1:12" ht="30" hidden="1" x14ac:dyDescent="0.25">
      <c r="B1377" s="217" t="s">
        <v>335</v>
      </c>
      <c r="C1377" s="224" t="s">
        <v>990</v>
      </c>
      <c r="D1377" s="205" t="s">
        <v>360</v>
      </c>
      <c r="E1377" s="230" t="s">
        <v>779</v>
      </c>
      <c r="F1377" s="213"/>
      <c r="G1377" s="230"/>
      <c r="H1377" s="213"/>
      <c r="J1377" s="155"/>
      <c r="K1377" s="155"/>
      <c r="L1377" s="155"/>
    </row>
    <row r="1378" spans="1:12" ht="30" hidden="1" x14ac:dyDescent="0.25">
      <c r="B1378" s="217" t="s">
        <v>335</v>
      </c>
      <c r="C1378" s="224" t="s">
        <v>990</v>
      </c>
      <c r="D1378" s="205" t="s">
        <v>360</v>
      </c>
      <c r="E1378" s="230" t="s">
        <v>784</v>
      </c>
      <c r="F1378" s="213"/>
      <c r="G1378" s="230"/>
      <c r="H1378" s="213"/>
      <c r="J1378" s="155"/>
      <c r="K1378" s="155"/>
      <c r="L1378" s="155"/>
    </row>
    <row r="1379" spans="1:12" s="177" customFormat="1" ht="15.75" hidden="1" thickBot="1" x14ac:dyDescent="0.3">
      <c r="A1379" s="261"/>
      <c r="B1379" s="220" t="s">
        <v>335</v>
      </c>
      <c r="C1379" s="220" t="s">
        <v>991</v>
      </c>
      <c r="D1379" s="208" t="s">
        <v>360</v>
      </c>
      <c r="E1379" s="213"/>
      <c r="F1379" s="220"/>
      <c r="G1379" s="220"/>
      <c r="H1379" s="220"/>
      <c r="I1379" s="261"/>
      <c r="J1379" s="134"/>
      <c r="K1379" s="134"/>
      <c r="L1379" s="134"/>
    </row>
    <row r="1380" spans="1:12" ht="15.75" hidden="1" thickTop="1" x14ac:dyDescent="0.25">
      <c r="B1380" s="218" t="s">
        <v>335</v>
      </c>
      <c r="C1380" s="218" t="s">
        <v>991</v>
      </c>
      <c r="D1380" s="206" t="s">
        <v>360</v>
      </c>
      <c r="E1380" s="238" t="s">
        <v>783</v>
      </c>
      <c r="F1380" s="211"/>
      <c r="G1380" s="211"/>
      <c r="H1380" s="211"/>
      <c r="J1380" s="155"/>
      <c r="K1380" s="155"/>
      <c r="L1380" s="155"/>
    </row>
    <row r="1381" spans="1:12" hidden="1" x14ac:dyDescent="0.25">
      <c r="B1381" s="217" t="s">
        <v>335</v>
      </c>
      <c r="C1381" s="224" t="s">
        <v>991</v>
      </c>
      <c r="D1381" s="205" t="s">
        <v>360</v>
      </c>
      <c r="E1381" s="230" t="s">
        <v>785</v>
      </c>
      <c r="F1381" s="213"/>
      <c r="G1381" s="230"/>
      <c r="H1381" s="213"/>
      <c r="J1381" s="155"/>
      <c r="K1381" s="155"/>
      <c r="L1381" s="155"/>
    </row>
    <row r="1382" spans="1:12" hidden="1" x14ac:dyDescent="0.25">
      <c r="B1382" s="217" t="s">
        <v>335</v>
      </c>
      <c r="C1382" s="224" t="s">
        <v>991</v>
      </c>
      <c r="D1382" s="205" t="s">
        <v>360</v>
      </c>
      <c r="E1382" s="230" t="s">
        <v>182</v>
      </c>
      <c r="F1382" s="213"/>
      <c r="G1382" s="230"/>
      <c r="H1382" s="213"/>
      <c r="J1382" s="155"/>
      <c r="K1382" s="155"/>
      <c r="L1382" s="155"/>
    </row>
    <row r="1383" spans="1:12" ht="30" hidden="1" x14ac:dyDescent="0.25">
      <c r="B1383" s="217" t="s">
        <v>335</v>
      </c>
      <c r="C1383" s="224" t="s">
        <v>991</v>
      </c>
      <c r="D1383" s="205" t="s">
        <v>360</v>
      </c>
      <c r="E1383" s="230" t="s">
        <v>779</v>
      </c>
      <c r="F1383" s="213"/>
      <c r="G1383" s="230"/>
      <c r="H1383" s="213"/>
      <c r="J1383" s="155"/>
      <c r="K1383" s="155"/>
      <c r="L1383" s="155"/>
    </row>
    <row r="1384" spans="1:12" hidden="1" x14ac:dyDescent="0.25">
      <c r="B1384" s="217" t="s">
        <v>335</v>
      </c>
      <c r="C1384" s="224" t="s">
        <v>991</v>
      </c>
      <c r="D1384" s="205" t="s">
        <v>360</v>
      </c>
      <c r="E1384" s="230" t="s">
        <v>786</v>
      </c>
      <c r="F1384" s="213"/>
      <c r="G1384" s="230"/>
      <c r="H1384" s="213"/>
      <c r="J1384" s="155"/>
      <c r="K1384" s="155"/>
      <c r="L1384" s="155"/>
    </row>
    <row r="1385" spans="1:12" s="177" customFormat="1" ht="15.75" hidden="1" thickBot="1" x14ac:dyDescent="0.3">
      <c r="A1385" s="261"/>
      <c r="B1385" s="220" t="s">
        <v>335</v>
      </c>
      <c r="C1385" s="220" t="s">
        <v>990</v>
      </c>
      <c r="D1385" s="208" t="s">
        <v>361</v>
      </c>
      <c r="E1385" s="213"/>
      <c r="F1385" s="220"/>
      <c r="G1385" s="220"/>
      <c r="H1385" s="220"/>
      <c r="I1385" s="261"/>
      <c r="J1385" s="134"/>
      <c r="K1385" s="134"/>
      <c r="L1385" s="134"/>
    </row>
    <row r="1386" spans="1:12" ht="15.75" hidden="1" thickTop="1" x14ac:dyDescent="0.25">
      <c r="B1386" s="218" t="s">
        <v>335</v>
      </c>
      <c r="C1386" s="218" t="s">
        <v>990</v>
      </c>
      <c r="D1386" s="206" t="s">
        <v>361</v>
      </c>
      <c r="E1386" s="238" t="s">
        <v>787</v>
      </c>
      <c r="F1386" s="211"/>
      <c r="G1386" s="211"/>
      <c r="H1386" s="211"/>
      <c r="J1386" s="155"/>
      <c r="K1386" s="155"/>
      <c r="L1386" s="155"/>
    </row>
    <row r="1387" spans="1:12" hidden="1" x14ac:dyDescent="0.25">
      <c r="B1387" s="217" t="s">
        <v>335</v>
      </c>
      <c r="C1387" s="224" t="s">
        <v>990</v>
      </c>
      <c r="D1387" s="205" t="s">
        <v>361</v>
      </c>
      <c r="E1387" s="230" t="s">
        <v>117</v>
      </c>
      <c r="F1387" s="213"/>
      <c r="G1387" s="230"/>
      <c r="H1387" s="213"/>
      <c r="J1387" s="155"/>
      <c r="K1387" s="155"/>
      <c r="L1387" s="155"/>
    </row>
    <row r="1388" spans="1:12" hidden="1" x14ac:dyDescent="0.25">
      <c r="B1388" s="217" t="s">
        <v>335</v>
      </c>
      <c r="C1388" s="224" t="s">
        <v>990</v>
      </c>
      <c r="D1388" s="205" t="s">
        <v>361</v>
      </c>
      <c r="E1388" s="230" t="s">
        <v>118</v>
      </c>
      <c r="F1388" s="213"/>
      <c r="G1388" s="230"/>
      <c r="H1388" s="213"/>
      <c r="J1388" s="155"/>
      <c r="K1388" s="155"/>
      <c r="L1388" s="155"/>
    </row>
    <row r="1389" spans="1:12" s="177" customFormat="1" ht="15.75" hidden="1" thickBot="1" x14ac:dyDescent="0.3">
      <c r="A1389" s="261"/>
      <c r="B1389" s="220" t="s">
        <v>335</v>
      </c>
      <c r="C1389" s="220" t="s">
        <v>991</v>
      </c>
      <c r="D1389" s="208" t="s">
        <v>361</v>
      </c>
      <c r="E1389" s="213"/>
      <c r="F1389" s="220"/>
      <c r="G1389" s="220"/>
      <c r="H1389" s="220"/>
      <c r="I1389" s="261"/>
      <c r="J1389" s="134"/>
      <c r="K1389" s="134"/>
      <c r="L1389" s="134"/>
    </row>
    <row r="1390" spans="1:12" ht="15.75" hidden="1" thickTop="1" x14ac:dyDescent="0.25">
      <c r="B1390" s="218" t="s">
        <v>335</v>
      </c>
      <c r="C1390" s="218" t="s">
        <v>991</v>
      </c>
      <c r="D1390" s="206" t="s">
        <v>361</v>
      </c>
      <c r="E1390" s="238" t="s">
        <v>787</v>
      </c>
      <c r="F1390" s="211"/>
      <c r="G1390" s="211"/>
      <c r="H1390" s="211"/>
      <c r="J1390" s="155"/>
      <c r="K1390" s="155"/>
      <c r="L1390" s="155"/>
    </row>
    <row r="1391" spans="1:12" ht="30" hidden="1" x14ac:dyDescent="0.25">
      <c r="B1391" s="217" t="s">
        <v>335</v>
      </c>
      <c r="C1391" s="224" t="s">
        <v>991</v>
      </c>
      <c r="D1391" s="205" t="s">
        <v>361</v>
      </c>
      <c r="E1391" s="230" t="s">
        <v>192</v>
      </c>
      <c r="F1391" s="213"/>
      <c r="G1391" s="230"/>
      <c r="H1391" s="213"/>
      <c r="J1391" s="155"/>
      <c r="K1391" s="155"/>
      <c r="L1391" s="155"/>
    </row>
    <row r="1392" spans="1:12" hidden="1" x14ac:dyDescent="0.25">
      <c r="B1392" s="217" t="s">
        <v>335</v>
      </c>
      <c r="C1392" s="224" t="s">
        <v>991</v>
      </c>
      <c r="D1392" s="205" t="s">
        <v>361</v>
      </c>
      <c r="E1392" s="230" t="s">
        <v>193</v>
      </c>
      <c r="F1392" s="213"/>
      <c r="G1392" s="230"/>
      <c r="H1392" s="213"/>
      <c r="J1392" s="155"/>
      <c r="K1392" s="155"/>
      <c r="L1392" s="155"/>
    </row>
    <row r="1393" spans="1:12" hidden="1" x14ac:dyDescent="0.25">
      <c r="B1393" s="217" t="s">
        <v>335</v>
      </c>
      <c r="C1393" s="224" t="s">
        <v>991</v>
      </c>
      <c r="D1393" s="205" t="s">
        <v>361</v>
      </c>
      <c r="E1393" s="230" t="s">
        <v>194</v>
      </c>
      <c r="F1393" s="213"/>
      <c r="G1393" s="230"/>
      <c r="H1393" s="213"/>
      <c r="J1393" s="155"/>
      <c r="K1393" s="155"/>
      <c r="L1393" s="155"/>
    </row>
    <row r="1394" spans="1:12" s="177" customFormat="1" ht="15.75" hidden="1" thickBot="1" x14ac:dyDescent="0.3">
      <c r="A1394" s="261"/>
      <c r="B1394" s="220" t="s">
        <v>335</v>
      </c>
      <c r="C1394" s="220" t="s">
        <v>990</v>
      </c>
      <c r="D1394" s="208" t="s">
        <v>362</v>
      </c>
      <c r="E1394" s="213"/>
      <c r="F1394" s="220"/>
      <c r="G1394" s="220"/>
      <c r="H1394" s="220"/>
      <c r="I1394" s="261"/>
      <c r="J1394" s="134"/>
      <c r="K1394" s="134"/>
      <c r="L1394" s="134"/>
    </row>
    <row r="1395" spans="1:12" ht="15.75" hidden="1" thickTop="1" x14ac:dyDescent="0.25">
      <c r="B1395" s="218" t="s">
        <v>335</v>
      </c>
      <c r="C1395" s="218" t="s">
        <v>990</v>
      </c>
      <c r="D1395" s="206" t="s">
        <v>362</v>
      </c>
      <c r="E1395" s="238" t="s">
        <v>788</v>
      </c>
      <c r="F1395" s="211"/>
      <c r="G1395" s="211"/>
      <c r="H1395" s="211"/>
      <c r="J1395" s="155"/>
      <c r="K1395" s="155"/>
      <c r="L1395" s="155"/>
    </row>
    <row r="1396" spans="1:12" hidden="1" x14ac:dyDescent="0.25">
      <c r="B1396" s="217" t="s">
        <v>335</v>
      </c>
      <c r="C1396" s="224" t="s">
        <v>990</v>
      </c>
      <c r="D1396" s="205" t="s">
        <v>362</v>
      </c>
      <c r="E1396" s="230" t="s">
        <v>117</v>
      </c>
      <c r="F1396" s="213"/>
      <c r="G1396" s="230"/>
      <c r="H1396" s="213"/>
      <c r="J1396" s="155"/>
      <c r="K1396" s="155"/>
      <c r="L1396" s="155"/>
    </row>
    <row r="1397" spans="1:12" hidden="1" x14ac:dyDescent="0.25">
      <c r="B1397" s="217" t="s">
        <v>335</v>
      </c>
      <c r="C1397" s="224" t="s">
        <v>990</v>
      </c>
      <c r="D1397" s="205" t="s">
        <v>362</v>
      </c>
      <c r="E1397" s="230" t="s">
        <v>118</v>
      </c>
      <c r="F1397" s="213"/>
      <c r="G1397" s="230"/>
      <c r="H1397" s="213"/>
      <c r="J1397" s="155"/>
      <c r="K1397" s="155"/>
      <c r="L1397" s="155"/>
    </row>
    <row r="1398" spans="1:12" s="177" customFormat="1" ht="15.75" hidden="1" thickBot="1" x14ac:dyDescent="0.3">
      <c r="A1398" s="261"/>
      <c r="B1398" s="220" t="s">
        <v>335</v>
      </c>
      <c r="C1398" s="220" t="s">
        <v>991</v>
      </c>
      <c r="D1398" s="208" t="s">
        <v>362</v>
      </c>
      <c r="E1398" s="213"/>
      <c r="F1398" s="220"/>
      <c r="G1398" s="220"/>
      <c r="H1398" s="220"/>
      <c r="I1398" s="261"/>
      <c r="J1398" s="134"/>
      <c r="K1398" s="134"/>
      <c r="L1398" s="134"/>
    </row>
    <row r="1399" spans="1:12" ht="15.75" hidden="1" thickTop="1" x14ac:dyDescent="0.25">
      <c r="B1399" s="218" t="s">
        <v>335</v>
      </c>
      <c r="C1399" s="218" t="s">
        <v>991</v>
      </c>
      <c r="D1399" s="206" t="s">
        <v>362</v>
      </c>
      <c r="E1399" s="238" t="s">
        <v>788</v>
      </c>
      <c r="F1399" s="211"/>
      <c r="G1399" s="211"/>
      <c r="H1399" s="211"/>
      <c r="J1399" s="155"/>
      <c r="K1399" s="155"/>
      <c r="L1399" s="155"/>
    </row>
    <row r="1400" spans="1:12" ht="30" hidden="1" x14ac:dyDescent="0.25">
      <c r="B1400" s="217" t="s">
        <v>335</v>
      </c>
      <c r="C1400" s="224" t="s">
        <v>991</v>
      </c>
      <c r="D1400" s="205" t="s">
        <v>362</v>
      </c>
      <c r="E1400" s="230" t="s">
        <v>192</v>
      </c>
      <c r="F1400" s="213"/>
      <c r="G1400" s="230"/>
      <c r="H1400" s="213"/>
      <c r="J1400" s="155"/>
      <c r="K1400" s="155"/>
      <c r="L1400" s="155"/>
    </row>
    <row r="1401" spans="1:12" hidden="1" x14ac:dyDescent="0.25">
      <c r="B1401" s="217" t="s">
        <v>335</v>
      </c>
      <c r="C1401" s="224" t="s">
        <v>991</v>
      </c>
      <c r="D1401" s="205" t="s">
        <v>362</v>
      </c>
      <c r="E1401" s="230" t="s">
        <v>193</v>
      </c>
      <c r="F1401" s="213"/>
      <c r="G1401" s="230"/>
      <c r="H1401" s="213"/>
      <c r="J1401" s="155"/>
      <c r="K1401" s="155"/>
      <c r="L1401" s="155"/>
    </row>
    <row r="1402" spans="1:12" hidden="1" x14ac:dyDescent="0.25">
      <c r="B1402" s="217" t="s">
        <v>335</v>
      </c>
      <c r="C1402" s="224" t="s">
        <v>991</v>
      </c>
      <c r="D1402" s="205" t="s">
        <v>362</v>
      </c>
      <c r="E1402" s="230" t="s">
        <v>194</v>
      </c>
      <c r="F1402" s="213"/>
      <c r="G1402" s="230"/>
      <c r="H1402" s="213"/>
      <c r="J1402" s="155"/>
      <c r="K1402" s="155"/>
      <c r="L1402" s="155"/>
    </row>
    <row r="1403" spans="1:12" s="177" customFormat="1" ht="15.75" hidden="1" thickBot="1" x14ac:dyDescent="0.3">
      <c r="A1403" s="261"/>
      <c r="B1403" s="220" t="s">
        <v>335</v>
      </c>
      <c r="C1403" s="220" t="s">
        <v>990</v>
      </c>
      <c r="D1403" s="208" t="s">
        <v>789</v>
      </c>
      <c r="E1403" s="213"/>
      <c r="F1403" s="220"/>
      <c r="G1403" s="220"/>
      <c r="H1403" s="220"/>
      <c r="I1403" s="261"/>
      <c r="J1403" s="134"/>
      <c r="K1403" s="134"/>
      <c r="L1403" s="134"/>
    </row>
    <row r="1404" spans="1:12" ht="15.75" hidden="1" thickTop="1" x14ac:dyDescent="0.25">
      <c r="B1404" s="218" t="s">
        <v>335</v>
      </c>
      <c r="C1404" s="218" t="s">
        <v>990</v>
      </c>
      <c r="D1404" s="206" t="s">
        <v>789</v>
      </c>
      <c r="E1404" s="238" t="s">
        <v>1019</v>
      </c>
      <c r="F1404" s="211"/>
      <c r="G1404" s="211"/>
      <c r="H1404" s="211"/>
      <c r="J1404" s="155"/>
      <c r="K1404" s="155"/>
      <c r="L1404" s="155"/>
    </row>
    <row r="1405" spans="1:12" hidden="1" x14ac:dyDescent="0.25">
      <c r="B1405" s="217" t="s">
        <v>335</v>
      </c>
      <c r="C1405" s="224" t="s">
        <v>990</v>
      </c>
      <c r="D1405" s="205" t="s">
        <v>789</v>
      </c>
      <c r="E1405" s="230" t="s">
        <v>117</v>
      </c>
      <c r="F1405" s="213"/>
      <c r="G1405" s="230"/>
      <c r="H1405" s="213"/>
      <c r="J1405" s="155"/>
      <c r="K1405" s="155"/>
      <c r="L1405" s="155"/>
    </row>
    <row r="1406" spans="1:12" hidden="1" x14ac:dyDescent="0.25">
      <c r="B1406" s="217" t="s">
        <v>335</v>
      </c>
      <c r="C1406" s="224" t="s">
        <v>990</v>
      </c>
      <c r="D1406" s="205" t="s">
        <v>789</v>
      </c>
      <c r="E1406" s="230" t="s">
        <v>118</v>
      </c>
      <c r="F1406" s="213"/>
      <c r="G1406" s="230"/>
      <c r="H1406" s="213"/>
      <c r="J1406" s="155"/>
      <c r="K1406" s="155"/>
      <c r="L1406" s="155"/>
    </row>
    <row r="1407" spans="1:12" s="177" customFormat="1" ht="15.75" hidden="1" thickBot="1" x14ac:dyDescent="0.3">
      <c r="A1407" s="261"/>
      <c r="B1407" s="220" t="s">
        <v>335</v>
      </c>
      <c r="C1407" s="220" t="s">
        <v>991</v>
      </c>
      <c r="D1407" s="208" t="s">
        <v>789</v>
      </c>
      <c r="E1407" s="213"/>
      <c r="F1407" s="220"/>
      <c r="G1407" s="220"/>
      <c r="H1407" s="220"/>
      <c r="I1407" s="261"/>
      <c r="J1407" s="134"/>
      <c r="K1407" s="134"/>
      <c r="L1407" s="134"/>
    </row>
    <row r="1408" spans="1:12" ht="15.75" hidden="1" thickTop="1" x14ac:dyDescent="0.25">
      <c r="B1408" s="218" t="s">
        <v>335</v>
      </c>
      <c r="C1408" s="218" t="s">
        <v>991</v>
      </c>
      <c r="D1408" s="206" t="s">
        <v>789</v>
      </c>
      <c r="E1408" s="238" t="s">
        <v>1019</v>
      </c>
      <c r="F1408" s="211"/>
      <c r="G1408" s="211"/>
      <c r="H1408" s="211"/>
      <c r="J1408" s="155"/>
      <c r="K1408" s="155"/>
      <c r="L1408" s="155"/>
    </row>
    <row r="1409" spans="1:12" ht="30" hidden="1" x14ac:dyDescent="0.25">
      <c r="B1409" s="217" t="s">
        <v>335</v>
      </c>
      <c r="C1409" s="224" t="s">
        <v>991</v>
      </c>
      <c r="D1409" s="205" t="s">
        <v>789</v>
      </c>
      <c r="E1409" s="230" t="s">
        <v>192</v>
      </c>
      <c r="F1409" s="213"/>
      <c r="G1409" s="230"/>
      <c r="H1409" s="213"/>
      <c r="J1409" s="155"/>
      <c r="K1409" s="155"/>
      <c r="L1409" s="155"/>
    </row>
    <row r="1410" spans="1:12" hidden="1" x14ac:dyDescent="0.25">
      <c r="B1410" s="217" t="s">
        <v>335</v>
      </c>
      <c r="C1410" s="224" t="s">
        <v>991</v>
      </c>
      <c r="D1410" s="205" t="s">
        <v>789</v>
      </c>
      <c r="E1410" s="230" t="s">
        <v>193</v>
      </c>
      <c r="F1410" s="213"/>
      <c r="G1410" s="230"/>
      <c r="H1410" s="213"/>
      <c r="J1410" s="155"/>
      <c r="K1410" s="155"/>
      <c r="L1410" s="155"/>
    </row>
    <row r="1411" spans="1:12" hidden="1" x14ac:dyDescent="0.25">
      <c r="B1411" s="217" t="s">
        <v>335</v>
      </c>
      <c r="C1411" s="224" t="s">
        <v>991</v>
      </c>
      <c r="D1411" s="205" t="s">
        <v>789</v>
      </c>
      <c r="E1411" s="230" t="s">
        <v>194</v>
      </c>
      <c r="F1411" s="213"/>
      <c r="G1411" s="230"/>
      <c r="H1411" s="213"/>
      <c r="J1411" s="155"/>
      <c r="K1411" s="155"/>
      <c r="L1411" s="155"/>
    </row>
    <row r="1412" spans="1:12" s="177" customFormat="1" ht="15.75" hidden="1" thickBot="1" x14ac:dyDescent="0.3">
      <c r="A1412" s="261"/>
      <c r="B1412" s="220" t="s">
        <v>335</v>
      </c>
      <c r="C1412" s="220" t="s">
        <v>990</v>
      </c>
      <c r="D1412" s="208" t="s">
        <v>790</v>
      </c>
      <c r="E1412" s="213"/>
      <c r="F1412" s="220"/>
      <c r="G1412" s="220"/>
      <c r="H1412" s="220"/>
      <c r="I1412" s="261"/>
      <c r="J1412" s="134"/>
      <c r="K1412" s="134"/>
      <c r="L1412" s="134"/>
    </row>
    <row r="1413" spans="1:12" ht="15.75" hidden="1" thickTop="1" x14ac:dyDescent="0.25">
      <c r="B1413" s="218" t="s">
        <v>335</v>
      </c>
      <c r="C1413" s="218" t="s">
        <v>990</v>
      </c>
      <c r="D1413" s="206" t="s">
        <v>790</v>
      </c>
      <c r="E1413" s="238" t="s">
        <v>34</v>
      </c>
      <c r="F1413" s="211"/>
      <c r="G1413" s="211"/>
      <c r="H1413" s="211"/>
      <c r="J1413" s="155"/>
      <c r="K1413" s="155"/>
      <c r="L1413" s="155"/>
    </row>
    <row r="1414" spans="1:12" ht="30" hidden="1" x14ac:dyDescent="0.25">
      <c r="B1414" s="217" t="s">
        <v>335</v>
      </c>
      <c r="C1414" s="224" t="s">
        <v>990</v>
      </c>
      <c r="D1414" s="205" t="s">
        <v>790</v>
      </c>
      <c r="E1414" s="230" t="s">
        <v>791</v>
      </c>
      <c r="F1414" s="213"/>
      <c r="G1414" s="230"/>
      <c r="H1414" s="213"/>
      <c r="J1414" s="155"/>
      <c r="K1414" s="155"/>
      <c r="L1414" s="155"/>
    </row>
    <row r="1415" spans="1:12" hidden="1" x14ac:dyDescent="0.25">
      <c r="B1415" s="217" t="s">
        <v>335</v>
      </c>
      <c r="C1415" s="224" t="s">
        <v>990</v>
      </c>
      <c r="D1415" s="205" t="s">
        <v>790</v>
      </c>
      <c r="E1415" s="230" t="s">
        <v>120</v>
      </c>
      <c r="F1415" s="213"/>
      <c r="G1415" s="230"/>
      <c r="H1415" s="213"/>
      <c r="J1415" s="155"/>
      <c r="K1415" s="155"/>
      <c r="L1415" s="155"/>
    </row>
    <row r="1416" spans="1:12" s="177" customFormat="1" ht="15.75" hidden="1" thickBot="1" x14ac:dyDescent="0.3">
      <c r="A1416" s="261"/>
      <c r="B1416" s="220" t="s">
        <v>335</v>
      </c>
      <c r="C1416" s="220" t="s">
        <v>991</v>
      </c>
      <c r="D1416" s="208" t="s">
        <v>790</v>
      </c>
      <c r="E1416" s="213"/>
      <c r="F1416" s="220"/>
      <c r="G1416" s="220"/>
      <c r="H1416" s="220"/>
      <c r="I1416" s="261"/>
      <c r="J1416" s="134"/>
      <c r="K1416" s="134"/>
      <c r="L1416" s="134"/>
    </row>
    <row r="1417" spans="1:12" ht="15.75" hidden="1" thickTop="1" x14ac:dyDescent="0.25">
      <c r="B1417" s="218" t="s">
        <v>335</v>
      </c>
      <c r="C1417" s="218" t="s">
        <v>991</v>
      </c>
      <c r="D1417" s="206" t="s">
        <v>790</v>
      </c>
      <c r="E1417" s="238" t="s">
        <v>34</v>
      </c>
      <c r="F1417" s="211"/>
      <c r="G1417" s="211"/>
      <c r="H1417" s="211"/>
      <c r="J1417" s="155"/>
      <c r="K1417" s="155"/>
      <c r="L1417" s="155"/>
    </row>
    <row r="1418" spans="1:12" ht="30" hidden="1" x14ac:dyDescent="0.25">
      <c r="B1418" s="217" t="s">
        <v>335</v>
      </c>
      <c r="C1418" s="224" t="s">
        <v>991</v>
      </c>
      <c r="D1418" s="205" t="s">
        <v>790</v>
      </c>
      <c r="E1418" s="230" t="s">
        <v>195</v>
      </c>
      <c r="F1418" s="213"/>
      <c r="G1418" s="230"/>
      <c r="H1418" s="213"/>
      <c r="J1418" s="155"/>
      <c r="K1418" s="155"/>
      <c r="L1418" s="155"/>
    </row>
    <row r="1419" spans="1:12" hidden="1" x14ac:dyDescent="0.25">
      <c r="B1419" s="217" t="s">
        <v>335</v>
      </c>
      <c r="C1419" s="224" t="s">
        <v>991</v>
      </c>
      <c r="D1419" s="205" t="s">
        <v>790</v>
      </c>
      <c r="E1419" s="230" t="s">
        <v>792</v>
      </c>
      <c r="F1419" s="213"/>
      <c r="G1419" s="230"/>
      <c r="H1419" s="213"/>
      <c r="J1419" s="155"/>
      <c r="K1419" s="155"/>
      <c r="L1419" s="155"/>
    </row>
    <row r="1420" spans="1:12" hidden="1" x14ac:dyDescent="0.25">
      <c r="B1420" s="217" t="s">
        <v>335</v>
      </c>
      <c r="C1420" s="224" t="s">
        <v>991</v>
      </c>
      <c r="D1420" s="205" t="s">
        <v>790</v>
      </c>
      <c r="E1420" s="230" t="s">
        <v>197</v>
      </c>
      <c r="F1420" s="213"/>
      <c r="G1420" s="230"/>
      <c r="H1420" s="213"/>
      <c r="J1420" s="155"/>
      <c r="K1420" s="155"/>
      <c r="L1420" s="155"/>
    </row>
    <row r="1421" spans="1:12" s="177" customFormat="1" ht="15.75" hidden="1" thickBot="1" x14ac:dyDescent="0.3">
      <c r="A1421" s="261"/>
      <c r="B1421" s="220" t="s">
        <v>335</v>
      </c>
      <c r="C1421" s="220" t="s">
        <v>990</v>
      </c>
      <c r="D1421" s="208" t="s">
        <v>793</v>
      </c>
      <c r="E1421" s="213"/>
      <c r="F1421" s="220"/>
      <c r="G1421" s="220"/>
      <c r="H1421" s="220"/>
      <c r="I1421" s="261"/>
      <c r="J1421" s="134"/>
      <c r="K1421" s="134"/>
      <c r="L1421" s="134"/>
    </row>
    <row r="1422" spans="1:12" ht="15.75" hidden="1" thickTop="1" x14ac:dyDescent="0.25">
      <c r="B1422" s="218" t="s">
        <v>335</v>
      </c>
      <c r="C1422" s="218" t="s">
        <v>990</v>
      </c>
      <c r="D1422" s="206" t="s">
        <v>793</v>
      </c>
      <c r="E1422" s="238" t="s">
        <v>794</v>
      </c>
      <c r="F1422" s="211"/>
      <c r="G1422" s="211"/>
      <c r="H1422" s="211"/>
      <c r="J1422" s="155"/>
      <c r="K1422" s="155"/>
      <c r="L1422" s="155"/>
    </row>
    <row r="1423" spans="1:12" ht="30" hidden="1" x14ac:dyDescent="0.25">
      <c r="B1423" s="217" t="s">
        <v>335</v>
      </c>
      <c r="C1423" s="224" t="s">
        <v>990</v>
      </c>
      <c r="D1423" s="205" t="s">
        <v>793</v>
      </c>
      <c r="E1423" s="230" t="s">
        <v>791</v>
      </c>
      <c r="F1423" s="213"/>
      <c r="G1423" s="230"/>
      <c r="H1423" s="213"/>
      <c r="J1423" s="155"/>
      <c r="K1423" s="155"/>
      <c r="L1423" s="155"/>
    </row>
    <row r="1424" spans="1:12" hidden="1" x14ac:dyDescent="0.25">
      <c r="B1424" s="217" t="s">
        <v>335</v>
      </c>
      <c r="C1424" s="224" t="s">
        <v>990</v>
      </c>
      <c r="D1424" s="205" t="s">
        <v>793</v>
      </c>
      <c r="E1424" s="230" t="s">
        <v>120</v>
      </c>
      <c r="F1424" s="213"/>
      <c r="G1424" s="230"/>
      <c r="H1424" s="213"/>
      <c r="J1424" s="155"/>
      <c r="K1424" s="155"/>
      <c r="L1424" s="155"/>
    </row>
    <row r="1425" spans="1:12" s="177" customFormat="1" ht="15.75" hidden="1" thickBot="1" x14ac:dyDescent="0.3">
      <c r="A1425" s="261"/>
      <c r="B1425" s="220" t="s">
        <v>335</v>
      </c>
      <c r="C1425" s="220" t="s">
        <v>991</v>
      </c>
      <c r="D1425" s="208" t="s">
        <v>793</v>
      </c>
      <c r="E1425" s="213"/>
      <c r="F1425" s="220"/>
      <c r="G1425" s="220"/>
      <c r="H1425" s="220"/>
      <c r="I1425" s="261"/>
      <c r="J1425" s="134"/>
      <c r="K1425" s="134"/>
      <c r="L1425" s="134"/>
    </row>
    <row r="1426" spans="1:12" ht="15.75" hidden="1" thickTop="1" x14ac:dyDescent="0.25">
      <c r="B1426" s="218" t="s">
        <v>335</v>
      </c>
      <c r="C1426" s="218" t="s">
        <v>991</v>
      </c>
      <c r="D1426" s="206" t="s">
        <v>793</v>
      </c>
      <c r="E1426" s="238" t="s">
        <v>794</v>
      </c>
      <c r="F1426" s="211"/>
      <c r="G1426" s="211"/>
      <c r="H1426" s="211"/>
      <c r="J1426" s="155"/>
      <c r="K1426" s="155"/>
      <c r="L1426" s="155"/>
    </row>
    <row r="1427" spans="1:12" ht="45" hidden="1" x14ac:dyDescent="0.25">
      <c r="B1427" s="217" t="s">
        <v>335</v>
      </c>
      <c r="C1427" s="224" t="s">
        <v>991</v>
      </c>
      <c r="D1427" s="205" t="s">
        <v>793</v>
      </c>
      <c r="E1427" s="230" t="s">
        <v>795</v>
      </c>
      <c r="F1427" s="213"/>
      <c r="G1427" s="230"/>
      <c r="H1427" s="213"/>
      <c r="J1427" s="155"/>
      <c r="K1427" s="155"/>
      <c r="L1427" s="155"/>
    </row>
    <row r="1428" spans="1:12" ht="30" hidden="1" x14ac:dyDescent="0.25">
      <c r="B1428" s="217" t="s">
        <v>335</v>
      </c>
      <c r="C1428" s="224" t="s">
        <v>991</v>
      </c>
      <c r="D1428" s="205" t="s">
        <v>793</v>
      </c>
      <c r="E1428" s="230" t="s">
        <v>199</v>
      </c>
      <c r="F1428" s="213"/>
      <c r="G1428" s="230"/>
      <c r="H1428" s="213"/>
      <c r="J1428" s="155"/>
      <c r="K1428" s="155"/>
      <c r="L1428" s="155"/>
    </row>
    <row r="1429" spans="1:12" hidden="1" x14ac:dyDescent="0.25">
      <c r="B1429" s="217" t="s">
        <v>335</v>
      </c>
      <c r="C1429" s="224" t="s">
        <v>991</v>
      </c>
      <c r="D1429" s="205" t="s">
        <v>793</v>
      </c>
      <c r="E1429" s="230" t="s">
        <v>197</v>
      </c>
      <c r="F1429" s="213"/>
      <c r="G1429" s="230"/>
      <c r="H1429" s="213"/>
      <c r="J1429" s="155"/>
      <c r="K1429" s="155"/>
      <c r="L1429" s="155"/>
    </row>
    <row r="1430" spans="1:12" s="177" customFormat="1" ht="15.75" hidden="1" thickBot="1" x14ac:dyDescent="0.3">
      <c r="A1430" s="261"/>
      <c r="B1430" s="220" t="s">
        <v>335</v>
      </c>
      <c r="C1430" s="220" t="s">
        <v>990</v>
      </c>
      <c r="D1430" s="208" t="s">
        <v>796</v>
      </c>
      <c r="E1430" s="213"/>
      <c r="F1430" s="220"/>
      <c r="G1430" s="220"/>
      <c r="H1430" s="220"/>
      <c r="I1430" s="261"/>
      <c r="J1430" s="134"/>
      <c r="K1430" s="134"/>
      <c r="L1430" s="134"/>
    </row>
    <row r="1431" spans="1:12" ht="15.75" hidden="1" thickTop="1" x14ac:dyDescent="0.25">
      <c r="B1431" s="218" t="s">
        <v>335</v>
      </c>
      <c r="C1431" s="218" t="s">
        <v>990</v>
      </c>
      <c r="D1431" s="206" t="s">
        <v>796</v>
      </c>
      <c r="E1431" s="238" t="s">
        <v>797</v>
      </c>
      <c r="F1431" s="211"/>
      <c r="G1431" s="211"/>
      <c r="H1431" s="211"/>
      <c r="J1431" s="155"/>
      <c r="K1431" s="155"/>
      <c r="L1431" s="155"/>
    </row>
    <row r="1432" spans="1:12" ht="30" hidden="1" x14ac:dyDescent="0.25">
      <c r="B1432" s="217" t="s">
        <v>335</v>
      </c>
      <c r="C1432" s="224" t="s">
        <v>990</v>
      </c>
      <c r="D1432" s="205" t="s">
        <v>796</v>
      </c>
      <c r="E1432" s="230" t="s">
        <v>798</v>
      </c>
      <c r="F1432" s="213"/>
      <c r="G1432" s="230"/>
      <c r="H1432" s="213"/>
      <c r="J1432" s="155"/>
      <c r="K1432" s="155"/>
      <c r="L1432" s="155"/>
    </row>
    <row r="1433" spans="1:12" hidden="1" x14ac:dyDescent="0.25">
      <c r="B1433" s="217" t="s">
        <v>335</v>
      </c>
      <c r="C1433" s="224" t="s">
        <v>990</v>
      </c>
      <c r="D1433" s="205" t="s">
        <v>796</v>
      </c>
      <c r="E1433" s="230" t="s">
        <v>122</v>
      </c>
      <c r="F1433" s="213"/>
      <c r="G1433" s="230"/>
      <c r="H1433" s="213"/>
      <c r="J1433" s="155"/>
      <c r="K1433" s="155"/>
      <c r="L1433" s="155"/>
    </row>
    <row r="1434" spans="1:12" s="177" customFormat="1" ht="15.75" hidden="1" thickBot="1" x14ac:dyDescent="0.3">
      <c r="A1434" s="261"/>
      <c r="B1434" s="220" t="s">
        <v>335</v>
      </c>
      <c r="C1434" s="220" t="s">
        <v>991</v>
      </c>
      <c r="D1434" s="208" t="s">
        <v>796</v>
      </c>
      <c r="E1434" s="213"/>
      <c r="F1434" s="220"/>
      <c r="G1434" s="220"/>
      <c r="H1434" s="220"/>
      <c r="I1434" s="261"/>
      <c r="J1434" s="134"/>
      <c r="K1434" s="134"/>
      <c r="L1434" s="134"/>
    </row>
    <row r="1435" spans="1:12" ht="15.75" hidden="1" thickTop="1" x14ac:dyDescent="0.25">
      <c r="B1435" s="218" t="s">
        <v>335</v>
      </c>
      <c r="C1435" s="218" t="s">
        <v>991</v>
      </c>
      <c r="D1435" s="206" t="s">
        <v>796</v>
      </c>
      <c r="E1435" s="238" t="s">
        <v>797</v>
      </c>
      <c r="F1435" s="211"/>
      <c r="G1435" s="211"/>
      <c r="H1435" s="211"/>
      <c r="J1435" s="155"/>
      <c r="K1435" s="155"/>
      <c r="L1435" s="155"/>
    </row>
    <row r="1436" spans="1:12" ht="30" hidden="1" x14ac:dyDescent="0.25">
      <c r="B1436" s="217" t="s">
        <v>335</v>
      </c>
      <c r="C1436" s="224" t="s">
        <v>991</v>
      </c>
      <c r="D1436" s="205" t="s">
        <v>796</v>
      </c>
      <c r="E1436" s="230" t="s">
        <v>201</v>
      </c>
      <c r="F1436" s="213"/>
      <c r="G1436" s="230"/>
      <c r="H1436" s="213"/>
      <c r="J1436" s="155"/>
      <c r="K1436" s="155"/>
      <c r="L1436" s="155"/>
    </row>
    <row r="1437" spans="1:12" ht="30" hidden="1" x14ac:dyDescent="0.25">
      <c r="B1437" s="217" t="s">
        <v>335</v>
      </c>
      <c r="C1437" s="224" t="s">
        <v>991</v>
      </c>
      <c r="D1437" s="205" t="s">
        <v>796</v>
      </c>
      <c r="E1437" s="230" t="s">
        <v>799</v>
      </c>
      <c r="F1437" s="213"/>
      <c r="G1437" s="230"/>
      <c r="H1437" s="213"/>
      <c r="J1437" s="155"/>
      <c r="K1437" s="155"/>
      <c r="L1437" s="155"/>
    </row>
    <row r="1438" spans="1:12" hidden="1" x14ac:dyDescent="0.25">
      <c r="B1438" s="217" t="s">
        <v>335</v>
      </c>
      <c r="C1438" s="224" t="s">
        <v>991</v>
      </c>
      <c r="D1438" s="205" t="s">
        <v>796</v>
      </c>
      <c r="E1438" s="230" t="s">
        <v>200</v>
      </c>
      <c r="F1438" s="213"/>
      <c r="G1438" s="230"/>
      <c r="H1438" s="213"/>
      <c r="J1438" s="155"/>
      <c r="K1438" s="155"/>
      <c r="L1438" s="155"/>
    </row>
    <row r="1439" spans="1:12" s="177" customFormat="1" ht="15.75" hidden="1" thickBot="1" x14ac:dyDescent="0.3">
      <c r="A1439" s="261"/>
      <c r="B1439" s="220" t="s">
        <v>335</v>
      </c>
      <c r="C1439" s="220" t="s">
        <v>990</v>
      </c>
      <c r="D1439" s="208" t="s">
        <v>800</v>
      </c>
      <c r="E1439" s="213"/>
      <c r="F1439" s="220"/>
      <c r="G1439" s="220"/>
      <c r="H1439" s="220"/>
      <c r="I1439" s="261"/>
      <c r="J1439" s="134"/>
      <c r="K1439" s="134"/>
      <c r="L1439" s="134"/>
    </row>
    <row r="1440" spans="1:12" ht="15.75" hidden="1" thickTop="1" x14ac:dyDescent="0.25">
      <c r="B1440" s="218" t="s">
        <v>335</v>
      </c>
      <c r="C1440" s="218" t="s">
        <v>990</v>
      </c>
      <c r="D1440" s="206" t="s">
        <v>800</v>
      </c>
      <c r="E1440" s="238" t="s">
        <v>700</v>
      </c>
      <c r="F1440" s="211"/>
      <c r="G1440" s="211"/>
      <c r="H1440" s="211"/>
      <c r="J1440" s="155"/>
      <c r="K1440" s="155"/>
      <c r="L1440" s="155"/>
    </row>
    <row r="1441" spans="1:12" hidden="1" x14ac:dyDescent="0.25">
      <c r="B1441" s="217" t="s">
        <v>335</v>
      </c>
      <c r="C1441" s="224" t="s">
        <v>990</v>
      </c>
      <c r="D1441" s="205" t="s">
        <v>800</v>
      </c>
      <c r="E1441" s="230" t="s">
        <v>723</v>
      </c>
      <c r="F1441" s="213"/>
      <c r="G1441" s="230"/>
      <c r="H1441" s="213"/>
      <c r="J1441" s="155"/>
      <c r="K1441" s="155"/>
      <c r="L1441" s="155"/>
    </row>
    <row r="1442" spans="1:12" hidden="1" x14ac:dyDescent="0.25">
      <c r="B1442" s="217" t="s">
        <v>335</v>
      </c>
      <c r="C1442" s="224" t="s">
        <v>990</v>
      </c>
      <c r="D1442" s="205" t="s">
        <v>800</v>
      </c>
      <c r="E1442" s="230" t="s">
        <v>724</v>
      </c>
      <c r="F1442" s="213"/>
      <c r="G1442" s="230"/>
      <c r="H1442" s="213"/>
      <c r="J1442" s="155"/>
      <c r="K1442" s="155"/>
      <c r="L1442" s="155"/>
    </row>
    <row r="1443" spans="1:12" hidden="1" x14ac:dyDescent="0.25">
      <c r="B1443" s="217" t="s">
        <v>335</v>
      </c>
      <c r="C1443" s="224" t="s">
        <v>990</v>
      </c>
      <c r="D1443" s="205" t="s">
        <v>800</v>
      </c>
      <c r="E1443" s="230" t="s">
        <v>801</v>
      </c>
      <c r="F1443" s="213"/>
      <c r="G1443" s="230"/>
      <c r="H1443" s="213"/>
      <c r="J1443" s="155"/>
      <c r="K1443" s="155"/>
      <c r="L1443" s="155"/>
    </row>
    <row r="1444" spans="1:12" ht="30" hidden="1" x14ac:dyDescent="0.25">
      <c r="B1444" s="217" t="s">
        <v>335</v>
      </c>
      <c r="C1444" s="224" t="s">
        <v>990</v>
      </c>
      <c r="D1444" s="205" t="s">
        <v>800</v>
      </c>
      <c r="E1444" s="230" t="s">
        <v>726</v>
      </c>
      <c r="F1444" s="213"/>
      <c r="G1444" s="230"/>
      <c r="H1444" s="213"/>
      <c r="J1444" s="155"/>
      <c r="K1444" s="155"/>
      <c r="L1444" s="155"/>
    </row>
    <row r="1445" spans="1:12" s="177" customFormat="1" ht="15.75" hidden="1" thickBot="1" x14ac:dyDescent="0.3">
      <c r="A1445" s="261"/>
      <c r="B1445" s="220" t="s">
        <v>335</v>
      </c>
      <c r="C1445" s="220" t="s">
        <v>991</v>
      </c>
      <c r="D1445" s="208" t="s">
        <v>800</v>
      </c>
      <c r="E1445" s="213"/>
      <c r="F1445" s="220"/>
      <c r="G1445" s="220"/>
      <c r="H1445" s="220"/>
      <c r="I1445" s="261"/>
      <c r="J1445" s="134"/>
      <c r="K1445" s="134"/>
      <c r="L1445" s="134"/>
    </row>
    <row r="1446" spans="1:12" ht="15.75" hidden="1" thickTop="1" x14ac:dyDescent="0.25">
      <c r="B1446" s="218" t="s">
        <v>335</v>
      </c>
      <c r="C1446" s="218" t="s">
        <v>991</v>
      </c>
      <c r="D1446" s="206" t="s">
        <v>800</v>
      </c>
      <c r="E1446" s="238" t="s">
        <v>700</v>
      </c>
      <c r="F1446" s="211"/>
      <c r="G1446" s="211"/>
      <c r="H1446" s="211"/>
      <c r="J1446" s="155"/>
      <c r="K1446" s="155"/>
      <c r="L1446" s="155"/>
    </row>
    <row r="1447" spans="1:12" hidden="1" x14ac:dyDescent="0.25">
      <c r="B1447" s="217" t="s">
        <v>335</v>
      </c>
      <c r="C1447" s="224" t="s">
        <v>991</v>
      </c>
      <c r="D1447" s="205" t="s">
        <v>800</v>
      </c>
      <c r="E1447" s="230" t="s">
        <v>727</v>
      </c>
      <c r="F1447" s="213"/>
      <c r="G1447" s="230"/>
      <c r="H1447" s="213"/>
      <c r="J1447" s="155"/>
      <c r="K1447" s="155"/>
      <c r="L1447" s="155"/>
    </row>
    <row r="1448" spans="1:12" hidden="1" x14ac:dyDescent="0.25">
      <c r="B1448" s="217" t="s">
        <v>335</v>
      </c>
      <c r="C1448" s="224" t="s">
        <v>991</v>
      </c>
      <c r="D1448" s="205" t="s">
        <v>800</v>
      </c>
      <c r="E1448" s="230" t="s">
        <v>728</v>
      </c>
      <c r="F1448" s="213"/>
      <c r="G1448" s="230"/>
      <c r="H1448" s="213"/>
      <c r="J1448" s="155"/>
      <c r="K1448" s="155"/>
      <c r="L1448" s="155"/>
    </row>
    <row r="1449" spans="1:12" hidden="1" x14ac:dyDescent="0.25">
      <c r="B1449" s="217" t="s">
        <v>335</v>
      </c>
      <c r="C1449" s="224" t="s">
        <v>991</v>
      </c>
      <c r="D1449" s="205" t="s">
        <v>800</v>
      </c>
      <c r="E1449" s="230" t="s">
        <v>204</v>
      </c>
      <c r="F1449" s="213"/>
      <c r="G1449" s="230"/>
      <c r="H1449" s="213"/>
      <c r="J1449" s="155"/>
      <c r="K1449" s="155"/>
      <c r="L1449" s="155"/>
    </row>
    <row r="1450" spans="1:12" hidden="1" x14ac:dyDescent="0.25">
      <c r="B1450" s="217" t="s">
        <v>335</v>
      </c>
      <c r="C1450" s="224" t="s">
        <v>991</v>
      </c>
      <c r="D1450" s="205" t="s">
        <v>800</v>
      </c>
      <c r="E1450" s="230" t="s">
        <v>729</v>
      </c>
      <c r="F1450" s="213"/>
      <c r="G1450" s="230"/>
      <c r="H1450" s="213"/>
      <c r="J1450" s="155"/>
      <c r="K1450" s="155"/>
      <c r="L1450" s="155"/>
    </row>
    <row r="1451" spans="1:12" s="177" customFormat="1" ht="15.75" hidden="1" thickBot="1" x14ac:dyDescent="0.3">
      <c r="A1451" s="261"/>
      <c r="B1451" s="220" t="s">
        <v>335</v>
      </c>
      <c r="C1451" s="220" t="s">
        <v>990</v>
      </c>
      <c r="D1451" s="208" t="s">
        <v>802</v>
      </c>
      <c r="E1451" s="213"/>
      <c r="F1451" s="220"/>
      <c r="G1451" s="220"/>
      <c r="H1451" s="220"/>
      <c r="I1451" s="261"/>
      <c r="J1451" s="134"/>
      <c r="K1451" s="134"/>
      <c r="L1451" s="134"/>
    </row>
    <row r="1452" spans="1:12" ht="15.75" hidden="1" thickTop="1" x14ac:dyDescent="0.25">
      <c r="B1452" s="218" t="s">
        <v>335</v>
      </c>
      <c r="C1452" s="218" t="s">
        <v>990</v>
      </c>
      <c r="D1452" s="206" t="s">
        <v>802</v>
      </c>
      <c r="E1452" s="238" t="s">
        <v>75</v>
      </c>
      <c r="F1452" s="211"/>
      <c r="G1452" s="211"/>
      <c r="H1452" s="211"/>
      <c r="J1452" s="155"/>
      <c r="K1452" s="155"/>
      <c r="L1452" s="155"/>
    </row>
    <row r="1453" spans="1:12" hidden="1" x14ac:dyDescent="0.25">
      <c r="B1453" s="217" t="s">
        <v>335</v>
      </c>
      <c r="C1453" s="224" t="s">
        <v>990</v>
      </c>
      <c r="D1453" s="205" t="s">
        <v>802</v>
      </c>
      <c r="E1453" s="230" t="s">
        <v>124</v>
      </c>
      <c r="F1453" s="213"/>
      <c r="G1453" s="230"/>
      <c r="H1453" s="213"/>
      <c r="J1453" s="155"/>
      <c r="K1453" s="155"/>
      <c r="L1453" s="155"/>
    </row>
    <row r="1454" spans="1:12" ht="45" hidden="1" x14ac:dyDescent="0.25">
      <c r="B1454" s="217" t="s">
        <v>335</v>
      </c>
      <c r="C1454" s="224" t="s">
        <v>990</v>
      </c>
      <c r="D1454" s="205" t="s">
        <v>802</v>
      </c>
      <c r="E1454" s="230" t="s">
        <v>125</v>
      </c>
      <c r="F1454" s="213"/>
      <c r="G1454" s="230"/>
      <c r="H1454" s="213"/>
      <c r="J1454" s="155"/>
      <c r="K1454" s="155"/>
      <c r="L1454" s="155"/>
    </row>
    <row r="1455" spans="1:12" hidden="1" x14ac:dyDescent="0.25">
      <c r="B1455" s="217" t="s">
        <v>335</v>
      </c>
      <c r="C1455" s="224" t="s">
        <v>990</v>
      </c>
      <c r="D1455" s="205" t="s">
        <v>802</v>
      </c>
      <c r="E1455" s="230" t="s">
        <v>126</v>
      </c>
      <c r="F1455" s="213"/>
      <c r="G1455" s="230"/>
      <c r="H1455" s="213"/>
      <c r="J1455" s="155"/>
      <c r="K1455" s="155"/>
      <c r="L1455" s="155"/>
    </row>
    <row r="1456" spans="1:12" s="177" customFormat="1" ht="15.75" hidden="1" thickBot="1" x14ac:dyDescent="0.3">
      <c r="A1456" s="261"/>
      <c r="B1456" s="220" t="s">
        <v>335</v>
      </c>
      <c r="C1456" s="220" t="s">
        <v>991</v>
      </c>
      <c r="D1456" s="208" t="s">
        <v>802</v>
      </c>
      <c r="E1456" s="213"/>
      <c r="F1456" s="220"/>
      <c r="G1456" s="220"/>
      <c r="H1456" s="220"/>
      <c r="I1456" s="261"/>
      <c r="J1456" s="134"/>
      <c r="K1456" s="134"/>
      <c r="L1456" s="134"/>
    </row>
    <row r="1457" spans="1:12" ht="15.75" hidden="1" thickTop="1" x14ac:dyDescent="0.25">
      <c r="B1457" s="218" t="s">
        <v>335</v>
      </c>
      <c r="C1457" s="218" t="s">
        <v>991</v>
      </c>
      <c r="D1457" s="206" t="s">
        <v>802</v>
      </c>
      <c r="E1457" s="238" t="s">
        <v>75</v>
      </c>
      <c r="F1457" s="211"/>
      <c r="G1457" s="211"/>
      <c r="H1457" s="211"/>
      <c r="J1457" s="155"/>
      <c r="K1457" s="155"/>
      <c r="L1457" s="155"/>
    </row>
    <row r="1458" spans="1:12" hidden="1" x14ac:dyDescent="0.25">
      <c r="B1458" s="217" t="s">
        <v>335</v>
      </c>
      <c r="C1458" s="224" t="s">
        <v>991</v>
      </c>
      <c r="D1458" s="205" t="s">
        <v>802</v>
      </c>
      <c r="E1458" s="230" t="s">
        <v>203</v>
      </c>
      <c r="F1458" s="213"/>
      <c r="G1458" s="230"/>
      <c r="H1458" s="213"/>
      <c r="J1458" s="155"/>
      <c r="K1458" s="155"/>
      <c r="L1458" s="155"/>
    </row>
    <row r="1459" spans="1:12" hidden="1" x14ac:dyDescent="0.25">
      <c r="B1459" s="217" t="s">
        <v>335</v>
      </c>
      <c r="C1459" s="224" t="s">
        <v>991</v>
      </c>
      <c r="D1459" s="205" t="s">
        <v>802</v>
      </c>
      <c r="E1459" s="230" t="s">
        <v>204</v>
      </c>
      <c r="F1459" s="213"/>
      <c r="G1459" s="230"/>
      <c r="H1459" s="213"/>
      <c r="J1459" s="155"/>
      <c r="K1459" s="155"/>
      <c r="L1459" s="155"/>
    </row>
    <row r="1460" spans="1:12" hidden="1" x14ac:dyDescent="0.25">
      <c r="B1460" s="217" t="s">
        <v>335</v>
      </c>
      <c r="C1460" s="224" t="s">
        <v>991</v>
      </c>
      <c r="D1460" s="205" t="s">
        <v>802</v>
      </c>
      <c r="E1460" s="230" t="s">
        <v>205</v>
      </c>
      <c r="F1460" s="213"/>
      <c r="G1460" s="230"/>
      <c r="H1460" s="213"/>
      <c r="J1460" s="155"/>
      <c r="K1460" s="155"/>
      <c r="L1460" s="155"/>
    </row>
    <row r="1461" spans="1:12" hidden="1" x14ac:dyDescent="0.25">
      <c r="B1461" s="217" t="s">
        <v>332</v>
      </c>
      <c r="C1461" s="217" t="s">
        <v>991</v>
      </c>
      <c r="D1461" s="205" t="s">
        <v>931</v>
      </c>
      <c r="E1461" s="213"/>
      <c r="F1461" s="213"/>
      <c r="G1461" s="213"/>
      <c r="H1461" s="213"/>
      <c r="J1461" s="155"/>
      <c r="K1461" s="155"/>
      <c r="L1461" s="155"/>
    </row>
    <row r="1462" spans="1:12" x14ac:dyDescent="0.25">
      <c r="B1462" s="216" t="s">
        <v>332</v>
      </c>
      <c r="C1462" s="217" t="s">
        <v>990</v>
      </c>
      <c r="D1462" s="243" t="s">
        <v>931</v>
      </c>
      <c r="E1462" s="213"/>
      <c r="F1462" s="213"/>
      <c r="G1462" s="213"/>
      <c r="H1462" s="213"/>
      <c r="J1462" s="155"/>
      <c r="K1462" s="155"/>
      <c r="L1462" s="155"/>
    </row>
    <row r="1463" spans="1:12" s="177" customFormat="1" ht="15.75" thickBot="1" x14ac:dyDescent="0.3">
      <c r="A1463" s="261"/>
      <c r="B1463" s="220" t="s">
        <v>332</v>
      </c>
      <c r="C1463" s="220" t="s">
        <v>990</v>
      </c>
      <c r="D1463" s="245" t="s">
        <v>52</v>
      </c>
      <c r="E1463" s="213"/>
      <c r="F1463" s="220"/>
      <c r="G1463" s="220"/>
      <c r="H1463" s="220"/>
      <c r="I1463" s="261"/>
      <c r="J1463" s="134"/>
      <c r="K1463" s="134"/>
      <c r="L1463" s="134"/>
    </row>
    <row r="1464" spans="1:12" ht="15.75" thickTop="1" x14ac:dyDescent="0.25">
      <c r="B1464" s="218" t="s">
        <v>332</v>
      </c>
      <c r="C1464" s="218" t="s">
        <v>990</v>
      </c>
      <c r="D1464" s="206" t="s">
        <v>52</v>
      </c>
      <c r="E1464" s="238" t="s">
        <v>702</v>
      </c>
      <c r="F1464" s="211"/>
      <c r="G1464" s="211"/>
      <c r="H1464" s="211"/>
      <c r="J1464" s="155"/>
      <c r="K1464" s="155"/>
      <c r="L1464" s="155"/>
    </row>
    <row r="1465" spans="1:12" x14ac:dyDescent="0.25">
      <c r="B1465" s="217" t="s">
        <v>332</v>
      </c>
      <c r="C1465" s="224" t="s">
        <v>990</v>
      </c>
      <c r="D1465" s="243" t="s">
        <v>52</v>
      </c>
      <c r="E1465" s="230" t="s">
        <v>803</v>
      </c>
      <c r="F1465" s="213"/>
      <c r="G1465" s="230"/>
      <c r="H1465" s="213"/>
      <c r="J1465" s="155"/>
      <c r="K1465" s="155"/>
      <c r="L1465" s="155"/>
    </row>
    <row r="1466" spans="1:12" ht="14.4" x14ac:dyDescent="0.3">
      <c r="B1466" s="217" t="s">
        <v>332</v>
      </c>
      <c r="C1466" s="224" t="s">
        <v>990</v>
      </c>
      <c r="D1466" s="243" t="s">
        <v>52</v>
      </c>
      <c r="E1466" s="230" t="s">
        <v>804</v>
      </c>
      <c r="F1466" s="213"/>
      <c r="G1466" s="230"/>
      <c r="H1466" s="213"/>
      <c r="J1466" s="155"/>
      <c r="K1466" s="155"/>
      <c r="L1466" s="155"/>
    </row>
    <row r="1467" spans="1:12" s="177" customFormat="1" ht="15.75" hidden="1" thickBot="1" x14ac:dyDescent="0.3">
      <c r="A1467" s="261"/>
      <c r="B1467" s="220" t="s">
        <v>332</v>
      </c>
      <c r="C1467" s="220" t="s">
        <v>991</v>
      </c>
      <c r="D1467" s="208" t="s">
        <v>52</v>
      </c>
      <c r="E1467" s="213"/>
      <c r="F1467" s="220"/>
      <c r="G1467" s="220"/>
      <c r="H1467" s="220"/>
      <c r="I1467" s="261"/>
      <c r="J1467" s="134"/>
      <c r="K1467" s="134"/>
      <c r="L1467" s="134"/>
    </row>
    <row r="1468" spans="1:12" ht="15.75" hidden="1" thickTop="1" x14ac:dyDescent="0.25">
      <c r="B1468" s="218" t="s">
        <v>332</v>
      </c>
      <c r="C1468" s="218" t="s">
        <v>991</v>
      </c>
      <c r="D1468" s="206" t="s">
        <v>52</v>
      </c>
      <c r="E1468" s="238" t="s">
        <v>702</v>
      </c>
      <c r="F1468" s="211"/>
      <c r="G1468" s="211"/>
      <c r="H1468" s="211"/>
      <c r="J1468" s="155"/>
      <c r="K1468" s="155"/>
      <c r="L1468" s="155"/>
    </row>
    <row r="1469" spans="1:12" ht="45" hidden="1" x14ac:dyDescent="0.25">
      <c r="B1469" s="217" t="s">
        <v>332</v>
      </c>
      <c r="C1469" s="224" t="s">
        <v>991</v>
      </c>
      <c r="D1469" s="205" t="s">
        <v>52</v>
      </c>
      <c r="E1469" s="230" t="s">
        <v>1021</v>
      </c>
      <c r="F1469" s="213"/>
      <c r="G1469" s="230"/>
      <c r="H1469" s="213"/>
      <c r="J1469" s="155"/>
      <c r="K1469" s="155"/>
      <c r="L1469" s="155"/>
    </row>
    <row r="1470" spans="1:12" hidden="1" x14ac:dyDescent="0.25">
      <c r="B1470" s="217" t="s">
        <v>332</v>
      </c>
      <c r="C1470" s="224" t="s">
        <v>991</v>
      </c>
      <c r="D1470" s="205" t="s">
        <v>52</v>
      </c>
      <c r="E1470" s="230" t="s">
        <v>805</v>
      </c>
      <c r="F1470" s="213"/>
      <c r="G1470" s="230"/>
      <c r="H1470" s="213"/>
      <c r="J1470" s="155"/>
      <c r="K1470" s="155"/>
      <c r="L1470" s="155"/>
    </row>
    <row r="1471" spans="1:12" hidden="1" x14ac:dyDescent="0.25">
      <c r="B1471" s="217" t="s">
        <v>332</v>
      </c>
      <c r="C1471" s="224" t="s">
        <v>991</v>
      </c>
      <c r="D1471" s="205" t="s">
        <v>52</v>
      </c>
      <c r="E1471" s="230" t="s">
        <v>806</v>
      </c>
      <c r="F1471" s="213"/>
      <c r="G1471" s="230"/>
      <c r="H1471" s="213"/>
      <c r="J1471" s="155"/>
      <c r="K1471" s="155"/>
      <c r="L1471" s="155"/>
    </row>
    <row r="1472" spans="1:12" s="177" customFormat="1" ht="15.75" hidden="1" thickBot="1" x14ac:dyDescent="0.3">
      <c r="A1472" s="261"/>
      <c r="B1472" s="220" t="s">
        <v>332</v>
      </c>
      <c r="C1472" s="220" t="s">
        <v>990</v>
      </c>
      <c r="D1472" s="208" t="s">
        <v>53</v>
      </c>
      <c r="E1472" s="213"/>
      <c r="F1472" s="220"/>
      <c r="G1472" s="220"/>
      <c r="H1472" s="220"/>
      <c r="I1472" s="261"/>
      <c r="J1472" s="134"/>
      <c r="K1472" s="134"/>
      <c r="L1472" s="134"/>
    </row>
    <row r="1473" spans="1:12" ht="15.75" hidden="1" thickTop="1" x14ac:dyDescent="0.25">
      <c r="B1473" s="218" t="s">
        <v>332</v>
      </c>
      <c r="C1473" s="218" t="s">
        <v>990</v>
      </c>
      <c r="D1473" s="206" t="s">
        <v>53</v>
      </c>
      <c r="E1473" s="238" t="s">
        <v>703</v>
      </c>
      <c r="F1473" s="211"/>
      <c r="G1473" s="211"/>
      <c r="H1473" s="211"/>
      <c r="J1473" s="155"/>
      <c r="K1473" s="155"/>
      <c r="L1473" s="155"/>
    </row>
    <row r="1474" spans="1:12" ht="30" hidden="1" x14ac:dyDescent="0.25">
      <c r="B1474" s="217" t="s">
        <v>332</v>
      </c>
      <c r="C1474" s="224" t="s">
        <v>990</v>
      </c>
      <c r="D1474" s="205" t="s">
        <v>53</v>
      </c>
      <c r="E1474" s="230" t="s">
        <v>309</v>
      </c>
      <c r="F1474" s="213"/>
      <c r="G1474" s="230"/>
      <c r="H1474" s="213"/>
      <c r="J1474" s="155"/>
      <c r="K1474" s="155"/>
      <c r="L1474" s="155"/>
    </row>
    <row r="1475" spans="1:12" hidden="1" x14ac:dyDescent="0.25">
      <c r="B1475" s="217" t="s">
        <v>332</v>
      </c>
      <c r="C1475" s="224" t="s">
        <v>990</v>
      </c>
      <c r="D1475" s="205" t="s">
        <v>53</v>
      </c>
      <c r="E1475" s="230" t="s">
        <v>287</v>
      </c>
      <c r="F1475" s="213"/>
      <c r="G1475" s="230"/>
      <c r="H1475" s="213"/>
      <c r="J1475" s="155"/>
      <c r="K1475" s="155"/>
      <c r="L1475" s="155"/>
    </row>
    <row r="1476" spans="1:12" s="177" customFormat="1" ht="15.75" hidden="1" thickBot="1" x14ac:dyDescent="0.3">
      <c r="A1476" s="261"/>
      <c r="B1476" s="220" t="s">
        <v>332</v>
      </c>
      <c r="C1476" s="220" t="s">
        <v>991</v>
      </c>
      <c r="D1476" s="208" t="s">
        <v>53</v>
      </c>
      <c r="E1476" s="213"/>
      <c r="F1476" s="220"/>
      <c r="G1476" s="220"/>
      <c r="H1476" s="220"/>
      <c r="I1476" s="261"/>
      <c r="J1476" s="134"/>
      <c r="K1476" s="134"/>
      <c r="L1476" s="134"/>
    </row>
    <row r="1477" spans="1:12" ht="15.75" hidden="1" thickTop="1" x14ac:dyDescent="0.25">
      <c r="B1477" s="218" t="s">
        <v>332</v>
      </c>
      <c r="C1477" s="218" t="s">
        <v>991</v>
      </c>
      <c r="D1477" s="206" t="s">
        <v>53</v>
      </c>
      <c r="E1477" s="238" t="s">
        <v>703</v>
      </c>
      <c r="F1477" s="211"/>
      <c r="G1477" s="211"/>
      <c r="H1477" s="211"/>
      <c r="J1477" s="155"/>
      <c r="K1477" s="155"/>
      <c r="L1477" s="155"/>
    </row>
    <row r="1478" spans="1:12" hidden="1" x14ac:dyDescent="0.25">
      <c r="B1478" s="217" t="s">
        <v>332</v>
      </c>
      <c r="C1478" s="224" t="s">
        <v>991</v>
      </c>
      <c r="D1478" s="205" t="s">
        <v>53</v>
      </c>
      <c r="E1478" s="230" t="s">
        <v>307</v>
      </c>
      <c r="F1478" s="213"/>
      <c r="G1478" s="230"/>
      <c r="H1478" s="213"/>
      <c r="J1478" s="155"/>
      <c r="K1478" s="155"/>
      <c r="L1478" s="155"/>
    </row>
    <row r="1479" spans="1:12" hidden="1" x14ac:dyDescent="0.25">
      <c r="B1479" s="217" t="s">
        <v>332</v>
      </c>
      <c r="C1479" s="224" t="s">
        <v>991</v>
      </c>
      <c r="D1479" s="205" t="s">
        <v>53</v>
      </c>
      <c r="E1479" s="230" t="s">
        <v>308</v>
      </c>
      <c r="F1479" s="213"/>
      <c r="G1479" s="230"/>
      <c r="H1479" s="213"/>
      <c r="J1479" s="155"/>
      <c r="K1479" s="155"/>
      <c r="L1479" s="155"/>
    </row>
    <row r="1480" spans="1:12" s="177" customFormat="1" ht="15.75" hidden="1" thickBot="1" x14ac:dyDescent="0.3">
      <c r="A1480" s="261"/>
      <c r="B1480" s="220" t="s">
        <v>332</v>
      </c>
      <c r="C1480" s="220" t="s">
        <v>990</v>
      </c>
      <c r="D1480" s="245" t="s">
        <v>54</v>
      </c>
      <c r="E1480" s="213"/>
      <c r="F1480" s="213"/>
      <c r="G1480" s="213"/>
      <c r="H1480" s="213"/>
      <c r="I1480" s="261"/>
      <c r="J1480" s="134"/>
      <c r="K1480" s="134"/>
      <c r="L1480" s="134"/>
    </row>
    <row r="1481" spans="1:12" ht="15.75" hidden="1" thickTop="1" x14ac:dyDescent="0.25">
      <c r="B1481" s="218" t="s">
        <v>332</v>
      </c>
      <c r="C1481" s="218" t="s">
        <v>990</v>
      </c>
      <c r="D1481" s="206" t="s">
        <v>54</v>
      </c>
      <c r="E1481" s="238" t="s">
        <v>704</v>
      </c>
      <c r="F1481" s="211"/>
      <c r="G1481" s="211"/>
      <c r="H1481" s="211"/>
      <c r="J1481" s="155"/>
      <c r="K1481" s="155"/>
      <c r="L1481" s="155"/>
    </row>
    <row r="1482" spans="1:12" ht="30" hidden="1" x14ac:dyDescent="0.25">
      <c r="B1482" s="217" t="s">
        <v>332</v>
      </c>
      <c r="C1482" s="224" t="s">
        <v>990</v>
      </c>
      <c r="D1482" s="243" t="s">
        <v>54</v>
      </c>
      <c r="E1482" s="230" t="s">
        <v>314</v>
      </c>
      <c r="F1482" s="213"/>
      <c r="G1482" s="230"/>
      <c r="H1482" s="213"/>
      <c r="J1482" s="155"/>
      <c r="K1482" s="155"/>
      <c r="L1482" s="155"/>
    </row>
    <row r="1483" spans="1:12" hidden="1" x14ac:dyDescent="0.25">
      <c r="B1483" s="217" t="s">
        <v>332</v>
      </c>
      <c r="C1483" s="224" t="s">
        <v>990</v>
      </c>
      <c r="D1483" s="243" t="s">
        <v>54</v>
      </c>
      <c r="E1483" s="230" t="s">
        <v>282</v>
      </c>
      <c r="F1483" s="213"/>
      <c r="G1483" s="230"/>
      <c r="H1483" s="213"/>
      <c r="J1483" s="155"/>
      <c r="K1483" s="155"/>
      <c r="L1483" s="155"/>
    </row>
    <row r="1484" spans="1:12" s="177" customFormat="1" ht="15.75" hidden="1" thickBot="1" x14ac:dyDescent="0.3">
      <c r="A1484" s="261"/>
      <c r="B1484" s="220" t="s">
        <v>332</v>
      </c>
      <c r="C1484" s="220" t="s">
        <v>991</v>
      </c>
      <c r="D1484" s="208" t="s">
        <v>54</v>
      </c>
      <c r="E1484" s="213"/>
      <c r="F1484" s="220"/>
      <c r="G1484" s="220"/>
      <c r="H1484" s="220"/>
      <c r="I1484" s="261"/>
      <c r="J1484" s="134"/>
      <c r="K1484" s="134"/>
      <c r="L1484" s="134"/>
    </row>
    <row r="1485" spans="1:12" ht="15.75" hidden="1" thickTop="1" x14ac:dyDescent="0.25">
      <c r="B1485" s="218" t="s">
        <v>332</v>
      </c>
      <c r="C1485" s="218" t="s">
        <v>991</v>
      </c>
      <c r="D1485" s="206" t="s">
        <v>54</v>
      </c>
      <c r="E1485" s="238" t="s">
        <v>704</v>
      </c>
      <c r="F1485" s="211"/>
      <c r="G1485" s="211"/>
      <c r="H1485" s="211"/>
      <c r="J1485" s="155"/>
      <c r="K1485" s="155"/>
      <c r="L1485" s="155"/>
    </row>
    <row r="1486" spans="1:12" hidden="1" x14ac:dyDescent="0.25">
      <c r="B1486" s="217" t="s">
        <v>332</v>
      </c>
      <c r="C1486" s="224" t="s">
        <v>991</v>
      </c>
      <c r="D1486" s="205" t="s">
        <v>54</v>
      </c>
      <c r="E1486" s="230" t="s">
        <v>307</v>
      </c>
      <c r="F1486" s="213"/>
      <c r="G1486" s="230"/>
      <c r="H1486" s="213"/>
      <c r="J1486" s="155"/>
      <c r="K1486" s="155"/>
      <c r="L1486" s="155"/>
    </row>
    <row r="1487" spans="1:12" hidden="1" x14ac:dyDescent="0.25">
      <c r="B1487" s="217" t="s">
        <v>332</v>
      </c>
      <c r="C1487" s="224" t="s">
        <v>991</v>
      </c>
      <c r="D1487" s="205" t="s">
        <v>54</v>
      </c>
      <c r="E1487" s="230" t="s">
        <v>308</v>
      </c>
      <c r="F1487" s="213"/>
      <c r="G1487" s="230"/>
      <c r="H1487" s="213"/>
      <c r="J1487" s="155"/>
      <c r="K1487" s="155"/>
      <c r="L1487" s="155"/>
    </row>
    <row r="1488" spans="1:12" s="177" customFormat="1" ht="15.75" hidden="1" thickBot="1" x14ac:dyDescent="0.3">
      <c r="A1488" s="261"/>
      <c r="B1488" s="220" t="s">
        <v>332</v>
      </c>
      <c r="C1488" s="220" t="s">
        <v>990</v>
      </c>
      <c r="D1488" s="208" t="s">
        <v>55</v>
      </c>
      <c r="E1488" s="213"/>
      <c r="F1488" s="220"/>
      <c r="G1488" s="220"/>
      <c r="H1488" s="220"/>
      <c r="I1488" s="261"/>
      <c r="J1488" s="134"/>
      <c r="K1488" s="134"/>
      <c r="L1488" s="134"/>
    </row>
    <row r="1489" spans="1:12" ht="15.75" hidden="1" thickTop="1" x14ac:dyDescent="0.25">
      <c r="B1489" s="218" t="s">
        <v>332</v>
      </c>
      <c r="C1489" s="218" t="s">
        <v>990</v>
      </c>
      <c r="D1489" s="206" t="s">
        <v>55</v>
      </c>
      <c r="E1489" s="238" t="s">
        <v>705</v>
      </c>
      <c r="F1489" s="211"/>
      <c r="G1489" s="211"/>
      <c r="H1489" s="211"/>
      <c r="J1489" s="155"/>
      <c r="K1489" s="155"/>
      <c r="L1489" s="155"/>
    </row>
    <row r="1490" spans="1:12" hidden="1" x14ac:dyDescent="0.25">
      <c r="B1490" s="217" t="s">
        <v>332</v>
      </c>
      <c r="C1490" s="224" t="s">
        <v>990</v>
      </c>
      <c r="D1490" s="205" t="s">
        <v>55</v>
      </c>
      <c r="E1490" s="230" t="s">
        <v>313</v>
      </c>
      <c r="F1490" s="213"/>
      <c r="G1490" s="230"/>
      <c r="H1490" s="213"/>
      <c r="J1490" s="155"/>
      <c r="K1490" s="155"/>
      <c r="L1490" s="155"/>
    </row>
    <row r="1491" spans="1:12" ht="30" hidden="1" x14ac:dyDescent="0.25">
      <c r="B1491" s="217" t="s">
        <v>332</v>
      </c>
      <c r="C1491" s="224" t="s">
        <v>990</v>
      </c>
      <c r="D1491" s="205" t="s">
        <v>55</v>
      </c>
      <c r="E1491" s="230" t="s">
        <v>283</v>
      </c>
      <c r="F1491" s="213"/>
      <c r="G1491" s="230"/>
      <c r="H1491" s="213"/>
      <c r="J1491" s="155"/>
      <c r="K1491" s="155"/>
      <c r="L1491" s="155"/>
    </row>
    <row r="1492" spans="1:12" s="177" customFormat="1" ht="15.75" hidden="1" thickBot="1" x14ac:dyDescent="0.3">
      <c r="A1492" s="261"/>
      <c r="B1492" s="220" t="s">
        <v>332</v>
      </c>
      <c r="C1492" s="220" t="s">
        <v>991</v>
      </c>
      <c r="D1492" s="208" t="s">
        <v>55</v>
      </c>
      <c r="E1492" s="213"/>
      <c r="F1492" s="220"/>
      <c r="G1492" s="220"/>
      <c r="H1492" s="220"/>
      <c r="I1492" s="261"/>
      <c r="J1492" s="134"/>
      <c r="K1492" s="134"/>
      <c r="L1492" s="134"/>
    </row>
    <row r="1493" spans="1:12" ht="15.75" hidden="1" thickTop="1" x14ac:dyDescent="0.25">
      <c r="B1493" s="218" t="s">
        <v>332</v>
      </c>
      <c r="C1493" s="218" t="s">
        <v>991</v>
      </c>
      <c r="D1493" s="206" t="s">
        <v>55</v>
      </c>
      <c r="E1493" s="238" t="s">
        <v>705</v>
      </c>
      <c r="F1493" s="211"/>
      <c r="G1493" s="211"/>
      <c r="H1493" s="211"/>
      <c r="J1493" s="155"/>
      <c r="K1493" s="155"/>
      <c r="L1493" s="155"/>
    </row>
    <row r="1494" spans="1:12" hidden="1" x14ac:dyDescent="0.25">
      <c r="B1494" s="217" t="s">
        <v>332</v>
      </c>
      <c r="C1494" s="224" t="s">
        <v>991</v>
      </c>
      <c r="D1494" s="205" t="s">
        <v>55</v>
      </c>
      <c r="E1494" s="230" t="s">
        <v>312</v>
      </c>
      <c r="F1494" s="213"/>
      <c r="G1494" s="230"/>
      <c r="H1494" s="213"/>
      <c r="J1494" s="155"/>
      <c r="K1494" s="155"/>
      <c r="L1494" s="155"/>
    </row>
    <row r="1495" spans="1:12" hidden="1" x14ac:dyDescent="0.25">
      <c r="B1495" s="217" t="s">
        <v>332</v>
      </c>
      <c r="C1495" s="224" t="s">
        <v>991</v>
      </c>
      <c r="D1495" s="205" t="s">
        <v>55</v>
      </c>
      <c r="E1495" s="230" t="s">
        <v>284</v>
      </c>
      <c r="F1495" s="213"/>
      <c r="G1495" s="230"/>
      <c r="H1495" s="213"/>
      <c r="J1495" s="155"/>
      <c r="K1495" s="155"/>
      <c r="L1495" s="155"/>
    </row>
    <row r="1496" spans="1:12" s="177" customFormat="1" ht="15.75" hidden="1" thickBot="1" x14ac:dyDescent="0.3">
      <c r="A1496" s="261"/>
      <c r="B1496" s="220" t="s">
        <v>332</v>
      </c>
      <c r="C1496" s="220" t="s">
        <v>990</v>
      </c>
      <c r="D1496" s="208" t="s">
        <v>420</v>
      </c>
      <c r="E1496" s="213"/>
      <c r="F1496" s="220"/>
      <c r="G1496" s="220"/>
      <c r="H1496" s="220"/>
      <c r="I1496" s="261"/>
      <c r="J1496" s="134"/>
      <c r="K1496" s="134"/>
      <c r="L1496" s="134"/>
    </row>
    <row r="1497" spans="1:12" ht="15.75" hidden="1" thickTop="1" x14ac:dyDescent="0.25">
      <c r="B1497" s="218" t="s">
        <v>332</v>
      </c>
      <c r="C1497" s="218" t="s">
        <v>990</v>
      </c>
      <c r="D1497" s="206" t="s">
        <v>420</v>
      </c>
      <c r="E1497" s="238" t="s">
        <v>706</v>
      </c>
      <c r="F1497" s="211"/>
      <c r="G1497" s="211"/>
      <c r="H1497" s="211"/>
      <c r="J1497" s="155"/>
      <c r="K1497" s="155"/>
      <c r="L1497" s="155"/>
    </row>
    <row r="1498" spans="1:12" hidden="1" x14ac:dyDescent="0.25">
      <c r="B1498" s="217" t="s">
        <v>332</v>
      </c>
      <c r="C1498" s="224" t="s">
        <v>990</v>
      </c>
      <c r="D1498" s="205" t="s">
        <v>420</v>
      </c>
      <c r="E1498" s="230" t="s">
        <v>313</v>
      </c>
      <c r="F1498" s="213"/>
      <c r="G1498" s="230"/>
      <c r="H1498" s="213"/>
      <c r="J1498" s="155"/>
      <c r="K1498" s="155"/>
      <c r="L1498" s="155"/>
    </row>
    <row r="1499" spans="1:12" hidden="1" x14ac:dyDescent="0.25">
      <c r="B1499" s="217" t="s">
        <v>332</v>
      </c>
      <c r="C1499" s="224" t="s">
        <v>990</v>
      </c>
      <c r="D1499" s="205" t="s">
        <v>420</v>
      </c>
      <c r="E1499" s="230" t="s">
        <v>707</v>
      </c>
      <c r="F1499" s="213"/>
      <c r="G1499" s="230"/>
      <c r="H1499" s="213"/>
      <c r="J1499" s="155"/>
      <c r="K1499" s="155"/>
      <c r="L1499" s="155"/>
    </row>
    <row r="1500" spans="1:12" s="177" customFormat="1" ht="15.75" hidden="1" thickBot="1" x14ac:dyDescent="0.3">
      <c r="A1500" s="261"/>
      <c r="B1500" s="220" t="s">
        <v>332</v>
      </c>
      <c r="C1500" s="220" t="s">
        <v>991</v>
      </c>
      <c r="D1500" s="208" t="s">
        <v>420</v>
      </c>
      <c r="E1500" s="213"/>
      <c r="F1500" s="220"/>
      <c r="G1500" s="220"/>
      <c r="H1500" s="220"/>
      <c r="I1500" s="261"/>
      <c r="J1500" s="134"/>
      <c r="K1500" s="134"/>
      <c r="L1500" s="134"/>
    </row>
    <row r="1501" spans="1:12" ht="15.75" hidden="1" thickTop="1" x14ac:dyDescent="0.25">
      <c r="B1501" s="218" t="s">
        <v>332</v>
      </c>
      <c r="C1501" s="218" t="s">
        <v>991</v>
      </c>
      <c r="D1501" s="206" t="s">
        <v>420</v>
      </c>
      <c r="E1501" s="238" t="s">
        <v>706</v>
      </c>
      <c r="F1501" s="211"/>
      <c r="G1501" s="211"/>
      <c r="H1501" s="211"/>
      <c r="J1501" s="155"/>
      <c r="K1501" s="155"/>
      <c r="L1501" s="155"/>
    </row>
    <row r="1502" spans="1:12" hidden="1" x14ac:dyDescent="0.25">
      <c r="B1502" s="217" t="s">
        <v>332</v>
      </c>
      <c r="C1502" s="224" t="s">
        <v>991</v>
      </c>
      <c r="D1502" s="205" t="s">
        <v>420</v>
      </c>
      <c r="E1502" s="230" t="s">
        <v>312</v>
      </c>
      <c r="F1502" s="213"/>
      <c r="G1502" s="230"/>
      <c r="H1502" s="213"/>
      <c r="J1502" s="155"/>
      <c r="K1502" s="155"/>
      <c r="L1502" s="155"/>
    </row>
    <row r="1503" spans="1:12" hidden="1" x14ac:dyDescent="0.25">
      <c r="B1503" s="217" t="s">
        <v>332</v>
      </c>
      <c r="C1503" s="224" t="s">
        <v>991</v>
      </c>
      <c r="D1503" s="205" t="s">
        <v>420</v>
      </c>
      <c r="E1503" s="230" t="s">
        <v>284</v>
      </c>
      <c r="F1503" s="213"/>
      <c r="G1503" s="230"/>
      <c r="H1503" s="213"/>
      <c r="J1503" s="155"/>
      <c r="K1503" s="155"/>
      <c r="L1503" s="155"/>
    </row>
    <row r="1504" spans="1:12" s="177" customFormat="1" ht="15.75" hidden="1" thickBot="1" x14ac:dyDescent="0.3">
      <c r="A1504" s="261"/>
      <c r="B1504" s="220" t="s">
        <v>332</v>
      </c>
      <c r="C1504" s="220" t="s">
        <v>990</v>
      </c>
      <c r="D1504" s="245" t="s">
        <v>56</v>
      </c>
      <c r="E1504" s="213"/>
      <c r="F1504" s="220"/>
      <c r="G1504" s="220"/>
      <c r="H1504" s="220"/>
      <c r="I1504" s="261"/>
      <c r="J1504" s="134"/>
      <c r="K1504" s="134"/>
      <c r="L1504" s="134"/>
    </row>
    <row r="1505" spans="1:12" ht="15.75" hidden="1" thickTop="1" x14ac:dyDescent="0.25">
      <c r="B1505" s="218" t="s">
        <v>332</v>
      </c>
      <c r="C1505" s="218" t="s">
        <v>990</v>
      </c>
      <c r="D1505" s="206" t="s">
        <v>56</v>
      </c>
      <c r="E1505" s="238" t="s">
        <v>57</v>
      </c>
      <c r="F1505" s="211"/>
      <c r="G1505" s="211"/>
      <c r="H1505" s="211"/>
      <c r="J1505" s="155"/>
      <c r="K1505" s="155"/>
      <c r="L1505" s="155"/>
    </row>
    <row r="1506" spans="1:12" hidden="1" x14ac:dyDescent="0.25">
      <c r="B1506" s="217" t="s">
        <v>332</v>
      </c>
      <c r="C1506" s="224" t="s">
        <v>990</v>
      </c>
      <c r="D1506" s="243" t="s">
        <v>56</v>
      </c>
      <c r="E1506" s="230" t="s">
        <v>304</v>
      </c>
      <c r="F1506" s="213"/>
      <c r="G1506" s="230"/>
      <c r="H1506" s="213"/>
      <c r="J1506" s="155"/>
      <c r="K1506" s="155"/>
      <c r="L1506" s="155"/>
    </row>
    <row r="1507" spans="1:12" hidden="1" x14ac:dyDescent="0.25">
      <c r="B1507" s="217" t="s">
        <v>332</v>
      </c>
      <c r="C1507" s="224" t="s">
        <v>990</v>
      </c>
      <c r="D1507" s="243" t="s">
        <v>56</v>
      </c>
      <c r="E1507" s="230" t="s">
        <v>289</v>
      </c>
      <c r="F1507" s="213"/>
      <c r="G1507" s="230"/>
      <c r="H1507" s="213"/>
      <c r="J1507" s="155"/>
      <c r="K1507" s="155"/>
      <c r="L1507" s="155"/>
    </row>
    <row r="1508" spans="1:12" s="177" customFormat="1" ht="15.75" hidden="1" thickBot="1" x14ac:dyDescent="0.3">
      <c r="A1508" s="261"/>
      <c r="B1508" s="220" t="s">
        <v>332</v>
      </c>
      <c r="C1508" s="220" t="s">
        <v>991</v>
      </c>
      <c r="D1508" s="208" t="s">
        <v>56</v>
      </c>
      <c r="E1508" s="213"/>
      <c r="F1508" s="220"/>
      <c r="G1508" s="220"/>
      <c r="H1508" s="220"/>
      <c r="I1508" s="261"/>
      <c r="J1508" s="134"/>
      <c r="K1508" s="134"/>
      <c r="L1508" s="134"/>
    </row>
    <row r="1509" spans="1:12" ht="15.75" hidden="1" thickTop="1" x14ac:dyDescent="0.25">
      <c r="B1509" s="218" t="s">
        <v>332</v>
      </c>
      <c r="C1509" s="218" t="s">
        <v>991</v>
      </c>
      <c r="D1509" s="206" t="s">
        <v>56</v>
      </c>
      <c r="E1509" s="238" t="s">
        <v>57</v>
      </c>
      <c r="F1509" s="211"/>
      <c r="G1509" s="211"/>
      <c r="H1509" s="211"/>
      <c r="J1509" s="155"/>
      <c r="K1509" s="155"/>
      <c r="L1509" s="155"/>
    </row>
    <row r="1510" spans="1:12" hidden="1" x14ac:dyDescent="0.25">
      <c r="B1510" s="217" t="s">
        <v>332</v>
      </c>
      <c r="C1510" s="224" t="s">
        <v>991</v>
      </c>
      <c r="D1510" s="205" t="s">
        <v>56</v>
      </c>
      <c r="E1510" s="230" t="s">
        <v>303</v>
      </c>
      <c r="F1510" s="213"/>
      <c r="G1510" s="230"/>
      <c r="H1510" s="213"/>
      <c r="J1510" s="155"/>
      <c r="K1510" s="155"/>
      <c r="L1510" s="155"/>
    </row>
    <row r="1511" spans="1:12" hidden="1" x14ac:dyDescent="0.25">
      <c r="B1511" s="217" t="s">
        <v>332</v>
      </c>
      <c r="C1511" s="224" t="s">
        <v>991</v>
      </c>
      <c r="D1511" s="205" t="s">
        <v>56</v>
      </c>
      <c r="E1511" s="230" t="s">
        <v>290</v>
      </c>
      <c r="F1511" s="213"/>
      <c r="G1511" s="230"/>
      <c r="H1511" s="213"/>
      <c r="J1511" s="155"/>
      <c r="K1511" s="155"/>
      <c r="L1511" s="155"/>
    </row>
    <row r="1512" spans="1:12" s="177" customFormat="1" ht="15.75" hidden="1" thickBot="1" x14ac:dyDescent="0.3">
      <c r="A1512" s="261"/>
      <c r="B1512" s="220" t="s">
        <v>332</v>
      </c>
      <c r="C1512" s="220" t="s">
        <v>990</v>
      </c>
      <c r="D1512" s="208" t="s">
        <v>421</v>
      </c>
      <c r="E1512" s="213"/>
      <c r="F1512" s="220"/>
      <c r="G1512" s="220"/>
      <c r="H1512" s="220"/>
      <c r="I1512" s="261"/>
      <c r="J1512" s="134"/>
      <c r="K1512" s="134"/>
      <c r="L1512" s="134"/>
    </row>
    <row r="1513" spans="1:12" ht="15.75" hidden="1" thickTop="1" x14ac:dyDescent="0.25">
      <c r="B1513" s="218" t="s">
        <v>332</v>
      </c>
      <c r="C1513" s="218" t="s">
        <v>990</v>
      </c>
      <c r="D1513" s="206" t="s">
        <v>421</v>
      </c>
      <c r="E1513" s="238" t="s">
        <v>708</v>
      </c>
      <c r="F1513" s="211"/>
      <c r="G1513" s="211"/>
      <c r="H1513" s="211"/>
      <c r="J1513" s="155"/>
      <c r="K1513" s="155"/>
      <c r="L1513" s="155"/>
    </row>
    <row r="1514" spans="1:12" hidden="1" x14ac:dyDescent="0.25">
      <c r="B1514" s="217" t="s">
        <v>332</v>
      </c>
      <c r="C1514" s="224" t="s">
        <v>990</v>
      </c>
      <c r="D1514" s="205" t="s">
        <v>421</v>
      </c>
      <c r="E1514" s="230" t="s">
        <v>299</v>
      </c>
      <c r="F1514" s="213"/>
      <c r="G1514" s="230"/>
      <c r="H1514" s="213"/>
      <c r="J1514" s="155"/>
      <c r="K1514" s="155"/>
      <c r="L1514" s="155"/>
    </row>
    <row r="1515" spans="1:12" hidden="1" x14ac:dyDescent="0.25">
      <c r="B1515" s="217" t="s">
        <v>332</v>
      </c>
      <c r="C1515" s="224" t="s">
        <v>990</v>
      </c>
      <c r="D1515" s="205" t="s">
        <v>421</v>
      </c>
      <c r="E1515" s="230" t="s">
        <v>302</v>
      </c>
      <c r="F1515" s="213"/>
      <c r="G1515" s="230"/>
      <c r="H1515" s="213"/>
      <c r="J1515" s="155"/>
      <c r="K1515" s="155"/>
      <c r="L1515" s="155"/>
    </row>
    <row r="1516" spans="1:12" ht="45" hidden="1" x14ac:dyDescent="0.25">
      <c r="B1516" s="217" t="s">
        <v>332</v>
      </c>
      <c r="C1516" s="224" t="s">
        <v>990</v>
      </c>
      <c r="D1516" s="205" t="s">
        <v>421</v>
      </c>
      <c r="E1516" s="230" t="s">
        <v>491</v>
      </c>
      <c r="F1516" s="213"/>
      <c r="G1516" s="230"/>
      <c r="H1516" s="213"/>
      <c r="J1516" s="155"/>
      <c r="K1516" s="155"/>
      <c r="L1516" s="155"/>
    </row>
    <row r="1517" spans="1:12" s="177" customFormat="1" ht="15.75" hidden="1" thickBot="1" x14ac:dyDescent="0.3">
      <c r="A1517" s="261"/>
      <c r="B1517" s="220" t="s">
        <v>332</v>
      </c>
      <c r="C1517" s="220" t="s">
        <v>991</v>
      </c>
      <c r="D1517" s="208" t="s">
        <v>421</v>
      </c>
      <c r="E1517" s="213"/>
      <c r="F1517" s="220"/>
      <c r="G1517" s="220"/>
      <c r="H1517" s="220"/>
      <c r="I1517" s="261"/>
      <c r="J1517" s="134"/>
      <c r="K1517" s="134"/>
      <c r="L1517" s="134"/>
    </row>
    <row r="1518" spans="1:12" ht="15.75" hidden="1" thickTop="1" x14ac:dyDescent="0.25">
      <c r="B1518" s="218" t="s">
        <v>332</v>
      </c>
      <c r="C1518" s="218" t="s">
        <v>991</v>
      </c>
      <c r="D1518" s="206" t="s">
        <v>421</v>
      </c>
      <c r="E1518" s="238" t="s">
        <v>708</v>
      </c>
      <c r="F1518" s="211"/>
      <c r="G1518" s="211"/>
      <c r="H1518" s="211"/>
      <c r="J1518" s="155"/>
      <c r="K1518" s="155"/>
      <c r="L1518" s="155"/>
    </row>
    <row r="1519" spans="1:12" hidden="1" x14ac:dyDescent="0.25">
      <c r="B1519" s="217" t="s">
        <v>332</v>
      </c>
      <c r="C1519" s="224" t="s">
        <v>991</v>
      </c>
      <c r="D1519" s="205" t="s">
        <v>421</v>
      </c>
      <c r="E1519" s="230" t="s">
        <v>301</v>
      </c>
      <c r="F1519" s="213"/>
      <c r="G1519" s="230"/>
      <c r="H1519" s="213"/>
      <c r="J1519" s="155"/>
      <c r="K1519" s="155"/>
      <c r="L1519" s="155"/>
    </row>
    <row r="1520" spans="1:12" hidden="1" x14ac:dyDescent="0.25">
      <c r="B1520" s="217" t="s">
        <v>332</v>
      </c>
      <c r="C1520" s="224" t="s">
        <v>991</v>
      </c>
      <c r="D1520" s="205" t="s">
        <v>421</v>
      </c>
      <c r="E1520" s="230" t="s">
        <v>297</v>
      </c>
      <c r="F1520" s="213"/>
      <c r="G1520" s="230"/>
      <c r="H1520" s="213"/>
      <c r="J1520" s="155"/>
      <c r="K1520" s="155"/>
      <c r="L1520" s="155"/>
    </row>
    <row r="1521" spans="1:12" hidden="1" x14ac:dyDescent="0.25">
      <c r="B1521" s="217" t="s">
        <v>332</v>
      </c>
      <c r="C1521" s="224" t="s">
        <v>991</v>
      </c>
      <c r="D1521" s="205" t="s">
        <v>421</v>
      </c>
      <c r="E1521" s="230" t="s">
        <v>298</v>
      </c>
      <c r="F1521" s="213"/>
      <c r="G1521" s="230"/>
      <c r="H1521" s="213"/>
      <c r="J1521" s="155"/>
      <c r="K1521" s="155"/>
      <c r="L1521" s="155"/>
    </row>
    <row r="1522" spans="1:12" s="177" customFormat="1" ht="15.75" hidden="1" thickBot="1" x14ac:dyDescent="0.3">
      <c r="A1522" s="261"/>
      <c r="B1522" s="220" t="s">
        <v>332</v>
      </c>
      <c r="C1522" s="220" t="s">
        <v>990</v>
      </c>
      <c r="D1522" s="208" t="s">
        <v>422</v>
      </c>
      <c r="E1522" s="213"/>
      <c r="F1522" s="220"/>
      <c r="G1522" s="220"/>
      <c r="H1522" s="220"/>
      <c r="I1522" s="261"/>
      <c r="J1522" s="134"/>
      <c r="K1522" s="134"/>
      <c r="L1522" s="134"/>
    </row>
    <row r="1523" spans="1:12" ht="15.75" hidden="1" thickTop="1" x14ac:dyDescent="0.25">
      <c r="B1523" s="218" t="s">
        <v>332</v>
      </c>
      <c r="C1523" s="218" t="s">
        <v>990</v>
      </c>
      <c r="D1523" s="206" t="s">
        <v>422</v>
      </c>
      <c r="E1523" s="238" t="s">
        <v>709</v>
      </c>
      <c r="F1523" s="211"/>
      <c r="G1523" s="211"/>
      <c r="H1523" s="211"/>
      <c r="J1523" s="155"/>
      <c r="K1523" s="155"/>
      <c r="L1523" s="155"/>
    </row>
    <row r="1524" spans="1:12" hidden="1" x14ac:dyDescent="0.25">
      <c r="B1524" s="217" t="s">
        <v>332</v>
      </c>
      <c r="C1524" s="224" t="s">
        <v>990</v>
      </c>
      <c r="D1524" s="205" t="s">
        <v>422</v>
      </c>
      <c r="E1524" s="230" t="s">
        <v>299</v>
      </c>
      <c r="F1524" s="213"/>
      <c r="G1524" s="230"/>
      <c r="H1524" s="213"/>
      <c r="J1524" s="155"/>
      <c r="K1524" s="155"/>
      <c r="L1524" s="155"/>
    </row>
    <row r="1525" spans="1:12" hidden="1" x14ac:dyDescent="0.25">
      <c r="B1525" s="217" t="s">
        <v>332</v>
      </c>
      <c r="C1525" s="224" t="s">
        <v>990</v>
      </c>
      <c r="D1525" s="205" t="s">
        <v>422</v>
      </c>
      <c r="E1525" s="230" t="s">
        <v>300</v>
      </c>
      <c r="F1525" s="213"/>
      <c r="G1525" s="230"/>
      <c r="H1525" s="213"/>
      <c r="J1525" s="155"/>
      <c r="K1525" s="155"/>
      <c r="L1525" s="155"/>
    </row>
    <row r="1526" spans="1:12" ht="45" hidden="1" x14ac:dyDescent="0.25">
      <c r="B1526" s="217" t="s">
        <v>332</v>
      </c>
      <c r="C1526" s="224" t="s">
        <v>990</v>
      </c>
      <c r="D1526" s="205" t="s">
        <v>422</v>
      </c>
      <c r="E1526" s="230" t="s">
        <v>492</v>
      </c>
      <c r="F1526" s="213"/>
      <c r="G1526" s="230"/>
      <c r="H1526" s="213"/>
      <c r="J1526" s="155"/>
      <c r="K1526" s="155"/>
      <c r="L1526" s="155"/>
    </row>
    <row r="1527" spans="1:12" s="177" customFormat="1" ht="15.75" hidden="1" thickBot="1" x14ac:dyDescent="0.3">
      <c r="A1527" s="261"/>
      <c r="B1527" s="220" t="s">
        <v>332</v>
      </c>
      <c r="C1527" s="220" t="s">
        <v>991</v>
      </c>
      <c r="D1527" s="208" t="s">
        <v>422</v>
      </c>
      <c r="E1527" s="213"/>
      <c r="F1527" s="220"/>
      <c r="G1527" s="220"/>
      <c r="H1527" s="220"/>
      <c r="I1527" s="261"/>
      <c r="J1527" s="134"/>
      <c r="K1527" s="134"/>
      <c r="L1527" s="134"/>
    </row>
    <row r="1528" spans="1:12" ht="15.75" hidden="1" thickTop="1" x14ac:dyDescent="0.25">
      <c r="B1528" s="218" t="s">
        <v>332</v>
      </c>
      <c r="C1528" s="218" t="s">
        <v>991</v>
      </c>
      <c r="D1528" s="206" t="s">
        <v>422</v>
      </c>
      <c r="E1528" s="238" t="s">
        <v>709</v>
      </c>
      <c r="F1528" s="211"/>
      <c r="G1528" s="211"/>
      <c r="H1528" s="211"/>
      <c r="J1528" s="155"/>
      <c r="K1528" s="155"/>
      <c r="L1528" s="155"/>
    </row>
    <row r="1529" spans="1:12" hidden="1" x14ac:dyDescent="0.25">
      <c r="B1529" s="217" t="s">
        <v>332</v>
      </c>
      <c r="C1529" s="224" t="s">
        <v>991</v>
      </c>
      <c r="D1529" s="205" t="s">
        <v>422</v>
      </c>
      <c r="E1529" s="230" t="s">
        <v>296</v>
      </c>
      <c r="F1529" s="213"/>
      <c r="G1529" s="230"/>
      <c r="H1529" s="213"/>
      <c r="J1529" s="155"/>
      <c r="K1529" s="155"/>
      <c r="L1529" s="155"/>
    </row>
    <row r="1530" spans="1:12" hidden="1" x14ac:dyDescent="0.25">
      <c r="B1530" s="217" t="s">
        <v>332</v>
      </c>
      <c r="C1530" s="224" t="s">
        <v>991</v>
      </c>
      <c r="D1530" s="205" t="s">
        <v>422</v>
      </c>
      <c r="E1530" s="230" t="s">
        <v>297</v>
      </c>
      <c r="F1530" s="213"/>
      <c r="G1530" s="230"/>
      <c r="H1530" s="213"/>
      <c r="J1530" s="155"/>
      <c r="K1530" s="155"/>
      <c r="L1530" s="155"/>
    </row>
    <row r="1531" spans="1:12" hidden="1" x14ac:dyDescent="0.25">
      <c r="B1531" s="217" t="s">
        <v>332</v>
      </c>
      <c r="C1531" s="224" t="s">
        <v>991</v>
      </c>
      <c r="D1531" s="205" t="s">
        <v>422</v>
      </c>
      <c r="E1531" s="230" t="s">
        <v>298</v>
      </c>
      <c r="F1531" s="213"/>
      <c r="G1531" s="230"/>
      <c r="H1531" s="213"/>
      <c r="J1531" s="155"/>
      <c r="K1531" s="155"/>
      <c r="L1531" s="155"/>
    </row>
    <row r="1532" spans="1:12" hidden="1" x14ac:dyDescent="0.25">
      <c r="B1532" s="216" t="s">
        <v>331</v>
      </c>
      <c r="C1532" s="217" t="s">
        <v>991</v>
      </c>
      <c r="D1532" s="205" t="s">
        <v>931</v>
      </c>
      <c r="E1532" s="213"/>
      <c r="F1532" s="213"/>
      <c r="G1532" s="213"/>
      <c r="H1532" s="213"/>
      <c r="J1532" s="155"/>
      <c r="K1532" s="155"/>
      <c r="L1532" s="155"/>
    </row>
    <row r="1533" spans="1:12" hidden="1" x14ac:dyDescent="0.25">
      <c r="B1533" s="216" t="s">
        <v>331</v>
      </c>
      <c r="C1533" s="217" t="s">
        <v>990</v>
      </c>
      <c r="D1533" s="205" t="s">
        <v>931</v>
      </c>
      <c r="E1533" s="213"/>
      <c r="F1533" s="213"/>
      <c r="G1533" s="213"/>
      <c r="H1533" s="213"/>
      <c r="J1533" s="155"/>
      <c r="K1533" s="155"/>
      <c r="L1533" s="155"/>
    </row>
    <row r="1534" spans="1:12" s="177" customFormat="1" ht="15.75" hidden="1" thickBot="1" x14ac:dyDescent="0.3">
      <c r="A1534" s="261"/>
      <c r="B1534" s="220" t="s">
        <v>331</v>
      </c>
      <c r="C1534" s="220" t="s">
        <v>990</v>
      </c>
      <c r="D1534" s="208" t="s">
        <v>423</v>
      </c>
      <c r="E1534" s="213"/>
      <c r="F1534" s="220"/>
      <c r="G1534" s="220"/>
      <c r="H1534" s="220"/>
      <c r="I1534" s="261"/>
      <c r="J1534" s="134"/>
      <c r="K1534" s="134"/>
      <c r="L1534" s="134"/>
    </row>
    <row r="1535" spans="1:12" ht="15.75" hidden="1" thickTop="1" x14ac:dyDescent="0.25">
      <c r="B1535" s="218" t="s">
        <v>331</v>
      </c>
      <c r="C1535" s="218" t="s">
        <v>990</v>
      </c>
      <c r="D1535" s="206" t="s">
        <v>423</v>
      </c>
      <c r="E1535" s="238" t="s">
        <v>877</v>
      </c>
      <c r="F1535" s="211"/>
      <c r="G1535" s="211"/>
      <c r="H1535" s="211"/>
      <c r="J1535" s="155"/>
      <c r="K1535" s="155"/>
      <c r="L1535" s="155"/>
    </row>
    <row r="1536" spans="1:12" hidden="1" x14ac:dyDescent="0.25">
      <c r="B1536" s="217" t="s">
        <v>331</v>
      </c>
      <c r="C1536" s="224" t="s">
        <v>990</v>
      </c>
      <c r="D1536" s="205" t="s">
        <v>423</v>
      </c>
      <c r="E1536" s="230" t="s">
        <v>803</v>
      </c>
      <c r="F1536" s="213"/>
      <c r="G1536" s="230"/>
      <c r="H1536" s="213"/>
      <c r="J1536" s="155"/>
      <c r="K1536" s="155"/>
      <c r="L1536" s="155"/>
    </row>
    <row r="1537" spans="1:12" hidden="1" x14ac:dyDescent="0.25">
      <c r="B1537" s="217" t="s">
        <v>331</v>
      </c>
      <c r="C1537" s="224" t="s">
        <v>990</v>
      </c>
      <c r="D1537" s="205" t="s">
        <v>423</v>
      </c>
      <c r="E1537" s="230" t="s">
        <v>804</v>
      </c>
      <c r="F1537" s="213"/>
      <c r="G1537" s="230"/>
      <c r="H1537" s="213"/>
      <c r="J1537" s="155"/>
      <c r="K1537" s="155"/>
      <c r="L1537" s="155"/>
    </row>
    <row r="1538" spans="1:12" s="177" customFormat="1" ht="15.75" hidden="1" thickBot="1" x14ac:dyDescent="0.3">
      <c r="A1538" s="261"/>
      <c r="B1538" s="220" t="s">
        <v>331</v>
      </c>
      <c r="C1538" s="220" t="s">
        <v>991</v>
      </c>
      <c r="D1538" s="208" t="s">
        <v>423</v>
      </c>
      <c r="E1538" s="213"/>
      <c r="F1538" s="220"/>
      <c r="G1538" s="220"/>
      <c r="H1538" s="220"/>
      <c r="I1538" s="261"/>
      <c r="J1538" s="134"/>
      <c r="K1538" s="134"/>
      <c r="L1538" s="134"/>
    </row>
    <row r="1539" spans="1:12" ht="15.75" hidden="1" thickTop="1" x14ac:dyDescent="0.25">
      <c r="B1539" s="218" t="s">
        <v>331</v>
      </c>
      <c r="C1539" s="218" t="s">
        <v>991</v>
      </c>
      <c r="D1539" s="206" t="s">
        <v>423</v>
      </c>
      <c r="E1539" s="238" t="s">
        <v>877</v>
      </c>
      <c r="F1539" s="211"/>
      <c r="G1539" s="211"/>
      <c r="H1539" s="211"/>
      <c r="J1539" s="155"/>
      <c r="K1539" s="155"/>
      <c r="L1539" s="155"/>
    </row>
    <row r="1540" spans="1:12" ht="45" hidden="1" x14ac:dyDescent="0.25">
      <c r="B1540" s="217" t="s">
        <v>331</v>
      </c>
      <c r="C1540" s="224" t="s">
        <v>991</v>
      </c>
      <c r="D1540" s="205" t="s">
        <v>423</v>
      </c>
      <c r="E1540" s="230" t="s">
        <v>1013</v>
      </c>
      <c r="F1540" s="213"/>
      <c r="G1540" s="230"/>
      <c r="H1540" s="213"/>
      <c r="J1540" s="155"/>
      <c r="K1540" s="155"/>
      <c r="L1540" s="155"/>
    </row>
    <row r="1541" spans="1:12" hidden="1" x14ac:dyDescent="0.25">
      <c r="B1541" s="217" t="s">
        <v>331</v>
      </c>
      <c r="C1541" s="224" t="s">
        <v>991</v>
      </c>
      <c r="D1541" s="205" t="s">
        <v>423</v>
      </c>
      <c r="E1541" s="230" t="s">
        <v>805</v>
      </c>
      <c r="F1541" s="213"/>
      <c r="G1541" s="230"/>
      <c r="H1541" s="213"/>
      <c r="J1541" s="155"/>
      <c r="K1541" s="155"/>
      <c r="L1541" s="155"/>
    </row>
    <row r="1542" spans="1:12" hidden="1" x14ac:dyDescent="0.25">
      <c r="B1542" s="217" t="s">
        <v>331</v>
      </c>
      <c r="C1542" s="224" t="s">
        <v>991</v>
      </c>
      <c r="D1542" s="205" t="s">
        <v>423</v>
      </c>
      <c r="E1542" s="230" t="s">
        <v>806</v>
      </c>
      <c r="F1542" s="213"/>
      <c r="G1542" s="230"/>
      <c r="H1542" s="213"/>
      <c r="J1542" s="155"/>
      <c r="K1542" s="155"/>
      <c r="L1542" s="155"/>
    </row>
    <row r="1543" spans="1:12" s="177" customFormat="1" ht="15.75" hidden="1" thickBot="1" x14ac:dyDescent="0.3">
      <c r="A1543" s="261"/>
      <c r="B1543" s="220" t="s">
        <v>331</v>
      </c>
      <c r="C1543" s="220" t="s">
        <v>990</v>
      </c>
      <c r="D1543" s="208" t="s">
        <v>424</v>
      </c>
      <c r="E1543" s="213"/>
      <c r="F1543" s="220"/>
      <c r="G1543" s="220"/>
      <c r="H1543" s="220"/>
      <c r="I1543" s="261"/>
      <c r="J1543" s="134"/>
      <c r="K1543" s="134"/>
      <c r="L1543" s="134"/>
    </row>
    <row r="1544" spans="1:12" ht="15.75" hidden="1" thickTop="1" x14ac:dyDescent="0.25">
      <c r="B1544" s="218" t="s">
        <v>331</v>
      </c>
      <c r="C1544" s="218" t="s">
        <v>990</v>
      </c>
      <c r="D1544" s="206" t="s">
        <v>424</v>
      </c>
      <c r="E1544" s="238" t="s">
        <v>878</v>
      </c>
      <c r="F1544" s="211"/>
      <c r="G1544" s="211"/>
      <c r="H1544" s="211"/>
      <c r="J1544" s="155"/>
      <c r="K1544" s="155"/>
      <c r="L1544" s="155"/>
    </row>
    <row r="1545" spans="1:12" ht="30" hidden="1" x14ac:dyDescent="0.25">
      <c r="B1545" s="217" t="s">
        <v>331</v>
      </c>
      <c r="C1545" s="224" t="s">
        <v>990</v>
      </c>
      <c r="D1545" s="205" t="s">
        <v>424</v>
      </c>
      <c r="E1545" s="230" t="s">
        <v>314</v>
      </c>
      <c r="F1545" s="213"/>
      <c r="G1545" s="230"/>
      <c r="H1545" s="213"/>
      <c r="J1545" s="155"/>
      <c r="K1545" s="155"/>
      <c r="L1545" s="155"/>
    </row>
    <row r="1546" spans="1:12" hidden="1" x14ac:dyDescent="0.25">
      <c r="B1546" s="217" t="s">
        <v>331</v>
      </c>
      <c r="C1546" s="224" t="s">
        <v>990</v>
      </c>
      <c r="D1546" s="205" t="s">
        <v>424</v>
      </c>
      <c r="E1546" s="230" t="s">
        <v>287</v>
      </c>
      <c r="F1546" s="213"/>
      <c r="G1546" s="230"/>
      <c r="H1546" s="213"/>
      <c r="J1546" s="155"/>
      <c r="K1546" s="155"/>
      <c r="L1546" s="155"/>
    </row>
    <row r="1547" spans="1:12" s="177" customFormat="1" ht="15.75" hidden="1" thickBot="1" x14ac:dyDescent="0.3">
      <c r="A1547" s="261"/>
      <c r="B1547" s="220" t="s">
        <v>331</v>
      </c>
      <c r="C1547" s="220" t="s">
        <v>991</v>
      </c>
      <c r="D1547" s="208" t="s">
        <v>424</v>
      </c>
      <c r="E1547" s="213"/>
      <c r="F1547" s="220"/>
      <c r="G1547" s="220"/>
      <c r="H1547" s="220"/>
      <c r="I1547" s="261"/>
      <c r="J1547" s="134"/>
      <c r="K1547" s="134"/>
      <c r="L1547" s="134"/>
    </row>
    <row r="1548" spans="1:12" ht="15.75" hidden="1" thickTop="1" x14ac:dyDescent="0.25">
      <c r="B1548" s="218" t="s">
        <v>331</v>
      </c>
      <c r="C1548" s="218" t="s">
        <v>991</v>
      </c>
      <c r="D1548" s="206" t="s">
        <v>424</v>
      </c>
      <c r="E1548" s="238" t="s">
        <v>878</v>
      </c>
      <c r="F1548" s="211"/>
      <c r="G1548" s="211"/>
      <c r="H1548" s="211"/>
      <c r="J1548" s="155"/>
      <c r="K1548" s="155"/>
      <c r="L1548" s="155"/>
    </row>
    <row r="1549" spans="1:12" ht="45" hidden="1" x14ac:dyDescent="0.25">
      <c r="B1549" s="217" t="s">
        <v>331</v>
      </c>
      <c r="C1549" s="224" t="s">
        <v>991</v>
      </c>
      <c r="D1549" s="205" t="s">
        <v>424</v>
      </c>
      <c r="E1549" s="230" t="s">
        <v>1013</v>
      </c>
      <c r="F1549" s="213"/>
      <c r="G1549" s="230"/>
      <c r="H1549" s="213"/>
      <c r="J1549" s="155"/>
      <c r="K1549" s="155"/>
      <c r="L1549" s="155"/>
    </row>
    <row r="1550" spans="1:12" hidden="1" x14ac:dyDescent="0.25">
      <c r="B1550" s="217" t="s">
        <v>331</v>
      </c>
      <c r="C1550" s="224" t="s">
        <v>991</v>
      </c>
      <c r="D1550" s="205" t="s">
        <v>424</v>
      </c>
      <c r="E1550" s="230" t="s">
        <v>307</v>
      </c>
      <c r="F1550" s="213"/>
      <c r="G1550" s="230"/>
      <c r="H1550" s="213"/>
      <c r="J1550" s="155"/>
      <c r="K1550" s="155"/>
      <c r="L1550" s="155"/>
    </row>
    <row r="1551" spans="1:12" hidden="1" x14ac:dyDescent="0.25">
      <c r="B1551" s="217" t="s">
        <v>331</v>
      </c>
      <c r="C1551" s="224" t="s">
        <v>991</v>
      </c>
      <c r="D1551" s="205" t="s">
        <v>424</v>
      </c>
      <c r="E1551" s="230" t="s">
        <v>308</v>
      </c>
      <c r="F1551" s="213"/>
      <c r="G1551" s="230"/>
      <c r="H1551" s="213"/>
      <c r="J1551" s="155"/>
      <c r="K1551" s="155"/>
      <c r="L1551" s="155"/>
    </row>
    <row r="1552" spans="1:12" s="177" customFormat="1" ht="15.75" hidden="1" thickBot="1" x14ac:dyDescent="0.3">
      <c r="A1552" s="261"/>
      <c r="B1552" s="220" t="s">
        <v>331</v>
      </c>
      <c r="C1552" s="220" t="s">
        <v>990</v>
      </c>
      <c r="D1552" s="208" t="s">
        <v>425</v>
      </c>
      <c r="E1552" s="213"/>
      <c r="F1552" s="220"/>
      <c r="G1552" s="220"/>
      <c r="H1552" s="220"/>
      <c r="I1552" s="261"/>
      <c r="J1552" s="134"/>
      <c r="K1552" s="134"/>
      <c r="L1552" s="134"/>
    </row>
    <row r="1553" spans="1:12" ht="15.75" hidden="1" thickTop="1" x14ac:dyDescent="0.25">
      <c r="B1553" s="218" t="s">
        <v>331</v>
      </c>
      <c r="C1553" s="218" t="s">
        <v>990</v>
      </c>
      <c r="D1553" s="206" t="s">
        <v>425</v>
      </c>
      <c r="E1553" s="238" t="s">
        <v>879</v>
      </c>
      <c r="F1553" s="211"/>
      <c r="G1553" s="211"/>
      <c r="H1553" s="211"/>
      <c r="J1553" s="155"/>
      <c r="K1553" s="155"/>
      <c r="L1553" s="155"/>
    </row>
    <row r="1554" spans="1:12" hidden="1" x14ac:dyDescent="0.25">
      <c r="B1554" s="217" t="s">
        <v>331</v>
      </c>
      <c r="C1554" s="224" t="s">
        <v>990</v>
      </c>
      <c r="D1554" s="205" t="s">
        <v>425</v>
      </c>
      <c r="E1554" s="230" t="s">
        <v>313</v>
      </c>
      <c r="F1554" s="213"/>
      <c r="G1554" s="230"/>
      <c r="H1554" s="213"/>
      <c r="J1554" s="155"/>
      <c r="K1554" s="155"/>
      <c r="L1554" s="155"/>
    </row>
    <row r="1555" spans="1:12" ht="30" hidden="1" x14ac:dyDescent="0.25">
      <c r="B1555" s="217" t="s">
        <v>331</v>
      </c>
      <c r="C1555" s="224" t="s">
        <v>990</v>
      </c>
      <c r="D1555" s="205" t="s">
        <v>425</v>
      </c>
      <c r="E1555" s="230" t="s">
        <v>283</v>
      </c>
      <c r="F1555" s="213"/>
      <c r="G1555" s="230"/>
      <c r="H1555" s="213"/>
      <c r="J1555" s="155"/>
      <c r="K1555" s="155"/>
      <c r="L1555" s="155"/>
    </row>
    <row r="1556" spans="1:12" s="177" customFormat="1" ht="15.75" hidden="1" thickBot="1" x14ac:dyDescent="0.3">
      <c r="A1556" s="261"/>
      <c r="B1556" s="220" t="s">
        <v>331</v>
      </c>
      <c r="C1556" s="220" t="s">
        <v>991</v>
      </c>
      <c r="D1556" s="208" t="s">
        <v>425</v>
      </c>
      <c r="E1556" s="213"/>
      <c r="F1556" s="220"/>
      <c r="G1556" s="220"/>
      <c r="H1556" s="220"/>
      <c r="I1556" s="261"/>
      <c r="J1556" s="134"/>
      <c r="K1556" s="134"/>
      <c r="L1556" s="134"/>
    </row>
    <row r="1557" spans="1:12" ht="15.75" hidden="1" thickTop="1" x14ac:dyDescent="0.25">
      <c r="B1557" s="218" t="s">
        <v>331</v>
      </c>
      <c r="C1557" s="218" t="s">
        <v>991</v>
      </c>
      <c r="D1557" s="206" t="s">
        <v>425</v>
      </c>
      <c r="E1557" s="238" t="s">
        <v>879</v>
      </c>
      <c r="F1557" s="211"/>
      <c r="G1557" s="211"/>
      <c r="H1557" s="211"/>
      <c r="J1557" s="155"/>
      <c r="K1557" s="155"/>
      <c r="L1557" s="155"/>
    </row>
    <row r="1558" spans="1:12" hidden="1" x14ac:dyDescent="0.25">
      <c r="B1558" s="217" t="s">
        <v>331</v>
      </c>
      <c r="C1558" s="224" t="s">
        <v>991</v>
      </c>
      <c r="D1558" s="205" t="s">
        <v>425</v>
      </c>
      <c r="E1558" s="230" t="s">
        <v>312</v>
      </c>
      <c r="F1558" s="213"/>
      <c r="G1558" s="230"/>
      <c r="H1558" s="213"/>
      <c r="J1558" s="155"/>
      <c r="K1558" s="155"/>
      <c r="L1558" s="155"/>
    </row>
    <row r="1559" spans="1:12" hidden="1" x14ac:dyDescent="0.25">
      <c r="B1559" s="217" t="s">
        <v>331</v>
      </c>
      <c r="C1559" s="224" t="s">
        <v>991</v>
      </c>
      <c r="D1559" s="205" t="s">
        <v>425</v>
      </c>
      <c r="E1559" s="230" t="s">
        <v>284</v>
      </c>
      <c r="F1559" s="213"/>
      <c r="G1559" s="230"/>
      <c r="H1559" s="213"/>
      <c r="J1559" s="155"/>
      <c r="K1559" s="155"/>
      <c r="L1559" s="155"/>
    </row>
    <row r="1560" spans="1:12" s="177" customFormat="1" ht="15.75" hidden="1" thickBot="1" x14ac:dyDescent="0.3">
      <c r="A1560" s="261"/>
      <c r="B1560" s="220" t="s">
        <v>331</v>
      </c>
      <c r="C1560" s="220" t="s">
        <v>990</v>
      </c>
      <c r="D1560" s="208" t="s">
        <v>426</v>
      </c>
      <c r="E1560" s="213"/>
      <c r="F1560" s="220"/>
      <c r="G1560" s="220"/>
      <c r="H1560" s="220"/>
      <c r="I1560" s="261"/>
      <c r="J1560" s="134"/>
      <c r="K1560" s="134"/>
      <c r="L1560" s="134"/>
    </row>
    <row r="1561" spans="1:12" ht="15.75" hidden="1" thickTop="1" x14ac:dyDescent="0.25">
      <c r="B1561" s="218" t="s">
        <v>331</v>
      </c>
      <c r="C1561" s="218" t="s">
        <v>990</v>
      </c>
      <c r="D1561" s="206" t="s">
        <v>426</v>
      </c>
      <c r="E1561" s="238" t="s">
        <v>880</v>
      </c>
      <c r="F1561" s="211"/>
      <c r="G1561" s="211"/>
      <c r="H1561" s="211"/>
      <c r="J1561" s="155"/>
      <c r="K1561" s="155"/>
      <c r="L1561" s="155"/>
    </row>
    <row r="1562" spans="1:12" ht="30" hidden="1" x14ac:dyDescent="0.25">
      <c r="B1562" s="217" t="s">
        <v>331</v>
      </c>
      <c r="C1562" s="224" t="s">
        <v>990</v>
      </c>
      <c r="D1562" s="205" t="s">
        <v>426</v>
      </c>
      <c r="E1562" s="230" t="s">
        <v>881</v>
      </c>
      <c r="F1562" s="213"/>
      <c r="G1562" s="230"/>
      <c r="H1562" s="213"/>
      <c r="J1562" s="155"/>
      <c r="K1562" s="155"/>
      <c r="L1562" s="155"/>
    </row>
    <row r="1563" spans="1:12" s="177" customFormat="1" ht="15.75" hidden="1" thickBot="1" x14ac:dyDescent="0.3">
      <c r="A1563" s="261"/>
      <c r="B1563" s="220" t="s">
        <v>331</v>
      </c>
      <c r="C1563" s="220" t="s">
        <v>991</v>
      </c>
      <c r="D1563" s="208" t="s">
        <v>426</v>
      </c>
      <c r="E1563" s="213"/>
      <c r="F1563" s="220"/>
      <c r="G1563" s="220"/>
      <c r="H1563" s="220"/>
      <c r="I1563" s="261"/>
      <c r="J1563" s="134"/>
      <c r="K1563" s="134"/>
      <c r="L1563" s="134"/>
    </row>
    <row r="1564" spans="1:12" ht="15.75" hidden="1" thickTop="1" x14ac:dyDescent="0.25">
      <c r="B1564" s="218" t="s">
        <v>331</v>
      </c>
      <c r="C1564" s="218" t="s">
        <v>991</v>
      </c>
      <c r="D1564" s="206" t="s">
        <v>426</v>
      </c>
      <c r="E1564" s="238" t="s">
        <v>880</v>
      </c>
      <c r="F1564" s="211"/>
      <c r="G1564" s="211"/>
      <c r="H1564" s="211"/>
      <c r="J1564" s="155"/>
      <c r="K1564" s="155"/>
      <c r="L1564" s="155"/>
    </row>
    <row r="1565" spans="1:12" hidden="1" x14ac:dyDescent="0.25">
      <c r="B1565" s="217" t="s">
        <v>331</v>
      </c>
      <c r="C1565" s="224" t="s">
        <v>991</v>
      </c>
      <c r="D1565" s="205" t="s">
        <v>426</v>
      </c>
      <c r="E1565" s="230" t="s">
        <v>882</v>
      </c>
      <c r="F1565" s="213"/>
      <c r="G1565" s="230"/>
      <c r="H1565" s="213"/>
      <c r="J1565" s="155"/>
      <c r="K1565" s="155"/>
      <c r="L1565" s="155"/>
    </row>
    <row r="1566" spans="1:12" hidden="1" x14ac:dyDescent="0.25">
      <c r="B1566" s="217" t="s">
        <v>331</v>
      </c>
      <c r="C1566" s="224" t="s">
        <v>991</v>
      </c>
      <c r="D1566" s="205" t="s">
        <v>426</v>
      </c>
      <c r="E1566" s="230" t="s">
        <v>883</v>
      </c>
      <c r="F1566" s="213"/>
      <c r="G1566" s="230"/>
      <c r="H1566" s="213"/>
      <c r="J1566" s="155"/>
      <c r="K1566" s="155"/>
      <c r="L1566" s="155"/>
    </row>
    <row r="1567" spans="1:12" s="177" customFormat="1" ht="15.75" hidden="1" thickBot="1" x14ac:dyDescent="0.3">
      <c r="A1567" s="261"/>
      <c r="B1567" s="220" t="s">
        <v>331</v>
      </c>
      <c r="C1567" s="220" t="s">
        <v>990</v>
      </c>
      <c r="D1567" s="208" t="s">
        <v>427</v>
      </c>
      <c r="E1567" s="213"/>
      <c r="F1567" s="220"/>
      <c r="G1567" s="220"/>
      <c r="H1567" s="220"/>
      <c r="I1567" s="261"/>
      <c r="J1567" s="134"/>
      <c r="K1567" s="134"/>
      <c r="L1567" s="134"/>
    </row>
    <row r="1568" spans="1:12" ht="15.75" hidden="1" thickTop="1" x14ac:dyDescent="0.25">
      <c r="B1568" s="218" t="s">
        <v>331</v>
      </c>
      <c r="C1568" s="218" t="s">
        <v>990</v>
      </c>
      <c r="D1568" s="206" t="s">
        <v>427</v>
      </c>
      <c r="E1568" s="238" t="s">
        <v>884</v>
      </c>
      <c r="F1568" s="211"/>
      <c r="G1568" s="211"/>
      <c r="H1568" s="211"/>
      <c r="J1568" s="155"/>
      <c r="K1568" s="155"/>
      <c r="L1568" s="155"/>
    </row>
    <row r="1569" spans="1:12" hidden="1" x14ac:dyDescent="0.25">
      <c r="B1569" s="217" t="s">
        <v>331</v>
      </c>
      <c r="C1569" s="224" t="s">
        <v>990</v>
      </c>
      <c r="D1569" s="205" t="s">
        <v>427</v>
      </c>
      <c r="E1569" s="230" t="s">
        <v>311</v>
      </c>
      <c r="F1569" s="213"/>
      <c r="G1569" s="230"/>
      <c r="H1569" s="213"/>
      <c r="J1569" s="155"/>
      <c r="K1569" s="155"/>
      <c r="L1569" s="155"/>
    </row>
    <row r="1570" spans="1:12" hidden="1" x14ac:dyDescent="0.25">
      <c r="B1570" s="217" t="s">
        <v>331</v>
      </c>
      <c r="C1570" s="224" t="s">
        <v>990</v>
      </c>
      <c r="D1570" s="205" t="s">
        <v>427</v>
      </c>
      <c r="E1570" s="230" t="s">
        <v>285</v>
      </c>
      <c r="F1570" s="213"/>
      <c r="G1570" s="230"/>
      <c r="H1570" s="213"/>
      <c r="J1570" s="155"/>
      <c r="K1570" s="155"/>
      <c r="L1570" s="155"/>
    </row>
    <row r="1571" spans="1:12" s="177" customFormat="1" ht="15.75" hidden="1" thickBot="1" x14ac:dyDescent="0.3">
      <c r="A1571" s="261"/>
      <c r="B1571" s="220" t="s">
        <v>331</v>
      </c>
      <c r="C1571" s="220" t="s">
        <v>991</v>
      </c>
      <c r="D1571" s="208" t="s">
        <v>427</v>
      </c>
      <c r="E1571" s="213"/>
      <c r="F1571" s="220"/>
      <c r="G1571" s="220"/>
      <c r="H1571" s="220"/>
      <c r="I1571" s="261"/>
      <c r="J1571" s="134"/>
      <c r="K1571" s="134"/>
      <c r="L1571" s="134"/>
    </row>
    <row r="1572" spans="1:12" ht="15.75" hidden="1" thickTop="1" x14ac:dyDescent="0.25">
      <c r="B1572" s="218" t="s">
        <v>331</v>
      </c>
      <c r="C1572" s="218" t="s">
        <v>991</v>
      </c>
      <c r="D1572" s="206" t="s">
        <v>427</v>
      </c>
      <c r="E1572" s="238" t="s">
        <v>884</v>
      </c>
      <c r="F1572" s="211"/>
      <c r="G1572" s="211"/>
      <c r="H1572" s="211"/>
      <c r="J1572" s="155"/>
      <c r="K1572" s="155"/>
      <c r="L1572" s="155"/>
    </row>
    <row r="1573" spans="1:12" hidden="1" x14ac:dyDescent="0.25">
      <c r="B1573" s="217" t="s">
        <v>331</v>
      </c>
      <c r="C1573" s="224" t="s">
        <v>991</v>
      </c>
      <c r="D1573" s="205" t="s">
        <v>427</v>
      </c>
      <c r="E1573" s="230" t="s">
        <v>310</v>
      </c>
      <c r="F1573" s="213"/>
      <c r="G1573" s="230"/>
      <c r="H1573" s="213"/>
      <c r="J1573" s="155"/>
      <c r="K1573" s="155"/>
      <c r="L1573" s="155"/>
    </row>
    <row r="1574" spans="1:12" hidden="1" x14ac:dyDescent="0.25">
      <c r="B1574" s="217" t="s">
        <v>331</v>
      </c>
      <c r="C1574" s="224" t="s">
        <v>991</v>
      </c>
      <c r="D1574" s="205" t="s">
        <v>427</v>
      </c>
      <c r="E1574" s="230" t="s">
        <v>286</v>
      </c>
      <c r="F1574" s="213"/>
      <c r="G1574" s="230"/>
      <c r="H1574" s="213"/>
      <c r="J1574" s="155"/>
      <c r="K1574" s="155"/>
      <c r="L1574" s="155"/>
    </row>
    <row r="1575" spans="1:12" s="177" customFormat="1" ht="15.75" hidden="1" thickBot="1" x14ac:dyDescent="0.3">
      <c r="A1575" s="261"/>
      <c r="B1575" s="220" t="s">
        <v>331</v>
      </c>
      <c r="C1575" s="220" t="s">
        <v>990</v>
      </c>
      <c r="D1575" s="208" t="s">
        <v>428</v>
      </c>
      <c r="E1575" s="213"/>
      <c r="F1575" s="220"/>
      <c r="G1575" s="220"/>
      <c r="H1575" s="220"/>
      <c r="I1575" s="261"/>
      <c r="J1575" s="134"/>
      <c r="K1575" s="134"/>
      <c r="L1575" s="134"/>
    </row>
    <row r="1576" spans="1:12" ht="15.75" hidden="1" thickTop="1" x14ac:dyDescent="0.25">
      <c r="B1576" s="218" t="s">
        <v>331</v>
      </c>
      <c r="C1576" s="218" t="s">
        <v>990</v>
      </c>
      <c r="D1576" s="206" t="s">
        <v>428</v>
      </c>
      <c r="E1576" s="238" t="s">
        <v>885</v>
      </c>
      <c r="F1576" s="211"/>
      <c r="G1576" s="211"/>
      <c r="H1576" s="211"/>
      <c r="J1576" s="155"/>
      <c r="K1576" s="155"/>
      <c r="L1576" s="155"/>
    </row>
    <row r="1577" spans="1:12" hidden="1" x14ac:dyDescent="0.25">
      <c r="B1577" s="217" t="s">
        <v>331</v>
      </c>
      <c r="C1577" s="224" t="s">
        <v>990</v>
      </c>
      <c r="D1577" s="205" t="s">
        <v>428</v>
      </c>
      <c r="E1577" s="230" t="s">
        <v>313</v>
      </c>
      <c r="F1577" s="213"/>
      <c r="G1577" s="230"/>
      <c r="H1577" s="213"/>
      <c r="J1577" s="155"/>
      <c r="K1577" s="155"/>
      <c r="L1577" s="155"/>
    </row>
    <row r="1578" spans="1:12" ht="30" hidden="1" x14ac:dyDescent="0.25">
      <c r="B1578" s="217" t="s">
        <v>331</v>
      </c>
      <c r="C1578" s="224" t="s">
        <v>990</v>
      </c>
      <c r="D1578" s="205" t="s">
        <v>428</v>
      </c>
      <c r="E1578" s="230" t="s">
        <v>283</v>
      </c>
      <c r="F1578" s="213"/>
      <c r="G1578" s="230"/>
      <c r="H1578" s="213"/>
      <c r="J1578" s="155"/>
      <c r="K1578" s="155"/>
      <c r="L1578" s="155"/>
    </row>
    <row r="1579" spans="1:12" s="177" customFormat="1" ht="15.75" hidden="1" thickBot="1" x14ac:dyDescent="0.3">
      <c r="A1579" s="261"/>
      <c r="B1579" s="220" t="s">
        <v>331</v>
      </c>
      <c r="C1579" s="220" t="s">
        <v>991</v>
      </c>
      <c r="D1579" s="208" t="s">
        <v>428</v>
      </c>
      <c r="E1579" s="213"/>
      <c r="F1579" s="220"/>
      <c r="G1579" s="220"/>
      <c r="H1579" s="220"/>
      <c r="I1579" s="261"/>
      <c r="J1579" s="134"/>
      <c r="K1579" s="134"/>
      <c r="L1579" s="134"/>
    </row>
    <row r="1580" spans="1:12" ht="15.75" hidden="1" thickTop="1" x14ac:dyDescent="0.25">
      <c r="B1580" s="218" t="s">
        <v>331</v>
      </c>
      <c r="C1580" s="218" t="s">
        <v>991</v>
      </c>
      <c r="D1580" s="206" t="s">
        <v>428</v>
      </c>
      <c r="E1580" s="238" t="s">
        <v>885</v>
      </c>
      <c r="F1580" s="211"/>
      <c r="G1580" s="211"/>
      <c r="H1580" s="211"/>
      <c r="J1580" s="155"/>
      <c r="K1580" s="155"/>
      <c r="L1580" s="155"/>
    </row>
    <row r="1581" spans="1:12" hidden="1" x14ac:dyDescent="0.25">
      <c r="B1581" s="217" t="s">
        <v>331</v>
      </c>
      <c r="C1581" s="224" t="s">
        <v>991</v>
      </c>
      <c r="D1581" s="205" t="s">
        <v>428</v>
      </c>
      <c r="E1581" s="230" t="s">
        <v>312</v>
      </c>
      <c r="F1581" s="213"/>
      <c r="G1581" s="230"/>
      <c r="H1581" s="213"/>
      <c r="J1581" s="155"/>
      <c r="K1581" s="155"/>
      <c r="L1581" s="155"/>
    </row>
    <row r="1582" spans="1:12" hidden="1" x14ac:dyDescent="0.25">
      <c r="B1582" s="217" t="s">
        <v>331</v>
      </c>
      <c r="C1582" s="224" t="s">
        <v>991</v>
      </c>
      <c r="D1582" s="205" t="s">
        <v>428</v>
      </c>
      <c r="E1582" s="230" t="s">
        <v>284</v>
      </c>
      <c r="F1582" s="213"/>
      <c r="G1582" s="230"/>
      <c r="H1582" s="213"/>
      <c r="J1582" s="155"/>
      <c r="K1582" s="155"/>
      <c r="L1582" s="155"/>
    </row>
    <row r="1583" spans="1:12" s="177" customFormat="1" ht="15.75" hidden="1" thickBot="1" x14ac:dyDescent="0.3">
      <c r="A1583" s="261"/>
      <c r="B1583" s="220" t="s">
        <v>331</v>
      </c>
      <c r="C1583" s="220" t="s">
        <v>990</v>
      </c>
      <c r="D1583" s="208" t="s">
        <v>429</v>
      </c>
      <c r="E1583" s="213"/>
      <c r="F1583" s="220"/>
      <c r="G1583" s="220"/>
      <c r="H1583" s="220"/>
      <c r="I1583" s="261"/>
      <c r="J1583" s="134"/>
      <c r="K1583" s="134"/>
      <c r="L1583" s="134"/>
    </row>
    <row r="1584" spans="1:12" ht="15.75" hidden="1" thickTop="1" x14ac:dyDescent="0.25">
      <c r="B1584" s="218" t="s">
        <v>331</v>
      </c>
      <c r="C1584" s="218" t="s">
        <v>990</v>
      </c>
      <c r="D1584" s="206" t="s">
        <v>429</v>
      </c>
      <c r="E1584" s="238" t="s">
        <v>886</v>
      </c>
      <c r="F1584" s="211"/>
      <c r="G1584" s="211"/>
      <c r="H1584" s="211"/>
      <c r="J1584" s="155"/>
      <c r="K1584" s="155"/>
      <c r="L1584" s="155"/>
    </row>
    <row r="1585" spans="1:12" ht="30" hidden="1" x14ac:dyDescent="0.25">
      <c r="B1585" s="217" t="s">
        <v>331</v>
      </c>
      <c r="C1585" s="224" t="s">
        <v>990</v>
      </c>
      <c r="D1585" s="205" t="s">
        <v>429</v>
      </c>
      <c r="E1585" s="230" t="s">
        <v>849</v>
      </c>
      <c r="F1585" s="213"/>
      <c r="G1585" s="230"/>
      <c r="H1585" s="213"/>
      <c r="J1585" s="155"/>
      <c r="K1585" s="155"/>
      <c r="L1585" s="155"/>
    </row>
    <row r="1586" spans="1:12" hidden="1" x14ac:dyDescent="0.25">
      <c r="B1586" s="217" t="s">
        <v>331</v>
      </c>
      <c r="C1586" s="224" t="s">
        <v>990</v>
      </c>
      <c r="D1586" s="205" t="s">
        <v>429</v>
      </c>
      <c r="E1586" s="230" t="s">
        <v>850</v>
      </c>
      <c r="F1586" s="213"/>
      <c r="G1586" s="230"/>
      <c r="H1586" s="213"/>
      <c r="J1586" s="155"/>
      <c r="K1586" s="155"/>
      <c r="L1586" s="155"/>
    </row>
    <row r="1587" spans="1:12" s="177" customFormat="1" ht="15.75" hidden="1" thickBot="1" x14ac:dyDescent="0.3">
      <c r="A1587" s="261"/>
      <c r="B1587" s="220" t="s">
        <v>331</v>
      </c>
      <c r="C1587" s="220" t="s">
        <v>991</v>
      </c>
      <c r="D1587" s="208" t="s">
        <v>429</v>
      </c>
      <c r="E1587" s="213"/>
      <c r="F1587" s="220"/>
      <c r="G1587" s="220"/>
      <c r="H1587" s="220"/>
      <c r="I1587" s="261"/>
      <c r="J1587" s="134"/>
      <c r="K1587" s="134"/>
      <c r="L1587" s="134"/>
    </row>
    <row r="1588" spans="1:12" ht="15.75" hidden="1" thickTop="1" x14ac:dyDescent="0.25">
      <c r="B1588" s="218" t="s">
        <v>331</v>
      </c>
      <c r="C1588" s="218" t="s">
        <v>991</v>
      </c>
      <c r="D1588" s="206" t="s">
        <v>429</v>
      </c>
      <c r="E1588" s="238" t="s">
        <v>886</v>
      </c>
      <c r="F1588" s="211"/>
      <c r="G1588" s="211"/>
      <c r="H1588" s="211"/>
      <c r="J1588" s="155"/>
      <c r="K1588" s="155"/>
      <c r="L1588" s="155"/>
    </row>
    <row r="1589" spans="1:12" ht="45" hidden="1" x14ac:dyDescent="0.25">
      <c r="B1589" s="217" t="s">
        <v>331</v>
      </c>
      <c r="C1589" s="224" t="s">
        <v>991</v>
      </c>
      <c r="D1589" s="205" t="s">
        <v>429</v>
      </c>
      <c r="E1589" s="230" t="s">
        <v>1013</v>
      </c>
      <c r="F1589" s="213"/>
      <c r="G1589" s="230"/>
      <c r="H1589" s="213"/>
      <c r="J1589" s="155"/>
      <c r="K1589" s="155"/>
      <c r="L1589" s="155"/>
    </row>
    <row r="1590" spans="1:12" hidden="1" x14ac:dyDescent="0.25">
      <c r="B1590" s="217" t="s">
        <v>331</v>
      </c>
      <c r="C1590" s="224" t="s">
        <v>991</v>
      </c>
      <c r="D1590" s="205" t="s">
        <v>429</v>
      </c>
      <c r="E1590" s="230" t="s">
        <v>851</v>
      </c>
      <c r="F1590" s="213"/>
      <c r="G1590" s="230"/>
      <c r="H1590" s="213"/>
      <c r="J1590" s="155"/>
      <c r="K1590" s="155"/>
      <c r="L1590" s="155"/>
    </row>
    <row r="1591" spans="1:12" ht="30" hidden="1" x14ac:dyDescent="0.25">
      <c r="B1591" s="217" t="s">
        <v>331</v>
      </c>
      <c r="C1591" s="224" t="s">
        <v>991</v>
      </c>
      <c r="D1591" s="205" t="s">
        <v>429</v>
      </c>
      <c r="E1591" s="230" t="s">
        <v>852</v>
      </c>
      <c r="F1591" s="213"/>
      <c r="G1591" s="230"/>
      <c r="H1591" s="213"/>
      <c r="J1591" s="155"/>
      <c r="K1591" s="155"/>
      <c r="L1591" s="155"/>
    </row>
    <row r="1592" spans="1:12" s="177" customFormat="1" ht="15.75" hidden="1" thickBot="1" x14ac:dyDescent="0.3">
      <c r="A1592" s="261"/>
      <c r="B1592" s="220" t="s">
        <v>331</v>
      </c>
      <c r="C1592" s="220" t="s">
        <v>990</v>
      </c>
      <c r="D1592" s="208" t="s">
        <v>430</v>
      </c>
      <c r="E1592" s="213"/>
      <c r="F1592" s="220"/>
      <c r="G1592" s="220"/>
      <c r="H1592" s="220"/>
      <c r="I1592" s="261"/>
      <c r="J1592" s="134"/>
      <c r="K1592" s="134"/>
      <c r="L1592" s="134"/>
    </row>
    <row r="1593" spans="1:12" ht="15.75" hidden="1" thickTop="1" x14ac:dyDescent="0.25">
      <c r="B1593" s="218" t="s">
        <v>331</v>
      </c>
      <c r="C1593" s="218" t="s">
        <v>990</v>
      </c>
      <c r="D1593" s="206" t="s">
        <v>430</v>
      </c>
      <c r="E1593" s="238" t="s">
        <v>853</v>
      </c>
      <c r="F1593" s="211"/>
      <c r="G1593" s="211"/>
      <c r="H1593" s="211"/>
      <c r="J1593" s="155"/>
      <c r="K1593" s="155"/>
      <c r="L1593" s="155"/>
    </row>
    <row r="1594" spans="1:12" ht="30" hidden="1" x14ac:dyDescent="0.25">
      <c r="B1594" s="217" t="s">
        <v>331</v>
      </c>
      <c r="C1594" s="224" t="s">
        <v>990</v>
      </c>
      <c r="D1594" s="205" t="s">
        <v>430</v>
      </c>
      <c r="E1594" s="230" t="s">
        <v>813</v>
      </c>
      <c r="F1594" s="213"/>
      <c r="G1594" s="230"/>
      <c r="H1594" s="213"/>
      <c r="J1594" s="155"/>
      <c r="K1594" s="155"/>
      <c r="L1594" s="155"/>
    </row>
    <row r="1595" spans="1:12" hidden="1" x14ac:dyDescent="0.25">
      <c r="B1595" s="217" t="s">
        <v>331</v>
      </c>
      <c r="C1595" s="224" t="s">
        <v>990</v>
      </c>
      <c r="D1595" s="205" t="s">
        <v>430</v>
      </c>
      <c r="E1595" s="230" t="s">
        <v>814</v>
      </c>
      <c r="F1595" s="213"/>
      <c r="G1595" s="230"/>
      <c r="H1595" s="213"/>
      <c r="J1595" s="155"/>
      <c r="K1595" s="155"/>
      <c r="L1595" s="155"/>
    </row>
    <row r="1596" spans="1:12" s="177" customFormat="1" ht="15.75" hidden="1" thickBot="1" x14ac:dyDescent="0.3">
      <c r="A1596" s="261"/>
      <c r="B1596" s="220" t="s">
        <v>331</v>
      </c>
      <c r="C1596" s="220" t="s">
        <v>991</v>
      </c>
      <c r="D1596" s="208" t="s">
        <v>430</v>
      </c>
      <c r="E1596" s="213"/>
      <c r="F1596" s="220"/>
      <c r="G1596" s="220"/>
      <c r="H1596" s="220"/>
      <c r="I1596" s="261"/>
      <c r="J1596" s="134"/>
      <c r="K1596" s="134"/>
      <c r="L1596" s="134"/>
    </row>
    <row r="1597" spans="1:12" ht="15.75" hidden="1" thickTop="1" x14ac:dyDescent="0.25">
      <c r="B1597" s="218" t="s">
        <v>331</v>
      </c>
      <c r="C1597" s="218" t="s">
        <v>991</v>
      </c>
      <c r="D1597" s="206" t="s">
        <v>430</v>
      </c>
      <c r="E1597" s="238" t="s">
        <v>853</v>
      </c>
      <c r="F1597" s="211"/>
      <c r="G1597" s="211"/>
      <c r="H1597" s="211"/>
      <c r="J1597" s="155"/>
      <c r="K1597" s="155"/>
      <c r="L1597" s="155"/>
    </row>
    <row r="1598" spans="1:12" ht="30" hidden="1" x14ac:dyDescent="0.25">
      <c r="B1598" s="217" t="s">
        <v>331</v>
      </c>
      <c r="C1598" s="224" t="s">
        <v>991</v>
      </c>
      <c r="D1598" s="205" t="s">
        <v>430</v>
      </c>
      <c r="E1598" s="230" t="s">
        <v>854</v>
      </c>
      <c r="F1598" s="213"/>
      <c r="G1598" s="230"/>
      <c r="H1598" s="213"/>
      <c r="J1598" s="155"/>
      <c r="K1598" s="155"/>
      <c r="L1598" s="155"/>
    </row>
    <row r="1599" spans="1:12" hidden="1" x14ac:dyDescent="0.25">
      <c r="B1599" s="217" t="s">
        <v>331</v>
      </c>
      <c r="C1599" s="224" t="s">
        <v>991</v>
      </c>
      <c r="D1599" s="205" t="s">
        <v>430</v>
      </c>
      <c r="E1599" s="230" t="s">
        <v>816</v>
      </c>
      <c r="F1599" s="213"/>
      <c r="G1599" s="230"/>
      <c r="H1599" s="213"/>
      <c r="J1599" s="155"/>
      <c r="K1599" s="155"/>
      <c r="L1599" s="155"/>
    </row>
    <row r="1600" spans="1:12" hidden="1" x14ac:dyDescent="0.25">
      <c r="B1600" s="217" t="s">
        <v>331</v>
      </c>
      <c r="C1600" s="224" t="s">
        <v>991</v>
      </c>
      <c r="D1600" s="205" t="s">
        <v>430</v>
      </c>
      <c r="E1600" s="230" t="s">
        <v>817</v>
      </c>
      <c r="F1600" s="213"/>
      <c r="G1600" s="230"/>
      <c r="H1600" s="213"/>
      <c r="J1600" s="155"/>
      <c r="K1600" s="155"/>
      <c r="L1600" s="155"/>
    </row>
    <row r="1601" spans="1:12" s="177" customFormat="1" ht="15.75" hidden="1" thickBot="1" x14ac:dyDescent="0.3">
      <c r="A1601" s="261"/>
      <c r="B1601" s="220" t="s">
        <v>331</v>
      </c>
      <c r="C1601" s="220" t="s">
        <v>990</v>
      </c>
      <c r="D1601" s="208" t="s">
        <v>734</v>
      </c>
      <c r="E1601" s="213"/>
      <c r="F1601" s="220"/>
      <c r="G1601" s="220"/>
      <c r="H1601" s="220"/>
      <c r="I1601" s="261"/>
      <c r="J1601" s="134"/>
      <c r="K1601" s="134"/>
      <c r="L1601" s="134"/>
    </row>
    <row r="1602" spans="1:12" ht="15.75" hidden="1" thickTop="1" x14ac:dyDescent="0.25">
      <c r="B1602" s="218" t="s">
        <v>331</v>
      </c>
      <c r="C1602" s="218" t="s">
        <v>990</v>
      </c>
      <c r="D1602" s="206" t="s">
        <v>734</v>
      </c>
      <c r="E1602" s="238" t="s">
        <v>1022</v>
      </c>
      <c r="F1602" s="211"/>
      <c r="G1602" s="211"/>
      <c r="H1602" s="211"/>
      <c r="J1602" s="155"/>
      <c r="K1602" s="155"/>
      <c r="L1602" s="155"/>
    </row>
    <row r="1603" spans="1:12" hidden="1" x14ac:dyDescent="0.25">
      <c r="B1603" s="217" t="s">
        <v>331</v>
      </c>
      <c r="C1603" s="224" t="s">
        <v>990</v>
      </c>
      <c r="D1603" s="205" t="s">
        <v>734</v>
      </c>
      <c r="E1603" s="230" t="s">
        <v>1023</v>
      </c>
      <c r="F1603" s="213"/>
      <c r="G1603" s="230"/>
      <c r="H1603" s="213"/>
      <c r="J1603" s="155"/>
      <c r="K1603" s="155"/>
      <c r="L1603" s="155"/>
    </row>
    <row r="1604" spans="1:12" hidden="1" x14ac:dyDescent="0.25">
      <c r="B1604" s="217" t="s">
        <v>331</v>
      </c>
      <c r="C1604" s="224" t="s">
        <v>990</v>
      </c>
      <c r="D1604" s="205" t="s">
        <v>734</v>
      </c>
      <c r="E1604" s="230" t="s">
        <v>1024</v>
      </c>
      <c r="F1604" s="213"/>
      <c r="G1604" s="230"/>
      <c r="H1604" s="213"/>
      <c r="J1604" s="155"/>
      <c r="K1604" s="155"/>
      <c r="L1604" s="155"/>
    </row>
    <row r="1605" spans="1:12" s="177" customFormat="1" ht="15.75" hidden="1" thickBot="1" x14ac:dyDescent="0.3">
      <c r="A1605" s="261"/>
      <c r="B1605" s="220" t="s">
        <v>331</v>
      </c>
      <c r="C1605" s="220" t="s">
        <v>991</v>
      </c>
      <c r="D1605" s="208" t="s">
        <v>734</v>
      </c>
      <c r="E1605" s="213"/>
      <c r="F1605" s="220"/>
      <c r="G1605" s="220"/>
      <c r="H1605" s="220"/>
      <c r="I1605" s="261"/>
      <c r="J1605" s="134"/>
      <c r="K1605" s="134"/>
      <c r="L1605" s="134"/>
    </row>
    <row r="1606" spans="1:12" ht="15.75" hidden="1" thickTop="1" x14ac:dyDescent="0.25">
      <c r="B1606" s="218" t="s">
        <v>331</v>
      </c>
      <c r="C1606" s="218" t="s">
        <v>991</v>
      </c>
      <c r="D1606" s="206" t="s">
        <v>734</v>
      </c>
      <c r="E1606" s="238" t="s">
        <v>1022</v>
      </c>
      <c r="F1606" s="211"/>
      <c r="G1606" s="211"/>
      <c r="H1606" s="211"/>
      <c r="J1606" s="155"/>
      <c r="K1606" s="155"/>
      <c r="L1606" s="155"/>
    </row>
    <row r="1607" spans="1:12" ht="45" hidden="1" x14ac:dyDescent="0.25">
      <c r="B1607" s="217" t="s">
        <v>331</v>
      </c>
      <c r="C1607" s="224" t="s">
        <v>991</v>
      </c>
      <c r="D1607" s="205" t="s">
        <v>734</v>
      </c>
      <c r="E1607" s="230" t="s">
        <v>1013</v>
      </c>
      <c r="F1607" s="213"/>
      <c r="G1607" s="230"/>
      <c r="H1607" s="213"/>
      <c r="J1607" s="155"/>
      <c r="K1607" s="155"/>
      <c r="L1607" s="155"/>
    </row>
    <row r="1608" spans="1:12" hidden="1" x14ac:dyDescent="0.25">
      <c r="B1608" s="217" t="s">
        <v>331</v>
      </c>
      <c r="C1608" s="224" t="s">
        <v>991</v>
      </c>
      <c r="D1608" s="205" t="s">
        <v>734</v>
      </c>
      <c r="E1608" s="230" t="s">
        <v>1025</v>
      </c>
      <c r="F1608" s="213"/>
      <c r="G1608" s="230"/>
      <c r="H1608" s="213"/>
      <c r="J1608" s="155"/>
      <c r="K1608" s="155"/>
      <c r="L1608" s="155"/>
    </row>
    <row r="1609" spans="1:12" hidden="1" x14ac:dyDescent="0.25">
      <c r="B1609" s="217" t="s">
        <v>331</v>
      </c>
      <c r="C1609" s="224" t="s">
        <v>991</v>
      </c>
      <c r="D1609" s="205" t="s">
        <v>734</v>
      </c>
      <c r="E1609" s="230" t="s">
        <v>1026</v>
      </c>
      <c r="F1609" s="213"/>
      <c r="G1609" s="230"/>
      <c r="H1609" s="213"/>
      <c r="J1609" s="155"/>
      <c r="K1609" s="155"/>
      <c r="L1609" s="155"/>
    </row>
    <row r="1610" spans="1:12" s="177" customFormat="1" ht="15.75" hidden="1" thickBot="1" x14ac:dyDescent="0.3">
      <c r="A1610" s="261"/>
      <c r="B1610" s="220" t="s">
        <v>331</v>
      </c>
      <c r="C1610" s="220" t="s">
        <v>990</v>
      </c>
      <c r="D1610" s="208" t="s">
        <v>735</v>
      </c>
      <c r="E1610" s="213"/>
      <c r="F1610" s="220"/>
      <c r="G1610" s="220"/>
      <c r="H1610" s="220"/>
      <c r="I1610" s="261"/>
      <c r="J1610" s="134"/>
      <c r="K1610" s="134"/>
      <c r="L1610" s="134"/>
    </row>
    <row r="1611" spans="1:12" ht="15.75" hidden="1" thickTop="1" x14ac:dyDescent="0.25">
      <c r="B1611" s="218" t="s">
        <v>331</v>
      </c>
      <c r="C1611" s="218" t="s">
        <v>990</v>
      </c>
      <c r="D1611" s="206" t="s">
        <v>735</v>
      </c>
      <c r="E1611" s="238" t="s">
        <v>887</v>
      </c>
      <c r="F1611" s="211"/>
      <c r="G1611" s="211"/>
      <c r="H1611" s="211"/>
      <c r="J1611" s="155"/>
      <c r="K1611" s="155"/>
      <c r="L1611" s="155"/>
    </row>
    <row r="1612" spans="1:12" ht="30" hidden="1" x14ac:dyDescent="0.25">
      <c r="B1612" s="217" t="s">
        <v>331</v>
      </c>
      <c r="C1612" s="224" t="s">
        <v>990</v>
      </c>
      <c r="D1612" s="205" t="s">
        <v>735</v>
      </c>
      <c r="E1612" s="230" t="s">
        <v>309</v>
      </c>
      <c r="F1612" s="213"/>
      <c r="G1612" s="230"/>
      <c r="H1612" s="213"/>
      <c r="J1612" s="155"/>
      <c r="K1612" s="155"/>
      <c r="L1612" s="155"/>
    </row>
    <row r="1613" spans="1:12" hidden="1" x14ac:dyDescent="0.25">
      <c r="B1613" s="217" t="s">
        <v>331</v>
      </c>
      <c r="C1613" s="224" t="s">
        <v>990</v>
      </c>
      <c r="D1613" s="205" t="s">
        <v>735</v>
      </c>
      <c r="E1613" s="230" t="s">
        <v>287</v>
      </c>
      <c r="F1613" s="213"/>
      <c r="G1613" s="230"/>
      <c r="H1613" s="213"/>
      <c r="J1613" s="155"/>
      <c r="K1613" s="155"/>
      <c r="L1613" s="155"/>
    </row>
    <row r="1614" spans="1:12" s="177" customFormat="1" ht="15.75" hidden="1" thickBot="1" x14ac:dyDescent="0.3">
      <c r="A1614" s="261"/>
      <c r="B1614" s="220" t="s">
        <v>331</v>
      </c>
      <c r="C1614" s="220" t="s">
        <v>991</v>
      </c>
      <c r="D1614" s="208" t="s">
        <v>735</v>
      </c>
      <c r="E1614" s="213"/>
      <c r="F1614" s="220"/>
      <c r="G1614" s="220"/>
      <c r="H1614" s="220"/>
      <c r="I1614" s="261"/>
      <c r="J1614" s="134"/>
      <c r="K1614" s="134"/>
      <c r="L1614" s="134"/>
    </row>
    <row r="1615" spans="1:12" ht="15.75" hidden="1" thickTop="1" x14ac:dyDescent="0.25">
      <c r="B1615" s="218" t="s">
        <v>331</v>
      </c>
      <c r="C1615" s="218" t="s">
        <v>991</v>
      </c>
      <c r="D1615" s="206" t="s">
        <v>735</v>
      </c>
      <c r="E1615" s="238" t="s">
        <v>887</v>
      </c>
      <c r="F1615" s="211"/>
      <c r="G1615" s="211"/>
      <c r="H1615" s="211"/>
      <c r="J1615" s="155"/>
      <c r="K1615" s="155"/>
      <c r="L1615" s="155"/>
    </row>
    <row r="1616" spans="1:12" ht="45" hidden="1" x14ac:dyDescent="0.25">
      <c r="B1616" s="217" t="s">
        <v>331</v>
      </c>
      <c r="C1616" s="224" t="s">
        <v>991</v>
      </c>
      <c r="D1616" s="205" t="s">
        <v>735</v>
      </c>
      <c r="E1616" s="230" t="s">
        <v>1013</v>
      </c>
      <c r="F1616" s="213"/>
      <c r="G1616" s="230"/>
      <c r="H1616" s="213"/>
      <c r="J1616" s="155"/>
      <c r="K1616" s="155"/>
      <c r="L1616" s="155"/>
    </row>
    <row r="1617" spans="1:12" hidden="1" x14ac:dyDescent="0.25">
      <c r="B1617" s="217" t="s">
        <v>331</v>
      </c>
      <c r="C1617" s="224" t="s">
        <v>991</v>
      </c>
      <c r="D1617" s="205" t="s">
        <v>735</v>
      </c>
      <c r="E1617" s="230" t="s">
        <v>307</v>
      </c>
      <c r="F1617" s="213"/>
      <c r="G1617" s="230"/>
      <c r="H1617" s="213"/>
      <c r="J1617" s="155"/>
      <c r="K1617" s="155"/>
      <c r="L1617" s="155"/>
    </row>
    <row r="1618" spans="1:12" hidden="1" x14ac:dyDescent="0.25">
      <c r="B1618" s="217" t="s">
        <v>331</v>
      </c>
      <c r="C1618" s="224" t="s">
        <v>991</v>
      </c>
      <c r="D1618" s="205" t="s">
        <v>735</v>
      </c>
      <c r="E1618" s="230" t="s">
        <v>308</v>
      </c>
      <c r="F1618" s="213"/>
      <c r="G1618" s="230"/>
      <c r="H1618" s="213"/>
      <c r="J1618" s="155"/>
      <c r="K1618" s="155"/>
      <c r="L1618" s="155"/>
    </row>
    <row r="1619" spans="1:12" s="177" customFormat="1" ht="15.75" hidden="1" thickBot="1" x14ac:dyDescent="0.3">
      <c r="A1619" s="261"/>
      <c r="B1619" s="220" t="s">
        <v>331</v>
      </c>
      <c r="C1619" s="220" t="s">
        <v>990</v>
      </c>
      <c r="D1619" s="208" t="s">
        <v>741</v>
      </c>
      <c r="E1619" s="213"/>
      <c r="F1619" s="220"/>
      <c r="G1619" s="220"/>
      <c r="H1619" s="220"/>
      <c r="I1619" s="261"/>
      <c r="J1619" s="134"/>
      <c r="K1619" s="134"/>
      <c r="L1619" s="134"/>
    </row>
    <row r="1620" spans="1:12" ht="15.75" hidden="1" thickTop="1" x14ac:dyDescent="0.25">
      <c r="B1620" s="218" t="s">
        <v>331</v>
      </c>
      <c r="C1620" s="218" t="s">
        <v>990</v>
      </c>
      <c r="D1620" s="206" t="s">
        <v>741</v>
      </c>
      <c r="E1620" s="238" t="s">
        <v>888</v>
      </c>
      <c r="F1620" s="211"/>
      <c r="G1620" s="211"/>
      <c r="H1620" s="211"/>
      <c r="J1620" s="155"/>
      <c r="K1620" s="155"/>
      <c r="L1620" s="155"/>
    </row>
    <row r="1621" spans="1:12" ht="30" hidden="1" x14ac:dyDescent="0.25">
      <c r="B1621" s="217" t="s">
        <v>331</v>
      </c>
      <c r="C1621" s="224" t="s">
        <v>990</v>
      </c>
      <c r="D1621" s="205" t="s">
        <v>741</v>
      </c>
      <c r="E1621" s="230" t="s">
        <v>823</v>
      </c>
      <c r="F1621" s="213"/>
      <c r="G1621" s="230"/>
      <c r="H1621" s="213"/>
      <c r="J1621" s="155"/>
      <c r="K1621" s="155"/>
      <c r="L1621" s="155"/>
    </row>
    <row r="1622" spans="1:12" hidden="1" x14ac:dyDescent="0.25">
      <c r="B1622" s="217" t="s">
        <v>331</v>
      </c>
      <c r="C1622" s="224" t="s">
        <v>990</v>
      </c>
      <c r="D1622" s="205" t="s">
        <v>741</v>
      </c>
      <c r="E1622" s="230" t="s">
        <v>824</v>
      </c>
      <c r="F1622" s="213"/>
      <c r="G1622" s="230"/>
      <c r="H1622" s="213"/>
      <c r="J1622" s="155"/>
      <c r="K1622" s="155"/>
      <c r="L1622" s="155"/>
    </row>
    <row r="1623" spans="1:12" hidden="1" x14ac:dyDescent="0.25">
      <c r="B1623" s="217" t="s">
        <v>331</v>
      </c>
      <c r="C1623" s="224" t="s">
        <v>990</v>
      </c>
      <c r="D1623" s="205" t="s">
        <v>741</v>
      </c>
      <c r="E1623" s="230" t="s">
        <v>825</v>
      </c>
      <c r="F1623" s="213"/>
      <c r="G1623" s="230"/>
      <c r="H1623" s="213"/>
      <c r="J1623" s="155"/>
      <c r="K1623" s="155"/>
      <c r="L1623" s="155"/>
    </row>
    <row r="1624" spans="1:12" s="177" customFormat="1" ht="15.75" hidden="1" thickBot="1" x14ac:dyDescent="0.3">
      <c r="A1624" s="261"/>
      <c r="B1624" s="220" t="s">
        <v>331</v>
      </c>
      <c r="C1624" s="220" t="s">
        <v>991</v>
      </c>
      <c r="D1624" s="208" t="s">
        <v>741</v>
      </c>
      <c r="E1624" s="213"/>
      <c r="F1624" s="208"/>
      <c r="G1624" s="208"/>
      <c r="H1624" s="208"/>
      <c r="I1624" s="261"/>
      <c r="J1624" s="134"/>
      <c r="K1624" s="134"/>
      <c r="L1624" s="134"/>
    </row>
    <row r="1625" spans="1:12" ht="15.75" hidden="1" thickTop="1" x14ac:dyDescent="0.25">
      <c r="B1625" s="218" t="s">
        <v>331</v>
      </c>
      <c r="C1625" s="218" t="s">
        <v>991</v>
      </c>
      <c r="D1625" s="206" t="s">
        <v>741</v>
      </c>
      <c r="E1625" s="238" t="s">
        <v>888</v>
      </c>
      <c r="F1625" s="211"/>
      <c r="G1625" s="211"/>
      <c r="H1625" s="211"/>
      <c r="J1625" s="155"/>
      <c r="K1625" s="155"/>
      <c r="L1625" s="155"/>
    </row>
    <row r="1626" spans="1:12" hidden="1" x14ac:dyDescent="0.25">
      <c r="B1626" s="217" t="s">
        <v>331</v>
      </c>
      <c r="C1626" s="224" t="s">
        <v>991</v>
      </c>
      <c r="D1626" s="205" t="s">
        <v>741</v>
      </c>
      <c r="E1626" s="230" t="s">
        <v>826</v>
      </c>
      <c r="F1626" s="213"/>
      <c r="G1626" s="230"/>
      <c r="H1626" s="213"/>
      <c r="J1626" s="155"/>
      <c r="K1626" s="155"/>
      <c r="L1626" s="155"/>
    </row>
    <row r="1627" spans="1:12" hidden="1" x14ac:dyDescent="0.25">
      <c r="B1627" s="217" t="s">
        <v>331</v>
      </c>
      <c r="C1627" s="224" t="s">
        <v>991</v>
      </c>
      <c r="D1627" s="205" t="s">
        <v>741</v>
      </c>
      <c r="E1627" s="230" t="s">
        <v>827</v>
      </c>
      <c r="F1627" s="213"/>
      <c r="G1627" s="230"/>
      <c r="H1627" s="213"/>
      <c r="J1627" s="155"/>
      <c r="K1627" s="155"/>
      <c r="L1627" s="155"/>
    </row>
    <row r="1628" spans="1:12" s="177" customFormat="1" ht="15.75" hidden="1" thickBot="1" x14ac:dyDescent="0.3">
      <c r="A1628" s="261"/>
      <c r="B1628" s="220" t="s">
        <v>331</v>
      </c>
      <c r="C1628" s="220" t="s">
        <v>990</v>
      </c>
      <c r="D1628" s="208" t="s">
        <v>740</v>
      </c>
      <c r="E1628" s="213"/>
      <c r="F1628" s="208"/>
      <c r="G1628" s="208"/>
      <c r="H1628" s="208"/>
      <c r="I1628" s="261"/>
      <c r="J1628" s="134"/>
      <c r="K1628" s="134"/>
      <c r="L1628" s="134"/>
    </row>
    <row r="1629" spans="1:12" ht="15.75" hidden="1" thickTop="1" x14ac:dyDescent="0.25">
      <c r="B1629" s="218" t="s">
        <v>331</v>
      </c>
      <c r="C1629" s="218" t="s">
        <v>990</v>
      </c>
      <c r="D1629" s="206" t="s">
        <v>740</v>
      </c>
      <c r="E1629" s="238" t="s">
        <v>889</v>
      </c>
      <c r="F1629" s="211"/>
      <c r="G1629" s="211"/>
      <c r="H1629" s="211"/>
      <c r="J1629" s="155"/>
      <c r="K1629" s="155"/>
      <c r="L1629" s="155"/>
    </row>
    <row r="1630" spans="1:12" hidden="1" x14ac:dyDescent="0.25">
      <c r="B1630" s="217" t="s">
        <v>331</v>
      </c>
      <c r="C1630" s="224" t="s">
        <v>990</v>
      </c>
      <c r="D1630" s="205" t="s">
        <v>740</v>
      </c>
      <c r="E1630" s="230" t="s">
        <v>890</v>
      </c>
      <c r="F1630" s="213"/>
      <c r="G1630" s="230"/>
      <c r="H1630" s="213"/>
      <c r="J1630" s="155"/>
      <c r="K1630" s="155"/>
      <c r="L1630" s="155"/>
    </row>
    <row r="1631" spans="1:12" s="177" customFormat="1" ht="15.75" hidden="1" thickBot="1" x14ac:dyDescent="0.3">
      <c r="A1631" s="261"/>
      <c r="B1631" s="220" t="s">
        <v>331</v>
      </c>
      <c r="C1631" s="220" t="s">
        <v>991</v>
      </c>
      <c r="D1631" s="208" t="s">
        <v>740</v>
      </c>
      <c r="E1631" s="213"/>
      <c r="F1631" s="208"/>
      <c r="G1631" s="208"/>
      <c r="H1631" s="208"/>
      <c r="I1631" s="261"/>
      <c r="J1631" s="134"/>
      <c r="K1631" s="134"/>
      <c r="L1631" s="134"/>
    </row>
    <row r="1632" spans="1:12" ht="15.75" hidden="1" thickTop="1" x14ac:dyDescent="0.25">
      <c r="B1632" s="218" t="s">
        <v>331</v>
      </c>
      <c r="C1632" s="218" t="s">
        <v>991</v>
      </c>
      <c r="D1632" s="206" t="s">
        <v>740</v>
      </c>
      <c r="E1632" s="238" t="s">
        <v>889</v>
      </c>
      <c r="F1632" s="211"/>
      <c r="G1632" s="211"/>
      <c r="H1632" s="211"/>
      <c r="J1632" s="155"/>
      <c r="K1632" s="155"/>
      <c r="L1632" s="155"/>
    </row>
    <row r="1633" spans="1:12" hidden="1" x14ac:dyDescent="0.25">
      <c r="B1633" s="217" t="s">
        <v>331</v>
      </c>
      <c r="C1633" s="224" t="s">
        <v>991</v>
      </c>
      <c r="D1633" s="205" t="s">
        <v>740</v>
      </c>
      <c r="E1633" s="230" t="s">
        <v>891</v>
      </c>
      <c r="F1633" s="213"/>
      <c r="G1633" s="230"/>
      <c r="H1633" s="213"/>
      <c r="J1633" s="155"/>
      <c r="K1633" s="155"/>
      <c r="L1633" s="155"/>
    </row>
    <row r="1634" spans="1:12" hidden="1" x14ac:dyDescent="0.25">
      <c r="B1634" s="217" t="s">
        <v>331</v>
      </c>
      <c r="C1634" s="224" t="s">
        <v>991</v>
      </c>
      <c r="D1634" s="205" t="s">
        <v>740</v>
      </c>
      <c r="E1634" s="230" t="s">
        <v>892</v>
      </c>
      <c r="F1634" s="213"/>
      <c r="G1634" s="230"/>
      <c r="H1634" s="213"/>
      <c r="J1634" s="155"/>
      <c r="K1634" s="155"/>
      <c r="L1634" s="155"/>
    </row>
    <row r="1635" spans="1:12" s="177" customFormat="1" ht="15.75" hidden="1" thickBot="1" x14ac:dyDescent="0.3">
      <c r="A1635" s="261"/>
      <c r="B1635" s="220" t="s">
        <v>331</v>
      </c>
      <c r="C1635" s="220" t="s">
        <v>990</v>
      </c>
      <c r="D1635" s="208" t="s">
        <v>739</v>
      </c>
      <c r="E1635" s="213"/>
      <c r="F1635" s="208"/>
      <c r="G1635" s="208"/>
      <c r="H1635" s="208"/>
      <c r="I1635" s="261"/>
      <c r="J1635" s="134"/>
      <c r="K1635" s="134"/>
      <c r="L1635" s="134"/>
    </row>
    <row r="1636" spans="1:12" ht="15.75" hidden="1" thickTop="1" x14ac:dyDescent="0.25">
      <c r="B1636" s="218" t="s">
        <v>331</v>
      </c>
      <c r="C1636" s="218" t="s">
        <v>990</v>
      </c>
      <c r="D1636" s="206" t="s">
        <v>739</v>
      </c>
      <c r="E1636" s="238" t="s">
        <v>276</v>
      </c>
      <c r="F1636" s="211"/>
      <c r="G1636" s="211"/>
      <c r="H1636" s="211"/>
      <c r="J1636" s="155"/>
      <c r="K1636" s="155"/>
      <c r="L1636" s="155"/>
    </row>
    <row r="1637" spans="1:12" ht="30" hidden="1" x14ac:dyDescent="0.25">
      <c r="B1637" s="217" t="s">
        <v>331</v>
      </c>
      <c r="C1637" s="224" t="s">
        <v>990</v>
      </c>
      <c r="D1637" s="205" t="s">
        <v>739</v>
      </c>
      <c r="E1637" s="230" t="s">
        <v>306</v>
      </c>
      <c r="F1637" s="213"/>
      <c r="G1637" s="230"/>
      <c r="H1637" s="213"/>
      <c r="J1637" s="155"/>
      <c r="K1637" s="155"/>
      <c r="L1637" s="155"/>
    </row>
    <row r="1638" spans="1:12" hidden="1" x14ac:dyDescent="0.25">
      <c r="B1638" s="217" t="s">
        <v>331</v>
      </c>
      <c r="C1638" s="224" t="s">
        <v>990</v>
      </c>
      <c r="D1638" s="205" t="s">
        <v>739</v>
      </c>
      <c r="E1638" s="230" t="s">
        <v>288</v>
      </c>
      <c r="F1638" s="213"/>
      <c r="G1638" s="230"/>
      <c r="H1638" s="213"/>
      <c r="J1638" s="155"/>
      <c r="K1638" s="155"/>
      <c r="L1638" s="155"/>
    </row>
    <row r="1639" spans="1:12" s="177" customFormat="1" ht="15.75" hidden="1" thickBot="1" x14ac:dyDescent="0.3">
      <c r="A1639" s="261"/>
      <c r="B1639" s="220" t="s">
        <v>331</v>
      </c>
      <c r="C1639" s="220" t="s">
        <v>991</v>
      </c>
      <c r="D1639" s="208" t="s">
        <v>739</v>
      </c>
      <c r="E1639" s="213"/>
      <c r="F1639" s="208"/>
      <c r="G1639" s="208"/>
      <c r="H1639" s="208"/>
      <c r="I1639" s="261"/>
      <c r="J1639" s="134"/>
      <c r="K1639" s="134"/>
      <c r="L1639" s="134"/>
    </row>
    <row r="1640" spans="1:12" ht="15.75" hidden="1" thickTop="1" x14ac:dyDescent="0.25">
      <c r="B1640" s="218" t="s">
        <v>331</v>
      </c>
      <c r="C1640" s="218" t="s">
        <v>991</v>
      </c>
      <c r="D1640" s="206" t="s">
        <v>739</v>
      </c>
      <c r="E1640" s="238" t="s">
        <v>276</v>
      </c>
      <c r="F1640" s="211"/>
      <c r="G1640" s="211"/>
      <c r="H1640" s="211"/>
      <c r="J1640" s="155"/>
      <c r="K1640" s="155"/>
      <c r="L1640" s="155"/>
    </row>
    <row r="1641" spans="1:12" hidden="1" x14ac:dyDescent="0.25">
      <c r="B1641" s="217" t="s">
        <v>331</v>
      </c>
      <c r="C1641" s="224" t="s">
        <v>991</v>
      </c>
      <c r="D1641" s="205" t="s">
        <v>739</v>
      </c>
      <c r="E1641" s="230" t="s">
        <v>305</v>
      </c>
      <c r="F1641" s="213"/>
      <c r="G1641" s="230"/>
      <c r="H1641" s="213"/>
      <c r="J1641" s="155"/>
      <c r="K1641" s="155"/>
      <c r="L1641" s="155"/>
    </row>
    <row r="1642" spans="1:12" hidden="1" x14ac:dyDescent="0.25">
      <c r="B1642" s="217" t="s">
        <v>331</v>
      </c>
      <c r="C1642" s="224" t="s">
        <v>991</v>
      </c>
      <c r="D1642" s="205" t="s">
        <v>739</v>
      </c>
      <c r="E1642" s="230" t="s">
        <v>167</v>
      </c>
      <c r="F1642" s="213"/>
      <c r="G1642" s="230"/>
      <c r="H1642" s="213"/>
      <c r="J1642" s="155"/>
      <c r="K1642" s="155"/>
      <c r="L1642" s="155"/>
    </row>
    <row r="1643" spans="1:12" s="177" customFormat="1" ht="15.75" hidden="1" thickBot="1" x14ac:dyDescent="0.3">
      <c r="A1643" s="261"/>
      <c r="B1643" s="220" t="s">
        <v>331</v>
      </c>
      <c r="C1643" s="220" t="s">
        <v>990</v>
      </c>
      <c r="D1643" s="208" t="s">
        <v>738</v>
      </c>
      <c r="E1643" s="213"/>
      <c r="F1643" s="208"/>
      <c r="G1643" s="208"/>
      <c r="H1643" s="208"/>
      <c r="I1643" s="261"/>
      <c r="J1643" s="134"/>
      <c r="K1643" s="134"/>
      <c r="L1643" s="134"/>
    </row>
    <row r="1644" spans="1:12" ht="15.75" hidden="1" thickTop="1" x14ac:dyDescent="0.25">
      <c r="B1644" s="218" t="s">
        <v>331</v>
      </c>
      <c r="C1644" s="218" t="s">
        <v>990</v>
      </c>
      <c r="D1644" s="206" t="s">
        <v>738</v>
      </c>
      <c r="E1644" s="238" t="s">
        <v>57</v>
      </c>
      <c r="F1644" s="211"/>
      <c r="G1644" s="211"/>
      <c r="H1644" s="211"/>
      <c r="J1644" s="155"/>
      <c r="K1644" s="155"/>
      <c r="L1644" s="155"/>
    </row>
    <row r="1645" spans="1:12" hidden="1" x14ac:dyDescent="0.25">
      <c r="B1645" s="217" t="s">
        <v>331</v>
      </c>
      <c r="C1645" s="224" t="s">
        <v>990</v>
      </c>
      <c r="D1645" s="205" t="s">
        <v>738</v>
      </c>
      <c r="E1645" s="230" t="s">
        <v>304</v>
      </c>
      <c r="F1645" s="213"/>
      <c r="G1645" s="230"/>
      <c r="H1645" s="213"/>
      <c r="J1645" s="155"/>
      <c r="K1645" s="155"/>
      <c r="L1645" s="155"/>
    </row>
    <row r="1646" spans="1:12" hidden="1" x14ac:dyDescent="0.25">
      <c r="B1646" s="217" t="s">
        <v>331</v>
      </c>
      <c r="C1646" s="224" t="s">
        <v>990</v>
      </c>
      <c r="D1646" s="205" t="s">
        <v>738</v>
      </c>
      <c r="E1646" s="230" t="s">
        <v>289</v>
      </c>
      <c r="F1646" s="213"/>
      <c r="G1646" s="230"/>
      <c r="H1646" s="213"/>
      <c r="J1646" s="155"/>
      <c r="K1646" s="155"/>
      <c r="L1646" s="155"/>
    </row>
    <row r="1647" spans="1:12" s="177" customFormat="1" ht="15.75" hidden="1" thickBot="1" x14ac:dyDescent="0.3">
      <c r="A1647" s="261"/>
      <c r="B1647" s="220" t="s">
        <v>331</v>
      </c>
      <c r="C1647" s="220" t="s">
        <v>991</v>
      </c>
      <c r="D1647" s="208" t="s">
        <v>738</v>
      </c>
      <c r="E1647" s="213"/>
      <c r="F1647" s="208"/>
      <c r="G1647" s="208"/>
      <c r="H1647" s="208"/>
      <c r="I1647" s="261"/>
      <c r="J1647" s="134"/>
      <c r="K1647" s="134"/>
      <c r="L1647" s="134"/>
    </row>
    <row r="1648" spans="1:12" ht="15.75" hidden="1" thickTop="1" x14ac:dyDescent="0.25">
      <c r="B1648" s="218" t="s">
        <v>331</v>
      </c>
      <c r="C1648" s="218" t="s">
        <v>991</v>
      </c>
      <c r="D1648" s="206" t="s">
        <v>738</v>
      </c>
      <c r="E1648" s="238" t="s">
        <v>57</v>
      </c>
      <c r="F1648" s="211"/>
      <c r="G1648" s="211"/>
      <c r="H1648" s="211"/>
      <c r="J1648" s="155"/>
      <c r="K1648" s="155"/>
      <c r="L1648" s="155"/>
    </row>
    <row r="1649" spans="1:12" hidden="1" x14ac:dyDescent="0.25">
      <c r="B1649" s="217" t="s">
        <v>331</v>
      </c>
      <c r="C1649" s="224" t="s">
        <v>991</v>
      </c>
      <c r="D1649" s="205" t="s">
        <v>738</v>
      </c>
      <c r="E1649" s="230" t="s">
        <v>303</v>
      </c>
      <c r="F1649" s="213"/>
      <c r="G1649" s="230"/>
      <c r="H1649" s="213"/>
      <c r="J1649" s="155"/>
      <c r="K1649" s="155"/>
      <c r="L1649" s="155"/>
    </row>
    <row r="1650" spans="1:12" hidden="1" x14ac:dyDescent="0.25">
      <c r="B1650" s="217" t="s">
        <v>331</v>
      </c>
      <c r="C1650" s="224" t="s">
        <v>991</v>
      </c>
      <c r="D1650" s="205" t="s">
        <v>738</v>
      </c>
      <c r="E1650" s="230" t="s">
        <v>290</v>
      </c>
      <c r="F1650" s="213"/>
      <c r="G1650" s="230"/>
      <c r="H1650" s="213"/>
      <c r="J1650" s="155"/>
      <c r="K1650" s="155"/>
      <c r="L1650" s="155"/>
    </row>
    <row r="1651" spans="1:12" s="177" customFormat="1" ht="15.75" hidden="1" thickBot="1" x14ac:dyDescent="0.3">
      <c r="A1651" s="261"/>
      <c r="B1651" s="220" t="s">
        <v>331</v>
      </c>
      <c r="C1651" s="220" t="s">
        <v>990</v>
      </c>
      <c r="D1651" s="208" t="s">
        <v>737</v>
      </c>
      <c r="E1651" s="213"/>
      <c r="F1651" s="208"/>
      <c r="G1651" s="208"/>
      <c r="H1651" s="208"/>
      <c r="I1651" s="261"/>
      <c r="J1651" s="134"/>
      <c r="K1651" s="134"/>
      <c r="L1651" s="134"/>
    </row>
    <row r="1652" spans="1:12" ht="15.75" hidden="1" thickTop="1" x14ac:dyDescent="0.25">
      <c r="B1652" s="218" t="s">
        <v>331</v>
      </c>
      <c r="C1652" s="218" t="s">
        <v>990</v>
      </c>
      <c r="D1652" s="206" t="s">
        <v>737</v>
      </c>
      <c r="E1652" s="238" t="s">
        <v>278</v>
      </c>
      <c r="F1652" s="211"/>
      <c r="G1652" s="211"/>
      <c r="H1652" s="211"/>
      <c r="J1652" s="155"/>
      <c r="K1652" s="155"/>
      <c r="L1652" s="155"/>
    </row>
    <row r="1653" spans="1:12" hidden="1" x14ac:dyDescent="0.25">
      <c r="B1653" s="217" t="s">
        <v>331</v>
      </c>
      <c r="C1653" s="224" t="s">
        <v>990</v>
      </c>
      <c r="D1653" s="205" t="s">
        <v>737</v>
      </c>
      <c r="E1653" s="230" t="s">
        <v>299</v>
      </c>
      <c r="F1653" s="213"/>
      <c r="G1653" s="230"/>
      <c r="H1653" s="213"/>
      <c r="J1653" s="155"/>
      <c r="K1653" s="155"/>
      <c r="L1653" s="155"/>
    </row>
    <row r="1654" spans="1:12" hidden="1" x14ac:dyDescent="0.25">
      <c r="B1654" s="217" t="s">
        <v>331</v>
      </c>
      <c r="C1654" s="224" t="s">
        <v>990</v>
      </c>
      <c r="D1654" s="205" t="s">
        <v>737</v>
      </c>
      <c r="E1654" s="230" t="s">
        <v>302</v>
      </c>
      <c r="F1654" s="213"/>
      <c r="G1654" s="230"/>
      <c r="H1654" s="213"/>
      <c r="J1654" s="155"/>
      <c r="K1654" s="155"/>
      <c r="L1654" s="155"/>
    </row>
    <row r="1655" spans="1:12" ht="45" hidden="1" x14ac:dyDescent="0.25">
      <c r="B1655" s="217" t="s">
        <v>331</v>
      </c>
      <c r="C1655" s="224" t="s">
        <v>990</v>
      </c>
      <c r="D1655" s="205" t="s">
        <v>737</v>
      </c>
      <c r="E1655" s="230" t="s">
        <v>491</v>
      </c>
      <c r="F1655" s="213"/>
      <c r="G1655" s="230"/>
      <c r="H1655" s="213"/>
      <c r="J1655" s="155"/>
      <c r="K1655" s="155"/>
      <c r="L1655" s="155"/>
    </row>
    <row r="1656" spans="1:12" s="177" customFormat="1" ht="15.75" hidden="1" thickBot="1" x14ac:dyDescent="0.3">
      <c r="A1656" s="261"/>
      <c r="B1656" s="220" t="s">
        <v>331</v>
      </c>
      <c r="C1656" s="220" t="s">
        <v>991</v>
      </c>
      <c r="D1656" s="208" t="s">
        <v>737</v>
      </c>
      <c r="E1656" s="213"/>
      <c r="F1656" s="208"/>
      <c r="G1656" s="208"/>
      <c r="H1656" s="208"/>
      <c r="I1656" s="261"/>
      <c r="J1656" s="134"/>
      <c r="K1656" s="134"/>
      <c r="L1656" s="134"/>
    </row>
    <row r="1657" spans="1:12" ht="15.75" hidden="1" thickTop="1" x14ac:dyDescent="0.25">
      <c r="B1657" s="218" t="s">
        <v>331</v>
      </c>
      <c r="C1657" s="218" t="s">
        <v>991</v>
      </c>
      <c r="D1657" s="206" t="s">
        <v>737</v>
      </c>
      <c r="E1657" s="238" t="s">
        <v>278</v>
      </c>
      <c r="F1657" s="211"/>
      <c r="G1657" s="211"/>
      <c r="H1657" s="211"/>
      <c r="J1657" s="155"/>
      <c r="K1657" s="155"/>
      <c r="L1657" s="155"/>
    </row>
    <row r="1658" spans="1:12" hidden="1" x14ac:dyDescent="0.25">
      <c r="B1658" s="217" t="s">
        <v>331</v>
      </c>
      <c r="C1658" s="224" t="s">
        <v>991</v>
      </c>
      <c r="D1658" s="207" t="s">
        <v>737</v>
      </c>
      <c r="E1658" s="230" t="s">
        <v>301</v>
      </c>
      <c r="F1658" s="213"/>
      <c r="G1658" s="230"/>
      <c r="H1658" s="213"/>
      <c r="J1658" s="155"/>
      <c r="K1658" s="155"/>
      <c r="L1658" s="155"/>
    </row>
    <row r="1659" spans="1:12" hidden="1" x14ac:dyDescent="0.25">
      <c r="B1659" s="217" t="s">
        <v>331</v>
      </c>
      <c r="C1659" s="224" t="s">
        <v>991</v>
      </c>
      <c r="D1659" s="205" t="s">
        <v>737</v>
      </c>
      <c r="E1659" s="230" t="s">
        <v>297</v>
      </c>
      <c r="F1659" s="213"/>
      <c r="G1659" s="230"/>
      <c r="H1659" s="213"/>
      <c r="J1659" s="155"/>
      <c r="K1659" s="155"/>
      <c r="L1659" s="155"/>
    </row>
    <row r="1660" spans="1:12" hidden="1" x14ac:dyDescent="0.25">
      <c r="B1660" s="217" t="s">
        <v>331</v>
      </c>
      <c r="C1660" s="224" t="s">
        <v>991</v>
      </c>
      <c r="D1660" s="205" t="s">
        <v>737</v>
      </c>
      <c r="E1660" s="230" t="s">
        <v>298</v>
      </c>
      <c r="F1660" s="213"/>
      <c r="G1660" s="230"/>
      <c r="H1660" s="213"/>
      <c r="J1660" s="155"/>
      <c r="K1660" s="155"/>
      <c r="L1660" s="155"/>
    </row>
    <row r="1661" spans="1:12" s="177" customFormat="1" ht="15.75" hidden="1" thickBot="1" x14ac:dyDescent="0.3">
      <c r="A1661" s="261"/>
      <c r="B1661" s="220" t="s">
        <v>331</v>
      </c>
      <c r="C1661" s="220" t="s">
        <v>990</v>
      </c>
      <c r="D1661" s="208" t="s">
        <v>736</v>
      </c>
      <c r="E1661" s="213"/>
      <c r="F1661" s="220"/>
      <c r="G1661" s="220"/>
      <c r="H1661" s="220"/>
      <c r="I1661" s="261"/>
      <c r="J1661" s="134"/>
      <c r="K1661" s="134"/>
      <c r="L1661" s="134"/>
    </row>
    <row r="1662" spans="1:12" ht="15.75" hidden="1" thickTop="1" x14ac:dyDescent="0.25">
      <c r="B1662" s="218" t="s">
        <v>331</v>
      </c>
      <c r="C1662" s="218" t="s">
        <v>990</v>
      </c>
      <c r="D1662" s="206" t="s">
        <v>736</v>
      </c>
      <c r="E1662" s="238" t="s">
        <v>279</v>
      </c>
      <c r="F1662" s="211"/>
      <c r="G1662" s="211"/>
      <c r="H1662" s="211"/>
      <c r="J1662" s="155"/>
      <c r="K1662" s="155"/>
      <c r="L1662" s="155"/>
    </row>
    <row r="1663" spans="1:12" hidden="1" x14ac:dyDescent="0.25">
      <c r="B1663" s="217" t="s">
        <v>331</v>
      </c>
      <c r="C1663" s="224" t="s">
        <v>990</v>
      </c>
      <c r="D1663" s="205" t="s">
        <v>736</v>
      </c>
      <c r="E1663" s="230" t="s">
        <v>299</v>
      </c>
      <c r="F1663" s="213"/>
      <c r="G1663" s="230"/>
      <c r="H1663" s="213"/>
      <c r="J1663" s="155"/>
      <c r="K1663" s="155"/>
      <c r="L1663" s="155"/>
    </row>
    <row r="1664" spans="1:12" hidden="1" x14ac:dyDescent="0.25">
      <c r="B1664" s="217" t="s">
        <v>331</v>
      </c>
      <c r="C1664" s="224" t="s">
        <v>990</v>
      </c>
      <c r="D1664" s="205" t="s">
        <v>736</v>
      </c>
      <c r="E1664" s="230" t="s">
        <v>300</v>
      </c>
      <c r="F1664" s="213"/>
      <c r="G1664" s="230"/>
      <c r="H1664" s="213"/>
      <c r="J1664" s="155"/>
      <c r="K1664" s="155"/>
      <c r="L1664" s="155"/>
    </row>
    <row r="1665" spans="1:12" ht="45" hidden="1" x14ac:dyDescent="0.25">
      <c r="B1665" s="217" t="s">
        <v>331</v>
      </c>
      <c r="C1665" s="224" t="s">
        <v>990</v>
      </c>
      <c r="D1665" s="205" t="s">
        <v>736</v>
      </c>
      <c r="E1665" s="230" t="s">
        <v>492</v>
      </c>
      <c r="F1665" s="213"/>
      <c r="G1665" s="230"/>
      <c r="H1665" s="213"/>
      <c r="J1665" s="155"/>
      <c r="K1665" s="155"/>
      <c r="L1665" s="155"/>
    </row>
    <row r="1666" spans="1:12" s="177" customFormat="1" ht="15.75" hidden="1" thickBot="1" x14ac:dyDescent="0.3">
      <c r="A1666" s="261"/>
      <c r="B1666" s="220" t="s">
        <v>331</v>
      </c>
      <c r="C1666" s="220" t="s">
        <v>991</v>
      </c>
      <c r="D1666" s="208" t="s">
        <v>736</v>
      </c>
      <c r="E1666" s="213"/>
      <c r="F1666" s="220"/>
      <c r="G1666" s="220"/>
      <c r="H1666" s="220"/>
      <c r="I1666" s="261"/>
      <c r="J1666" s="134"/>
      <c r="K1666" s="134"/>
      <c r="L1666" s="134"/>
    </row>
    <row r="1667" spans="1:12" ht="15.75" hidden="1" thickTop="1" x14ac:dyDescent="0.25">
      <c r="B1667" s="218" t="s">
        <v>331</v>
      </c>
      <c r="C1667" s="218" t="s">
        <v>991</v>
      </c>
      <c r="D1667" s="206" t="s">
        <v>736</v>
      </c>
      <c r="E1667" s="238" t="s">
        <v>279</v>
      </c>
      <c r="F1667" s="211"/>
      <c r="G1667" s="211"/>
      <c r="H1667" s="211"/>
      <c r="J1667" s="155"/>
      <c r="K1667" s="155"/>
      <c r="L1667" s="155"/>
    </row>
    <row r="1668" spans="1:12" hidden="1" x14ac:dyDescent="0.25">
      <c r="B1668" s="217" t="s">
        <v>331</v>
      </c>
      <c r="C1668" s="224" t="s">
        <v>991</v>
      </c>
      <c r="D1668" s="205" t="s">
        <v>736</v>
      </c>
      <c r="E1668" s="230" t="s">
        <v>296</v>
      </c>
      <c r="F1668" s="213"/>
      <c r="G1668" s="230"/>
      <c r="H1668" s="213"/>
      <c r="J1668" s="155"/>
      <c r="K1668" s="155"/>
      <c r="L1668" s="155"/>
    </row>
    <row r="1669" spans="1:12" hidden="1" x14ac:dyDescent="0.25">
      <c r="B1669" s="217" t="s">
        <v>331</v>
      </c>
      <c r="C1669" s="224" t="s">
        <v>991</v>
      </c>
      <c r="D1669" s="205" t="s">
        <v>736</v>
      </c>
      <c r="E1669" s="230" t="s">
        <v>297</v>
      </c>
      <c r="F1669" s="213"/>
      <c r="G1669" s="230"/>
      <c r="H1669" s="213"/>
      <c r="J1669" s="155"/>
      <c r="K1669" s="155"/>
      <c r="L1669" s="155"/>
    </row>
    <row r="1670" spans="1:12" hidden="1" x14ac:dyDescent="0.25">
      <c r="B1670" s="217" t="s">
        <v>331</v>
      </c>
      <c r="C1670" s="224" t="s">
        <v>991</v>
      </c>
      <c r="D1670" s="205" t="s">
        <v>736</v>
      </c>
      <c r="E1670" s="230" t="s">
        <v>298</v>
      </c>
      <c r="F1670" s="213"/>
      <c r="G1670" s="230"/>
      <c r="H1670" s="213"/>
      <c r="J1670" s="155"/>
      <c r="K1670" s="155"/>
      <c r="L1670" s="155"/>
    </row>
    <row r="1671" spans="1:12" hidden="1" x14ac:dyDescent="0.25">
      <c r="B1671" s="221" t="s">
        <v>333</v>
      </c>
      <c r="C1671" s="217" t="s">
        <v>991</v>
      </c>
      <c r="D1671" s="205" t="s">
        <v>931</v>
      </c>
      <c r="E1671" s="213"/>
      <c r="F1671" s="213"/>
      <c r="G1671" s="213"/>
      <c r="H1671" s="213"/>
      <c r="J1671" s="155"/>
      <c r="K1671" s="155"/>
      <c r="L1671" s="155"/>
    </row>
    <row r="1672" spans="1:12" hidden="1" x14ac:dyDescent="0.25">
      <c r="B1672" s="221" t="s">
        <v>333</v>
      </c>
      <c r="C1672" s="217" t="s">
        <v>990</v>
      </c>
      <c r="D1672" s="205" t="s">
        <v>931</v>
      </c>
      <c r="E1672" s="213"/>
      <c r="F1672" s="213"/>
      <c r="G1672" s="213"/>
      <c r="H1672" s="213"/>
      <c r="J1672" s="155"/>
      <c r="K1672" s="155"/>
      <c r="L1672" s="155"/>
    </row>
    <row r="1673" spans="1:12" s="177" customFormat="1" ht="15.75" hidden="1" thickBot="1" x14ac:dyDescent="0.3">
      <c r="A1673" s="261"/>
      <c r="B1673" s="220" t="s">
        <v>331</v>
      </c>
      <c r="C1673" s="220" t="s">
        <v>990</v>
      </c>
      <c r="D1673" s="208"/>
      <c r="E1673" s="213"/>
      <c r="F1673" s="220"/>
      <c r="G1673" s="220"/>
      <c r="H1673" s="220"/>
      <c r="I1673" s="261"/>
      <c r="J1673" s="134"/>
      <c r="K1673" s="134"/>
      <c r="L1673" s="134"/>
    </row>
    <row r="1674" spans="1:12" ht="15.75" hidden="1" thickTop="1" x14ac:dyDescent="0.25">
      <c r="B1674" s="218" t="s">
        <v>333</v>
      </c>
      <c r="C1674" s="218" t="s">
        <v>990</v>
      </c>
      <c r="D1674" s="206" t="s">
        <v>431</v>
      </c>
      <c r="E1674" s="238" t="s">
        <v>292</v>
      </c>
      <c r="F1674" s="211"/>
      <c r="G1674" s="211"/>
      <c r="H1674" s="211"/>
      <c r="J1674" s="155"/>
      <c r="K1674" s="155"/>
      <c r="L1674" s="155"/>
    </row>
    <row r="1675" spans="1:12" hidden="1" x14ac:dyDescent="0.25">
      <c r="B1675" s="217" t="s">
        <v>333</v>
      </c>
      <c r="C1675" s="224" t="s">
        <v>990</v>
      </c>
      <c r="D1675" s="205" t="s">
        <v>431</v>
      </c>
      <c r="E1675" s="230" t="s">
        <v>313</v>
      </c>
      <c r="F1675" s="213"/>
      <c r="G1675" s="230"/>
      <c r="H1675" s="213"/>
      <c r="J1675" s="155"/>
      <c r="K1675" s="155"/>
      <c r="L1675" s="155"/>
    </row>
    <row r="1676" spans="1:12" ht="30" hidden="1" x14ac:dyDescent="0.25">
      <c r="B1676" s="217" t="s">
        <v>333</v>
      </c>
      <c r="C1676" s="224" t="s">
        <v>990</v>
      </c>
      <c r="D1676" s="205" t="s">
        <v>431</v>
      </c>
      <c r="E1676" s="230" t="s">
        <v>283</v>
      </c>
      <c r="F1676" s="213"/>
      <c r="G1676" s="230"/>
      <c r="H1676" s="213"/>
      <c r="J1676" s="155"/>
      <c r="K1676" s="155"/>
      <c r="L1676" s="155"/>
    </row>
    <row r="1677" spans="1:12" s="177" customFormat="1" ht="15.75" hidden="1" thickBot="1" x14ac:dyDescent="0.3">
      <c r="A1677" s="261"/>
      <c r="B1677" s="220" t="s">
        <v>333</v>
      </c>
      <c r="C1677" s="220" t="s">
        <v>991</v>
      </c>
      <c r="D1677" s="208" t="s">
        <v>431</v>
      </c>
      <c r="E1677" s="213"/>
      <c r="F1677" s="220"/>
      <c r="G1677" s="220"/>
      <c r="H1677" s="220"/>
      <c r="I1677" s="261"/>
      <c r="J1677" s="134"/>
      <c r="K1677" s="134"/>
      <c r="L1677" s="134"/>
    </row>
    <row r="1678" spans="1:12" ht="15.75" hidden="1" thickTop="1" x14ac:dyDescent="0.25">
      <c r="B1678" s="218" t="s">
        <v>333</v>
      </c>
      <c r="C1678" s="218" t="s">
        <v>991</v>
      </c>
      <c r="D1678" s="206" t="s">
        <v>431</v>
      </c>
      <c r="E1678" s="238" t="s">
        <v>292</v>
      </c>
      <c r="F1678" s="211"/>
      <c r="G1678" s="211"/>
      <c r="H1678" s="211"/>
      <c r="J1678" s="155"/>
      <c r="K1678" s="155"/>
      <c r="L1678" s="155"/>
    </row>
    <row r="1679" spans="1:12" hidden="1" x14ac:dyDescent="0.25">
      <c r="B1679" s="217" t="s">
        <v>333</v>
      </c>
      <c r="C1679" s="224" t="s">
        <v>991</v>
      </c>
      <c r="D1679" s="205" t="s">
        <v>431</v>
      </c>
      <c r="E1679" s="230" t="s">
        <v>312</v>
      </c>
      <c r="F1679" s="213"/>
      <c r="G1679" s="230"/>
      <c r="H1679" s="213"/>
      <c r="J1679" s="155"/>
      <c r="K1679" s="155"/>
      <c r="L1679" s="155"/>
    </row>
    <row r="1680" spans="1:12" hidden="1" x14ac:dyDescent="0.25">
      <c r="B1680" s="217" t="s">
        <v>333</v>
      </c>
      <c r="C1680" s="224" t="s">
        <v>991</v>
      </c>
      <c r="D1680" s="205" t="s">
        <v>431</v>
      </c>
      <c r="E1680" s="230" t="s">
        <v>284</v>
      </c>
      <c r="F1680" s="213"/>
      <c r="G1680" s="230"/>
      <c r="H1680" s="213"/>
      <c r="J1680" s="155"/>
      <c r="K1680" s="155"/>
      <c r="L1680" s="155"/>
    </row>
    <row r="1681" spans="1:12" s="177" customFormat="1" ht="15.75" hidden="1" thickBot="1" x14ac:dyDescent="0.3">
      <c r="A1681" s="261"/>
      <c r="B1681" s="220" t="s">
        <v>333</v>
      </c>
      <c r="C1681" s="220" t="s">
        <v>990</v>
      </c>
      <c r="D1681" s="208" t="s">
        <v>432</v>
      </c>
      <c r="E1681" s="213"/>
      <c r="F1681" s="220"/>
      <c r="G1681" s="220"/>
      <c r="H1681" s="220"/>
      <c r="I1681" s="261"/>
      <c r="J1681" s="134"/>
      <c r="K1681" s="134"/>
      <c r="L1681" s="134"/>
    </row>
    <row r="1682" spans="1:12" ht="15.75" hidden="1" thickTop="1" x14ac:dyDescent="0.25">
      <c r="B1682" s="218" t="s">
        <v>333</v>
      </c>
      <c r="C1682" s="218" t="s">
        <v>990</v>
      </c>
      <c r="D1682" s="206" t="s">
        <v>432</v>
      </c>
      <c r="E1682" s="238" t="s">
        <v>293</v>
      </c>
      <c r="F1682" s="211"/>
      <c r="G1682" s="211"/>
      <c r="H1682" s="211"/>
      <c r="J1682" s="155"/>
      <c r="K1682" s="155"/>
      <c r="L1682" s="155"/>
    </row>
    <row r="1683" spans="1:12" hidden="1" x14ac:dyDescent="0.25">
      <c r="B1683" s="217" t="s">
        <v>333</v>
      </c>
      <c r="C1683" s="224" t="s">
        <v>990</v>
      </c>
      <c r="D1683" s="205" t="s">
        <v>432</v>
      </c>
      <c r="E1683" s="230" t="s">
        <v>311</v>
      </c>
      <c r="F1683" s="213"/>
      <c r="G1683" s="230"/>
      <c r="H1683" s="213"/>
      <c r="J1683" s="155"/>
      <c r="K1683" s="155"/>
      <c r="L1683" s="155"/>
    </row>
    <row r="1684" spans="1:12" hidden="1" x14ac:dyDescent="0.25">
      <c r="B1684" s="217" t="s">
        <v>333</v>
      </c>
      <c r="C1684" s="224" t="s">
        <v>990</v>
      </c>
      <c r="D1684" s="205" t="s">
        <v>432</v>
      </c>
      <c r="E1684" s="230" t="s">
        <v>285</v>
      </c>
      <c r="F1684" s="213"/>
      <c r="G1684" s="230"/>
      <c r="H1684" s="213"/>
      <c r="J1684" s="155"/>
      <c r="K1684" s="155"/>
      <c r="L1684" s="155"/>
    </row>
    <row r="1685" spans="1:12" s="177" customFormat="1" ht="15.75" hidden="1" thickBot="1" x14ac:dyDescent="0.3">
      <c r="A1685" s="261"/>
      <c r="B1685" s="220" t="s">
        <v>333</v>
      </c>
      <c r="C1685" s="220" t="s">
        <v>991</v>
      </c>
      <c r="D1685" s="208" t="s">
        <v>432</v>
      </c>
      <c r="E1685" s="213"/>
      <c r="F1685" s="220"/>
      <c r="G1685" s="220"/>
      <c r="H1685" s="220"/>
      <c r="I1685" s="261"/>
      <c r="J1685" s="134"/>
      <c r="K1685" s="134"/>
      <c r="L1685" s="134"/>
    </row>
    <row r="1686" spans="1:12" ht="15.75" hidden="1" thickTop="1" x14ac:dyDescent="0.25">
      <c r="B1686" s="218" t="s">
        <v>333</v>
      </c>
      <c r="C1686" s="218" t="s">
        <v>991</v>
      </c>
      <c r="D1686" s="206" t="s">
        <v>432</v>
      </c>
      <c r="E1686" s="238" t="s">
        <v>293</v>
      </c>
      <c r="F1686" s="211"/>
      <c r="G1686" s="211"/>
      <c r="H1686" s="211"/>
      <c r="J1686" s="155"/>
      <c r="K1686" s="155"/>
      <c r="L1686" s="155"/>
    </row>
    <row r="1687" spans="1:12" hidden="1" x14ac:dyDescent="0.25">
      <c r="B1687" s="217" t="s">
        <v>333</v>
      </c>
      <c r="C1687" s="224" t="s">
        <v>991</v>
      </c>
      <c r="D1687" s="205" t="s">
        <v>432</v>
      </c>
      <c r="E1687" s="230" t="s">
        <v>310</v>
      </c>
      <c r="F1687" s="213"/>
      <c r="G1687" s="230"/>
      <c r="H1687" s="213"/>
      <c r="J1687" s="155"/>
      <c r="K1687" s="155"/>
      <c r="L1687" s="155"/>
    </row>
    <row r="1688" spans="1:12" hidden="1" x14ac:dyDescent="0.25">
      <c r="B1688" s="217" t="s">
        <v>333</v>
      </c>
      <c r="C1688" s="224" t="s">
        <v>991</v>
      </c>
      <c r="D1688" s="205" t="s">
        <v>432</v>
      </c>
      <c r="E1688" s="230" t="s">
        <v>286</v>
      </c>
      <c r="F1688" s="213"/>
      <c r="G1688" s="230"/>
      <c r="H1688" s="213"/>
      <c r="J1688" s="155"/>
      <c r="K1688" s="155"/>
      <c r="L1688" s="155"/>
    </row>
    <row r="1689" spans="1:12" s="177" customFormat="1" ht="15.75" hidden="1" thickBot="1" x14ac:dyDescent="0.3">
      <c r="A1689" s="261"/>
      <c r="B1689" s="220" t="s">
        <v>333</v>
      </c>
      <c r="C1689" s="220" t="s">
        <v>990</v>
      </c>
      <c r="D1689" s="208" t="s">
        <v>433</v>
      </c>
      <c r="E1689" s="213"/>
      <c r="F1689" s="220"/>
      <c r="G1689" s="220"/>
      <c r="H1689" s="220"/>
      <c r="I1689" s="261"/>
      <c r="J1689" s="134"/>
      <c r="K1689" s="134"/>
      <c r="L1689" s="134"/>
    </row>
    <row r="1690" spans="1:12" ht="15.75" hidden="1" thickTop="1" x14ac:dyDescent="0.25">
      <c r="B1690" s="218" t="s">
        <v>333</v>
      </c>
      <c r="C1690" s="218" t="s">
        <v>990</v>
      </c>
      <c r="D1690" s="206" t="s">
        <v>433</v>
      </c>
      <c r="E1690" s="238" t="s">
        <v>848</v>
      </c>
      <c r="F1690" s="211"/>
      <c r="G1690" s="211"/>
      <c r="H1690" s="211"/>
      <c r="J1690" s="155"/>
      <c r="K1690" s="155"/>
      <c r="L1690" s="155"/>
    </row>
    <row r="1691" spans="1:12" ht="30" hidden="1" x14ac:dyDescent="0.25">
      <c r="B1691" s="217" t="s">
        <v>333</v>
      </c>
      <c r="C1691" s="224" t="s">
        <v>990</v>
      </c>
      <c r="D1691" s="205" t="s">
        <v>433</v>
      </c>
      <c r="E1691" s="230" t="s">
        <v>849</v>
      </c>
      <c r="F1691" s="213"/>
      <c r="G1691" s="230"/>
      <c r="H1691" s="213"/>
      <c r="J1691" s="155"/>
      <c r="K1691" s="155"/>
      <c r="L1691" s="155"/>
    </row>
    <row r="1692" spans="1:12" hidden="1" x14ac:dyDescent="0.25">
      <c r="B1692" s="217" t="s">
        <v>333</v>
      </c>
      <c r="C1692" s="224" t="s">
        <v>990</v>
      </c>
      <c r="D1692" s="205" t="s">
        <v>433</v>
      </c>
      <c r="E1692" s="230" t="s">
        <v>850</v>
      </c>
      <c r="F1692" s="213"/>
      <c r="G1692" s="230"/>
      <c r="H1692" s="213"/>
      <c r="J1692" s="155"/>
      <c r="K1692" s="155"/>
      <c r="L1692" s="155"/>
    </row>
    <row r="1693" spans="1:12" s="177" customFormat="1" ht="15.75" hidden="1" thickBot="1" x14ac:dyDescent="0.3">
      <c r="A1693" s="261"/>
      <c r="B1693" s="220" t="s">
        <v>333</v>
      </c>
      <c r="C1693" s="220" t="s">
        <v>991</v>
      </c>
      <c r="D1693" s="208" t="s">
        <v>433</v>
      </c>
      <c r="E1693" s="213"/>
      <c r="F1693" s="220"/>
      <c r="G1693" s="220"/>
      <c r="H1693" s="220"/>
      <c r="I1693" s="261"/>
      <c r="J1693" s="134"/>
      <c r="K1693" s="134"/>
      <c r="L1693" s="134"/>
    </row>
    <row r="1694" spans="1:12" ht="15.75" hidden="1" thickTop="1" x14ac:dyDescent="0.25">
      <c r="B1694" s="218" t="s">
        <v>333</v>
      </c>
      <c r="C1694" s="218" t="s">
        <v>991</v>
      </c>
      <c r="D1694" s="206" t="s">
        <v>433</v>
      </c>
      <c r="E1694" s="238" t="s">
        <v>848</v>
      </c>
      <c r="F1694" s="211"/>
      <c r="G1694" s="211"/>
      <c r="H1694" s="211"/>
      <c r="J1694" s="155"/>
      <c r="K1694" s="155"/>
      <c r="L1694" s="155"/>
    </row>
    <row r="1695" spans="1:12" ht="45" hidden="1" x14ac:dyDescent="0.25">
      <c r="B1695" s="217" t="s">
        <v>333</v>
      </c>
      <c r="C1695" s="224" t="s">
        <v>991</v>
      </c>
      <c r="D1695" s="205" t="s">
        <v>433</v>
      </c>
      <c r="E1695" s="230" t="s">
        <v>1013</v>
      </c>
      <c r="F1695" s="213"/>
      <c r="G1695" s="230"/>
      <c r="H1695" s="213"/>
      <c r="J1695" s="155"/>
      <c r="K1695" s="155"/>
      <c r="L1695" s="155"/>
    </row>
    <row r="1696" spans="1:12" hidden="1" x14ac:dyDescent="0.25">
      <c r="B1696" s="217" t="s">
        <v>333</v>
      </c>
      <c r="C1696" s="224" t="s">
        <v>991</v>
      </c>
      <c r="D1696" s="205" t="s">
        <v>433</v>
      </c>
      <c r="E1696" s="230" t="s">
        <v>851</v>
      </c>
      <c r="F1696" s="213"/>
      <c r="G1696" s="230"/>
      <c r="H1696" s="213"/>
      <c r="J1696" s="155"/>
      <c r="K1696" s="155"/>
      <c r="L1696" s="155"/>
    </row>
    <row r="1697" spans="1:12" ht="30" hidden="1" x14ac:dyDescent="0.25">
      <c r="B1697" s="217" t="s">
        <v>333</v>
      </c>
      <c r="C1697" s="224" t="s">
        <v>991</v>
      </c>
      <c r="D1697" s="205" t="s">
        <v>433</v>
      </c>
      <c r="E1697" s="230" t="s">
        <v>852</v>
      </c>
      <c r="F1697" s="213"/>
      <c r="G1697" s="230"/>
      <c r="H1697" s="213"/>
      <c r="J1697" s="155"/>
      <c r="K1697" s="155"/>
      <c r="L1697" s="155"/>
    </row>
    <row r="1698" spans="1:12" s="177" customFormat="1" ht="15.75" hidden="1" thickBot="1" x14ac:dyDescent="0.3">
      <c r="A1698" s="261"/>
      <c r="B1698" s="220" t="s">
        <v>333</v>
      </c>
      <c r="C1698" s="220" t="s">
        <v>990</v>
      </c>
      <c r="D1698" s="208" t="s">
        <v>434</v>
      </c>
      <c r="E1698" s="213"/>
      <c r="F1698" s="220"/>
      <c r="G1698" s="220"/>
      <c r="H1698" s="220"/>
      <c r="I1698" s="261"/>
      <c r="J1698" s="134"/>
      <c r="K1698" s="134"/>
      <c r="L1698" s="134"/>
    </row>
    <row r="1699" spans="1:12" ht="15.75" hidden="1" thickTop="1" x14ac:dyDescent="0.25">
      <c r="B1699" s="218" t="s">
        <v>333</v>
      </c>
      <c r="C1699" s="218" t="s">
        <v>990</v>
      </c>
      <c r="D1699" s="206" t="s">
        <v>434</v>
      </c>
      <c r="E1699" s="238" t="s">
        <v>294</v>
      </c>
      <c r="F1699" s="211"/>
      <c r="G1699" s="211"/>
      <c r="H1699" s="211"/>
      <c r="J1699" s="155"/>
      <c r="K1699" s="155"/>
      <c r="L1699" s="155"/>
    </row>
    <row r="1700" spans="1:12" ht="30" hidden="1" x14ac:dyDescent="0.25">
      <c r="B1700" s="217" t="s">
        <v>333</v>
      </c>
      <c r="C1700" s="224" t="s">
        <v>990</v>
      </c>
      <c r="D1700" s="205" t="s">
        <v>434</v>
      </c>
      <c r="E1700" s="230" t="s">
        <v>309</v>
      </c>
      <c r="F1700" s="213"/>
      <c r="G1700" s="230"/>
      <c r="H1700" s="213"/>
      <c r="J1700" s="155"/>
      <c r="K1700" s="155"/>
      <c r="L1700" s="155"/>
    </row>
    <row r="1701" spans="1:12" hidden="1" x14ac:dyDescent="0.25">
      <c r="B1701" s="217" t="s">
        <v>333</v>
      </c>
      <c r="C1701" s="224" t="s">
        <v>990</v>
      </c>
      <c r="D1701" s="205" t="s">
        <v>434</v>
      </c>
      <c r="E1701" s="230" t="s">
        <v>287</v>
      </c>
      <c r="F1701" s="213"/>
      <c r="G1701" s="230"/>
      <c r="H1701" s="213"/>
      <c r="J1701" s="155"/>
      <c r="K1701" s="155"/>
      <c r="L1701" s="155"/>
    </row>
    <row r="1702" spans="1:12" s="177" customFormat="1" ht="15.75" hidden="1" thickBot="1" x14ac:dyDescent="0.3">
      <c r="A1702" s="261"/>
      <c r="B1702" s="220" t="s">
        <v>333</v>
      </c>
      <c r="C1702" s="220" t="s">
        <v>991</v>
      </c>
      <c r="D1702" s="208" t="s">
        <v>434</v>
      </c>
      <c r="E1702" s="213"/>
      <c r="F1702" s="220"/>
      <c r="G1702" s="220"/>
      <c r="H1702" s="220"/>
      <c r="I1702" s="261"/>
      <c r="J1702" s="134"/>
      <c r="K1702" s="134"/>
      <c r="L1702" s="134"/>
    </row>
    <row r="1703" spans="1:12" ht="15.75" hidden="1" thickTop="1" x14ac:dyDescent="0.25">
      <c r="B1703" s="218" t="s">
        <v>333</v>
      </c>
      <c r="C1703" s="218" t="s">
        <v>991</v>
      </c>
      <c r="D1703" s="206" t="s">
        <v>434</v>
      </c>
      <c r="E1703" s="238" t="s">
        <v>294</v>
      </c>
      <c r="F1703" s="211"/>
      <c r="G1703" s="211"/>
      <c r="H1703" s="211"/>
      <c r="J1703" s="155"/>
      <c r="K1703" s="155"/>
      <c r="L1703" s="155"/>
    </row>
    <row r="1704" spans="1:12" ht="45" hidden="1" x14ac:dyDescent="0.25">
      <c r="B1704" s="217" t="s">
        <v>333</v>
      </c>
      <c r="C1704" s="224" t="s">
        <v>991</v>
      </c>
      <c r="D1704" s="205" t="s">
        <v>434</v>
      </c>
      <c r="E1704" s="230" t="s">
        <v>1013</v>
      </c>
      <c r="F1704" s="213"/>
      <c r="G1704" s="230"/>
      <c r="H1704" s="213"/>
      <c r="J1704" s="155"/>
      <c r="K1704" s="155"/>
      <c r="L1704" s="155"/>
    </row>
    <row r="1705" spans="1:12" hidden="1" x14ac:dyDescent="0.25">
      <c r="B1705" s="217" t="s">
        <v>333</v>
      </c>
      <c r="C1705" s="224" t="s">
        <v>991</v>
      </c>
      <c r="D1705" s="205" t="s">
        <v>434</v>
      </c>
      <c r="E1705" s="230" t="s">
        <v>307</v>
      </c>
      <c r="F1705" s="213"/>
      <c r="G1705" s="230"/>
      <c r="H1705" s="213"/>
      <c r="J1705" s="155"/>
      <c r="K1705" s="155"/>
      <c r="L1705" s="155"/>
    </row>
    <row r="1706" spans="1:12" hidden="1" x14ac:dyDescent="0.25">
      <c r="B1706" s="217" t="s">
        <v>333</v>
      </c>
      <c r="C1706" s="224" t="s">
        <v>991</v>
      </c>
      <c r="D1706" s="205" t="s">
        <v>434</v>
      </c>
      <c r="E1706" s="230" t="s">
        <v>308</v>
      </c>
      <c r="F1706" s="213"/>
      <c r="G1706" s="230"/>
      <c r="H1706" s="213"/>
      <c r="J1706" s="155"/>
      <c r="K1706" s="155"/>
      <c r="L1706" s="155"/>
    </row>
    <row r="1707" spans="1:12" s="177" customFormat="1" ht="15.75" hidden="1" thickBot="1" x14ac:dyDescent="0.3">
      <c r="A1707" s="261"/>
      <c r="B1707" s="220" t="s">
        <v>333</v>
      </c>
      <c r="C1707" s="220" t="s">
        <v>990</v>
      </c>
      <c r="D1707" s="208" t="s">
        <v>435</v>
      </c>
      <c r="E1707" s="213"/>
      <c r="F1707" s="220"/>
      <c r="G1707" s="220"/>
      <c r="H1707" s="220"/>
      <c r="I1707" s="261"/>
      <c r="J1707" s="134"/>
      <c r="K1707" s="134"/>
      <c r="L1707" s="134"/>
    </row>
    <row r="1708" spans="1:12" ht="15.75" hidden="1" thickTop="1" x14ac:dyDescent="0.25">
      <c r="B1708" s="218" t="s">
        <v>333</v>
      </c>
      <c r="C1708" s="218" t="s">
        <v>990</v>
      </c>
      <c r="D1708" s="206" t="s">
        <v>435</v>
      </c>
      <c r="E1708" s="238" t="s">
        <v>853</v>
      </c>
      <c r="F1708" s="211"/>
      <c r="G1708" s="211"/>
      <c r="H1708" s="211"/>
      <c r="J1708" s="155"/>
      <c r="K1708" s="155"/>
      <c r="L1708" s="155"/>
    </row>
    <row r="1709" spans="1:12" ht="30" hidden="1" x14ac:dyDescent="0.25">
      <c r="B1709" s="217" t="s">
        <v>333</v>
      </c>
      <c r="C1709" s="224" t="s">
        <v>990</v>
      </c>
      <c r="D1709" s="205" t="s">
        <v>435</v>
      </c>
      <c r="E1709" s="230" t="s">
        <v>813</v>
      </c>
      <c r="F1709" s="213"/>
      <c r="G1709" s="230"/>
      <c r="H1709" s="213"/>
      <c r="J1709" s="155"/>
      <c r="K1709" s="155"/>
      <c r="L1709" s="155"/>
    </row>
    <row r="1710" spans="1:12" hidden="1" x14ac:dyDescent="0.25">
      <c r="B1710" s="217" t="s">
        <v>333</v>
      </c>
      <c r="C1710" s="224" t="s">
        <v>990</v>
      </c>
      <c r="D1710" s="205" t="s">
        <v>435</v>
      </c>
      <c r="E1710" s="230" t="s">
        <v>814</v>
      </c>
      <c r="F1710" s="213"/>
      <c r="G1710" s="230"/>
      <c r="H1710" s="213"/>
      <c r="J1710" s="155"/>
      <c r="K1710" s="155"/>
      <c r="L1710" s="155"/>
    </row>
    <row r="1711" spans="1:12" s="177" customFormat="1" ht="15.75" hidden="1" thickBot="1" x14ac:dyDescent="0.3">
      <c r="A1711" s="261"/>
      <c r="B1711" s="220" t="s">
        <v>333</v>
      </c>
      <c r="C1711" s="220" t="s">
        <v>991</v>
      </c>
      <c r="D1711" s="208" t="s">
        <v>435</v>
      </c>
      <c r="E1711" s="213"/>
      <c r="F1711" s="220"/>
      <c r="G1711" s="220"/>
      <c r="H1711" s="220"/>
      <c r="I1711" s="261"/>
      <c r="J1711" s="134"/>
      <c r="K1711" s="134"/>
      <c r="L1711" s="134"/>
    </row>
    <row r="1712" spans="1:12" ht="15.75" hidden="1" thickTop="1" x14ac:dyDescent="0.25">
      <c r="B1712" s="218" t="s">
        <v>333</v>
      </c>
      <c r="C1712" s="218" t="s">
        <v>991</v>
      </c>
      <c r="D1712" s="206" t="s">
        <v>435</v>
      </c>
      <c r="E1712" s="238" t="s">
        <v>853</v>
      </c>
      <c r="F1712" s="211"/>
      <c r="G1712" s="211"/>
      <c r="H1712" s="211"/>
      <c r="J1712" s="155"/>
      <c r="K1712" s="155"/>
      <c r="L1712" s="155"/>
    </row>
    <row r="1713" spans="1:12" ht="30" hidden="1" x14ac:dyDescent="0.25">
      <c r="B1713" s="217" t="s">
        <v>333</v>
      </c>
      <c r="C1713" s="224" t="s">
        <v>991</v>
      </c>
      <c r="D1713" s="205" t="s">
        <v>435</v>
      </c>
      <c r="E1713" s="230" t="s">
        <v>854</v>
      </c>
      <c r="F1713" s="213"/>
      <c r="G1713" s="230"/>
      <c r="H1713" s="213"/>
      <c r="J1713" s="155"/>
      <c r="K1713" s="155"/>
      <c r="L1713" s="155"/>
    </row>
    <row r="1714" spans="1:12" hidden="1" x14ac:dyDescent="0.25">
      <c r="B1714" s="217" t="s">
        <v>333</v>
      </c>
      <c r="C1714" s="224" t="s">
        <v>991</v>
      </c>
      <c r="D1714" s="205" t="s">
        <v>435</v>
      </c>
      <c r="E1714" s="230" t="s">
        <v>816</v>
      </c>
      <c r="F1714" s="213"/>
      <c r="G1714" s="230"/>
      <c r="H1714" s="213"/>
      <c r="J1714" s="155"/>
      <c r="K1714" s="155"/>
      <c r="L1714" s="155"/>
    </row>
    <row r="1715" spans="1:12" hidden="1" x14ac:dyDescent="0.25">
      <c r="B1715" s="217" t="s">
        <v>333</v>
      </c>
      <c r="C1715" s="224" t="s">
        <v>991</v>
      </c>
      <c r="D1715" s="205" t="s">
        <v>435</v>
      </c>
      <c r="E1715" s="230" t="s">
        <v>817</v>
      </c>
      <c r="F1715" s="213"/>
      <c r="G1715" s="230"/>
      <c r="H1715" s="213"/>
      <c r="J1715" s="155"/>
      <c r="K1715" s="155"/>
      <c r="L1715" s="155"/>
    </row>
    <row r="1716" spans="1:12" s="177" customFormat="1" ht="15.75" hidden="1" thickBot="1" x14ac:dyDescent="0.3">
      <c r="A1716" s="261"/>
      <c r="B1716" s="220" t="s">
        <v>333</v>
      </c>
      <c r="C1716" s="220" t="s">
        <v>990</v>
      </c>
      <c r="D1716" s="208" t="s">
        <v>436</v>
      </c>
      <c r="E1716" s="213"/>
      <c r="F1716" s="220"/>
      <c r="G1716" s="220"/>
      <c r="H1716" s="220"/>
      <c r="I1716" s="261"/>
      <c r="J1716" s="134"/>
      <c r="K1716" s="134"/>
      <c r="L1716" s="134"/>
    </row>
    <row r="1717" spans="1:12" ht="15.75" hidden="1" thickTop="1" x14ac:dyDescent="0.25">
      <c r="B1717" s="218" t="s">
        <v>333</v>
      </c>
      <c r="C1717" s="218" t="s">
        <v>990</v>
      </c>
      <c r="D1717" s="206" t="s">
        <v>436</v>
      </c>
      <c r="E1717" s="238" t="s">
        <v>1022</v>
      </c>
      <c r="F1717" s="211"/>
      <c r="G1717" s="211"/>
      <c r="H1717" s="211"/>
      <c r="J1717" s="155"/>
      <c r="K1717" s="155"/>
      <c r="L1717" s="155"/>
    </row>
    <row r="1718" spans="1:12" hidden="1" x14ac:dyDescent="0.25">
      <c r="B1718" s="217" t="s">
        <v>333</v>
      </c>
      <c r="C1718" s="224" t="s">
        <v>990</v>
      </c>
      <c r="D1718" s="205" t="s">
        <v>436</v>
      </c>
      <c r="E1718" s="230" t="s">
        <v>1023</v>
      </c>
      <c r="F1718" s="213"/>
      <c r="G1718" s="230"/>
      <c r="H1718" s="213"/>
      <c r="J1718" s="155"/>
      <c r="K1718" s="155"/>
      <c r="L1718" s="155"/>
    </row>
    <row r="1719" spans="1:12" hidden="1" x14ac:dyDescent="0.25">
      <c r="B1719" s="217" t="s">
        <v>333</v>
      </c>
      <c r="C1719" s="224" t="s">
        <v>990</v>
      </c>
      <c r="D1719" s="205" t="s">
        <v>436</v>
      </c>
      <c r="E1719" s="230" t="s">
        <v>1024</v>
      </c>
      <c r="F1719" s="213"/>
      <c r="G1719" s="230"/>
      <c r="H1719" s="213"/>
      <c r="J1719" s="155"/>
      <c r="K1719" s="155"/>
      <c r="L1719" s="155"/>
    </row>
    <row r="1720" spans="1:12" s="177" customFormat="1" ht="15.75" hidden="1" thickBot="1" x14ac:dyDescent="0.3">
      <c r="A1720" s="261"/>
      <c r="B1720" s="220" t="s">
        <v>333</v>
      </c>
      <c r="C1720" s="220" t="s">
        <v>991</v>
      </c>
      <c r="D1720" s="208" t="s">
        <v>436</v>
      </c>
      <c r="E1720" s="213"/>
      <c r="F1720" s="220"/>
      <c r="G1720" s="220"/>
      <c r="H1720" s="220"/>
      <c r="I1720" s="261"/>
      <c r="J1720" s="134"/>
      <c r="K1720" s="134"/>
      <c r="L1720" s="134"/>
    </row>
    <row r="1721" spans="1:12" ht="15.75" hidden="1" thickTop="1" x14ac:dyDescent="0.25">
      <c r="B1721" s="218" t="s">
        <v>333</v>
      </c>
      <c r="C1721" s="218" t="s">
        <v>991</v>
      </c>
      <c r="D1721" s="206" t="s">
        <v>436</v>
      </c>
      <c r="E1721" s="238" t="s">
        <v>1022</v>
      </c>
      <c r="F1721" s="211"/>
      <c r="G1721" s="211"/>
      <c r="H1721" s="211"/>
      <c r="J1721" s="155"/>
      <c r="K1721" s="155"/>
      <c r="L1721" s="155"/>
    </row>
    <row r="1722" spans="1:12" ht="45" hidden="1" x14ac:dyDescent="0.25">
      <c r="B1722" s="217" t="s">
        <v>333</v>
      </c>
      <c r="C1722" s="224" t="s">
        <v>991</v>
      </c>
      <c r="D1722" s="205" t="s">
        <v>436</v>
      </c>
      <c r="E1722" s="230" t="s">
        <v>1013</v>
      </c>
      <c r="F1722" s="213"/>
      <c r="G1722" s="230"/>
      <c r="H1722" s="213"/>
      <c r="J1722" s="155"/>
      <c r="K1722" s="155"/>
      <c r="L1722" s="155"/>
    </row>
    <row r="1723" spans="1:12" hidden="1" x14ac:dyDescent="0.25">
      <c r="B1723" s="217" t="s">
        <v>333</v>
      </c>
      <c r="C1723" s="224" t="s">
        <v>991</v>
      </c>
      <c r="D1723" s="205" t="s">
        <v>436</v>
      </c>
      <c r="E1723" s="230" t="s">
        <v>1025</v>
      </c>
      <c r="F1723" s="213"/>
      <c r="G1723" s="230"/>
      <c r="H1723" s="213"/>
      <c r="J1723" s="155"/>
      <c r="K1723" s="155"/>
      <c r="L1723" s="155"/>
    </row>
    <row r="1724" spans="1:12" hidden="1" x14ac:dyDescent="0.25">
      <c r="B1724" s="217" t="s">
        <v>333</v>
      </c>
      <c r="C1724" s="224" t="s">
        <v>991</v>
      </c>
      <c r="D1724" s="205" t="s">
        <v>436</v>
      </c>
      <c r="E1724" s="230" t="s">
        <v>1026</v>
      </c>
      <c r="F1724" s="213"/>
      <c r="G1724" s="230"/>
      <c r="H1724" s="213"/>
      <c r="J1724" s="155"/>
      <c r="K1724" s="155"/>
      <c r="L1724" s="155"/>
    </row>
    <row r="1725" spans="1:12" s="177" customFormat="1" ht="15.75" hidden="1" thickBot="1" x14ac:dyDescent="0.3">
      <c r="A1725" s="261"/>
      <c r="B1725" s="220" t="s">
        <v>333</v>
      </c>
      <c r="C1725" s="220" t="s">
        <v>990</v>
      </c>
      <c r="D1725" s="208" t="s">
        <v>437</v>
      </c>
      <c r="E1725" s="213"/>
      <c r="F1725" s="220"/>
      <c r="G1725" s="220"/>
      <c r="H1725" s="220"/>
      <c r="I1725" s="261"/>
      <c r="J1725" s="134"/>
      <c r="K1725" s="134"/>
      <c r="L1725" s="134"/>
    </row>
    <row r="1726" spans="1:12" ht="15.75" hidden="1" thickTop="1" x14ac:dyDescent="0.25">
      <c r="B1726" s="218" t="s">
        <v>333</v>
      </c>
      <c r="C1726" s="218" t="s">
        <v>990</v>
      </c>
      <c r="D1726" s="206" t="s">
        <v>437</v>
      </c>
      <c r="E1726" s="238" t="s">
        <v>855</v>
      </c>
      <c r="F1726" s="211"/>
      <c r="G1726" s="211"/>
      <c r="H1726" s="211"/>
      <c r="J1726" s="155"/>
      <c r="K1726" s="155"/>
      <c r="L1726" s="155"/>
    </row>
    <row r="1727" spans="1:12" ht="30" hidden="1" x14ac:dyDescent="0.25">
      <c r="B1727" s="217" t="s">
        <v>333</v>
      </c>
      <c r="C1727" s="224" t="s">
        <v>990</v>
      </c>
      <c r="D1727" s="205" t="s">
        <v>437</v>
      </c>
      <c r="E1727" s="230" t="s">
        <v>823</v>
      </c>
      <c r="F1727" s="213"/>
      <c r="G1727" s="230"/>
      <c r="H1727" s="213"/>
      <c r="J1727" s="155"/>
      <c r="K1727" s="155"/>
      <c r="L1727" s="155"/>
    </row>
    <row r="1728" spans="1:12" hidden="1" x14ac:dyDescent="0.25">
      <c r="B1728" s="217" t="s">
        <v>333</v>
      </c>
      <c r="C1728" s="224" t="s">
        <v>990</v>
      </c>
      <c r="D1728" s="205" t="s">
        <v>437</v>
      </c>
      <c r="E1728" s="230" t="s">
        <v>856</v>
      </c>
      <c r="F1728" s="213"/>
      <c r="G1728" s="230"/>
      <c r="H1728" s="213"/>
      <c r="J1728" s="155"/>
      <c r="K1728" s="155"/>
      <c r="L1728" s="155"/>
    </row>
    <row r="1729" spans="1:12" hidden="1" x14ac:dyDescent="0.25">
      <c r="B1729" s="217" t="s">
        <v>333</v>
      </c>
      <c r="C1729" s="224" t="s">
        <v>990</v>
      </c>
      <c r="D1729" s="205" t="s">
        <v>437</v>
      </c>
      <c r="E1729" s="230" t="s">
        <v>825</v>
      </c>
      <c r="F1729" s="213"/>
      <c r="G1729" s="230"/>
      <c r="H1729" s="213"/>
      <c r="J1729" s="155"/>
      <c r="K1729" s="155"/>
      <c r="L1729" s="155"/>
    </row>
    <row r="1730" spans="1:12" s="177" customFormat="1" ht="15.75" hidden="1" thickBot="1" x14ac:dyDescent="0.3">
      <c r="A1730" s="261"/>
      <c r="B1730" s="220" t="s">
        <v>333</v>
      </c>
      <c r="C1730" s="220" t="s">
        <v>991</v>
      </c>
      <c r="D1730" s="208" t="s">
        <v>437</v>
      </c>
      <c r="E1730" s="213"/>
      <c r="F1730" s="220"/>
      <c r="G1730" s="220"/>
      <c r="H1730" s="220"/>
      <c r="I1730" s="261"/>
      <c r="J1730" s="134"/>
      <c r="K1730" s="134"/>
      <c r="L1730" s="134"/>
    </row>
    <row r="1731" spans="1:12" ht="15.75" hidden="1" thickTop="1" x14ac:dyDescent="0.25">
      <c r="B1731" s="218" t="s">
        <v>333</v>
      </c>
      <c r="C1731" s="218" t="s">
        <v>991</v>
      </c>
      <c r="D1731" s="206" t="s">
        <v>437</v>
      </c>
      <c r="E1731" s="238" t="s">
        <v>855</v>
      </c>
      <c r="F1731" s="211"/>
      <c r="G1731" s="211"/>
      <c r="H1731" s="211"/>
      <c r="J1731" s="155"/>
      <c r="K1731" s="155"/>
      <c r="L1731" s="155"/>
    </row>
    <row r="1732" spans="1:12" hidden="1" x14ac:dyDescent="0.25">
      <c r="B1732" s="217" t="s">
        <v>333</v>
      </c>
      <c r="C1732" s="224" t="s">
        <v>991</v>
      </c>
      <c r="D1732" s="205" t="s">
        <v>437</v>
      </c>
      <c r="E1732" s="230" t="s">
        <v>826</v>
      </c>
      <c r="F1732" s="213"/>
      <c r="G1732" s="230"/>
      <c r="H1732" s="213"/>
      <c r="J1732" s="155"/>
      <c r="K1732" s="155"/>
      <c r="L1732" s="155"/>
    </row>
    <row r="1733" spans="1:12" hidden="1" x14ac:dyDescent="0.25">
      <c r="B1733" s="217" t="s">
        <v>333</v>
      </c>
      <c r="C1733" s="224" t="s">
        <v>991</v>
      </c>
      <c r="D1733" s="205" t="s">
        <v>437</v>
      </c>
      <c r="E1733" s="230" t="s">
        <v>827</v>
      </c>
      <c r="F1733" s="213"/>
      <c r="G1733" s="230"/>
      <c r="H1733" s="213"/>
      <c r="J1733" s="155"/>
      <c r="K1733" s="155"/>
      <c r="L1733" s="155"/>
    </row>
    <row r="1734" spans="1:12" s="177" customFormat="1" ht="15.75" hidden="1" thickBot="1" x14ac:dyDescent="0.3">
      <c r="A1734" s="261"/>
      <c r="B1734" s="220" t="s">
        <v>333</v>
      </c>
      <c r="C1734" s="220" t="s">
        <v>990</v>
      </c>
      <c r="D1734" s="208" t="s">
        <v>438</v>
      </c>
      <c r="E1734" s="213"/>
      <c r="F1734" s="220"/>
      <c r="G1734" s="220"/>
      <c r="H1734" s="220"/>
      <c r="I1734" s="261"/>
      <c r="J1734" s="134"/>
      <c r="K1734" s="134"/>
      <c r="L1734" s="134"/>
    </row>
    <row r="1735" spans="1:12" ht="15.75" hidden="1" thickTop="1" x14ac:dyDescent="0.25">
      <c r="B1735" s="218" t="s">
        <v>333</v>
      </c>
      <c r="C1735" s="218" t="s">
        <v>990</v>
      </c>
      <c r="D1735" s="206" t="s">
        <v>438</v>
      </c>
      <c r="E1735" s="238" t="s">
        <v>276</v>
      </c>
      <c r="F1735" s="211"/>
      <c r="G1735" s="211"/>
      <c r="H1735" s="211"/>
      <c r="J1735" s="155"/>
      <c r="K1735" s="155"/>
      <c r="L1735" s="155"/>
    </row>
    <row r="1736" spans="1:12" ht="30" hidden="1" x14ac:dyDescent="0.25">
      <c r="B1736" s="217" t="s">
        <v>333</v>
      </c>
      <c r="C1736" s="224" t="s">
        <v>990</v>
      </c>
      <c r="D1736" s="205" t="s">
        <v>438</v>
      </c>
      <c r="E1736" s="230" t="s">
        <v>306</v>
      </c>
      <c r="F1736" s="213"/>
      <c r="G1736" s="230"/>
      <c r="H1736" s="213"/>
      <c r="J1736" s="155"/>
      <c r="K1736" s="155"/>
      <c r="L1736" s="155"/>
    </row>
    <row r="1737" spans="1:12" hidden="1" x14ac:dyDescent="0.25">
      <c r="B1737" s="217" t="s">
        <v>333</v>
      </c>
      <c r="C1737" s="224" t="s">
        <v>990</v>
      </c>
      <c r="D1737" s="205" t="s">
        <v>438</v>
      </c>
      <c r="E1737" s="230" t="s">
        <v>288</v>
      </c>
      <c r="F1737" s="213"/>
      <c r="G1737" s="230"/>
      <c r="H1737" s="213"/>
      <c r="J1737" s="155"/>
      <c r="K1737" s="155"/>
      <c r="L1737" s="155"/>
    </row>
    <row r="1738" spans="1:12" s="177" customFormat="1" ht="15.75" hidden="1" thickBot="1" x14ac:dyDescent="0.3">
      <c r="A1738" s="261"/>
      <c r="B1738" s="220" t="s">
        <v>333</v>
      </c>
      <c r="C1738" s="220" t="s">
        <v>991</v>
      </c>
      <c r="D1738" s="208" t="s">
        <v>438</v>
      </c>
      <c r="E1738" s="213"/>
      <c r="F1738" s="220"/>
      <c r="G1738" s="220"/>
      <c r="H1738" s="220"/>
      <c r="I1738" s="261"/>
      <c r="J1738" s="134"/>
      <c r="K1738" s="134"/>
      <c r="L1738" s="134"/>
    </row>
    <row r="1739" spans="1:12" ht="15.75" hidden="1" thickTop="1" x14ac:dyDescent="0.25">
      <c r="B1739" s="218" t="s">
        <v>333</v>
      </c>
      <c r="C1739" s="218" t="s">
        <v>991</v>
      </c>
      <c r="D1739" s="206" t="s">
        <v>438</v>
      </c>
      <c r="E1739" s="238" t="s">
        <v>276</v>
      </c>
      <c r="F1739" s="211"/>
      <c r="G1739" s="211"/>
      <c r="H1739" s="211"/>
      <c r="J1739" s="155"/>
      <c r="K1739" s="155"/>
      <c r="L1739" s="155"/>
    </row>
    <row r="1740" spans="1:12" hidden="1" x14ac:dyDescent="0.25">
      <c r="B1740" s="217" t="s">
        <v>333</v>
      </c>
      <c r="C1740" s="224" t="s">
        <v>991</v>
      </c>
      <c r="D1740" s="205" t="s">
        <v>438</v>
      </c>
      <c r="E1740" s="230" t="s">
        <v>305</v>
      </c>
      <c r="F1740" s="213"/>
      <c r="G1740" s="230"/>
      <c r="H1740" s="213"/>
      <c r="J1740" s="155"/>
      <c r="K1740" s="155"/>
      <c r="L1740" s="155"/>
    </row>
    <row r="1741" spans="1:12" hidden="1" x14ac:dyDescent="0.25">
      <c r="B1741" s="217" t="s">
        <v>333</v>
      </c>
      <c r="C1741" s="224" t="s">
        <v>991</v>
      </c>
      <c r="D1741" s="205" t="s">
        <v>438</v>
      </c>
      <c r="E1741" s="230" t="s">
        <v>167</v>
      </c>
      <c r="F1741" s="213"/>
      <c r="G1741" s="230"/>
      <c r="H1741" s="213"/>
      <c r="J1741" s="155"/>
      <c r="K1741" s="155"/>
      <c r="L1741" s="155"/>
    </row>
    <row r="1742" spans="1:12" s="177" customFormat="1" ht="15.75" hidden="1" thickBot="1" x14ac:dyDescent="0.3">
      <c r="A1742" s="261"/>
      <c r="B1742" s="220" t="s">
        <v>333</v>
      </c>
      <c r="C1742" s="220" t="s">
        <v>990</v>
      </c>
      <c r="D1742" s="208" t="s">
        <v>857</v>
      </c>
      <c r="E1742" s="213"/>
      <c r="F1742" s="220"/>
      <c r="G1742" s="220"/>
      <c r="H1742" s="220"/>
      <c r="I1742" s="261"/>
      <c r="J1742" s="134"/>
      <c r="K1742" s="134"/>
      <c r="L1742" s="134"/>
    </row>
    <row r="1743" spans="1:12" ht="15.75" hidden="1" thickTop="1" x14ac:dyDescent="0.25">
      <c r="B1743" s="218" t="s">
        <v>333</v>
      </c>
      <c r="C1743" s="218" t="s">
        <v>990</v>
      </c>
      <c r="D1743" s="206" t="s">
        <v>857</v>
      </c>
      <c r="E1743" s="238" t="s">
        <v>860</v>
      </c>
      <c r="F1743" s="211"/>
      <c r="G1743" s="211"/>
      <c r="H1743" s="211"/>
      <c r="J1743" s="155"/>
      <c r="K1743" s="155"/>
      <c r="L1743" s="155"/>
    </row>
    <row r="1744" spans="1:12" hidden="1" x14ac:dyDescent="0.25">
      <c r="B1744" s="217" t="s">
        <v>333</v>
      </c>
      <c r="C1744" s="224" t="s">
        <v>990</v>
      </c>
      <c r="D1744" s="205" t="s">
        <v>857</v>
      </c>
      <c r="E1744" s="230" t="s">
        <v>299</v>
      </c>
      <c r="F1744" s="213"/>
      <c r="G1744" s="230"/>
      <c r="H1744" s="213"/>
      <c r="J1744" s="155"/>
      <c r="K1744" s="155"/>
      <c r="L1744" s="155"/>
    </row>
    <row r="1745" spans="1:12" hidden="1" x14ac:dyDescent="0.25">
      <c r="B1745" s="217" t="s">
        <v>333</v>
      </c>
      <c r="C1745" s="224" t="s">
        <v>990</v>
      </c>
      <c r="D1745" s="205" t="s">
        <v>857</v>
      </c>
      <c r="E1745" s="230" t="s">
        <v>300</v>
      </c>
      <c r="F1745" s="213"/>
      <c r="G1745" s="230"/>
      <c r="H1745" s="213"/>
      <c r="J1745" s="155"/>
      <c r="K1745" s="155"/>
      <c r="L1745" s="155"/>
    </row>
    <row r="1746" spans="1:12" ht="45" hidden="1" x14ac:dyDescent="0.25">
      <c r="B1746" s="217" t="s">
        <v>333</v>
      </c>
      <c r="C1746" s="224" t="s">
        <v>990</v>
      </c>
      <c r="D1746" s="205" t="s">
        <v>857</v>
      </c>
      <c r="E1746" s="230" t="s">
        <v>861</v>
      </c>
      <c r="F1746" s="213"/>
      <c r="G1746" s="230"/>
      <c r="H1746" s="213"/>
      <c r="J1746" s="155"/>
      <c r="K1746" s="155"/>
      <c r="L1746" s="155"/>
    </row>
    <row r="1747" spans="1:12" s="177" customFormat="1" ht="15.75" hidden="1" thickBot="1" x14ac:dyDescent="0.3">
      <c r="A1747" s="261"/>
      <c r="B1747" s="220" t="s">
        <v>333</v>
      </c>
      <c r="C1747" s="220" t="s">
        <v>991</v>
      </c>
      <c r="D1747" s="208" t="s">
        <v>857</v>
      </c>
      <c r="E1747" s="213"/>
      <c r="F1747" s="220"/>
      <c r="G1747" s="220"/>
      <c r="H1747" s="220"/>
      <c r="I1747" s="261"/>
      <c r="J1747" s="134"/>
      <c r="K1747" s="134"/>
      <c r="L1747" s="134"/>
    </row>
    <row r="1748" spans="1:12" ht="15.75" hidden="1" thickTop="1" x14ac:dyDescent="0.25">
      <c r="B1748" s="218" t="s">
        <v>333</v>
      </c>
      <c r="C1748" s="218" t="s">
        <v>991</v>
      </c>
      <c r="D1748" s="206" t="s">
        <v>857</v>
      </c>
      <c r="E1748" s="238" t="s">
        <v>860</v>
      </c>
      <c r="F1748" s="211"/>
      <c r="G1748" s="211"/>
      <c r="H1748" s="211"/>
      <c r="J1748" s="155"/>
      <c r="K1748" s="155"/>
      <c r="L1748" s="155"/>
    </row>
    <row r="1749" spans="1:12" hidden="1" x14ac:dyDescent="0.25">
      <c r="B1749" s="217" t="s">
        <v>333</v>
      </c>
      <c r="C1749" s="224" t="s">
        <v>991</v>
      </c>
      <c r="D1749" s="205" t="s">
        <v>857</v>
      </c>
      <c r="E1749" s="230" t="s">
        <v>296</v>
      </c>
      <c r="F1749" s="213"/>
      <c r="G1749" s="230"/>
      <c r="H1749" s="213"/>
      <c r="J1749" s="155"/>
      <c r="K1749" s="155"/>
      <c r="L1749" s="155"/>
    </row>
    <row r="1750" spans="1:12" hidden="1" x14ac:dyDescent="0.25">
      <c r="B1750" s="217" t="s">
        <v>333</v>
      </c>
      <c r="C1750" s="224" t="s">
        <v>991</v>
      </c>
      <c r="D1750" s="205" t="s">
        <v>857</v>
      </c>
      <c r="E1750" s="230" t="s">
        <v>297</v>
      </c>
      <c r="F1750" s="213"/>
      <c r="G1750" s="230"/>
      <c r="H1750" s="213"/>
      <c r="J1750" s="155"/>
      <c r="K1750" s="155"/>
      <c r="L1750" s="155"/>
    </row>
    <row r="1751" spans="1:12" hidden="1" x14ac:dyDescent="0.25">
      <c r="B1751" s="217" t="s">
        <v>333</v>
      </c>
      <c r="C1751" s="224" t="s">
        <v>991</v>
      </c>
      <c r="D1751" s="205" t="s">
        <v>857</v>
      </c>
      <c r="E1751" s="230" t="s">
        <v>832</v>
      </c>
      <c r="F1751" s="213"/>
      <c r="G1751" s="230"/>
      <c r="H1751" s="213"/>
      <c r="J1751" s="155"/>
      <c r="K1751" s="155"/>
      <c r="L1751" s="155"/>
    </row>
    <row r="1752" spans="1:12" s="177" customFormat="1" ht="15.75" hidden="1" thickBot="1" x14ac:dyDescent="0.3">
      <c r="A1752" s="261"/>
      <c r="B1752" s="220" t="s">
        <v>333</v>
      </c>
      <c r="C1752" s="220" t="s">
        <v>990</v>
      </c>
      <c r="D1752" s="208" t="s">
        <v>858</v>
      </c>
      <c r="E1752" s="213"/>
      <c r="F1752" s="220"/>
      <c r="G1752" s="220"/>
      <c r="H1752" s="220"/>
      <c r="I1752" s="261"/>
      <c r="J1752" s="134"/>
      <c r="K1752" s="134"/>
      <c r="L1752" s="134"/>
    </row>
    <row r="1753" spans="1:12" ht="15.75" hidden="1" thickTop="1" x14ac:dyDescent="0.25">
      <c r="B1753" s="218" t="s">
        <v>333</v>
      </c>
      <c r="C1753" s="218" t="s">
        <v>990</v>
      </c>
      <c r="D1753" s="206" t="s">
        <v>858</v>
      </c>
      <c r="E1753" s="238" t="s">
        <v>862</v>
      </c>
      <c r="F1753" s="211"/>
      <c r="G1753" s="211"/>
      <c r="H1753" s="211"/>
      <c r="J1753" s="155"/>
      <c r="K1753" s="155"/>
      <c r="L1753" s="155"/>
    </row>
    <row r="1754" spans="1:12" hidden="1" x14ac:dyDescent="0.25">
      <c r="B1754" s="217" t="s">
        <v>333</v>
      </c>
      <c r="C1754" s="224" t="s">
        <v>990</v>
      </c>
      <c r="D1754" s="205" t="s">
        <v>858</v>
      </c>
      <c r="E1754" s="230" t="s">
        <v>299</v>
      </c>
      <c r="F1754" s="213"/>
      <c r="G1754" s="230"/>
      <c r="H1754" s="213"/>
      <c r="J1754" s="155"/>
      <c r="K1754" s="155"/>
      <c r="L1754" s="155"/>
    </row>
    <row r="1755" spans="1:12" hidden="1" x14ac:dyDescent="0.25">
      <c r="B1755" s="217" t="s">
        <v>333</v>
      </c>
      <c r="C1755" s="224" t="s">
        <v>990</v>
      </c>
      <c r="D1755" s="205" t="s">
        <v>858</v>
      </c>
      <c r="E1755" s="230" t="s">
        <v>302</v>
      </c>
      <c r="F1755" s="213"/>
      <c r="G1755" s="230"/>
      <c r="H1755" s="213"/>
      <c r="J1755" s="155"/>
      <c r="K1755" s="155"/>
      <c r="L1755" s="155"/>
    </row>
    <row r="1756" spans="1:12" ht="45" hidden="1" x14ac:dyDescent="0.25">
      <c r="B1756" s="217" t="s">
        <v>333</v>
      </c>
      <c r="C1756" s="224" t="s">
        <v>990</v>
      </c>
      <c r="D1756" s="205" t="s">
        <v>858</v>
      </c>
      <c r="E1756" s="230" t="s">
        <v>863</v>
      </c>
      <c r="F1756" s="213"/>
      <c r="G1756" s="230"/>
      <c r="H1756" s="213"/>
      <c r="J1756" s="155"/>
      <c r="K1756" s="155"/>
      <c r="L1756" s="155"/>
    </row>
    <row r="1757" spans="1:12" s="177" customFormat="1" ht="15.75" hidden="1" thickBot="1" x14ac:dyDescent="0.3">
      <c r="A1757" s="261"/>
      <c r="B1757" s="220" t="s">
        <v>333</v>
      </c>
      <c r="C1757" s="220" t="s">
        <v>991</v>
      </c>
      <c r="D1757" s="208" t="s">
        <v>858</v>
      </c>
      <c r="E1757" s="213"/>
      <c r="F1757" s="220"/>
      <c r="G1757" s="220"/>
      <c r="H1757" s="220"/>
      <c r="I1757" s="261"/>
      <c r="J1757" s="134"/>
      <c r="K1757" s="134"/>
      <c r="L1757" s="134"/>
    </row>
    <row r="1758" spans="1:12" ht="15.75" hidden="1" thickTop="1" x14ac:dyDescent="0.25">
      <c r="B1758" s="218" t="s">
        <v>333</v>
      </c>
      <c r="C1758" s="218" t="s">
        <v>991</v>
      </c>
      <c r="D1758" s="206" t="s">
        <v>858</v>
      </c>
      <c r="E1758" s="238" t="s">
        <v>862</v>
      </c>
      <c r="F1758" s="211"/>
      <c r="G1758" s="211"/>
      <c r="H1758" s="211"/>
      <c r="J1758" s="155"/>
      <c r="K1758" s="155"/>
      <c r="L1758" s="155"/>
    </row>
    <row r="1759" spans="1:12" hidden="1" x14ac:dyDescent="0.25">
      <c r="B1759" s="217" t="s">
        <v>333</v>
      </c>
      <c r="C1759" s="224" t="s">
        <v>991</v>
      </c>
      <c r="D1759" s="205" t="s">
        <v>858</v>
      </c>
      <c r="E1759" s="230" t="s">
        <v>301</v>
      </c>
      <c r="F1759" s="213"/>
      <c r="G1759" s="230"/>
      <c r="H1759" s="213"/>
      <c r="J1759" s="155"/>
      <c r="K1759" s="155"/>
      <c r="L1759" s="155"/>
    </row>
    <row r="1760" spans="1:12" hidden="1" x14ac:dyDescent="0.25">
      <c r="B1760" s="217" t="s">
        <v>333</v>
      </c>
      <c r="C1760" s="224" t="s">
        <v>991</v>
      </c>
      <c r="D1760" s="205" t="s">
        <v>858</v>
      </c>
      <c r="E1760" s="230" t="s">
        <v>297</v>
      </c>
      <c r="F1760" s="213"/>
      <c r="G1760" s="230"/>
      <c r="H1760" s="213"/>
      <c r="J1760" s="155"/>
      <c r="K1760" s="155"/>
      <c r="L1760" s="155"/>
    </row>
    <row r="1761" spans="1:12" hidden="1" x14ac:dyDescent="0.25">
      <c r="B1761" s="217" t="s">
        <v>333</v>
      </c>
      <c r="C1761" s="224" t="s">
        <v>991</v>
      </c>
      <c r="D1761" s="205" t="s">
        <v>858</v>
      </c>
      <c r="E1761" s="230" t="s">
        <v>832</v>
      </c>
      <c r="F1761" s="213"/>
      <c r="G1761" s="230"/>
      <c r="H1761" s="213"/>
      <c r="J1761" s="155"/>
      <c r="K1761" s="155"/>
      <c r="L1761" s="155"/>
    </row>
    <row r="1762" spans="1:12" s="177" customFormat="1" ht="15.75" hidden="1" thickBot="1" x14ac:dyDescent="0.3">
      <c r="A1762" s="261"/>
      <c r="B1762" s="220" t="s">
        <v>333</v>
      </c>
      <c r="C1762" s="220" t="s">
        <v>990</v>
      </c>
      <c r="D1762" s="208" t="s">
        <v>859</v>
      </c>
      <c r="E1762" s="213"/>
      <c r="F1762" s="220"/>
      <c r="G1762" s="220"/>
      <c r="H1762" s="220"/>
      <c r="I1762" s="261"/>
      <c r="J1762" s="134"/>
      <c r="K1762" s="134"/>
      <c r="L1762" s="134"/>
    </row>
    <row r="1763" spans="1:12" ht="15.75" hidden="1" thickTop="1" x14ac:dyDescent="0.25">
      <c r="B1763" s="218" t="s">
        <v>333</v>
      </c>
      <c r="C1763" s="218" t="s">
        <v>990</v>
      </c>
      <c r="D1763" s="206" t="s">
        <v>859</v>
      </c>
      <c r="E1763" s="238" t="s">
        <v>57</v>
      </c>
      <c r="F1763" s="211"/>
      <c r="G1763" s="211"/>
      <c r="H1763" s="211"/>
      <c r="J1763" s="155"/>
      <c r="K1763" s="155"/>
      <c r="L1763" s="155"/>
    </row>
    <row r="1764" spans="1:12" hidden="1" x14ac:dyDescent="0.25">
      <c r="B1764" s="217" t="s">
        <v>333</v>
      </c>
      <c r="C1764" s="224" t="s">
        <v>990</v>
      </c>
      <c r="D1764" s="205" t="s">
        <v>859</v>
      </c>
      <c r="E1764" s="230" t="s">
        <v>304</v>
      </c>
      <c r="F1764" s="213"/>
      <c r="G1764" s="230"/>
      <c r="H1764" s="213"/>
      <c r="J1764" s="155"/>
      <c r="K1764" s="155"/>
      <c r="L1764" s="155"/>
    </row>
    <row r="1765" spans="1:12" hidden="1" x14ac:dyDescent="0.25">
      <c r="B1765" s="217" t="s">
        <v>333</v>
      </c>
      <c r="C1765" s="224" t="s">
        <v>990</v>
      </c>
      <c r="D1765" s="205" t="s">
        <v>859</v>
      </c>
      <c r="E1765" s="230" t="s">
        <v>289</v>
      </c>
      <c r="F1765" s="213"/>
      <c r="G1765" s="230"/>
      <c r="H1765" s="213"/>
      <c r="J1765" s="155"/>
      <c r="K1765" s="155"/>
      <c r="L1765" s="155"/>
    </row>
    <row r="1766" spans="1:12" s="177" customFormat="1" ht="15.75" hidden="1" thickBot="1" x14ac:dyDescent="0.3">
      <c r="A1766" s="261"/>
      <c r="B1766" s="220" t="s">
        <v>333</v>
      </c>
      <c r="C1766" s="220" t="s">
        <v>991</v>
      </c>
      <c r="D1766" s="208" t="s">
        <v>859</v>
      </c>
      <c r="E1766" s="213"/>
      <c r="F1766" s="220"/>
      <c r="G1766" s="220"/>
      <c r="H1766" s="220"/>
      <c r="I1766" s="261"/>
      <c r="J1766" s="134"/>
      <c r="K1766" s="134"/>
      <c r="L1766" s="134"/>
    </row>
    <row r="1767" spans="1:12" ht="15.75" hidden="1" thickTop="1" x14ac:dyDescent="0.25">
      <c r="B1767" s="218" t="s">
        <v>333</v>
      </c>
      <c r="C1767" s="218" t="s">
        <v>991</v>
      </c>
      <c r="D1767" s="206" t="s">
        <v>859</v>
      </c>
      <c r="E1767" s="238" t="s">
        <v>57</v>
      </c>
      <c r="F1767" s="211"/>
      <c r="G1767" s="211"/>
      <c r="H1767" s="211"/>
      <c r="J1767" s="155"/>
      <c r="K1767" s="155"/>
      <c r="L1767" s="155"/>
    </row>
    <row r="1768" spans="1:12" hidden="1" x14ac:dyDescent="0.25">
      <c r="B1768" s="217" t="s">
        <v>333</v>
      </c>
      <c r="C1768" s="224" t="s">
        <v>991</v>
      </c>
      <c r="D1768" s="205" t="s">
        <v>859</v>
      </c>
      <c r="E1768" s="230" t="s">
        <v>303</v>
      </c>
      <c r="F1768" s="213"/>
      <c r="G1768" s="230"/>
      <c r="H1768" s="213"/>
      <c r="J1768" s="155"/>
      <c r="K1768" s="155"/>
      <c r="L1768" s="155"/>
    </row>
    <row r="1769" spans="1:12" hidden="1" x14ac:dyDescent="0.25">
      <c r="B1769" s="217" t="s">
        <v>333</v>
      </c>
      <c r="C1769" s="224" t="s">
        <v>991</v>
      </c>
      <c r="D1769" s="205" t="s">
        <v>859</v>
      </c>
      <c r="E1769" s="230" t="s">
        <v>290</v>
      </c>
      <c r="F1769" s="213"/>
      <c r="G1769" s="230"/>
      <c r="H1769" s="213"/>
      <c r="J1769" s="155"/>
      <c r="K1769" s="155"/>
      <c r="L1769" s="155"/>
    </row>
    <row r="1770" spans="1:12" hidden="1" x14ac:dyDescent="0.25">
      <c r="B1770" s="221" t="s">
        <v>334</v>
      </c>
      <c r="C1770" s="217" t="s">
        <v>991</v>
      </c>
      <c r="D1770" s="205" t="s">
        <v>931</v>
      </c>
      <c r="E1770" s="213"/>
      <c r="F1770" s="213"/>
      <c r="G1770" s="213"/>
      <c r="H1770" s="213"/>
      <c r="J1770" s="155"/>
      <c r="K1770" s="155"/>
      <c r="L1770" s="155"/>
    </row>
    <row r="1771" spans="1:12" hidden="1" x14ac:dyDescent="0.25">
      <c r="B1771" s="221" t="s">
        <v>334</v>
      </c>
      <c r="C1771" s="217" t="s">
        <v>990</v>
      </c>
      <c r="D1771" s="205" t="s">
        <v>931</v>
      </c>
      <c r="E1771" s="213"/>
      <c r="F1771" s="213"/>
      <c r="G1771" s="213"/>
      <c r="H1771" s="213"/>
      <c r="J1771" s="155"/>
      <c r="K1771" s="155"/>
      <c r="L1771" s="155"/>
    </row>
    <row r="1772" spans="1:12" s="177" customFormat="1" ht="15.75" hidden="1" thickBot="1" x14ac:dyDescent="0.3">
      <c r="A1772" s="261"/>
      <c r="B1772" s="220" t="s">
        <v>334</v>
      </c>
      <c r="C1772" s="220" t="s">
        <v>990</v>
      </c>
      <c r="D1772" s="208" t="s">
        <v>227</v>
      </c>
      <c r="E1772" s="213"/>
      <c r="F1772" s="220"/>
      <c r="G1772" s="220"/>
      <c r="H1772" s="220"/>
      <c r="I1772" s="261"/>
      <c r="J1772" s="134"/>
      <c r="K1772" s="134"/>
      <c r="L1772" s="134"/>
    </row>
    <row r="1773" spans="1:12" ht="15.75" hidden="1" thickTop="1" x14ac:dyDescent="0.25">
      <c r="B1773" s="218" t="s">
        <v>334</v>
      </c>
      <c r="C1773" s="218" t="s">
        <v>990</v>
      </c>
      <c r="D1773" s="206" t="s">
        <v>227</v>
      </c>
      <c r="E1773" s="238" t="s">
        <v>291</v>
      </c>
      <c r="F1773" s="211"/>
      <c r="G1773" s="211"/>
      <c r="H1773" s="211"/>
      <c r="J1773" s="155"/>
      <c r="K1773" s="155"/>
      <c r="L1773" s="155"/>
    </row>
    <row r="1774" spans="1:12" ht="30" hidden="1" x14ac:dyDescent="0.25">
      <c r="B1774" s="217" t="s">
        <v>334</v>
      </c>
      <c r="C1774" s="224" t="s">
        <v>990</v>
      </c>
      <c r="D1774" s="205" t="s">
        <v>227</v>
      </c>
      <c r="E1774" s="230" t="s">
        <v>314</v>
      </c>
      <c r="F1774" s="213"/>
      <c r="G1774" s="230"/>
      <c r="H1774" s="213"/>
      <c r="J1774" s="155"/>
      <c r="K1774" s="155"/>
      <c r="L1774" s="155"/>
    </row>
    <row r="1775" spans="1:12" hidden="1" x14ac:dyDescent="0.25">
      <c r="B1775" s="217" t="s">
        <v>334</v>
      </c>
      <c r="C1775" s="224" t="s">
        <v>990</v>
      </c>
      <c r="D1775" s="205" t="s">
        <v>227</v>
      </c>
      <c r="E1775" s="230" t="s">
        <v>282</v>
      </c>
      <c r="F1775" s="213"/>
      <c r="G1775" s="230"/>
      <c r="H1775" s="213"/>
      <c r="J1775" s="155"/>
      <c r="K1775" s="155"/>
      <c r="L1775" s="155"/>
    </row>
    <row r="1776" spans="1:12" s="177" customFormat="1" ht="15.75" hidden="1" thickBot="1" x14ac:dyDescent="0.3">
      <c r="A1776" s="261"/>
      <c r="B1776" s="220" t="s">
        <v>334</v>
      </c>
      <c r="C1776" s="220" t="s">
        <v>991</v>
      </c>
      <c r="D1776" s="208" t="s">
        <v>227</v>
      </c>
      <c r="E1776" s="213"/>
      <c r="F1776" s="220"/>
      <c r="G1776" s="220"/>
      <c r="H1776" s="220"/>
      <c r="I1776" s="261"/>
      <c r="J1776" s="134"/>
      <c r="K1776" s="134"/>
      <c r="L1776" s="134"/>
    </row>
    <row r="1777" spans="1:12" ht="15.75" hidden="1" thickTop="1" x14ac:dyDescent="0.25">
      <c r="B1777" s="218" t="s">
        <v>334</v>
      </c>
      <c r="C1777" s="218" t="s">
        <v>991</v>
      </c>
      <c r="D1777" s="206" t="s">
        <v>227</v>
      </c>
      <c r="E1777" s="238" t="s">
        <v>291</v>
      </c>
      <c r="F1777" s="211"/>
      <c r="G1777" s="211"/>
      <c r="H1777" s="211"/>
      <c r="J1777" s="155"/>
      <c r="K1777" s="155"/>
      <c r="L1777" s="155"/>
    </row>
    <row r="1778" spans="1:12" hidden="1" x14ac:dyDescent="0.25">
      <c r="B1778" s="217" t="s">
        <v>334</v>
      </c>
      <c r="C1778" s="224" t="s">
        <v>991</v>
      </c>
      <c r="D1778" s="205" t="s">
        <v>227</v>
      </c>
      <c r="E1778" s="230" t="s">
        <v>307</v>
      </c>
      <c r="F1778" s="213"/>
      <c r="G1778" s="230"/>
      <c r="H1778" s="213"/>
      <c r="J1778" s="155"/>
      <c r="K1778" s="155"/>
      <c r="L1778" s="155"/>
    </row>
    <row r="1779" spans="1:12" hidden="1" x14ac:dyDescent="0.25">
      <c r="B1779" s="217" t="s">
        <v>334</v>
      </c>
      <c r="C1779" s="224" t="s">
        <v>991</v>
      </c>
      <c r="D1779" s="205" t="s">
        <v>227</v>
      </c>
      <c r="E1779" s="230" t="s">
        <v>308</v>
      </c>
      <c r="F1779" s="213"/>
      <c r="G1779" s="230"/>
      <c r="H1779" s="213"/>
      <c r="J1779" s="155"/>
      <c r="K1779" s="155"/>
      <c r="L1779" s="155"/>
    </row>
    <row r="1780" spans="1:12" s="177" customFormat="1" ht="15.75" hidden="1" thickBot="1" x14ac:dyDescent="0.3">
      <c r="A1780" s="261"/>
      <c r="B1780" s="220" t="s">
        <v>334</v>
      </c>
      <c r="C1780" s="220" t="s">
        <v>990</v>
      </c>
      <c r="D1780" s="208" t="s">
        <v>234</v>
      </c>
      <c r="E1780" s="213"/>
      <c r="F1780" s="220"/>
      <c r="G1780" s="220"/>
      <c r="H1780" s="220"/>
      <c r="I1780" s="261"/>
      <c r="J1780" s="134"/>
      <c r="K1780" s="134"/>
      <c r="L1780" s="134"/>
    </row>
    <row r="1781" spans="1:12" ht="15.75" hidden="1" thickTop="1" x14ac:dyDescent="0.25">
      <c r="B1781" s="218" t="s">
        <v>334</v>
      </c>
      <c r="C1781" s="218" t="s">
        <v>990</v>
      </c>
      <c r="D1781" s="206" t="s">
        <v>234</v>
      </c>
      <c r="E1781" s="238" t="s">
        <v>292</v>
      </c>
      <c r="F1781" s="211"/>
      <c r="G1781" s="211"/>
      <c r="H1781" s="211"/>
      <c r="J1781" s="155"/>
      <c r="K1781" s="155"/>
      <c r="L1781" s="155"/>
    </row>
    <row r="1782" spans="1:12" hidden="1" x14ac:dyDescent="0.25">
      <c r="B1782" s="217" t="s">
        <v>334</v>
      </c>
      <c r="C1782" s="224" t="s">
        <v>990</v>
      </c>
      <c r="D1782" s="205" t="s">
        <v>234</v>
      </c>
      <c r="E1782" s="230" t="s">
        <v>313</v>
      </c>
      <c r="F1782" s="213"/>
      <c r="G1782" s="230"/>
      <c r="H1782" s="213"/>
      <c r="J1782" s="155"/>
      <c r="K1782" s="155"/>
      <c r="L1782" s="155"/>
    </row>
    <row r="1783" spans="1:12" ht="30" hidden="1" x14ac:dyDescent="0.25">
      <c r="B1783" s="217" t="s">
        <v>334</v>
      </c>
      <c r="C1783" s="224" t="s">
        <v>990</v>
      </c>
      <c r="D1783" s="205" t="s">
        <v>234</v>
      </c>
      <c r="E1783" s="230" t="s">
        <v>283</v>
      </c>
      <c r="F1783" s="213"/>
      <c r="G1783" s="230"/>
      <c r="H1783" s="213"/>
      <c r="J1783" s="155"/>
      <c r="K1783" s="155"/>
      <c r="L1783" s="155"/>
    </row>
    <row r="1784" spans="1:12" s="177" customFormat="1" ht="15.75" hidden="1" thickBot="1" x14ac:dyDescent="0.3">
      <c r="A1784" s="261"/>
      <c r="B1784" s="220" t="s">
        <v>334</v>
      </c>
      <c r="C1784" s="220" t="s">
        <v>991</v>
      </c>
      <c r="D1784" s="208" t="s">
        <v>234</v>
      </c>
      <c r="E1784" s="213"/>
      <c r="F1784" s="220"/>
      <c r="G1784" s="220"/>
      <c r="H1784" s="220"/>
      <c r="I1784" s="261"/>
      <c r="J1784" s="134"/>
      <c r="K1784" s="134"/>
      <c r="L1784" s="134"/>
    </row>
    <row r="1785" spans="1:12" ht="15.75" hidden="1" thickTop="1" x14ac:dyDescent="0.25">
      <c r="B1785" s="218" t="s">
        <v>334</v>
      </c>
      <c r="C1785" s="218" t="s">
        <v>991</v>
      </c>
      <c r="D1785" s="206" t="s">
        <v>234</v>
      </c>
      <c r="E1785" s="238" t="s">
        <v>292</v>
      </c>
      <c r="F1785" s="211"/>
      <c r="G1785" s="211"/>
      <c r="H1785" s="211"/>
      <c r="J1785" s="155"/>
      <c r="K1785" s="155"/>
      <c r="L1785" s="155"/>
    </row>
    <row r="1786" spans="1:12" hidden="1" x14ac:dyDescent="0.25">
      <c r="B1786" s="217" t="s">
        <v>334</v>
      </c>
      <c r="C1786" s="224" t="s">
        <v>991</v>
      </c>
      <c r="D1786" s="205" t="s">
        <v>234</v>
      </c>
      <c r="E1786" s="230" t="s">
        <v>312</v>
      </c>
      <c r="F1786" s="213"/>
      <c r="G1786" s="230"/>
      <c r="H1786" s="213"/>
      <c r="J1786" s="155"/>
      <c r="K1786" s="155"/>
      <c r="L1786" s="155"/>
    </row>
    <row r="1787" spans="1:12" hidden="1" x14ac:dyDescent="0.25">
      <c r="B1787" s="217" t="s">
        <v>334</v>
      </c>
      <c r="C1787" s="224" t="s">
        <v>991</v>
      </c>
      <c r="D1787" s="205" t="s">
        <v>234</v>
      </c>
      <c r="E1787" s="230" t="s">
        <v>284</v>
      </c>
      <c r="F1787" s="213"/>
      <c r="G1787" s="230"/>
      <c r="H1787" s="213"/>
      <c r="J1787" s="155"/>
      <c r="K1787" s="155"/>
      <c r="L1787" s="155"/>
    </row>
    <row r="1788" spans="1:12" s="177" customFormat="1" ht="15.75" hidden="1" thickBot="1" x14ac:dyDescent="0.3">
      <c r="A1788" s="261"/>
      <c r="B1788" s="220" t="s">
        <v>334</v>
      </c>
      <c r="C1788" s="220" t="s">
        <v>990</v>
      </c>
      <c r="D1788" s="208" t="s">
        <v>235</v>
      </c>
      <c r="E1788" s="213"/>
      <c r="F1788" s="220"/>
      <c r="G1788" s="220"/>
      <c r="H1788" s="220"/>
      <c r="I1788" s="261"/>
      <c r="J1788" s="134"/>
      <c r="K1788" s="134"/>
      <c r="L1788" s="134"/>
    </row>
    <row r="1789" spans="1:12" ht="15.75" hidden="1" thickTop="1" x14ac:dyDescent="0.25">
      <c r="B1789" s="218" t="s">
        <v>334</v>
      </c>
      <c r="C1789" s="218" t="s">
        <v>990</v>
      </c>
      <c r="D1789" s="206" t="s">
        <v>235</v>
      </c>
      <c r="E1789" s="238" t="s">
        <v>293</v>
      </c>
      <c r="F1789" s="211"/>
      <c r="G1789" s="211"/>
      <c r="H1789" s="211"/>
      <c r="J1789" s="155"/>
      <c r="K1789" s="155"/>
      <c r="L1789" s="155"/>
    </row>
    <row r="1790" spans="1:12" hidden="1" x14ac:dyDescent="0.25">
      <c r="B1790" s="217" t="s">
        <v>334</v>
      </c>
      <c r="C1790" s="224" t="s">
        <v>990</v>
      </c>
      <c r="D1790" s="205" t="s">
        <v>235</v>
      </c>
      <c r="E1790" s="230" t="s">
        <v>311</v>
      </c>
      <c r="F1790" s="213"/>
      <c r="G1790" s="230"/>
      <c r="H1790" s="213"/>
      <c r="J1790" s="155"/>
      <c r="K1790" s="155"/>
      <c r="L1790" s="155"/>
    </row>
    <row r="1791" spans="1:12" hidden="1" x14ac:dyDescent="0.25">
      <c r="B1791" s="217" t="s">
        <v>334</v>
      </c>
      <c r="C1791" s="224" t="s">
        <v>990</v>
      </c>
      <c r="D1791" s="205" t="s">
        <v>235</v>
      </c>
      <c r="E1791" s="230" t="s">
        <v>285</v>
      </c>
      <c r="F1791" s="213"/>
      <c r="G1791" s="230"/>
      <c r="H1791" s="213"/>
      <c r="J1791" s="155"/>
      <c r="K1791" s="155"/>
      <c r="L1791" s="155"/>
    </row>
    <row r="1792" spans="1:12" s="177" customFormat="1" ht="15.75" hidden="1" thickBot="1" x14ac:dyDescent="0.3">
      <c r="A1792" s="261"/>
      <c r="B1792" s="220" t="s">
        <v>334</v>
      </c>
      <c r="C1792" s="220" t="s">
        <v>991</v>
      </c>
      <c r="D1792" s="208" t="s">
        <v>235</v>
      </c>
      <c r="E1792" s="213"/>
      <c r="F1792" s="220"/>
      <c r="G1792" s="220"/>
      <c r="H1792" s="220"/>
      <c r="I1792" s="261"/>
      <c r="J1792" s="134"/>
      <c r="K1792" s="134"/>
      <c r="L1792" s="134"/>
    </row>
    <row r="1793" spans="1:12" ht="15.75" hidden="1" thickTop="1" x14ac:dyDescent="0.25">
      <c r="B1793" s="218" t="s">
        <v>334</v>
      </c>
      <c r="C1793" s="218" t="s">
        <v>991</v>
      </c>
      <c r="D1793" s="206" t="s">
        <v>235</v>
      </c>
      <c r="E1793" s="238" t="s">
        <v>293</v>
      </c>
      <c r="F1793" s="211"/>
      <c r="G1793" s="211"/>
      <c r="H1793" s="211"/>
      <c r="J1793" s="155"/>
      <c r="K1793" s="155"/>
      <c r="L1793" s="155"/>
    </row>
    <row r="1794" spans="1:12" hidden="1" x14ac:dyDescent="0.25">
      <c r="B1794" s="217" t="s">
        <v>334</v>
      </c>
      <c r="C1794" s="224" t="s">
        <v>991</v>
      </c>
      <c r="D1794" s="205" t="s">
        <v>235</v>
      </c>
      <c r="E1794" s="230" t="s">
        <v>310</v>
      </c>
      <c r="F1794" s="213"/>
      <c r="G1794" s="230"/>
      <c r="H1794" s="213"/>
      <c r="J1794" s="155"/>
      <c r="K1794" s="155"/>
      <c r="L1794" s="155"/>
    </row>
    <row r="1795" spans="1:12" hidden="1" x14ac:dyDescent="0.25">
      <c r="B1795" s="217" t="s">
        <v>334</v>
      </c>
      <c r="C1795" s="224" t="s">
        <v>991</v>
      </c>
      <c r="D1795" s="205" t="s">
        <v>235</v>
      </c>
      <c r="E1795" s="230" t="s">
        <v>286</v>
      </c>
      <c r="F1795" s="213"/>
      <c r="G1795" s="230"/>
      <c r="H1795" s="213"/>
      <c r="J1795" s="155"/>
      <c r="K1795" s="155"/>
      <c r="L1795" s="155"/>
    </row>
    <row r="1796" spans="1:12" s="177" customFormat="1" ht="15.75" hidden="1" thickBot="1" x14ac:dyDescent="0.3">
      <c r="A1796" s="261"/>
      <c r="B1796" s="220" t="s">
        <v>334</v>
      </c>
      <c r="C1796" s="220" t="s">
        <v>990</v>
      </c>
      <c r="D1796" s="208" t="s">
        <v>236</v>
      </c>
      <c r="E1796" s="213"/>
      <c r="F1796" s="220"/>
      <c r="G1796" s="220"/>
      <c r="H1796" s="220"/>
      <c r="I1796" s="261"/>
      <c r="J1796" s="134"/>
      <c r="K1796" s="134"/>
      <c r="L1796" s="134"/>
    </row>
    <row r="1797" spans="1:12" ht="15.75" hidden="1" thickTop="1" x14ac:dyDescent="0.25">
      <c r="B1797" s="218" t="s">
        <v>334</v>
      </c>
      <c r="C1797" s="218" t="s">
        <v>990</v>
      </c>
      <c r="D1797" s="206" t="s">
        <v>236</v>
      </c>
      <c r="E1797" s="238" t="s">
        <v>294</v>
      </c>
      <c r="F1797" s="211"/>
      <c r="G1797" s="211"/>
      <c r="H1797" s="211"/>
      <c r="J1797" s="155"/>
      <c r="K1797" s="155"/>
      <c r="L1797" s="155"/>
    </row>
    <row r="1798" spans="1:12" ht="30" hidden="1" x14ac:dyDescent="0.25">
      <c r="B1798" s="217" t="s">
        <v>334</v>
      </c>
      <c r="C1798" s="224" t="s">
        <v>990</v>
      </c>
      <c r="D1798" s="205" t="s">
        <v>236</v>
      </c>
      <c r="E1798" s="230" t="s">
        <v>309</v>
      </c>
      <c r="F1798" s="213"/>
      <c r="G1798" s="230"/>
      <c r="H1798" s="213"/>
      <c r="J1798" s="155"/>
      <c r="K1798" s="155"/>
      <c r="L1798" s="155"/>
    </row>
    <row r="1799" spans="1:12" hidden="1" x14ac:dyDescent="0.25">
      <c r="B1799" s="217" t="s">
        <v>334</v>
      </c>
      <c r="C1799" s="224" t="s">
        <v>990</v>
      </c>
      <c r="D1799" s="205" t="s">
        <v>236</v>
      </c>
      <c r="E1799" s="230" t="s">
        <v>287</v>
      </c>
      <c r="F1799" s="213"/>
      <c r="G1799" s="230"/>
      <c r="H1799" s="213"/>
      <c r="J1799" s="155"/>
      <c r="K1799" s="155"/>
      <c r="L1799" s="155"/>
    </row>
    <row r="1800" spans="1:12" s="177" customFormat="1" ht="15.75" hidden="1" thickBot="1" x14ac:dyDescent="0.3">
      <c r="A1800" s="261"/>
      <c r="B1800" s="220" t="s">
        <v>334</v>
      </c>
      <c r="C1800" s="220" t="s">
        <v>991</v>
      </c>
      <c r="D1800" s="208" t="s">
        <v>236</v>
      </c>
      <c r="E1800" s="213"/>
      <c r="F1800" s="220"/>
      <c r="G1800" s="220"/>
      <c r="H1800" s="220"/>
      <c r="I1800" s="261"/>
      <c r="J1800" s="134"/>
      <c r="K1800" s="134"/>
      <c r="L1800" s="134"/>
    </row>
    <row r="1801" spans="1:12" ht="15.75" hidden="1" thickTop="1" x14ac:dyDescent="0.25">
      <c r="B1801" s="218" t="s">
        <v>334</v>
      </c>
      <c r="C1801" s="218" t="s">
        <v>991</v>
      </c>
      <c r="D1801" s="206" t="s">
        <v>236</v>
      </c>
      <c r="E1801" s="238" t="s">
        <v>294</v>
      </c>
      <c r="F1801" s="211"/>
      <c r="G1801" s="211"/>
      <c r="H1801" s="211"/>
      <c r="J1801" s="155"/>
      <c r="K1801" s="155"/>
      <c r="L1801" s="155"/>
    </row>
    <row r="1802" spans="1:12" hidden="1" x14ac:dyDescent="0.25">
      <c r="B1802" s="217" t="s">
        <v>334</v>
      </c>
      <c r="C1802" s="224" t="s">
        <v>991</v>
      </c>
      <c r="D1802" s="205" t="s">
        <v>236</v>
      </c>
      <c r="E1802" s="230" t="s">
        <v>307</v>
      </c>
      <c r="F1802" s="213"/>
      <c r="G1802" s="230"/>
      <c r="H1802" s="213"/>
      <c r="J1802" s="155"/>
      <c r="K1802" s="155"/>
      <c r="L1802" s="155"/>
    </row>
    <row r="1803" spans="1:12" hidden="1" x14ac:dyDescent="0.25">
      <c r="B1803" s="217" t="s">
        <v>334</v>
      </c>
      <c r="C1803" s="224" t="s">
        <v>991</v>
      </c>
      <c r="D1803" s="205" t="s">
        <v>236</v>
      </c>
      <c r="E1803" s="230" t="s">
        <v>308</v>
      </c>
      <c r="F1803" s="213"/>
      <c r="G1803" s="230"/>
      <c r="H1803" s="213"/>
      <c r="J1803" s="155"/>
      <c r="K1803" s="155"/>
      <c r="L1803" s="155"/>
    </row>
    <row r="1804" spans="1:12" s="177" customFormat="1" ht="15.75" hidden="1" thickBot="1" x14ac:dyDescent="0.3">
      <c r="A1804" s="261"/>
      <c r="B1804" s="220" t="s">
        <v>334</v>
      </c>
      <c r="C1804" s="220" t="s">
        <v>990</v>
      </c>
      <c r="D1804" s="208" t="s">
        <v>237</v>
      </c>
      <c r="E1804" s="213"/>
      <c r="F1804" s="220"/>
      <c r="G1804" s="220"/>
      <c r="H1804" s="220"/>
      <c r="I1804" s="261"/>
      <c r="J1804" s="134"/>
      <c r="K1804" s="134"/>
      <c r="L1804" s="134"/>
    </row>
    <row r="1805" spans="1:12" ht="15.75" hidden="1" thickTop="1" x14ac:dyDescent="0.25">
      <c r="B1805" s="218" t="s">
        <v>334</v>
      </c>
      <c r="C1805" s="218" t="s">
        <v>990</v>
      </c>
      <c r="D1805" s="206" t="s">
        <v>237</v>
      </c>
      <c r="E1805" s="238" t="s">
        <v>276</v>
      </c>
      <c r="F1805" s="211"/>
      <c r="G1805" s="211"/>
      <c r="H1805" s="211"/>
      <c r="J1805" s="155"/>
      <c r="K1805" s="155"/>
      <c r="L1805" s="155"/>
    </row>
    <row r="1806" spans="1:12" ht="30" hidden="1" x14ac:dyDescent="0.25">
      <c r="B1806" s="217" t="s">
        <v>334</v>
      </c>
      <c r="C1806" s="224" t="s">
        <v>990</v>
      </c>
      <c r="D1806" s="205" t="s">
        <v>237</v>
      </c>
      <c r="E1806" s="230" t="s">
        <v>306</v>
      </c>
      <c r="F1806" s="213"/>
      <c r="G1806" s="230"/>
      <c r="H1806" s="213"/>
      <c r="J1806" s="155"/>
      <c r="K1806" s="155"/>
      <c r="L1806" s="155"/>
    </row>
    <row r="1807" spans="1:12" hidden="1" x14ac:dyDescent="0.25">
      <c r="B1807" s="217" t="s">
        <v>334</v>
      </c>
      <c r="C1807" s="224" t="s">
        <v>990</v>
      </c>
      <c r="D1807" s="205" t="s">
        <v>237</v>
      </c>
      <c r="E1807" s="230" t="s">
        <v>288</v>
      </c>
      <c r="F1807" s="213"/>
      <c r="G1807" s="230"/>
      <c r="H1807" s="213"/>
      <c r="J1807" s="155"/>
      <c r="K1807" s="155"/>
      <c r="L1807" s="155"/>
    </row>
    <row r="1808" spans="1:12" s="177" customFormat="1" ht="15.75" hidden="1" thickBot="1" x14ac:dyDescent="0.3">
      <c r="A1808" s="261"/>
      <c r="B1808" s="220" t="s">
        <v>334</v>
      </c>
      <c r="C1808" s="220" t="s">
        <v>991</v>
      </c>
      <c r="D1808" s="208" t="s">
        <v>237</v>
      </c>
      <c r="E1808" s="213"/>
      <c r="F1808" s="220"/>
      <c r="G1808" s="220"/>
      <c r="H1808" s="220"/>
      <c r="I1808" s="261"/>
      <c r="J1808" s="134"/>
      <c r="K1808" s="134"/>
      <c r="L1808" s="134"/>
    </row>
    <row r="1809" spans="1:12" ht="15.75" hidden="1" thickTop="1" x14ac:dyDescent="0.25">
      <c r="B1809" s="218" t="s">
        <v>334</v>
      </c>
      <c r="C1809" s="218" t="s">
        <v>991</v>
      </c>
      <c r="D1809" s="206" t="s">
        <v>237</v>
      </c>
      <c r="E1809" s="238" t="s">
        <v>276</v>
      </c>
      <c r="F1809" s="211"/>
      <c r="G1809" s="211"/>
      <c r="H1809" s="211"/>
      <c r="J1809" s="155"/>
      <c r="K1809" s="155"/>
      <c r="L1809" s="155"/>
    </row>
    <row r="1810" spans="1:12" hidden="1" x14ac:dyDescent="0.25">
      <c r="B1810" s="217" t="s">
        <v>334</v>
      </c>
      <c r="C1810" s="224" t="s">
        <v>991</v>
      </c>
      <c r="D1810" s="205" t="s">
        <v>237</v>
      </c>
      <c r="E1810" s="230" t="s">
        <v>305</v>
      </c>
      <c r="F1810" s="213"/>
      <c r="G1810" s="230"/>
      <c r="H1810" s="213"/>
      <c r="J1810" s="155"/>
      <c r="K1810" s="155"/>
      <c r="L1810" s="155"/>
    </row>
    <row r="1811" spans="1:12" hidden="1" x14ac:dyDescent="0.25">
      <c r="B1811" s="217" t="s">
        <v>334</v>
      </c>
      <c r="C1811" s="224" t="s">
        <v>991</v>
      </c>
      <c r="D1811" s="205" t="s">
        <v>237</v>
      </c>
      <c r="E1811" s="230" t="s">
        <v>167</v>
      </c>
      <c r="F1811" s="213"/>
      <c r="G1811" s="230"/>
      <c r="H1811" s="213"/>
      <c r="J1811" s="155"/>
      <c r="K1811" s="155"/>
      <c r="L1811" s="155"/>
    </row>
    <row r="1812" spans="1:12" s="177" customFormat="1" ht="15.75" hidden="1" thickBot="1" x14ac:dyDescent="0.3">
      <c r="A1812" s="261"/>
      <c r="B1812" s="220" t="s">
        <v>334</v>
      </c>
      <c r="C1812" s="220" t="s">
        <v>990</v>
      </c>
      <c r="D1812" s="208" t="s">
        <v>238</v>
      </c>
      <c r="E1812" s="213"/>
      <c r="F1812" s="220"/>
      <c r="G1812" s="220"/>
      <c r="H1812" s="220"/>
      <c r="I1812" s="261"/>
      <c r="J1812" s="134"/>
      <c r="K1812" s="134"/>
      <c r="L1812" s="134"/>
    </row>
    <row r="1813" spans="1:12" ht="15.75" hidden="1" thickTop="1" x14ac:dyDescent="0.25">
      <c r="B1813" s="218" t="s">
        <v>334</v>
      </c>
      <c r="C1813" s="218" t="s">
        <v>990</v>
      </c>
      <c r="D1813" s="206" t="s">
        <v>238</v>
      </c>
      <c r="E1813" s="238" t="s">
        <v>57</v>
      </c>
      <c r="F1813" s="211"/>
      <c r="G1813" s="211"/>
      <c r="H1813" s="211"/>
      <c r="J1813" s="155"/>
      <c r="K1813" s="155"/>
      <c r="L1813" s="155"/>
    </row>
    <row r="1814" spans="1:12" hidden="1" x14ac:dyDescent="0.25">
      <c r="B1814" s="217" t="s">
        <v>334</v>
      </c>
      <c r="C1814" s="224" t="s">
        <v>990</v>
      </c>
      <c r="D1814" s="205" t="s">
        <v>238</v>
      </c>
      <c r="E1814" s="230" t="s">
        <v>304</v>
      </c>
      <c r="F1814" s="213"/>
      <c r="G1814" s="230"/>
      <c r="H1814" s="213"/>
      <c r="J1814" s="155"/>
      <c r="K1814" s="155"/>
      <c r="L1814" s="155"/>
    </row>
    <row r="1815" spans="1:12" hidden="1" x14ac:dyDescent="0.25">
      <c r="B1815" s="217" t="s">
        <v>334</v>
      </c>
      <c r="C1815" s="224" t="s">
        <v>990</v>
      </c>
      <c r="D1815" s="205" t="s">
        <v>238</v>
      </c>
      <c r="E1815" s="230" t="s">
        <v>289</v>
      </c>
      <c r="F1815" s="213"/>
      <c r="G1815" s="230"/>
      <c r="H1815" s="213"/>
      <c r="J1815" s="155"/>
      <c r="K1815" s="155"/>
      <c r="L1815" s="155"/>
    </row>
    <row r="1816" spans="1:12" s="177" customFormat="1" ht="15.75" hidden="1" thickBot="1" x14ac:dyDescent="0.3">
      <c r="A1816" s="261"/>
      <c r="B1816" s="220" t="s">
        <v>334</v>
      </c>
      <c r="C1816" s="220" t="s">
        <v>991</v>
      </c>
      <c r="D1816" s="208" t="s">
        <v>238</v>
      </c>
      <c r="E1816" s="213"/>
      <c r="F1816" s="220"/>
      <c r="G1816" s="220"/>
      <c r="H1816" s="220"/>
      <c r="I1816" s="261"/>
      <c r="J1816" s="134"/>
      <c r="K1816" s="134"/>
      <c r="L1816" s="134"/>
    </row>
    <row r="1817" spans="1:12" ht="15.75" hidden="1" thickTop="1" x14ac:dyDescent="0.25">
      <c r="B1817" s="218" t="s">
        <v>334</v>
      </c>
      <c r="C1817" s="218" t="s">
        <v>991</v>
      </c>
      <c r="D1817" s="206" t="s">
        <v>238</v>
      </c>
      <c r="E1817" s="238" t="s">
        <v>57</v>
      </c>
      <c r="F1817" s="211"/>
      <c r="G1817" s="211"/>
      <c r="H1817" s="211"/>
      <c r="J1817" s="155"/>
      <c r="K1817" s="155"/>
      <c r="L1817" s="155"/>
    </row>
    <row r="1818" spans="1:12" hidden="1" x14ac:dyDescent="0.25">
      <c r="B1818" s="217" t="s">
        <v>334</v>
      </c>
      <c r="C1818" s="224" t="s">
        <v>991</v>
      </c>
      <c r="D1818" s="205" t="s">
        <v>238</v>
      </c>
      <c r="E1818" s="230" t="s">
        <v>303</v>
      </c>
      <c r="F1818" s="213"/>
      <c r="G1818" s="230"/>
      <c r="H1818" s="213"/>
      <c r="J1818" s="155"/>
      <c r="K1818" s="155"/>
      <c r="L1818" s="155"/>
    </row>
    <row r="1819" spans="1:12" hidden="1" x14ac:dyDescent="0.25">
      <c r="B1819" s="217" t="s">
        <v>334</v>
      </c>
      <c r="C1819" s="224" t="s">
        <v>991</v>
      </c>
      <c r="D1819" s="205" t="s">
        <v>238</v>
      </c>
      <c r="E1819" s="230" t="s">
        <v>290</v>
      </c>
      <c r="F1819" s="213"/>
      <c r="G1819" s="230"/>
      <c r="H1819" s="213"/>
      <c r="J1819" s="155"/>
      <c r="K1819" s="155"/>
      <c r="L1819" s="155"/>
    </row>
    <row r="1820" spans="1:12" s="177" customFormat="1" ht="15.75" hidden="1" thickBot="1" x14ac:dyDescent="0.3">
      <c r="A1820" s="261"/>
      <c r="B1820" s="220" t="s">
        <v>334</v>
      </c>
      <c r="C1820" s="220" t="s">
        <v>990</v>
      </c>
      <c r="D1820" s="208" t="s">
        <v>239</v>
      </c>
      <c r="E1820" s="213"/>
      <c r="F1820" s="220"/>
      <c r="G1820" s="220"/>
      <c r="H1820" s="220"/>
      <c r="I1820" s="261"/>
      <c r="J1820" s="134"/>
      <c r="K1820" s="134"/>
      <c r="L1820" s="134"/>
    </row>
    <row r="1821" spans="1:12" ht="15.75" hidden="1" thickTop="1" x14ac:dyDescent="0.25">
      <c r="B1821" s="218" t="s">
        <v>334</v>
      </c>
      <c r="C1821" s="218" t="s">
        <v>990</v>
      </c>
      <c r="D1821" s="206" t="s">
        <v>239</v>
      </c>
      <c r="E1821" s="238" t="s">
        <v>278</v>
      </c>
      <c r="F1821" s="211"/>
      <c r="G1821" s="211"/>
      <c r="H1821" s="211"/>
      <c r="J1821" s="155"/>
      <c r="K1821" s="155"/>
      <c r="L1821" s="155"/>
    </row>
    <row r="1822" spans="1:12" hidden="1" x14ac:dyDescent="0.25">
      <c r="B1822" s="217" t="s">
        <v>334</v>
      </c>
      <c r="C1822" s="224" t="s">
        <v>990</v>
      </c>
      <c r="D1822" s="205" t="s">
        <v>239</v>
      </c>
      <c r="E1822" s="230" t="s">
        <v>299</v>
      </c>
      <c r="F1822" s="213"/>
      <c r="G1822" s="230"/>
      <c r="H1822" s="213"/>
      <c r="J1822" s="155"/>
      <c r="K1822" s="155"/>
      <c r="L1822" s="155"/>
    </row>
    <row r="1823" spans="1:12" hidden="1" x14ac:dyDescent="0.25">
      <c r="B1823" s="217" t="s">
        <v>334</v>
      </c>
      <c r="C1823" s="224" t="s">
        <v>990</v>
      </c>
      <c r="D1823" s="205" t="s">
        <v>239</v>
      </c>
      <c r="E1823" s="230" t="s">
        <v>302</v>
      </c>
      <c r="F1823" s="213"/>
      <c r="G1823" s="230"/>
      <c r="H1823" s="213"/>
      <c r="J1823" s="155"/>
      <c r="K1823" s="155"/>
      <c r="L1823" s="155"/>
    </row>
    <row r="1824" spans="1:12" ht="45" hidden="1" x14ac:dyDescent="0.25">
      <c r="B1824" s="217" t="s">
        <v>334</v>
      </c>
      <c r="C1824" s="224" t="s">
        <v>990</v>
      </c>
      <c r="D1824" s="205" t="s">
        <v>239</v>
      </c>
      <c r="E1824" s="230" t="s">
        <v>491</v>
      </c>
      <c r="F1824" s="213"/>
      <c r="G1824" s="230"/>
      <c r="H1824" s="213"/>
      <c r="J1824" s="155"/>
      <c r="K1824" s="155"/>
      <c r="L1824" s="155"/>
    </row>
    <row r="1825" spans="1:12" s="177" customFormat="1" ht="15.75" hidden="1" thickBot="1" x14ac:dyDescent="0.3">
      <c r="A1825" s="261"/>
      <c r="B1825" s="220" t="s">
        <v>334</v>
      </c>
      <c r="C1825" s="220" t="s">
        <v>991</v>
      </c>
      <c r="D1825" s="208" t="s">
        <v>239</v>
      </c>
      <c r="E1825" s="213"/>
      <c r="F1825" s="220"/>
      <c r="G1825" s="220"/>
      <c r="H1825" s="220"/>
      <c r="I1825" s="261"/>
      <c r="J1825" s="134"/>
      <c r="K1825" s="134"/>
      <c r="L1825" s="134"/>
    </row>
    <row r="1826" spans="1:12" ht="15.75" hidden="1" thickTop="1" x14ac:dyDescent="0.25">
      <c r="B1826" s="218" t="s">
        <v>334</v>
      </c>
      <c r="C1826" s="218" t="s">
        <v>991</v>
      </c>
      <c r="D1826" s="206" t="s">
        <v>239</v>
      </c>
      <c r="E1826" s="238" t="s">
        <v>278</v>
      </c>
      <c r="F1826" s="211"/>
      <c r="G1826" s="211"/>
      <c r="H1826" s="211"/>
      <c r="J1826" s="155"/>
      <c r="K1826" s="155"/>
      <c r="L1826" s="155"/>
    </row>
    <row r="1827" spans="1:12" hidden="1" x14ac:dyDescent="0.25">
      <c r="B1827" s="217" t="s">
        <v>334</v>
      </c>
      <c r="C1827" s="224" t="s">
        <v>991</v>
      </c>
      <c r="D1827" s="205" t="s">
        <v>239</v>
      </c>
      <c r="E1827" s="230" t="s">
        <v>301</v>
      </c>
      <c r="F1827" s="213"/>
      <c r="G1827" s="230"/>
      <c r="H1827" s="213"/>
      <c r="J1827" s="155"/>
      <c r="K1827" s="155"/>
      <c r="L1827" s="155"/>
    </row>
    <row r="1828" spans="1:12" hidden="1" x14ac:dyDescent="0.25">
      <c r="B1828" s="217" t="s">
        <v>334</v>
      </c>
      <c r="C1828" s="224" t="s">
        <v>991</v>
      </c>
      <c r="D1828" s="205" t="s">
        <v>239</v>
      </c>
      <c r="E1828" s="230" t="s">
        <v>297</v>
      </c>
      <c r="F1828" s="213"/>
      <c r="G1828" s="230"/>
      <c r="H1828" s="213"/>
      <c r="J1828" s="155"/>
      <c r="K1828" s="155"/>
      <c r="L1828" s="155"/>
    </row>
    <row r="1829" spans="1:12" hidden="1" x14ac:dyDescent="0.25">
      <c r="B1829" s="217" t="s">
        <v>334</v>
      </c>
      <c r="C1829" s="224" t="s">
        <v>991</v>
      </c>
      <c r="D1829" s="205" t="s">
        <v>239</v>
      </c>
      <c r="E1829" s="230" t="s">
        <v>298</v>
      </c>
      <c r="F1829" s="213"/>
      <c r="G1829" s="230"/>
      <c r="H1829" s="213"/>
      <c r="J1829" s="155"/>
      <c r="K1829" s="155"/>
      <c r="L1829" s="155"/>
    </row>
    <row r="1830" spans="1:12" s="177" customFormat="1" ht="15.75" hidden="1" thickBot="1" x14ac:dyDescent="0.3">
      <c r="A1830" s="261"/>
      <c r="B1830" s="220" t="s">
        <v>334</v>
      </c>
      <c r="C1830" s="220" t="s">
        <v>990</v>
      </c>
      <c r="D1830" s="208" t="s">
        <v>240</v>
      </c>
      <c r="E1830" s="213"/>
      <c r="F1830" s="220"/>
      <c r="G1830" s="220"/>
      <c r="H1830" s="220"/>
      <c r="I1830" s="261"/>
      <c r="J1830" s="134"/>
      <c r="K1830" s="134"/>
      <c r="L1830" s="134"/>
    </row>
    <row r="1831" spans="1:12" ht="15.75" hidden="1" thickTop="1" x14ac:dyDescent="0.25">
      <c r="B1831" s="218" t="s">
        <v>334</v>
      </c>
      <c r="C1831" s="218" t="s">
        <v>990</v>
      </c>
      <c r="D1831" s="206" t="s">
        <v>240</v>
      </c>
      <c r="E1831" s="238" t="s">
        <v>279</v>
      </c>
      <c r="F1831" s="211"/>
      <c r="G1831" s="211"/>
      <c r="H1831" s="211"/>
      <c r="J1831" s="155"/>
      <c r="K1831" s="155"/>
      <c r="L1831" s="155"/>
    </row>
    <row r="1832" spans="1:12" hidden="1" x14ac:dyDescent="0.25">
      <c r="B1832" s="217" t="s">
        <v>334</v>
      </c>
      <c r="C1832" s="224" t="s">
        <v>990</v>
      </c>
      <c r="D1832" s="205" t="s">
        <v>240</v>
      </c>
      <c r="E1832" s="230" t="s">
        <v>299</v>
      </c>
      <c r="F1832" s="213"/>
      <c r="G1832" s="230"/>
      <c r="H1832" s="213"/>
      <c r="J1832" s="155"/>
      <c r="K1832" s="155"/>
      <c r="L1832" s="155"/>
    </row>
    <row r="1833" spans="1:12" hidden="1" x14ac:dyDescent="0.25">
      <c r="B1833" s="217" t="s">
        <v>334</v>
      </c>
      <c r="C1833" s="224" t="s">
        <v>990</v>
      </c>
      <c r="D1833" s="205" t="s">
        <v>240</v>
      </c>
      <c r="E1833" s="230" t="s">
        <v>300</v>
      </c>
      <c r="F1833" s="213"/>
      <c r="G1833" s="230"/>
      <c r="H1833" s="213"/>
      <c r="J1833" s="155"/>
      <c r="K1833" s="155"/>
      <c r="L1833" s="155"/>
    </row>
    <row r="1834" spans="1:12" ht="45" hidden="1" x14ac:dyDescent="0.25">
      <c r="B1834" s="217" t="s">
        <v>334</v>
      </c>
      <c r="C1834" s="224" t="s">
        <v>990</v>
      </c>
      <c r="D1834" s="205" t="s">
        <v>240</v>
      </c>
      <c r="E1834" s="230" t="s">
        <v>492</v>
      </c>
      <c r="F1834" s="213"/>
      <c r="G1834" s="230"/>
      <c r="H1834" s="213"/>
      <c r="J1834" s="155"/>
      <c r="K1834" s="155"/>
      <c r="L1834" s="155"/>
    </row>
    <row r="1835" spans="1:12" s="177" customFormat="1" ht="15.75" hidden="1" thickBot="1" x14ac:dyDescent="0.3">
      <c r="A1835" s="261"/>
      <c r="B1835" s="220" t="s">
        <v>334</v>
      </c>
      <c r="C1835" s="220" t="s">
        <v>991</v>
      </c>
      <c r="D1835" s="208" t="s">
        <v>240</v>
      </c>
      <c r="E1835" s="213"/>
      <c r="F1835" s="220"/>
      <c r="G1835" s="220"/>
      <c r="H1835" s="220"/>
      <c r="I1835" s="261"/>
      <c r="J1835" s="134"/>
      <c r="K1835" s="134"/>
      <c r="L1835" s="134"/>
    </row>
    <row r="1836" spans="1:12" ht="15.75" hidden="1" thickTop="1" x14ac:dyDescent="0.25">
      <c r="B1836" s="218" t="s">
        <v>334</v>
      </c>
      <c r="C1836" s="218" t="s">
        <v>991</v>
      </c>
      <c r="D1836" s="206" t="s">
        <v>240</v>
      </c>
      <c r="E1836" s="238" t="s">
        <v>279</v>
      </c>
      <c r="F1836" s="211"/>
      <c r="G1836" s="211"/>
      <c r="H1836" s="211"/>
      <c r="J1836" s="155"/>
      <c r="K1836" s="155"/>
      <c r="L1836" s="155"/>
    </row>
    <row r="1837" spans="1:12" hidden="1" x14ac:dyDescent="0.25">
      <c r="B1837" s="217" t="s">
        <v>334</v>
      </c>
      <c r="C1837" s="224" t="s">
        <v>991</v>
      </c>
      <c r="D1837" s="205" t="s">
        <v>240</v>
      </c>
      <c r="E1837" s="230" t="s">
        <v>296</v>
      </c>
      <c r="F1837" s="213"/>
      <c r="G1837" s="230"/>
      <c r="H1837" s="213"/>
      <c r="J1837" s="155"/>
      <c r="K1837" s="155"/>
      <c r="L1837" s="155"/>
    </row>
    <row r="1838" spans="1:12" hidden="1" x14ac:dyDescent="0.25">
      <c r="B1838" s="217" t="s">
        <v>334</v>
      </c>
      <c r="C1838" s="224" t="s">
        <v>991</v>
      </c>
      <c r="D1838" s="205" t="s">
        <v>240</v>
      </c>
      <c r="E1838" s="230" t="s">
        <v>297</v>
      </c>
      <c r="F1838" s="213"/>
      <c r="G1838" s="230"/>
      <c r="H1838" s="213"/>
      <c r="J1838" s="155"/>
      <c r="K1838" s="155"/>
      <c r="L1838" s="155"/>
    </row>
    <row r="1839" spans="1:12" hidden="1" x14ac:dyDescent="0.25">
      <c r="B1839" s="217" t="s">
        <v>334</v>
      </c>
      <c r="C1839" s="224" t="s">
        <v>991</v>
      </c>
      <c r="D1839" s="205" t="s">
        <v>240</v>
      </c>
      <c r="E1839" s="230" t="s">
        <v>298</v>
      </c>
      <c r="F1839" s="213"/>
      <c r="G1839" s="230"/>
      <c r="H1839" s="213"/>
      <c r="J1839" s="155"/>
      <c r="K1839" s="155"/>
      <c r="L1839" s="155"/>
    </row>
    <row r="1840" spans="1:12" hidden="1" x14ac:dyDescent="0.25">
      <c r="B1840" s="221" t="s">
        <v>335</v>
      </c>
      <c r="C1840" s="217" t="s">
        <v>991</v>
      </c>
      <c r="D1840" s="205" t="s">
        <v>931</v>
      </c>
      <c r="E1840" s="213"/>
      <c r="F1840" s="213"/>
      <c r="G1840" s="213"/>
      <c r="H1840" s="213"/>
      <c r="J1840" s="155"/>
      <c r="K1840" s="155"/>
      <c r="L1840" s="155"/>
    </row>
    <row r="1841" spans="1:12" hidden="1" x14ac:dyDescent="0.25">
      <c r="B1841" s="221" t="s">
        <v>335</v>
      </c>
      <c r="C1841" s="217" t="s">
        <v>990</v>
      </c>
      <c r="D1841" s="205" t="s">
        <v>931</v>
      </c>
      <c r="E1841" s="213"/>
      <c r="F1841" s="213"/>
      <c r="G1841" s="213"/>
      <c r="H1841" s="213"/>
      <c r="J1841" s="155"/>
      <c r="K1841" s="155"/>
      <c r="L1841" s="155"/>
    </row>
    <row r="1842" spans="1:12" s="177" customFormat="1" ht="15.75" hidden="1" thickBot="1" x14ac:dyDescent="0.3">
      <c r="A1842" s="261"/>
      <c r="B1842" s="220" t="s">
        <v>335</v>
      </c>
      <c r="C1842" s="220" t="s">
        <v>990</v>
      </c>
      <c r="D1842" s="208" t="s">
        <v>439</v>
      </c>
      <c r="E1842" s="213"/>
      <c r="F1842" s="220"/>
      <c r="G1842" s="220"/>
      <c r="H1842" s="220"/>
      <c r="I1842" s="261"/>
      <c r="J1842" s="134"/>
      <c r="K1842" s="134"/>
      <c r="L1842" s="134"/>
    </row>
    <row r="1843" spans="1:12" ht="15.75" hidden="1" thickTop="1" x14ac:dyDescent="0.25">
      <c r="B1843" s="218" t="s">
        <v>335</v>
      </c>
      <c r="C1843" s="218" t="s">
        <v>990</v>
      </c>
      <c r="D1843" s="206" t="s">
        <v>439</v>
      </c>
      <c r="E1843" s="238" t="s">
        <v>702</v>
      </c>
      <c r="F1843" s="211"/>
      <c r="G1843" s="211"/>
      <c r="H1843" s="211"/>
      <c r="J1843" s="155"/>
      <c r="K1843" s="155"/>
      <c r="L1843" s="155"/>
    </row>
    <row r="1844" spans="1:12" hidden="1" x14ac:dyDescent="0.25">
      <c r="B1844" s="217" t="s">
        <v>335</v>
      </c>
      <c r="C1844" s="224" t="s">
        <v>990</v>
      </c>
      <c r="D1844" s="205" t="s">
        <v>439</v>
      </c>
      <c r="E1844" s="230" t="s">
        <v>803</v>
      </c>
      <c r="F1844" s="213"/>
      <c r="G1844" s="230"/>
      <c r="H1844" s="213"/>
      <c r="J1844" s="155"/>
      <c r="K1844" s="155"/>
      <c r="L1844" s="155"/>
    </row>
    <row r="1845" spans="1:12" hidden="1" x14ac:dyDescent="0.25">
      <c r="B1845" s="217" t="s">
        <v>335</v>
      </c>
      <c r="C1845" s="224" t="s">
        <v>990</v>
      </c>
      <c r="D1845" s="205" t="s">
        <v>439</v>
      </c>
      <c r="E1845" s="230" t="s">
        <v>804</v>
      </c>
      <c r="F1845" s="213"/>
      <c r="G1845" s="230"/>
      <c r="H1845" s="213"/>
      <c r="J1845" s="155"/>
      <c r="K1845" s="155"/>
      <c r="L1845" s="155"/>
    </row>
    <row r="1846" spans="1:12" s="177" customFormat="1" ht="15.75" hidden="1" thickBot="1" x14ac:dyDescent="0.3">
      <c r="A1846" s="261"/>
      <c r="B1846" s="220" t="s">
        <v>335</v>
      </c>
      <c r="C1846" s="220" t="s">
        <v>991</v>
      </c>
      <c r="D1846" s="208" t="s">
        <v>439</v>
      </c>
      <c r="E1846" s="213"/>
      <c r="F1846" s="220"/>
      <c r="G1846" s="220"/>
      <c r="H1846" s="220"/>
      <c r="I1846" s="261"/>
      <c r="J1846" s="134"/>
      <c r="K1846" s="134"/>
      <c r="L1846" s="134"/>
    </row>
    <row r="1847" spans="1:12" ht="15.75" hidden="1" thickTop="1" x14ac:dyDescent="0.25">
      <c r="B1847" s="218" t="s">
        <v>335</v>
      </c>
      <c r="C1847" s="218" t="s">
        <v>991</v>
      </c>
      <c r="D1847" s="206" t="s">
        <v>439</v>
      </c>
      <c r="E1847" s="238" t="s">
        <v>702</v>
      </c>
      <c r="F1847" s="211"/>
      <c r="G1847" s="211"/>
      <c r="H1847" s="211"/>
      <c r="J1847" s="155"/>
      <c r="K1847" s="155"/>
      <c r="L1847" s="155"/>
    </row>
    <row r="1848" spans="1:12" ht="30" hidden="1" x14ac:dyDescent="0.25">
      <c r="B1848" s="217" t="s">
        <v>335</v>
      </c>
      <c r="C1848" s="224" t="s">
        <v>991</v>
      </c>
      <c r="D1848" s="205" t="s">
        <v>439</v>
      </c>
      <c r="E1848" s="230" t="s">
        <v>1012</v>
      </c>
      <c r="F1848" s="213"/>
      <c r="G1848" s="230"/>
      <c r="H1848" s="213"/>
      <c r="J1848" s="155"/>
      <c r="K1848" s="155"/>
      <c r="L1848" s="155"/>
    </row>
    <row r="1849" spans="1:12" hidden="1" x14ac:dyDescent="0.25">
      <c r="B1849" s="217" t="s">
        <v>335</v>
      </c>
      <c r="C1849" s="224" t="s">
        <v>991</v>
      </c>
      <c r="D1849" s="205" t="s">
        <v>439</v>
      </c>
      <c r="E1849" s="230" t="s">
        <v>805</v>
      </c>
      <c r="F1849" s="213"/>
      <c r="G1849" s="230"/>
      <c r="H1849" s="213"/>
      <c r="J1849" s="155"/>
      <c r="K1849" s="155"/>
      <c r="L1849" s="155"/>
    </row>
    <row r="1850" spans="1:12" hidden="1" x14ac:dyDescent="0.25">
      <c r="B1850" s="217" t="s">
        <v>335</v>
      </c>
      <c r="C1850" s="224" t="s">
        <v>991</v>
      </c>
      <c r="D1850" s="205" t="s">
        <v>439</v>
      </c>
      <c r="E1850" s="230" t="s">
        <v>806</v>
      </c>
      <c r="F1850" s="213"/>
      <c r="G1850" s="230"/>
      <c r="H1850" s="213"/>
      <c r="J1850" s="155"/>
      <c r="K1850" s="155"/>
      <c r="L1850" s="155"/>
    </row>
    <row r="1851" spans="1:12" s="177" customFormat="1" ht="15.75" hidden="1" thickBot="1" x14ac:dyDescent="0.3">
      <c r="A1851" s="261"/>
      <c r="B1851" s="220" t="s">
        <v>335</v>
      </c>
      <c r="C1851" s="220" t="s">
        <v>990</v>
      </c>
      <c r="D1851" s="208" t="s">
        <v>440</v>
      </c>
      <c r="E1851" s="213"/>
      <c r="F1851" s="220"/>
      <c r="G1851" s="220"/>
      <c r="H1851" s="220"/>
      <c r="I1851" s="261"/>
      <c r="J1851" s="134"/>
      <c r="K1851" s="134"/>
      <c r="L1851" s="134"/>
    </row>
    <row r="1852" spans="1:12" ht="15.75" hidden="1" thickTop="1" x14ac:dyDescent="0.25">
      <c r="B1852" s="218" t="s">
        <v>335</v>
      </c>
      <c r="C1852" s="218" t="s">
        <v>990</v>
      </c>
      <c r="D1852" s="206" t="s">
        <v>440</v>
      </c>
      <c r="E1852" s="238" t="s">
        <v>807</v>
      </c>
      <c r="F1852" s="211"/>
      <c r="G1852" s="211"/>
      <c r="H1852" s="211"/>
      <c r="J1852" s="155"/>
      <c r="K1852" s="155"/>
      <c r="L1852" s="155"/>
    </row>
    <row r="1853" spans="1:12" ht="30" hidden="1" x14ac:dyDescent="0.25">
      <c r="B1853" s="217" t="s">
        <v>335</v>
      </c>
      <c r="C1853" s="224" t="s">
        <v>990</v>
      </c>
      <c r="D1853" s="205" t="s">
        <v>440</v>
      </c>
      <c r="E1853" s="230" t="s">
        <v>808</v>
      </c>
      <c r="F1853" s="213"/>
      <c r="G1853" s="230"/>
      <c r="H1853" s="213"/>
      <c r="J1853" s="155"/>
      <c r="K1853" s="155"/>
      <c r="L1853" s="155"/>
    </row>
    <row r="1854" spans="1:12" hidden="1" x14ac:dyDescent="0.25">
      <c r="B1854" s="217" t="s">
        <v>335</v>
      </c>
      <c r="C1854" s="224" t="s">
        <v>990</v>
      </c>
      <c r="D1854" s="205" t="s">
        <v>440</v>
      </c>
      <c r="E1854" s="230" t="s">
        <v>287</v>
      </c>
      <c r="F1854" s="213"/>
      <c r="G1854" s="230"/>
      <c r="H1854" s="213"/>
      <c r="J1854" s="155"/>
      <c r="K1854" s="155"/>
      <c r="L1854" s="155"/>
    </row>
    <row r="1855" spans="1:12" s="177" customFormat="1" ht="15.75" hidden="1" thickBot="1" x14ac:dyDescent="0.3">
      <c r="A1855" s="261"/>
      <c r="B1855" s="220" t="s">
        <v>335</v>
      </c>
      <c r="C1855" s="220" t="s">
        <v>991</v>
      </c>
      <c r="D1855" s="208" t="s">
        <v>440</v>
      </c>
      <c r="E1855" s="213"/>
      <c r="F1855" s="220"/>
      <c r="G1855" s="220"/>
      <c r="H1855" s="220"/>
      <c r="I1855" s="261"/>
      <c r="J1855" s="134"/>
      <c r="K1855" s="134"/>
      <c r="L1855" s="134"/>
    </row>
    <row r="1856" spans="1:12" ht="15.75" hidden="1" thickTop="1" x14ac:dyDescent="0.25">
      <c r="B1856" s="218" t="s">
        <v>335</v>
      </c>
      <c r="C1856" s="218" t="s">
        <v>991</v>
      </c>
      <c r="D1856" s="206" t="s">
        <v>440</v>
      </c>
      <c r="E1856" s="238" t="s">
        <v>807</v>
      </c>
      <c r="F1856" s="211"/>
      <c r="G1856" s="211"/>
      <c r="H1856" s="211"/>
      <c r="J1856" s="155"/>
      <c r="K1856" s="155"/>
      <c r="L1856" s="155"/>
    </row>
    <row r="1857" spans="1:12" ht="30" hidden="1" x14ac:dyDescent="0.25">
      <c r="B1857" s="217" t="s">
        <v>335</v>
      </c>
      <c r="C1857" s="224" t="s">
        <v>991</v>
      </c>
      <c r="D1857" s="205" t="s">
        <v>440</v>
      </c>
      <c r="E1857" s="230" t="s">
        <v>1012</v>
      </c>
      <c r="F1857" s="213"/>
      <c r="G1857" s="230"/>
      <c r="H1857" s="213"/>
      <c r="J1857" s="155"/>
      <c r="K1857" s="155"/>
      <c r="L1857" s="155"/>
    </row>
    <row r="1858" spans="1:12" ht="30" hidden="1" x14ac:dyDescent="0.25">
      <c r="B1858" s="217" t="s">
        <v>335</v>
      </c>
      <c r="C1858" s="224" t="s">
        <v>991</v>
      </c>
      <c r="D1858" s="205" t="s">
        <v>440</v>
      </c>
      <c r="E1858" s="230" t="s">
        <v>809</v>
      </c>
      <c r="F1858" s="213"/>
      <c r="G1858" s="230"/>
      <c r="H1858" s="213"/>
      <c r="J1858" s="155"/>
      <c r="K1858" s="155"/>
      <c r="L1858" s="155"/>
    </row>
    <row r="1859" spans="1:12" s="177" customFormat="1" ht="15.75" hidden="1" thickBot="1" x14ac:dyDescent="0.3">
      <c r="A1859" s="261"/>
      <c r="B1859" s="220" t="s">
        <v>335</v>
      </c>
      <c r="C1859" s="220" t="s">
        <v>990</v>
      </c>
      <c r="D1859" s="208" t="s">
        <v>441</v>
      </c>
      <c r="E1859" s="213"/>
      <c r="F1859" s="220"/>
      <c r="G1859" s="220"/>
      <c r="H1859" s="220"/>
      <c r="I1859" s="261"/>
      <c r="J1859" s="134"/>
      <c r="K1859" s="134"/>
      <c r="L1859" s="134"/>
    </row>
    <row r="1860" spans="1:12" ht="15.75" hidden="1" thickTop="1" x14ac:dyDescent="0.25">
      <c r="B1860" s="218" t="s">
        <v>335</v>
      </c>
      <c r="C1860" s="218" t="s">
        <v>990</v>
      </c>
      <c r="D1860" s="206" t="s">
        <v>441</v>
      </c>
      <c r="E1860" s="238" t="s">
        <v>810</v>
      </c>
      <c r="F1860" s="211"/>
      <c r="G1860" s="211"/>
      <c r="H1860" s="211"/>
      <c r="J1860" s="155"/>
      <c r="K1860" s="155"/>
      <c r="L1860" s="155"/>
    </row>
    <row r="1861" spans="1:12" hidden="1" x14ac:dyDescent="0.25">
      <c r="B1861" s="217" t="s">
        <v>335</v>
      </c>
      <c r="C1861" s="224" t="s">
        <v>990</v>
      </c>
      <c r="D1861" s="205" t="s">
        <v>441</v>
      </c>
      <c r="E1861" s="230" t="s">
        <v>313</v>
      </c>
      <c r="F1861" s="213"/>
      <c r="G1861" s="230"/>
      <c r="H1861" s="213"/>
      <c r="J1861" s="155"/>
      <c r="K1861" s="155"/>
      <c r="L1861" s="155"/>
    </row>
    <row r="1862" spans="1:12" ht="30" hidden="1" x14ac:dyDescent="0.25">
      <c r="B1862" s="217" t="s">
        <v>335</v>
      </c>
      <c r="C1862" s="224" t="s">
        <v>990</v>
      </c>
      <c r="D1862" s="205" t="s">
        <v>441</v>
      </c>
      <c r="E1862" s="230" t="s">
        <v>283</v>
      </c>
      <c r="F1862" s="213"/>
      <c r="G1862" s="230"/>
      <c r="H1862" s="213"/>
      <c r="J1862" s="155"/>
      <c r="K1862" s="155"/>
      <c r="L1862" s="155"/>
    </row>
    <row r="1863" spans="1:12" s="177" customFormat="1" ht="15.75" hidden="1" thickBot="1" x14ac:dyDescent="0.3">
      <c r="A1863" s="261"/>
      <c r="B1863" s="220" t="s">
        <v>335</v>
      </c>
      <c r="C1863" s="220" t="s">
        <v>991</v>
      </c>
      <c r="D1863" s="208" t="s">
        <v>441</v>
      </c>
      <c r="E1863" s="213"/>
      <c r="F1863" s="220"/>
      <c r="G1863" s="220"/>
      <c r="H1863" s="220"/>
      <c r="I1863" s="261"/>
      <c r="J1863" s="134"/>
      <c r="K1863" s="134"/>
      <c r="L1863" s="134"/>
    </row>
    <row r="1864" spans="1:12" ht="15.75" hidden="1" thickTop="1" x14ac:dyDescent="0.25">
      <c r="B1864" s="218" t="s">
        <v>335</v>
      </c>
      <c r="C1864" s="218" t="s">
        <v>991</v>
      </c>
      <c r="D1864" s="206" t="s">
        <v>441</v>
      </c>
      <c r="E1864" s="238" t="s">
        <v>810</v>
      </c>
      <c r="F1864" s="211"/>
      <c r="G1864" s="211"/>
      <c r="H1864" s="211"/>
      <c r="J1864" s="155"/>
      <c r="K1864" s="155"/>
      <c r="L1864" s="155"/>
    </row>
    <row r="1865" spans="1:12" hidden="1" x14ac:dyDescent="0.25">
      <c r="B1865" s="217" t="s">
        <v>335</v>
      </c>
      <c r="C1865" s="224" t="s">
        <v>991</v>
      </c>
      <c r="D1865" s="205" t="s">
        <v>441</v>
      </c>
      <c r="E1865" s="230" t="s">
        <v>312</v>
      </c>
      <c r="F1865" s="213"/>
      <c r="G1865" s="230"/>
      <c r="H1865" s="213"/>
      <c r="J1865" s="155"/>
      <c r="K1865" s="155"/>
      <c r="L1865" s="155"/>
    </row>
    <row r="1866" spans="1:12" hidden="1" x14ac:dyDescent="0.25">
      <c r="B1866" s="217" t="s">
        <v>335</v>
      </c>
      <c r="C1866" s="224" t="s">
        <v>991</v>
      </c>
      <c r="D1866" s="205" t="s">
        <v>441</v>
      </c>
      <c r="E1866" s="230" t="s">
        <v>284</v>
      </c>
      <c r="F1866" s="213"/>
      <c r="G1866" s="230"/>
      <c r="H1866" s="213"/>
      <c r="J1866" s="155"/>
      <c r="K1866" s="155"/>
      <c r="L1866" s="155"/>
    </row>
    <row r="1867" spans="1:12" s="177" customFormat="1" ht="15.75" hidden="1" thickBot="1" x14ac:dyDescent="0.3">
      <c r="A1867" s="261"/>
      <c r="B1867" s="220" t="s">
        <v>335</v>
      </c>
      <c r="C1867" s="220" t="s">
        <v>990</v>
      </c>
      <c r="D1867" s="208" t="s">
        <v>442</v>
      </c>
      <c r="E1867" s="213"/>
      <c r="F1867" s="220"/>
      <c r="G1867" s="220"/>
      <c r="H1867" s="220"/>
      <c r="I1867" s="261"/>
      <c r="J1867" s="134"/>
      <c r="K1867" s="134"/>
      <c r="L1867" s="134"/>
    </row>
    <row r="1868" spans="1:12" ht="15.75" hidden="1" thickTop="1" x14ac:dyDescent="0.25">
      <c r="B1868" s="218" t="s">
        <v>335</v>
      </c>
      <c r="C1868" s="218" t="s">
        <v>990</v>
      </c>
      <c r="D1868" s="206" t="s">
        <v>442</v>
      </c>
      <c r="E1868" s="238" t="s">
        <v>811</v>
      </c>
      <c r="F1868" s="211"/>
      <c r="G1868" s="211"/>
      <c r="H1868" s="211"/>
      <c r="J1868" s="155"/>
      <c r="K1868" s="155"/>
      <c r="L1868" s="155"/>
    </row>
    <row r="1869" spans="1:12" hidden="1" x14ac:dyDescent="0.25">
      <c r="B1869" s="217" t="s">
        <v>335</v>
      </c>
      <c r="C1869" s="224" t="s">
        <v>990</v>
      </c>
      <c r="D1869" s="205" t="s">
        <v>442</v>
      </c>
      <c r="E1869" s="230" t="s">
        <v>311</v>
      </c>
      <c r="F1869" s="213"/>
      <c r="G1869" s="230"/>
      <c r="H1869" s="213"/>
      <c r="J1869" s="155"/>
      <c r="K1869" s="155"/>
      <c r="L1869" s="155"/>
    </row>
    <row r="1870" spans="1:12" hidden="1" x14ac:dyDescent="0.25">
      <c r="B1870" s="217" t="s">
        <v>335</v>
      </c>
      <c r="C1870" s="224" t="s">
        <v>990</v>
      </c>
      <c r="D1870" s="205" t="s">
        <v>442</v>
      </c>
      <c r="E1870" s="230" t="s">
        <v>285</v>
      </c>
      <c r="F1870" s="213"/>
      <c r="G1870" s="230"/>
      <c r="H1870" s="213"/>
      <c r="J1870" s="155"/>
      <c r="K1870" s="155"/>
      <c r="L1870" s="155"/>
    </row>
    <row r="1871" spans="1:12" s="177" customFormat="1" ht="15.75" hidden="1" thickBot="1" x14ac:dyDescent="0.3">
      <c r="A1871" s="261"/>
      <c r="B1871" s="220" t="s">
        <v>335</v>
      </c>
      <c r="C1871" s="220" t="s">
        <v>991</v>
      </c>
      <c r="D1871" s="208" t="s">
        <v>442</v>
      </c>
      <c r="E1871" s="213"/>
      <c r="F1871" s="220"/>
      <c r="G1871" s="220"/>
      <c r="H1871" s="220"/>
      <c r="I1871" s="261"/>
      <c r="J1871" s="134"/>
      <c r="K1871" s="134"/>
      <c r="L1871" s="134"/>
    </row>
    <row r="1872" spans="1:12" ht="15.75" hidden="1" thickTop="1" x14ac:dyDescent="0.25">
      <c r="B1872" s="218" t="s">
        <v>335</v>
      </c>
      <c r="C1872" s="218" t="s">
        <v>991</v>
      </c>
      <c r="D1872" s="206" t="s">
        <v>442</v>
      </c>
      <c r="E1872" s="238" t="s">
        <v>811</v>
      </c>
      <c r="F1872" s="211"/>
      <c r="G1872" s="211"/>
      <c r="H1872" s="211"/>
      <c r="J1872" s="155"/>
      <c r="K1872" s="155"/>
      <c r="L1872" s="155"/>
    </row>
    <row r="1873" spans="1:12" hidden="1" x14ac:dyDescent="0.25">
      <c r="B1873" s="217" t="s">
        <v>335</v>
      </c>
      <c r="C1873" s="224" t="s">
        <v>991</v>
      </c>
      <c r="D1873" s="205" t="s">
        <v>442</v>
      </c>
      <c r="E1873" s="230" t="s">
        <v>310</v>
      </c>
      <c r="F1873" s="213"/>
      <c r="G1873" s="230"/>
      <c r="H1873" s="213"/>
      <c r="J1873" s="155"/>
      <c r="K1873" s="155"/>
      <c r="L1873" s="155"/>
    </row>
    <row r="1874" spans="1:12" hidden="1" x14ac:dyDescent="0.25">
      <c r="B1874" s="217" t="s">
        <v>335</v>
      </c>
      <c r="C1874" s="224" t="s">
        <v>991</v>
      </c>
      <c r="D1874" s="205" t="s">
        <v>442</v>
      </c>
      <c r="E1874" s="230" t="s">
        <v>286</v>
      </c>
      <c r="F1874" s="213"/>
      <c r="G1874" s="230"/>
      <c r="H1874" s="213"/>
      <c r="J1874" s="155"/>
      <c r="K1874" s="155"/>
      <c r="L1874" s="155"/>
    </row>
    <row r="1875" spans="1:12" s="177" customFormat="1" ht="15.75" hidden="1" thickBot="1" x14ac:dyDescent="0.3">
      <c r="A1875" s="261"/>
      <c r="B1875" s="220" t="s">
        <v>335</v>
      </c>
      <c r="C1875" s="220" t="s">
        <v>990</v>
      </c>
      <c r="D1875" s="208" t="s">
        <v>443</v>
      </c>
      <c r="E1875" s="213"/>
      <c r="F1875" s="220"/>
      <c r="G1875" s="220"/>
      <c r="H1875" s="220"/>
      <c r="I1875" s="261"/>
      <c r="J1875" s="134"/>
      <c r="K1875" s="134"/>
      <c r="L1875" s="134"/>
    </row>
    <row r="1876" spans="1:12" ht="15.75" hidden="1" thickTop="1" x14ac:dyDescent="0.25">
      <c r="B1876" s="218" t="s">
        <v>335</v>
      </c>
      <c r="C1876" s="218" t="s">
        <v>990</v>
      </c>
      <c r="D1876" s="206" t="s">
        <v>443</v>
      </c>
      <c r="E1876" s="238" t="s">
        <v>812</v>
      </c>
      <c r="F1876" s="211"/>
      <c r="G1876" s="211"/>
      <c r="H1876" s="211"/>
      <c r="J1876" s="155"/>
      <c r="K1876" s="155"/>
      <c r="L1876" s="155"/>
    </row>
    <row r="1877" spans="1:12" ht="30" hidden="1" x14ac:dyDescent="0.25">
      <c r="B1877" s="217" t="s">
        <v>335</v>
      </c>
      <c r="C1877" s="224" t="s">
        <v>990</v>
      </c>
      <c r="D1877" s="205" t="s">
        <v>443</v>
      </c>
      <c r="E1877" s="230" t="s">
        <v>813</v>
      </c>
      <c r="F1877" s="213"/>
      <c r="G1877" s="230"/>
      <c r="H1877" s="213"/>
      <c r="J1877" s="155"/>
      <c r="K1877" s="155"/>
      <c r="L1877" s="155"/>
    </row>
    <row r="1878" spans="1:12" hidden="1" x14ac:dyDescent="0.25">
      <c r="B1878" s="217" t="s">
        <v>335</v>
      </c>
      <c r="C1878" s="224" t="s">
        <v>990</v>
      </c>
      <c r="D1878" s="205" t="s">
        <v>443</v>
      </c>
      <c r="E1878" s="230" t="s">
        <v>814</v>
      </c>
      <c r="F1878" s="213"/>
      <c r="G1878" s="230"/>
      <c r="H1878" s="213"/>
      <c r="J1878" s="155"/>
      <c r="K1878" s="155"/>
      <c r="L1878" s="155"/>
    </row>
    <row r="1879" spans="1:12" s="177" customFormat="1" ht="15.75" hidden="1" thickBot="1" x14ac:dyDescent="0.3">
      <c r="A1879" s="261"/>
      <c r="B1879" s="220" t="s">
        <v>335</v>
      </c>
      <c r="C1879" s="220" t="s">
        <v>991</v>
      </c>
      <c r="D1879" s="208" t="s">
        <v>443</v>
      </c>
      <c r="E1879" s="213"/>
      <c r="F1879" s="220"/>
      <c r="G1879" s="220"/>
      <c r="H1879" s="220"/>
      <c r="I1879" s="261"/>
      <c r="J1879" s="134"/>
      <c r="K1879" s="134"/>
      <c r="L1879" s="134"/>
    </row>
    <row r="1880" spans="1:12" ht="15.75" hidden="1" thickTop="1" x14ac:dyDescent="0.25">
      <c r="B1880" s="218" t="s">
        <v>335</v>
      </c>
      <c r="C1880" s="218" t="s">
        <v>991</v>
      </c>
      <c r="D1880" s="206" t="s">
        <v>443</v>
      </c>
      <c r="E1880" s="238" t="s">
        <v>812</v>
      </c>
      <c r="F1880" s="211"/>
      <c r="G1880" s="211"/>
      <c r="H1880" s="211"/>
      <c r="J1880" s="155"/>
      <c r="K1880" s="155"/>
      <c r="L1880" s="155"/>
    </row>
    <row r="1881" spans="1:12" ht="30" hidden="1" x14ac:dyDescent="0.25">
      <c r="B1881" s="217" t="s">
        <v>335</v>
      </c>
      <c r="C1881" s="224" t="s">
        <v>991</v>
      </c>
      <c r="D1881" s="205" t="s">
        <v>443</v>
      </c>
      <c r="E1881" s="230" t="s">
        <v>815</v>
      </c>
      <c r="F1881" s="213"/>
      <c r="G1881" s="230"/>
      <c r="H1881" s="213"/>
      <c r="J1881" s="155"/>
      <c r="K1881" s="155"/>
      <c r="L1881" s="155"/>
    </row>
    <row r="1882" spans="1:12" hidden="1" x14ac:dyDescent="0.25">
      <c r="B1882" s="217" t="s">
        <v>335</v>
      </c>
      <c r="C1882" s="224" t="s">
        <v>991</v>
      </c>
      <c r="D1882" s="205" t="s">
        <v>443</v>
      </c>
      <c r="E1882" s="230" t="s">
        <v>816</v>
      </c>
      <c r="F1882" s="213"/>
      <c r="G1882" s="230"/>
      <c r="H1882" s="213"/>
      <c r="J1882" s="155"/>
      <c r="K1882" s="155"/>
      <c r="L1882" s="155"/>
    </row>
    <row r="1883" spans="1:12" hidden="1" x14ac:dyDescent="0.25">
      <c r="B1883" s="217" t="s">
        <v>335</v>
      </c>
      <c r="C1883" s="224" t="s">
        <v>991</v>
      </c>
      <c r="D1883" s="205" t="s">
        <v>443</v>
      </c>
      <c r="E1883" s="230" t="s">
        <v>817</v>
      </c>
      <c r="F1883" s="213"/>
      <c r="G1883" s="230"/>
      <c r="H1883" s="213"/>
      <c r="J1883" s="155"/>
      <c r="K1883" s="155"/>
      <c r="L1883" s="155"/>
    </row>
    <row r="1884" spans="1:12" s="177" customFormat="1" ht="15.75" hidden="1" thickBot="1" x14ac:dyDescent="0.3">
      <c r="A1884" s="261"/>
      <c r="B1884" s="220" t="s">
        <v>335</v>
      </c>
      <c r="C1884" s="220" t="s">
        <v>990</v>
      </c>
      <c r="D1884" s="208" t="s">
        <v>444</v>
      </c>
      <c r="E1884" s="220"/>
      <c r="F1884" s="220"/>
      <c r="G1884" s="220"/>
      <c r="H1884" s="220"/>
      <c r="I1884" s="261"/>
      <c r="J1884" s="134"/>
      <c r="K1884" s="134"/>
      <c r="L1884" s="134"/>
    </row>
    <row r="1885" spans="1:12" ht="15.75" hidden="1" thickTop="1" x14ac:dyDescent="0.25">
      <c r="B1885" s="218" t="s">
        <v>335</v>
      </c>
      <c r="C1885" s="218" t="s">
        <v>990</v>
      </c>
      <c r="D1885" s="206" t="s">
        <v>444</v>
      </c>
      <c r="E1885" s="238" t="s">
        <v>1022</v>
      </c>
      <c r="F1885" s="211"/>
      <c r="G1885" s="211"/>
      <c r="H1885" s="211"/>
      <c r="J1885" s="155"/>
      <c r="K1885" s="155"/>
      <c r="L1885" s="155"/>
    </row>
    <row r="1886" spans="1:12" hidden="1" x14ac:dyDescent="0.25">
      <c r="B1886" s="217" t="s">
        <v>335</v>
      </c>
      <c r="C1886" s="224" t="s">
        <v>990</v>
      </c>
      <c r="D1886" s="205" t="s">
        <v>444</v>
      </c>
      <c r="E1886" s="230" t="s">
        <v>1023</v>
      </c>
      <c r="F1886" s="213"/>
      <c r="G1886" s="230"/>
      <c r="H1886" s="213"/>
      <c r="J1886" s="155"/>
      <c r="K1886" s="155"/>
      <c r="L1886" s="155"/>
    </row>
    <row r="1887" spans="1:12" hidden="1" x14ac:dyDescent="0.25">
      <c r="B1887" s="217" t="s">
        <v>335</v>
      </c>
      <c r="C1887" s="224" t="s">
        <v>990</v>
      </c>
      <c r="D1887" s="205" t="s">
        <v>444</v>
      </c>
      <c r="E1887" s="230" t="s">
        <v>1024</v>
      </c>
      <c r="F1887" s="213"/>
      <c r="G1887" s="230"/>
      <c r="H1887" s="213"/>
      <c r="J1887" s="155"/>
      <c r="K1887" s="155"/>
      <c r="L1887" s="155"/>
    </row>
    <row r="1888" spans="1:12" s="177" customFormat="1" ht="15.75" hidden="1" thickBot="1" x14ac:dyDescent="0.3">
      <c r="A1888" s="261"/>
      <c r="B1888" s="220" t="s">
        <v>335</v>
      </c>
      <c r="C1888" s="220" t="s">
        <v>991</v>
      </c>
      <c r="D1888" s="208" t="s">
        <v>444</v>
      </c>
      <c r="E1888" s="213"/>
      <c r="F1888" s="220"/>
      <c r="G1888" s="220"/>
      <c r="H1888" s="220"/>
      <c r="I1888" s="261"/>
      <c r="J1888" s="134"/>
      <c r="K1888" s="134"/>
      <c r="L1888" s="134"/>
    </row>
    <row r="1889" spans="1:12" ht="15.75" hidden="1" thickTop="1" x14ac:dyDescent="0.25">
      <c r="B1889" s="218" t="s">
        <v>335</v>
      </c>
      <c r="C1889" s="218" t="s">
        <v>991</v>
      </c>
      <c r="D1889" s="206" t="s">
        <v>444</v>
      </c>
      <c r="E1889" s="238" t="s">
        <v>1022</v>
      </c>
      <c r="F1889" s="211"/>
      <c r="G1889" s="211"/>
      <c r="H1889" s="211"/>
      <c r="J1889" s="155"/>
      <c r="K1889" s="155"/>
      <c r="L1889" s="155"/>
    </row>
    <row r="1890" spans="1:12" ht="45" hidden="1" x14ac:dyDescent="0.25">
      <c r="B1890" s="217" t="s">
        <v>335</v>
      </c>
      <c r="C1890" s="224" t="s">
        <v>991</v>
      </c>
      <c r="D1890" s="205" t="s">
        <v>444</v>
      </c>
      <c r="E1890" s="230" t="s">
        <v>1013</v>
      </c>
      <c r="F1890" s="213"/>
      <c r="G1890" s="230"/>
      <c r="H1890" s="213"/>
      <c r="J1890" s="155"/>
      <c r="K1890" s="155"/>
      <c r="L1890" s="155"/>
    </row>
    <row r="1891" spans="1:12" hidden="1" x14ac:dyDescent="0.25">
      <c r="B1891" s="217" t="s">
        <v>335</v>
      </c>
      <c r="C1891" s="224" t="s">
        <v>991</v>
      </c>
      <c r="D1891" s="205" t="s">
        <v>444</v>
      </c>
      <c r="E1891" s="230" t="s">
        <v>1025</v>
      </c>
      <c r="F1891" s="213"/>
      <c r="G1891" s="230"/>
      <c r="H1891" s="213"/>
      <c r="J1891" s="155"/>
      <c r="K1891" s="155"/>
      <c r="L1891" s="155"/>
    </row>
    <row r="1892" spans="1:12" hidden="1" x14ac:dyDescent="0.25">
      <c r="B1892" s="217" t="s">
        <v>335</v>
      </c>
      <c r="C1892" s="224" t="s">
        <v>991</v>
      </c>
      <c r="D1892" s="205" t="s">
        <v>444</v>
      </c>
      <c r="E1892" s="230" t="s">
        <v>1026</v>
      </c>
      <c r="F1892" s="213"/>
      <c r="G1892" s="230"/>
      <c r="H1892" s="213"/>
      <c r="J1892" s="155"/>
      <c r="K1892" s="155"/>
      <c r="L1892" s="155"/>
    </row>
    <row r="1893" spans="1:12" s="177" customFormat="1" ht="15.75" hidden="1" thickBot="1" x14ac:dyDescent="0.3">
      <c r="A1893" s="261"/>
      <c r="B1893" s="220" t="s">
        <v>335</v>
      </c>
      <c r="C1893" s="220" t="s">
        <v>990</v>
      </c>
      <c r="D1893" s="208" t="s">
        <v>445</v>
      </c>
      <c r="E1893" s="213"/>
      <c r="F1893" s="220"/>
      <c r="G1893" s="220"/>
      <c r="H1893" s="220"/>
      <c r="I1893" s="261"/>
      <c r="J1893" s="134"/>
      <c r="K1893" s="134"/>
      <c r="L1893" s="134"/>
    </row>
    <row r="1894" spans="1:12" ht="15.75" hidden="1" thickTop="1" x14ac:dyDescent="0.25">
      <c r="B1894" s="218" t="s">
        <v>335</v>
      </c>
      <c r="C1894" s="218" t="s">
        <v>990</v>
      </c>
      <c r="D1894" s="206" t="s">
        <v>445</v>
      </c>
      <c r="E1894" s="238" t="s">
        <v>818</v>
      </c>
      <c r="F1894" s="211"/>
      <c r="G1894" s="211"/>
      <c r="H1894" s="211"/>
      <c r="J1894" s="155"/>
      <c r="K1894" s="155"/>
      <c r="L1894" s="155"/>
    </row>
    <row r="1895" spans="1:12" ht="30" hidden="1" x14ac:dyDescent="0.25">
      <c r="B1895" s="217" t="s">
        <v>335</v>
      </c>
      <c r="C1895" s="224" t="s">
        <v>990</v>
      </c>
      <c r="D1895" s="205" t="s">
        <v>445</v>
      </c>
      <c r="E1895" s="230" t="s">
        <v>309</v>
      </c>
      <c r="F1895" s="213"/>
      <c r="G1895" s="230"/>
      <c r="H1895" s="213"/>
      <c r="J1895" s="155"/>
      <c r="K1895" s="155"/>
      <c r="L1895" s="155"/>
    </row>
    <row r="1896" spans="1:12" hidden="1" x14ac:dyDescent="0.25">
      <c r="B1896" s="217" t="s">
        <v>335</v>
      </c>
      <c r="C1896" s="224" t="s">
        <v>990</v>
      </c>
      <c r="D1896" s="205" t="s">
        <v>445</v>
      </c>
      <c r="E1896" s="230" t="s">
        <v>287</v>
      </c>
      <c r="F1896" s="213"/>
      <c r="G1896" s="230"/>
      <c r="H1896" s="213"/>
      <c r="J1896" s="155"/>
      <c r="K1896" s="155"/>
      <c r="L1896" s="155"/>
    </row>
    <row r="1897" spans="1:12" s="177" customFormat="1" ht="15.75" hidden="1" thickBot="1" x14ac:dyDescent="0.3">
      <c r="A1897" s="261"/>
      <c r="B1897" s="220" t="s">
        <v>335</v>
      </c>
      <c r="C1897" s="220" t="s">
        <v>991</v>
      </c>
      <c r="D1897" s="208" t="s">
        <v>445</v>
      </c>
      <c r="E1897" s="213"/>
      <c r="F1897" s="220"/>
      <c r="G1897" s="220"/>
      <c r="H1897" s="220"/>
      <c r="I1897" s="261"/>
      <c r="J1897" s="134"/>
      <c r="K1897" s="134"/>
      <c r="L1897" s="134"/>
    </row>
    <row r="1898" spans="1:12" ht="15.75" hidden="1" thickTop="1" x14ac:dyDescent="0.25">
      <c r="B1898" s="218" t="s">
        <v>335</v>
      </c>
      <c r="C1898" s="218" t="s">
        <v>991</v>
      </c>
      <c r="D1898" s="206" t="s">
        <v>445</v>
      </c>
      <c r="E1898" s="238" t="s">
        <v>818</v>
      </c>
      <c r="F1898" s="211"/>
      <c r="G1898" s="211"/>
      <c r="H1898" s="211"/>
      <c r="J1898" s="155"/>
      <c r="K1898" s="155"/>
      <c r="L1898" s="155"/>
    </row>
    <row r="1899" spans="1:12" ht="45" hidden="1" x14ac:dyDescent="0.25">
      <c r="B1899" s="217" t="s">
        <v>335</v>
      </c>
      <c r="C1899" s="224" t="s">
        <v>991</v>
      </c>
      <c r="D1899" s="205" t="s">
        <v>445</v>
      </c>
      <c r="E1899" s="230" t="s">
        <v>1013</v>
      </c>
      <c r="F1899" s="213"/>
      <c r="G1899" s="230"/>
      <c r="H1899" s="213"/>
      <c r="J1899" s="155"/>
      <c r="K1899" s="155"/>
      <c r="L1899" s="155"/>
    </row>
    <row r="1900" spans="1:12" hidden="1" x14ac:dyDescent="0.25">
      <c r="B1900" s="217" t="s">
        <v>335</v>
      </c>
      <c r="C1900" s="224" t="s">
        <v>991</v>
      </c>
      <c r="D1900" s="205" t="s">
        <v>445</v>
      </c>
      <c r="E1900" s="230" t="s">
        <v>307</v>
      </c>
      <c r="F1900" s="213"/>
      <c r="G1900" s="230"/>
      <c r="H1900" s="213"/>
      <c r="J1900" s="155"/>
      <c r="K1900" s="155"/>
      <c r="L1900" s="155"/>
    </row>
    <row r="1901" spans="1:12" hidden="1" x14ac:dyDescent="0.25">
      <c r="B1901" s="217" t="s">
        <v>335</v>
      </c>
      <c r="C1901" s="224" t="s">
        <v>991</v>
      </c>
      <c r="D1901" s="205" t="s">
        <v>445</v>
      </c>
      <c r="E1901" s="230" t="s">
        <v>308</v>
      </c>
      <c r="F1901" s="213"/>
      <c r="G1901" s="230"/>
      <c r="H1901" s="213"/>
      <c r="J1901" s="155"/>
      <c r="K1901" s="155"/>
      <c r="L1901" s="155"/>
    </row>
    <row r="1902" spans="1:12" s="177" customFormat="1" ht="15.75" hidden="1" thickBot="1" x14ac:dyDescent="0.3">
      <c r="A1902" s="261"/>
      <c r="B1902" s="220" t="s">
        <v>335</v>
      </c>
      <c r="C1902" s="220" t="s">
        <v>990</v>
      </c>
      <c r="D1902" s="208" t="s">
        <v>446</v>
      </c>
      <c r="E1902" s="213"/>
      <c r="F1902" s="220"/>
      <c r="G1902" s="220"/>
      <c r="H1902" s="220"/>
      <c r="I1902" s="261"/>
      <c r="J1902" s="134"/>
      <c r="K1902" s="134"/>
      <c r="L1902" s="134"/>
    </row>
    <row r="1903" spans="1:12" ht="15.75" hidden="1" thickTop="1" x14ac:dyDescent="0.25">
      <c r="B1903" s="218" t="s">
        <v>335</v>
      </c>
      <c r="C1903" s="218" t="s">
        <v>990</v>
      </c>
      <c r="D1903" s="206" t="s">
        <v>446</v>
      </c>
      <c r="E1903" s="238" t="s">
        <v>819</v>
      </c>
      <c r="F1903" s="211"/>
      <c r="G1903" s="211"/>
      <c r="H1903" s="211"/>
      <c r="J1903" s="155"/>
      <c r="K1903" s="155"/>
      <c r="L1903" s="155"/>
    </row>
    <row r="1904" spans="1:12" ht="30" hidden="1" x14ac:dyDescent="0.25">
      <c r="B1904" s="217" t="s">
        <v>335</v>
      </c>
      <c r="C1904" s="224" t="s">
        <v>990</v>
      </c>
      <c r="D1904" s="205" t="s">
        <v>446</v>
      </c>
      <c r="E1904" s="230" t="s">
        <v>820</v>
      </c>
      <c r="F1904" s="213"/>
      <c r="G1904" s="230"/>
      <c r="H1904" s="213"/>
      <c r="J1904" s="155"/>
      <c r="K1904" s="155"/>
      <c r="L1904" s="155"/>
    </row>
    <row r="1905" spans="1:12" s="177" customFormat="1" ht="15.75" hidden="1" thickBot="1" x14ac:dyDescent="0.3">
      <c r="A1905" s="261"/>
      <c r="B1905" s="220" t="s">
        <v>335</v>
      </c>
      <c r="C1905" s="220" t="s">
        <v>991</v>
      </c>
      <c r="D1905" s="208" t="s">
        <v>446</v>
      </c>
      <c r="E1905" s="213"/>
      <c r="F1905" s="220"/>
      <c r="G1905" s="220"/>
      <c r="H1905" s="220"/>
      <c r="I1905" s="261"/>
      <c r="J1905" s="134"/>
      <c r="K1905" s="134"/>
      <c r="L1905" s="134"/>
    </row>
    <row r="1906" spans="1:12" ht="15.75" hidden="1" thickTop="1" x14ac:dyDescent="0.25">
      <c r="B1906" s="218" t="s">
        <v>335</v>
      </c>
      <c r="C1906" s="218" t="s">
        <v>991</v>
      </c>
      <c r="D1906" s="206" t="s">
        <v>446</v>
      </c>
      <c r="E1906" s="238" t="s">
        <v>819</v>
      </c>
      <c r="F1906" s="211"/>
      <c r="G1906" s="211"/>
      <c r="H1906" s="211"/>
      <c r="J1906" s="155"/>
      <c r="K1906" s="155"/>
      <c r="L1906" s="155"/>
    </row>
    <row r="1907" spans="1:12" ht="30" hidden="1" x14ac:dyDescent="0.25">
      <c r="B1907" s="217" t="s">
        <v>335</v>
      </c>
      <c r="C1907" s="224" t="s">
        <v>991</v>
      </c>
      <c r="D1907" s="205" t="s">
        <v>446</v>
      </c>
      <c r="E1907" s="230" t="s">
        <v>821</v>
      </c>
      <c r="F1907" s="213"/>
      <c r="G1907" s="230"/>
      <c r="H1907" s="213"/>
      <c r="J1907" s="155"/>
      <c r="K1907" s="155"/>
      <c r="L1907" s="155"/>
    </row>
    <row r="1908" spans="1:12" hidden="1" x14ac:dyDescent="0.25">
      <c r="B1908" s="217" t="s">
        <v>335</v>
      </c>
      <c r="C1908" s="224" t="s">
        <v>991</v>
      </c>
      <c r="D1908" s="205" t="s">
        <v>446</v>
      </c>
      <c r="E1908" s="230" t="s">
        <v>167</v>
      </c>
      <c r="F1908" s="213"/>
      <c r="G1908" s="230"/>
      <c r="H1908" s="213"/>
      <c r="J1908" s="155"/>
      <c r="K1908" s="155"/>
      <c r="L1908" s="155"/>
    </row>
    <row r="1909" spans="1:12" s="177" customFormat="1" ht="15.75" hidden="1" thickBot="1" x14ac:dyDescent="0.3">
      <c r="A1909" s="261"/>
      <c r="B1909" s="220" t="s">
        <v>335</v>
      </c>
      <c r="C1909" s="220" t="s">
        <v>990</v>
      </c>
      <c r="D1909" s="208" t="s">
        <v>822</v>
      </c>
      <c r="E1909" s="213"/>
      <c r="F1909" s="220"/>
      <c r="G1909" s="220"/>
      <c r="H1909" s="220"/>
      <c r="I1909" s="261"/>
      <c r="J1909" s="134"/>
      <c r="K1909" s="134"/>
      <c r="L1909" s="134"/>
    </row>
    <row r="1910" spans="1:12" ht="15.75" hidden="1" thickTop="1" x14ac:dyDescent="0.25">
      <c r="B1910" s="218" t="s">
        <v>335</v>
      </c>
      <c r="C1910" s="218" t="s">
        <v>990</v>
      </c>
      <c r="D1910" s="206" t="s">
        <v>822</v>
      </c>
      <c r="E1910" s="238" t="s">
        <v>855</v>
      </c>
      <c r="F1910" s="211"/>
      <c r="G1910" s="211"/>
      <c r="H1910" s="211"/>
      <c r="J1910" s="155"/>
      <c r="K1910" s="155"/>
      <c r="L1910" s="155"/>
    </row>
    <row r="1911" spans="1:12" ht="30" hidden="1" x14ac:dyDescent="0.25">
      <c r="B1911" s="217" t="s">
        <v>335</v>
      </c>
      <c r="C1911" s="224" t="s">
        <v>990</v>
      </c>
      <c r="D1911" s="205" t="s">
        <v>822</v>
      </c>
      <c r="E1911" s="230" t="s">
        <v>823</v>
      </c>
      <c r="F1911" s="213"/>
      <c r="G1911" s="230"/>
      <c r="H1911" s="213"/>
      <c r="J1911" s="155"/>
      <c r="K1911" s="155"/>
      <c r="L1911" s="155"/>
    </row>
    <row r="1912" spans="1:12" hidden="1" x14ac:dyDescent="0.25">
      <c r="B1912" s="217" t="s">
        <v>335</v>
      </c>
      <c r="C1912" s="224" t="s">
        <v>990</v>
      </c>
      <c r="D1912" s="205" t="s">
        <v>822</v>
      </c>
      <c r="E1912" s="230" t="s">
        <v>824</v>
      </c>
      <c r="F1912" s="213"/>
      <c r="G1912" s="230"/>
      <c r="H1912" s="213"/>
      <c r="J1912" s="155"/>
      <c r="K1912" s="155"/>
      <c r="L1912" s="155"/>
    </row>
    <row r="1913" spans="1:12" hidden="1" x14ac:dyDescent="0.25">
      <c r="B1913" s="217" t="s">
        <v>335</v>
      </c>
      <c r="C1913" s="224" t="s">
        <v>990</v>
      </c>
      <c r="D1913" s="205" t="s">
        <v>822</v>
      </c>
      <c r="E1913" s="230" t="s">
        <v>825</v>
      </c>
      <c r="F1913" s="213"/>
      <c r="G1913" s="230"/>
      <c r="H1913" s="213"/>
      <c r="J1913" s="155"/>
      <c r="K1913" s="155"/>
      <c r="L1913" s="155"/>
    </row>
    <row r="1914" spans="1:12" s="177" customFormat="1" ht="15.75" hidden="1" thickBot="1" x14ac:dyDescent="0.3">
      <c r="A1914" s="261"/>
      <c r="B1914" s="220" t="s">
        <v>335</v>
      </c>
      <c r="C1914" s="220" t="s">
        <v>991</v>
      </c>
      <c r="D1914" s="208" t="s">
        <v>822</v>
      </c>
      <c r="E1914" s="213"/>
      <c r="F1914" s="220"/>
      <c r="G1914" s="220"/>
      <c r="H1914" s="220"/>
      <c r="I1914" s="261"/>
      <c r="J1914" s="134"/>
      <c r="K1914" s="134"/>
      <c r="L1914" s="134"/>
    </row>
    <row r="1915" spans="1:12" ht="15.75" hidden="1" thickTop="1" x14ac:dyDescent="0.25">
      <c r="B1915" s="218" t="s">
        <v>335</v>
      </c>
      <c r="C1915" s="218" t="s">
        <v>991</v>
      </c>
      <c r="D1915" s="206" t="s">
        <v>822</v>
      </c>
      <c r="E1915" s="238" t="s">
        <v>855</v>
      </c>
      <c r="F1915" s="211"/>
      <c r="G1915" s="211"/>
      <c r="H1915" s="211"/>
      <c r="J1915" s="155"/>
      <c r="K1915" s="155"/>
      <c r="L1915" s="155"/>
    </row>
    <row r="1916" spans="1:12" hidden="1" x14ac:dyDescent="0.25">
      <c r="B1916" s="217" t="s">
        <v>335</v>
      </c>
      <c r="C1916" s="224" t="s">
        <v>991</v>
      </c>
      <c r="D1916" s="205" t="s">
        <v>822</v>
      </c>
      <c r="E1916" s="230" t="s">
        <v>826</v>
      </c>
      <c r="F1916" s="213"/>
      <c r="G1916" s="230"/>
      <c r="H1916" s="213"/>
      <c r="J1916" s="155"/>
      <c r="K1916" s="155"/>
      <c r="L1916" s="155"/>
    </row>
    <row r="1917" spans="1:12" hidden="1" x14ac:dyDescent="0.25">
      <c r="B1917" s="217" t="s">
        <v>335</v>
      </c>
      <c r="C1917" s="224" t="s">
        <v>991</v>
      </c>
      <c r="D1917" s="205" t="s">
        <v>822</v>
      </c>
      <c r="E1917" s="230" t="s">
        <v>827</v>
      </c>
      <c r="F1917" s="213"/>
      <c r="G1917" s="230"/>
      <c r="H1917" s="213"/>
      <c r="J1917" s="155"/>
      <c r="K1917" s="155"/>
      <c r="L1917" s="155"/>
    </row>
    <row r="1918" spans="1:12" s="177" customFormat="1" ht="15.75" hidden="1" thickBot="1" x14ac:dyDescent="0.3">
      <c r="A1918" s="261"/>
      <c r="B1918" s="220" t="s">
        <v>335</v>
      </c>
      <c r="C1918" s="220" t="s">
        <v>990</v>
      </c>
      <c r="D1918" s="208" t="s">
        <v>828</v>
      </c>
      <c r="E1918" s="213"/>
      <c r="F1918" s="220"/>
      <c r="G1918" s="220"/>
      <c r="H1918" s="220"/>
      <c r="I1918" s="261"/>
      <c r="J1918" s="134"/>
      <c r="K1918" s="134"/>
      <c r="L1918" s="134"/>
    </row>
    <row r="1919" spans="1:12" ht="15.75" hidden="1" thickTop="1" x14ac:dyDescent="0.25">
      <c r="B1919" s="218" t="s">
        <v>335</v>
      </c>
      <c r="C1919" s="218" t="s">
        <v>990</v>
      </c>
      <c r="D1919" s="206" t="s">
        <v>828</v>
      </c>
      <c r="E1919" s="238" t="s">
        <v>276</v>
      </c>
      <c r="F1919" s="211"/>
      <c r="G1919" s="211"/>
      <c r="H1919" s="211"/>
      <c r="J1919" s="155"/>
      <c r="K1919" s="155"/>
      <c r="L1919" s="155"/>
    </row>
    <row r="1920" spans="1:12" ht="30" hidden="1" x14ac:dyDescent="0.25">
      <c r="B1920" s="217" t="s">
        <v>335</v>
      </c>
      <c r="C1920" s="224" t="s">
        <v>990</v>
      </c>
      <c r="D1920" s="205" t="s">
        <v>828</v>
      </c>
      <c r="E1920" s="230" t="s">
        <v>306</v>
      </c>
      <c r="F1920" s="213"/>
      <c r="G1920" s="230"/>
      <c r="H1920" s="213"/>
      <c r="J1920" s="155"/>
      <c r="K1920" s="155"/>
      <c r="L1920" s="155"/>
    </row>
    <row r="1921" spans="1:12" hidden="1" x14ac:dyDescent="0.25">
      <c r="B1921" s="217" t="s">
        <v>335</v>
      </c>
      <c r="C1921" s="224" t="s">
        <v>990</v>
      </c>
      <c r="D1921" s="205" t="s">
        <v>828</v>
      </c>
      <c r="E1921" s="230" t="s">
        <v>288</v>
      </c>
      <c r="F1921" s="213"/>
      <c r="G1921" s="230"/>
      <c r="H1921" s="213"/>
      <c r="J1921" s="155"/>
      <c r="K1921" s="155"/>
      <c r="L1921" s="155"/>
    </row>
    <row r="1922" spans="1:12" s="177" customFormat="1" ht="15.75" hidden="1" thickBot="1" x14ac:dyDescent="0.3">
      <c r="A1922" s="261"/>
      <c r="B1922" s="220" t="s">
        <v>335</v>
      </c>
      <c r="C1922" s="220" t="s">
        <v>991</v>
      </c>
      <c r="D1922" s="208" t="s">
        <v>828</v>
      </c>
      <c r="E1922" s="213"/>
      <c r="F1922" s="220"/>
      <c r="G1922" s="220"/>
      <c r="H1922" s="220"/>
      <c r="I1922" s="261"/>
      <c r="J1922" s="134"/>
      <c r="K1922" s="134"/>
      <c r="L1922" s="134"/>
    </row>
    <row r="1923" spans="1:12" ht="15.75" hidden="1" thickTop="1" x14ac:dyDescent="0.25">
      <c r="B1923" s="218" t="s">
        <v>335</v>
      </c>
      <c r="C1923" s="218" t="s">
        <v>991</v>
      </c>
      <c r="D1923" s="206" t="s">
        <v>828</v>
      </c>
      <c r="E1923" s="238" t="s">
        <v>276</v>
      </c>
      <c r="F1923" s="211"/>
      <c r="G1923" s="211"/>
      <c r="H1923" s="211"/>
      <c r="J1923" s="155"/>
      <c r="K1923" s="155"/>
      <c r="L1923" s="155"/>
    </row>
    <row r="1924" spans="1:12" hidden="1" x14ac:dyDescent="0.25">
      <c r="B1924" s="217" t="s">
        <v>335</v>
      </c>
      <c r="C1924" s="224" t="s">
        <v>991</v>
      </c>
      <c r="D1924" s="205" t="s">
        <v>828</v>
      </c>
      <c r="E1924" s="230" t="s">
        <v>305</v>
      </c>
      <c r="F1924" s="213"/>
      <c r="G1924" s="230"/>
      <c r="H1924" s="213"/>
      <c r="J1924" s="155"/>
      <c r="K1924" s="155"/>
      <c r="L1924" s="155"/>
    </row>
    <row r="1925" spans="1:12" hidden="1" x14ac:dyDescent="0.25">
      <c r="B1925" s="217" t="s">
        <v>335</v>
      </c>
      <c r="C1925" s="224" t="s">
        <v>991</v>
      </c>
      <c r="D1925" s="205" t="s">
        <v>828</v>
      </c>
      <c r="E1925" s="230" t="s">
        <v>167</v>
      </c>
      <c r="F1925" s="213"/>
      <c r="G1925" s="230"/>
      <c r="H1925" s="213"/>
      <c r="J1925" s="155"/>
      <c r="K1925" s="155"/>
      <c r="L1925" s="155"/>
    </row>
    <row r="1926" spans="1:12" s="177" customFormat="1" ht="15.75" hidden="1" thickBot="1" x14ac:dyDescent="0.3">
      <c r="A1926" s="261"/>
      <c r="B1926" s="220" t="s">
        <v>335</v>
      </c>
      <c r="C1926" s="220" t="s">
        <v>990</v>
      </c>
      <c r="D1926" s="208" t="s">
        <v>829</v>
      </c>
      <c r="E1926" s="213"/>
      <c r="F1926" s="220"/>
      <c r="G1926" s="220"/>
      <c r="H1926" s="220"/>
      <c r="I1926" s="261"/>
      <c r="J1926" s="134"/>
      <c r="K1926" s="134"/>
      <c r="L1926" s="134"/>
    </row>
    <row r="1927" spans="1:12" ht="15.75" hidden="1" thickTop="1" x14ac:dyDescent="0.25">
      <c r="B1927" s="218" t="s">
        <v>335</v>
      </c>
      <c r="C1927" s="218" t="s">
        <v>990</v>
      </c>
      <c r="D1927" s="206" t="s">
        <v>829</v>
      </c>
      <c r="E1927" s="238" t="s">
        <v>57</v>
      </c>
      <c r="F1927" s="211"/>
      <c r="G1927" s="211"/>
      <c r="H1927" s="211"/>
      <c r="J1927" s="155"/>
      <c r="K1927" s="155"/>
      <c r="L1927" s="155"/>
    </row>
    <row r="1928" spans="1:12" hidden="1" x14ac:dyDescent="0.25">
      <c r="B1928" s="217" t="s">
        <v>335</v>
      </c>
      <c r="C1928" s="224" t="s">
        <v>990</v>
      </c>
      <c r="D1928" s="205" t="s">
        <v>829</v>
      </c>
      <c r="E1928" s="230" t="s">
        <v>304</v>
      </c>
      <c r="F1928" s="213"/>
      <c r="G1928" s="230"/>
      <c r="H1928" s="213"/>
      <c r="J1928" s="155"/>
      <c r="K1928" s="155"/>
      <c r="L1928" s="155"/>
    </row>
    <row r="1929" spans="1:12" hidden="1" x14ac:dyDescent="0.25">
      <c r="B1929" s="217" t="s">
        <v>335</v>
      </c>
      <c r="C1929" s="224" t="s">
        <v>990</v>
      </c>
      <c r="D1929" s="205" t="s">
        <v>829</v>
      </c>
      <c r="E1929" s="230" t="s">
        <v>289</v>
      </c>
      <c r="F1929" s="213"/>
      <c r="G1929" s="230"/>
      <c r="H1929" s="213"/>
      <c r="J1929" s="155"/>
      <c r="K1929" s="155"/>
      <c r="L1929" s="155"/>
    </row>
    <row r="1930" spans="1:12" s="177" customFormat="1" ht="15.75" hidden="1" thickBot="1" x14ac:dyDescent="0.3">
      <c r="A1930" s="261"/>
      <c r="B1930" s="220" t="s">
        <v>335</v>
      </c>
      <c r="C1930" s="220" t="s">
        <v>991</v>
      </c>
      <c r="D1930" s="208" t="s">
        <v>829</v>
      </c>
      <c r="E1930" s="213"/>
      <c r="F1930" s="220"/>
      <c r="G1930" s="220"/>
      <c r="H1930" s="220"/>
      <c r="I1930" s="261"/>
      <c r="J1930" s="134"/>
      <c r="K1930" s="134"/>
      <c r="L1930" s="134"/>
    </row>
    <row r="1931" spans="1:12" ht="15.75" hidden="1" thickTop="1" x14ac:dyDescent="0.25">
      <c r="B1931" s="218" t="s">
        <v>335</v>
      </c>
      <c r="C1931" s="218" t="s">
        <v>991</v>
      </c>
      <c r="D1931" s="206" t="s">
        <v>829</v>
      </c>
      <c r="E1931" s="238" t="s">
        <v>57</v>
      </c>
      <c r="F1931" s="211"/>
      <c r="G1931" s="211"/>
      <c r="H1931" s="211"/>
      <c r="J1931" s="155"/>
      <c r="K1931" s="155"/>
      <c r="L1931" s="155"/>
    </row>
    <row r="1932" spans="1:12" hidden="1" x14ac:dyDescent="0.25">
      <c r="B1932" s="217" t="s">
        <v>335</v>
      </c>
      <c r="C1932" s="224" t="s">
        <v>991</v>
      </c>
      <c r="D1932" s="205" t="s">
        <v>829</v>
      </c>
      <c r="E1932" s="230" t="s">
        <v>303</v>
      </c>
      <c r="F1932" s="213"/>
      <c r="G1932" s="230"/>
      <c r="H1932" s="213"/>
      <c r="J1932" s="155"/>
      <c r="K1932" s="155"/>
      <c r="L1932" s="155"/>
    </row>
    <row r="1933" spans="1:12" hidden="1" x14ac:dyDescent="0.25">
      <c r="B1933" s="217" t="s">
        <v>335</v>
      </c>
      <c r="C1933" s="224" t="s">
        <v>991</v>
      </c>
      <c r="D1933" s="205" t="s">
        <v>829</v>
      </c>
      <c r="E1933" s="230" t="s">
        <v>290</v>
      </c>
      <c r="F1933" s="213"/>
      <c r="G1933" s="230"/>
      <c r="H1933" s="213"/>
      <c r="J1933" s="155"/>
      <c r="K1933" s="155"/>
      <c r="L1933" s="155"/>
    </row>
    <row r="1934" spans="1:12" s="177" customFormat="1" ht="15.75" hidden="1" thickBot="1" x14ac:dyDescent="0.3">
      <c r="A1934" s="261"/>
      <c r="B1934" s="220" t="s">
        <v>335</v>
      </c>
      <c r="C1934" s="220" t="s">
        <v>990</v>
      </c>
      <c r="D1934" s="208" t="s">
        <v>830</v>
      </c>
      <c r="E1934" s="213"/>
      <c r="F1934" s="220"/>
      <c r="G1934" s="220"/>
      <c r="H1934" s="220"/>
      <c r="I1934" s="261"/>
      <c r="J1934" s="134"/>
      <c r="K1934" s="134"/>
      <c r="L1934" s="134"/>
    </row>
    <row r="1935" spans="1:12" ht="15.75" hidden="1" thickTop="1" x14ac:dyDescent="0.25">
      <c r="B1935" s="218" t="s">
        <v>335</v>
      </c>
      <c r="C1935" s="218" t="s">
        <v>990</v>
      </c>
      <c r="D1935" s="206" t="s">
        <v>830</v>
      </c>
      <c r="E1935" s="238" t="s">
        <v>278</v>
      </c>
      <c r="F1935" s="211"/>
      <c r="G1935" s="211"/>
      <c r="H1935" s="211"/>
      <c r="J1935" s="155"/>
      <c r="K1935" s="155"/>
      <c r="L1935" s="155"/>
    </row>
    <row r="1936" spans="1:12" hidden="1" x14ac:dyDescent="0.25">
      <c r="B1936" s="217" t="s">
        <v>335</v>
      </c>
      <c r="C1936" s="224" t="s">
        <v>990</v>
      </c>
      <c r="D1936" s="205" t="s">
        <v>830</v>
      </c>
      <c r="E1936" s="230" t="s">
        <v>299</v>
      </c>
      <c r="F1936" s="213"/>
      <c r="G1936" s="230"/>
      <c r="H1936" s="213"/>
      <c r="J1936" s="155"/>
      <c r="K1936" s="155"/>
      <c r="L1936" s="155"/>
    </row>
    <row r="1937" spans="1:12" hidden="1" x14ac:dyDescent="0.25">
      <c r="B1937" s="217" t="s">
        <v>335</v>
      </c>
      <c r="C1937" s="224" t="s">
        <v>990</v>
      </c>
      <c r="D1937" s="205" t="s">
        <v>830</v>
      </c>
      <c r="E1937" s="230" t="s">
        <v>302</v>
      </c>
      <c r="F1937" s="213"/>
      <c r="G1937" s="230"/>
      <c r="H1937" s="213"/>
      <c r="J1937" s="155"/>
      <c r="K1937" s="155"/>
      <c r="L1937" s="155"/>
    </row>
    <row r="1938" spans="1:12" ht="45" hidden="1" x14ac:dyDescent="0.25">
      <c r="B1938" s="217" t="s">
        <v>335</v>
      </c>
      <c r="C1938" s="224" t="s">
        <v>990</v>
      </c>
      <c r="D1938" s="205" t="s">
        <v>830</v>
      </c>
      <c r="E1938" s="230" t="s">
        <v>831</v>
      </c>
      <c r="F1938" s="213"/>
      <c r="G1938" s="230"/>
      <c r="H1938" s="213"/>
      <c r="J1938" s="155"/>
      <c r="K1938" s="155"/>
      <c r="L1938" s="155"/>
    </row>
    <row r="1939" spans="1:12" s="177" customFormat="1" ht="15.75" hidden="1" thickBot="1" x14ac:dyDescent="0.3">
      <c r="A1939" s="261"/>
      <c r="B1939" s="220" t="s">
        <v>335</v>
      </c>
      <c r="C1939" s="220" t="s">
        <v>991</v>
      </c>
      <c r="D1939" s="208" t="s">
        <v>830</v>
      </c>
      <c r="E1939" s="213"/>
      <c r="F1939" s="220"/>
      <c r="G1939" s="220"/>
      <c r="H1939" s="220"/>
      <c r="I1939" s="261"/>
      <c r="J1939" s="134"/>
      <c r="K1939" s="134"/>
      <c r="L1939" s="134"/>
    </row>
    <row r="1940" spans="1:12" ht="15.75" hidden="1" thickTop="1" x14ac:dyDescent="0.25">
      <c r="B1940" s="218" t="s">
        <v>335</v>
      </c>
      <c r="C1940" s="218" t="s">
        <v>991</v>
      </c>
      <c r="D1940" s="206" t="s">
        <v>830</v>
      </c>
      <c r="E1940" s="238" t="s">
        <v>278</v>
      </c>
      <c r="F1940" s="211"/>
      <c r="G1940" s="211"/>
      <c r="H1940" s="211"/>
      <c r="J1940" s="155"/>
      <c r="K1940" s="155"/>
      <c r="L1940" s="155"/>
    </row>
    <row r="1941" spans="1:12" hidden="1" x14ac:dyDescent="0.25">
      <c r="B1941" s="217" t="s">
        <v>335</v>
      </c>
      <c r="C1941" s="224" t="s">
        <v>991</v>
      </c>
      <c r="D1941" s="205" t="s">
        <v>830</v>
      </c>
      <c r="E1941" s="230" t="s">
        <v>301</v>
      </c>
      <c r="F1941" s="213"/>
      <c r="G1941" s="230"/>
      <c r="H1941" s="213"/>
      <c r="J1941" s="155"/>
      <c r="K1941" s="155"/>
      <c r="L1941" s="155"/>
    </row>
    <row r="1942" spans="1:12" hidden="1" x14ac:dyDescent="0.25">
      <c r="B1942" s="217" t="s">
        <v>335</v>
      </c>
      <c r="C1942" s="224" t="s">
        <v>991</v>
      </c>
      <c r="D1942" s="205" t="s">
        <v>830</v>
      </c>
      <c r="E1942" s="230" t="s">
        <v>297</v>
      </c>
      <c r="F1942" s="213"/>
      <c r="G1942" s="230"/>
      <c r="H1942" s="213"/>
      <c r="J1942" s="155"/>
      <c r="K1942" s="155"/>
      <c r="L1942" s="155"/>
    </row>
    <row r="1943" spans="1:12" hidden="1" x14ac:dyDescent="0.25">
      <c r="B1943" s="217" t="s">
        <v>335</v>
      </c>
      <c r="C1943" s="224" t="s">
        <v>991</v>
      </c>
      <c r="D1943" s="205" t="s">
        <v>830</v>
      </c>
      <c r="E1943" s="230" t="s">
        <v>832</v>
      </c>
      <c r="F1943" s="213"/>
      <c r="G1943" s="230"/>
      <c r="H1943" s="213"/>
      <c r="J1943" s="155"/>
      <c r="K1943" s="155"/>
      <c r="L1943" s="155"/>
    </row>
    <row r="1944" spans="1:12" s="177" customFormat="1" ht="15.75" hidden="1" thickBot="1" x14ac:dyDescent="0.3">
      <c r="A1944" s="261"/>
      <c r="B1944" s="220" t="s">
        <v>335</v>
      </c>
      <c r="C1944" s="220" t="s">
        <v>990</v>
      </c>
      <c r="D1944" s="208" t="s">
        <v>833</v>
      </c>
      <c r="E1944" s="213"/>
      <c r="F1944" s="220"/>
      <c r="G1944" s="220"/>
      <c r="H1944" s="220"/>
      <c r="I1944" s="261"/>
      <c r="J1944" s="134"/>
      <c r="K1944" s="134"/>
      <c r="L1944" s="134"/>
    </row>
    <row r="1945" spans="1:12" ht="15.75" hidden="1" thickTop="1" x14ac:dyDescent="0.25">
      <c r="B1945" s="218" t="s">
        <v>335</v>
      </c>
      <c r="C1945" s="218" t="s">
        <v>990</v>
      </c>
      <c r="D1945" s="206" t="s">
        <v>833</v>
      </c>
      <c r="E1945" s="238" t="s">
        <v>279</v>
      </c>
      <c r="F1945" s="211"/>
      <c r="G1945" s="211"/>
      <c r="H1945" s="211"/>
      <c r="J1945" s="155"/>
      <c r="K1945" s="155"/>
      <c r="L1945" s="155"/>
    </row>
    <row r="1946" spans="1:12" hidden="1" x14ac:dyDescent="0.25">
      <c r="B1946" s="217" t="s">
        <v>335</v>
      </c>
      <c r="C1946" s="224" t="s">
        <v>990</v>
      </c>
      <c r="D1946" s="205" t="s">
        <v>833</v>
      </c>
      <c r="E1946" s="230" t="s">
        <v>299</v>
      </c>
      <c r="F1946" s="213"/>
      <c r="G1946" s="230"/>
      <c r="H1946" s="213"/>
      <c r="J1946" s="155"/>
      <c r="K1946" s="155"/>
      <c r="L1946" s="155"/>
    </row>
    <row r="1947" spans="1:12" hidden="1" x14ac:dyDescent="0.25">
      <c r="B1947" s="217" t="s">
        <v>335</v>
      </c>
      <c r="C1947" s="224" t="s">
        <v>990</v>
      </c>
      <c r="D1947" s="205" t="s">
        <v>833</v>
      </c>
      <c r="E1947" s="230" t="s">
        <v>300</v>
      </c>
      <c r="F1947" s="213"/>
      <c r="G1947" s="230"/>
      <c r="H1947" s="213"/>
      <c r="J1947" s="155"/>
      <c r="K1947" s="155"/>
      <c r="L1947" s="155"/>
    </row>
    <row r="1948" spans="1:12" ht="45" hidden="1" x14ac:dyDescent="0.25">
      <c r="B1948" s="217" t="s">
        <v>335</v>
      </c>
      <c r="C1948" s="224" t="s">
        <v>990</v>
      </c>
      <c r="D1948" s="205" t="s">
        <v>833</v>
      </c>
      <c r="E1948" s="230" t="s">
        <v>834</v>
      </c>
      <c r="F1948" s="213"/>
      <c r="G1948" s="230"/>
      <c r="H1948" s="213"/>
      <c r="J1948" s="155"/>
      <c r="K1948" s="155"/>
      <c r="L1948" s="155"/>
    </row>
    <row r="1949" spans="1:12" s="177" customFormat="1" ht="15.75" hidden="1" thickBot="1" x14ac:dyDescent="0.3">
      <c r="A1949" s="261"/>
      <c r="B1949" s="220" t="s">
        <v>335</v>
      </c>
      <c r="C1949" s="220" t="s">
        <v>991</v>
      </c>
      <c r="D1949" s="208" t="s">
        <v>833</v>
      </c>
      <c r="E1949" s="213"/>
      <c r="F1949" s="220"/>
      <c r="G1949" s="220"/>
      <c r="H1949" s="220"/>
      <c r="I1949" s="261"/>
      <c r="J1949" s="134"/>
      <c r="K1949" s="134"/>
      <c r="L1949" s="134"/>
    </row>
    <row r="1950" spans="1:12" ht="15.75" hidden="1" thickTop="1" x14ac:dyDescent="0.25">
      <c r="B1950" s="218" t="s">
        <v>335</v>
      </c>
      <c r="C1950" s="218" t="s">
        <v>991</v>
      </c>
      <c r="D1950" s="206" t="s">
        <v>833</v>
      </c>
      <c r="E1950" s="238" t="s">
        <v>279</v>
      </c>
      <c r="F1950" s="211"/>
      <c r="G1950" s="211"/>
      <c r="H1950" s="211"/>
      <c r="J1950" s="155"/>
      <c r="K1950" s="155"/>
      <c r="L1950" s="155"/>
    </row>
    <row r="1951" spans="1:12" hidden="1" x14ac:dyDescent="0.25">
      <c r="B1951" s="217" t="s">
        <v>335</v>
      </c>
      <c r="C1951" s="224" t="s">
        <v>991</v>
      </c>
      <c r="D1951" s="205" t="s">
        <v>833</v>
      </c>
      <c r="E1951" s="230" t="s">
        <v>296</v>
      </c>
      <c r="F1951" s="213"/>
      <c r="G1951" s="230"/>
      <c r="H1951" s="213"/>
      <c r="J1951" s="155"/>
      <c r="K1951" s="155"/>
      <c r="L1951" s="155"/>
    </row>
    <row r="1952" spans="1:12" hidden="1" x14ac:dyDescent="0.25">
      <c r="B1952" s="217" t="s">
        <v>335</v>
      </c>
      <c r="C1952" s="224" t="s">
        <v>991</v>
      </c>
      <c r="D1952" s="205" t="s">
        <v>833</v>
      </c>
      <c r="E1952" s="230" t="s">
        <v>297</v>
      </c>
      <c r="F1952" s="213"/>
      <c r="G1952" s="230"/>
      <c r="H1952" s="213"/>
      <c r="J1952" s="155"/>
      <c r="K1952" s="155"/>
      <c r="L1952" s="155"/>
    </row>
    <row r="1953" spans="2:12" hidden="1" x14ac:dyDescent="0.25">
      <c r="B1953" s="217" t="s">
        <v>335</v>
      </c>
      <c r="C1953" s="224" t="s">
        <v>991</v>
      </c>
      <c r="D1953" s="205" t="s">
        <v>833</v>
      </c>
      <c r="E1953" s="230" t="s">
        <v>832</v>
      </c>
      <c r="F1953" s="213"/>
      <c r="G1953" s="230"/>
      <c r="H1953" s="213"/>
      <c r="J1953" s="155"/>
      <c r="K1953" s="155"/>
      <c r="L1953" s="155"/>
    </row>
    <row r="1954" spans="2:12" x14ac:dyDescent="0.25">
      <c r="B1954" s="216" t="s">
        <v>332</v>
      </c>
      <c r="C1954" s="217" t="s">
        <v>990</v>
      </c>
      <c r="D1954" s="243" t="s">
        <v>931</v>
      </c>
      <c r="E1954" s="213"/>
      <c r="F1954" s="213"/>
      <c r="G1954" s="213"/>
      <c r="H1954" s="213"/>
      <c r="J1954" s="155"/>
      <c r="K1954" s="155"/>
      <c r="L1954" s="155"/>
    </row>
    <row r="1955" spans="2:12" ht="15.75" thickBot="1" x14ac:dyDescent="0.3">
      <c r="B1955" s="220" t="s">
        <v>332</v>
      </c>
      <c r="C1955" s="220" t="s">
        <v>990</v>
      </c>
      <c r="D1955" s="208" t="s">
        <v>937</v>
      </c>
      <c r="E1955" s="213"/>
      <c r="F1955" s="220"/>
      <c r="G1955" s="220"/>
      <c r="H1955" s="220"/>
      <c r="J1955" s="155"/>
      <c r="K1955" s="155"/>
      <c r="L1955" s="155"/>
    </row>
    <row r="1956" spans="2:12" ht="15.75" thickTop="1" x14ac:dyDescent="0.25">
      <c r="B1956" s="218" t="s">
        <v>332</v>
      </c>
      <c r="C1956" s="218" t="s">
        <v>990</v>
      </c>
      <c r="D1956" s="209" t="s">
        <v>937</v>
      </c>
      <c r="E1956" s="238" t="s">
        <v>460</v>
      </c>
      <c r="F1956" s="211"/>
      <c r="G1956" s="211"/>
      <c r="H1956" s="211"/>
      <c r="J1956" s="155"/>
      <c r="K1956" s="155"/>
      <c r="L1956" s="155"/>
    </row>
    <row r="1957" spans="2:12" x14ac:dyDescent="0.25">
      <c r="B1957" s="217" t="s">
        <v>332</v>
      </c>
      <c r="C1957" s="217" t="s">
        <v>990</v>
      </c>
      <c r="D1957" s="205" t="s">
        <v>937</v>
      </c>
      <c r="E1957" s="230" t="s">
        <v>485</v>
      </c>
      <c r="F1957" s="213"/>
      <c r="G1957" s="230"/>
      <c r="H1957" s="213"/>
      <c r="J1957" s="155"/>
      <c r="K1957" s="155"/>
      <c r="L1957" s="155"/>
    </row>
    <row r="1958" spans="2:12" ht="14.4" x14ac:dyDescent="0.3">
      <c r="B1958" s="217" t="s">
        <v>332</v>
      </c>
      <c r="C1958" s="217" t="s">
        <v>990</v>
      </c>
      <c r="D1958" s="205" t="s">
        <v>937</v>
      </c>
      <c r="E1958" s="230" t="s">
        <v>486</v>
      </c>
      <c r="F1958" s="213"/>
      <c r="G1958" s="230"/>
      <c r="H1958" s="213"/>
      <c r="J1958" s="155"/>
      <c r="K1958" s="155"/>
      <c r="L1958" s="155"/>
    </row>
    <row r="1959" spans="2:12" x14ac:dyDescent="0.25">
      <c r="B1959" s="217" t="s">
        <v>332</v>
      </c>
      <c r="C1959" s="217" t="s">
        <v>990</v>
      </c>
      <c r="D1959" s="205" t="s">
        <v>937</v>
      </c>
      <c r="E1959" s="230" t="s">
        <v>481</v>
      </c>
      <c r="F1959" s="213"/>
      <c r="G1959" s="230"/>
      <c r="H1959" s="213"/>
      <c r="J1959" s="155"/>
      <c r="K1959" s="155"/>
      <c r="L1959" s="155"/>
    </row>
    <row r="1960" spans="2:12" ht="15.75" hidden="1" thickBot="1" x14ac:dyDescent="0.3">
      <c r="B1960" s="220" t="s">
        <v>332</v>
      </c>
      <c r="C1960" s="220" t="s">
        <v>990</v>
      </c>
      <c r="D1960" s="245" t="s">
        <v>938</v>
      </c>
      <c r="E1960" s="213"/>
      <c r="F1960" s="220"/>
      <c r="G1960" s="220"/>
      <c r="H1960" s="220"/>
      <c r="J1960" s="155"/>
      <c r="K1960" s="155"/>
      <c r="L1960" s="155"/>
    </row>
    <row r="1961" spans="2:12" ht="15.75" hidden="1" thickTop="1" x14ac:dyDescent="0.25">
      <c r="B1961" s="218" t="s">
        <v>332</v>
      </c>
      <c r="C1961" s="218" t="s">
        <v>990</v>
      </c>
      <c r="D1961" s="246" t="s">
        <v>938</v>
      </c>
      <c r="E1961" s="238" t="s">
        <v>933</v>
      </c>
      <c r="F1961" s="211"/>
      <c r="G1961" s="211"/>
      <c r="H1961" s="211"/>
      <c r="J1961" s="155"/>
      <c r="K1961" s="155"/>
      <c r="L1961" s="155"/>
    </row>
    <row r="1962" spans="2:12" hidden="1" x14ac:dyDescent="0.25">
      <c r="B1962" s="217" t="s">
        <v>332</v>
      </c>
      <c r="C1962" s="217" t="s">
        <v>990</v>
      </c>
      <c r="D1962" s="243" t="s">
        <v>938</v>
      </c>
      <c r="E1962" s="230" t="s">
        <v>897</v>
      </c>
      <c r="F1962" s="213"/>
      <c r="G1962" s="230"/>
      <c r="H1962" s="213"/>
      <c r="J1962" s="155"/>
      <c r="K1962" s="155"/>
      <c r="L1962" s="155"/>
    </row>
    <row r="1963" spans="2:12" hidden="1" x14ac:dyDescent="0.25">
      <c r="B1963" s="217" t="s">
        <v>332</v>
      </c>
      <c r="C1963" s="217" t="s">
        <v>990</v>
      </c>
      <c r="D1963" s="243" t="s">
        <v>938</v>
      </c>
      <c r="E1963" s="230" t="s">
        <v>487</v>
      </c>
      <c r="F1963" s="213"/>
      <c r="G1963" s="230"/>
      <c r="H1963" s="213"/>
      <c r="J1963" s="155"/>
      <c r="K1963" s="155"/>
      <c r="L1963" s="155"/>
    </row>
    <row r="1964" spans="2:12" hidden="1" x14ac:dyDescent="0.25">
      <c r="B1964" s="217" t="s">
        <v>332</v>
      </c>
      <c r="C1964" s="217" t="s">
        <v>990</v>
      </c>
      <c r="D1964" s="243" t="s">
        <v>938</v>
      </c>
      <c r="E1964" s="230" t="s">
        <v>482</v>
      </c>
      <c r="F1964" s="213"/>
      <c r="G1964" s="230"/>
      <c r="H1964" s="213"/>
      <c r="J1964" s="155"/>
      <c r="K1964" s="155"/>
      <c r="L1964" s="155"/>
    </row>
    <row r="1965" spans="2:12" ht="15.75" hidden="1" thickBot="1" x14ac:dyDescent="0.3">
      <c r="B1965" s="220" t="s">
        <v>332</v>
      </c>
      <c r="C1965" s="220" t="s">
        <v>990</v>
      </c>
      <c r="D1965" s="245" t="s">
        <v>939</v>
      </c>
      <c r="E1965" s="220"/>
      <c r="F1965" s="220"/>
      <c r="G1965" s="220"/>
      <c r="H1965" s="220"/>
      <c r="J1965" s="155"/>
      <c r="K1965" s="155"/>
      <c r="L1965" s="155"/>
    </row>
    <row r="1966" spans="2:12" ht="15.75" hidden="1" thickTop="1" x14ac:dyDescent="0.25">
      <c r="B1966" s="218" t="s">
        <v>332</v>
      </c>
      <c r="C1966" s="218" t="s">
        <v>990</v>
      </c>
      <c r="D1966" s="246" t="s">
        <v>939</v>
      </c>
      <c r="E1966" s="238" t="s">
        <v>893</v>
      </c>
      <c r="F1966" s="211"/>
      <c r="G1966" s="211"/>
      <c r="H1966" s="211"/>
      <c r="J1966" s="155"/>
      <c r="K1966" s="155"/>
      <c r="L1966" s="155"/>
    </row>
    <row r="1967" spans="2:12" hidden="1" x14ac:dyDescent="0.25">
      <c r="B1967" s="217" t="s">
        <v>332</v>
      </c>
      <c r="C1967" s="217" t="s">
        <v>990</v>
      </c>
      <c r="D1967" s="243" t="s">
        <v>939</v>
      </c>
      <c r="E1967" s="230" t="s">
        <v>900</v>
      </c>
      <c r="F1967" s="213"/>
      <c r="G1967" s="230"/>
      <c r="H1967" s="213"/>
      <c r="J1967" s="155"/>
      <c r="K1967" s="155"/>
      <c r="L1967" s="155"/>
    </row>
    <row r="1968" spans="2:12" hidden="1" x14ac:dyDescent="0.25">
      <c r="B1968" s="217" t="s">
        <v>332</v>
      </c>
      <c r="C1968" s="217" t="s">
        <v>990</v>
      </c>
      <c r="D1968" s="243" t="s">
        <v>939</v>
      </c>
      <c r="E1968" s="230" t="s">
        <v>487</v>
      </c>
      <c r="F1968" s="213"/>
      <c r="G1968" s="230"/>
      <c r="H1968" s="213"/>
      <c r="J1968" s="155"/>
      <c r="K1968" s="155"/>
      <c r="L1968" s="155"/>
    </row>
    <row r="1969" spans="2:12" hidden="1" x14ac:dyDescent="0.25">
      <c r="B1969" s="217" t="s">
        <v>332</v>
      </c>
      <c r="C1969" s="217" t="s">
        <v>990</v>
      </c>
      <c r="D1969" s="243" t="s">
        <v>939</v>
      </c>
      <c r="E1969" s="230" t="s">
        <v>483</v>
      </c>
      <c r="F1969" s="213"/>
      <c r="G1969" s="230"/>
      <c r="H1969" s="213"/>
      <c r="J1969" s="155"/>
      <c r="K1969" s="155"/>
      <c r="L1969" s="155"/>
    </row>
    <row r="1970" spans="2:12" ht="15.75" hidden="1" thickBot="1" x14ac:dyDescent="0.3">
      <c r="B1970" s="220" t="s">
        <v>332</v>
      </c>
      <c r="C1970" s="220" t="s">
        <v>990</v>
      </c>
      <c r="D1970" s="208" t="s">
        <v>940</v>
      </c>
      <c r="E1970" s="213"/>
      <c r="F1970" s="220"/>
      <c r="G1970" s="220"/>
      <c r="H1970" s="220"/>
      <c r="J1970" s="155"/>
      <c r="K1970" s="155"/>
      <c r="L1970" s="155"/>
    </row>
    <row r="1971" spans="2:12" ht="15.75" hidden="1" thickTop="1" x14ac:dyDescent="0.25">
      <c r="B1971" s="218" t="s">
        <v>332</v>
      </c>
      <c r="C1971" s="218" t="s">
        <v>990</v>
      </c>
      <c r="D1971" s="209" t="s">
        <v>940</v>
      </c>
      <c r="E1971" s="238" t="s">
        <v>941</v>
      </c>
      <c r="F1971" s="211"/>
      <c r="G1971" s="211"/>
      <c r="H1971" s="211"/>
      <c r="J1971" s="155"/>
      <c r="K1971" s="155"/>
      <c r="L1971" s="155"/>
    </row>
    <row r="1972" spans="2:12" hidden="1" x14ac:dyDescent="0.25">
      <c r="B1972" s="217" t="s">
        <v>332</v>
      </c>
      <c r="C1972" s="217" t="s">
        <v>990</v>
      </c>
      <c r="D1972" s="205" t="s">
        <v>940</v>
      </c>
      <c r="E1972" s="230" t="s">
        <v>942</v>
      </c>
      <c r="F1972" s="213"/>
      <c r="G1972" s="230"/>
      <c r="H1972" s="213"/>
      <c r="J1972" s="155"/>
      <c r="K1972" s="155"/>
      <c r="L1972" s="155"/>
    </row>
    <row r="1973" spans="2:12" hidden="1" x14ac:dyDescent="0.25">
      <c r="B1973" s="217" t="s">
        <v>332</v>
      </c>
      <c r="C1973" s="217" t="s">
        <v>990</v>
      </c>
      <c r="D1973" s="205" t="s">
        <v>940</v>
      </c>
      <c r="E1973" s="230" t="s">
        <v>943</v>
      </c>
      <c r="F1973" s="213"/>
      <c r="G1973" s="230"/>
      <c r="H1973" s="213"/>
      <c r="J1973" s="155"/>
      <c r="K1973" s="155"/>
      <c r="L1973" s="155"/>
    </row>
    <row r="1974" spans="2:12" hidden="1" x14ac:dyDescent="0.25">
      <c r="B1974" s="217" t="s">
        <v>332</v>
      </c>
      <c r="C1974" s="217" t="s">
        <v>990</v>
      </c>
      <c r="D1974" s="205" t="s">
        <v>940</v>
      </c>
      <c r="E1974" s="230" t="s">
        <v>944</v>
      </c>
      <c r="F1974" s="213"/>
      <c r="G1974" s="230"/>
      <c r="H1974" s="213"/>
      <c r="J1974" s="155"/>
      <c r="K1974" s="155"/>
      <c r="L1974" s="155"/>
    </row>
    <row r="1975" spans="2:12" ht="15.75" hidden="1" thickBot="1" x14ac:dyDescent="0.3">
      <c r="B1975" s="220" t="s">
        <v>332</v>
      </c>
      <c r="C1975" s="220" t="s">
        <v>990</v>
      </c>
      <c r="D1975" s="208" t="s">
        <v>948</v>
      </c>
      <c r="E1975" s="213"/>
      <c r="F1975" s="220"/>
      <c r="G1975" s="220"/>
      <c r="H1975" s="220"/>
      <c r="J1975" s="155"/>
      <c r="K1975" s="155"/>
      <c r="L1975" s="155"/>
    </row>
    <row r="1976" spans="2:12" ht="15.75" hidden="1" thickTop="1" x14ac:dyDescent="0.25">
      <c r="B1976" s="218" t="s">
        <v>332</v>
      </c>
      <c r="C1976" s="218" t="s">
        <v>990</v>
      </c>
      <c r="D1976" s="209" t="s">
        <v>948</v>
      </c>
      <c r="E1976" s="238" t="s">
        <v>459</v>
      </c>
      <c r="F1976" s="211"/>
      <c r="G1976" s="211"/>
      <c r="H1976" s="211"/>
      <c r="J1976" s="155"/>
      <c r="K1976" s="155"/>
      <c r="L1976" s="155"/>
    </row>
    <row r="1977" spans="2:12" hidden="1" x14ac:dyDescent="0.25">
      <c r="B1977" s="217" t="s">
        <v>332</v>
      </c>
      <c r="C1977" s="217" t="s">
        <v>990</v>
      </c>
      <c r="D1977" s="205" t="s">
        <v>948</v>
      </c>
      <c r="E1977" s="230" t="s">
        <v>949</v>
      </c>
      <c r="F1977" s="213"/>
      <c r="G1977" s="230"/>
      <c r="H1977" s="213"/>
      <c r="J1977" s="155"/>
      <c r="K1977" s="155"/>
      <c r="L1977" s="155"/>
    </row>
    <row r="1978" spans="2:12" hidden="1" x14ac:dyDescent="0.25">
      <c r="B1978" s="217" t="s">
        <v>332</v>
      </c>
      <c r="C1978" s="217" t="s">
        <v>990</v>
      </c>
      <c r="D1978" s="205" t="s">
        <v>948</v>
      </c>
      <c r="E1978" s="230" t="s">
        <v>950</v>
      </c>
      <c r="F1978" s="213"/>
      <c r="G1978" s="230"/>
      <c r="H1978" s="213"/>
      <c r="J1978" s="155"/>
      <c r="K1978" s="155"/>
      <c r="L1978" s="155"/>
    </row>
    <row r="1979" spans="2:12" hidden="1" x14ac:dyDescent="0.25">
      <c r="B1979" s="217" t="s">
        <v>332</v>
      </c>
      <c r="C1979" s="217" t="s">
        <v>990</v>
      </c>
      <c r="D1979" s="205" t="s">
        <v>948</v>
      </c>
      <c r="E1979" s="230" t="s">
        <v>951</v>
      </c>
      <c r="F1979" s="213"/>
      <c r="G1979" s="230"/>
      <c r="H1979" s="213"/>
      <c r="J1979" s="155"/>
      <c r="K1979" s="155"/>
      <c r="L1979" s="155"/>
    </row>
    <row r="1980" spans="2:12" ht="15.75" hidden="1" thickBot="1" x14ac:dyDescent="0.3">
      <c r="B1980" s="220" t="s">
        <v>332</v>
      </c>
      <c r="C1980" s="220" t="s">
        <v>990</v>
      </c>
      <c r="D1980" s="208" t="s">
        <v>955</v>
      </c>
      <c r="E1980" s="213"/>
      <c r="F1980" s="220"/>
      <c r="G1980" s="220"/>
      <c r="H1980" s="220"/>
      <c r="J1980" s="155"/>
      <c r="K1980" s="155"/>
      <c r="L1980" s="155"/>
    </row>
    <row r="1981" spans="2:12" ht="15.75" hidden="1" thickTop="1" x14ac:dyDescent="0.25">
      <c r="B1981" s="218" t="s">
        <v>332</v>
      </c>
      <c r="C1981" s="218" t="s">
        <v>990</v>
      </c>
      <c r="D1981" s="209" t="s">
        <v>955</v>
      </c>
      <c r="E1981" s="238" t="s">
        <v>315</v>
      </c>
      <c r="F1981" s="211"/>
      <c r="G1981" s="211"/>
      <c r="H1981" s="211"/>
      <c r="J1981" s="155"/>
      <c r="K1981" s="155"/>
      <c r="L1981" s="155"/>
    </row>
    <row r="1982" spans="2:12" hidden="1" x14ac:dyDescent="0.25">
      <c r="B1982" s="217" t="s">
        <v>332</v>
      </c>
      <c r="C1982" s="217" t="s">
        <v>990</v>
      </c>
      <c r="D1982" s="205" t="s">
        <v>955</v>
      </c>
      <c r="E1982" s="230" t="s">
        <v>956</v>
      </c>
      <c r="F1982" s="213"/>
      <c r="G1982" s="230"/>
      <c r="H1982" s="213"/>
      <c r="J1982" s="155"/>
      <c r="K1982" s="155"/>
      <c r="L1982" s="155"/>
    </row>
    <row r="1983" spans="2:12" hidden="1" x14ac:dyDescent="0.25">
      <c r="B1983" s="217" t="s">
        <v>332</v>
      </c>
      <c r="C1983" s="217" t="s">
        <v>990</v>
      </c>
      <c r="D1983" s="205" t="s">
        <v>955</v>
      </c>
      <c r="E1983" s="230" t="s">
        <v>957</v>
      </c>
      <c r="F1983" s="213"/>
      <c r="G1983" s="230"/>
      <c r="H1983" s="213"/>
      <c r="J1983" s="155"/>
      <c r="K1983" s="155"/>
      <c r="L1983" s="155"/>
    </row>
    <row r="1984" spans="2:12" hidden="1" x14ac:dyDescent="0.25">
      <c r="B1984" s="217" t="s">
        <v>332</v>
      </c>
      <c r="C1984" s="217" t="s">
        <v>990</v>
      </c>
      <c r="D1984" s="205" t="s">
        <v>955</v>
      </c>
      <c r="E1984" s="230" t="s">
        <v>958</v>
      </c>
      <c r="F1984" s="213"/>
      <c r="G1984" s="230"/>
      <c r="H1984" s="213"/>
      <c r="J1984" s="155"/>
      <c r="K1984" s="155"/>
      <c r="L1984" s="155"/>
    </row>
    <row r="1985" spans="2:12" ht="15.75" hidden="1" thickBot="1" x14ac:dyDescent="0.3">
      <c r="B1985" s="220" t="s">
        <v>332</v>
      </c>
      <c r="C1985" s="220" t="s">
        <v>990</v>
      </c>
      <c r="D1985" s="208" t="s">
        <v>962</v>
      </c>
      <c r="E1985" s="213"/>
      <c r="F1985" s="220"/>
      <c r="G1985" s="220"/>
      <c r="H1985" s="220"/>
      <c r="J1985" s="155"/>
      <c r="K1985" s="155"/>
      <c r="L1985" s="155"/>
    </row>
    <row r="1986" spans="2:12" ht="15.75" hidden="1" thickTop="1" x14ac:dyDescent="0.25">
      <c r="B1986" s="218" t="s">
        <v>332</v>
      </c>
      <c r="C1986" s="218" t="s">
        <v>990</v>
      </c>
      <c r="D1986" s="209" t="s">
        <v>962</v>
      </c>
      <c r="E1986" s="238" t="s">
        <v>316</v>
      </c>
      <c r="F1986" s="211"/>
      <c r="G1986" s="211"/>
      <c r="H1986" s="211"/>
      <c r="J1986" s="155"/>
      <c r="K1986" s="155"/>
      <c r="L1986" s="155"/>
    </row>
    <row r="1987" spans="2:12" hidden="1" x14ac:dyDescent="0.25">
      <c r="B1987" s="217" t="s">
        <v>332</v>
      </c>
      <c r="C1987" s="217" t="s">
        <v>990</v>
      </c>
      <c r="D1987" s="205" t="s">
        <v>962</v>
      </c>
      <c r="E1987" s="230" t="s">
        <v>488</v>
      </c>
      <c r="F1987" s="213"/>
      <c r="G1987" s="230"/>
      <c r="H1987" s="213"/>
      <c r="J1987" s="155"/>
      <c r="K1987" s="155"/>
      <c r="L1987" s="155"/>
    </row>
    <row r="1988" spans="2:12" hidden="1" x14ac:dyDescent="0.25">
      <c r="B1988" s="217" t="s">
        <v>332</v>
      </c>
      <c r="C1988" s="217" t="s">
        <v>990</v>
      </c>
      <c r="D1988" s="205" t="s">
        <v>962</v>
      </c>
      <c r="E1988" s="230" t="s">
        <v>489</v>
      </c>
      <c r="F1988" s="213"/>
      <c r="G1988" s="230"/>
      <c r="H1988" s="213"/>
      <c r="J1988" s="155"/>
      <c r="K1988" s="155"/>
      <c r="L1988" s="155"/>
    </row>
    <row r="1989" spans="2:12" hidden="1" x14ac:dyDescent="0.25">
      <c r="B1989" s="217" t="s">
        <v>332</v>
      </c>
      <c r="C1989" s="217" t="s">
        <v>990</v>
      </c>
      <c r="D1989" s="205" t="s">
        <v>962</v>
      </c>
      <c r="E1989" s="230" t="s">
        <v>484</v>
      </c>
      <c r="F1989" s="213"/>
      <c r="G1989" s="230"/>
      <c r="H1989" s="213"/>
      <c r="J1989" s="155"/>
      <c r="K1989" s="155"/>
      <c r="L1989" s="155"/>
    </row>
    <row r="1990" spans="2:12" ht="15.75" hidden="1" thickBot="1" x14ac:dyDescent="0.3">
      <c r="B1990" s="220" t="s">
        <v>332</v>
      </c>
      <c r="C1990" s="220" t="s">
        <v>990</v>
      </c>
      <c r="D1990" s="208" t="s">
        <v>963</v>
      </c>
      <c r="E1990" s="213"/>
      <c r="F1990" s="220"/>
      <c r="G1990" s="220"/>
      <c r="H1990" s="220"/>
      <c r="J1990" s="155"/>
      <c r="K1990" s="155"/>
      <c r="L1990" s="155"/>
    </row>
    <row r="1991" spans="2:12" ht="15.75" hidden="1" thickTop="1" x14ac:dyDescent="0.25">
      <c r="B1991" s="218" t="s">
        <v>332</v>
      </c>
      <c r="C1991" s="218" t="s">
        <v>990</v>
      </c>
      <c r="D1991" s="209" t="s">
        <v>963</v>
      </c>
      <c r="E1991" s="238" t="s">
        <v>317</v>
      </c>
      <c r="F1991" s="211"/>
      <c r="G1991" s="211"/>
      <c r="H1991" s="211"/>
      <c r="J1991" s="155"/>
      <c r="K1991" s="155"/>
      <c r="L1991" s="155"/>
    </row>
    <row r="1992" spans="2:12" hidden="1" x14ac:dyDescent="0.25">
      <c r="B1992" s="217" t="s">
        <v>332</v>
      </c>
      <c r="C1992" s="217" t="s">
        <v>990</v>
      </c>
      <c r="D1992" s="205" t="s">
        <v>963</v>
      </c>
      <c r="E1992" s="230" t="s">
        <v>488</v>
      </c>
      <c r="F1992" s="213"/>
      <c r="G1992" s="230"/>
      <c r="H1992" s="213"/>
      <c r="J1992" s="155"/>
      <c r="K1992" s="155"/>
      <c r="L1992" s="155"/>
    </row>
    <row r="1993" spans="2:12" hidden="1" x14ac:dyDescent="0.25">
      <c r="B1993" s="217" t="s">
        <v>332</v>
      </c>
      <c r="C1993" s="217" t="s">
        <v>990</v>
      </c>
      <c r="D1993" s="205" t="s">
        <v>963</v>
      </c>
      <c r="E1993" s="230" t="s">
        <v>489</v>
      </c>
      <c r="F1993" s="213"/>
      <c r="G1993" s="230"/>
      <c r="H1993" s="213"/>
      <c r="J1993" s="155"/>
      <c r="K1993" s="155"/>
      <c r="L1993" s="155"/>
    </row>
    <row r="1994" spans="2:12" hidden="1" x14ac:dyDescent="0.25">
      <c r="B1994" s="217" t="s">
        <v>332</v>
      </c>
      <c r="C1994" s="217" t="s">
        <v>990</v>
      </c>
      <c r="D1994" s="205" t="s">
        <v>963</v>
      </c>
      <c r="E1994" s="230" t="s">
        <v>484</v>
      </c>
      <c r="F1994" s="213"/>
      <c r="G1994" s="230"/>
      <c r="H1994" s="213"/>
      <c r="J1994" s="155"/>
      <c r="K1994" s="155"/>
      <c r="L1994" s="155"/>
    </row>
    <row r="1995" spans="2:12" hidden="1" x14ac:dyDescent="0.25">
      <c r="B1995" s="221" t="s">
        <v>332</v>
      </c>
      <c r="C1995" s="217" t="s">
        <v>991</v>
      </c>
      <c r="D1995" s="205" t="s">
        <v>931</v>
      </c>
      <c r="E1995" s="213"/>
      <c r="F1995" s="213"/>
      <c r="G1995" s="213"/>
      <c r="H1995" s="213"/>
      <c r="J1995" s="155"/>
      <c r="K1995" s="155"/>
      <c r="L1995" s="155"/>
    </row>
    <row r="1996" spans="2:12" ht="15.75" hidden="1" thickBot="1" x14ac:dyDescent="0.3">
      <c r="B1996" s="220" t="s">
        <v>332</v>
      </c>
      <c r="C1996" s="220" t="s">
        <v>991</v>
      </c>
      <c r="D1996" s="208" t="s">
        <v>937</v>
      </c>
      <c r="E1996" s="213"/>
      <c r="F1996" s="220"/>
      <c r="G1996" s="220"/>
      <c r="H1996" s="220"/>
      <c r="J1996" s="155"/>
      <c r="K1996" s="155"/>
      <c r="L1996" s="155"/>
    </row>
    <row r="1997" spans="2:12" ht="15.75" hidden="1" thickTop="1" x14ac:dyDescent="0.25">
      <c r="B1997" s="218" t="s">
        <v>332</v>
      </c>
      <c r="C1997" s="218" t="s">
        <v>991</v>
      </c>
      <c r="D1997" s="209" t="s">
        <v>937</v>
      </c>
      <c r="E1997" s="238" t="s">
        <v>460</v>
      </c>
      <c r="F1997" s="211"/>
      <c r="G1997" s="211"/>
      <c r="H1997" s="211"/>
      <c r="J1997" s="155"/>
      <c r="K1997" s="155"/>
      <c r="L1997" s="155"/>
    </row>
    <row r="1998" spans="2:12" hidden="1" x14ac:dyDescent="0.25">
      <c r="B1998" s="217" t="s">
        <v>332</v>
      </c>
      <c r="C1998" s="217" t="s">
        <v>991</v>
      </c>
      <c r="D1998" s="205" t="s">
        <v>937</v>
      </c>
      <c r="E1998" s="230" t="s">
        <v>894</v>
      </c>
      <c r="F1998" s="213"/>
      <c r="G1998" s="230"/>
      <c r="H1998" s="213"/>
      <c r="J1998" s="155"/>
      <c r="K1998" s="155"/>
      <c r="L1998" s="155"/>
    </row>
    <row r="1999" spans="2:12" hidden="1" x14ac:dyDescent="0.25">
      <c r="B1999" s="217" t="s">
        <v>332</v>
      </c>
      <c r="C1999" s="217" t="s">
        <v>991</v>
      </c>
      <c r="D1999" s="205" t="s">
        <v>937</v>
      </c>
      <c r="E1999" s="230" t="s">
        <v>895</v>
      </c>
      <c r="F1999" s="213"/>
      <c r="G1999" s="230"/>
      <c r="H1999" s="213"/>
      <c r="J1999" s="155"/>
      <c r="K1999" s="155"/>
      <c r="L1999" s="155"/>
    </row>
    <row r="2000" spans="2:12" hidden="1" x14ac:dyDescent="0.25">
      <c r="B2000" s="217" t="s">
        <v>332</v>
      </c>
      <c r="C2000" s="217" t="s">
        <v>991</v>
      </c>
      <c r="D2000" s="205" t="s">
        <v>937</v>
      </c>
      <c r="E2000" s="230" t="s">
        <v>896</v>
      </c>
      <c r="F2000" s="213"/>
      <c r="G2000" s="230"/>
      <c r="H2000" s="213"/>
      <c r="J2000" s="155"/>
      <c r="K2000" s="155"/>
      <c r="L2000" s="155"/>
    </row>
    <row r="2001" spans="2:12" ht="15.75" hidden="1" thickBot="1" x14ac:dyDescent="0.3">
      <c r="B2001" s="220" t="s">
        <v>332</v>
      </c>
      <c r="C2001" s="220" t="s">
        <v>991</v>
      </c>
      <c r="D2001" s="208" t="s">
        <v>938</v>
      </c>
      <c r="E2001" s="213"/>
      <c r="F2001" s="220"/>
      <c r="G2001" s="220"/>
      <c r="H2001" s="220"/>
      <c r="J2001" s="155"/>
      <c r="K2001" s="155"/>
      <c r="L2001" s="155"/>
    </row>
    <row r="2002" spans="2:12" ht="15.75" hidden="1" thickTop="1" x14ac:dyDescent="0.25">
      <c r="B2002" s="218" t="s">
        <v>332</v>
      </c>
      <c r="C2002" s="218" t="s">
        <v>991</v>
      </c>
      <c r="D2002" s="209" t="s">
        <v>938</v>
      </c>
      <c r="E2002" s="238" t="s">
        <v>933</v>
      </c>
      <c r="F2002" s="211"/>
      <c r="G2002" s="211"/>
      <c r="H2002" s="211"/>
      <c r="J2002" s="155"/>
      <c r="K2002" s="155"/>
      <c r="L2002" s="155"/>
    </row>
    <row r="2003" spans="2:12" hidden="1" x14ac:dyDescent="0.25">
      <c r="B2003" s="217" t="s">
        <v>332</v>
      </c>
      <c r="C2003" s="217" t="s">
        <v>991</v>
      </c>
      <c r="D2003" s="205" t="s">
        <v>938</v>
      </c>
      <c r="E2003" s="230" t="s">
        <v>690</v>
      </c>
      <c r="F2003" s="213"/>
      <c r="G2003" s="230"/>
      <c r="H2003" s="213"/>
      <c r="J2003" s="155"/>
      <c r="K2003" s="155"/>
      <c r="L2003" s="155"/>
    </row>
    <row r="2004" spans="2:12" hidden="1" x14ac:dyDescent="0.25">
      <c r="B2004" s="217" t="s">
        <v>332</v>
      </c>
      <c r="C2004" s="217" t="s">
        <v>991</v>
      </c>
      <c r="D2004" s="205" t="s">
        <v>938</v>
      </c>
      <c r="E2004" s="230" t="s">
        <v>691</v>
      </c>
      <c r="F2004" s="213"/>
      <c r="G2004" s="230"/>
      <c r="H2004" s="213"/>
      <c r="J2004" s="155"/>
      <c r="K2004" s="155"/>
      <c r="L2004" s="155"/>
    </row>
    <row r="2005" spans="2:12" hidden="1" x14ac:dyDescent="0.25">
      <c r="B2005" s="217" t="s">
        <v>332</v>
      </c>
      <c r="C2005" s="217" t="s">
        <v>991</v>
      </c>
      <c r="D2005" s="205" t="s">
        <v>938</v>
      </c>
      <c r="E2005" s="230" t="s">
        <v>689</v>
      </c>
      <c r="F2005" s="213"/>
      <c r="G2005" s="230"/>
      <c r="H2005" s="213"/>
      <c r="J2005" s="155"/>
      <c r="K2005" s="155"/>
      <c r="L2005" s="155"/>
    </row>
    <row r="2006" spans="2:12" ht="15.75" hidden="1" thickBot="1" x14ac:dyDescent="0.3">
      <c r="B2006" s="220" t="s">
        <v>332</v>
      </c>
      <c r="C2006" s="220" t="s">
        <v>991</v>
      </c>
      <c r="D2006" s="208" t="s">
        <v>939</v>
      </c>
      <c r="E2006" s="213"/>
      <c r="F2006" s="220"/>
      <c r="G2006" s="220"/>
      <c r="H2006" s="220"/>
      <c r="J2006" s="155"/>
      <c r="K2006" s="155"/>
      <c r="L2006" s="155"/>
    </row>
    <row r="2007" spans="2:12" ht="15.75" hidden="1" thickTop="1" x14ac:dyDescent="0.25">
      <c r="B2007" s="218" t="s">
        <v>332</v>
      </c>
      <c r="C2007" s="218" t="s">
        <v>991</v>
      </c>
      <c r="D2007" s="209" t="s">
        <v>939</v>
      </c>
      <c r="E2007" s="238" t="s">
        <v>893</v>
      </c>
      <c r="F2007" s="211"/>
      <c r="G2007" s="211"/>
      <c r="H2007" s="211"/>
      <c r="J2007" s="155"/>
      <c r="K2007" s="155"/>
      <c r="L2007" s="155"/>
    </row>
    <row r="2008" spans="2:12" hidden="1" x14ac:dyDescent="0.25">
      <c r="B2008" s="217" t="s">
        <v>332</v>
      </c>
      <c r="C2008" s="217" t="s">
        <v>991</v>
      </c>
      <c r="D2008" s="205" t="s">
        <v>939</v>
      </c>
      <c r="E2008" s="230" t="s">
        <v>693</v>
      </c>
      <c r="F2008" s="213"/>
      <c r="G2008" s="230"/>
      <c r="H2008" s="213"/>
      <c r="J2008" s="155"/>
      <c r="K2008" s="155"/>
      <c r="L2008" s="155"/>
    </row>
    <row r="2009" spans="2:12" hidden="1" x14ac:dyDescent="0.25">
      <c r="B2009" s="217" t="s">
        <v>332</v>
      </c>
      <c r="C2009" s="217" t="s">
        <v>991</v>
      </c>
      <c r="D2009" s="205" t="s">
        <v>939</v>
      </c>
      <c r="E2009" s="230" t="s">
        <v>692</v>
      </c>
      <c r="F2009" s="213"/>
      <c r="G2009" s="230"/>
      <c r="H2009" s="213"/>
      <c r="J2009" s="155"/>
      <c r="K2009" s="155"/>
      <c r="L2009" s="155"/>
    </row>
    <row r="2010" spans="2:12" hidden="1" x14ac:dyDescent="0.25">
      <c r="B2010" s="217" t="s">
        <v>332</v>
      </c>
      <c r="C2010" s="217" t="s">
        <v>991</v>
      </c>
      <c r="D2010" s="205" t="s">
        <v>939</v>
      </c>
      <c r="E2010" s="230" t="s">
        <v>898</v>
      </c>
      <c r="F2010" s="213"/>
      <c r="G2010" s="230"/>
      <c r="H2010" s="213"/>
      <c r="J2010" s="155"/>
      <c r="K2010" s="155"/>
      <c r="L2010" s="155"/>
    </row>
    <row r="2011" spans="2:12" ht="15.75" hidden="1" thickBot="1" x14ac:dyDescent="0.3">
      <c r="B2011" s="220" t="s">
        <v>332</v>
      </c>
      <c r="C2011" s="220" t="s">
        <v>991</v>
      </c>
      <c r="D2011" s="208" t="s">
        <v>940</v>
      </c>
      <c r="E2011" s="213"/>
      <c r="F2011" s="220"/>
      <c r="G2011" s="220"/>
      <c r="H2011" s="220"/>
      <c r="J2011" s="155"/>
      <c r="K2011" s="155"/>
      <c r="L2011" s="155"/>
    </row>
    <row r="2012" spans="2:12" ht="15.75" hidden="1" thickTop="1" x14ac:dyDescent="0.25">
      <c r="B2012" s="218" t="s">
        <v>332</v>
      </c>
      <c r="C2012" s="218" t="s">
        <v>991</v>
      </c>
      <c r="D2012" s="209" t="s">
        <v>940</v>
      </c>
      <c r="E2012" s="238" t="s">
        <v>941</v>
      </c>
      <c r="F2012" s="211"/>
      <c r="G2012" s="211"/>
      <c r="H2012" s="211"/>
      <c r="J2012" s="155"/>
      <c r="K2012" s="155"/>
      <c r="L2012" s="155"/>
    </row>
    <row r="2013" spans="2:12" hidden="1" x14ac:dyDescent="0.25">
      <c r="B2013" s="217" t="s">
        <v>332</v>
      </c>
      <c r="C2013" s="217" t="s">
        <v>991</v>
      </c>
      <c r="D2013" s="205" t="s">
        <v>940</v>
      </c>
      <c r="E2013" s="230" t="s">
        <v>945</v>
      </c>
      <c r="F2013" s="213"/>
      <c r="G2013" s="230"/>
      <c r="H2013" s="213"/>
      <c r="J2013" s="155"/>
      <c r="K2013" s="155"/>
      <c r="L2013" s="155"/>
    </row>
    <row r="2014" spans="2:12" hidden="1" x14ac:dyDescent="0.25">
      <c r="B2014" s="217" t="s">
        <v>332</v>
      </c>
      <c r="C2014" s="217" t="s">
        <v>991</v>
      </c>
      <c r="D2014" s="205" t="s">
        <v>940</v>
      </c>
      <c r="E2014" s="230" t="s">
        <v>946</v>
      </c>
      <c r="F2014" s="213"/>
      <c r="G2014" s="230"/>
      <c r="H2014" s="213"/>
      <c r="J2014" s="155"/>
      <c r="K2014" s="155"/>
      <c r="L2014" s="155"/>
    </row>
    <row r="2015" spans="2:12" hidden="1" x14ac:dyDescent="0.25">
      <c r="B2015" s="217" t="s">
        <v>332</v>
      </c>
      <c r="C2015" s="217" t="s">
        <v>991</v>
      </c>
      <c r="D2015" s="205" t="s">
        <v>940</v>
      </c>
      <c r="E2015" s="230" t="s">
        <v>947</v>
      </c>
      <c r="F2015" s="213"/>
      <c r="G2015" s="230"/>
      <c r="H2015" s="213"/>
      <c r="J2015" s="155"/>
      <c r="K2015" s="155"/>
      <c r="L2015" s="155"/>
    </row>
    <row r="2016" spans="2:12" ht="15.75" hidden="1" thickBot="1" x14ac:dyDescent="0.3">
      <c r="B2016" s="220" t="s">
        <v>332</v>
      </c>
      <c r="C2016" s="220" t="s">
        <v>991</v>
      </c>
      <c r="D2016" s="208" t="s">
        <v>948</v>
      </c>
      <c r="E2016" s="213"/>
      <c r="F2016" s="220"/>
      <c r="G2016" s="220"/>
      <c r="H2016" s="220"/>
      <c r="J2016" s="155"/>
      <c r="K2016" s="155"/>
      <c r="L2016" s="155"/>
    </row>
    <row r="2017" spans="2:12" ht="15.75" hidden="1" thickTop="1" x14ac:dyDescent="0.25">
      <c r="B2017" s="218" t="s">
        <v>332</v>
      </c>
      <c r="C2017" s="218" t="s">
        <v>991</v>
      </c>
      <c r="D2017" s="209" t="s">
        <v>948</v>
      </c>
      <c r="E2017" s="238" t="s">
        <v>459</v>
      </c>
      <c r="F2017" s="211"/>
      <c r="G2017" s="211"/>
      <c r="H2017" s="211"/>
      <c r="J2017" s="155"/>
      <c r="K2017" s="155"/>
      <c r="L2017" s="155"/>
    </row>
    <row r="2018" spans="2:12" hidden="1" x14ac:dyDescent="0.25">
      <c r="B2018" s="217" t="s">
        <v>332</v>
      </c>
      <c r="C2018" s="217" t="s">
        <v>991</v>
      </c>
      <c r="D2018" s="205" t="s">
        <v>948</v>
      </c>
      <c r="E2018" s="230" t="s">
        <v>952</v>
      </c>
      <c r="F2018" s="213"/>
      <c r="G2018" s="230"/>
      <c r="H2018" s="213"/>
      <c r="J2018" s="155"/>
      <c r="K2018" s="155"/>
      <c r="L2018" s="155"/>
    </row>
    <row r="2019" spans="2:12" hidden="1" x14ac:dyDescent="0.25">
      <c r="B2019" s="217" t="s">
        <v>332</v>
      </c>
      <c r="C2019" s="217" t="s">
        <v>991</v>
      </c>
      <c r="D2019" s="205" t="s">
        <v>948</v>
      </c>
      <c r="E2019" s="230" t="s">
        <v>953</v>
      </c>
      <c r="F2019" s="213"/>
      <c r="G2019" s="230"/>
      <c r="H2019" s="213"/>
      <c r="J2019" s="155"/>
      <c r="K2019" s="155"/>
      <c r="L2019" s="155"/>
    </row>
    <row r="2020" spans="2:12" hidden="1" x14ac:dyDescent="0.25">
      <c r="B2020" s="217" t="s">
        <v>332</v>
      </c>
      <c r="C2020" s="217" t="s">
        <v>991</v>
      </c>
      <c r="D2020" s="205" t="s">
        <v>948</v>
      </c>
      <c r="E2020" s="230" t="s">
        <v>954</v>
      </c>
      <c r="F2020" s="213"/>
      <c r="G2020" s="230"/>
      <c r="H2020" s="213"/>
      <c r="J2020" s="155"/>
      <c r="K2020" s="155"/>
      <c r="L2020" s="155"/>
    </row>
    <row r="2021" spans="2:12" ht="15.75" hidden="1" thickBot="1" x14ac:dyDescent="0.3">
      <c r="B2021" s="220" t="s">
        <v>332</v>
      </c>
      <c r="C2021" s="220" t="s">
        <v>991</v>
      </c>
      <c r="D2021" s="208" t="s">
        <v>955</v>
      </c>
      <c r="E2021" s="213"/>
      <c r="F2021" s="220"/>
      <c r="G2021" s="220"/>
      <c r="H2021" s="220"/>
      <c r="J2021" s="155"/>
      <c r="K2021" s="155"/>
      <c r="L2021" s="155"/>
    </row>
    <row r="2022" spans="2:12" ht="15.75" hidden="1" thickTop="1" x14ac:dyDescent="0.25">
      <c r="B2022" s="218" t="s">
        <v>332</v>
      </c>
      <c r="C2022" s="218" t="s">
        <v>991</v>
      </c>
      <c r="D2022" s="209" t="s">
        <v>955</v>
      </c>
      <c r="E2022" s="238" t="s">
        <v>315</v>
      </c>
      <c r="F2022" s="211"/>
      <c r="G2022" s="211"/>
      <c r="H2022" s="211"/>
      <c r="J2022" s="155"/>
      <c r="K2022" s="155"/>
      <c r="L2022" s="155"/>
    </row>
    <row r="2023" spans="2:12" hidden="1" x14ac:dyDescent="0.25">
      <c r="B2023" s="217" t="s">
        <v>332</v>
      </c>
      <c r="C2023" s="217" t="s">
        <v>991</v>
      </c>
      <c r="D2023" s="205" t="s">
        <v>955</v>
      </c>
      <c r="E2023" s="230" t="s">
        <v>959</v>
      </c>
      <c r="F2023" s="213"/>
      <c r="G2023" s="230"/>
      <c r="H2023" s="213"/>
      <c r="J2023" s="155"/>
      <c r="K2023" s="155"/>
      <c r="L2023" s="155"/>
    </row>
    <row r="2024" spans="2:12" hidden="1" x14ac:dyDescent="0.25">
      <c r="B2024" s="217" t="s">
        <v>332</v>
      </c>
      <c r="C2024" s="217" t="s">
        <v>991</v>
      </c>
      <c r="D2024" s="205" t="s">
        <v>955</v>
      </c>
      <c r="E2024" s="230" t="s">
        <v>960</v>
      </c>
      <c r="F2024" s="213"/>
      <c r="G2024" s="230"/>
      <c r="H2024" s="213"/>
      <c r="J2024" s="155"/>
      <c r="K2024" s="155"/>
      <c r="L2024" s="155"/>
    </row>
    <row r="2025" spans="2:12" hidden="1" x14ac:dyDescent="0.25">
      <c r="B2025" s="217" t="s">
        <v>332</v>
      </c>
      <c r="C2025" s="217" t="s">
        <v>991</v>
      </c>
      <c r="D2025" s="205" t="s">
        <v>955</v>
      </c>
      <c r="E2025" s="230" t="s">
        <v>961</v>
      </c>
      <c r="F2025" s="213"/>
      <c r="G2025" s="230"/>
      <c r="H2025" s="213"/>
      <c r="J2025" s="155"/>
      <c r="K2025" s="155"/>
      <c r="L2025" s="155"/>
    </row>
    <row r="2026" spans="2:12" ht="15.75" hidden="1" thickBot="1" x14ac:dyDescent="0.3">
      <c r="B2026" s="220" t="s">
        <v>332</v>
      </c>
      <c r="C2026" s="220" t="s">
        <v>991</v>
      </c>
      <c r="D2026" s="208" t="s">
        <v>962</v>
      </c>
      <c r="E2026" s="213"/>
      <c r="F2026" s="220"/>
      <c r="G2026" s="220"/>
      <c r="H2026" s="220"/>
      <c r="J2026" s="155"/>
      <c r="K2026" s="155"/>
      <c r="L2026" s="155"/>
    </row>
    <row r="2027" spans="2:12" ht="15.75" hidden="1" thickTop="1" x14ac:dyDescent="0.25">
      <c r="B2027" s="218" t="s">
        <v>332</v>
      </c>
      <c r="C2027" s="218" t="s">
        <v>991</v>
      </c>
      <c r="D2027" s="209" t="s">
        <v>962</v>
      </c>
      <c r="E2027" s="238" t="s">
        <v>316</v>
      </c>
      <c r="F2027" s="211"/>
      <c r="G2027" s="211"/>
      <c r="H2027" s="211"/>
      <c r="J2027" s="155"/>
      <c r="K2027" s="155"/>
      <c r="L2027" s="155"/>
    </row>
    <row r="2028" spans="2:12" hidden="1" x14ac:dyDescent="0.25">
      <c r="B2028" s="217" t="s">
        <v>332</v>
      </c>
      <c r="C2028" s="217" t="s">
        <v>991</v>
      </c>
      <c r="D2028" s="205" t="s">
        <v>962</v>
      </c>
      <c r="E2028" s="230" t="s">
        <v>694</v>
      </c>
      <c r="F2028" s="213"/>
      <c r="G2028" s="230"/>
      <c r="H2028" s="213"/>
      <c r="J2028" s="155"/>
      <c r="K2028" s="155"/>
      <c r="L2028" s="155"/>
    </row>
    <row r="2029" spans="2:12" hidden="1" x14ac:dyDescent="0.25">
      <c r="B2029" s="217" t="s">
        <v>332</v>
      </c>
      <c r="C2029" s="217" t="s">
        <v>991</v>
      </c>
      <c r="D2029" s="205" t="s">
        <v>962</v>
      </c>
      <c r="E2029" s="230" t="s">
        <v>695</v>
      </c>
      <c r="F2029" s="213"/>
      <c r="G2029" s="230"/>
      <c r="H2029" s="213"/>
      <c r="J2029" s="155"/>
      <c r="K2029" s="155"/>
      <c r="L2029" s="155"/>
    </row>
    <row r="2030" spans="2:12" hidden="1" x14ac:dyDescent="0.25">
      <c r="B2030" s="217" t="s">
        <v>332</v>
      </c>
      <c r="C2030" s="217" t="s">
        <v>991</v>
      </c>
      <c r="D2030" s="205" t="s">
        <v>962</v>
      </c>
      <c r="E2030" s="230" t="s">
        <v>899</v>
      </c>
      <c r="F2030" s="213"/>
      <c r="G2030" s="230"/>
      <c r="H2030" s="213"/>
      <c r="J2030" s="155"/>
      <c r="K2030" s="155"/>
      <c r="L2030" s="155"/>
    </row>
    <row r="2031" spans="2:12" ht="15.75" hidden="1" thickBot="1" x14ac:dyDescent="0.3">
      <c r="B2031" s="220" t="s">
        <v>332</v>
      </c>
      <c r="C2031" s="220" t="s">
        <v>991</v>
      </c>
      <c r="D2031" s="208" t="s">
        <v>963</v>
      </c>
      <c r="E2031" s="213"/>
      <c r="F2031" s="220"/>
      <c r="G2031" s="220"/>
      <c r="H2031" s="220"/>
      <c r="J2031" s="155"/>
      <c r="K2031" s="155"/>
      <c r="L2031" s="155"/>
    </row>
    <row r="2032" spans="2:12" ht="15.75" hidden="1" thickTop="1" x14ac:dyDescent="0.25">
      <c r="B2032" s="218" t="s">
        <v>332</v>
      </c>
      <c r="C2032" s="218" t="s">
        <v>991</v>
      </c>
      <c r="D2032" s="209" t="s">
        <v>963</v>
      </c>
      <c r="E2032" s="238" t="s">
        <v>317</v>
      </c>
      <c r="F2032" s="211"/>
      <c r="G2032" s="211"/>
      <c r="H2032" s="211"/>
      <c r="J2032" s="155"/>
      <c r="K2032" s="155"/>
      <c r="L2032" s="155"/>
    </row>
    <row r="2033" spans="2:12" hidden="1" x14ac:dyDescent="0.25">
      <c r="B2033" s="217" t="s">
        <v>332</v>
      </c>
      <c r="C2033" s="217" t="s">
        <v>991</v>
      </c>
      <c r="D2033" s="205" t="s">
        <v>963</v>
      </c>
      <c r="E2033" s="230" t="s">
        <v>694</v>
      </c>
      <c r="F2033" s="213"/>
      <c r="G2033" s="230"/>
      <c r="H2033" s="213"/>
      <c r="J2033" s="155"/>
      <c r="K2033" s="155"/>
      <c r="L2033" s="155"/>
    </row>
    <row r="2034" spans="2:12" hidden="1" x14ac:dyDescent="0.25">
      <c r="B2034" s="217" t="s">
        <v>332</v>
      </c>
      <c r="C2034" s="217" t="s">
        <v>991</v>
      </c>
      <c r="D2034" s="205" t="s">
        <v>963</v>
      </c>
      <c r="E2034" s="230" t="s">
        <v>695</v>
      </c>
      <c r="F2034" s="213"/>
      <c r="G2034" s="230"/>
      <c r="H2034" s="213"/>
      <c r="J2034" s="155"/>
      <c r="K2034" s="155"/>
      <c r="L2034" s="155"/>
    </row>
    <row r="2035" spans="2:12" hidden="1" x14ac:dyDescent="0.25">
      <c r="B2035" s="217" t="s">
        <v>332</v>
      </c>
      <c r="C2035" s="217" t="s">
        <v>991</v>
      </c>
      <c r="D2035" s="205" t="s">
        <v>963</v>
      </c>
      <c r="E2035" s="230" t="s">
        <v>899</v>
      </c>
      <c r="F2035" s="213"/>
      <c r="G2035" s="230"/>
      <c r="H2035" s="213"/>
      <c r="J2035" s="155"/>
      <c r="K2035" s="155"/>
      <c r="L2035" s="155"/>
    </row>
    <row r="2036" spans="2:12" hidden="1" x14ac:dyDescent="0.25">
      <c r="B2036" s="221" t="s">
        <v>331</v>
      </c>
      <c r="C2036" s="217" t="s">
        <v>990</v>
      </c>
      <c r="D2036" s="205" t="s">
        <v>931</v>
      </c>
      <c r="E2036" s="213"/>
      <c r="F2036" s="213"/>
      <c r="G2036" s="213"/>
      <c r="H2036" s="213"/>
      <c r="J2036" s="155"/>
      <c r="K2036" s="155"/>
      <c r="L2036" s="155"/>
    </row>
    <row r="2037" spans="2:12" ht="15.75" hidden="1" thickTop="1" x14ac:dyDescent="0.25">
      <c r="B2037" s="218" t="s">
        <v>331</v>
      </c>
      <c r="C2037" s="218" t="s">
        <v>990</v>
      </c>
      <c r="D2037" s="209" t="s">
        <v>964</v>
      </c>
      <c r="E2037" s="238" t="s">
        <v>460</v>
      </c>
      <c r="F2037" s="211"/>
      <c r="G2037" s="211"/>
      <c r="H2037" s="211"/>
      <c r="J2037" s="155"/>
      <c r="K2037" s="155"/>
      <c r="L2037" s="155"/>
    </row>
    <row r="2038" spans="2:12" hidden="1" x14ac:dyDescent="0.25">
      <c r="B2038" s="217" t="s">
        <v>331</v>
      </c>
      <c r="C2038" s="217" t="s">
        <v>990</v>
      </c>
      <c r="D2038" s="205" t="s">
        <v>964</v>
      </c>
      <c r="E2038" s="230" t="s">
        <v>485</v>
      </c>
      <c r="F2038" s="213"/>
      <c r="G2038" s="230"/>
      <c r="H2038" s="213"/>
      <c r="J2038" s="155"/>
      <c r="K2038" s="155"/>
      <c r="L2038" s="155"/>
    </row>
    <row r="2039" spans="2:12" hidden="1" x14ac:dyDescent="0.25">
      <c r="B2039" s="217" t="s">
        <v>331</v>
      </c>
      <c r="C2039" s="217" t="s">
        <v>990</v>
      </c>
      <c r="D2039" s="205" t="s">
        <v>964</v>
      </c>
      <c r="E2039" s="230" t="s">
        <v>486</v>
      </c>
      <c r="F2039" s="213"/>
      <c r="G2039" s="230"/>
      <c r="H2039" s="213"/>
      <c r="J2039" s="155"/>
      <c r="K2039" s="155"/>
      <c r="L2039" s="155"/>
    </row>
    <row r="2040" spans="2:12" hidden="1" x14ac:dyDescent="0.25">
      <c r="B2040" s="217" t="s">
        <v>331</v>
      </c>
      <c r="C2040" s="217" t="s">
        <v>990</v>
      </c>
      <c r="D2040" s="205" t="s">
        <v>964</v>
      </c>
      <c r="E2040" s="230" t="s">
        <v>481</v>
      </c>
      <c r="F2040" s="213"/>
      <c r="G2040" s="230"/>
      <c r="H2040" s="213"/>
      <c r="J2040" s="155"/>
      <c r="K2040" s="155"/>
      <c r="L2040" s="155"/>
    </row>
    <row r="2041" spans="2:12" ht="15.75" hidden="1" thickBot="1" x14ac:dyDescent="0.3">
      <c r="B2041" s="220" t="s">
        <v>331</v>
      </c>
      <c r="C2041" s="220" t="s">
        <v>990</v>
      </c>
      <c r="D2041" s="208" t="s">
        <v>965</v>
      </c>
      <c r="E2041" s="213"/>
      <c r="F2041" s="220"/>
      <c r="G2041" s="220"/>
      <c r="H2041" s="220"/>
      <c r="J2041" s="155"/>
      <c r="K2041" s="155"/>
      <c r="L2041" s="155"/>
    </row>
    <row r="2042" spans="2:12" ht="15.75" hidden="1" thickTop="1" x14ac:dyDescent="0.25">
      <c r="B2042" s="218" t="s">
        <v>331</v>
      </c>
      <c r="C2042" s="218" t="s">
        <v>990</v>
      </c>
      <c r="D2042" s="209" t="s">
        <v>965</v>
      </c>
      <c r="E2042" s="238" t="s">
        <v>933</v>
      </c>
      <c r="F2042" s="211"/>
      <c r="G2042" s="211"/>
      <c r="H2042" s="211"/>
      <c r="J2042" s="155"/>
      <c r="K2042" s="155"/>
      <c r="L2042" s="155"/>
    </row>
    <row r="2043" spans="2:12" hidden="1" x14ac:dyDescent="0.25">
      <c r="B2043" s="217" t="s">
        <v>331</v>
      </c>
      <c r="C2043" s="217" t="s">
        <v>990</v>
      </c>
      <c r="D2043" s="205" t="s">
        <v>965</v>
      </c>
      <c r="E2043" s="230" t="s">
        <v>897</v>
      </c>
      <c r="F2043" s="213"/>
      <c r="G2043" s="230"/>
      <c r="H2043" s="213"/>
      <c r="J2043" s="155"/>
      <c r="K2043" s="155"/>
      <c r="L2043" s="155"/>
    </row>
    <row r="2044" spans="2:12" hidden="1" x14ac:dyDescent="0.25">
      <c r="B2044" s="217" t="s">
        <v>331</v>
      </c>
      <c r="C2044" s="217" t="s">
        <v>990</v>
      </c>
      <c r="D2044" s="205" t="s">
        <v>965</v>
      </c>
      <c r="E2044" s="230" t="s">
        <v>487</v>
      </c>
      <c r="F2044" s="213"/>
      <c r="G2044" s="230"/>
      <c r="H2044" s="213"/>
      <c r="J2044" s="155"/>
      <c r="K2044" s="155"/>
      <c r="L2044" s="155"/>
    </row>
    <row r="2045" spans="2:12" hidden="1" x14ac:dyDescent="0.25">
      <c r="B2045" s="217" t="s">
        <v>331</v>
      </c>
      <c r="C2045" s="217" t="s">
        <v>990</v>
      </c>
      <c r="D2045" s="205" t="s">
        <v>965</v>
      </c>
      <c r="E2045" s="230" t="s">
        <v>482</v>
      </c>
      <c r="F2045" s="213"/>
      <c r="G2045" s="230"/>
      <c r="H2045" s="213"/>
      <c r="J2045" s="155"/>
      <c r="K2045" s="155"/>
      <c r="L2045" s="155"/>
    </row>
    <row r="2046" spans="2:12" ht="15.75" hidden="1" thickBot="1" x14ac:dyDescent="0.3">
      <c r="B2046" s="220" t="s">
        <v>331</v>
      </c>
      <c r="C2046" s="220" t="s">
        <v>990</v>
      </c>
      <c r="D2046" s="208" t="s">
        <v>966</v>
      </c>
      <c r="E2046" s="213"/>
      <c r="F2046" s="220"/>
      <c r="G2046" s="220"/>
      <c r="H2046" s="220"/>
      <c r="J2046" s="155"/>
      <c r="K2046" s="155"/>
      <c r="L2046" s="155"/>
    </row>
    <row r="2047" spans="2:12" ht="15.75" hidden="1" thickTop="1" x14ac:dyDescent="0.25">
      <c r="B2047" s="218" t="s">
        <v>331</v>
      </c>
      <c r="C2047" s="218" t="s">
        <v>990</v>
      </c>
      <c r="D2047" s="209" t="s">
        <v>966</v>
      </c>
      <c r="E2047" s="238" t="s">
        <v>893</v>
      </c>
      <c r="F2047" s="211"/>
      <c r="G2047" s="211"/>
      <c r="H2047" s="211"/>
      <c r="J2047" s="155"/>
      <c r="K2047" s="155"/>
      <c r="L2047" s="155"/>
    </row>
    <row r="2048" spans="2:12" hidden="1" x14ac:dyDescent="0.25">
      <c r="B2048" s="217" t="s">
        <v>331</v>
      </c>
      <c r="C2048" s="217" t="s">
        <v>990</v>
      </c>
      <c r="D2048" s="205" t="s">
        <v>966</v>
      </c>
      <c r="E2048" s="230" t="s">
        <v>900</v>
      </c>
      <c r="F2048" s="213"/>
      <c r="G2048" s="230"/>
      <c r="H2048" s="213"/>
      <c r="J2048" s="155"/>
      <c r="K2048" s="155"/>
      <c r="L2048" s="155"/>
    </row>
    <row r="2049" spans="2:12" hidden="1" x14ac:dyDescent="0.25">
      <c r="B2049" s="217" t="s">
        <v>331</v>
      </c>
      <c r="C2049" s="217" t="s">
        <v>990</v>
      </c>
      <c r="D2049" s="205" t="s">
        <v>966</v>
      </c>
      <c r="E2049" s="230" t="s">
        <v>487</v>
      </c>
      <c r="F2049" s="213"/>
      <c r="G2049" s="230"/>
      <c r="H2049" s="213"/>
      <c r="J2049" s="155"/>
      <c r="K2049" s="155"/>
      <c r="L2049" s="155"/>
    </row>
    <row r="2050" spans="2:12" hidden="1" x14ac:dyDescent="0.25">
      <c r="B2050" s="217" t="s">
        <v>331</v>
      </c>
      <c r="C2050" s="217" t="s">
        <v>990</v>
      </c>
      <c r="D2050" s="205" t="s">
        <v>966</v>
      </c>
      <c r="E2050" s="230" t="s">
        <v>483</v>
      </c>
      <c r="F2050" s="213"/>
      <c r="G2050" s="230"/>
      <c r="H2050" s="213"/>
      <c r="J2050" s="155"/>
      <c r="K2050" s="155"/>
      <c r="L2050" s="155"/>
    </row>
    <row r="2051" spans="2:12" ht="15.75" hidden="1" thickBot="1" x14ac:dyDescent="0.3">
      <c r="B2051" s="220" t="s">
        <v>331</v>
      </c>
      <c r="C2051" s="220" t="s">
        <v>990</v>
      </c>
      <c r="D2051" s="208" t="s">
        <v>967</v>
      </c>
      <c r="E2051" s="213"/>
      <c r="F2051" s="220"/>
      <c r="G2051" s="220"/>
      <c r="H2051" s="220"/>
      <c r="J2051" s="155"/>
      <c r="K2051" s="155"/>
      <c r="L2051" s="155"/>
    </row>
    <row r="2052" spans="2:12" ht="15.75" hidden="1" thickTop="1" x14ac:dyDescent="0.25">
      <c r="B2052" s="218" t="s">
        <v>331</v>
      </c>
      <c r="C2052" s="218" t="s">
        <v>990</v>
      </c>
      <c r="D2052" s="209" t="s">
        <v>967</v>
      </c>
      <c r="E2052" s="238" t="s">
        <v>941</v>
      </c>
      <c r="F2052" s="211"/>
      <c r="G2052" s="211"/>
      <c r="H2052" s="211"/>
      <c r="J2052" s="155"/>
      <c r="K2052" s="155"/>
      <c r="L2052" s="155"/>
    </row>
    <row r="2053" spans="2:12" hidden="1" x14ac:dyDescent="0.25">
      <c r="B2053" s="217" t="s">
        <v>331</v>
      </c>
      <c r="C2053" s="217" t="s">
        <v>990</v>
      </c>
      <c r="D2053" s="205" t="s">
        <v>967</v>
      </c>
      <c r="E2053" s="230" t="s">
        <v>942</v>
      </c>
      <c r="F2053" s="213"/>
      <c r="G2053" s="230"/>
      <c r="H2053" s="213"/>
      <c r="J2053" s="155"/>
      <c r="K2053" s="155"/>
      <c r="L2053" s="155"/>
    </row>
    <row r="2054" spans="2:12" hidden="1" x14ac:dyDescent="0.25">
      <c r="B2054" s="217" t="s">
        <v>331</v>
      </c>
      <c r="C2054" s="217" t="s">
        <v>990</v>
      </c>
      <c r="D2054" s="205" t="s">
        <v>967</v>
      </c>
      <c r="E2054" s="230" t="s">
        <v>943</v>
      </c>
      <c r="F2054" s="213"/>
      <c r="G2054" s="230"/>
      <c r="H2054" s="213"/>
      <c r="J2054" s="155"/>
      <c r="K2054" s="155"/>
      <c r="L2054" s="155"/>
    </row>
    <row r="2055" spans="2:12" hidden="1" x14ac:dyDescent="0.25">
      <c r="B2055" s="217" t="s">
        <v>331</v>
      </c>
      <c r="C2055" s="217" t="s">
        <v>990</v>
      </c>
      <c r="D2055" s="205" t="s">
        <v>967</v>
      </c>
      <c r="E2055" s="230" t="s">
        <v>944</v>
      </c>
      <c r="F2055" s="213"/>
      <c r="G2055" s="230"/>
      <c r="H2055" s="213"/>
      <c r="J2055" s="155"/>
      <c r="K2055" s="155"/>
      <c r="L2055" s="155"/>
    </row>
    <row r="2056" spans="2:12" ht="15.75" hidden="1" thickBot="1" x14ac:dyDescent="0.3">
      <c r="B2056" s="220" t="s">
        <v>331</v>
      </c>
      <c r="C2056" s="220" t="s">
        <v>990</v>
      </c>
      <c r="D2056" s="208" t="s">
        <v>968</v>
      </c>
      <c r="E2056" s="213"/>
      <c r="F2056" s="220"/>
      <c r="G2056" s="220"/>
      <c r="H2056" s="220"/>
      <c r="J2056" s="155"/>
      <c r="K2056" s="155"/>
      <c r="L2056" s="155"/>
    </row>
    <row r="2057" spans="2:12" ht="15.75" hidden="1" thickTop="1" x14ac:dyDescent="0.25">
      <c r="B2057" s="218" t="s">
        <v>331</v>
      </c>
      <c r="C2057" s="218" t="s">
        <v>990</v>
      </c>
      <c r="D2057" s="209" t="s">
        <v>968</v>
      </c>
      <c r="E2057" s="238" t="s">
        <v>459</v>
      </c>
      <c r="F2057" s="211"/>
      <c r="G2057" s="211"/>
      <c r="H2057" s="211"/>
      <c r="J2057" s="155"/>
      <c r="K2057" s="155"/>
      <c r="L2057" s="155"/>
    </row>
    <row r="2058" spans="2:12" hidden="1" x14ac:dyDescent="0.25">
      <c r="B2058" s="217" t="s">
        <v>331</v>
      </c>
      <c r="C2058" s="217" t="s">
        <v>990</v>
      </c>
      <c r="D2058" s="205" t="s">
        <v>968</v>
      </c>
      <c r="E2058" s="230" t="s">
        <v>949</v>
      </c>
      <c r="F2058" s="213"/>
      <c r="G2058" s="230"/>
      <c r="H2058" s="213"/>
      <c r="J2058" s="155"/>
      <c r="K2058" s="155"/>
      <c r="L2058" s="155"/>
    </row>
    <row r="2059" spans="2:12" hidden="1" x14ac:dyDescent="0.25">
      <c r="B2059" s="217" t="s">
        <v>331</v>
      </c>
      <c r="C2059" s="217" t="s">
        <v>990</v>
      </c>
      <c r="D2059" s="205" t="s">
        <v>968</v>
      </c>
      <c r="E2059" s="230" t="s">
        <v>950</v>
      </c>
      <c r="F2059" s="213"/>
      <c r="G2059" s="230"/>
      <c r="H2059" s="213"/>
      <c r="J2059" s="155"/>
      <c r="K2059" s="155"/>
      <c r="L2059" s="155"/>
    </row>
    <row r="2060" spans="2:12" hidden="1" x14ac:dyDescent="0.25">
      <c r="B2060" s="217" t="s">
        <v>331</v>
      </c>
      <c r="C2060" s="217" t="s">
        <v>990</v>
      </c>
      <c r="D2060" s="205" t="s">
        <v>968</v>
      </c>
      <c r="E2060" s="230" t="s">
        <v>951</v>
      </c>
      <c r="F2060" s="213"/>
      <c r="G2060" s="230"/>
      <c r="H2060" s="213"/>
      <c r="J2060" s="155"/>
      <c r="K2060" s="155"/>
      <c r="L2060" s="155"/>
    </row>
    <row r="2061" spans="2:12" ht="15.75" hidden="1" thickBot="1" x14ac:dyDescent="0.3">
      <c r="B2061" s="220" t="s">
        <v>331</v>
      </c>
      <c r="C2061" s="220" t="s">
        <v>990</v>
      </c>
      <c r="D2061" s="208" t="s">
        <v>969</v>
      </c>
      <c r="E2061" s="213"/>
      <c r="F2061" s="220"/>
      <c r="G2061" s="220"/>
      <c r="H2061" s="220"/>
      <c r="J2061" s="155"/>
      <c r="K2061" s="155"/>
      <c r="L2061" s="155"/>
    </row>
    <row r="2062" spans="2:12" ht="15.75" hidden="1" thickTop="1" x14ac:dyDescent="0.25">
      <c r="B2062" s="218" t="s">
        <v>331</v>
      </c>
      <c r="C2062" s="218" t="s">
        <v>990</v>
      </c>
      <c r="D2062" s="209" t="s">
        <v>969</v>
      </c>
      <c r="E2062" s="238" t="s">
        <v>315</v>
      </c>
      <c r="F2062" s="211"/>
      <c r="G2062" s="211"/>
      <c r="H2062" s="211"/>
      <c r="J2062" s="155"/>
      <c r="K2062" s="155"/>
      <c r="L2062" s="155"/>
    </row>
    <row r="2063" spans="2:12" hidden="1" x14ac:dyDescent="0.25">
      <c r="B2063" s="217" t="s">
        <v>331</v>
      </c>
      <c r="C2063" s="217" t="s">
        <v>990</v>
      </c>
      <c r="D2063" s="205" t="s">
        <v>969</v>
      </c>
      <c r="E2063" s="230" t="s">
        <v>956</v>
      </c>
      <c r="F2063" s="213"/>
      <c r="G2063" s="230"/>
      <c r="H2063" s="213"/>
      <c r="J2063" s="155"/>
      <c r="K2063" s="155"/>
      <c r="L2063" s="155"/>
    </row>
    <row r="2064" spans="2:12" hidden="1" x14ac:dyDescent="0.25">
      <c r="B2064" s="217" t="s">
        <v>331</v>
      </c>
      <c r="C2064" s="217" t="s">
        <v>990</v>
      </c>
      <c r="D2064" s="205" t="s">
        <v>969</v>
      </c>
      <c r="E2064" s="230" t="s">
        <v>957</v>
      </c>
      <c r="F2064" s="213"/>
      <c r="G2064" s="230"/>
      <c r="H2064" s="213"/>
      <c r="J2064" s="155"/>
      <c r="K2064" s="155"/>
      <c r="L2064" s="155"/>
    </row>
    <row r="2065" spans="2:12" hidden="1" x14ac:dyDescent="0.25">
      <c r="B2065" s="217" t="s">
        <v>331</v>
      </c>
      <c r="C2065" s="217" t="s">
        <v>990</v>
      </c>
      <c r="D2065" s="205" t="s">
        <v>969</v>
      </c>
      <c r="E2065" s="230" t="s">
        <v>958</v>
      </c>
      <c r="F2065" s="213"/>
      <c r="G2065" s="230"/>
      <c r="H2065" s="213"/>
      <c r="J2065" s="155"/>
      <c r="K2065" s="155"/>
      <c r="L2065" s="155"/>
    </row>
    <row r="2066" spans="2:12" ht="15.75" hidden="1" thickBot="1" x14ac:dyDescent="0.3">
      <c r="B2066" s="220" t="s">
        <v>331</v>
      </c>
      <c r="C2066" s="220" t="s">
        <v>990</v>
      </c>
      <c r="D2066" s="208" t="s">
        <v>970</v>
      </c>
      <c r="E2066" s="213"/>
      <c r="F2066" s="220"/>
      <c r="G2066" s="220"/>
      <c r="H2066" s="220"/>
      <c r="J2066" s="155"/>
      <c r="K2066" s="155"/>
      <c r="L2066" s="155"/>
    </row>
    <row r="2067" spans="2:12" ht="15.75" hidden="1" thickTop="1" x14ac:dyDescent="0.25">
      <c r="B2067" s="218" t="s">
        <v>331</v>
      </c>
      <c r="C2067" s="218" t="s">
        <v>990</v>
      </c>
      <c r="D2067" s="209" t="s">
        <v>970</v>
      </c>
      <c r="E2067" s="238" t="s">
        <v>316</v>
      </c>
      <c r="F2067" s="211"/>
      <c r="G2067" s="211"/>
      <c r="H2067" s="211"/>
      <c r="J2067" s="155"/>
      <c r="K2067" s="155"/>
      <c r="L2067" s="155"/>
    </row>
    <row r="2068" spans="2:12" hidden="1" x14ac:dyDescent="0.25">
      <c r="B2068" s="217" t="s">
        <v>331</v>
      </c>
      <c r="C2068" s="217" t="s">
        <v>990</v>
      </c>
      <c r="D2068" s="205" t="s">
        <v>970</v>
      </c>
      <c r="E2068" s="230" t="s">
        <v>488</v>
      </c>
      <c r="F2068" s="213"/>
      <c r="G2068" s="230"/>
      <c r="H2068" s="213"/>
      <c r="J2068" s="155"/>
      <c r="K2068" s="155"/>
      <c r="L2068" s="155"/>
    </row>
    <row r="2069" spans="2:12" hidden="1" x14ac:dyDescent="0.25">
      <c r="B2069" s="217" t="s">
        <v>331</v>
      </c>
      <c r="C2069" s="217" t="s">
        <v>990</v>
      </c>
      <c r="D2069" s="205" t="s">
        <v>970</v>
      </c>
      <c r="E2069" s="230" t="s">
        <v>489</v>
      </c>
      <c r="F2069" s="213"/>
      <c r="G2069" s="230"/>
      <c r="H2069" s="213"/>
      <c r="J2069" s="155"/>
      <c r="K2069" s="155"/>
      <c r="L2069" s="155"/>
    </row>
    <row r="2070" spans="2:12" hidden="1" x14ac:dyDescent="0.25">
      <c r="B2070" s="217" t="s">
        <v>331</v>
      </c>
      <c r="C2070" s="217" t="s">
        <v>990</v>
      </c>
      <c r="D2070" s="205" t="s">
        <v>970</v>
      </c>
      <c r="E2070" s="230" t="s">
        <v>484</v>
      </c>
      <c r="F2070" s="213"/>
      <c r="G2070" s="230"/>
      <c r="H2070" s="213"/>
      <c r="J2070" s="155"/>
      <c r="K2070" s="155"/>
      <c r="L2070" s="155"/>
    </row>
    <row r="2071" spans="2:12" ht="15.75" hidden="1" thickBot="1" x14ac:dyDescent="0.3">
      <c r="B2071" s="220" t="s">
        <v>331</v>
      </c>
      <c r="C2071" s="220" t="s">
        <v>990</v>
      </c>
      <c r="D2071" s="208" t="s">
        <v>971</v>
      </c>
      <c r="E2071" s="213"/>
      <c r="F2071" s="220"/>
      <c r="G2071" s="220"/>
      <c r="H2071" s="220"/>
      <c r="J2071" s="155"/>
      <c r="K2071" s="155"/>
      <c r="L2071" s="155"/>
    </row>
    <row r="2072" spans="2:12" ht="15.75" hidden="1" thickTop="1" x14ac:dyDescent="0.25">
      <c r="B2072" s="218" t="s">
        <v>331</v>
      </c>
      <c r="C2072" s="218" t="s">
        <v>990</v>
      </c>
      <c r="D2072" s="209" t="s">
        <v>971</v>
      </c>
      <c r="E2072" s="238" t="s">
        <v>317</v>
      </c>
      <c r="F2072" s="211"/>
      <c r="G2072" s="211"/>
      <c r="H2072" s="211"/>
      <c r="J2072" s="155"/>
      <c r="K2072" s="155"/>
      <c r="L2072" s="155"/>
    </row>
    <row r="2073" spans="2:12" hidden="1" x14ac:dyDescent="0.25">
      <c r="B2073" s="217" t="s">
        <v>331</v>
      </c>
      <c r="C2073" s="217" t="s">
        <v>990</v>
      </c>
      <c r="D2073" s="205" t="s">
        <v>971</v>
      </c>
      <c r="E2073" s="230" t="s">
        <v>488</v>
      </c>
      <c r="F2073" s="213"/>
      <c r="G2073" s="230"/>
      <c r="H2073" s="213"/>
      <c r="J2073" s="155"/>
      <c r="K2073" s="155"/>
      <c r="L2073" s="155"/>
    </row>
    <row r="2074" spans="2:12" hidden="1" x14ac:dyDescent="0.25">
      <c r="B2074" s="217" t="s">
        <v>331</v>
      </c>
      <c r="C2074" s="217" t="s">
        <v>990</v>
      </c>
      <c r="D2074" s="205" t="s">
        <v>971</v>
      </c>
      <c r="E2074" s="230" t="s">
        <v>489</v>
      </c>
      <c r="F2074" s="213"/>
      <c r="G2074" s="230"/>
      <c r="H2074" s="213"/>
      <c r="J2074" s="155"/>
      <c r="K2074" s="155"/>
      <c r="L2074" s="155"/>
    </row>
    <row r="2075" spans="2:12" hidden="1" x14ac:dyDescent="0.25">
      <c r="B2075" s="217" t="s">
        <v>331</v>
      </c>
      <c r="C2075" s="217" t="s">
        <v>990</v>
      </c>
      <c r="D2075" s="205" t="s">
        <v>971</v>
      </c>
      <c r="E2075" s="230" t="s">
        <v>484</v>
      </c>
      <c r="F2075" s="213"/>
      <c r="G2075" s="230"/>
      <c r="H2075" s="213"/>
      <c r="J2075" s="155"/>
      <c r="K2075" s="155"/>
      <c r="L2075" s="155"/>
    </row>
    <row r="2076" spans="2:12" hidden="1" x14ac:dyDescent="0.25">
      <c r="B2076" s="221" t="s">
        <v>331</v>
      </c>
      <c r="C2076" s="217" t="s">
        <v>991</v>
      </c>
      <c r="D2076" s="205" t="s">
        <v>931</v>
      </c>
      <c r="E2076" s="213"/>
      <c r="F2076" s="213"/>
      <c r="G2076" s="213"/>
      <c r="H2076" s="213"/>
      <c r="J2076" s="155"/>
      <c r="K2076" s="155"/>
      <c r="L2076" s="155"/>
    </row>
    <row r="2077" spans="2:12" ht="15.75" hidden="1" thickBot="1" x14ac:dyDescent="0.3">
      <c r="B2077" s="220" t="s">
        <v>331</v>
      </c>
      <c r="C2077" s="220" t="s">
        <v>991</v>
      </c>
      <c r="D2077" s="208" t="s">
        <v>964</v>
      </c>
      <c r="E2077" s="213"/>
      <c r="F2077" s="220"/>
      <c r="G2077" s="220"/>
      <c r="H2077" s="220"/>
      <c r="J2077" s="155"/>
      <c r="K2077" s="155"/>
      <c r="L2077" s="155"/>
    </row>
    <row r="2078" spans="2:12" ht="15.75" hidden="1" thickTop="1" x14ac:dyDescent="0.25">
      <c r="B2078" s="218" t="s">
        <v>331</v>
      </c>
      <c r="C2078" s="218" t="s">
        <v>991</v>
      </c>
      <c r="D2078" s="209" t="s">
        <v>964</v>
      </c>
      <c r="E2078" s="238" t="s">
        <v>460</v>
      </c>
      <c r="F2078" s="211"/>
      <c r="G2078" s="211"/>
      <c r="H2078" s="211"/>
      <c r="J2078" s="155"/>
      <c r="K2078" s="155"/>
      <c r="L2078" s="155"/>
    </row>
    <row r="2079" spans="2:12" hidden="1" x14ac:dyDescent="0.25">
      <c r="B2079" s="217" t="s">
        <v>331</v>
      </c>
      <c r="C2079" s="217" t="s">
        <v>991</v>
      </c>
      <c r="D2079" s="205" t="s">
        <v>964</v>
      </c>
      <c r="E2079" s="230" t="s">
        <v>894</v>
      </c>
      <c r="F2079" s="213"/>
      <c r="G2079" s="230"/>
      <c r="H2079" s="213"/>
      <c r="J2079" s="155"/>
      <c r="K2079" s="155"/>
      <c r="L2079" s="155"/>
    </row>
    <row r="2080" spans="2:12" hidden="1" x14ac:dyDescent="0.25">
      <c r="B2080" s="217" t="s">
        <v>331</v>
      </c>
      <c r="C2080" s="217" t="s">
        <v>991</v>
      </c>
      <c r="D2080" s="205" t="s">
        <v>964</v>
      </c>
      <c r="E2080" s="230" t="s">
        <v>895</v>
      </c>
      <c r="F2080" s="213"/>
      <c r="G2080" s="230"/>
      <c r="H2080" s="213"/>
      <c r="J2080" s="155"/>
      <c r="K2080" s="155"/>
      <c r="L2080" s="155"/>
    </row>
    <row r="2081" spans="2:12" hidden="1" x14ac:dyDescent="0.25">
      <c r="B2081" s="217" t="s">
        <v>331</v>
      </c>
      <c r="C2081" s="217" t="s">
        <v>991</v>
      </c>
      <c r="D2081" s="205" t="s">
        <v>964</v>
      </c>
      <c r="E2081" s="230" t="s">
        <v>896</v>
      </c>
      <c r="F2081" s="213"/>
      <c r="G2081" s="230"/>
      <c r="H2081" s="213"/>
      <c r="J2081" s="155"/>
      <c r="K2081" s="155"/>
      <c r="L2081" s="155"/>
    </row>
    <row r="2082" spans="2:12" ht="15.75" hidden="1" thickBot="1" x14ac:dyDescent="0.3">
      <c r="B2082" s="220" t="s">
        <v>331</v>
      </c>
      <c r="C2082" s="220" t="s">
        <v>991</v>
      </c>
      <c r="D2082" s="208" t="s">
        <v>965</v>
      </c>
      <c r="E2082" s="213"/>
      <c r="F2082" s="220"/>
      <c r="G2082" s="220"/>
      <c r="H2082" s="220"/>
      <c r="J2082" s="155"/>
      <c r="K2082" s="155"/>
      <c r="L2082" s="155"/>
    </row>
    <row r="2083" spans="2:12" ht="15.75" hidden="1" thickTop="1" x14ac:dyDescent="0.25">
      <c r="B2083" s="218" t="s">
        <v>331</v>
      </c>
      <c r="C2083" s="218" t="s">
        <v>991</v>
      </c>
      <c r="D2083" s="209" t="s">
        <v>965</v>
      </c>
      <c r="E2083" s="238" t="s">
        <v>933</v>
      </c>
      <c r="F2083" s="211"/>
      <c r="G2083" s="211"/>
      <c r="H2083" s="211"/>
      <c r="J2083" s="155"/>
      <c r="K2083" s="155"/>
      <c r="L2083" s="155"/>
    </row>
    <row r="2084" spans="2:12" hidden="1" x14ac:dyDescent="0.25">
      <c r="B2084" s="217" t="s">
        <v>331</v>
      </c>
      <c r="C2084" s="217" t="s">
        <v>991</v>
      </c>
      <c r="D2084" s="205" t="s">
        <v>965</v>
      </c>
      <c r="E2084" s="230" t="s">
        <v>690</v>
      </c>
      <c r="F2084" s="213"/>
      <c r="G2084" s="230"/>
      <c r="H2084" s="213"/>
      <c r="J2084" s="155"/>
      <c r="K2084" s="155"/>
      <c r="L2084" s="155"/>
    </row>
    <row r="2085" spans="2:12" hidden="1" x14ac:dyDescent="0.25">
      <c r="B2085" s="217" t="s">
        <v>331</v>
      </c>
      <c r="C2085" s="217" t="s">
        <v>991</v>
      </c>
      <c r="D2085" s="205" t="s">
        <v>965</v>
      </c>
      <c r="E2085" s="230" t="s">
        <v>691</v>
      </c>
      <c r="F2085" s="213"/>
      <c r="G2085" s="230"/>
      <c r="H2085" s="213"/>
      <c r="J2085" s="155"/>
      <c r="K2085" s="155"/>
      <c r="L2085" s="155"/>
    </row>
    <row r="2086" spans="2:12" hidden="1" x14ac:dyDescent="0.25">
      <c r="B2086" s="217" t="s">
        <v>331</v>
      </c>
      <c r="C2086" s="217" t="s">
        <v>991</v>
      </c>
      <c r="D2086" s="205" t="s">
        <v>965</v>
      </c>
      <c r="E2086" s="230" t="s">
        <v>689</v>
      </c>
      <c r="F2086" s="213"/>
      <c r="G2086" s="230"/>
      <c r="H2086" s="213"/>
      <c r="J2086" s="155"/>
      <c r="K2086" s="155"/>
      <c r="L2086" s="155"/>
    </row>
    <row r="2087" spans="2:12" ht="15.75" hidden="1" thickBot="1" x14ac:dyDescent="0.3">
      <c r="B2087" s="220" t="s">
        <v>331</v>
      </c>
      <c r="C2087" s="220" t="s">
        <v>991</v>
      </c>
      <c r="D2087" s="208" t="s">
        <v>966</v>
      </c>
      <c r="E2087" s="213"/>
      <c r="F2087" s="220"/>
      <c r="G2087" s="220"/>
      <c r="H2087" s="220"/>
      <c r="J2087" s="155"/>
      <c r="K2087" s="155"/>
      <c r="L2087" s="155"/>
    </row>
    <row r="2088" spans="2:12" ht="15.75" hidden="1" thickTop="1" x14ac:dyDescent="0.25">
      <c r="B2088" s="218" t="s">
        <v>331</v>
      </c>
      <c r="C2088" s="218" t="s">
        <v>991</v>
      </c>
      <c r="D2088" s="209" t="s">
        <v>966</v>
      </c>
      <c r="E2088" s="238" t="s">
        <v>893</v>
      </c>
      <c r="F2088" s="211"/>
      <c r="G2088" s="211"/>
      <c r="H2088" s="211"/>
      <c r="J2088" s="155"/>
      <c r="K2088" s="155"/>
      <c r="L2088" s="155"/>
    </row>
    <row r="2089" spans="2:12" hidden="1" x14ac:dyDescent="0.25">
      <c r="B2089" s="217" t="s">
        <v>331</v>
      </c>
      <c r="C2089" s="217" t="s">
        <v>991</v>
      </c>
      <c r="D2089" s="205" t="s">
        <v>966</v>
      </c>
      <c r="E2089" s="230" t="s">
        <v>693</v>
      </c>
      <c r="F2089" s="213"/>
      <c r="G2089" s="230"/>
      <c r="H2089" s="213"/>
      <c r="J2089" s="155"/>
      <c r="K2089" s="155"/>
      <c r="L2089" s="155"/>
    </row>
    <row r="2090" spans="2:12" hidden="1" x14ac:dyDescent="0.25">
      <c r="B2090" s="217" t="s">
        <v>331</v>
      </c>
      <c r="C2090" s="217" t="s">
        <v>991</v>
      </c>
      <c r="D2090" s="205" t="s">
        <v>966</v>
      </c>
      <c r="E2090" s="230" t="s">
        <v>692</v>
      </c>
      <c r="F2090" s="213"/>
      <c r="G2090" s="230"/>
      <c r="H2090" s="213"/>
      <c r="J2090" s="155"/>
      <c r="K2090" s="155"/>
      <c r="L2090" s="155"/>
    </row>
    <row r="2091" spans="2:12" hidden="1" x14ac:dyDescent="0.25">
      <c r="B2091" s="217" t="s">
        <v>331</v>
      </c>
      <c r="C2091" s="217" t="s">
        <v>991</v>
      </c>
      <c r="D2091" s="205" t="s">
        <v>966</v>
      </c>
      <c r="E2091" s="230" t="s">
        <v>898</v>
      </c>
      <c r="F2091" s="213"/>
      <c r="G2091" s="230"/>
      <c r="H2091" s="213"/>
      <c r="J2091" s="155"/>
      <c r="K2091" s="155"/>
      <c r="L2091" s="155"/>
    </row>
    <row r="2092" spans="2:12" ht="15.75" hidden="1" thickBot="1" x14ac:dyDescent="0.3">
      <c r="B2092" s="220" t="s">
        <v>331</v>
      </c>
      <c r="C2092" s="220" t="s">
        <v>991</v>
      </c>
      <c r="D2092" s="208" t="s">
        <v>967</v>
      </c>
      <c r="E2092" s="213"/>
      <c r="F2092" s="220"/>
      <c r="G2092" s="220"/>
      <c r="H2092" s="220"/>
      <c r="J2092" s="155"/>
      <c r="K2092" s="155"/>
      <c r="L2092" s="155"/>
    </row>
    <row r="2093" spans="2:12" ht="15.75" hidden="1" thickTop="1" x14ac:dyDescent="0.25">
      <c r="B2093" s="218" t="s">
        <v>331</v>
      </c>
      <c r="C2093" s="218" t="s">
        <v>991</v>
      </c>
      <c r="D2093" s="209" t="s">
        <v>967</v>
      </c>
      <c r="E2093" s="238" t="s">
        <v>941</v>
      </c>
      <c r="F2093" s="211"/>
      <c r="G2093" s="211"/>
      <c r="H2093" s="211"/>
      <c r="J2093" s="155"/>
      <c r="K2093" s="155"/>
      <c r="L2093" s="155"/>
    </row>
    <row r="2094" spans="2:12" hidden="1" x14ac:dyDescent="0.25">
      <c r="B2094" s="217" t="s">
        <v>331</v>
      </c>
      <c r="C2094" s="217" t="s">
        <v>991</v>
      </c>
      <c r="D2094" s="205" t="s">
        <v>967</v>
      </c>
      <c r="E2094" s="230" t="s">
        <v>945</v>
      </c>
      <c r="F2094" s="213"/>
      <c r="G2094" s="230"/>
      <c r="H2094" s="213"/>
      <c r="J2094" s="155"/>
      <c r="K2094" s="155"/>
      <c r="L2094" s="155"/>
    </row>
    <row r="2095" spans="2:12" hidden="1" x14ac:dyDescent="0.25">
      <c r="B2095" s="217" t="s">
        <v>331</v>
      </c>
      <c r="C2095" s="217" t="s">
        <v>991</v>
      </c>
      <c r="D2095" s="205" t="s">
        <v>967</v>
      </c>
      <c r="E2095" s="230" t="s">
        <v>946</v>
      </c>
      <c r="F2095" s="213"/>
      <c r="G2095" s="230"/>
      <c r="H2095" s="213"/>
      <c r="J2095" s="155"/>
      <c r="K2095" s="155"/>
      <c r="L2095" s="155"/>
    </row>
    <row r="2096" spans="2:12" hidden="1" x14ac:dyDescent="0.25">
      <c r="B2096" s="217" t="s">
        <v>331</v>
      </c>
      <c r="C2096" s="217" t="s">
        <v>991</v>
      </c>
      <c r="D2096" s="205" t="s">
        <v>967</v>
      </c>
      <c r="E2096" s="230" t="s">
        <v>947</v>
      </c>
      <c r="F2096" s="213"/>
      <c r="G2096" s="230"/>
      <c r="H2096" s="213"/>
      <c r="J2096" s="155"/>
      <c r="K2096" s="155"/>
      <c r="L2096" s="155"/>
    </row>
    <row r="2097" spans="2:12" ht="15.75" hidden="1" thickBot="1" x14ac:dyDescent="0.3">
      <c r="B2097" s="220" t="s">
        <v>331</v>
      </c>
      <c r="C2097" s="220" t="s">
        <v>991</v>
      </c>
      <c r="D2097" s="208" t="s">
        <v>968</v>
      </c>
      <c r="E2097" s="213"/>
      <c r="F2097" s="220"/>
      <c r="G2097" s="220"/>
      <c r="H2097" s="220"/>
      <c r="J2097" s="155"/>
      <c r="K2097" s="155"/>
      <c r="L2097" s="155"/>
    </row>
    <row r="2098" spans="2:12" ht="15.75" hidden="1" thickTop="1" x14ac:dyDescent="0.25">
      <c r="B2098" s="218" t="s">
        <v>331</v>
      </c>
      <c r="C2098" s="218" t="s">
        <v>991</v>
      </c>
      <c r="D2098" s="209" t="s">
        <v>968</v>
      </c>
      <c r="E2098" s="238" t="s">
        <v>459</v>
      </c>
      <c r="F2098" s="211"/>
      <c r="G2098" s="211"/>
      <c r="H2098" s="211"/>
      <c r="J2098" s="155"/>
      <c r="K2098" s="155"/>
      <c r="L2098" s="155"/>
    </row>
    <row r="2099" spans="2:12" hidden="1" x14ac:dyDescent="0.25">
      <c r="B2099" s="217" t="s">
        <v>331</v>
      </c>
      <c r="C2099" s="217" t="s">
        <v>991</v>
      </c>
      <c r="D2099" s="205" t="s">
        <v>968</v>
      </c>
      <c r="E2099" s="230" t="s">
        <v>952</v>
      </c>
      <c r="F2099" s="213"/>
      <c r="G2099" s="230"/>
      <c r="H2099" s="213"/>
      <c r="J2099" s="155"/>
      <c r="K2099" s="155"/>
      <c r="L2099" s="155"/>
    </row>
    <row r="2100" spans="2:12" hidden="1" x14ac:dyDescent="0.25">
      <c r="B2100" s="217" t="s">
        <v>331</v>
      </c>
      <c r="C2100" s="217" t="s">
        <v>991</v>
      </c>
      <c r="D2100" s="205" t="s">
        <v>968</v>
      </c>
      <c r="E2100" s="230" t="s">
        <v>953</v>
      </c>
      <c r="F2100" s="213"/>
      <c r="G2100" s="230"/>
      <c r="H2100" s="213"/>
      <c r="J2100" s="155"/>
      <c r="K2100" s="155"/>
      <c r="L2100" s="155"/>
    </row>
    <row r="2101" spans="2:12" hidden="1" x14ac:dyDescent="0.25">
      <c r="B2101" s="217" t="s">
        <v>331</v>
      </c>
      <c r="C2101" s="217" t="s">
        <v>991</v>
      </c>
      <c r="D2101" s="205" t="s">
        <v>968</v>
      </c>
      <c r="E2101" s="230" t="s">
        <v>954</v>
      </c>
      <c r="F2101" s="213"/>
      <c r="G2101" s="230"/>
      <c r="H2101" s="213"/>
      <c r="J2101" s="155"/>
      <c r="K2101" s="155"/>
      <c r="L2101" s="155"/>
    </row>
    <row r="2102" spans="2:12" ht="15.75" hidden="1" thickBot="1" x14ac:dyDescent="0.3">
      <c r="B2102" s="220" t="s">
        <v>331</v>
      </c>
      <c r="C2102" s="220" t="s">
        <v>991</v>
      </c>
      <c r="D2102" s="208" t="s">
        <v>969</v>
      </c>
      <c r="E2102" s="213"/>
      <c r="F2102" s="220"/>
      <c r="G2102" s="220"/>
      <c r="H2102" s="220"/>
      <c r="J2102" s="155"/>
      <c r="K2102" s="155"/>
      <c r="L2102" s="155"/>
    </row>
    <row r="2103" spans="2:12" ht="15.75" hidden="1" thickTop="1" x14ac:dyDescent="0.25">
      <c r="B2103" s="218" t="s">
        <v>331</v>
      </c>
      <c r="C2103" s="218" t="s">
        <v>991</v>
      </c>
      <c r="D2103" s="209" t="s">
        <v>969</v>
      </c>
      <c r="E2103" s="238" t="s">
        <v>315</v>
      </c>
      <c r="F2103" s="211"/>
      <c r="G2103" s="211"/>
      <c r="H2103" s="211"/>
      <c r="J2103" s="155"/>
      <c r="K2103" s="155"/>
      <c r="L2103" s="155"/>
    </row>
    <row r="2104" spans="2:12" hidden="1" x14ac:dyDescent="0.25">
      <c r="B2104" s="217" t="s">
        <v>331</v>
      </c>
      <c r="C2104" s="217" t="s">
        <v>991</v>
      </c>
      <c r="D2104" s="205" t="s">
        <v>969</v>
      </c>
      <c r="E2104" s="230" t="s">
        <v>959</v>
      </c>
      <c r="F2104" s="213"/>
      <c r="G2104" s="230"/>
      <c r="H2104" s="213"/>
      <c r="J2104" s="155"/>
      <c r="K2104" s="155"/>
      <c r="L2104" s="155"/>
    </row>
    <row r="2105" spans="2:12" hidden="1" x14ac:dyDescent="0.25">
      <c r="B2105" s="217" t="s">
        <v>331</v>
      </c>
      <c r="C2105" s="217" t="s">
        <v>991</v>
      </c>
      <c r="D2105" s="205" t="s">
        <v>969</v>
      </c>
      <c r="E2105" s="230" t="s">
        <v>960</v>
      </c>
      <c r="F2105" s="213"/>
      <c r="G2105" s="230"/>
      <c r="H2105" s="213"/>
      <c r="J2105" s="155"/>
      <c r="K2105" s="155"/>
      <c r="L2105" s="155"/>
    </row>
    <row r="2106" spans="2:12" hidden="1" x14ac:dyDescent="0.25">
      <c r="B2106" s="217" t="s">
        <v>331</v>
      </c>
      <c r="C2106" s="217" t="s">
        <v>991</v>
      </c>
      <c r="D2106" s="205" t="s">
        <v>969</v>
      </c>
      <c r="E2106" s="230" t="s">
        <v>961</v>
      </c>
      <c r="F2106" s="213"/>
      <c r="G2106" s="230"/>
      <c r="H2106" s="213"/>
      <c r="J2106" s="155"/>
      <c r="K2106" s="155"/>
      <c r="L2106" s="155"/>
    </row>
    <row r="2107" spans="2:12" ht="15.75" hidden="1" thickBot="1" x14ac:dyDescent="0.3">
      <c r="B2107" s="220" t="s">
        <v>331</v>
      </c>
      <c r="C2107" s="220" t="s">
        <v>991</v>
      </c>
      <c r="D2107" s="208" t="s">
        <v>970</v>
      </c>
      <c r="E2107" s="213"/>
      <c r="F2107" s="220"/>
      <c r="G2107" s="220"/>
      <c r="H2107" s="220"/>
      <c r="J2107" s="155"/>
      <c r="K2107" s="155"/>
      <c r="L2107" s="155"/>
    </row>
    <row r="2108" spans="2:12" ht="15.75" hidden="1" thickTop="1" x14ac:dyDescent="0.25">
      <c r="B2108" s="218" t="s">
        <v>331</v>
      </c>
      <c r="C2108" s="218" t="s">
        <v>991</v>
      </c>
      <c r="D2108" s="209" t="s">
        <v>970</v>
      </c>
      <c r="E2108" s="238" t="s">
        <v>316</v>
      </c>
      <c r="F2108" s="211"/>
      <c r="G2108" s="211"/>
      <c r="H2108" s="211"/>
      <c r="J2108" s="155"/>
      <c r="K2108" s="155"/>
      <c r="L2108" s="155"/>
    </row>
    <row r="2109" spans="2:12" hidden="1" x14ac:dyDescent="0.25">
      <c r="B2109" s="217" t="s">
        <v>331</v>
      </c>
      <c r="C2109" s="217" t="s">
        <v>991</v>
      </c>
      <c r="D2109" s="205" t="s">
        <v>970</v>
      </c>
      <c r="E2109" s="230" t="s">
        <v>694</v>
      </c>
      <c r="F2109" s="213"/>
      <c r="G2109" s="230"/>
      <c r="H2109" s="213"/>
      <c r="J2109" s="155"/>
      <c r="K2109" s="155"/>
      <c r="L2109" s="155"/>
    </row>
    <row r="2110" spans="2:12" hidden="1" x14ac:dyDescent="0.25">
      <c r="B2110" s="217" t="s">
        <v>331</v>
      </c>
      <c r="C2110" s="217" t="s">
        <v>991</v>
      </c>
      <c r="D2110" s="205" t="s">
        <v>970</v>
      </c>
      <c r="E2110" s="230" t="s">
        <v>695</v>
      </c>
      <c r="F2110" s="213"/>
      <c r="G2110" s="230"/>
      <c r="H2110" s="213"/>
      <c r="J2110" s="155"/>
      <c r="K2110" s="155"/>
      <c r="L2110" s="155"/>
    </row>
    <row r="2111" spans="2:12" hidden="1" x14ac:dyDescent="0.25">
      <c r="B2111" s="217" t="s">
        <v>331</v>
      </c>
      <c r="C2111" s="217" t="s">
        <v>991</v>
      </c>
      <c r="D2111" s="205" t="s">
        <v>970</v>
      </c>
      <c r="E2111" s="230" t="s">
        <v>899</v>
      </c>
      <c r="F2111" s="213"/>
      <c r="G2111" s="230"/>
      <c r="H2111" s="213"/>
      <c r="J2111" s="155"/>
      <c r="K2111" s="155"/>
      <c r="L2111" s="155"/>
    </row>
    <row r="2112" spans="2:12" ht="15.75" hidden="1" thickBot="1" x14ac:dyDescent="0.3">
      <c r="B2112" s="220" t="s">
        <v>331</v>
      </c>
      <c r="C2112" s="220" t="s">
        <v>991</v>
      </c>
      <c r="D2112" s="208" t="s">
        <v>971</v>
      </c>
      <c r="E2112" s="213"/>
      <c r="F2112" s="220"/>
      <c r="G2112" s="220"/>
      <c r="H2112" s="220"/>
      <c r="J2112" s="155"/>
      <c r="K2112" s="155"/>
      <c r="L2112" s="155"/>
    </row>
    <row r="2113" spans="2:12" ht="15.75" hidden="1" thickTop="1" x14ac:dyDescent="0.25">
      <c r="B2113" s="218" t="s">
        <v>331</v>
      </c>
      <c r="C2113" s="218" t="s">
        <v>991</v>
      </c>
      <c r="D2113" s="209" t="s">
        <v>971</v>
      </c>
      <c r="E2113" s="238" t="s">
        <v>317</v>
      </c>
      <c r="F2113" s="211"/>
      <c r="G2113" s="211"/>
      <c r="H2113" s="211"/>
      <c r="J2113" s="155"/>
      <c r="K2113" s="155"/>
      <c r="L2113" s="155"/>
    </row>
    <row r="2114" spans="2:12" hidden="1" x14ac:dyDescent="0.25">
      <c r="B2114" s="217" t="s">
        <v>331</v>
      </c>
      <c r="C2114" s="217" t="s">
        <v>991</v>
      </c>
      <c r="D2114" s="205" t="s">
        <v>971</v>
      </c>
      <c r="E2114" s="230" t="s">
        <v>694</v>
      </c>
      <c r="F2114" s="213"/>
      <c r="G2114" s="230"/>
      <c r="H2114" s="213"/>
      <c r="J2114" s="155"/>
      <c r="K2114" s="155"/>
      <c r="L2114" s="155"/>
    </row>
    <row r="2115" spans="2:12" hidden="1" x14ac:dyDescent="0.25">
      <c r="B2115" s="217" t="s">
        <v>331</v>
      </c>
      <c r="C2115" s="217" t="s">
        <v>991</v>
      </c>
      <c r="D2115" s="205" t="s">
        <v>971</v>
      </c>
      <c r="E2115" s="230" t="s">
        <v>695</v>
      </c>
      <c r="F2115" s="213"/>
      <c r="G2115" s="230"/>
      <c r="H2115" s="213"/>
      <c r="J2115" s="155"/>
      <c r="K2115" s="155"/>
      <c r="L2115" s="155"/>
    </row>
    <row r="2116" spans="2:12" hidden="1" x14ac:dyDescent="0.25">
      <c r="B2116" s="217" t="s">
        <v>331</v>
      </c>
      <c r="C2116" s="217" t="s">
        <v>991</v>
      </c>
      <c r="D2116" s="205" t="s">
        <v>971</v>
      </c>
      <c r="E2116" s="230" t="s">
        <v>899</v>
      </c>
      <c r="F2116" s="213"/>
      <c r="G2116" s="230"/>
      <c r="H2116" s="213"/>
      <c r="J2116" s="155"/>
      <c r="K2116" s="155"/>
      <c r="L2116" s="155"/>
    </row>
    <row r="2117" spans="2:12" hidden="1" x14ac:dyDescent="0.25">
      <c r="B2117" s="221" t="s">
        <v>333</v>
      </c>
      <c r="C2117" s="217" t="s">
        <v>990</v>
      </c>
      <c r="D2117" s="205" t="s">
        <v>931</v>
      </c>
      <c r="E2117" s="213"/>
      <c r="F2117" s="213"/>
      <c r="G2117" s="213"/>
      <c r="H2117" s="213"/>
      <c r="J2117" s="155"/>
      <c r="K2117" s="155"/>
      <c r="L2117" s="155"/>
    </row>
    <row r="2118" spans="2:12" ht="15.75" hidden="1" thickBot="1" x14ac:dyDescent="0.3">
      <c r="B2118" s="220" t="s">
        <v>333</v>
      </c>
      <c r="C2118" s="220" t="s">
        <v>990</v>
      </c>
      <c r="D2118" s="208" t="s">
        <v>972</v>
      </c>
      <c r="E2118" s="220"/>
      <c r="F2118" s="220"/>
      <c r="G2118" s="220"/>
      <c r="H2118" s="220"/>
      <c r="J2118" s="155"/>
      <c r="K2118" s="155"/>
      <c r="L2118" s="155"/>
    </row>
    <row r="2119" spans="2:12" ht="15.75" hidden="1" thickTop="1" x14ac:dyDescent="0.25">
      <c r="B2119" s="218" t="s">
        <v>333</v>
      </c>
      <c r="C2119" s="218" t="s">
        <v>990</v>
      </c>
      <c r="D2119" s="209" t="s">
        <v>972</v>
      </c>
      <c r="E2119" s="238" t="s">
        <v>460</v>
      </c>
      <c r="F2119" s="211"/>
      <c r="G2119" s="211"/>
      <c r="H2119" s="211"/>
      <c r="J2119" s="155"/>
      <c r="K2119" s="155"/>
      <c r="L2119" s="155"/>
    </row>
    <row r="2120" spans="2:12" hidden="1" x14ac:dyDescent="0.25">
      <c r="B2120" s="217" t="s">
        <v>333</v>
      </c>
      <c r="C2120" s="217" t="s">
        <v>990</v>
      </c>
      <c r="D2120" s="205" t="s">
        <v>972</v>
      </c>
      <c r="E2120" s="230" t="s">
        <v>485</v>
      </c>
      <c r="F2120" s="213"/>
      <c r="G2120" s="230"/>
      <c r="H2120" s="213"/>
      <c r="J2120" s="155"/>
      <c r="K2120" s="155"/>
      <c r="L2120" s="155"/>
    </row>
    <row r="2121" spans="2:12" hidden="1" x14ac:dyDescent="0.25">
      <c r="B2121" s="217" t="s">
        <v>333</v>
      </c>
      <c r="C2121" s="217" t="s">
        <v>990</v>
      </c>
      <c r="D2121" s="205" t="s">
        <v>972</v>
      </c>
      <c r="E2121" s="230" t="s">
        <v>486</v>
      </c>
      <c r="F2121" s="213"/>
      <c r="G2121" s="230"/>
      <c r="H2121" s="213"/>
      <c r="J2121" s="155"/>
      <c r="K2121" s="155"/>
      <c r="L2121" s="155"/>
    </row>
    <row r="2122" spans="2:12" hidden="1" x14ac:dyDescent="0.25">
      <c r="B2122" s="217" t="s">
        <v>333</v>
      </c>
      <c r="C2122" s="217" t="s">
        <v>990</v>
      </c>
      <c r="D2122" s="205" t="s">
        <v>972</v>
      </c>
      <c r="E2122" s="230" t="s">
        <v>481</v>
      </c>
      <c r="F2122" s="213"/>
      <c r="G2122" s="230"/>
      <c r="H2122" s="213"/>
      <c r="J2122" s="155"/>
      <c r="K2122" s="155"/>
      <c r="L2122" s="155"/>
    </row>
    <row r="2123" spans="2:12" ht="15.75" hidden="1" thickBot="1" x14ac:dyDescent="0.3">
      <c r="B2123" s="220" t="s">
        <v>333</v>
      </c>
      <c r="C2123" s="220" t="s">
        <v>990</v>
      </c>
      <c r="D2123" s="208" t="s">
        <v>973</v>
      </c>
      <c r="E2123" s="213"/>
      <c r="F2123" s="220"/>
      <c r="G2123" s="220"/>
      <c r="H2123" s="220"/>
      <c r="J2123" s="155"/>
      <c r="K2123" s="155"/>
      <c r="L2123" s="155"/>
    </row>
    <row r="2124" spans="2:12" ht="15.75" hidden="1" thickTop="1" x14ac:dyDescent="0.25">
      <c r="B2124" s="218" t="s">
        <v>333</v>
      </c>
      <c r="C2124" s="218" t="s">
        <v>990</v>
      </c>
      <c r="D2124" s="209" t="s">
        <v>973</v>
      </c>
      <c r="E2124" s="238" t="s">
        <v>933</v>
      </c>
      <c r="F2124" s="211"/>
      <c r="G2124" s="211"/>
      <c r="H2124" s="211"/>
      <c r="J2124" s="155"/>
      <c r="K2124" s="155"/>
      <c r="L2124" s="155"/>
    </row>
    <row r="2125" spans="2:12" hidden="1" x14ac:dyDescent="0.25">
      <c r="B2125" s="217" t="s">
        <v>333</v>
      </c>
      <c r="C2125" s="217" t="s">
        <v>990</v>
      </c>
      <c r="D2125" s="205" t="s">
        <v>973</v>
      </c>
      <c r="E2125" s="230" t="s">
        <v>897</v>
      </c>
      <c r="F2125" s="213"/>
      <c r="G2125" s="230"/>
      <c r="H2125" s="213"/>
      <c r="J2125" s="155"/>
      <c r="K2125" s="155"/>
      <c r="L2125" s="155"/>
    </row>
    <row r="2126" spans="2:12" hidden="1" x14ac:dyDescent="0.25">
      <c r="B2126" s="217" t="s">
        <v>333</v>
      </c>
      <c r="C2126" s="217" t="s">
        <v>990</v>
      </c>
      <c r="D2126" s="205" t="s">
        <v>973</v>
      </c>
      <c r="E2126" s="230" t="s">
        <v>487</v>
      </c>
      <c r="F2126" s="213"/>
      <c r="G2126" s="230"/>
      <c r="H2126" s="213"/>
      <c r="J2126" s="155"/>
      <c r="K2126" s="155"/>
      <c r="L2126" s="155"/>
    </row>
    <row r="2127" spans="2:12" hidden="1" x14ac:dyDescent="0.25">
      <c r="B2127" s="217" t="s">
        <v>333</v>
      </c>
      <c r="C2127" s="217" t="s">
        <v>990</v>
      </c>
      <c r="D2127" s="205" t="s">
        <v>973</v>
      </c>
      <c r="E2127" s="230" t="s">
        <v>482</v>
      </c>
      <c r="F2127" s="213"/>
      <c r="G2127" s="230"/>
      <c r="H2127" s="213"/>
      <c r="J2127" s="155"/>
      <c r="K2127" s="155"/>
      <c r="L2127" s="155"/>
    </row>
    <row r="2128" spans="2:12" ht="15.75" hidden="1" thickBot="1" x14ac:dyDescent="0.3">
      <c r="B2128" s="220" t="s">
        <v>333</v>
      </c>
      <c r="C2128" s="220" t="s">
        <v>990</v>
      </c>
      <c r="D2128" s="208" t="s">
        <v>974</v>
      </c>
      <c r="E2128" s="213"/>
      <c r="F2128" s="220"/>
      <c r="G2128" s="220"/>
      <c r="H2128" s="220"/>
      <c r="J2128" s="155"/>
      <c r="K2128" s="155"/>
      <c r="L2128" s="155"/>
    </row>
    <row r="2129" spans="2:12" ht="15.75" hidden="1" thickTop="1" x14ac:dyDescent="0.25">
      <c r="B2129" s="218" t="s">
        <v>333</v>
      </c>
      <c r="C2129" s="218" t="s">
        <v>990</v>
      </c>
      <c r="D2129" s="209" t="s">
        <v>974</v>
      </c>
      <c r="E2129" s="238" t="s">
        <v>893</v>
      </c>
      <c r="F2129" s="211"/>
      <c r="G2129" s="211"/>
      <c r="H2129" s="211"/>
      <c r="J2129" s="155"/>
      <c r="K2129" s="155"/>
      <c r="L2129" s="155"/>
    </row>
    <row r="2130" spans="2:12" hidden="1" x14ac:dyDescent="0.25">
      <c r="B2130" s="217" t="s">
        <v>333</v>
      </c>
      <c r="C2130" s="217" t="s">
        <v>990</v>
      </c>
      <c r="D2130" s="205" t="s">
        <v>974</v>
      </c>
      <c r="E2130" s="230" t="s">
        <v>900</v>
      </c>
      <c r="F2130" s="213"/>
      <c r="G2130" s="230"/>
      <c r="H2130" s="213"/>
      <c r="J2130" s="155"/>
      <c r="K2130" s="155"/>
      <c r="L2130" s="155"/>
    </row>
    <row r="2131" spans="2:12" hidden="1" x14ac:dyDescent="0.25">
      <c r="B2131" s="217" t="s">
        <v>333</v>
      </c>
      <c r="C2131" s="217" t="s">
        <v>990</v>
      </c>
      <c r="D2131" s="205" t="s">
        <v>974</v>
      </c>
      <c r="E2131" s="230" t="s">
        <v>487</v>
      </c>
      <c r="F2131" s="213"/>
      <c r="G2131" s="230"/>
      <c r="H2131" s="213"/>
      <c r="J2131" s="155"/>
      <c r="K2131" s="155"/>
      <c r="L2131" s="155"/>
    </row>
    <row r="2132" spans="2:12" hidden="1" x14ac:dyDescent="0.25">
      <c r="B2132" s="217" t="s">
        <v>333</v>
      </c>
      <c r="C2132" s="217" t="s">
        <v>990</v>
      </c>
      <c r="D2132" s="205" t="s">
        <v>974</v>
      </c>
      <c r="E2132" s="230" t="s">
        <v>483</v>
      </c>
      <c r="F2132" s="213"/>
      <c r="G2132" s="230"/>
      <c r="H2132" s="213"/>
      <c r="J2132" s="155"/>
      <c r="K2132" s="155"/>
      <c r="L2132" s="155"/>
    </row>
    <row r="2133" spans="2:12" ht="15.75" hidden="1" thickBot="1" x14ac:dyDescent="0.3">
      <c r="B2133" s="220" t="s">
        <v>333</v>
      </c>
      <c r="C2133" s="220" t="s">
        <v>990</v>
      </c>
      <c r="D2133" s="208" t="s">
        <v>975</v>
      </c>
      <c r="E2133" s="213"/>
      <c r="F2133" s="220"/>
      <c r="G2133" s="220"/>
      <c r="H2133" s="220"/>
      <c r="J2133" s="155"/>
      <c r="K2133" s="155"/>
      <c r="L2133" s="155"/>
    </row>
    <row r="2134" spans="2:12" ht="15.75" hidden="1" thickTop="1" x14ac:dyDescent="0.25">
      <c r="B2134" s="218" t="s">
        <v>333</v>
      </c>
      <c r="C2134" s="218" t="s">
        <v>990</v>
      </c>
      <c r="D2134" s="209" t="s">
        <v>975</v>
      </c>
      <c r="E2134" s="238" t="s">
        <v>941</v>
      </c>
      <c r="F2134" s="211"/>
      <c r="G2134" s="211"/>
      <c r="H2134" s="211"/>
      <c r="J2134" s="155"/>
      <c r="K2134" s="155"/>
      <c r="L2134" s="155"/>
    </row>
    <row r="2135" spans="2:12" hidden="1" x14ac:dyDescent="0.25">
      <c r="B2135" s="217" t="s">
        <v>333</v>
      </c>
      <c r="C2135" s="217" t="s">
        <v>990</v>
      </c>
      <c r="D2135" s="205" t="s">
        <v>975</v>
      </c>
      <c r="E2135" s="230" t="s">
        <v>942</v>
      </c>
      <c r="F2135" s="213"/>
      <c r="G2135" s="230"/>
      <c r="H2135" s="213"/>
      <c r="J2135" s="155"/>
      <c r="K2135" s="155"/>
      <c r="L2135" s="155"/>
    </row>
    <row r="2136" spans="2:12" hidden="1" x14ac:dyDescent="0.25">
      <c r="B2136" s="217" t="s">
        <v>333</v>
      </c>
      <c r="C2136" s="217" t="s">
        <v>990</v>
      </c>
      <c r="D2136" s="205" t="s">
        <v>975</v>
      </c>
      <c r="E2136" s="230" t="s">
        <v>943</v>
      </c>
      <c r="F2136" s="213"/>
      <c r="G2136" s="230"/>
      <c r="H2136" s="213"/>
      <c r="J2136" s="155"/>
      <c r="K2136" s="155"/>
      <c r="L2136" s="155"/>
    </row>
    <row r="2137" spans="2:12" hidden="1" x14ac:dyDescent="0.25">
      <c r="B2137" s="217" t="s">
        <v>333</v>
      </c>
      <c r="C2137" s="217" t="s">
        <v>990</v>
      </c>
      <c r="D2137" s="205" t="s">
        <v>975</v>
      </c>
      <c r="E2137" s="230" t="s">
        <v>944</v>
      </c>
      <c r="F2137" s="213"/>
      <c r="G2137" s="230"/>
      <c r="H2137" s="213"/>
      <c r="J2137" s="155"/>
      <c r="K2137" s="155"/>
      <c r="L2137" s="155"/>
    </row>
    <row r="2138" spans="2:12" ht="15.75" hidden="1" thickBot="1" x14ac:dyDescent="0.3">
      <c r="B2138" s="220" t="s">
        <v>333</v>
      </c>
      <c r="C2138" s="220" t="s">
        <v>990</v>
      </c>
      <c r="D2138" s="208" t="s">
        <v>976</v>
      </c>
      <c r="E2138" s="213"/>
      <c r="F2138" s="220"/>
      <c r="G2138" s="220"/>
      <c r="H2138" s="220"/>
      <c r="J2138" s="155"/>
      <c r="K2138" s="155"/>
      <c r="L2138" s="155"/>
    </row>
    <row r="2139" spans="2:12" ht="15.75" hidden="1" thickTop="1" x14ac:dyDescent="0.25">
      <c r="B2139" s="218" t="s">
        <v>333</v>
      </c>
      <c r="C2139" s="218" t="s">
        <v>990</v>
      </c>
      <c r="D2139" s="209" t="s">
        <v>976</v>
      </c>
      <c r="E2139" s="238" t="s">
        <v>459</v>
      </c>
      <c r="F2139" s="211"/>
      <c r="G2139" s="211"/>
      <c r="H2139" s="211"/>
      <c r="J2139" s="155"/>
      <c r="K2139" s="155"/>
      <c r="L2139" s="155"/>
    </row>
    <row r="2140" spans="2:12" hidden="1" x14ac:dyDescent="0.25">
      <c r="B2140" s="217" t="s">
        <v>333</v>
      </c>
      <c r="C2140" s="217" t="s">
        <v>990</v>
      </c>
      <c r="D2140" s="205" t="s">
        <v>976</v>
      </c>
      <c r="E2140" s="230" t="s">
        <v>949</v>
      </c>
      <c r="F2140" s="213"/>
      <c r="G2140" s="230"/>
      <c r="H2140" s="213"/>
      <c r="J2140" s="155"/>
      <c r="K2140" s="155"/>
      <c r="L2140" s="155"/>
    </row>
    <row r="2141" spans="2:12" hidden="1" x14ac:dyDescent="0.25">
      <c r="B2141" s="217" t="s">
        <v>333</v>
      </c>
      <c r="C2141" s="217" t="s">
        <v>990</v>
      </c>
      <c r="D2141" s="205" t="s">
        <v>976</v>
      </c>
      <c r="E2141" s="230" t="s">
        <v>950</v>
      </c>
      <c r="F2141" s="213"/>
      <c r="G2141" s="230"/>
      <c r="H2141" s="213"/>
      <c r="J2141" s="155"/>
      <c r="K2141" s="155"/>
      <c r="L2141" s="155"/>
    </row>
    <row r="2142" spans="2:12" hidden="1" x14ac:dyDescent="0.25">
      <c r="B2142" s="217" t="s">
        <v>333</v>
      </c>
      <c r="C2142" s="217" t="s">
        <v>990</v>
      </c>
      <c r="D2142" s="205" t="s">
        <v>976</v>
      </c>
      <c r="E2142" s="230" t="s">
        <v>951</v>
      </c>
      <c r="F2142" s="213"/>
      <c r="G2142" s="230"/>
      <c r="H2142" s="213"/>
      <c r="J2142" s="155"/>
      <c r="K2142" s="155"/>
      <c r="L2142" s="155"/>
    </row>
    <row r="2143" spans="2:12" ht="15.75" hidden="1" thickBot="1" x14ac:dyDescent="0.3">
      <c r="B2143" s="220" t="s">
        <v>333</v>
      </c>
      <c r="C2143" s="220" t="s">
        <v>990</v>
      </c>
      <c r="D2143" s="208" t="s">
        <v>977</v>
      </c>
      <c r="E2143" s="213"/>
      <c r="F2143" s="220"/>
      <c r="G2143" s="220"/>
      <c r="H2143" s="220"/>
      <c r="J2143" s="155"/>
      <c r="K2143" s="155"/>
      <c r="L2143" s="155"/>
    </row>
    <row r="2144" spans="2:12" ht="15.75" hidden="1" thickTop="1" x14ac:dyDescent="0.25">
      <c r="B2144" s="218" t="s">
        <v>333</v>
      </c>
      <c r="C2144" s="218" t="s">
        <v>990</v>
      </c>
      <c r="D2144" s="209" t="s">
        <v>977</v>
      </c>
      <c r="E2144" s="238" t="s">
        <v>315</v>
      </c>
      <c r="F2144" s="211"/>
      <c r="G2144" s="211"/>
      <c r="H2144" s="211"/>
      <c r="J2144" s="155"/>
      <c r="K2144" s="155"/>
      <c r="L2144" s="155"/>
    </row>
    <row r="2145" spans="2:12" hidden="1" x14ac:dyDescent="0.25">
      <c r="B2145" s="217" t="s">
        <v>333</v>
      </c>
      <c r="C2145" s="217" t="s">
        <v>990</v>
      </c>
      <c r="D2145" s="205" t="s">
        <v>977</v>
      </c>
      <c r="E2145" s="230" t="s">
        <v>956</v>
      </c>
      <c r="F2145" s="213"/>
      <c r="G2145" s="230"/>
      <c r="H2145" s="213"/>
      <c r="J2145" s="155"/>
      <c r="K2145" s="155"/>
      <c r="L2145" s="155"/>
    </row>
    <row r="2146" spans="2:12" hidden="1" x14ac:dyDescent="0.25">
      <c r="B2146" s="217" t="s">
        <v>333</v>
      </c>
      <c r="C2146" s="217" t="s">
        <v>990</v>
      </c>
      <c r="D2146" s="205" t="s">
        <v>977</v>
      </c>
      <c r="E2146" s="230" t="s">
        <v>957</v>
      </c>
      <c r="F2146" s="213"/>
      <c r="G2146" s="230"/>
      <c r="H2146" s="213"/>
      <c r="J2146" s="155"/>
      <c r="K2146" s="155"/>
      <c r="L2146" s="155"/>
    </row>
    <row r="2147" spans="2:12" hidden="1" x14ac:dyDescent="0.25">
      <c r="B2147" s="217" t="s">
        <v>333</v>
      </c>
      <c r="C2147" s="217" t="s">
        <v>990</v>
      </c>
      <c r="D2147" s="205" t="s">
        <v>977</v>
      </c>
      <c r="E2147" s="230" t="s">
        <v>958</v>
      </c>
      <c r="F2147" s="213"/>
      <c r="G2147" s="230"/>
      <c r="H2147" s="213"/>
      <c r="J2147" s="155"/>
      <c r="K2147" s="155"/>
      <c r="L2147" s="155"/>
    </row>
    <row r="2148" spans="2:12" ht="15.75" hidden="1" thickBot="1" x14ac:dyDescent="0.3">
      <c r="B2148" s="220" t="s">
        <v>333</v>
      </c>
      <c r="C2148" s="220" t="s">
        <v>990</v>
      </c>
      <c r="D2148" s="208" t="s">
        <v>978</v>
      </c>
      <c r="E2148" s="213"/>
      <c r="F2148" s="220"/>
      <c r="G2148" s="220"/>
      <c r="H2148" s="220"/>
      <c r="J2148" s="155"/>
      <c r="K2148" s="155"/>
      <c r="L2148" s="155"/>
    </row>
    <row r="2149" spans="2:12" ht="15.75" hidden="1" thickTop="1" x14ac:dyDescent="0.25">
      <c r="B2149" s="218" t="s">
        <v>333</v>
      </c>
      <c r="C2149" s="218" t="s">
        <v>990</v>
      </c>
      <c r="D2149" s="209" t="s">
        <v>978</v>
      </c>
      <c r="E2149" s="238" t="s">
        <v>316</v>
      </c>
      <c r="F2149" s="211"/>
      <c r="G2149" s="211"/>
      <c r="H2149" s="211"/>
      <c r="J2149" s="155"/>
      <c r="K2149" s="155"/>
      <c r="L2149" s="155"/>
    </row>
    <row r="2150" spans="2:12" hidden="1" x14ac:dyDescent="0.25">
      <c r="B2150" s="217" t="s">
        <v>333</v>
      </c>
      <c r="C2150" s="217" t="s">
        <v>990</v>
      </c>
      <c r="D2150" s="205" t="s">
        <v>978</v>
      </c>
      <c r="E2150" s="230" t="s">
        <v>488</v>
      </c>
      <c r="F2150" s="213"/>
      <c r="G2150" s="230"/>
      <c r="H2150" s="213"/>
      <c r="J2150" s="155"/>
      <c r="K2150" s="155"/>
      <c r="L2150" s="155"/>
    </row>
    <row r="2151" spans="2:12" hidden="1" x14ac:dyDescent="0.25">
      <c r="B2151" s="217" t="s">
        <v>333</v>
      </c>
      <c r="C2151" s="217" t="s">
        <v>990</v>
      </c>
      <c r="D2151" s="205" t="s">
        <v>978</v>
      </c>
      <c r="E2151" s="230" t="s">
        <v>489</v>
      </c>
      <c r="F2151" s="213"/>
      <c r="G2151" s="230"/>
      <c r="H2151" s="213"/>
      <c r="J2151" s="155"/>
      <c r="K2151" s="155"/>
      <c r="L2151" s="155"/>
    </row>
    <row r="2152" spans="2:12" hidden="1" x14ac:dyDescent="0.25">
      <c r="B2152" s="217" t="s">
        <v>333</v>
      </c>
      <c r="C2152" s="217" t="s">
        <v>990</v>
      </c>
      <c r="D2152" s="205" t="s">
        <v>978</v>
      </c>
      <c r="E2152" s="230" t="s">
        <v>484</v>
      </c>
      <c r="F2152" s="213"/>
      <c r="G2152" s="230"/>
      <c r="H2152" s="213"/>
      <c r="J2152" s="155"/>
      <c r="K2152" s="155"/>
      <c r="L2152" s="155"/>
    </row>
    <row r="2153" spans="2:12" ht="15.75" hidden="1" thickBot="1" x14ac:dyDescent="0.3">
      <c r="B2153" s="220" t="s">
        <v>333</v>
      </c>
      <c r="C2153" s="220" t="s">
        <v>990</v>
      </c>
      <c r="D2153" s="208" t="s">
        <v>979</v>
      </c>
      <c r="E2153" s="213"/>
      <c r="F2153" s="220"/>
      <c r="G2153" s="220"/>
      <c r="H2153" s="220"/>
      <c r="J2153" s="155"/>
      <c r="K2153" s="155"/>
      <c r="L2153" s="155"/>
    </row>
    <row r="2154" spans="2:12" ht="15.75" hidden="1" thickTop="1" x14ac:dyDescent="0.25">
      <c r="B2154" s="218" t="s">
        <v>333</v>
      </c>
      <c r="C2154" s="218" t="s">
        <v>990</v>
      </c>
      <c r="D2154" s="209" t="s">
        <v>979</v>
      </c>
      <c r="E2154" s="238" t="s">
        <v>317</v>
      </c>
      <c r="F2154" s="211"/>
      <c r="G2154" s="211"/>
      <c r="H2154" s="211"/>
      <c r="J2154" s="155"/>
      <c r="K2154" s="155"/>
      <c r="L2154" s="155"/>
    </row>
    <row r="2155" spans="2:12" hidden="1" x14ac:dyDescent="0.25">
      <c r="B2155" s="217" t="s">
        <v>333</v>
      </c>
      <c r="C2155" s="217" t="s">
        <v>990</v>
      </c>
      <c r="D2155" s="205" t="s">
        <v>979</v>
      </c>
      <c r="E2155" s="230" t="s">
        <v>488</v>
      </c>
      <c r="F2155" s="213"/>
      <c r="G2155" s="230"/>
      <c r="H2155" s="213"/>
      <c r="J2155" s="155"/>
      <c r="K2155" s="155"/>
      <c r="L2155" s="155"/>
    </row>
    <row r="2156" spans="2:12" hidden="1" x14ac:dyDescent="0.25">
      <c r="B2156" s="217" t="s">
        <v>333</v>
      </c>
      <c r="C2156" s="217" t="s">
        <v>990</v>
      </c>
      <c r="D2156" s="205" t="s">
        <v>979</v>
      </c>
      <c r="E2156" s="230" t="s">
        <v>489</v>
      </c>
      <c r="F2156" s="213"/>
      <c r="G2156" s="230"/>
      <c r="H2156" s="213"/>
      <c r="J2156" s="155"/>
      <c r="K2156" s="155"/>
      <c r="L2156" s="155"/>
    </row>
    <row r="2157" spans="2:12" hidden="1" x14ac:dyDescent="0.25">
      <c r="B2157" s="217" t="s">
        <v>333</v>
      </c>
      <c r="C2157" s="217" t="s">
        <v>990</v>
      </c>
      <c r="D2157" s="205" t="s">
        <v>979</v>
      </c>
      <c r="E2157" s="230" t="s">
        <v>484</v>
      </c>
      <c r="F2157" s="213"/>
      <c r="G2157" s="230"/>
      <c r="H2157" s="213"/>
      <c r="J2157" s="155"/>
      <c r="K2157" s="155"/>
      <c r="L2157" s="155"/>
    </row>
    <row r="2158" spans="2:12" hidden="1" x14ac:dyDescent="0.25">
      <c r="B2158" s="221" t="s">
        <v>333</v>
      </c>
      <c r="C2158" s="217" t="s">
        <v>991</v>
      </c>
      <c r="D2158" s="205" t="s">
        <v>931</v>
      </c>
      <c r="E2158" s="213"/>
      <c r="F2158" s="213"/>
      <c r="G2158" s="213"/>
      <c r="H2158" s="213"/>
      <c r="J2158" s="155"/>
      <c r="K2158" s="155"/>
      <c r="L2158" s="155"/>
    </row>
    <row r="2159" spans="2:12" ht="15.75" hidden="1" thickBot="1" x14ac:dyDescent="0.3">
      <c r="B2159" s="220" t="s">
        <v>333</v>
      </c>
      <c r="C2159" s="220" t="s">
        <v>991</v>
      </c>
      <c r="D2159" s="208" t="s">
        <v>972</v>
      </c>
      <c r="E2159" s="213"/>
      <c r="F2159" s="220"/>
      <c r="G2159" s="220"/>
      <c r="H2159" s="220"/>
      <c r="J2159" s="155"/>
      <c r="K2159" s="155"/>
      <c r="L2159" s="155"/>
    </row>
    <row r="2160" spans="2:12" ht="15.75" hidden="1" thickTop="1" x14ac:dyDescent="0.25">
      <c r="B2160" s="218" t="s">
        <v>333</v>
      </c>
      <c r="C2160" s="218" t="s">
        <v>991</v>
      </c>
      <c r="D2160" s="209" t="s">
        <v>972</v>
      </c>
      <c r="E2160" s="238" t="s">
        <v>460</v>
      </c>
      <c r="F2160" s="211"/>
      <c r="G2160" s="211"/>
      <c r="H2160" s="211"/>
      <c r="J2160" s="155"/>
      <c r="K2160" s="155"/>
      <c r="L2160" s="155"/>
    </row>
    <row r="2161" spans="2:12" hidden="1" x14ac:dyDescent="0.25">
      <c r="B2161" s="217" t="s">
        <v>333</v>
      </c>
      <c r="C2161" s="217" t="s">
        <v>991</v>
      </c>
      <c r="D2161" s="205" t="s">
        <v>972</v>
      </c>
      <c r="E2161" s="230" t="s">
        <v>894</v>
      </c>
      <c r="F2161" s="213"/>
      <c r="G2161" s="230"/>
      <c r="H2161" s="213"/>
      <c r="J2161" s="155"/>
      <c r="K2161" s="155"/>
      <c r="L2161" s="155"/>
    </row>
    <row r="2162" spans="2:12" hidden="1" x14ac:dyDescent="0.25">
      <c r="B2162" s="217" t="s">
        <v>333</v>
      </c>
      <c r="C2162" s="217" t="s">
        <v>991</v>
      </c>
      <c r="D2162" s="205" t="s">
        <v>972</v>
      </c>
      <c r="E2162" s="230" t="s">
        <v>895</v>
      </c>
      <c r="F2162" s="213"/>
      <c r="G2162" s="230"/>
      <c r="H2162" s="213"/>
      <c r="J2162" s="155"/>
      <c r="K2162" s="155"/>
      <c r="L2162" s="155"/>
    </row>
    <row r="2163" spans="2:12" hidden="1" x14ac:dyDescent="0.25">
      <c r="B2163" s="217" t="s">
        <v>333</v>
      </c>
      <c r="C2163" s="217" t="s">
        <v>991</v>
      </c>
      <c r="D2163" s="205" t="s">
        <v>972</v>
      </c>
      <c r="E2163" s="230" t="s">
        <v>896</v>
      </c>
      <c r="F2163" s="213"/>
      <c r="G2163" s="230"/>
      <c r="H2163" s="213"/>
      <c r="J2163" s="155"/>
      <c r="K2163" s="155"/>
      <c r="L2163" s="155"/>
    </row>
    <row r="2164" spans="2:12" ht="15.75" hidden="1" thickBot="1" x14ac:dyDescent="0.3">
      <c r="B2164" s="220" t="s">
        <v>333</v>
      </c>
      <c r="C2164" s="220" t="s">
        <v>991</v>
      </c>
      <c r="D2164" s="208" t="s">
        <v>973</v>
      </c>
      <c r="E2164" s="213"/>
      <c r="F2164" s="220"/>
      <c r="G2164" s="220"/>
      <c r="H2164" s="220"/>
      <c r="J2164" s="155"/>
      <c r="K2164" s="155"/>
      <c r="L2164" s="155"/>
    </row>
    <row r="2165" spans="2:12" ht="15.75" hidden="1" thickTop="1" x14ac:dyDescent="0.25">
      <c r="B2165" s="218" t="s">
        <v>333</v>
      </c>
      <c r="C2165" s="218" t="s">
        <v>991</v>
      </c>
      <c r="D2165" s="209" t="s">
        <v>973</v>
      </c>
      <c r="E2165" s="238" t="s">
        <v>933</v>
      </c>
      <c r="F2165" s="211"/>
      <c r="G2165" s="211"/>
      <c r="H2165" s="211"/>
      <c r="J2165" s="155"/>
      <c r="K2165" s="155"/>
      <c r="L2165" s="155"/>
    </row>
    <row r="2166" spans="2:12" hidden="1" x14ac:dyDescent="0.25">
      <c r="B2166" s="217" t="s">
        <v>333</v>
      </c>
      <c r="C2166" s="217" t="s">
        <v>991</v>
      </c>
      <c r="D2166" s="205" t="s">
        <v>973</v>
      </c>
      <c r="E2166" s="230" t="s">
        <v>690</v>
      </c>
      <c r="F2166" s="213"/>
      <c r="G2166" s="230"/>
      <c r="H2166" s="213"/>
      <c r="J2166" s="155"/>
      <c r="K2166" s="155"/>
      <c r="L2166" s="155"/>
    </row>
    <row r="2167" spans="2:12" hidden="1" x14ac:dyDescent="0.25">
      <c r="B2167" s="217" t="s">
        <v>333</v>
      </c>
      <c r="C2167" s="217" t="s">
        <v>991</v>
      </c>
      <c r="D2167" s="205" t="s">
        <v>973</v>
      </c>
      <c r="E2167" s="230" t="s">
        <v>691</v>
      </c>
      <c r="F2167" s="213"/>
      <c r="G2167" s="230"/>
      <c r="H2167" s="213"/>
      <c r="J2167" s="155"/>
      <c r="K2167" s="155"/>
      <c r="L2167" s="155"/>
    </row>
    <row r="2168" spans="2:12" hidden="1" x14ac:dyDescent="0.25">
      <c r="B2168" s="217" t="s">
        <v>333</v>
      </c>
      <c r="C2168" s="217" t="s">
        <v>991</v>
      </c>
      <c r="D2168" s="205" t="s">
        <v>973</v>
      </c>
      <c r="E2168" s="230" t="s">
        <v>689</v>
      </c>
      <c r="F2168" s="213"/>
      <c r="G2168" s="230"/>
      <c r="H2168" s="213"/>
      <c r="J2168" s="155"/>
      <c r="K2168" s="155"/>
      <c r="L2168" s="155"/>
    </row>
    <row r="2169" spans="2:12" ht="15.75" hidden="1" thickBot="1" x14ac:dyDescent="0.3">
      <c r="B2169" s="220" t="s">
        <v>333</v>
      </c>
      <c r="C2169" s="220" t="s">
        <v>991</v>
      </c>
      <c r="D2169" s="208" t="s">
        <v>974</v>
      </c>
      <c r="E2169" s="213"/>
      <c r="F2169" s="220"/>
      <c r="G2169" s="220"/>
      <c r="H2169" s="220"/>
      <c r="J2169" s="155"/>
      <c r="K2169" s="155"/>
      <c r="L2169" s="155"/>
    </row>
    <row r="2170" spans="2:12" ht="15.75" hidden="1" thickTop="1" x14ac:dyDescent="0.25">
      <c r="B2170" s="218" t="s">
        <v>333</v>
      </c>
      <c r="C2170" s="218" t="s">
        <v>991</v>
      </c>
      <c r="D2170" s="209" t="s">
        <v>974</v>
      </c>
      <c r="E2170" s="238" t="s">
        <v>893</v>
      </c>
      <c r="F2170" s="211"/>
      <c r="G2170" s="211"/>
      <c r="H2170" s="211"/>
      <c r="J2170" s="155"/>
      <c r="K2170" s="155"/>
      <c r="L2170" s="155"/>
    </row>
    <row r="2171" spans="2:12" hidden="1" x14ac:dyDescent="0.25">
      <c r="B2171" s="217" t="s">
        <v>333</v>
      </c>
      <c r="C2171" s="217" t="s">
        <v>991</v>
      </c>
      <c r="D2171" s="205" t="s">
        <v>974</v>
      </c>
      <c r="E2171" s="230" t="s">
        <v>693</v>
      </c>
      <c r="F2171" s="213"/>
      <c r="G2171" s="230"/>
      <c r="H2171" s="213"/>
      <c r="J2171" s="155"/>
      <c r="K2171" s="155"/>
      <c r="L2171" s="155"/>
    </row>
    <row r="2172" spans="2:12" hidden="1" x14ac:dyDescent="0.25">
      <c r="B2172" s="217" t="s">
        <v>333</v>
      </c>
      <c r="C2172" s="217" t="s">
        <v>991</v>
      </c>
      <c r="D2172" s="205" t="s">
        <v>974</v>
      </c>
      <c r="E2172" s="230" t="s">
        <v>692</v>
      </c>
      <c r="F2172" s="213"/>
      <c r="G2172" s="230"/>
      <c r="H2172" s="213"/>
      <c r="J2172" s="155"/>
      <c r="K2172" s="155"/>
      <c r="L2172" s="155"/>
    </row>
    <row r="2173" spans="2:12" hidden="1" x14ac:dyDescent="0.25">
      <c r="B2173" s="217" t="s">
        <v>333</v>
      </c>
      <c r="C2173" s="217" t="s">
        <v>991</v>
      </c>
      <c r="D2173" s="205" t="s">
        <v>974</v>
      </c>
      <c r="E2173" s="230" t="s">
        <v>898</v>
      </c>
      <c r="F2173" s="213"/>
      <c r="G2173" s="230"/>
      <c r="H2173" s="213"/>
      <c r="J2173" s="155"/>
      <c r="K2173" s="155"/>
      <c r="L2173" s="155"/>
    </row>
    <row r="2174" spans="2:12" ht="15.75" hidden="1" thickBot="1" x14ac:dyDescent="0.3">
      <c r="B2174" s="220" t="s">
        <v>333</v>
      </c>
      <c r="C2174" s="220" t="s">
        <v>991</v>
      </c>
      <c r="D2174" s="208" t="s">
        <v>975</v>
      </c>
      <c r="E2174" s="213"/>
      <c r="F2174" s="220"/>
      <c r="G2174" s="220"/>
      <c r="H2174" s="220"/>
      <c r="J2174" s="155"/>
      <c r="K2174" s="155"/>
      <c r="L2174" s="155"/>
    </row>
    <row r="2175" spans="2:12" ht="15.75" hidden="1" thickTop="1" x14ac:dyDescent="0.25">
      <c r="B2175" s="218" t="s">
        <v>333</v>
      </c>
      <c r="C2175" s="218" t="s">
        <v>991</v>
      </c>
      <c r="D2175" s="209" t="s">
        <v>975</v>
      </c>
      <c r="E2175" s="238" t="s">
        <v>941</v>
      </c>
      <c r="F2175" s="211"/>
      <c r="G2175" s="211"/>
      <c r="H2175" s="211"/>
      <c r="J2175" s="155"/>
      <c r="K2175" s="155"/>
      <c r="L2175" s="155"/>
    </row>
    <row r="2176" spans="2:12" hidden="1" x14ac:dyDescent="0.25">
      <c r="B2176" s="217" t="s">
        <v>333</v>
      </c>
      <c r="C2176" s="217" t="s">
        <v>991</v>
      </c>
      <c r="D2176" s="205" t="s">
        <v>975</v>
      </c>
      <c r="E2176" s="230" t="s">
        <v>945</v>
      </c>
      <c r="F2176" s="213"/>
      <c r="G2176" s="230"/>
      <c r="H2176" s="213"/>
      <c r="J2176" s="155"/>
      <c r="K2176" s="155"/>
      <c r="L2176" s="155"/>
    </row>
    <row r="2177" spans="2:12" hidden="1" x14ac:dyDescent="0.25">
      <c r="B2177" s="217" t="s">
        <v>333</v>
      </c>
      <c r="C2177" s="217" t="s">
        <v>991</v>
      </c>
      <c r="D2177" s="205" t="s">
        <v>975</v>
      </c>
      <c r="E2177" s="230" t="s">
        <v>946</v>
      </c>
      <c r="F2177" s="213"/>
      <c r="G2177" s="230"/>
      <c r="H2177" s="213"/>
      <c r="J2177" s="155"/>
      <c r="K2177" s="155"/>
      <c r="L2177" s="155"/>
    </row>
    <row r="2178" spans="2:12" hidden="1" x14ac:dyDescent="0.25">
      <c r="B2178" s="217" t="s">
        <v>333</v>
      </c>
      <c r="C2178" s="217" t="s">
        <v>991</v>
      </c>
      <c r="D2178" s="205" t="s">
        <v>975</v>
      </c>
      <c r="E2178" s="230" t="s">
        <v>947</v>
      </c>
      <c r="F2178" s="213"/>
      <c r="G2178" s="230"/>
      <c r="H2178" s="213"/>
      <c r="J2178" s="155"/>
      <c r="K2178" s="155"/>
      <c r="L2178" s="155"/>
    </row>
    <row r="2179" spans="2:12" ht="15.75" hidden="1" thickBot="1" x14ac:dyDescent="0.3">
      <c r="B2179" s="220" t="s">
        <v>333</v>
      </c>
      <c r="C2179" s="220" t="s">
        <v>991</v>
      </c>
      <c r="D2179" s="208" t="s">
        <v>976</v>
      </c>
      <c r="E2179" s="213"/>
      <c r="F2179" s="220"/>
      <c r="G2179" s="220"/>
      <c r="H2179" s="220"/>
      <c r="J2179" s="155"/>
      <c r="K2179" s="155"/>
      <c r="L2179" s="155"/>
    </row>
    <row r="2180" spans="2:12" ht="15.75" hidden="1" thickTop="1" x14ac:dyDescent="0.25">
      <c r="B2180" s="218" t="s">
        <v>333</v>
      </c>
      <c r="C2180" s="218" t="s">
        <v>991</v>
      </c>
      <c r="D2180" s="209" t="s">
        <v>976</v>
      </c>
      <c r="E2180" s="238" t="s">
        <v>459</v>
      </c>
      <c r="F2180" s="211"/>
      <c r="G2180" s="211"/>
      <c r="H2180" s="211"/>
      <c r="J2180" s="155"/>
      <c r="K2180" s="155"/>
      <c r="L2180" s="155"/>
    </row>
    <row r="2181" spans="2:12" hidden="1" x14ac:dyDescent="0.25">
      <c r="B2181" s="217" t="s">
        <v>333</v>
      </c>
      <c r="C2181" s="217" t="s">
        <v>991</v>
      </c>
      <c r="D2181" s="205" t="s">
        <v>976</v>
      </c>
      <c r="E2181" s="230" t="s">
        <v>952</v>
      </c>
      <c r="F2181" s="213"/>
      <c r="G2181" s="230"/>
      <c r="H2181" s="213"/>
      <c r="J2181" s="155"/>
      <c r="K2181" s="155"/>
      <c r="L2181" s="155"/>
    </row>
    <row r="2182" spans="2:12" hidden="1" x14ac:dyDescent="0.25">
      <c r="B2182" s="217" t="s">
        <v>333</v>
      </c>
      <c r="C2182" s="217" t="s">
        <v>991</v>
      </c>
      <c r="D2182" s="205" t="s">
        <v>976</v>
      </c>
      <c r="E2182" s="230" t="s">
        <v>953</v>
      </c>
      <c r="F2182" s="213"/>
      <c r="G2182" s="230"/>
      <c r="H2182" s="213"/>
      <c r="J2182" s="155"/>
      <c r="K2182" s="155"/>
      <c r="L2182" s="155"/>
    </row>
    <row r="2183" spans="2:12" hidden="1" x14ac:dyDescent="0.25">
      <c r="B2183" s="217" t="s">
        <v>333</v>
      </c>
      <c r="C2183" s="217" t="s">
        <v>991</v>
      </c>
      <c r="D2183" s="205" t="s">
        <v>976</v>
      </c>
      <c r="E2183" s="230" t="s">
        <v>954</v>
      </c>
      <c r="F2183" s="213"/>
      <c r="G2183" s="230"/>
      <c r="H2183" s="213"/>
      <c r="J2183" s="155"/>
      <c r="K2183" s="155"/>
      <c r="L2183" s="155"/>
    </row>
    <row r="2184" spans="2:12" ht="15.75" hidden="1" thickBot="1" x14ac:dyDescent="0.3">
      <c r="B2184" s="220" t="s">
        <v>333</v>
      </c>
      <c r="C2184" s="220" t="s">
        <v>991</v>
      </c>
      <c r="D2184" s="208" t="s">
        <v>977</v>
      </c>
      <c r="E2184" s="213"/>
      <c r="F2184" s="220"/>
      <c r="G2184" s="220"/>
      <c r="H2184" s="220"/>
      <c r="J2184" s="155"/>
      <c r="K2184" s="155"/>
      <c r="L2184" s="155"/>
    </row>
    <row r="2185" spans="2:12" ht="15.75" hidden="1" thickTop="1" x14ac:dyDescent="0.25">
      <c r="B2185" s="218" t="s">
        <v>333</v>
      </c>
      <c r="C2185" s="218" t="s">
        <v>991</v>
      </c>
      <c r="D2185" s="209" t="s">
        <v>977</v>
      </c>
      <c r="E2185" s="238" t="s">
        <v>315</v>
      </c>
      <c r="F2185" s="211"/>
      <c r="G2185" s="211"/>
      <c r="H2185" s="211"/>
      <c r="J2185" s="155"/>
      <c r="K2185" s="155"/>
      <c r="L2185" s="155"/>
    </row>
    <row r="2186" spans="2:12" hidden="1" x14ac:dyDescent="0.25">
      <c r="B2186" s="217" t="s">
        <v>333</v>
      </c>
      <c r="C2186" s="217" t="s">
        <v>991</v>
      </c>
      <c r="D2186" s="205" t="s">
        <v>977</v>
      </c>
      <c r="E2186" s="230" t="s">
        <v>959</v>
      </c>
      <c r="F2186" s="213"/>
      <c r="G2186" s="230"/>
      <c r="H2186" s="213"/>
      <c r="J2186" s="155"/>
      <c r="K2186" s="155"/>
      <c r="L2186" s="155"/>
    </row>
    <row r="2187" spans="2:12" hidden="1" x14ac:dyDescent="0.25">
      <c r="B2187" s="217" t="s">
        <v>333</v>
      </c>
      <c r="C2187" s="217" t="s">
        <v>991</v>
      </c>
      <c r="D2187" s="205" t="s">
        <v>977</v>
      </c>
      <c r="E2187" s="230" t="s">
        <v>960</v>
      </c>
      <c r="F2187" s="213"/>
      <c r="G2187" s="230"/>
      <c r="H2187" s="213"/>
      <c r="J2187" s="155"/>
      <c r="K2187" s="155"/>
      <c r="L2187" s="155"/>
    </row>
    <row r="2188" spans="2:12" hidden="1" x14ac:dyDescent="0.25">
      <c r="B2188" s="217" t="s">
        <v>333</v>
      </c>
      <c r="C2188" s="217" t="s">
        <v>991</v>
      </c>
      <c r="D2188" s="205" t="s">
        <v>977</v>
      </c>
      <c r="E2188" s="230" t="s">
        <v>961</v>
      </c>
      <c r="F2188" s="213"/>
      <c r="G2188" s="230"/>
      <c r="H2188" s="213"/>
      <c r="J2188" s="155"/>
      <c r="K2188" s="155"/>
      <c r="L2188" s="155"/>
    </row>
    <row r="2189" spans="2:12" ht="15.75" hidden="1" thickBot="1" x14ac:dyDescent="0.3">
      <c r="B2189" s="220" t="s">
        <v>333</v>
      </c>
      <c r="C2189" s="220" t="s">
        <v>991</v>
      </c>
      <c r="D2189" s="208" t="s">
        <v>978</v>
      </c>
      <c r="E2189" s="220"/>
      <c r="F2189" s="220"/>
      <c r="G2189" s="220"/>
      <c r="H2189" s="220"/>
      <c r="J2189" s="155"/>
      <c r="K2189" s="155"/>
      <c r="L2189" s="155"/>
    </row>
    <row r="2190" spans="2:12" ht="15.75" hidden="1" thickTop="1" x14ac:dyDescent="0.25">
      <c r="B2190" s="218" t="s">
        <v>333</v>
      </c>
      <c r="C2190" s="218" t="s">
        <v>991</v>
      </c>
      <c r="D2190" s="209" t="s">
        <v>978</v>
      </c>
      <c r="E2190" s="238" t="s">
        <v>316</v>
      </c>
      <c r="F2190" s="211"/>
      <c r="G2190" s="211"/>
      <c r="H2190" s="211"/>
      <c r="J2190" s="155"/>
      <c r="K2190" s="155"/>
      <c r="L2190" s="155"/>
    </row>
    <row r="2191" spans="2:12" hidden="1" x14ac:dyDescent="0.25">
      <c r="B2191" s="217" t="s">
        <v>333</v>
      </c>
      <c r="C2191" s="217" t="s">
        <v>991</v>
      </c>
      <c r="D2191" s="205" t="s">
        <v>978</v>
      </c>
      <c r="E2191" s="230" t="s">
        <v>694</v>
      </c>
      <c r="F2191" s="213"/>
      <c r="G2191" s="230"/>
      <c r="H2191" s="213"/>
      <c r="J2191" s="155"/>
      <c r="K2191" s="155"/>
      <c r="L2191" s="155"/>
    </row>
    <row r="2192" spans="2:12" hidden="1" x14ac:dyDescent="0.25">
      <c r="B2192" s="217" t="s">
        <v>333</v>
      </c>
      <c r="C2192" s="217" t="s">
        <v>991</v>
      </c>
      <c r="D2192" s="205" t="s">
        <v>978</v>
      </c>
      <c r="E2192" s="230" t="s">
        <v>695</v>
      </c>
      <c r="F2192" s="213"/>
      <c r="G2192" s="230"/>
      <c r="H2192" s="213"/>
      <c r="J2192" s="155"/>
      <c r="K2192" s="155"/>
      <c r="L2192" s="155"/>
    </row>
    <row r="2193" spans="2:12" hidden="1" x14ac:dyDescent="0.25">
      <c r="B2193" s="217" t="s">
        <v>333</v>
      </c>
      <c r="C2193" s="217" t="s">
        <v>991</v>
      </c>
      <c r="D2193" s="205" t="s">
        <v>978</v>
      </c>
      <c r="E2193" s="230" t="s">
        <v>899</v>
      </c>
      <c r="F2193" s="213"/>
      <c r="G2193" s="230"/>
      <c r="H2193" s="213"/>
      <c r="J2193" s="155"/>
      <c r="K2193" s="155"/>
      <c r="L2193" s="155"/>
    </row>
    <row r="2194" spans="2:12" ht="15.75" hidden="1" thickBot="1" x14ac:dyDescent="0.3">
      <c r="B2194" s="220" t="s">
        <v>333</v>
      </c>
      <c r="C2194" s="220" t="s">
        <v>991</v>
      </c>
      <c r="D2194" s="208" t="s">
        <v>979</v>
      </c>
      <c r="E2194" s="213"/>
      <c r="F2194" s="220"/>
      <c r="G2194" s="220"/>
      <c r="H2194" s="220"/>
      <c r="J2194" s="155"/>
      <c r="K2194" s="155"/>
      <c r="L2194" s="155"/>
    </row>
    <row r="2195" spans="2:12" ht="15.75" hidden="1" thickTop="1" x14ac:dyDescent="0.25">
      <c r="B2195" s="218" t="s">
        <v>333</v>
      </c>
      <c r="C2195" s="218" t="s">
        <v>991</v>
      </c>
      <c r="D2195" s="209" t="s">
        <v>979</v>
      </c>
      <c r="E2195" s="238" t="s">
        <v>317</v>
      </c>
      <c r="F2195" s="211"/>
      <c r="G2195" s="211"/>
      <c r="H2195" s="211"/>
      <c r="J2195" s="155"/>
      <c r="K2195" s="155"/>
      <c r="L2195" s="155"/>
    </row>
    <row r="2196" spans="2:12" hidden="1" x14ac:dyDescent="0.25">
      <c r="B2196" s="217" t="s">
        <v>333</v>
      </c>
      <c r="C2196" s="217" t="s">
        <v>991</v>
      </c>
      <c r="D2196" s="205" t="s">
        <v>979</v>
      </c>
      <c r="E2196" s="230" t="s">
        <v>694</v>
      </c>
      <c r="F2196" s="213"/>
      <c r="G2196" s="230"/>
      <c r="H2196" s="213"/>
      <c r="J2196" s="155"/>
      <c r="K2196" s="155"/>
      <c r="L2196" s="155"/>
    </row>
    <row r="2197" spans="2:12" hidden="1" x14ac:dyDescent="0.25">
      <c r="B2197" s="217" t="s">
        <v>333</v>
      </c>
      <c r="C2197" s="217" t="s">
        <v>991</v>
      </c>
      <c r="D2197" s="205" t="s">
        <v>979</v>
      </c>
      <c r="E2197" s="230" t="s">
        <v>695</v>
      </c>
      <c r="F2197" s="213"/>
      <c r="G2197" s="230"/>
      <c r="H2197" s="213"/>
      <c r="J2197" s="155"/>
      <c r="K2197" s="155"/>
      <c r="L2197" s="155"/>
    </row>
    <row r="2198" spans="2:12" hidden="1" x14ac:dyDescent="0.25">
      <c r="B2198" s="217" t="s">
        <v>333</v>
      </c>
      <c r="C2198" s="217" t="s">
        <v>991</v>
      </c>
      <c r="D2198" s="205" t="s">
        <v>979</v>
      </c>
      <c r="E2198" s="230" t="s">
        <v>899</v>
      </c>
      <c r="F2198" s="213"/>
      <c r="G2198" s="230"/>
      <c r="H2198" s="213"/>
      <c r="J2198" s="155"/>
      <c r="K2198" s="155"/>
      <c r="L2198" s="155"/>
    </row>
    <row r="2199" spans="2:12" hidden="1" x14ac:dyDescent="0.25">
      <c r="B2199" s="221" t="s">
        <v>334</v>
      </c>
      <c r="C2199" s="217" t="s">
        <v>990</v>
      </c>
      <c r="D2199" s="205" t="s">
        <v>931</v>
      </c>
      <c r="E2199" s="213"/>
      <c r="F2199" s="213"/>
      <c r="G2199" s="213"/>
      <c r="H2199" s="213"/>
      <c r="J2199" s="155"/>
      <c r="K2199" s="155"/>
      <c r="L2199" s="155"/>
    </row>
    <row r="2200" spans="2:12" ht="15.75" hidden="1" thickBot="1" x14ac:dyDescent="0.3">
      <c r="B2200" s="220" t="s">
        <v>334</v>
      </c>
      <c r="C2200" s="220" t="s">
        <v>990</v>
      </c>
      <c r="D2200" s="208" t="s">
        <v>980</v>
      </c>
      <c r="E2200" s="213"/>
      <c r="F2200" s="220"/>
      <c r="G2200" s="220"/>
      <c r="H2200" s="220"/>
      <c r="J2200" s="155"/>
      <c r="K2200" s="155"/>
      <c r="L2200" s="155"/>
    </row>
    <row r="2201" spans="2:12" ht="15.75" hidden="1" thickTop="1" x14ac:dyDescent="0.25">
      <c r="B2201" s="218" t="s">
        <v>334</v>
      </c>
      <c r="C2201" s="218" t="s">
        <v>990</v>
      </c>
      <c r="D2201" s="209" t="s">
        <v>980</v>
      </c>
      <c r="E2201" s="238" t="s">
        <v>460</v>
      </c>
      <c r="F2201" s="211"/>
      <c r="G2201" s="211"/>
      <c r="H2201" s="211"/>
      <c r="J2201" s="155"/>
      <c r="K2201" s="155"/>
      <c r="L2201" s="155"/>
    </row>
    <row r="2202" spans="2:12" hidden="1" x14ac:dyDescent="0.25">
      <c r="B2202" s="217" t="s">
        <v>334</v>
      </c>
      <c r="C2202" s="217" t="s">
        <v>990</v>
      </c>
      <c r="D2202" s="205" t="s">
        <v>980</v>
      </c>
      <c r="E2202" s="230" t="s">
        <v>485</v>
      </c>
      <c r="F2202" s="213"/>
      <c r="G2202" s="230"/>
      <c r="H2202" s="213"/>
      <c r="J2202" s="155"/>
      <c r="K2202" s="155"/>
      <c r="L2202" s="155"/>
    </row>
    <row r="2203" spans="2:12" hidden="1" x14ac:dyDescent="0.25">
      <c r="B2203" s="217" t="s">
        <v>334</v>
      </c>
      <c r="C2203" s="217" t="s">
        <v>990</v>
      </c>
      <c r="D2203" s="205" t="s">
        <v>980</v>
      </c>
      <c r="E2203" s="230" t="s">
        <v>486</v>
      </c>
      <c r="F2203" s="213"/>
      <c r="G2203" s="230"/>
      <c r="H2203" s="213"/>
      <c r="J2203" s="155"/>
      <c r="K2203" s="155"/>
      <c r="L2203" s="155"/>
    </row>
    <row r="2204" spans="2:12" hidden="1" x14ac:dyDescent="0.25">
      <c r="B2204" s="217" t="s">
        <v>334</v>
      </c>
      <c r="C2204" s="217" t="s">
        <v>990</v>
      </c>
      <c r="D2204" s="205" t="s">
        <v>980</v>
      </c>
      <c r="E2204" s="230" t="s">
        <v>481</v>
      </c>
      <c r="F2204" s="213"/>
      <c r="G2204" s="230"/>
      <c r="H2204" s="213"/>
      <c r="J2204" s="155"/>
      <c r="K2204" s="155"/>
      <c r="L2204" s="155"/>
    </row>
    <row r="2205" spans="2:12" ht="15.75" hidden="1" thickBot="1" x14ac:dyDescent="0.3">
      <c r="B2205" s="220" t="s">
        <v>334</v>
      </c>
      <c r="C2205" s="220" t="s">
        <v>990</v>
      </c>
      <c r="D2205" s="208" t="s">
        <v>981</v>
      </c>
      <c r="E2205" s="213"/>
      <c r="F2205" s="220"/>
      <c r="G2205" s="220"/>
      <c r="H2205" s="220"/>
      <c r="J2205" s="155"/>
      <c r="K2205" s="155"/>
      <c r="L2205" s="155"/>
    </row>
    <row r="2206" spans="2:12" ht="15.75" hidden="1" thickTop="1" x14ac:dyDescent="0.25">
      <c r="B2206" s="218" t="s">
        <v>334</v>
      </c>
      <c r="C2206" s="218" t="s">
        <v>990</v>
      </c>
      <c r="D2206" s="209" t="s">
        <v>981</v>
      </c>
      <c r="E2206" s="238" t="s">
        <v>933</v>
      </c>
      <c r="F2206" s="211"/>
      <c r="G2206" s="211"/>
      <c r="H2206" s="211"/>
      <c r="J2206" s="155"/>
      <c r="K2206" s="155"/>
      <c r="L2206" s="155"/>
    </row>
    <row r="2207" spans="2:12" hidden="1" x14ac:dyDescent="0.25">
      <c r="B2207" s="217" t="s">
        <v>334</v>
      </c>
      <c r="C2207" s="217" t="s">
        <v>990</v>
      </c>
      <c r="D2207" s="205" t="s">
        <v>981</v>
      </c>
      <c r="E2207" s="230" t="s">
        <v>897</v>
      </c>
      <c r="F2207" s="213"/>
      <c r="G2207" s="230"/>
      <c r="H2207" s="213"/>
      <c r="J2207" s="155"/>
      <c r="K2207" s="155"/>
      <c r="L2207" s="155"/>
    </row>
    <row r="2208" spans="2:12" hidden="1" x14ac:dyDescent="0.25">
      <c r="B2208" s="217" t="s">
        <v>334</v>
      </c>
      <c r="C2208" s="217" t="s">
        <v>990</v>
      </c>
      <c r="D2208" s="205" t="s">
        <v>981</v>
      </c>
      <c r="E2208" s="230" t="s">
        <v>487</v>
      </c>
      <c r="F2208" s="213"/>
      <c r="G2208" s="230"/>
      <c r="H2208" s="213"/>
      <c r="J2208" s="155"/>
      <c r="K2208" s="155"/>
      <c r="L2208" s="155"/>
    </row>
    <row r="2209" spans="2:12" hidden="1" x14ac:dyDescent="0.25">
      <c r="B2209" s="217" t="s">
        <v>334</v>
      </c>
      <c r="C2209" s="217" t="s">
        <v>990</v>
      </c>
      <c r="D2209" s="205" t="s">
        <v>981</v>
      </c>
      <c r="E2209" s="230" t="s">
        <v>482</v>
      </c>
      <c r="F2209" s="213"/>
      <c r="G2209" s="230"/>
      <c r="H2209" s="213"/>
      <c r="J2209" s="155"/>
      <c r="K2209" s="155"/>
      <c r="L2209" s="155"/>
    </row>
    <row r="2210" spans="2:12" ht="15.75" hidden="1" thickBot="1" x14ac:dyDescent="0.3">
      <c r="B2210" s="220" t="s">
        <v>334</v>
      </c>
      <c r="C2210" s="220" t="s">
        <v>990</v>
      </c>
      <c r="D2210" s="208" t="s">
        <v>982</v>
      </c>
      <c r="E2210" s="213"/>
      <c r="F2210" s="220"/>
      <c r="G2210" s="220"/>
      <c r="H2210" s="220"/>
      <c r="J2210" s="155"/>
      <c r="K2210" s="155"/>
      <c r="L2210" s="155"/>
    </row>
    <row r="2211" spans="2:12" ht="15.75" hidden="1" thickTop="1" x14ac:dyDescent="0.25">
      <c r="B2211" s="218" t="s">
        <v>334</v>
      </c>
      <c r="C2211" s="218" t="s">
        <v>990</v>
      </c>
      <c r="D2211" s="209" t="s">
        <v>982</v>
      </c>
      <c r="E2211" s="238" t="s">
        <v>893</v>
      </c>
      <c r="F2211" s="211"/>
      <c r="G2211" s="211"/>
      <c r="H2211" s="211"/>
      <c r="J2211" s="155"/>
      <c r="K2211" s="155"/>
      <c r="L2211" s="155"/>
    </row>
    <row r="2212" spans="2:12" hidden="1" x14ac:dyDescent="0.25">
      <c r="B2212" s="217" t="s">
        <v>334</v>
      </c>
      <c r="C2212" s="217" t="s">
        <v>990</v>
      </c>
      <c r="D2212" s="205" t="s">
        <v>982</v>
      </c>
      <c r="E2212" s="230" t="s">
        <v>900</v>
      </c>
      <c r="F2212" s="213"/>
      <c r="G2212" s="230"/>
      <c r="H2212" s="213"/>
      <c r="J2212" s="155"/>
      <c r="K2212" s="155"/>
      <c r="L2212" s="155"/>
    </row>
    <row r="2213" spans="2:12" hidden="1" x14ac:dyDescent="0.25">
      <c r="B2213" s="217" t="s">
        <v>334</v>
      </c>
      <c r="C2213" s="217" t="s">
        <v>990</v>
      </c>
      <c r="D2213" s="205" t="s">
        <v>982</v>
      </c>
      <c r="E2213" s="230" t="s">
        <v>487</v>
      </c>
      <c r="F2213" s="213"/>
      <c r="G2213" s="230"/>
      <c r="H2213" s="213"/>
      <c r="J2213" s="155"/>
      <c r="K2213" s="155"/>
      <c r="L2213" s="155"/>
    </row>
    <row r="2214" spans="2:12" hidden="1" x14ac:dyDescent="0.25">
      <c r="B2214" s="217" t="s">
        <v>334</v>
      </c>
      <c r="C2214" s="217" t="s">
        <v>990</v>
      </c>
      <c r="D2214" s="205" t="s">
        <v>982</v>
      </c>
      <c r="E2214" s="230" t="s">
        <v>483</v>
      </c>
      <c r="F2214" s="213"/>
      <c r="G2214" s="230"/>
      <c r="H2214" s="213"/>
      <c r="J2214" s="155"/>
      <c r="K2214" s="155"/>
      <c r="L2214" s="155"/>
    </row>
    <row r="2215" spans="2:12" ht="15.75" hidden="1" thickBot="1" x14ac:dyDescent="0.3">
      <c r="B2215" s="220" t="s">
        <v>334</v>
      </c>
      <c r="C2215" s="220" t="s">
        <v>990</v>
      </c>
      <c r="D2215" s="208" t="s">
        <v>983</v>
      </c>
      <c r="E2215" s="213"/>
      <c r="F2215" s="220"/>
      <c r="G2215" s="220"/>
      <c r="H2215" s="220"/>
      <c r="J2215" s="155"/>
      <c r="K2215" s="155"/>
      <c r="L2215" s="155"/>
    </row>
    <row r="2216" spans="2:12" ht="15.75" hidden="1" thickTop="1" x14ac:dyDescent="0.25">
      <c r="B2216" s="218" t="s">
        <v>334</v>
      </c>
      <c r="C2216" s="218" t="s">
        <v>990</v>
      </c>
      <c r="D2216" s="209" t="s">
        <v>983</v>
      </c>
      <c r="E2216" s="238" t="s">
        <v>315</v>
      </c>
      <c r="F2216" s="211"/>
      <c r="G2216" s="211"/>
      <c r="H2216" s="211"/>
      <c r="J2216" s="155"/>
      <c r="K2216" s="155"/>
      <c r="L2216" s="155"/>
    </row>
    <row r="2217" spans="2:12" hidden="1" x14ac:dyDescent="0.25">
      <c r="B2217" s="217" t="s">
        <v>334</v>
      </c>
      <c r="C2217" s="217" t="s">
        <v>990</v>
      </c>
      <c r="D2217" s="205" t="s">
        <v>983</v>
      </c>
      <c r="E2217" s="230" t="s">
        <v>956</v>
      </c>
      <c r="F2217" s="213"/>
      <c r="G2217" s="230"/>
      <c r="H2217" s="213"/>
      <c r="J2217" s="155"/>
      <c r="K2217" s="155"/>
      <c r="L2217" s="155"/>
    </row>
    <row r="2218" spans="2:12" hidden="1" x14ac:dyDescent="0.25">
      <c r="B2218" s="217" t="s">
        <v>334</v>
      </c>
      <c r="C2218" s="217" t="s">
        <v>990</v>
      </c>
      <c r="D2218" s="205" t="s">
        <v>983</v>
      </c>
      <c r="E2218" s="230" t="s">
        <v>957</v>
      </c>
      <c r="F2218" s="213"/>
      <c r="G2218" s="230"/>
      <c r="H2218" s="213"/>
      <c r="J2218" s="155"/>
      <c r="K2218" s="155"/>
      <c r="L2218" s="155"/>
    </row>
    <row r="2219" spans="2:12" hidden="1" x14ac:dyDescent="0.25">
      <c r="B2219" s="217" t="s">
        <v>334</v>
      </c>
      <c r="C2219" s="217" t="s">
        <v>990</v>
      </c>
      <c r="D2219" s="205" t="s">
        <v>983</v>
      </c>
      <c r="E2219" s="230" t="s">
        <v>958</v>
      </c>
      <c r="F2219" s="213"/>
      <c r="G2219" s="230"/>
      <c r="H2219" s="213"/>
      <c r="J2219" s="155"/>
      <c r="K2219" s="155"/>
      <c r="L2219" s="155"/>
    </row>
    <row r="2220" spans="2:12" ht="15.75" hidden="1" thickBot="1" x14ac:dyDescent="0.3">
      <c r="B2220" s="220" t="s">
        <v>334</v>
      </c>
      <c r="C2220" s="220" t="s">
        <v>990</v>
      </c>
      <c r="D2220" s="208" t="s">
        <v>984</v>
      </c>
      <c r="E2220" s="213"/>
      <c r="F2220" s="220"/>
      <c r="G2220" s="220"/>
      <c r="H2220" s="220"/>
      <c r="J2220" s="155"/>
      <c r="K2220" s="155"/>
      <c r="L2220" s="155"/>
    </row>
    <row r="2221" spans="2:12" ht="15.75" hidden="1" thickTop="1" x14ac:dyDescent="0.25">
      <c r="B2221" s="218" t="s">
        <v>334</v>
      </c>
      <c r="C2221" s="218" t="s">
        <v>990</v>
      </c>
      <c r="D2221" s="209" t="s">
        <v>984</v>
      </c>
      <c r="E2221" s="238" t="s">
        <v>985</v>
      </c>
      <c r="F2221" s="211"/>
      <c r="G2221" s="211"/>
      <c r="H2221" s="211"/>
      <c r="J2221" s="155"/>
      <c r="K2221" s="155"/>
      <c r="L2221" s="155"/>
    </row>
    <row r="2222" spans="2:12" hidden="1" x14ac:dyDescent="0.25">
      <c r="B2222" s="217" t="s">
        <v>334</v>
      </c>
      <c r="C2222" s="217" t="s">
        <v>990</v>
      </c>
      <c r="D2222" s="205" t="s">
        <v>984</v>
      </c>
      <c r="E2222" s="230" t="s">
        <v>949</v>
      </c>
      <c r="F2222" s="213"/>
      <c r="G2222" s="230"/>
      <c r="H2222" s="213"/>
      <c r="J2222" s="155"/>
      <c r="K2222" s="155"/>
      <c r="L2222" s="155"/>
    </row>
    <row r="2223" spans="2:12" hidden="1" x14ac:dyDescent="0.25">
      <c r="B2223" s="217" t="s">
        <v>334</v>
      </c>
      <c r="C2223" s="217" t="s">
        <v>990</v>
      </c>
      <c r="D2223" s="205" t="s">
        <v>984</v>
      </c>
      <c r="E2223" s="230" t="s">
        <v>950</v>
      </c>
      <c r="F2223" s="213"/>
      <c r="G2223" s="230"/>
      <c r="H2223" s="213"/>
      <c r="J2223" s="155"/>
      <c r="K2223" s="155"/>
      <c r="L2223" s="155"/>
    </row>
    <row r="2224" spans="2:12" hidden="1" x14ac:dyDescent="0.25">
      <c r="B2224" s="217" t="s">
        <v>334</v>
      </c>
      <c r="C2224" s="217" t="s">
        <v>990</v>
      </c>
      <c r="D2224" s="205" t="s">
        <v>984</v>
      </c>
      <c r="E2224" s="230" t="s">
        <v>951</v>
      </c>
      <c r="F2224" s="213"/>
      <c r="G2224" s="230"/>
      <c r="H2224" s="213"/>
      <c r="J2224" s="155"/>
      <c r="K2224" s="155"/>
      <c r="L2224" s="155"/>
    </row>
    <row r="2225" spans="2:12" ht="15.75" hidden="1" thickBot="1" x14ac:dyDescent="0.3">
      <c r="B2225" s="220" t="s">
        <v>334</v>
      </c>
      <c r="C2225" s="220" t="s">
        <v>990</v>
      </c>
      <c r="D2225" s="208" t="s">
        <v>986</v>
      </c>
      <c r="E2225" s="213"/>
      <c r="F2225" s="220"/>
      <c r="G2225" s="220"/>
      <c r="H2225" s="220"/>
      <c r="J2225" s="155"/>
      <c r="K2225" s="155"/>
      <c r="L2225" s="155"/>
    </row>
    <row r="2226" spans="2:12" ht="15.75" hidden="1" thickTop="1" x14ac:dyDescent="0.25">
      <c r="B2226" s="218" t="s">
        <v>334</v>
      </c>
      <c r="C2226" s="218" t="s">
        <v>990</v>
      </c>
      <c r="D2226" s="209" t="s">
        <v>986</v>
      </c>
      <c r="E2226" s="238" t="s">
        <v>987</v>
      </c>
      <c r="F2226" s="211"/>
      <c r="G2226" s="211"/>
      <c r="H2226" s="211"/>
      <c r="J2226" s="155"/>
      <c r="K2226" s="155"/>
      <c r="L2226" s="155"/>
    </row>
    <row r="2227" spans="2:12" hidden="1" x14ac:dyDescent="0.25">
      <c r="B2227" s="217" t="s">
        <v>334</v>
      </c>
      <c r="C2227" s="217" t="s">
        <v>990</v>
      </c>
      <c r="D2227" s="205" t="s">
        <v>986</v>
      </c>
      <c r="E2227" s="230" t="s">
        <v>949</v>
      </c>
      <c r="F2227" s="213"/>
      <c r="G2227" s="230"/>
      <c r="H2227" s="213"/>
      <c r="J2227" s="155"/>
      <c r="K2227" s="155"/>
      <c r="L2227" s="155"/>
    </row>
    <row r="2228" spans="2:12" hidden="1" x14ac:dyDescent="0.25">
      <c r="B2228" s="217" t="s">
        <v>334</v>
      </c>
      <c r="C2228" s="217" t="s">
        <v>990</v>
      </c>
      <c r="D2228" s="205" t="s">
        <v>986</v>
      </c>
      <c r="E2228" s="230" t="s">
        <v>950</v>
      </c>
      <c r="F2228" s="213"/>
      <c r="G2228" s="230"/>
      <c r="H2228" s="213"/>
      <c r="J2228" s="155"/>
      <c r="K2228" s="155"/>
      <c r="L2228" s="155"/>
    </row>
    <row r="2229" spans="2:12" hidden="1" x14ac:dyDescent="0.25">
      <c r="B2229" s="217" t="s">
        <v>334</v>
      </c>
      <c r="C2229" s="217" t="s">
        <v>990</v>
      </c>
      <c r="D2229" s="205" t="s">
        <v>986</v>
      </c>
      <c r="E2229" s="230" t="s">
        <v>951</v>
      </c>
      <c r="F2229" s="213"/>
      <c r="G2229" s="230"/>
      <c r="H2229" s="213"/>
      <c r="J2229" s="155"/>
      <c r="K2229" s="155"/>
      <c r="L2229" s="155"/>
    </row>
    <row r="2230" spans="2:12" ht="15.75" hidden="1" thickBot="1" x14ac:dyDescent="0.3">
      <c r="B2230" s="220" t="s">
        <v>334</v>
      </c>
      <c r="C2230" s="220" t="s">
        <v>990</v>
      </c>
      <c r="D2230" s="208" t="s">
        <v>988</v>
      </c>
      <c r="E2230" s="213"/>
      <c r="F2230" s="220"/>
      <c r="G2230" s="220"/>
      <c r="H2230" s="220"/>
      <c r="J2230" s="155"/>
      <c r="K2230" s="155"/>
      <c r="L2230" s="155"/>
    </row>
    <row r="2231" spans="2:12" ht="15.75" hidden="1" thickTop="1" x14ac:dyDescent="0.25">
      <c r="B2231" s="218" t="s">
        <v>334</v>
      </c>
      <c r="C2231" s="218" t="s">
        <v>990</v>
      </c>
      <c r="D2231" s="209" t="s">
        <v>988</v>
      </c>
      <c r="E2231" s="238" t="s">
        <v>317</v>
      </c>
      <c r="F2231" s="211"/>
      <c r="G2231" s="211"/>
      <c r="H2231" s="211"/>
      <c r="J2231" s="155"/>
      <c r="K2231" s="155"/>
      <c r="L2231" s="155"/>
    </row>
    <row r="2232" spans="2:12" hidden="1" x14ac:dyDescent="0.25">
      <c r="B2232" s="217" t="s">
        <v>334</v>
      </c>
      <c r="C2232" s="217" t="s">
        <v>990</v>
      </c>
      <c r="D2232" s="205" t="s">
        <v>988</v>
      </c>
      <c r="E2232" s="230" t="s">
        <v>488</v>
      </c>
      <c r="F2232" s="213"/>
      <c r="G2232" s="230"/>
      <c r="H2232" s="213"/>
      <c r="J2232" s="155"/>
      <c r="K2232" s="155"/>
      <c r="L2232" s="155"/>
    </row>
    <row r="2233" spans="2:12" hidden="1" x14ac:dyDescent="0.25">
      <c r="B2233" s="217" t="s">
        <v>334</v>
      </c>
      <c r="C2233" s="217" t="s">
        <v>990</v>
      </c>
      <c r="D2233" s="205" t="s">
        <v>988</v>
      </c>
      <c r="E2233" s="230" t="s">
        <v>489</v>
      </c>
      <c r="F2233" s="213"/>
      <c r="G2233" s="230"/>
      <c r="H2233" s="213"/>
      <c r="J2233" s="155"/>
      <c r="K2233" s="155"/>
      <c r="L2233" s="155"/>
    </row>
    <row r="2234" spans="2:12" hidden="1" x14ac:dyDescent="0.25">
      <c r="B2234" s="217" t="s">
        <v>334</v>
      </c>
      <c r="C2234" s="217" t="s">
        <v>990</v>
      </c>
      <c r="D2234" s="205" t="s">
        <v>988</v>
      </c>
      <c r="E2234" s="230" t="s">
        <v>484</v>
      </c>
      <c r="F2234" s="213"/>
      <c r="G2234" s="230"/>
      <c r="H2234" s="213"/>
      <c r="J2234" s="155"/>
      <c r="K2234" s="155"/>
      <c r="L2234" s="155"/>
    </row>
    <row r="2235" spans="2:12" ht="15.75" hidden="1" thickBot="1" x14ac:dyDescent="0.3">
      <c r="B2235" s="220" t="s">
        <v>334</v>
      </c>
      <c r="C2235" s="220" t="s">
        <v>990</v>
      </c>
      <c r="D2235" s="208" t="s">
        <v>989</v>
      </c>
      <c r="E2235" s="213"/>
      <c r="F2235" s="220"/>
      <c r="G2235" s="220"/>
      <c r="H2235" s="220"/>
      <c r="J2235" s="155"/>
      <c r="K2235" s="155"/>
      <c r="L2235" s="155"/>
    </row>
    <row r="2236" spans="2:12" ht="15.75" hidden="1" thickTop="1" x14ac:dyDescent="0.25">
      <c r="B2236" s="218" t="s">
        <v>334</v>
      </c>
      <c r="C2236" s="218" t="s">
        <v>990</v>
      </c>
      <c r="D2236" s="209" t="s">
        <v>989</v>
      </c>
      <c r="E2236" s="238" t="s">
        <v>316</v>
      </c>
      <c r="F2236" s="211"/>
      <c r="G2236" s="211"/>
      <c r="H2236" s="211"/>
      <c r="J2236" s="155"/>
      <c r="K2236" s="155"/>
      <c r="L2236" s="155"/>
    </row>
    <row r="2237" spans="2:12" hidden="1" x14ac:dyDescent="0.25">
      <c r="B2237" s="217" t="s">
        <v>334</v>
      </c>
      <c r="C2237" s="217" t="s">
        <v>990</v>
      </c>
      <c r="D2237" s="205" t="s">
        <v>989</v>
      </c>
      <c r="E2237" s="230" t="s">
        <v>488</v>
      </c>
      <c r="F2237" s="213"/>
      <c r="G2237" s="230"/>
      <c r="H2237" s="213"/>
      <c r="J2237" s="155"/>
      <c r="K2237" s="155"/>
      <c r="L2237" s="155"/>
    </row>
    <row r="2238" spans="2:12" hidden="1" x14ac:dyDescent="0.25">
      <c r="B2238" s="217" t="s">
        <v>334</v>
      </c>
      <c r="C2238" s="217" t="s">
        <v>990</v>
      </c>
      <c r="D2238" s="205" t="s">
        <v>989</v>
      </c>
      <c r="E2238" s="230" t="s">
        <v>489</v>
      </c>
      <c r="F2238" s="213"/>
      <c r="G2238" s="230"/>
      <c r="H2238" s="213"/>
      <c r="J2238" s="155"/>
      <c r="K2238" s="155"/>
      <c r="L2238" s="155"/>
    </row>
    <row r="2239" spans="2:12" hidden="1" x14ac:dyDescent="0.25">
      <c r="B2239" s="217" t="s">
        <v>334</v>
      </c>
      <c r="C2239" s="217" t="s">
        <v>990</v>
      </c>
      <c r="D2239" s="205" t="s">
        <v>989</v>
      </c>
      <c r="E2239" s="230" t="s">
        <v>484</v>
      </c>
      <c r="F2239" s="213"/>
      <c r="G2239" s="230"/>
      <c r="H2239" s="213"/>
      <c r="J2239" s="155"/>
      <c r="K2239" s="155"/>
      <c r="L2239" s="155"/>
    </row>
    <row r="2240" spans="2:12" hidden="1" x14ac:dyDescent="0.25">
      <c r="B2240" s="221" t="s">
        <v>334</v>
      </c>
      <c r="C2240" s="217" t="s">
        <v>991</v>
      </c>
      <c r="D2240" s="205" t="s">
        <v>931</v>
      </c>
      <c r="E2240" s="213"/>
      <c r="F2240" s="213"/>
      <c r="G2240" s="213"/>
      <c r="H2240" s="213"/>
      <c r="J2240" s="155"/>
      <c r="K2240" s="155"/>
      <c r="L2240" s="155"/>
    </row>
    <row r="2241" spans="2:12" ht="15.75" hidden="1" thickBot="1" x14ac:dyDescent="0.3">
      <c r="B2241" s="220" t="s">
        <v>334</v>
      </c>
      <c r="C2241" s="220" t="s">
        <v>991</v>
      </c>
      <c r="D2241" s="208" t="s">
        <v>980</v>
      </c>
      <c r="E2241" s="213"/>
      <c r="F2241" s="220"/>
      <c r="G2241" s="220"/>
      <c r="H2241" s="220"/>
      <c r="J2241" s="155"/>
      <c r="K2241" s="155"/>
      <c r="L2241" s="155"/>
    </row>
    <row r="2242" spans="2:12" ht="15.75" hidden="1" thickTop="1" x14ac:dyDescent="0.25">
      <c r="B2242" s="218" t="s">
        <v>334</v>
      </c>
      <c r="C2242" s="218" t="s">
        <v>991</v>
      </c>
      <c r="D2242" s="209" t="s">
        <v>980</v>
      </c>
      <c r="E2242" s="238" t="s">
        <v>460</v>
      </c>
      <c r="F2242" s="211"/>
      <c r="G2242" s="211"/>
      <c r="H2242" s="211"/>
      <c r="J2242" s="155"/>
      <c r="K2242" s="155"/>
      <c r="L2242" s="155"/>
    </row>
    <row r="2243" spans="2:12" hidden="1" x14ac:dyDescent="0.25">
      <c r="B2243" s="217" t="s">
        <v>334</v>
      </c>
      <c r="C2243" s="217" t="s">
        <v>991</v>
      </c>
      <c r="D2243" s="205" t="s">
        <v>980</v>
      </c>
      <c r="E2243" s="230" t="s">
        <v>894</v>
      </c>
      <c r="F2243" s="213"/>
      <c r="G2243" s="230"/>
      <c r="H2243" s="213"/>
      <c r="J2243" s="155"/>
      <c r="K2243" s="155"/>
      <c r="L2243" s="155"/>
    </row>
    <row r="2244" spans="2:12" hidden="1" x14ac:dyDescent="0.25">
      <c r="B2244" s="217" t="s">
        <v>334</v>
      </c>
      <c r="C2244" s="217" t="s">
        <v>991</v>
      </c>
      <c r="D2244" s="205" t="s">
        <v>980</v>
      </c>
      <c r="E2244" s="230" t="s">
        <v>895</v>
      </c>
      <c r="F2244" s="213"/>
      <c r="G2244" s="230"/>
      <c r="H2244" s="213"/>
      <c r="J2244" s="155"/>
      <c r="K2244" s="155"/>
      <c r="L2244" s="155"/>
    </row>
    <row r="2245" spans="2:12" hidden="1" x14ac:dyDescent="0.25">
      <c r="B2245" s="217" t="s">
        <v>334</v>
      </c>
      <c r="C2245" s="217" t="s">
        <v>991</v>
      </c>
      <c r="D2245" s="205" t="s">
        <v>980</v>
      </c>
      <c r="E2245" s="230" t="s">
        <v>896</v>
      </c>
      <c r="F2245" s="213"/>
      <c r="G2245" s="230"/>
      <c r="H2245" s="213"/>
      <c r="J2245" s="155"/>
      <c r="K2245" s="155"/>
      <c r="L2245" s="155"/>
    </row>
    <row r="2246" spans="2:12" ht="15.75" hidden="1" thickBot="1" x14ac:dyDescent="0.3">
      <c r="B2246" s="220" t="s">
        <v>334</v>
      </c>
      <c r="C2246" s="220" t="s">
        <v>991</v>
      </c>
      <c r="D2246" s="208" t="s">
        <v>981</v>
      </c>
      <c r="E2246" s="213"/>
      <c r="F2246" s="220"/>
      <c r="G2246" s="220"/>
      <c r="H2246" s="220"/>
      <c r="J2246" s="155"/>
      <c r="K2246" s="155"/>
      <c r="L2246" s="155"/>
    </row>
    <row r="2247" spans="2:12" ht="15.75" hidden="1" thickTop="1" x14ac:dyDescent="0.25">
      <c r="B2247" s="218" t="s">
        <v>334</v>
      </c>
      <c r="C2247" s="218" t="s">
        <v>991</v>
      </c>
      <c r="D2247" s="209" t="s">
        <v>981</v>
      </c>
      <c r="E2247" s="238" t="s">
        <v>933</v>
      </c>
      <c r="F2247" s="211"/>
      <c r="G2247" s="211"/>
      <c r="H2247" s="211"/>
      <c r="J2247" s="155"/>
      <c r="K2247" s="155"/>
      <c r="L2247" s="155"/>
    </row>
    <row r="2248" spans="2:12" hidden="1" x14ac:dyDescent="0.25">
      <c r="B2248" s="217" t="s">
        <v>334</v>
      </c>
      <c r="C2248" s="217" t="s">
        <v>991</v>
      </c>
      <c r="D2248" s="205" t="s">
        <v>981</v>
      </c>
      <c r="E2248" s="230" t="s">
        <v>690</v>
      </c>
      <c r="F2248" s="213"/>
      <c r="G2248" s="230"/>
      <c r="H2248" s="213"/>
      <c r="J2248" s="155"/>
      <c r="K2248" s="155"/>
      <c r="L2248" s="155"/>
    </row>
    <row r="2249" spans="2:12" hidden="1" x14ac:dyDescent="0.25">
      <c r="B2249" s="217" t="s">
        <v>334</v>
      </c>
      <c r="C2249" s="217" t="s">
        <v>991</v>
      </c>
      <c r="D2249" s="205" t="s">
        <v>981</v>
      </c>
      <c r="E2249" s="230" t="s">
        <v>691</v>
      </c>
      <c r="F2249" s="213"/>
      <c r="G2249" s="230"/>
      <c r="H2249" s="213"/>
      <c r="J2249" s="155"/>
      <c r="K2249" s="155"/>
      <c r="L2249" s="155"/>
    </row>
    <row r="2250" spans="2:12" hidden="1" x14ac:dyDescent="0.25">
      <c r="B2250" s="217" t="s">
        <v>334</v>
      </c>
      <c r="C2250" s="217" t="s">
        <v>991</v>
      </c>
      <c r="D2250" s="205" t="s">
        <v>981</v>
      </c>
      <c r="E2250" s="230" t="s">
        <v>689</v>
      </c>
      <c r="F2250" s="213"/>
      <c r="G2250" s="230"/>
      <c r="H2250" s="213"/>
      <c r="J2250" s="155"/>
      <c r="K2250" s="155"/>
      <c r="L2250" s="155"/>
    </row>
    <row r="2251" spans="2:12" ht="15.75" hidden="1" thickBot="1" x14ac:dyDescent="0.3">
      <c r="B2251" s="220" t="s">
        <v>334</v>
      </c>
      <c r="C2251" s="220" t="s">
        <v>991</v>
      </c>
      <c r="D2251" s="208" t="s">
        <v>982</v>
      </c>
      <c r="E2251" s="213"/>
      <c r="F2251" s="220"/>
      <c r="G2251" s="220"/>
      <c r="H2251" s="220"/>
      <c r="J2251" s="155"/>
      <c r="K2251" s="155"/>
      <c r="L2251" s="155"/>
    </row>
    <row r="2252" spans="2:12" ht="15.75" hidden="1" thickTop="1" x14ac:dyDescent="0.25">
      <c r="B2252" s="218" t="s">
        <v>334</v>
      </c>
      <c r="C2252" s="218" t="s">
        <v>991</v>
      </c>
      <c r="D2252" s="209" t="s">
        <v>982</v>
      </c>
      <c r="E2252" s="238" t="s">
        <v>893</v>
      </c>
      <c r="F2252" s="211"/>
      <c r="G2252" s="211"/>
      <c r="H2252" s="211"/>
      <c r="J2252" s="155"/>
      <c r="K2252" s="155"/>
      <c r="L2252" s="155"/>
    </row>
    <row r="2253" spans="2:12" hidden="1" x14ac:dyDescent="0.25">
      <c r="B2253" s="217" t="s">
        <v>334</v>
      </c>
      <c r="C2253" s="217" t="s">
        <v>991</v>
      </c>
      <c r="D2253" s="205" t="s">
        <v>982</v>
      </c>
      <c r="E2253" s="230" t="s">
        <v>693</v>
      </c>
      <c r="F2253" s="213"/>
      <c r="G2253" s="230"/>
      <c r="H2253" s="213"/>
      <c r="J2253" s="155"/>
      <c r="K2253" s="155"/>
      <c r="L2253" s="155"/>
    </row>
    <row r="2254" spans="2:12" hidden="1" x14ac:dyDescent="0.25">
      <c r="B2254" s="217" t="s">
        <v>334</v>
      </c>
      <c r="C2254" s="217" t="s">
        <v>991</v>
      </c>
      <c r="D2254" s="205" t="s">
        <v>982</v>
      </c>
      <c r="E2254" s="230" t="s">
        <v>692</v>
      </c>
      <c r="F2254" s="213"/>
      <c r="G2254" s="230"/>
      <c r="H2254" s="213"/>
      <c r="J2254" s="155"/>
      <c r="K2254" s="155"/>
      <c r="L2254" s="155"/>
    </row>
    <row r="2255" spans="2:12" hidden="1" x14ac:dyDescent="0.25">
      <c r="B2255" s="217" t="s">
        <v>334</v>
      </c>
      <c r="C2255" s="217" t="s">
        <v>991</v>
      </c>
      <c r="D2255" s="205" t="s">
        <v>982</v>
      </c>
      <c r="E2255" s="230" t="s">
        <v>898</v>
      </c>
      <c r="F2255" s="213"/>
      <c r="G2255" s="230"/>
      <c r="H2255" s="213"/>
      <c r="J2255" s="155"/>
      <c r="K2255" s="155"/>
      <c r="L2255" s="155"/>
    </row>
    <row r="2256" spans="2:12" ht="15.75" hidden="1" thickBot="1" x14ac:dyDescent="0.3">
      <c r="B2256" s="220" t="s">
        <v>334</v>
      </c>
      <c r="C2256" s="220" t="s">
        <v>991</v>
      </c>
      <c r="D2256" s="208" t="s">
        <v>983</v>
      </c>
      <c r="E2256" s="213"/>
      <c r="F2256" s="220"/>
      <c r="G2256" s="220"/>
      <c r="H2256" s="220"/>
      <c r="J2256" s="155"/>
      <c r="K2256" s="155"/>
      <c r="L2256" s="155"/>
    </row>
    <row r="2257" spans="2:12" ht="15.75" hidden="1" thickTop="1" x14ac:dyDescent="0.25">
      <c r="B2257" s="218" t="s">
        <v>334</v>
      </c>
      <c r="C2257" s="218" t="s">
        <v>991</v>
      </c>
      <c r="D2257" s="209" t="s">
        <v>983</v>
      </c>
      <c r="E2257" s="238" t="s">
        <v>315</v>
      </c>
      <c r="F2257" s="211"/>
      <c r="G2257" s="211"/>
      <c r="H2257" s="211"/>
      <c r="J2257" s="155"/>
      <c r="K2257" s="155"/>
      <c r="L2257" s="155"/>
    </row>
    <row r="2258" spans="2:12" hidden="1" x14ac:dyDescent="0.25">
      <c r="B2258" s="217" t="s">
        <v>334</v>
      </c>
      <c r="C2258" s="217" t="s">
        <v>991</v>
      </c>
      <c r="D2258" s="205" t="s">
        <v>983</v>
      </c>
      <c r="E2258" s="230" t="s">
        <v>945</v>
      </c>
      <c r="F2258" s="213"/>
      <c r="G2258" s="230"/>
      <c r="H2258" s="213"/>
      <c r="J2258" s="155"/>
      <c r="K2258" s="155"/>
      <c r="L2258" s="155"/>
    </row>
    <row r="2259" spans="2:12" hidden="1" x14ac:dyDescent="0.25">
      <c r="B2259" s="217" t="s">
        <v>334</v>
      </c>
      <c r="C2259" s="217" t="s">
        <v>991</v>
      </c>
      <c r="D2259" s="205" t="s">
        <v>983</v>
      </c>
      <c r="E2259" s="230" t="s">
        <v>946</v>
      </c>
      <c r="F2259" s="213"/>
      <c r="G2259" s="230"/>
      <c r="H2259" s="213"/>
      <c r="J2259" s="155"/>
      <c r="K2259" s="155"/>
      <c r="L2259" s="155"/>
    </row>
    <row r="2260" spans="2:12" hidden="1" x14ac:dyDescent="0.25">
      <c r="B2260" s="217" t="s">
        <v>334</v>
      </c>
      <c r="C2260" s="217" t="s">
        <v>991</v>
      </c>
      <c r="D2260" s="205" t="s">
        <v>983</v>
      </c>
      <c r="E2260" s="230" t="s">
        <v>947</v>
      </c>
      <c r="F2260" s="213"/>
      <c r="G2260" s="230"/>
      <c r="H2260" s="213"/>
      <c r="J2260" s="155"/>
      <c r="K2260" s="155"/>
      <c r="L2260" s="155"/>
    </row>
    <row r="2261" spans="2:12" ht="15.75" hidden="1" thickBot="1" x14ac:dyDescent="0.3">
      <c r="B2261" s="220" t="s">
        <v>334</v>
      </c>
      <c r="C2261" s="220" t="s">
        <v>991</v>
      </c>
      <c r="D2261" s="208" t="s">
        <v>984</v>
      </c>
      <c r="E2261" s="213"/>
      <c r="F2261" s="220"/>
      <c r="G2261" s="220"/>
      <c r="H2261" s="220"/>
      <c r="J2261" s="155"/>
      <c r="K2261" s="155"/>
      <c r="L2261" s="155"/>
    </row>
    <row r="2262" spans="2:12" ht="15.75" hidden="1" thickTop="1" x14ac:dyDescent="0.25">
      <c r="B2262" s="218" t="s">
        <v>334</v>
      </c>
      <c r="C2262" s="218" t="s">
        <v>991</v>
      </c>
      <c r="D2262" s="209" t="s">
        <v>984</v>
      </c>
      <c r="E2262" s="238" t="s">
        <v>985</v>
      </c>
      <c r="F2262" s="211"/>
      <c r="G2262" s="211"/>
      <c r="H2262" s="211"/>
      <c r="J2262" s="155"/>
      <c r="K2262" s="155"/>
      <c r="L2262" s="155"/>
    </row>
    <row r="2263" spans="2:12" hidden="1" x14ac:dyDescent="0.25">
      <c r="B2263" s="217" t="s">
        <v>334</v>
      </c>
      <c r="C2263" s="217" t="s">
        <v>991</v>
      </c>
      <c r="D2263" s="205" t="s">
        <v>984</v>
      </c>
      <c r="E2263" s="230" t="s">
        <v>952</v>
      </c>
      <c r="F2263" s="213"/>
      <c r="G2263" s="230"/>
      <c r="H2263" s="213"/>
      <c r="J2263" s="155"/>
      <c r="K2263" s="155"/>
      <c r="L2263" s="155"/>
    </row>
    <row r="2264" spans="2:12" hidden="1" x14ac:dyDescent="0.25">
      <c r="B2264" s="217" t="s">
        <v>334</v>
      </c>
      <c r="C2264" s="217" t="s">
        <v>991</v>
      </c>
      <c r="D2264" s="205" t="s">
        <v>984</v>
      </c>
      <c r="E2264" s="230" t="s">
        <v>953</v>
      </c>
      <c r="F2264" s="213"/>
      <c r="G2264" s="230"/>
      <c r="H2264" s="213"/>
      <c r="J2264" s="155"/>
      <c r="K2264" s="155"/>
      <c r="L2264" s="155"/>
    </row>
    <row r="2265" spans="2:12" hidden="1" x14ac:dyDescent="0.25">
      <c r="B2265" s="217" t="s">
        <v>334</v>
      </c>
      <c r="C2265" s="217" t="s">
        <v>991</v>
      </c>
      <c r="D2265" s="205" t="s">
        <v>984</v>
      </c>
      <c r="E2265" s="230" t="s">
        <v>954</v>
      </c>
      <c r="F2265" s="213"/>
      <c r="G2265" s="230"/>
      <c r="H2265" s="213"/>
      <c r="J2265" s="155"/>
      <c r="K2265" s="155"/>
      <c r="L2265" s="155"/>
    </row>
    <row r="2266" spans="2:12" ht="15.75" hidden="1" thickBot="1" x14ac:dyDescent="0.3">
      <c r="B2266" s="220" t="s">
        <v>334</v>
      </c>
      <c r="C2266" s="220" t="s">
        <v>991</v>
      </c>
      <c r="D2266" s="208" t="s">
        <v>986</v>
      </c>
      <c r="E2266" s="213"/>
      <c r="F2266" s="220"/>
      <c r="G2266" s="220"/>
      <c r="H2266" s="220"/>
      <c r="J2266" s="155"/>
      <c r="K2266" s="155"/>
      <c r="L2266" s="155"/>
    </row>
    <row r="2267" spans="2:12" ht="15.75" hidden="1" thickTop="1" x14ac:dyDescent="0.25">
      <c r="B2267" s="218" t="s">
        <v>334</v>
      </c>
      <c r="C2267" s="218" t="s">
        <v>991</v>
      </c>
      <c r="D2267" s="209" t="s">
        <v>986</v>
      </c>
      <c r="E2267" s="238" t="s">
        <v>987</v>
      </c>
      <c r="F2267" s="211"/>
      <c r="G2267" s="211"/>
      <c r="H2267" s="211"/>
      <c r="J2267" s="155"/>
      <c r="K2267" s="155"/>
      <c r="L2267" s="155"/>
    </row>
    <row r="2268" spans="2:12" hidden="1" x14ac:dyDescent="0.25">
      <c r="B2268" s="217" t="s">
        <v>334</v>
      </c>
      <c r="C2268" s="217" t="s">
        <v>991</v>
      </c>
      <c r="D2268" s="205" t="s">
        <v>986</v>
      </c>
      <c r="E2268" s="230" t="s">
        <v>952</v>
      </c>
      <c r="F2268" s="213"/>
      <c r="G2268" s="230"/>
      <c r="H2268" s="213"/>
      <c r="J2268" s="155"/>
      <c r="K2268" s="155"/>
      <c r="L2268" s="155"/>
    </row>
    <row r="2269" spans="2:12" hidden="1" x14ac:dyDescent="0.25">
      <c r="B2269" s="217" t="s">
        <v>334</v>
      </c>
      <c r="C2269" s="217" t="s">
        <v>991</v>
      </c>
      <c r="D2269" s="205" t="s">
        <v>986</v>
      </c>
      <c r="E2269" s="230" t="s">
        <v>953</v>
      </c>
      <c r="F2269" s="213"/>
      <c r="G2269" s="230"/>
      <c r="H2269" s="213"/>
      <c r="J2269" s="155"/>
      <c r="K2269" s="155"/>
      <c r="L2269" s="155"/>
    </row>
    <row r="2270" spans="2:12" hidden="1" x14ac:dyDescent="0.25">
      <c r="B2270" s="217" t="s">
        <v>334</v>
      </c>
      <c r="C2270" s="217" t="s">
        <v>991</v>
      </c>
      <c r="D2270" s="205" t="s">
        <v>986</v>
      </c>
      <c r="E2270" s="230" t="s">
        <v>954</v>
      </c>
      <c r="F2270" s="213"/>
      <c r="G2270" s="230"/>
      <c r="H2270" s="213"/>
      <c r="J2270" s="155"/>
      <c r="K2270" s="155"/>
      <c r="L2270" s="155"/>
    </row>
    <row r="2271" spans="2:12" ht="15.75" hidden="1" thickBot="1" x14ac:dyDescent="0.3">
      <c r="B2271" s="220" t="s">
        <v>334</v>
      </c>
      <c r="C2271" s="220" t="s">
        <v>991</v>
      </c>
      <c r="D2271" s="208" t="s">
        <v>988</v>
      </c>
      <c r="E2271" s="213"/>
      <c r="F2271" s="220"/>
      <c r="G2271" s="220"/>
      <c r="H2271" s="220"/>
      <c r="J2271" s="155"/>
      <c r="K2271" s="155"/>
      <c r="L2271" s="155"/>
    </row>
    <row r="2272" spans="2:12" ht="15.75" hidden="1" thickTop="1" x14ac:dyDescent="0.25">
      <c r="B2272" s="218" t="s">
        <v>334</v>
      </c>
      <c r="C2272" s="218" t="s">
        <v>991</v>
      </c>
      <c r="D2272" s="209" t="s">
        <v>988</v>
      </c>
      <c r="E2272" s="238" t="s">
        <v>317</v>
      </c>
      <c r="F2272" s="211"/>
      <c r="G2272" s="211"/>
      <c r="H2272" s="211"/>
      <c r="J2272" s="155"/>
      <c r="K2272" s="155"/>
      <c r="L2272" s="155"/>
    </row>
    <row r="2273" spans="2:12" hidden="1" x14ac:dyDescent="0.25">
      <c r="B2273" s="217" t="s">
        <v>334</v>
      </c>
      <c r="C2273" s="217" t="s">
        <v>991</v>
      </c>
      <c r="D2273" s="205" t="s">
        <v>988</v>
      </c>
      <c r="E2273" s="230" t="s">
        <v>694</v>
      </c>
      <c r="F2273" s="213"/>
      <c r="G2273" s="230"/>
      <c r="H2273" s="213"/>
      <c r="J2273" s="155"/>
      <c r="K2273" s="155"/>
      <c r="L2273" s="155"/>
    </row>
    <row r="2274" spans="2:12" hidden="1" x14ac:dyDescent="0.25">
      <c r="B2274" s="217" t="s">
        <v>334</v>
      </c>
      <c r="C2274" s="217" t="s">
        <v>991</v>
      </c>
      <c r="D2274" s="205" t="s">
        <v>988</v>
      </c>
      <c r="E2274" s="230" t="s">
        <v>695</v>
      </c>
      <c r="F2274" s="213"/>
      <c r="G2274" s="230"/>
      <c r="H2274" s="213"/>
      <c r="J2274" s="155"/>
      <c r="K2274" s="155"/>
      <c r="L2274" s="155"/>
    </row>
    <row r="2275" spans="2:12" hidden="1" x14ac:dyDescent="0.25">
      <c r="B2275" s="217" t="s">
        <v>334</v>
      </c>
      <c r="C2275" s="217" t="s">
        <v>991</v>
      </c>
      <c r="D2275" s="205" t="s">
        <v>988</v>
      </c>
      <c r="E2275" s="230" t="s">
        <v>899</v>
      </c>
      <c r="F2275" s="213"/>
      <c r="G2275" s="230"/>
      <c r="H2275" s="213"/>
      <c r="J2275" s="155"/>
      <c r="K2275" s="155"/>
      <c r="L2275" s="155"/>
    </row>
    <row r="2276" spans="2:12" ht="15.75" hidden="1" thickBot="1" x14ac:dyDescent="0.3">
      <c r="B2276" s="220" t="s">
        <v>334</v>
      </c>
      <c r="C2276" s="220" t="s">
        <v>991</v>
      </c>
      <c r="D2276" s="208" t="s">
        <v>989</v>
      </c>
      <c r="E2276" s="213"/>
      <c r="F2276" s="220"/>
      <c r="G2276" s="220"/>
      <c r="H2276" s="220"/>
      <c r="J2276" s="155"/>
      <c r="K2276" s="155"/>
      <c r="L2276" s="155"/>
    </row>
    <row r="2277" spans="2:12" ht="15.75" hidden="1" thickTop="1" x14ac:dyDescent="0.25">
      <c r="B2277" s="218" t="s">
        <v>334</v>
      </c>
      <c r="C2277" s="218" t="s">
        <v>991</v>
      </c>
      <c r="D2277" s="209" t="s">
        <v>989</v>
      </c>
      <c r="E2277" s="238" t="s">
        <v>316</v>
      </c>
      <c r="F2277" s="211"/>
      <c r="G2277" s="211"/>
      <c r="H2277" s="211"/>
      <c r="J2277" s="155"/>
      <c r="K2277" s="155"/>
      <c r="L2277" s="155"/>
    </row>
    <row r="2278" spans="2:12" hidden="1" x14ac:dyDescent="0.25">
      <c r="B2278" s="217" t="s">
        <v>334</v>
      </c>
      <c r="C2278" s="217" t="s">
        <v>991</v>
      </c>
      <c r="D2278" s="205" t="s">
        <v>989</v>
      </c>
      <c r="E2278" s="230" t="s">
        <v>694</v>
      </c>
      <c r="F2278" s="213"/>
      <c r="G2278" s="230"/>
      <c r="H2278" s="213"/>
      <c r="J2278" s="155"/>
      <c r="K2278" s="155"/>
      <c r="L2278" s="155"/>
    </row>
    <row r="2279" spans="2:12" hidden="1" x14ac:dyDescent="0.25">
      <c r="B2279" s="217" t="s">
        <v>334</v>
      </c>
      <c r="C2279" s="217" t="s">
        <v>991</v>
      </c>
      <c r="D2279" s="205" t="s">
        <v>989</v>
      </c>
      <c r="E2279" s="230" t="s">
        <v>695</v>
      </c>
      <c r="F2279" s="213"/>
      <c r="G2279" s="230"/>
      <c r="H2279" s="213"/>
      <c r="J2279" s="155"/>
      <c r="K2279" s="155"/>
      <c r="L2279" s="155"/>
    </row>
    <row r="2280" spans="2:12" hidden="1" x14ac:dyDescent="0.25">
      <c r="B2280" s="217" t="s">
        <v>334</v>
      </c>
      <c r="C2280" s="217" t="s">
        <v>991</v>
      </c>
      <c r="D2280" s="205" t="s">
        <v>989</v>
      </c>
      <c r="E2280" s="230" t="s">
        <v>899</v>
      </c>
      <c r="F2280" s="213"/>
      <c r="G2280" s="230"/>
      <c r="H2280" s="213"/>
      <c r="J2280" s="155"/>
      <c r="K2280" s="155"/>
      <c r="L2280" s="155"/>
    </row>
    <row r="2281" spans="2:12" hidden="1" x14ac:dyDescent="0.25">
      <c r="B2281" s="221" t="s">
        <v>335</v>
      </c>
      <c r="C2281" s="217" t="s">
        <v>990</v>
      </c>
      <c r="D2281" s="205" t="s">
        <v>931</v>
      </c>
      <c r="E2281" s="213"/>
      <c r="F2281" s="213"/>
      <c r="G2281" s="213"/>
      <c r="H2281" s="213"/>
      <c r="J2281" s="155"/>
      <c r="K2281" s="155"/>
      <c r="L2281" s="155"/>
    </row>
    <row r="2282" spans="2:12" ht="15.75" hidden="1" thickBot="1" x14ac:dyDescent="0.3">
      <c r="B2282" s="220" t="s">
        <v>335</v>
      </c>
      <c r="C2282" s="220" t="s">
        <v>990</v>
      </c>
      <c r="D2282" s="208" t="s">
        <v>1001</v>
      </c>
      <c r="E2282" s="213"/>
      <c r="F2282" s="220"/>
      <c r="G2282" s="220"/>
      <c r="H2282" s="220"/>
      <c r="J2282" s="155"/>
      <c r="K2282" s="155"/>
      <c r="L2282" s="155"/>
    </row>
    <row r="2283" spans="2:12" ht="15.75" hidden="1" thickTop="1" x14ac:dyDescent="0.25">
      <c r="B2283" s="218" t="s">
        <v>335</v>
      </c>
      <c r="C2283" s="218" t="s">
        <v>990</v>
      </c>
      <c r="D2283" s="209" t="s">
        <v>1001</v>
      </c>
      <c r="E2283" s="238" t="s">
        <v>460</v>
      </c>
      <c r="F2283" s="211"/>
      <c r="G2283" s="211"/>
      <c r="H2283" s="211"/>
      <c r="J2283" s="155"/>
      <c r="K2283" s="155"/>
      <c r="L2283" s="155"/>
    </row>
    <row r="2284" spans="2:12" hidden="1" x14ac:dyDescent="0.25">
      <c r="B2284" s="217" t="s">
        <v>335</v>
      </c>
      <c r="C2284" s="217" t="s">
        <v>990</v>
      </c>
      <c r="D2284" s="205" t="s">
        <v>1001</v>
      </c>
      <c r="E2284" s="230" t="s">
        <v>485</v>
      </c>
      <c r="F2284" s="213"/>
      <c r="G2284" s="230"/>
      <c r="H2284" s="213"/>
      <c r="J2284" s="155"/>
      <c r="K2284" s="155"/>
      <c r="L2284" s="155"/>
    </row>
    <row r="2285" spans="2:12" hidden="1" x14ac:dyDescent="0.25">
      <c r="B2285" s="217" t="s">
        <v>335</v>
      </c>
      <c r="C2285" s="217" t="s">
        <v>990</v>
      </c>
      <c r="D2285" s="205" t="s">
        <v>1001</v>
      </c>
      <c r="E2285" s="230" t="s">
        <v>486</v>
      </c>
      <c r="F2285" s="213"/>
      <c r="G2285" s="230"/>
      <c r="H2285" s="213"/>
      <c r="J2285" s="155"/>
      <c r="K2285" s="155"/>
      <c r="L2285" s="155"/>
    </row>
    <row r="2286" spans="2:12" hidden="1" x14ac:dyDescent="0.25">
      <c r="B2286" s="217" t="s">
        <v>335</v>
      </c>
      <c r="C2286" s="217" t="s">
        <v>990</v>
      </c>
      <c r="D2286" s="205" t="s">
        <v>1001</v>
      </c>
      <c r="E2286" s="230" t="s">
        <v>481</v>
      </c>
      <c r="F2286" s="213"/>
      <c r="G2286" s="230"/>
      <c r="H2286" s="213"/>
      <c r="J2286" s="155"/>
      <c r="K2286" s="155"/>
      <c r="L2286" s="155"/>
    </row>
    <row r="2287" spans="2:12" ht="15.75" hidden="1" thickBot="1" x14ac:dyDescent="0.3">
      <c r="B2287" s="220" t="s">
        <v>335</v>
      </c>
      <c r="C2287" s="220" t="s">
        <v>990</v>
      </c>
      <c r="D2287" s="208" t="s">
        <v>1002</v>
      </c>
      <c r="E2287" s="213"/>
      <c r="F2287" s="220"/>
      <c r="G2287" s="220"/>
      <c r="H2287" s="220"/>
      <c r="J2287" s="155"/>
      <c r="K2287" s="155"/>
      <c r="L2287" s="155"/>
    </row>
    <row r="2288" spans="2:12" ht="15.75" hidden="1" thickTop="1" x14ac:dyDescent="0.25">
      <c r="B2288" s="218" t="s">
        <v>335</v>
      </c>
      <c r="C2288" s="218" t="s">
        <v>990</v>
      </c>
      <c r="D2288" s="209" t="s">
        <v>1002</v>
      </c>
      <c r="E2288" s="238" t="s">
        <v>933</v>
      </c>
      <c r="F2288" s="211"/>
      <c r="G2288" s="211"/>
      <c r="H2288" s="211"/>
      <c r="J2288" s="155"/>
      <c r="K2288" s="155"/>
      <c r="L2288" s="155"/>
    </row>
    <row r="2289" spans="2:12" hidden="1" x14ac:dyDescent="0.25">
      <c r="B2289" s="217" t="s">
        <v>335</v>
      </c>
      <c r="C2289" s="217" t="s">
        <v>990</v>
      </c>
      <c r="D2289" s="205" t="s">
        <v>1002</v>
      </c>
      <c r="E2289" s="230" t="s">
        <v>897</v>
      </c>
      <c r="F2289" s="213"/>
      <c r="G2289" s="230"/>
      <c r="H2289" s="213"/>
      <c r="J2289" s="155"/>
      <c r="K2289" s="155"/>
      <c r="L2289" s="155"/>
    </row>
    <row r="2290" spans="2:12" hidden="1" x14ac:dyDescent="0.25">
      <c r="B2290" s="217" t="s">
        <v>335</v>
      </c>
      <c r="C2290" s="217" t="s">
        <v>990</v>
      </c>
      <c r="D2290" s="205" t="s">
        <v>1002</v>
      </c>
      <c r="E2290" s="230" t="s">
        <v>487</v>
      </c>
      <c r="F2290" s="213"/>
      <c r="G2290" s="230"/>
      <c r="H2290" s="213"/>
      <c r="J2290" s="155"/>
      <c r="K2290" s="155"/>
      <c r="L2290" s="155"/>
    </row>
    <row r="2291" spans="2:12" hidden="1" x14ac:dyDescent="0.25">
      <c r="B2291" s="217" t="s">
        <v>335</v>
      </c>
      <c r="C2291" s="217" t="s">
        <v>990</v>
      </c>
      <c r="D2291" s="205" t="s">
        <v>1002</v>
      </c>
      <c r="E2291" s="230" t="s">
        <v>482</v>
      </c>
      <c r="F2291" s="213"/>
      <c r="G2291" s="230"/>
      <c r="H2291" s="213"/>
      <c r="J2291" s="155"/>
      <c r="K2291" s="155"/>
      <c r="L2291" s="155"/>
    </row>
    <row r="2292" spans="2:12" ht="15.75" hidden="1" thickBot="1" x14ac:dyDescent="0.3">
      <c r="B2292" s="220" t="s">
        <v>335</v>
      </c>
      <c r="C2292" s="220" t="s">
        <v>990</v>
      </c>
      <c r="D2292" s="208" t="s">
        <v>1003</v>
      </c>
      <c r="E2292" s="213"/>
      <c r="F2292" s="220"/>
      <c r="G2292" s="220"/>
      <c r="H2292" s="220"/>
      <c r="J2292" s="155"/>
      <c r="K2292" s="155"/>
      <c r="L2292" s="155"/>
    </row>
    <row r="2293" spans="2:12" ht="15.75" hidden="1" thickTop="1" x14ac:dyDescent="0.25">
      <c r="B2293" s="218" t="s">
        <v>335</v>
      </c>
      <c r="C2293" s="218" t="s">
        <v>990</v>
      </c>
      <c r="D2293" s="209" t="s">
        <v>1003</v>
      </c>
      <c r="E2293" s="238" t="s">
        <v>893</v>
      </c>
      <c r="F2293" s="211"/>
      <c r="G2293" s="211"/>
      <c r="H2293" s="211"/>
      <c r="J2293" s="155"/>
      <c r="K2293" s="155"/>
      <c r="L2293" s="155"/>
    </row>
    <row r="2294" spans="2:12" hidden="1" x14ac:dyDescent="0.25">
      <c r="B2294" s="217" t="s">
        <v>335</v>
      </c>
      <c r="C2294" s="217" t="s">
        <v>990</v>
      </c>
      <c r="D2294" s="205" t="s">
        <v>1003</v>
      </c>
      <c r="E2294" s="230" t="s">
        <v>900</v>
      </c>
      <c r="F2294" s="213"/>
      <c r="G2294" s="230"/>
      <c r="H2294" s="213"/>
      <c r="J2294" s="155"/>
      <c r="K2294" s="155"/>
      <c r="L2294" s="155"/>
    </row>
    <row r="2295" spans="2:12" hidden="1" x14ac:dyDescent="0.25">
      <c r="B2295" s="217" t="s">
        <v>335</v>
      </c>
      <c r="C2295" s="217" t="s">
        <v>990</v>
      </c>
      <c r="D2295" s="205" t="s">
        <v>1003</v>
      </c>
      <c r="E2295" s="230" t="s">
        <v>487</v>
      </c>
      <c r="F2295" s="213"/>
      <c r="G2295" s="230"/>
      <c r="H2295" s="213"/>
      <c r="J2295" s="155"/>
      <c r="K2295" s="155"/>
      <c r="L2295" s="155"/>
    </row>
    <row r="2296" spans="2:12" hidden="1" x14ac:dyDescent="0.25">
      <c r="B2296" s="217" t="s">
        <v>335</v>
      </c>
      <c r="C2296" s="217" t="s">
        <v>990</v>
      </c>
      <c r="D2296" s="205" t="s">
        <v>1003</v>
      </c>
      <c r="E2296" s="230" t="s">
        <v>483</v>
      </c>
      <c r="F2296" s="213"/>
      <c r="G2296" s="230"/>
      <c r="H2296" s="213"/>
      <c r="J2296" s="155"/>
      <c r="K2296" s="155"/>
      <c r="L2296" s="155"/>
    </row>
    <row r="2297" spans="2:12" ht="15.75" hidden="1" thickBot="1" x14ac:dyDescent="0.3">
      <c r="B2297" s="220" t="s">
        <v>335</v>
      </c>
      <c r="C2297" s="220" t="s">
        <v>990</v>
      </c>
      <c r="D2297" s="208" t="s">
        <v>1004</v>
      </c>
      <c r="E2297" s="213"/>
      <c r="F2297" s="220"/>
      <c r="G2297" s="220"/>
      <c r="H2297" s="220"/>
      <c r="J2297" s="155"/>
      <c r="K2297" s="155"/>
      <c r="L2297" s="155"/>
    </row>
    <row r="2298" spans="2:12" ht="15.75" hidden="1" thickTop="1" x14ac:dyDescent="0.25">
      <c r="B2298" s="218" t="s">
        <v>335</v>
      </c>
      <c r="C2298" s="218" t="s">
        <v>990</v>
      </c>
      <c r="D2298" s="209" t="s">
        <v>1004</v>
      </c>
      <c r="E2298" s="238" t="s">
        <v>941</v>
      </c>
      <c r="F2298" s="211"/>
      <c r="G2298" s="211"/>
      <c r="H2298" s="211"/>
      <c r="J2298" s="155"/>
      <c r="K2298" s="155"/>
      <c r="L2298" s="155"/>
    </row>
    <row r="2299" spans="2:12" hidden="1" x14ac:dyDescent="0.25">
      <c r="B2299" s="217" t="s">
        <v>335</v>
      </c>
      <c r="C2299" s="217" t="s">
        <v>990</v>
      </c>
      <c r="D2299" s="205" t="s">
        <v>1004</v>
      </c>
      <c r="E2299" s="230" t="s">
        <v>942</v>
      </c>
      <c r="F2299" s="213"/>
      <c r="G2299" s="230"/>
      <c r="H2299" s="213"/>
      <c r="J2299" s="155"/>
      <c r="K2299" s="155"/>
      <c r="L2299" s="155"/>
    </row>
    <row r="2300" spans="2:12" hidden="1" x14ac:dyDescent="0.25">
      <c r="B2300" s="217" t="s">
        <v>335</v>
      </c>
      <c r="C2300" s="217" t="s">
        <v>990</v>
      </c>
      <c r="D2300" s="205" t="s">
        <v>1004</v>
      </c>
      <c r="E2300" s="230" t="s">
        <v>943</v>
      </c>
      <c r="F2300" s="213"/>
      <c r="G2300" s="230"/>
      <c r="H2300" s="213"/>
      <c r="J2300" s="155"/>
      <c r="K2300" s="155"/>
      <c r="L2300" s="155"/>
    </row>
    <row r="2301" spans="2:12" hidden="1" x14ac:dyDescent="0.25">
      <c r="B2301" s="217" t="s">
        <v>335</v>
      </c>
      <c r="C2301" s="217" t="s">
        <v>990</v>
      </c>
      <c r="D2301" s="205" t="s">
        <v>1004</v>
      </c>
      <c r="E2301" s="230" t="s">
        <v>944</v>
      </c>
      <c r="F2301" s="213"/>
      <c r="G2301" s="230"/>
      <c r="H2301" s="213"/>
      <c r="J2301" s="155"/>
      <c r="K2301" s="155"/>
      <c r="L2301" s="155"/>
    </row>
    <row r="2302" spans="2:12" ht="15.75" hidden="1" thickBot="1" x14ac:dyDescent="0.3">
      <c r="B2302" s="220" t="s">
        <v>335</v>
      </c>
      <c r="C2302" s="220" t="s">
        <v>990</v>
      </c>
      <c r="D2302" s="208" t="s">
        <v>1005</v>
      </c>
      <c r="E2302" s="213"/>
      <c r="F2302" s="220"/>
      <c r="G2302" s="220"/>
      <c r="H2302" s="220"/>
      <c r="J2302" s="155"/>
      <c r="K2302" s="155"/>
      <c r="L2302" s="155"/>
    </row>
    <row r="2303" spans="2:12" ht="15.75" hidden="1" thickTop="1" x14ac:dyDescent="0.25">
      <c r="B2303" s="218" t="s">
        <v>335</v>
      </c>
      <c r="C2303" s="218" t="s">
        <v>990</v>
      </c>
      <c r="D2303" s="209" t="s">
        <v>1005</v>
      </c>
      <c r="E2303" s="238" t="s">
        <v>459</v>
      </c>
      <c r="F2303" s="211"/>
      <c r="G2303" s="211"/>
      <c r="H2303" s="211"/>
      <c r="J2303" s="155"/>
      <c r="K2303" s="155"/>
      <c r="L2303" s="155"/>
    </row>
    <row r="2304" spans="2:12" hidden="1" x14ac:dyDescent="0.25">
      <c r="B2304" s="217" t="s">
        <v>335</v>
      </c>
      <c r="C2304" s="217" t="s">
        <v>990</v>
      </c>
      <c r="D2304" s="205" t="s">
        <v>1005</v>
      </c>
      <c r="E2304" s="230" t="s">
        <v>949</v>
      </c>
      <c r="F2304" s="213"/>
      <c r="G2304" s="230"/>
      <c r="H2304" s="213"/>
      <c r="J2304" s="155"/>
      <c r="K2304" s="155"/>
      <c r="L2304" s="155"/>
    </row>
    <row r="2305" spans="2:12" hidden="1" x14ac:dyDescent="0.25">
      <c r="B2305" s="217" t="s">
        <v>335</v>
      </c>
      <c r="C2305" s="217" t="s">
        <v>990</v>
      </c>
      <c r="D2305" s="205" t="s">
        <v>1005</v>
      </c>
      <c r="E2305" s="230" t="s">
        <v>950</v>
      </c>
      <c r="F2305" s="213"/>
      <c r="G2305" s="230"/>
      <c r="H2305" s="213"/>
      <c r="J2305" s="155"/>
      <c r="K2305" s="155"/>
      <c r="L2305" s="155"/>
    </row>
    <row r="2306" spans="2:12" hidden="1" x14ac:dyDescent="0.25">
      <c r="B2306" s="217" t="s">
        <v>335</v>
      </c>
      <c r="C2306" s="217" t="s">
        <v>990</v>
      </c>
      <c r="D2306" s="205" t="s">
        <v>1005</v>
      </c>
      <c r="E2306" s="230" t="s">
        <v>951</v>
      </c>
      <c r="F2306" s="213"/>
      <c r="G2306" s="230"/>
      <c r="H2306" s="213"/>
      <c r="J2306" s="155"/>
      <c r="K2306" s="155"/>
      <c r="L2306" s="155"/>
    </row>
    <row r="2307" spans="2:12" ht="15.75" hidden="1" thickBot="1" x14ac:dyDescent="0.3">
      <c r="B2307" s="220" t="s">
        <v>335</v>
      </c>
      <c r="C2307" s="220" t="s">
        <v>990</v>
      </c>
      <c r="D2307" s="208" t="s">
        <v>1006</v>
      </c>
      <c r="E2307" s="213"/>
      <c r="F2307" s="220"/>
      <c r="G2307" s="220"/>
      <c r="H2307" s="220"/>
      <c r="J2307" s="155"/>
      <c r="K2307" s="155"/>
      <c r="L2307" s="155"/>
    </row>
    <row r="2308" spans="2:12" ht="15.75" hidden="1" thickTop="1" x14ac:dyDescent="0.25">
      <c r="B2308" s="218" t="s">
        <v>335</v>
      </c>
      <c r="C2308" s="218" t="s">
        <v>990</v>
      </c>
      <c r="D2308" s="209" t="s">
        <v>1006</v>
      </c>
      <c r="E2308" s="238" t="s">
        <v>315</v>
      </c>
      <c r="F2308" s="211"/>
      <c r="G2308" s="211"/>
      <c r="H2308" s="211"/>
      <c r="J2308" s="155"/>
      <c r="K2308" s="155"/>
      <c r="L2308" s="155"/>
    </row>
    <row r="2309" spans="2:12" hidden="1" x14ac:dyDescent="0.25">
      <c r="B2309" s="217" t="s">
        <v>335</v>
      </c>
      <c r="C2309" s="217" t="s">
        <v>990</v>
      </c>
      <c r="D2309" s="205" t="s">
        <v>1006</v>
      </c>
      <c r="E2309" s="230" t="s">
        <v>956</v>
      </c>
      <c r="F2309" s="213"/>
      <c r="G2309" s="230"/>
      <c r="H2309" s="213"/>
      <c r="J2309" s="155"/>
      <c r="K2309" s="155"/>
      <c r="L2309" s="155"/>
    </row>
    <row r="2310" spans="2:12" hidden="1" x14ac:dyDescent="0.25">
      <c r="B2310" s="217" t="s">
        <v>335</v>
      </c>
      <c r="C2310" s="217" t="s">
        <v>990</v>
      </c>
      <c r="D2310" s="205" t="s">
        <v>1006</v>
      </c>
      <c r="E2310" s="230" t="s">
        <v>957</v>
      </c>
      <c r="F2310" s="213"/>
      <c r="G2310" s="230"/>
      <c r="H2310" s="213"/>
      <c r="J2310" s="155"/>
      <c r="K2310" s="155"/>
      <c r="L2310" s="155"/>
    </row>
    <row r="2311" spans="2:12" hidden="1" x14ac:dyDescent="0.25">
      <c r="B2311" s="217" t="s">
        <v>335</v>
      </c>
      <c r="C2311" s="217" t="s">
        <v>990</v>
      </c>
      <c r="D2311" s="205" t="s">
        <v>1006</v>
      </c>
      <c r="E2311" s="230" t="s">
        <v>958</v>
      </c>
      <c r="F2311" s="213"/>
      <c r="G2311" s="230"/>
      <c r="H2311" s="213"/>
      <c r="J2311" s="155"/>
      <c r="K2311" s="155"/>
      <c r="L2311" s="155"/>
    </row>
    <row r="2312" spans="2:12" ht="15.75" hidden="1" thickBot="1" x14ac:dyDescent="0.3">
      <c r="B2312" s="220" t="s">
        <v>335</v>
      </c>
      <c r="C2312" s="220" t="s">
        <v>990</v>
      </c>
      <c r="D2312" s="208" t="s">
        <v>1007</v>
      </c>
      <c r="E2312" s="213"/>
      <c r="F2312" s="220"/>
      <c r="G2312" s="220"/>
      <c r="H2312" s="220"/>
      <c r="J2312" s="155"/>
      <c r="K2312" s="155"/>
      <c r="L2312" s="155"/>
    </row>
    <row r="2313" spans="2:12" ht="15.75" hidden="1" thickTop="1" x14ac:dyDescent="0.25">
      <c r="B2313" s="218" t="s">
        <v>335</v>
      </c>
      <c r="C2313" s="218" t="s">
        <v>990</v>
      </c>
      <c r="D2313" s="209" t="s">
        <v>1007</v>
      </c>
      <c r="E2313" s="238" t="s">
        <v>317</v>
      </c>
      <c r="F2313" s="211"/>
      <c r="G2313" s="211"/>
      <c r="H2313" s="211"/>
      <c r="J2313" s="155"/>
      <c r="K2313" s="155"/>
      <c r="L2313" s="155"/>
    </row>
    <row r="2314" spans="2:12" hidden="1" x14ac:dyDescent="0.25">
      <c r="B2314" s="217" t="s">
        <v>335</v>
      </c>
      <c r="C2314" s="217" t="s">
        <v>990</v>
      </c>
      <c r="D2314" s="205" t="s">
        <v>1007</v>
      </c>
      <c r="E2314" s="230" t="s">
        <v>488</v>
      </c>
      <c r="F2314" s="213"/>
      <c r="G2314" s="230"/>
      <c r="H2314" s="213"/>
      <c r="J2314" s="155"/>
      <c r="K2314" s="155"/>
      <c r="L2314" s="155"/>
    </row>
    <row r="2315" spans="2:12" hidden="1" x14ac:dyDescent="0.25">
      <c r="B2315" s="217" t="s">
        <v>335</v>
      </c>
      <c r="C2315" s="217" t="s">
        <v>990</v>
      </c>
      <c r="D2315" s="205" t="s">
        <v>1007</v>
      </c>
      <c r="E2315" s="230" t="s">
        <v>489</v>
      </c>
      <c r="F2315" s="213"/>
      <c r="G2315" s="230"/>
      <c r="H2315" s="213"/>
      <c r="J2315" s="155"/>
      <c r="K2315" s="155"/>
      <c r="L2315" s="155"/>
    </row>
    <row r="2316" spans="2:12" hidden="1" x14ac:dyDescent="0.25">
      <c r="B2316" s="217" t="s">
        <v>335</v>
      </c>
      <c r="C2316" s="217" t="s">
        <v>990</v>
      </c>
      <c r="D2316" s="205" t="s">
        <v>1007</v>
      </c>
      <c r="E2316" s="230" t="s">
        <v>484</v>
      </c>
      <c r="F2316" s="213"/>
      <c r="G2316" s="230"/>
      <c r="H2316" s="213"/>
      <c r="J2316" s="155"/>
      <c r="K2316" s="155"/>
      <c r="L2316" s="155"/>
    </row>
    <row r="2317" spans="2:12" ht="15.75" hidden="1" thickBot="1" x14ac:dyDescent="0.3">
      <c r="B2317" s="220" t="s">
        <v>335</v>
      </c>
      <c r="C2317" s="220" t="s">
        <v>990</v>
      </c>
      <c r="D2317" s="208" t="s">
        <v>1008</v>
      </c>
      <c r="E2317" s="213"/>
      <c r="F2317" s="220"/>
      <c r="G2317" s="220"/>
      <c r="H2317" s="220"/>
      <c r="J2317" s="155"/>
      <c r="K2317" s="155"/>
      <c r="L2317" s="155"/>
    </row>
    <row r="2318" spans="2:12" ht="15.75" hidden="1" thickTop="1" x14ac:dyDescent="0.25">
      <c r="B2318" s="218" t="s">
        <v>335</v>
      </c>
      <c r="C2318" s="218" t="s">
        <v>990</v>
      </c>
      <c r="D2318" s="209" t="s">
        <v>1008</v>
      </c>
      <c r="E2318" s="238" t="s">
        <v>316</v>
      </c>
      <c r="F2318" s="211"/>
      <c r="G2318" s="211"/>
      <c r="H2318" s="211"/>
      <c r="J2318" s="155"/>
      <c r="K2318" s="155"/>
      <c r="L2318" s="155"/>
    </row>
    <row r="2319" spans="2:12" hidden="1" x14ac:dyDescent="0.25">
      <c r="B2319" s="217" t="s">
        <v>335</v>
      </c>
      <c r="C2319" s="217" t="s">
        <v>990</v>
      </c>
      <c r="D2319" s="205" t="s">
        <v>1008</v>
      </c>
      <c r="E2319" s="230" t="s">
        <v>488</v>
      </c>
      <c r="F2319" s="213"/>
      <c r="G2319" s="230"/>
      <c r="H2319" s="213"/>
      <c r="J2319" s="155"/>
      <c r="K2319" s="155"/>
      <c r="L2319" s="155"/>
    </row>
    <row r="2320" spans="2:12" hidden="1" x14ac:dyDescent="0.25">
      <c r="B2320" s="217" t="s">
        <v>335</v>
      </c>
      <c r="C2320" s="217" t="s">
        <v>990</v>
      </c>
      <c r="D2320" s="205" t="s">
        <v>1008</v>
      </c>
      <c r="E2320" s="230" t="s">
        <v>489</v>
      </c>
      <c r="F2320" s="213"/>
      <c r="G2320" s="230"/>
      <c r="H2320" s="213"/>
      <c r="J2320" s="155"/>
      <c r="K2320" s="155"/>
      <c r="L2320" s="155"/>
    </row>
    <row r="2321" spans="2:12" hidden="1" x14ac:dyDescent="0.25">
      <c r="B2321" s="217" t="s">
        <v>335</v>
      </c>
      <c r="C2321" s="217" t="s">
        <v>990</v>
      </c>
      <c r="D2321" s="205" t="s">
        <v>1008</v>
      </c>
      <c r="E2321" s="230" t="s">
        <v>484</v>
      </c>
      <c r="F2321" s="213"/>
      <c r="G2321" s="230"/>
      <c r="H2321" s="213"/>
      <c r="J2321" s="155"/>
      <c r="K2321" s="155"/>
      <c r="L2321" s="155"/>
    </row>
    <row r="2322" spans="2:12" hidden="1" x14ac:dyDescent="0.25">
      <c r="B2322" s="221" t="s">
        <v>335</v>
      </c>
      <c r="C2322" s="217" t="s">
        <v>991</v>
      </c>
      <c r="D2322" s="205" t="s">
        <v>931</v>
      </c>
      <c r="E2322" s="213"/>
      <c r="F2322" s="213"/>
      <c r="G2322" s="213"/>
      <c r="H2322" s="213"/>
      <c r="J2322" s="155"/>
      <c r="K2322" s="155"/>
      <c r="L2322" s="155"/>
    </row>
    <row r="2323" spans="2:12" ht="15.75" hidden="1" thickBot="1" x14ac:dyDescent="0.3">
      <c r="B2323" s="220" t="s">
        <v>335</v>
      </c>
      <c r="C2323" s="220" t="s">
        <v>991</v>
      </c>
      <c r="D2323" s="208" t="s">
        <v>1001</v>
      </c>
      <c r="E2323" s="213"/>
      <c r="F2323" s="220"/>
      <c r="G2323" s="220"/>
      <c r="H2323" s="220"/>
      <c r="J2323" s="155"/>
      <c r="K2323" s="155"/>
      <c r="L2323" s="155"/>
    </row>
    <row r="2324" spans="2:12" ht="15.75" hidden="1" thickTop="1" x14ac:dyDescent="0.25">
      <c r="B2324" s="218" t="s">
        <v>335</v>
      </c>
      <c r="C2324" s="218" t="s">
        <v>991</v>
      </c>
      <c r="D2324" s="209" t="s">
        <v>1001</v>
      </c>
      <c r="E2324" s="238" t="s">
        <v>460</v>
      </c>
      <c r="F2324" s="211"/>
      <c r="G2324" s="211"/>
      <c r="H2324" s="211"/>
      <c r="J2324" s="155"/>
      <c r="K2324" s="155"/>
      <c r="L2324" s="155"/>
    </row>
    <row r="2325" spans="2:12" hidden="1" x14ac:dyDescent="0.25">
      <c r="B2325" s="217" t="s">
        <v>335</v>
      </c>
      <c r="C2325" s="217" t="s">
        <v>991</v>
      </c>
      <c r="D2325" s="205" t="s">
        <v>1001</v>
      </c>
      <c r="E2325" s="230" t="s">
        <v>894</v>
      </c>
      <c r="F2325" s="213"/>
      <c r="G2325" s="230"/>
      <c r="H2325" s="213"/>
      <c r="J2325" s="155"/>
      <c r="K2325" s="155"/>
      <c r="L2325" s="155"/>
    </row>
    <row r="2326" spans="2:12" hidden="1" x14ac:dyDescent="0.25">
      <c r="B2326" s="217" t="s">
        <v>335</v>
      </c>
      <c r="C2326" s="217" t="s">
        <v>991</v>
      </c>
      <c r="D2326" s="205" t="s">
        <v>1001</v>
      </c>
      <c r="E2326" s="230" t="s">
        <v>895</v>
      </c>
      <c r="F2326" s="213"/>
      <c r="G2326" s="230"/>
      <c r="H2326" s="213"/>
      <c r="J2326" s="155"/>
      <c r="K2326" s="155"/>
      <c r="L2326" s="155"/>
    </row>
    <row r="2327" spans="2:12" hidden="1" x14ac:dyDescent="0.25">
      <c r="B2327" s="217" t="s">
        <v>335</v>
      </c>
      <c r="C2327" s="217" t="s">
        <v>991</v>
      </c>
      <c r="D2327" s="205" t="s">
        <v>1001</v>
      </c>
      <c r="E2327" s="230" t="s">
        <v>896</v>
      </c>
      <c r="F2327" s="213"/>
      <c r="G2327" s="230"/>
      <c r="H2327" s="213"/>
      <c r="J2327" s="155"/>
      <c r="K2327" s="155"/>
      <c r="L2327" s="155"/>
    </row>
    <row r="2328" spans="2:12" ht="15.75" hidden="1" thickBot="1" x14ac:dyDescent="0.3">
      <c r="B2328" s="220" t="s">
        <v>335</v>
      </c>
      <c r="C2328" s="220" t="s">
        <v>991</v>
      </c>
      <c r="D2328" s="208" t="s">
        <v>1002</v>
      </c>
      <c r="E2328" s="213"/>
      <c r="F2328" s="220"/>
      <c r="G2328" s="220"/>
      <c r="H2328" s="220"/>
      <c r="J2328" s="155"/>
      <c r="K2328" s="155"/>
      <c r="L2328" s="155"/>
    </row>
    <row r="2329" spans="2:12" ht="15.75" hidden="1" thickTop="1" x14ac:dyDescent="0.25">
      <c r="B2329" s="218" t="s">
        <v>335</v>
      </c>
      <c r="C2329" s="218" t="s">
        <v>991</v>
      </c>
      <c r="D2329" s="209" t="s">
        <v>1002</v>
      </c>
      <c r="E2329" s="238" t="s">
        <v>933</v>
      </c>
      <c r="F2329" s="211"/>
      <c r="G2329" s="211"/>
      <c r="H2329" s="211"/>
      <c r="J2329" s="155"/>
      <c r="K2329" s="155"/>
      <c r="L2329" s="155"/>
    </row>
    <row r="2330" spans="2:12" hidden="1" x14ac:dyDescent="0.25">
      <c r="B2330" s="217" t="s">
        <v>335</v>
      </c>
      <c r="C2330" s="217" t="s">
        <v>991</v>
      </c>
      <c r="D2330" s="205" t="s">
        <v>1002</v>
      </c>
      <c r="E2330" s="230" t="s">
        <v>690</v>
      </c>
      <c r="F2330" s="213"/>
      <c r="G2330" s="230"/>
      <c r="H2330" s="213"/>
      <c r="J2330" s="155"/>
      <c r="K2330" s="155"/>
      <c r="L2330" s="155"/>
    </row>
    <row r="2331" spans="2:12" hidden="1" x14ac:dyDescent="0.25">
      <c r="B2331" s="217" t="s">
        <v>335</v>
      </c>
      <c r="C2331" s="217" t="s">
        <v>991</v>
      </c>
      <c r="D2331" s="205" t="s">
        <v>1002</v>
      </c>
      <c r="E2331" s="230" t="s">
        <v>691</v>
      </c>
      <c r="F2331" s="213"/>
      <c r="G2331" s="230"/>
      <c r="H2331" s="213"/>
      <c r="J2331" s="155"/>
      <c r="K2331" s="155"/>
      <c r="L2331" s="155"/>
    </row>
    <row r="2332" spans="2:12" hidden="1" x14ac:dyDescent="0.25">
      <c r="B2332" s="217" t="s">
        <v>335</v>
      </c>
      <c r="C2332" s="217" t="s">
        <v>991</v>
      </c>
      <c r="D2332" s="205" t="s">
        <v>1002</v>
      </c>
      <c r="E2332" s="230" t="s">
        <v>689</v>
      </c>
      <c r="F2332" s="213"/>
      <c r="G2332" s="230"/>
      <c r="H2332" s="213"/>
      <c r="J2332" s="155"/>
      <c r="K2332" s="155"/>
      <c r="L2332" s="155"/>
    </row>
    <row r="2333" spans="2:12" ht="15.75" hidden="1" thickBot="1" x14ac:dyDescent="0.3">
      <c r="B2333" s="220" t="s">
        <v>335</v>
      </c>
      <c r="C2333" s="220" t="s">
        <v>991</v>
      </c>
      <c r="D2333" s="208" t="s">
        <v>1003</v>
      </c>
      <c r="E2333" s="213"/>
      <c r="F2333" s="220"/>
      <c r="G2333" s="220"/>
      <c r="H2333" s="220"/>
      <c r="J2333" s="155"/>
      <c r="K2333" s="155"/>
      <c r="L2333" s="155"/>
    </row>
    <row r="2334" spans="2:12" ht="15.75" hidden="1" thickTop="1" x14ac:dyDescent="0.25">
      <c r="B2334" s="218" t="s">
        <v>335</v>
      </c>
      <c r="C2334" s="218" t="s">
        <v>991</v>
      </c>
      <c r="D2334" s="209" t="s">
        <v>1003</v>
      </c>
      <c r="E2334" s="238" t="s">
        <v>893</v>
      </c>
      <c r="F2334" s="211"/>
      <c r="G2334" s="211"/>
      <c r="H2334" s="211"/>
      <c r="J2334" s="155"/>
      <c r="K2334" s="155"/>
      <c r="L2334" s="155"/>
    </row>
    <row r="2335" spans="2:12" hidden="1" x14ac:dyDescent="0.25">
      <c r="B2335" s="217" t="s">
        <v>335</v>
      </c>
      <c r="C2335" s="217" t="s">
        <v>991</v>
      </c>
      <c r="D2335" s="205" t="s">
        <v>1003</v>
      </c>
      <c r="E2335" s="230" t="s">
        <v>693</v>
      </c>
      <c r="F2335" s="213"/>
      <c r="G2335" s="230"/>
      <c r="H2335" s="213"/>
      <c r="J2335" s="155"/>
      <c r="K2335" s="155"/>
      <c r="L2335" s="155"/>
    </row>
    <row r="2336" spans="2:12" hidden="1" x14ac:dyDescent="0.25">
      <c r="B2336" s="217" t="s">
        <v>335</v>
      </c>
      <c r="C2336" s="217" t="s">
        <v>991</v>
      </c>
      <c r="D2336" s="205" t="s">
        <v>1003</v>
      </c>
      <c r="E2336" s="230" t="s">
        <v>692</v>
      </c>
      <c r="F2336" s="213"/>
      <c r="G2336" s="230"/>
      <c r="H2336" s="213"/>
      <c r="J2336" s="155"/>
      <c r="K2336" s="155"/>
      <c r="L2336" s="155"/>
    </row>
    <row r="2337" spans="2:12" hidden="1" x14ac:dyDescent="0.25">
      <c r="B2337" s="217" t="s">
        <v>335</v>
      </c>
      <c r="C2337" s="217" t="s">
        <v>991</v>
      </c>
      <c r="D2337" s="205" t="s">
        <v>1003</v>
      </c>
      <c r="E2337" s="230" t="s">
        <v>898</v>
      </c>
      <c r="F2337" s="213"/>
      <c r="G2337" s="230"/>
      <c r="H2337" s="213"/>
      <c r="J2337" s="155"/>
      <c r="K2337" s="155"/>
      <c r="L2337" s="155"/>
    </row>
    <row r="2338" spans="2:12" ht="15.75" hidden="1" thickBot="1" x14ac:dyDescent="0.3">
      <c r="B2338" s="220" t="s">
        <v>335</v>
      </c>
      <c r="C2338" s="220" t="s">
        <v>991</v>
      </c>
      <c r="D2338" s="208" t="s">
        <v>1004</v>
      </c>
      <c r="E2338" s="213"/>
      <c r="F2338" s="220"/>
      <c r="G2338" s="220"/>
      <c r="H2338" s="220"/>
      <c r="J2338" s="155"/>
      <c r="K2338" s="155"/>
      <c r="L2338" s="155"/>
    </row>
    <row r="2339" spans="2:12" ht="15.75" hidden="1" thickTop="1" x14ac:dyDescent="0.25">
      <c r="B2339" s="218" t="s">
        <v>335</v>
      </c>
      <c r="C2339" s="218" t="s">
        <v>991</v>
      </c>
      <c r="D2339" s="209" t="s">
        <v>1004</v>
      </c>
      <c r="E2339" s="238" t="s">
        <v>941</v>
      </c>
      <c r="F2339" s="211"/>
      <c r="G2339" s="211"/>
      <c r="H2339" s="211"/>
      <c r="J2339" s="155"/>
      <c r="K2339" s="155"/>
      <c r="L2339" s="155"/>
    </row>
    <row r="2340" spans="2:12" hidden="1" x14ac:dyDescent="0.25">
      <c r="B2340" s="217" t="s">
        <v>335</v>
      </c>
      <c r="C2340" s="217" t="s">
        <v>991</v>
      </c>
      <c r="D2340" s="205" t="s">
        <v>1004</v>
      </c>
      <c r="E2340" s="230" t="s">
        <v>945</v>
      </c>
      <c r="F2340" s="213"/>
      <c r="G2340" s="230"/>
      <c r="H2340" s="213"/>
      <c r="J2340" s="155"/>
      <c r="K2340" s="155"/>
      <c r="L2340" s="155"/>
    </row>
    <row r="2341" spans="2:12" hidden="1" x14ac:dyDescent="0.25">
      <c r="B2341" s="217" t="s">
        <v>335</v>
      </c>
      <c r="C2341" s="217" t="s">
        <v>991</v>
      </c>
      <c r="D2341" s="205" t="s">
        <v>1004</v>
      </c>
      <c r="E2341" s="230" t="s">
        <v>946</v>
      </c>
      <c r="F2341" s="213"/>
      <c r="G2341" s="230"/>
      <c r="H2341" s="213"/>
      <c r="J2341" s="155"/>
      <c r="K2341" s="155"/>
      <c r="L2341" s="155"/>
    </row>
    <row r="2342" spans="2:12" hidden="1" x14ac:dyDescent="0.25">
      <c r="B2342" s="217" t="s">
        <v>335</v>
      </c>
      <c r="C2342" s="217" t="s">
        <v>991</v>
      </c>
      <c r="D2342" s="205" t="s">
        <v>1004</v>
      </c>
      <c r="E2342" s="230" t="s">
        <v>947</v>
      </c>
      <c r="F2342" s="213"/>
      <c r="G2342" s="230"/>
      <c r="H2342" s="213"/>
      <c r="J2342" s="155"/>
      <c r="K2342" s="155"/>
      <c r="L2342" s="155"/>
    </row>
    <row r="2343" spans="2:12" ht="15.75" hidden="1" thickBot="1" x14ac:dyDescent="0.3">
      <c r="B2343" s="220" t="s">
        <v>335</v>
      </c>
      <c r="C2343" s="220" t="s">
        <v>991</v>
      </c>
      <c r="D2343" s="208" t="s">
        <v>1005</v>
      </c>
      <c r="E2343" s="220"/>
      <c r="F2343" s="220"/>
      <c r="G2343" s="220"/>
      <c r="H2343" s="220"/>
      <c r="J2343" s="155"/>
      <c r="K2343" s="155"/>
      <c r="L2343" s="155"/>
    </row>
    <row r="2344" spans="2:12" ht="15.75" hidden="1" thickTop="1" x14ac:dyDescent="0.25">
      <c r="B2344" s="218" t="s">
        <v>335</v>
      </c>
      <c r="C2344" s="218" t="s">
        <v>991</v>
      </c>
      <c r="D2344" s="209" t="s">
        <v>1005</v>
      </c>
      <c r="E2344" s="238" t="s">
        <v>459</v>
      </c>
      <c r="F2344" s="211"/>
      <c r="G2344" s="211"/>
      <c r="H2344" s="211"/>
      <c r="J2344" s="155"/>
      <c r="K2344" s="155"/>
      <c r="L2344" s="155"/>
    </row>
    <row r="2345" spans="2:12" hidden="1" x14ac:dyDescent="0.25">
      <c r="B2345" s="217" t="s">
        <v>335</v>
      </c>
      <c r="C2345" s="217" t="s">
        <v>991</v>
      </c>
      <c r="D2345" s="205" t="s">
        <v>1005</v>
      </c>
      <c r="E2345" s="230" t="s">
        <v>952</v>
      </c>
      <c r="F2345" s="213"/>
      <c r="G2345" s="230"/>
      <c r="H2345" s="213"/>
      <c r="J2345" s="155"/>
      <c r="K2345" s="155"/>
      <c r="L2345" s="155"/>
    </row>
    <row r="2346" spans="2:12" hidden="1" x14ac:dyDescent="0.25">
      <c r="B2346" s="217" t="s">
        <v>335</v>
      </c>
      <c r="C2346" s="217" t="s">
        <v>991</v>
      </c>
      <c r="D2346" s="205" t="s">
        <v>1005</v>
      </c>
      <c r="E2346" s="230" t="s">
        <v>953</v>
      </c>
      <c r="F2346" s="213"/>
      <c r="G2346" s="230"/>
      <c r="H2346" s="213"/>
      <c r="J2346" s="155"/>
      <c r="K2346" s="155"/>
      <c r="L2346" s="155"/>
    </row>
    <row r="2347" spans="2:12" hidden="1" x14ac:dyDescent="0.25">
      <c r="B2347" s="217" t="s">
        <v>335</v>
      </c>
      <c r="C2347" s="217" t="s">
        <v>991</v>
      </c>
      <c r="D2347" s="205" t="s">
        <v>1005</v>
      </c>
      <c r="E2347" s="230" t="s">
        <v>954</v>
      </c>
      <c r="F2347" s="213"/>
      <c r="G2347" s="230"/>
      <c r="H2347" s="213"/>
      <c r="J2347" s="155"/>
      <c r="K2347" s="155"/>
      <c r="L2347" s="155"/>
    </row>
    <row r="2348" spans="2:12" ht="15.75" hidden="1" thickBot="1" x14ac:dyDescent="0.3">
      <c r="B2348" s="220" t="s">
        <v>335</v>
      </c>
      <c r="C2348" s="220" t="s">
        <v>991</v>
      </c>
      <c r="D2348" s="208" t="s">
        <v>1006</v>
      </c>
      <c r="E2348" s="213"/>
      <c r="F2348" s="220"/>
      <c r="G2348" s="220"/>
      <c r="H2348" s="220"/>
      <c r="J2348" s="155"/>
      <c r="K2348" s="155"/>
      <c r="L2348" s="155"/>
    </row>
    <row r="2349" spans="2:12" ht="15.75" hidden="1" thickTop="1" x14ac:dyDescent="0.25">
      <c r="B2349" s="218" t="s">
        <v>335</v>
      </c>
      <c r="C2349" s="218" t="s">
        <v>991</v>
      </c>
      <c r="D2349" s="209" t="s">
        <v>1006</v>
      </c>
      <c r="E2349" s="238" t="s">
        <v>315</v>
      </c>
      <c r="F2349" s="211"/>
      <c r="G2349" s="211"/>
      <c r="H2349" s="211"/>
      <c r="J2349" s="155"/>
      <c r="K2349" s="155"/>
      <c r="L2349" s="155"/>
    </row>
    <row r="2350" spans="2:12" hidden="1" x14ac:dyDescent="0.25">
      <c r="B2350" s="217" t="s">
        <v>335</v>
      </c>
      <c r="C2350" s="217" t="s">
        <v>991</v>
      </c>
      <c r="D2350" s="205" t="s">
        <v>1006</v>
      </c>
      <c r="E2350" s="230" t="s">
        <v>959</v>
      </c>
      <c r="F2350" s="213"/>
      <c r="G2350" s="230"/>
      <c r="H2350" s="213"/>
      <c r="J2350" s="155"/>
      <c r="K2350" s="155"/>
      <c r="L2350" s="155"/>
    </row>
    <row r="2351" spans="2:12" hidden="1" x14ac:dyDescent="0.25">
      <c r="B2351" s="217" t="s">
        <v>335</v>
      </c>
      <c r="C2351" s="217" t="s">
        <v>991</v>
      </c>
      <c r="D2351" s="205" t="s">
        <v>1006</v>
      </c>
      <c r="E2351" s="230" t="s">
        <v>960</v>
      </c>
      <c r="F2351" s="213"/>
      <c r="G2351" s="230"/>
      <c r="H2351" s="213"/>
      <c r="J2351" s="155"/>
      <c r="K2351" s="155"/>
      <c r="L2351" s="155"/>
    </row>
    <row r="2352" spans="2:12" hidden="1" x14ac:dyDescent="0.25">
      <c r="B2352" s="217" t="s">
        <v>335</v>
      </c>
      <c r="C2352" s="217" t="s">
        <v>991</v>
      </c>
      <c r="D2352" s="205" t="s">
        <v>1006</v>
      </c>
      <c r="E2352" s="230" t="s">
        <v>961</v>
      </c>
      <c r="F2352" s="213"/>
      <c r="G2352" s="230"/>
      <c r="H2352" s="213"/>
      <c r="J2352" s="155"/>
      <c r="K2352" s="155"/>
      <c r="L2352" s="155"/>
    </row>
    <row r="2353" spans="2:12" ht="15.75" hidden="1" thickBot="1" x14ac:dyDescent="0.3">
      <c r="B2353" s="220" t="s">
        <v>335</v>
      </c>
      <c r="C2353" s="220" t="s">
        <v>991</v>
      </c>
      <c r="D2353" s="208" t="s">
        <v>1007</v>
      </c>
      <c r="E2353" s="213"/>
      <c r="F2353" s="220"/>
      <c r="G2353" s="220"/>
      <c r="H2353" s="220"/>
      <c r="J2353" s="155"/>
      <c r="K2353" s="155"/>
      <c r="L2353" s="155"/>
    </row>
    <row r="2354" spans="2:12" ht="15.75" hidden="1" thickTop="1" x14ac:dyDescent="0.25">
      <c r="B2354" s="218" t="s">
        <v>335</v>
      </c>
      <c r="C2354" s="218" t="s">
        <v>991</v>
      </c>
      <c r="D2354" s="209" t="s">
        <v>1007</v>
      </c>
      <c r="E2354" s="238" t="s">
        <v>317</v>
      </c>
      <c r="F2354" s="211"/>
      <c r="G2354" s="211"/>
      <c r="H2354" s="211"/>
      <c r="J2354" s="155"/>
      <c r="K2354" s="155"/>
      <c r="L2354" s="155"/>
    </row>
    <row r="2355" spans="2:12" hidden="1" x14ac:dyDescent="0.25">
      <c r="B2355" s="217" t="s">
        <v>335</v>
      </c>
      <c r="C2355" s="217" t="s">
        <v>991</v>
      </c>
      <c r="D2355" s="205" t="s">
        <v>1007</v>
      </c>
      <c r="E2355" s="230" t="s">
        <v>694</v>
      </c>
      <c r="F2355" s="213"/>
      <c r="G2355" s="230"/>
      <c r="H2355" s="213"/>
      <c r="J2355" s="155"/>
      <c r="K2355" s="155"/>
      <c r="L2355" s="155"/>
    </row>
    <row r="2356" spans="2:12" hidden="1" x14ac:dyDescent="0.25">
      <c r="B2356" s="217" t="s">
        <v>335</v>
      </c>
      <c r="C2356" s="217" t="s">
        <v>991</v>
      </c>
      <c r="D2356" s="205" t="s">
        <v>1007</v>
      </c>
      <c r="E2356" s="230" t="s">
        <v>695</v>
      </c>
      <c r="F2356" s="213"/>
      <c r="G2356" s="230"/>
      <c r="H2356" s="213"/>
      <c r="J2356" s="155"/>
      <c r="K2356" s="155"/>
      <c r="L2356" s="155"/>
    </row>
    <row r="2357" spans="2:12" hidden="1" x14ac:dyDescent="0.25">
      <c r="B2357" s="217" t="s">
        <v>335</v>
      </c>
      <c r="C2357" s="217" t="s">
        <v>991</v>
      </c>
      <c r="D2357" s="205" t="s">
        <v>1007</v>
      </c>
      <c r="E2357" s="230" t="s">
        <v>899</v>
      </c>
      <c r="F2357" s="213"/>
      <c r="G2357" s="230"/>
      <c r="H2357" s="213"/>
      <c r="J2357" s="155"/>
      <c r="K2357" s="155"/>
      <c r="L2357" s="155"/>
    </row>
    <row r="2358" spans="2:12" ht="15.75" hidden="1" thickBot="1" x14ac:dyDescent="0.3">
      <c r="B2358" s="220" t="s">
        <v>335</v>
      </c>
      <c r="C2358" s="220" t="s">
        <v>991</v>
      </c>
      <c r="D2358" s="208" t="s">
        <v>1008</v>
      </c>
      <c r="E2358" s="213"/>
      <c r="F2358" s="220"/>
      <c r="G2358" s="220"/>
      <c r="H2358" s="220"/>
      <c r="J2358" s="155"/>
      <c r="K2358" s="155"/>
      <c r="L2358" s="155"/>
    </row>
    <row r="2359" spans="2:12" ht="15.75" hidden="1" thickTop="1" x14ac:dyDescent="0.25">
      <c r="B2359" s="218" t="s">
        <v>335</v>
      </c>
      <c r="C2359" s="218" t="s">
        <v>991</v>
      </c>
      <c r="D2359" s="209" t="s">
        <v>1008</v>
      </c>
      <c r="E2359" s="238" t="s">
        <v>316</v>
      </c>
      <c r="F2359" s="211"/>
      <c r="G2359" s="211"/>
      <c r="H2359" s="211"/>
      <c r="J2359" s="155"/>
      <c r="K2359" s="155"/>
      <c r="L2359" s="155"/>
    </row>
    <row r="2360" spans="2:12" hidden="1" x14ac:dyDescent="0.25">
      <c r="B2360" s="217" t="s">
        <v>335</v>
      </c>
      <c r="C2360" s="217" t="s">
        <v>991</v>
      </c>
      <c r="D2360" s="205" t="s">
        <v>1008</v>
      </c>
      <c r="E2360" s="230" t="s">
        <v>694</v>
      </c>
      <c r="F2360" s="213"/>
      <c r="G2360" s="230"/>
      <c r="H2360" s="213"/>
      <c r="J2360" s="155"/>
      <c r="K2360" s="155"/>
      <c r="L2360" s="155"/>
    </row>
    <row r="2361" spans="2:12" hidden="1" x14ac:dyDescent="0.25">
      <c r="B2361" s="217" t="s">
        <v>335</v>
      </c>
      <c r="C2361" s="217" t="s">
        <v>991</v>
      </c>
      <c r="D2361" s="205" t="s">
        <v>1008</v>
      </c>
      <c r="E2361" s="230" t="s">
        <v>695</v>
      </c>
      <c r="F2361" s="213"/>
      <c r="G2361" s="230"/>
      <c r="H2361" s="213"/>
      <c r="J2361" s="155"/>
      <c r="K2361" s="155"/>
      <c r="L2361" s="155"/>
    </row>
    <row r="2362" spans="2:12" hidden="1" x14ac:dyDescent="0.25">
      <c r="B2362" s="217" t="s">
        <v>335</v>
      </c>
      <c r="C2362" s="217" t="s">
        <v>991</v>
      </c>
      <c r="D2362" s="205" t="s">
        <v>1008</v>
      </c>
      <c r="E2362" s="230" t="s">
        <v>899</v>
      </c>
      <c r="F2362" s="213"/>
      <c r="G2362" s="230"/>
      <c r="H2362" s="213"/>
      <c r="J2362" s="155"/>
      <c r="K2362" s="155"/>
      <c r="L2362" s="155"/>
    </row>
    <row r="2363" spans="2:12" hidden="1" x14ac:dyDescent="0.25">
      <c r="B2363" s="225"/>
      <c r="C2363" s="225"/>
      <c r="D2363" s="243"/>
      <c r="E2363" s="231"/>
      <c r="F2363" s="231"/>
      <c r="G2363" s="231"/>
      <c r="H2363" s="231"/>
      <c r="J2363" s="155"/>
      <c r="K2363" s="155"/>
      <c r="L2363" s="155"/>
    </row>
    <row r="2364" spans="2:12" s="259" customFormat="1" x14ac:dyDescent="0.25">
      <c r="B2364" s="225"/>
      <c r="C2364" s="225"/>
      <c r="D2364" s="243"/>
      <c r="E2364" s="213"/>
      <c r="F2364" s="213"/>
      <c r="G2364" s="213"/>
      <c r="H2364" s="213"/>
      <c r="J2364" s="155"/>
      <c r="K2364" s="155"/>
      <c r="L2364" s="155"/>
    </row>
    <row r="2365" spans="2:12" s="259" customFormat="1" x14ac:dyDescent="0.25">
      <c r="B2365" s="262"/>
      <c r="C2365" s="262"/>
      <c r="D2365" s="263"/>
      <c r="E2365" s="264"/>
      <c r="F2365" s="264"/>
      <c r="G2365" s="264"/>
      <c r="H2365" s="264"/>
      <c r="J2365" s="155"/>
      <c r="K2365" s="155"/>
      <c r="L2365" s="155"/>
    </row>
    <row r="2366" spans="2:12" x14ac:dyDescent="0.25">
      <c r="B2366" s="262"/>
      <c r="C2366" s="262"/>
      <c r="D2366" s="263"/>
      <c r="E2366" s="264"/>
      <c r="F2366" s="264"/>
      <c r="G2366" s="264"/>
      <c r="H2366" s="264"/>
      <c r="J2366" s="155"/>
      <c r="K2366" s="155"/>
      <c r="L2366" s="155"/>
    </row>
    <row r="2367" spans="2:12" ht="15" customHeight="1" x14ac:dyDescent="0.25"/>
  </sheetData>
  <sheetProtection autoFilter="0"/>
  <autoFilter ref="B10:D2362">
    <filterColumn colId="0">
      <filters>
        <filter val="HOMES"/>
      </filters>
    </filterColumn>
    <filterColumn colId="1">
      <filters>
        <filter val="Preliminary Certification"/>
      </filters>
    </filterColumn>
    <filterColumn colId="2">
      <filters>
        <filter val="Header"/>
        <filter val="HME01"/>
        <filter val="HMM01"/>
        <filter val="HMW01"/>
      </filters>
    </filterColumn>
  </autoFilter>
  <mergeCells count="5">
    <mergeCell ref="D1:E1"/>
    <mergeCell ref="C3:D3"/>
    <mergeCell ref="C4:D4"/>
    <mergeCell ref="C5:D5"/>
    <mergeCell ref="C6:D8"/>
  </mergeCells>
  <pageMargins left="0.7" right="0.7" top="0.75" bottom="0.75" header="0.3" footer="0.3"/>
  <pageSetup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tabColor theme="5" tint="-0.499984740745262"/>
    <pageSetUpPr fitToPage="1"/>
  </sheetPr>
  <dimension ref="A1:U2367"/>
  <sheetViews>
    <sheetView showGridLines="0" showRowColHeaders="0" zoomScale="70" zoomScaleNormal="70" workbookViewId="0">
      <pane xSplit="1" ySplit="11" topLeftCell="B12" activePane="bottomRight" state="frozen"/>
      <selection pane="topRight" activeCell="B1" sqref="B1"/>
      <selection pane="bottomLeft" activeCell="A12" sqref="A12"/>
      <selection pane="bottomRight" activeCell="E1958" sqref="E1958"/>
    </sheetView>
  </sheetViews>
  <sheetFormatPr defaultColWidth="0" defaultRowHeight="14.4" zeroHeight="1" outlineLevelCol="1" x14ac:dyDescent="0.3"/>
  <cols>
    <col min="1" max="1" width="2.5546875" style="259" customWidth="1"/>
    <col min="2" max="2" width="21.44140625" style="222" customWidth="1"/>
    <col min="3" max="3" width="1" style="222" customWidth="1"/>
    <col min="4" max="4" width="21.44140625" style="247" customWidth="1"/>
    <col min="5" max="5" width="61.33203125" style="215" customWidth="1"/>
    <col min="6" max="6" width="14" style="180" bestFit="1" customWidth="1"/>
    <col min="7" max="7" width="10.6640625" style="129" customWidth="1"/>
    <col min="8" max="8" width="10.6640625" style="181" customWidth="1"/>
    <col min="9" max="9" width="0.6640625" style="181" customWidth="1"/>
    <col min="10" max="10" width="10.6640625" style="181" customWidth="1"/>
    <col min="11" max="11" width="30.6640625" style="181" customWidth="1" outlineLevel="1"/>
    <col min="12" max="12" width="0.6640625" style="124" customWidth="1" outlineLevel="1"/>
    <col min="13" max="13" width="16.6640625" style="178" customWidth="1" outlineLevel="1"/>
    <col min="14" max="14" width="1.44140625" style="182" customWidth="1"/>
    <col min="15" max="15" width="30.6640625" style="181" customWidth="1" outlineLevel="1"/>
    <col min="16" max="16" width="0.6640625" style="124" customWidth="1" outlineLevel="1"/>
    <col min="17" max="17" width="16.6640625" style="179" customWidth="1" outlineLevel="1"/>
    <col min="18" max="18" width="2.44140625" style="259" customWidth="1"/>
    <col min="19" max="21" width="0" style="124" hidden="1" customWidth="1"/>
    <col min="22" max="16384" width="9.109375" style="124" hidden="1"/>
  </cols>
  <sheetData>
    <row r="1" spans="1:21" ht="52.5" customHeight="1" x14ac:dyDescent="0.25">
      <c r="B1" s="253"/>
      <c r="C1" s="254"/>
      <c r="D1" s="595" t="s">
        <v>999</v>
      </c>
      <c r="E1" s="596"/>
      <c r="F1" s="595" t="str">
        <f t="array" aca="1" ref="F1" ca="1">INDEX(B$11:B$2363,MATCH(1,(SUBTOTAL(3,OFFSET(B$11:B$2363,ROW(B$11:B$2363)-MIN(ROW(B$11:B$2363)),0,1)))*(B$11:B$2363&lt;&gt;""),0))</f>
        <v>HOMES</v>
      </c>
      <c r="G1" s="595"/>
      <c r="H1" s="597" t="str">
        <f t="array" aca="1" ref="H1" ca="1">INDEX(C$11:C$2363,MATCH(1,(SUBTOTAL(3,OFFSET(C$11:C$2363,ROW(C$11:C$2363)-MIN(ROW(C$11:C$2363)),0,1)))*(C$11:C$2363&lt;&gt;""),0))</f>
        <v>Preliminary Certification</v>
      </c>
      <c r="I1" s="597"/>
      <c r="J1" s="597"/>
      <c r="K1" s="597"/>
      <c r="L1" s="255"/>
      <c r="M1" s="256"/>
      <c r="N1" s="255"/>
      <c r="O1" s="256"/>
      <c r="P1" s="255"/>
      <c r="Q1" s="256"/>
    </row>
    <row r="2" spans="1:21" ht="4.5" customHeight="1" x14ac:dyDescent="0.25">
      <c r="B2" s="195"/>
      <c r="C2" s="223"/>
      <c r="D2" s="242"/>
      <c r="E2" s="250" t="s">
        <v>318</v>
      </c>
      <c r="F2" s="127"/>
      <c r="G2" s="131"/>
      <c r="H2" s="126"/>
      <c r="I2" s="126"/>
      <c r="J2" s="125"/>
      <c r="K2" s="250"/>
      <c r="L2" s="128"/>
      <c r="M2" s="126"/>
      <c r="N2" s="128"/>
      <c r="O2" s="250"/>
      <c r="P2" s="128"/>
      <c r="Q2" s="126"/>
    </row>
    <row r="3" spans="1:21" ht="15" x14ac:dyDescent="0.25">
      <c r="B3" s="239" t="s">
        <v>319</v>
      </c>
      <c r="C3" s="548"/>
      <c r="D3" s="563"/>
      <c r="E3" s="125"/>
      <c r="F3" s="598"/>
      <c r="G3" s="598"/>
      <c r="H3" s="125"/>
      <c r="I3" s="125"/>
      <c r="J3" s="239" t="s">
        <v>996</v>
      </c>
      <c r="K3" s="537"/>
      <c r="L3" s="128"/>
      <c r="M3" s="250"/>
      <c r="N3" s="239" t="s">
        <v>997</v>
      </c>
      <c r="O3" s="537"/>
      <c r="P3" s="128"/>
      <c r="Q3" s="250"/>
    </row>
    <row r="4" spans="1:21" ht="15" customHeight="1" x14ac:dyDescent="0.25">
      <c r="B4" s="240" t="s">
        <v>320</v>
      </c>
      <c r="C4" s="599">
        <v>42293</v>
      </c>
      <c r="D4" s="551"/>
      <c r="E4" s="600" t="s">
        <v>995</v>
      </c>
      <c r="F4" s="600"/>
      <c r="G4" s="233" t="s">
        <v>43</v>
      </c>
      <c r="H4" s="233" t="s">
        <v>51</v>
      </c>
      <c r="I4" s="601" t="s">
        <v>575</v>
      </c>
      <c r="J4" s="601"/>
      <c r="K4" s="602" t="s">
        <v>1034</v>
      </c>
      <c r="L4" s="602"/>
      <c r="M4" s="602"/>
      <c r="N4" s="132"/>
      <c r="O4" s="562" t="s">
        <v>1035</v>
      </c>
      <c r="P4" s="562"/>
      <c r="Q4" s="562"/>
      <c r="S4" s="227"/>
      <c r="T4" s="227"/>
      <c r="U4" s="227"/>
    </row>
    <row r="5" spans="1:21" ht="15" customHeight="1" x14ac:dyDescent="0.3">
      <c r="B5" s="241" t="s">
        <v>318</v>
      </c>
      <c r="C5" s="548"/>
      <c r="D5" s="563"/>
      <c r="E5" s="564" t="s">
        <v>1031</v>
      </c>
      <c r="F5" s="564"/>
      <c r="G5" s="487"/>
      <c r="H5" s="488"/>
      <c r="I5" s="565"/>
      <c r="J5" s="566"/>
      <c r="K5" s="567" t="s">
        <v>1029</v>
      </c>
      <c r="L5" s="568"/>
      <c r="M5" s="569"/>
      <c r="N5" s="157"/>
      <c r="O5" s="570" t="s">
        <v>1029</v>
      </c>
      <c r="P5" s="570"/>
      <c r="Q5" s="571"/>
      <c r="S5" s="228"/>
      <c r="T5" s="228"/>
      <c r="U5" s="228"/>
    </row>
    <row r="6" spans="1:21" ht="15" customHeight="1" x14ac:dyDescent="0.3">
      <c r="B6" s="252" t="s">
        <v>1009</v>
      </c>
      <c r="C6" s="603"/>
      <c r="D6" s="603"/>
      <c r="E6" s="564" t="s">
        <v>1033</v>
      </c>
      <c r="F6" s="564"/>
      <c r="G6" s="487"/>
      <c r="H6" s="488"/>
      <c r="I6" s="565"/>
      <c r="J6" s="566"/>
      <c r="K6" s="567"/>
      <c r="L6" s="568"/>
      <c r="M6" s="569"/>
      <c r="N6" s="157"/>
      <c r="O6" s="570"/>
      <c r="P6" s="570"/>
      <c r="Q6" s="571"/>
      <c r="S6" s="228"/>
      <c r="T6" s="228"/>
      <c r="U6" s="228"/>
    </row>
    <row r="7" spans="1:21" ht="15" customHeight="1" x14ac:dyDescent="0.3">
      <c r="B7" s="252"/>
      <c r="C7" s="604"/>
      <c r="D7" s="604"/>
      <c r="E7" s="427"/>
      <c r="F7" s="427"/>
      <c r="G7" s="439" t="s">
        <v>1060</v>
      </c>
      <c r="H7" s="436"/>
      <c r="I7" s="437"/>
      <c r="J7" s="437"/>
      <c r="K7" s="438"/>
      <c r="L7" s="438"/>
      <c r="M7" s="438"/>
      <c r="N7" s="157"/>
      <c r="O7" s="440" t="s">
        <v>1059</v>
      </c>
      <c r="P7" s="435"/>
      <c r="Q7" s="435"/>
      <c r="S7" s="228"/>
      <c r="T7" s="228"/>
      <c r="U7" s="228"/>
    </row>
    <row r="8" spans="1:21" ht="15" customHeight="1" x14ac:dyDescent="0.3">
      <c r="B8" s="252"/>
      <c r="C8" s="604"/>
      <c r="D8" s="604"/>
      <c r="E8" s="427"/>
      <c r="F8" s="427"/>
      <c r="G8" s="605"/>
      <c r="H8" s="605"/>
      <c r="I8" s="605"/>
      <c r="J8" s="605"/>
      <c r="K8" s="605"/>
      <c r="L8" s="605"/>
      <c r="M8" s="605"/>
      <c r="N8" s="157"/>
      <c r="O8" s="606"/>
      <c r="P8" s="606"/>
      <c r="Q8" s="606"/>
      <c r="S8" s="228"/>
      <c r="T8" s="228"/>
      <c r="U8" s="228"/>
    </row>
    <row r="9" spans="1:21" ht="19.5" customHeight="1" x14ac:dyDescent="0.3">
      <c r="B9" s="251" t="s">
        <v>1000</v>
      </c>
      <c r="C9" s="232"/>
      <c r="D9" s="241"/>
      <c r="E9" s="210"/>
      <c r="F9" s="131"/>
      <c r="G9" s="605"/>
      <c r="H9" s="605"/>
      <c r="I9" s="605"/>
      <c r="J9" s="605"/>
      <c r="K9" s="605"/>
      <c r="L9" s="605"/>
      <c r="M9" s="605"/>
      <c r="N9" s="157"/>
      <c r="O9" s="606"/>
      <c r="P9" s="606"/>
      <c r="Q9" s="606"/>
    </row>
    <row r="10" spans="1:21" s="133" customFormat="1" ht="41.25" customHeight="1" x14ac:dyDescent="0.25">
      <c r="A10" s="260"/>
      <c r="B10" s="545" t="s">
        <v>928</v>
      </c>
      <c r="C10" s="545" t="s">
        <v>930</v>
      </c>
      <c r="D10" s="543" t="s">
        <v>1061</v>
      </c>
      <c r="E10" s="545" t="s">
        <v>929</v>
      </c>
      <c r="F10" s="543" t="s">
        <v>993</v>
      </c>
      <c r="G10" s="544" t="s">
        <v>490</v>
      </c>
      <c r="H10" s="543" t="s">
        <v>498</v>
      </c>
      <c r="I10" s="545"/>
      <c r="J10" s="543" t="s">
        <v>992</v>
      </c>
      <c r="K10" s="545" t="s">
        <v>932</v>
      </c>
      <c r="L10" s="543"/>
      <c r="M10" s="545" t="s">
        <v>994</v>
      </c>
      <c r="N10" s="543"/>
      <c r="O10" s="545" t="s">
        <v>998</v>
      </c>
      <c r="P10" s="543"/>
      <c r="Q10" s="545" t="s">
        <v>994</v>
      </c>
      <c r="R10" s="260"/>
    </row>
    <row r="11" spans="1:21" ht="19.5" hidden="1" customHeight="1" x14ac:dyDescent="0.25">
      <c r="B11" s="216" t="s">
        <v>332</v>
      </c>
      <c r="C11" s="216" t="s">
        <v>991</v>
      </c>
      <c r="D11" s="205" t="s">
        <v>931</v>
      </c>
      <c r="E11" s="211"/>
      <c r="F11" s="135"/>
      <c r="G11" s="196"/>
      <c r="H11" s="136"/>
      <c r="I11" s="136"/>
      <c r="J11" s="136"/>
      <c r="K11" s="136"/>
      <c r="L11" s="137"/>
      <c r="M11" s="148"/>
      <c r="N11" s="138"/>
      <c r="O11" s="136"/>
      <c r="P11" s="137"/>
      <c r="Q11" s="148"/>
    </row>
    <row r="12" spans="1:21" ht="15.75" hidden="1" customHeight="1" x14ac:dyDescent="0.25">
      <c r="B12" s="216" t="s">
        <v>332</v>
      </c>
      <c r="C12" s="248" t="s">
        <v>990</v>
      </c>
      <c r="D12" s="243"/>
      <c r="E12" s="211"/>
      <c r="F12" s="135"/>
      <c r="G12" s="196"/>
      <c r="H12" s="136"/>
      <c r="I12" s="136"/>
      <c r="J12" s="136"/>
      <c r="K12" s="136"/>
      <c r="L12" s="137"/>
      <c r="M12" s="148"/>
      <c r="N12" s="137"/>
      <c r="O12" s="136"/>
      <c r="P12" s="137"/>
      <c r="Q12" s="148"/>
    </row>
    <row r="13" spans="1:21" ht="5.0999999999999996" customHeight="1" thickBot="1" x14ac:dyDescent="0.3">
      <c r="B13" s="217" t="s">
        <v>332</v>
      </c>
      <c r="C13" s="217" t="s">
        <v>990</v>
      </c>
      <c r="D13" s="205" t="s">
        <v>325</v>
      </c>
      <c r="E13" s="211"/>
      <c r="F13" s="135"/>
      <c r="G13" s="196"/>
      <c r="H13" s="136"/>
      <c r="I13" s="136"/>
      <c r="J13" s="136"/>
      <c r="K13" s="136"/>
      <c r="L13" s="137"/>
      <c r="M13" s="148"/>
      <c r="N13" s="137"/>
      <c r="O13" s="136"/>
      <c r="P13" s="137"/>
      <c r="Q13" s="148"/>
    </row>
    <row r="14" spans="1:21" ht="15.75" thickTop="1" x14ac:dyDescent="0.25">
      <c r="B14" s="218" t="s">
        <v>935</v>
      </c>
      <c r="C14" s="218" t="s">
        <v>990</v>
      </c>
      <c r="D14" s="206" t="s">
        <v>325</v>
      </c>
      <c r="E14" s="212" t="s">
        <v>62</v>
      </c>
      <c r="F14" s="140"/>
      <c r="G14" s="197" t="s">
        <v>58</v>
      </c>
      <c r="H14" s="168"/>
      <c r="I14" s="168"/>
      <c r="J14" s="168"/>
      <c r="K14" s="168"/>
      <c r="L14" s="141"/>
      <c r="M14" s="183"/>
      <c r="N14" s="141"/>
      <c r="O14" s="168"/>
      <c r="P14" s="141"/>
      <c r="Q14" s="183"/>
    </row>
    <row r="15" spans="1:21" ht="45" customHeight="1" x14ac:dyDescent="0.3">
      <c r="B15" s="217" t="s">
        <v>332</v>
      </c>
      <c r="C15" s="224" t="s">
        <v>990</v>
      </c>
      <c r="D15" s="205" t="s">
        <v>325</v>
      </c>
      <c r="E15" s="230" t="s">
        <v>80</v>
      </c>
      <c r="F15" s="463" t="s">
        <v>472</v>
      </c>
      <c r="G15" s="559" t="s">
        <v>223</v>
      </c>
      <c r="H15" s="576"/>
      <c r="I15" s="469"/>
      <c r="J15" s="576"/>
      <c r="K15" s="578"/>
      <c r="L15" s="470"/>
      <c r="M15" s="580" t="s">
        <v>1029</v>
      </c>
      <c r="N15" s="471"/>
      <c r="O15" s="578"/>
      <c r="P15" s="472"/>
      <c r="Q15" s="580" t="s">
        <v>1029</v>
      </c>
    </row>
    <row r="16" spans="1:21" ht="45" customHeight="1" x14ac:dyDescent="0.3">
      <c r="B16" s="217" t="s">
        <v>332</v>
      </c>
      <c r="C16" s="224" t="s">
        <v>990</v>
      </c>
      <c r="D16" s="205" t="s">
        <v>325</v>
      </c>
      <c r="E16" s="230" t="s">
        <v>81</v>
      </c>
      <c r="F16" s="463" t="s">
        <v>472</v>
      </c>
      <c r="G16" s="559"/>
      <c r="H16" s="577"/>
      <c r="I16" s="469"/>
      <c r="J16" s="577"/>
      <c r="K16" s="579"/>
      <c r="L16" s="472"/>
      <c r="M16" s="581"/>
      <c r="N16" s="471"/>
      <c r="O16" s="579"/>
      <c r="P16" s="472"/>
      <c r="Q16" s="581"/>
    </row>
    <row r="17" spans="2:17" ht="5.0999999999999996" hidden="1" customHeight="1" thickBot="1" x14ac:dyDescent="0.25">
      <c r="B17" s="217" t="s">
        <v>332</v>
      </c>
      <c r="C17" s="224" t="s">
        <v>991</v>
      </c>
      <c r="D17" s="205" t="s">
        <v>325</v>
      </c>
      <c r="E17" s="213"/>
      <c r="F17" s="135"/>
      <c r="G17" s="198"/>
      <c r="H17" s="175"/>
      <c r="I17" s="175"/>
      <c r="J17" s="175"/>
      <c r="K17" s="175"/>
      <c r="L17" s="147"/>
      <c r="M17" s="148"/>
      <c r="N17" s="146"/>
      <c r="O17" s="148"/>
      <c r="P17" s="146"/>
      <c r="Q17" s="148"/>
    </row>
    <row r="18" spans="2:17" ht="15.75" hidden="1" thickTop="1" x14ac:dyDescent="0.25">
      <c r="B18" s="218" t="s">
        <v>332</v>
      </c>
      <c r="C18" s="218" t="s">
        <v>991</v>
      </c>
      <c r="D18" s="206" t="s">
        <v>325</v>
      </c>
      <c r="E18" s="214" t="s">
        <v>62</v>
      </c>
      <c r="F18" s="139"/>
      <c r="G18" s="199" t="s">
        <v>58</v>
      </c>
      <c r="H18" s="192"/>
      <c r="I18" s="192"/>
      <c r="J18" s="192"/>
      <c r="K18" s="192"/>
      <c r="L18" s="139"/>
      <c r="M18" s="184"/>
      <c r="N18" s="139"/>
      <c r="O18" s="192"/>
      <c r="P18" s="139"/>
      <c r="Q18" s="184"/>
    </row>
    <row r="19" spans="2:17" ht="45" hidden="1" customHeight="1" x14ac:dyDescent="0.25">
      <c r="B19" s="217" t="s">
        <v>332</v>
      </c>
      <c r="C19" s="224" t="s">
        <v>991</v>
      </c>
      <c r="D19" s="205" t="s">
        <v>325</v>
      </c>
      <c r="E19" s="230" t="s">
        <v>127</v>
      </c>
      <c r="F19" s="144" t="s">
        <v>472</v>
      </c>
      <c r="G19" s="559" t="s">
        <v>223</v>
      </c>
      <c r="H19" s="572"/>
      <c r="I19" s="187"/>
      <c r="J19" s="572"/>
      <c r="K19" s="572"/>
      <c r="L19" s="145"/>
      <c r="M19" s="574" t="s">
        <v>1029</v>
      </c>
      <c r="N19" s="146"/>
      <c r="O19" s="572"/>
      <c r="P19" s="147"/>
      <c r="Q19" s="574" t="s">
        <v>1029</v>
      </c>
    </row>
    <row r="20" spans="2:17" ht="45" hidden="1" customHeight="1" x14ac:dyDescent="0.25">
      <c r="B20" s="217" t="s">
        <v>332</v>
      </c>
      <c r="C20" s="224" t="s">
        <v>991</v>
      </c>
      <c r="D20" s="205" t="s">
        <v>325</v>
      </c>
      <c r="E20" s="230" t="s">
        <v>130</v>
      </c>
      <c r="F20" s="144" t="s">
        <v>472</v>
      </c>
      <c r="G20" s="559"/>
      <c r="H20" s="573"/>
      <c r="I20" s="187"/>
      <c r="J20" s="573"/>
      <c r="K20" s="573"/>
      <c r="L20" s="147"/>
      <c r="M20" s="575"/>
      <c r="N20" s="146"/>
      <c r="O20" s="573"/>
      <c r="P20" s="147"/>
      <c r="Q20" s="575"/>
    </row>
    <row r="21" spans="2:17" ht="5.0999999999999996" hidden="1" customHeight="1" thickBot="1" x14ac:dyDescent="0.3">
      <c r="B21" s="217" t="s">
        <v>332</v>
      </c>
      <c r="C21" s="224" t="s">
        <v>990</v>
      </c>
      <c r="D21" s="205" t="s">
        <v>464</v>
      </c>
      <c r="E21" s="213"/>
      <c r="F21" s="464"/>
      <c r="G21" s="200"/>
      <c r="H21" s="442"/>
      <c r="I21" s="443"/>
      <c r="J21" s="442"/>
      <c r="K21" s="188"/>
      <c r="L21" s="147"/>
      <c r="M21" s="149"/>
      <c r="N21" s="149"/>
      <c r="O21" s="148"/>
      <c r="P21" s="146"/>
      <c r="Q21" s="149"/>
    </row>
    <row r="22" spans="2:17" ht="15.75" hidden="1" thickTop="1" x14ac:dyDescent="0.25">
      <c r="B22" s="218" t="s">
        <v>332</v>
      </c>
      <c r="C22" s="218" t="s">
        <v>990</v>
      </c>
      <c r="D22" s="206" t="s">
        <v>464</v>
      </c>
      <c r="E22" s="206" t="s">
        <v>61</v>
      </c>
      <c r="F22" s="465"/>
      <c r="G22" s="176" t="s">
        <v>59</v>
      </c>
      <c r="H22" s="444"/>
      <c r="I22" s="444"/>
      <c r="J22" s="444"/>
      <c r="K22" s="193"/>
      <c r="L22" s="139"/>
      <c r="M22" s="525"/>
      <c r="N22" s="139"/>
      <c r="O22" s="192"/>
      <c r="P22" s="139"/>
      <c r="Q22" s="525"/>
    </row>
    <row r="23" spans="2:17" ht="45" hidden="1" customHeight="1" x14ac:dyDescent="0.25">
      <c r="B23" s="217" t="s">
        <v>332</v>
      </c>
      <c r="C23" s="224" t="s">
        <v>990</v>
      </c>
      <c r="D23" s="205" t="s">
        <v>464</v>
      </c>
      <c r="E23" s="230" t="s">
        <v>209</v>
      </c>
      <c r="F23" s="463" t="s">
        <v>472</v>
      </c>
      <c r="G23" s="607"/>
      <c r="H23" s="576"/>
      <c r="I23" s="469"/>
      <c r="J23" s="615"/>
      <c r="K23" s="588"/>
      <c r="L23" s="471"/>
      <c r="M23" s="580" t="s">
        <v>1029</v>
      </c>
      <c r="N23" s="471"/>
      <c r="O23" s="578"/>
      <c r="P23" s="471"/>
      <c r="Q23" s="580" t="s">
        <v>1029</v>
      </c>
    </row>
    <row r="24" spans="2:17" ht="45" hidden="1" customHeight="1" x14ac:dyDescent="0.25">
      <c r="B24" s="217" t="s">
        <v>332</v>
      </c>
      <c r="C24" s="224" t="s">
        <v>990</v>
      </c>
      <c r="D24" s="205" t="s">
        <v>464</v>
      </c>
      <c r="E24" s="230" t="s">
        <v>480</v>
      </c>
      <c r="F24" s="463" t="s">
        <v>472</v>
      </c>
      <c r="G24" s="607"/>
      <c r="H24" s="614"/>
      <c r="I24" s="469"/>
      <c r="J24" s="616"/>
      <c r="K24" s="589"/>
      <c r="L24" s="471"/>
      <c r="M24" s="591"/>
      <c r="N24" s="471"/>
      <c r="O24" s="593"/>
      <c r="P24" s="471"/>
      <c r="Q24" s="591"/>
    </row>
    <row r="25" spans="2:17" ht="45" hidden="1" customHeight="1" x14ac:dyDescent="0.25">
      <c r="B25" s="217" t="s">
        <v>332</v>
      </c>
      <c r="C25" s="224" t="s">
        <v>990</v>
      </c>
      <c r="D25" s="205" t="s">
        <v>464</v>
      </c>
      <c r="E25" s="230" t="s">
        <v>82</v>
      </c>
      <c r="F25" s="463" t="s">
        <v>472</v>
      </c>
      <c r="G25" s="607"/>
      <c r="H25" s="577"/>
      <c r="I25" s="469"/>
      <c r="J25" s="617"/>
      <c r="K25" s="590"/>
      <c r="L25" s="471"/>
      <c r="M25" s="592"/>
      <c r="N25" s="471"/>
      <c r="O25" s="579"/>
      <c r="P25" s="471"/>
      <c r="Q25" s="592"/>
    </row>
    <row r="26" spans="2:17" ht="5.0999999999999996" hidden="1" customHeight="1" thickBot="1" x14ac:dyDescent="0.25">
      <c r="B26" s="217" t="s">
        <v>332</v>
      </c>
      <c r="C26" s="217" t="s">
        <v>991</v>
      </c>
      <c r="D26" s="205" t="s">
        <v>464</v>
      </c>
      <c r="E26" s="211"/>
      <c r="F26" s="135"/>
      <c r="G26" s="201"/>
      <c r="H26" s="150"/>
      <c r="I26" s="150"/>
      <c r="J26" s="150"/>
      <c r="K26" s="150"/>
      <c r="L26" s="151"/>
      <c r="M26" s="148"/>
      <c r="N26" s="152"/>
      <c r="O26" s="150"/>
      <c r="P26" s="151"/>
      <c r="Q26" s="148"/>
    </row>
    <row r="27" spans="2:17" ht="15.75" hidden="1" thickTop="1" x14ac:dyDescent="0.25">
      <c r="B27" s="218" t="s">
        <v>332</v>
      </c>
      <c r="C27" s="218" t="s">
        <v>991</v>
      </c>
      <c r="D27" s="206" t="s">
        <v>464</v>
      </c>
      <c r="E27" s="214" t="s">
        <v>61</v>
      </c>
      <c r="F27" s="139"/>
      <c r="G27" s="199" t="s">
        <v>59</v>
      </c>
      <c r="H27" s="192"/>
      <c r="I27" s="192"/>
      <c r="J27" s="192"/>
      <c r="K27" s="192"/>
      <c r="L27" s="139"/>
      <c r="M27" s="184"/>
      <c r="N27" s="139"/>
      <c r="O27" s="192"/>
      <c r="P27" s="139"/>
      <c r="Q27" s="184"/>
    </row>
    <row r="28" spans="2:17" ht="45" hidden="1" customHeight="1" x14ac:dyDescent="0.25">
      <c r="B28" s="217" t="s">
        <v>332</v>
      </c>
      <c r="C28" s="224" t="s">
        <v>991</v>
      </c>
      <c r="D28" s="205" t="s">
        <v>464</v>
      </c>
      <c r="E28" s="230" t="s">
        <v>128</v>
      </c>
      <c r="F28" s="144" t="s">
        <v>472</v>
      </c>
      <c r="G28" s="607"/>
      <c r="H28" s="572"/>
      <c r="I28" s="187"/>
      <c r="J28" s="608"/>
      <c r="K28" s="608"/>
      <c r="L28" s="146"/>
      <c r="M28" s="611" t="s">
        <v>1029</v>
      </c>
      <c r="N28" s="146"/>
      <c r="O28" s="572"/>
      <c r="P28" s="146"/>
      <c r="Q28" s="611" t="s">
        <v>1029</v>
      </c>
    </row>
    <row r="29" spans="2:17" ht="45" hidden="1" customHeight="1" x14ac:dyDescent="0.25">
      <c r="B29" s="217" t="s">
        <v>332</v>
      </c>
      <c r="C29" s="224" t="s">
        <v>991</v>
      </c>
      <c r="D29" s="205" t="s">
        <v>464</v>
      </c>
      <c r="E29" s="230" t="s">
        <v>129</v>
      </c>
      <c r="F29" s="144" t="s">
        <v>472</v>
      </c>
      <c r="G29" s="607"/>
      <c r="H29" s="594"/>
      <c r="I29" s="187"/>
      <c r="J29" s="609"/>
      <c r="K29" s="609"/>
      <c r="L29" s="146"/>
      <c r="M29" s="612"/>
      <c r="N29" s="146"/>
      <c r="O29" s="594"/>
      <c r="P29" s="146"/>
      <c r="Q29" s="612"/>
    </row>
    <row r="30" spans="2:17" ht="45" hidden="1" customHeight="1" x14ac:dyDescent="0.25">
      <c r="B30" s="217" t="s">
        <v>332</v>
      </c>
      <c r="C30" s="224" t="s">
        <v>991</v>
      </c>
      <c r="D30" s="205" t="s">
        <v>464</v>
      </c>
      <c r="E30" s="230" t="s">
        <v>131</v>
      </c>
      <c r="F30" s="144" t="s">
        <v>472</v>
      </c>
      <c r="G30" s="607"/>
      <c r="H30" s="573"/>
      <c r="I30" s="187"/>
      <c r="J30" s="610"/>
      <c r="K30" s="610"/>
      <c r="L30" s="146"/>
      <c r="M30" s="613"/>
      <c r="N30" s="146"/>
      <c r="O30" s="573"/>
      <c r="P30" s="146"/>
      <c r="Q30" s="613"/>
    </row>
    <row r="31" spans="2:17" ht="5.0999999999999996" hidden="1" customHeight="1" thickBot="1" x14ac:dyDescent="0.3">
      <c r="B31" s="217" t="s">
        <v>332</v>
      </c>
      <c r="C31" s="217" t="s">
        <v>990</v>
      </c>
      <c r="D31" s="205" t="s">
        <v>465</v>
      </c>
      <c r="E31" s="235"/>
      <c r="F31" s="464"/>
      <c r="G31" s="201"/>
      <c r="H31" s="445"/>
      <c r="I31" s="445"/>
      <c r="J31" s="445"/>
      <c r="K31" s="150"/>
      <c r="L31" s="151"/>
      <c r="M31" s="149"/>
      <c r="N31" s="151"/>
      <c r="O31" s="150"/>
      <c r="P31" s="151"/>
      <c r="Q31" s="149"/>
    </row>
    <row r="32" spans="2:17" ht="15.75" hidden="1" thickTop="1" x14ac:dyDescent="0.25">
      <c r="B32" s="218" t="s">
        <v>332</v>
      </c>
      <c r="C32" s="218" t="s">
        <v>990</v>
      </c>
      <c r="D32" s="206" t="s">
        <v>465</v>
      </c>
      <c r="E32" s="214" t="s">
        <v>60</v>
      </c>
      <c r="F32" s="465"/>
      <c r="G32" s="199" t="s">
        <v>59</v>
      </c>
      <c r="H32" s="446"/>
      <c r="I32" s="446"/>
      <c r="J32" s="446"/>
      <c r="K32" s="192"/>
      <c r="L32" s="139"/>
      <c r="M32" s="525"/>
      <c r="N32" s="139"/>
      <c r="O32" s="192"/>
      <c r="P32" s="139"/>
      <c r="Q32" s="525"/>
    </row>
    <row r="33" spans="2:17" ht="45" hidden="1" customHeight="1" x14ac:dyDescent="0.25">
      <c r="B33" s="217" t="s">
        <v>332</v>
      </c>
      <c r="C33" s="224" t="s">
        <v>990</v>
      </c>
      <c r="D33" s="205" t="s">
        <v>465</v>
      </c>
      <c r="E33" s="230" t="s">
        <v>83</v>
      </c>
      <c r="F33" s="463" t="s">
        <v>472</v>
      </c>
      <c r="G33" s="249"/>
      <c r="H33" s="576"/>
      <c r="I33" s="469"/>
      <c r="J33" s="615"/>
      <c r="K33" s="588"/>
      <c r="L33" s="471"/>
      <c r="M33" s="580" t="s">
        <v>1029</v>
      </c>
      <c r="N33" s="471"/>
      <c r="O33" s="578"/>
      <c r="P33" s="471"/>
      <c r="Q33" s="580" t="s">
        <v>1029</v>
      </c>
    </row>
    <row r="34" spans="2:17" ht="45" hidden="1" customHeight="1" x14ac:dyDescent="0.25">
      <c r="B34" s="217" t="s">
        <v>332</v>
      </c>
      <c r="C34" s="224" t="s">
        <v>990</v>
      </c>
      <c r="D34" s="205" t="s">
        <v>465</v>
      </c>
      <c r="E34" s="230" t="s">
        <v>476</v>
      </c>
      <c r="F34" s="463" t="s">
        <v>472</v>
      </c>
      <c r="G34" s="249"/>
      <c r="H34" s="614"/>
      <c r="I34" s="469"/>
      <c r="J34" s="616"/>
      <c r="K34" s="589"/>
      <c r="L34" s="471"/>
      <c r="M34" s="591"/>
      <c r="N34" s="471"/>
      <c r="O34" s="593"/>
      <c r="P34" s="471"/>
      <c r="Q34" s="591"/>
    </row>
    <row r="35" spans="2:17" ht="45" hidden="1" customHeight="1" x14ac:dyDescent="0.25">
      <c r="B35" s="217" t="s">
        <v>332</v>
      </c>
      <c r="C35" s="224" t="s">
        <v>990</v>
      </c>
      <c r="D35" s="205" t="s">
        <v>465</v>
      </c>
      <c r="E35" s="230" t="s">
        <v>208</v>
      </c>
      <c r="F35" s="463" t="s">
        <v>472</v>
      </c>
      <c r="G35" s="249"/>
      <c r="H35" s="577"/>
      <c r="I35" s="469"/>
      <c r="J35" s="617"/>
      <c r="K35" s="590"/>
      <c r="L35" s="471"/>
      <c r="M35" s="592"/>
      <c r="N35" s="471"/>
      <c r="O35" s="579"/>
      <c r="P35" s="471"/>
      <c r="Q35" s="592"/>
    </row>
    <row r="36" spans="2:17" ht="5.0999999999999996" hidden="1" customHeight="1" thickBot="1" x14ac:dyDescent="0.3">
      <c r="B36" s="217" t="s">
        <v>332</v>
      </c>
      <c r="C36" s="217" t="s">
        <v>991</v>
      </c>
      <c r="D36" s="205" t="s">
        <v>465</v>
      </c>
      <c r="E36" s="235"/>
      <c r="F36" s="135"/>
      <c r="G36" s="201"/>
      <c r="H36" s="150"/>
      <c r="I36" s="150"/>
      <c r="J36" s="150"/>
      <c r="K36" s="150"/>
      <c r="L36" s="151"/>
      <c r="M36" s="148"/>
      <c r="N36" s="151"/>
      <c r="O36" s="150"/>
      <c r="P36" s="151"/>
      <c r="Q36" s="148"/>
    </row>
    <row r="37" spans="2:17" ht="15.75" hidden="1" thickTop="1" x14ac:dyDescent="0.25">
      <c r="B37" s="218" t="s">
        <v>332</v>
      </c>
      <c r="C37" s="218" t="s">
        <v>991</v>
      </c>
      <c r="D37" s="206" t="s">
        <v>465</v>
      </c>
      <c r="E37" s="206" t="s">
        <v>60</v>
      </c>
      <c r="F37" s="139"/>
      <c r="G37" s="199" t="s">
        <v>59</v>
      </c>
      <c r="H37" s="192"/>
      <c r="I37" s="192"/>
      <c r="J37" s="192"/>
      <c r="K37" s="192"/>
      <c r="L37" s="139"/>
      <c r="M37" s="184"/>
      <c r="N37" s="139"/>
      <c r="O37" s="192"/>
      <c r="P37" s="139"/>
      <c r="Q37" s="184"/>
    </row>
    <row r="38" spans="2:17" ht="45" hidden="1" customHeight="1" x14ac:dyDescent="0.25">
      <c r="B38" s="217" t="s">
        <v>332</v>
      </c>
      <c r="C38" s="224" t="s">
        <v>991</v>
      </c>
      <c r="D38" s="205" t="s">
        <v>465</v>
      </c>
      <c r="E38" s="230" t="s">
        <v>132</v>
      </c>
      <c r="F38" s="144" t="s">
        <v>472</v>
      </c>
      <c r="G38" s="249"/>
      <c r="H38" s="572"/>
      <c r="I38" s="187"/>
      <c r="J38" s="608"/>
      <c r="K38" s="608"/>
      <c r="L38" s="146"/>
      <c r="M38" s="611" t="s">
        <v>1029</v>
      </c>
      <c r="N38" s="146"/>
      <c r="O38" s="572"/>
      <c r="P38" s="146"/>
      <c r="Q38" s="611" t="s">
        <v>1029</v>
      </c>
    </row>
    <row r="39" spans="2:17" ht="45" hidden="1" customHeight="1" x14ac:dyDescent="0.25">
      <c r="B39" s="217" t="s">
        <v>332</v>
      </c>
      <c r="C39" s="224" t="s">
        <v>991</v>
      </c>
      <c r="D39" s="205" t="s">
        <v>465</v>
      </c>
      <c r="E39" s="230" t="s">
        <v>477</v>
      </c>
      <c r="F39" s="144" t="s">
        <v>472</v>
      </c>
      <c r="G39" s="249"/>
      <c r="H39" s="594"/>
      <c r="I39" s="187"/>
      <c r="J39" s="609"/>
      <c r="K39" s="609"/>
      <c r="L39" s="146"/>
      <c r="M39" s="612"/>
      <c r="N39" s="146"/>
      <c r="O39" s="594"/>
      <c r="P39" s="146"/>
      <c r="Q39" s="612"/>
    </row>
    <row r="40" spans="2:17" ht="45" hidden="1" customHeight="1" x14ac:dyDescent="0.25">
      <c r="B40" s="217" t="s">
        <v>332</v>
      </c>
      <c r="C40" s="224" t="s">
        <v>991</v>
      </c>
      <c r="D40" s="205" t="s">
        <v>465</v>
      </c>
      <c r="E40" s="230" t="s">
        <v>453</v>
      </c>
      <c r="F40" s="144" t="s">
        <v>472</v>
      </c>
      <c r="G40" s="249"/>
      <c r="H40" s="573"/>
      <c r="I40" s="187"/>
      <c r="J40" s="610"/>
      <c r="K40" s="610"/>
      <c r="L40" s="146"/>
      <c r="M40" s="613"/>
      <c r="N40" s="146"/>
      <c r="O40" s="573"/>
      <c r="P40" s="146"/>
      <c r="Q40" s="613"/>
    </row>
    <row r="41" spans="2:17" ht="5.0999999999999996" hidden="1" customHeight="1" thickBot="1" x14ac:dyDescent="0.3">
      <c r="B41" s="217" t="s">
        <v>332</v>
      </c>
      <c r="C41" s="224" t="s">
        <v>990</v>
      </c>
      <c r="D41" s="243" t="s">
        <v>466</v>
      </c>
      <c r="E41" s="235"/>
      <c r="F41" s="464"/>
      <c r="G41" s="249"/>
      <c r="H41" s="447"/>
      <c r="I41" s="447"/>
      <c r="J41" s="448"/>
      <c r="K41" s="154"/>
      <c r="L41" s="146"/>
      <c r="M41" s="149"/>
      <c r="N41" s="146"/>
      <c r="O41" s="175"/>
      <c r="P41" s="146"/>
      <c r="Q41" s="149"/>
    </row>
    <row r="42" spans="2:17" ht="15.75" hidden="1" thickTop="1" x14ac:dyDescent="0.25">
      <c r="B42" s="218" t="s">
        <v>332</v>
      </c>
      <c r="C42" s="218" t="s">
        <v>990</v>
      </c>
      <c r="D42" s="206" t="s">
        <v>466</v>
      </c>
      <c r="E42" s="206" t="s">
        <v>63</v>
      </c>
      <c r="F42" s="465"/>
      <c r="G42" s="199" t="s">
        <v>76</v>
      </c>
      <c r="H42" s="446"/>
      <c r="I42" s="446"/>
      <c r="J42" s="446"/>
      <c r="K42" s="192"/>
      <c r="L42" s="139"/>
      <c r="M42" s="526"/>
      <c r="N42" s="139"/>
      <c r="O42" s="192"/>
      <c r="P42" s="139"/>
      <c r="Q42" s="526"/>
    </row>
    <row r="43" spans="2:17" ht="45" hidden="1" customHeight="1" x14ac:dyDescent="0.25">
      <c r="B43" s="217" t="s">
        <v>332</v>
      </c>
      <c r="C43" s="224" t="s">
        <v>990</v>
      </c>
      <c r="D43" s="243" t="s">
        <v>466</v>
      </c>
      <c r="E43" s="230" t="s">
        <v>206</v>
      </c>
      <c r="F43" s="463" t="s">
        <v>472</v>
      </c>
      <c r="G43" s="559" t="s">
        <v>224</v>
      </c>
      <c r="H43" s="582"/>
      <c r="I43" s="473"/>
      <c r="J43" s="585"/>
      <c r="K43" s="588"/>
      <c r="L43" s="471"/>
      <c r="M43" s="580" t="s">
        <v>1029</v>
      </c>
      <c r="N43" s="471"/>
      <c r="O43" s="578"/>
      <c r="P43" s="471"/>
      <c r="Q43" s="580" t="s">
        <v>1029</v>
      </c>
    </row>
    <row r="44" spans="2:17" ht="45" hidden="1" customHeight="1" x14ac:dyDescent="0.25">
      <c r="B44" s="217" t="s">
        <v>332</v>
      </c>
      <c r="C44" s="224" t="s">
        <v>990</v>
      </c>
      <c r="D44" s="243" t="s">
        <v>466</v>
      </c>
      <c r="E44" s="230" t="s">
        <v>478</v>
      </c>
      <c r="F44" s="463" t="s">
        <v>472</v>
      </c>
      <c r="G44" s="559"/>
      <c r="H44" s="583"/>
      <c r="I44" s="473"/>
      <c r="J44" s="586"/>
      <c r="K44" s="589"/>
      <c r="L44" s="471"/>
      <c r="M44" s="591"/>
      <c r="N44" s="471"/>
      <c r="O44" s="593"/>
      <c r="P44" s="471"/>
      <c r="Q44" s="591"/>
    </row>
    <row r="45" spans="2:17" ht="45" hidden="1" customHeight="1" x14ac:dyDescent="0.25">
      <c r="B45" s="217" t="s">
        <v>332</v>
      </c>
      <c r="C45" s="224" t="s">
        <v>990</v>
      </c>
      <c r="D45" s="243" t="s">
        <v>466</v>
      </c>
      <c r="E45" s="230" t="s">
        <v>207</v>
      </c>
      <c r="F45" s="463" t="s">
        <v>472</v>
      </c>
      <c r="G45" s="559"/>
      <c r="H45" s="584"/>
      <c r="I45" s="473"/>
      <c r="J45" s="587"/>
      <c r="K45" s="590"/>
      <c r="L45" s="471"/>
      <c r="M45" s="592"/>
      <c r="N45" s="471"/>
      <c r="O45" s="579"/>
      <c r="P45" s="471"/>
      <c r="Q45" s="592"/>
    </row>
    <row r="46" spans="2:17" ht="5.0999999999999996" hidden="1" customHeight="1" thickBot="1" x14ac:dyDescent="0.3">
      <c r="B46" s="217" t="s">
        <v>332</v>
      </c>
      <c r="C46" s="217" t="s">
        <v>991</v>
      </c>
      <c r="D46" s="205" t="s">
        <v>466</v>
      </c>
      <c r="E46" s="235"/>
      <c r="F46" s="135"/>
      <c r="G46" s="201"/>
      <c r="H46" s="150"/>
      <c r="I46" s="150"/>
      <c r="J46" s="150"/>
      <c r="K46" s="150"/>
      <c r="L46" s="151"/>
      <c r="M46" s="148"/>
      <c r="N46" s="153"/>
      <c r="O46" s="150"/>
      <c r="P46" s="151"/>
      <c r="Q46" s="148"/>
    </row>
    <row r="47" spans="2:17" ht="15.75" hidden="1" thickTop="1" x14ac:dyDescent="0.25">
      <c r="B47" s="218" t="s">
        <v>332</v>
      </c>
      <c r="C47" s="218" t="s">
        <v>991</v>
      </c>
      <c r="D47" s="206" t="s">
        <v>466</v>
      </c>
      <c r="E47" s="206" t="s">
        <v>63</v>
      </c>
      <c r="F47" s="139"/>
      <c r="G47" s="199" t="s">
        <v>76</v>
      </c>
      <c r="H47" s="192"/>
      <c r="I47" s="192"/>
      <c r="J47" s="192"/>
      <c r="K47" s="192"/>
      <c r="L47" s="139"/>
      <c r="M47" s="185"/>
      <c r="N47" s="139"/>
      <c r="O47" s="192"/>
      <c r="P47" s="139"/>
      <c r="Q47" s="185"/>
    </row>
    <row r="48" spans="2:17" ht="45" hidden="1" customHeight="1" x14ac:dyDescent="0.25">
      <c r="B48" s="217" t="s">
        <v>332</v>
      </c>
      <c r="C48" s="224" t="s">
        <v>991</v>
      </c>
      <c r="D48" s="205" t="s">
        <v>466</v>
      </c>
      <c r="E48" s="230" t="s">
        <v>135</v>
      </c>
      <c r="F48" s="144" t="s">
        <v>472</v>
      </c>
      <c r="G48" s="249"/>
      <c r="H48" s="572"/>
      <c r="I48" s="187"/>
      <c r="J48" s="608"/>
      <c r="K48" s="608"/>
      <c r="L48" s="146"/>
      <c r="M48" s="611" t="s">
        <v>1029</v>
      </c>
      <c r="N48" s="146"/>
      <c r="O48" s="572"/>
      <c r="P48" s="146"/>
      <c r="Q48" s="611" t="s">
        <v>1029</v>
      </c>
    </row>
    <row r="49" spans="1:18" ht="45" hidden="1" customHeight="1" x14ac:dyDescent="0.25">
      <c r="B49" s="217" t="s">
        <v>332</v>
      </c>
      <c r="C49" s="224" t="s">
        <v>991</v>
      </c>
      <c r="D49" s="205" t="s">
        <v>466</v>
      </c>
      <c r="E49" s="230" t="s">
        <v>136</v>
      </c>
      <c r="F49" s="144" t="s">
        <v>472</v>
      </c>
      <c r="G49" s="198" t="s">
        <v>224</v>
      </c>
      <c r="H49" s="594"/>
      <c r="I49" s="187"/>
      <c r="J49" s="609"/>
      <c r="K49" s="609"/>
      <c r="L49" s="146"/>
      <c r="M49" s="612"/>
      <c r="N49" s="146"/>
      <c r="O49" s="594"/>
      <c r="P49" s="146"/>
      <c r="Q49" s="612"/>
    </row>
    <row r="50" spans="1:18" ht="45" hidden="1" customHeight="1" x14ac:dyDescent="0.25">
      <c r="B50" s="217" t="s">
        <v>332</v>
      </c>
      <c r="C50" s="224" t="s">
        <v>991</v>
      </c>
      <c r="D50" s="205" t="s">
        <v>466</v>
      </c>
      <c r="E50" s="230" t="s">
        <v>137</v>
      </c>
      <c r="F50" s="144" t="s">
        <v>472</v>
      </c>
      <c r="G50" s="130"/>
      <c r="H50" s="573"/>
      <c r="I50" s="187"/>
      <c r="J50" s="610"/>
      <c r="K50" s="610"/>
      <c r="L50" s="146"/>
      <c r="M50" s="613"/>
      <c r="N50" s="146"/>
      <c r="O50" s="573"/>
      <c r="P50" s="146"/>
      <c r="Q50" s="613"/>
    </row>
    <row r="51" spans="1:18" ht="5.0999999999999996" hidden="1" customHeight="1" thickBot="1" x14ac:dyDescent="0.25">
      <c r="B51" s="217" t="s">
        <v>332</v>
      </c>
      <c r="C51" s="217" t="s">
        <v>990</v>
      </c>
      <c r="D51" s="243" t="s">
        <v>467</v>
      </c>
      <c r="E51" s="236"/>
      <c r="F51" s="464"/>
      <c r="G51" s="201"/>
      <c r="H51" s="445"/>
      <c r="I51" s="445"/>
      <c r="J51" s="445"/>
      <c r="K51" s="150"/>
      <c r="L51" s="151"/>
      <c r="M51" s="149"/>
      <c r="N51" s="151"/>
      <c r="O51" s="150"/>
      <c r="P51" s="151"/>
      <c r="Q51" s="149"/>
    </row>
    <row r="52" spans="1:18" s="177" customFormat="1" ht="15.75" hidden="1" thickTop="1" x14ac:dyDescent="0.25">
      <c r="A52" s="261"/>
      <c r="B52" s="218" t="s">
        <v>332</v>
      </c>
      <c r="C52" s="218" t="s">
        <v>990</v>
      </c>
      <c r="D52" s="206" t="s">
        <v>467</v>
      </c>
      <c r="E52" s="206" t="s">
        <v>64</v>
      </c>
      <c r="F52" s="465"/>
      <c r="G52" s="199" t="s">
        <v>77</v>
      </c>
      <c r="H52" s="446"/>
      <c r="I52" s="446"/>
      <c r="J52" s="446"/>
      <c r="K52" s="192"/>
      <c r="L52" s="139"/>
      <c r="M52" s="526"/>
      <c r="N52" s="139"/>
      <c r="O52" s="192"/>
      <c r="P52" s="139"/>
      <c r="Q52" s="526"/>
      <c r="R52" s="261"/>
    </row>
    <row r="53" spans="1:18" ht="45" hidden="1" customHeight="1" x14ac:dyDescent="0.25">
      <c r="B53" s="217" t="s">
        <v>332</v>
      </c>
      <c r="C53" s="224" t="s">
        <v>990</v>
      </c>
      <c r="D53" s="243" t="s">
        <v>467</v>
      </c>
      <c r="E53" s="230" t="s">
        <v>84</v>
      </c>
      <c r="F53" s="463" t="s">
        <v>472</v>
      </c>
      <c r="G53" s="249"/>
      <c r="H53" s="582"/>
      <c r="I53" s="473"/>
      <c r="J53" s="585"/>
      <c r="K53" s="588"/>
      <c r="L53" s="471"/>
      <c r="M53" s="580" t="s">
        <v>1029</v>
      </c>
      <c r="N53" s="471"/>
      <c r="O53" s="578"/>
      <c r="P53" s="471"/>
      <c r="Q53" s="580" t="s">
        <v>1029</v>
      </c>
    </row>
    <row r="54" spans="1:18" ht="45" hidden="1" customHeight="1" x14ac:dyDescent="0.25">
      <c r="B54" s="217" t="s">
        <v>332</v>
      </c>
      <c r="C54" s="224" t="s">
        <v>990</v>
      </c>
      <c r="D54" s="243" t="s">
        <v>467</v>
      </c>
      <c r="E54" s="230" t="s">
        <v>85</v>
      </c>
      <c r="F54" s="463" t="s">
        <v>472</v>
      </c>
      <c r="G54" s="198" t="s">
        <v>225</v>
      </c>
      <c r="H54" s="583"/>
      <c r="I54" s="473"/>
      <c r="J54" s="586"/>
      <c r="K54" s="589"/>
      <c r="L54" s="471"/>
      <c r="M54" s="591"/>
      <c r="N54" s="471"/>
      <c r="O54" s="593"/>
      <c r="P54" s="471"/>
      <c r="Q54" s="591"/>
    </row>
    <row r="55" spans="1:18" ht="45" hidden="1" customHeight="1" x14ac:dyDescent="0.25">
      <c r="B55" s="217" t="s">
        <v>332</v>
      </c>
      <c r="C55" s="224" t="s">
        <v>990</v>
      </c>
      <c r="D55" s="243" t="s">
        <v>467</v>
      </c>
      <c r="E55" s="230" t="s">
        <v>452</v>
      </c>
      <c r="F55" s="463" t="s">
        <v>472</v>
      </c>
      <c r="G55" s="249"/>
      <c r="H55" s="584"/>
      <c r="I55" s="473"/>
      <c r="J55" s="587"/>
      <c r="K55" s="590"/>
      <c r="L55" s="471"/>
      <c r="M55" s="592"/>
      <c r="N55" s="471"/>
      <c r="O55" s="579"/>
      <c r="P55" s="471"/>
      <c r="Q55" s="592"/>
    </row>
    <row r="56" spans="1:18" s="177" customFormat="1" ht="5.0999999999999996" hidden="1" customHeight="1" thickBot="1" x14ac:dyDescent="0.25">
      <c r="A56" s="261"/>
      <c r="B56" s="217" t="s">
        <v>332</v>
      </c>
      <c r="C56" s="217" t="s">
        <v>991</v>
      </c>
      <c r="D56" s="205" t="s">
        <v>467</v>
      </c>
      <c r="E56" s="213"/>
      <c r="F56" s="134"/>
      <c r="G56" s="176"/>
      <c r="H56" s="193"/>
      <c r="I56" s="193"/>
      <c r="J56" s="193"/>
      <c r="K56" s="193"/>
      <c r="L56" s="134"/>
      <c r="M56" s="186"/>
      <c r="N56" s="134"/>
      <c r="O56" s="193"/>
      <c r="P56" s="134"/>
      <c r="Q56" s="186"/>
      <c r="R56" s="261"/>
    </row>
    <row r="57" spans="1:18" s="177" customFormat="1" ht="15.75" hidden="1" thickTop="1" x14ac:dyDescent="0.25">
      <c r="A57" s="261"/>
      <c r="B57" s="218" t="s">
        <v>332</v>
      </c>
      <c r="C57" s="218" t="s">
        <v>991</v>
      </c>
      <c r="D57" s="206" t="s">
        <v>467</v>
      </c>
      <c r="E57" s="206" t="s">
        <v>64</v>
      </c>
      <c r="F57" s="139"/>
      <c r="G57" s="199" t="s">
        <v>77</v>
      </c>
      <c r="H57" s="192"/>
      <c r="I57" s="192"/>
      <c r="J57" s="192"/>
      <c r="K57" s="192"/>
      <c r="L57" s="139"/>
      <c r="M57" s="185"/>
      <c r="N57" s="139"/>
      <c r="O57" s="192"/>
      <c r="P57" s="139"/>
      <c r="Q57" s="185"/>
      <c r="R57" s="261"/>
    </row>
    <row r="58" spans="1:18" ht="45" hidden="1" customHeight="1" x14ac:dyDescent="0.25">
      <c r="B58" s="217" t="s">
        <v>332</v>
      </c>
      <c r="C58" s="224" t="s">
        <v>991</v>
      </c>
      <c r="D58" s="205" t="s">
        <v>467</v>
      </c>
      <c r="E58" s="230" t="s">
        <v>138</v>
      </c>
      <c r="F58" s="144" t="s">
        <v>472</v>
      </c>
      <c r="G58" s="249"/>
      <c r="H58" s="572"/>
      <c r="I58" s="187"/>
      <c r="J58" s="608"/>
      <c r="K58" s="608"/>
      <c r="L58" s="146"/>
      <c r="M58" s="611" t="s">
        <v>1029</v>
      </c>
      <c r="N58" s="146"/>
      <c r="O58" s="572"/>
      <c r="P58" s="146"/>
      <c r="Q58" s="611" t="s">
        <v>1029</v>
      </c>
    </row>
    <row r="59" spans="1:18" ht="45" hidden="1" customHeight="1" x14ac:dyDescent="0.25">
      <c r="B59" s="217" t="s">
        <v>332</v>
      </c>
      <c r="C59" s="224" t="s">
        <v>991</v>
      </c>
      <c r="D59" s="205" t="s">
        <v>467</v>
      </c>
      <c r="E59" s="230" t="s">
        <v>139</v>
      </c>
      <c r="F59" s="144" t="s">
        <v>472</v>
      </c>
      <c r="G59" s="198" t="s">
        <v>225</v>
      </c>
      <c r="H59" s="594"/>
      <c r="I59" s="187"/>
      <c r="J59" s="609"/>
      <c r="K59" s="609"/>
      <c r="L59" s="146"/>
      <c r="M59" s="612"/>
      <c r="N59" s="146"/>
      <c r="O59" s="594"/>
      <c r="P59" s="146"/>
      <c r="Q59" s="612"/>
    </row>
    <row r="60" spans="1:18" ht="45" hidden="1" customHeight="1" x14ac:dyDescent="0.25">
      <c r="B60" s="217" t="s">
        <v>332</v>
      </c>
      <c r="C60" s="224" t="s">
        <v>991</v>
      </c>
      <c r="D60" s="205" t="s">
        <v>467</v>
      </c>
      <c r="E60" s="230" t="s">
        <v>140</v>
      </c>
      <c r="F60" s="144" t="s">
        <v>472</v>
      </c>
      <c r="G60" s="130"/>
      <c r="H60" s="573"/>
      <c r="I60" s="187"/>
      <c r="J60" s="610"/>
      <c r="K60" s="610"/>
      <c r="L60" s="146"/>
      <c r="M60" s="613"/>
      <c r="N60" s="146"/>
      <c r="O60" s="573"/>
      <c r="P60" s="146"/>
      <c r="Q60" s="613"/>
    </row>
    <row r="61" spans="1:18" s="177" customFormat="1" ht="5.0999999999999996" hidden="1" customHeight="1" thickBot="1" x14ac:dyDescent="0.25">
      <c r="A61" s="261"/>
      <c r="B61" s="217" t="s">
        <v>332</v>
      </c>
      <c r="C61" s="217" t="s">
        <v>990</v>
      </c>
      <c r="D61" s="205" t="s">
        <v>468</v>
      </c>
      <c r="E61" s="213"/>
      <c r="F61" s="466"/>
      <c r="G61" s="176"/>
      <c r="H61" s="444"/>
      <c r="I61" s="444"/>
      <c r="J61" s="444"/>
      <c r="K61" s="193"/>
      <c r="L61" s="134"/>
      <c r="M61" s="527"/>
      <c r="N61" s="134"/>
      <c r="O61" s="193"/>
      <c r="P61" s="134"/>
      <c r="Q61" s="527"/>
      <c r="R61" s="261"/>
    </row>
    <row r="62" spans="1:18" s="177" customFormat="1" ht="15.75" hidden="1" thickTop="1" x14ac:dyDescent="0.25">
      <c r="A62" s="261"/>
      <c r="B62" s="218" t="s">
        <v>332</v>
      </c>
      <c r="C62" s="218" t="s">
        <v>990</v>
      </c>
      <c r="D62" s="206" t="s">
        <v>468</v>
      </c>
      <c r="E62" s="206" t="s">
        <v>65</v>
      </c>
      <c r="F62" s="465"/>
      <c r="G62" s="199" t="s">
        <v>77</v>
      </c>
      <c r="H62" s="446"/>
      <c r="I62" s="446"/>
      <c r="J62" s="446"/>
      <c r="K62" s="192"/>
      <c r="L62" s="139"/>
      <c r="M62" s="526"/>
      <c r="N62" s="139"/>
      <c r="O62" s="192"/>
      <c r="P62" s="139"/>
      <c r="Q62" s="526"/>
      <c r="R62" s="261"/>
    </row>
    <row r="63" spans="1:18" ht="45" hidden="1" customHeight="1" x14ac:dyDescent="0.25">
      <c r="B63" s="217" t="s">
        <v>332</v>
      </c>
      <c r="C63" s="224" t="s">
        <v>990</v>
      </c>
      <c r="D63" s="205" t="s">
        <v>468</v>
      </c>
      <c r="E63" s="230" t="s">
        <v>1010</v>
      </c>
      <c r="F63" s="463" t="s">
        <v>472</v>
      </c>
      <c r="G63" s="560" t="s">
        <v>225</v>
      </c>
      <c r="H63" s="582"/>
      <c r="I63" s="473"/>
      <c r="J63" s="585"/>
      <c r="K63" s="588"/>
      <c r="L63" s="471"/>
      <c r="M63" s="580" t="s">
        <v>1029</v>
      </c>
      <c r="N63" s="471"/>
      <c r="O63" s="578"/>
      <c r="P63" s="471"/>
      <c r="Q63" s="580" t="s">
        <v>1029</v>
      </c>
    </row>
    <row r="64" spans="1:18" ht="45" hidden="1" customHeight="1" x14ac:dyDescent="0.25">
      <c r="B64" s="217" t="s">
        <v>332</v>
      </c>
      <c r="C64" s="224" t="s">
        <v>990</v>
      </c>
      <c r="D64" s="205" t="s">
        <v>468</v>
      </c>
      <c r="E64" s="230" t="s">
        <v>85</v>
      </c>
      <c r="F64" s="463" t="s">
        <v>472</v>
      </c>
      <c r="G64" s="560"/>
      <c r="H64" s="583"/>
      <c r="I64" s="473"/>
      <c r="J64" s="586"/>
      <c r="K64" s="589"/>
      <c r="L64" s="471"/>
      <c r="M64" s="591"/>
      <c r="N64" s="471"/>
      <c r="O64" s="593"/>
      <c r="P64" s="471"/>
      <c r="Q64" s="591"/>
    </row>
    <row r="65" spans="1:18" ht="45" hidden="1" customHeight="1" x14ac:dyDescent="0.25">
      <c r="B65" s="217" t="s">
        <v>332</v>
      </c>
      <c r="C65" s="224" t="s">
        <v>990</v>
      </c>
      <c r="D65" s="205" t="s">
        <v>468</v>
      </c>
      <c r="E65" s="230" t="s">
        <v>451</v>
      </c>
      <c r="F65" s="463" t="s">
        <v>472</v>
      </c>
      <c r="G65" s="560"/>
      <c r="H65" s="584"/>
      <c r="I65" s="473"/>
      <c r="J65" s="587"/>
      <c r="K65" s="590"/>
      <c r="L65" s="471"/>
      <c r="M65" s="592"/>
      <c r="N65" s="471"/>
      <c r="O65" s="579"/>
      <c r="P65" s="471"/>
      <c r="Q65" s="592"/>
    </row>
    <row r="66" spans="1:18" s="177" customFormat="1" ht="5.0999999999999996" hidden="1" customHeight="1" thickBot="1" x14ac:dyDescent="0.25">
      <c r="A66" s="261"/>
      <c r="B66" s="217" t="s">
        <v>332</v>
      </c>
      <c r="C66" s="217" t="s">
        <v>991</v>
      </c>
      <c r="D66" s="205" t="s">
        <v>468</v>
      </c>
      <c r="E66" s="213"/>
      <c r="F66" s="134"/>
      <c r="G66" s="176"/>
      <c r="H66" s="193"/>
      <c r="I66" s="193"/>
      <c r="J66" s="193"/>
      <c r="K66" s="193"/>
      <c r="L66" s="134"/>
      <c r="M66" s="186"/>
      <c r="N66" s="134"/>
      <c r="O66" s="193"/>
      <c r="P66" s="134"/>
      <c r="Q66" s="186"/>
      <c r="R66" s="261"/>
    </row>
    <row r="67" spans="1:18" s="177" customFormat="1" ht="15.75" hidden="1" thickTop="1" x14ac:dyDescent="0.25">
      <c r="A67" s="261"/>
      <c r="B67" s="218" t="s">
        <v>332</v>
      </c>
      <c r="C67" s="218" t="s">
        <v>991</v>
      </c>
      <c r="D67" s="206" t="s">
        <v>468</v>
      </c>
      <c r="E67" s="237" t="s">
        <v>65</v>
      </c>
      <c r="F67" s="139"/>
      <c r="G67" s="199" t="s">
        <v>77</v>
      </c>
      <c r="H67" s="192"/>
      <c r="I67" s="192"/>
      <c r="J67" s="192"/>
      <c r="K67" s="192"/>
      <c r="L67" s="139"/>
      <c r="M67" s="185"/>
      <c r="N67" s="139"/>
      <c r="O67" s="192"/>
      <c r="P67" s="139"/>
      <c r="Q67" s="185"/>
      <c r="R67" s="261"/>
    </row>
    <row r="68" spans="1:18" ht="45" hidden="1" customHeight="1" x14ac:dyDescent="0.25">
      <c r="B68" s="217" t="s">
        <v>332</v>
      </c>
      <c r="C68" s="224" t="s">
        <v>991</v>
      </c>
      <c r="D68" s="205" t="s">
        <v>468</v>
      </c>
      <c r="E68" s="230" t="s">
        <v>138</v>
      </c>
      <c r="F68" s="144" t="s">
        <v>472</v>
      </c>
      <c r="G68" s="559" t="s">
        <v>225</v>
      </c>
      <c r="H68" s="572"/>
      <c r="I68" s="187"/>
      <c r="J68" s="572"/>
      <c r="K68" s="572"/>
      <c r="L68" s="145"/>
      <c r="M68" s="574" t="s">
        <v>1029</v>
      </c>
      <c r="N68" s="146"/>
      <c r="O68" s="572"/>
      <c r="P68" s="147"/>
      <c r="Q68" s="574" t="s">
        <v>1029</v>
      </c>
    </row>
    <row r="69" spans="1:18" ht="45" hidden="1" customHeight="1" x14ac:dyDescent="0.25">
      <c r="B69" s="217" t="s">
        <v>332</v>
      </c>
      <c r="C69" s="224" t="s">
        <v>991</v>
      </c>
      <c r="D69" s="205" t="s">
        <v>468</v>
      </c>
      <c r="E69" s="230" t="s">
        <v>742</v>
      </c>
      <c r="F69" s="144" t="s">
        <v>472</v>
      </c>
      <c r="G69" s="559"/>
      <c r="H69" s="594"/>
      <c r="I69" s="187"/>
      <c r="J69" s="594"/>
      <c r="K69" s="594"/>
      <c r="L69" s="147"/>
      <c r="M69" s="618"/>
      <c r="N69" s="146"/>
      <c r="O69" s="594"/>
      <c r="P69" s="147"/>
      <c r="Q69" s="618"/>
    </row>
    <row r="70" spans="1:18" ht="45" hidden="1" customHeight="1" x14ac:dyDescent="0.25">
      <c r="B70" s="217" t="s">
        <v>332</v>
      </c>
      <c r="C70" s="224" t="s">
        <v>991</v>
      </c>
      <c r="D70" s="205" t="s">
        <v>468</v>
      </c>
      <c r="E70" s="230" t="s">
        <v>743</v>
      </c>
      <c r="F70" s="144" t="s">
        <v>472</v>
      </c>
      <c r="G70" s="559"/>
      <c r="H70" s="573"/>
      <c r="I70" s="187"/>
      <c r="J70" s="573"/>
      <c r="K70" s="573"/>
      <c r="L70" s="147"/>
      <c r="M70" s="575"/>
      <c r="N70" s="146"/>
      <c r="O70" s="573"/>
      <c r="P70" s="147"/>
      <c r="Q70" s="575"/>
    </row>
    <row r="71" spans="1:18" s="177" customFormat="1" ht="5.0999999999999996" hidden="1" customHeight="1" thickBot="1" x14ac:dyDescent="0.3">
      <c r="A71" s="261"/>
      <c r="B71" s="217" t="s">
        <v>332</v>
      </c>
      <c r="C71" s="217" t="s">
        <v>990</v>
      </c>
      <c r="D71" s="205" t="s">
        <v>469</v>
      </c>
      <c r="E71" s="213"/>
      <c r="F71" s="466"/>
      <c r="G71" s="202"/>
      <c r="H71" s="444"/>
      <c r="I71" s="444"/>
      <c r="J71" s="444"/>
      <c r="K71" s="193"/>
      <c r="L71" s="134"/>
      <c r="M71" s="527"/>
      <c r="N71" s="134"/>
      <c r="O71" s="193"/>
      <c r="P71" s="134"/>
      <c r="Q71" s="527"/>
      <c r="R71" s="261"/>
    </row>
    <row r="72" spans="1:18" s="177" customFormat="1" ht="15.75" hidden="1" thickTop="1" x14ac:dyDescent="0.25">
      <c r="A72" s="261"/>
      <c r="B72" s="218" t="s">
        <v>332</v>
      </c>
      <c r="C72" s="218" t="s">
        <v>990</v>
      </c>
      <c r="D72" s="206" t="s">
        <v>469</v>
      </c>
      <c r="E72" s="237" t="s">
        <v>66</v>
      </c>
      <c r="F72" s="465"/>
      <c r="G72" s="199" t="s">
        <v>1057</v>
      </c>
      <c r="H72" s="446"/>
      <c r="I72" s="446"/>
      <c r="J72" s="446"/>
      <c r="K72" s="192"/>
      <c r="L72" s="139"/>
      <c r="M72" s="526"/>
      <c r="N72" s="139"/>
      <c r="O72" s="192"/>
      <c r="P72" s="139"/>
      <c r="Q72" s="526"/>
      <c r="R72" s="261"/>
    </row>
    <row r="73" spans="1:18" ht="45" hidden="1" customHeight="1" x14ac:dyDescent="0.25">
      <c r="B73" s="217" t="s">
        <v>332</v>
      </c>
      <c r="C73" s="224" t="s">
        <v>990</v>
      </c>
      <c r="D73" s="205" t="s">
        <v>469</v>
      </c>
      <c r="E73" s="230" t="s">
        <v>143</v>
      </c>
      <c r="F73" s="463" t="s">
        <v>472</v>
      </c>
      <c r="G73" s="560" t="s">
        <v>226</v>
      </c>
      <c r="H73" s="582"/>
      <c r="I73" s="473"/>
      <c r="J73" s="582"/>
      <c r="K73" s="578"/>
      <c r="L73" s="470"/>
      <c r="M73" s="580" t="s">
        <v>1029</v>
      </c>
      <c r="N73" s="471"/>
      <c r="O73" s="578"/>
      <c r="P73" s="472"/>
      <c r="Q73" s="580" t="s">
        <v>1029</v>
      </c>
    </row>
    <row r="74" spans="1:18" ht="45" hidden="1" customHeight="1" x14ac:dyDescent="0.25">
      <c r="B74" s="217" t="s">
        <v>332</v>
      </c>
      <c r="C74" s="224" t="s">
        <v>990</v>
      </c>
      <c r="D74" s="205" t="s">
        <v>469</v>
      </c>
      <c r="E74" s="230" t="s">
        <v>210</v>
      </c>
      <c r="F74" s="463" t="s">
        <v>472</v>
      </c>
      <c r="G74" s="560"/>
      <c r="H74" s="584"/>
      <c r="I74" s="473"/>
      <c r="J74" s="584"/>
      <c r="K74" s="579"/>
      <c r="L74" s="472"/>
      <c r="M74" s="581"/>
      <c r="N74" s="471"/>
      <c r="O74" s="579"/>
      <c r="P74" s="472"/>
      <c r="Q74" s="581"/>
    </row>
    <row r="75" spans="1:18" s="177" customFormat="1" ht="5.0999999999999996" hidden="1" customHeight="1" thickBot="1" x14ac:dyDescent="0.25">
      <c r="A75" s="261"/>
      <c r="B75" s="217" t="s">
        <v>332</v>
      </c>
      <c r="C75" s="217" t="s">
        <v>991</v>
      </c>
      <c r="D75" s="205" t="s">
        <v>469</v>
      </c>
      <c r="E75" s="213"/>
      <c r="F75" s="134"/>
      <c r="G75" s="176"/>
      <c r="H75" s="193"/>
      <c r="I75" s="193"/>
      <c r="J75" s="193"/>
      <c r="K75" s="193"/>
      <c r="L75" s="134"/>
      <c r="M75" s="186"/>
      <c r="N75" s="134"/>
      <c r="O75" s="193"/>
      <c r="P75" s="134"/>
      <c r="Q75" s="186"/>
      <c r="R75" s="261"/>
    </row>
    <row r="76" spans="1:18" s="177" customFormat="1" ht="15.75" hidden="1" thickTop="1" x14ac:dyDescent="0.25">
      <c r="A76" s="261"/>
      <c r="B76" s="218" t="s">
        <v>332</v>
      </c>
      <c r="C76" s="218" t="s">
        <v>991</v>
      </c>
      <c r="D76" s="206" t="s">
        <v>469</v>
      </c>
      <c r="E76" s="237" t="s">
        <v>66</v>
      </c>
      <c r="F76" s="139"/>
      <c r="G76" s="199" t="s">
        <v>228</v>
      </c>
      <c r="H76" s="192"/>
      <c r="I76" s="192"/>
      <c r="J76" s="192"/>
      <c r="K76" s="192"/>
      <c r="L76" s="139"/>
      <c r="M76" s="185"/>
      <c r="N76" s="139"/>
      <c r="O76" s="192"/>
      <c r="P76" s="139"/>
      <c r="Q76" s="185"/>
      <c r="R76" s="261"/>
    </row>
    <row r="77" spans="1:18" ht="45" hidden="1" customHeight="1" x14ac:dyDescent="0.25">
      <c r="B77" s="217" t="s">
        <v>332</v>
      </c>
      <c r="C77" s="224" t="s">
        <v>991</v>
      </c>
      <c r="D77" s="205" t="s">
        <v>469</v>
      </c>
      <c r="E77" s="230" t="s">
        <v>141</v>
      </c>
      <c r="F77" s="144" t="s">
        <v>472</v>
      </c>
      <c r="G77" s="249"/>
      <c r="H77" s="572"/>
      <c r="I77" s="187"/>
      <c r="J77" s="608"/>
      <c r="K77" s="608"/>
      <c r="L77" s="146"/>
      <c r="M77" s="611" t="s">
        <v>1029</v>
      </c>
      <c r="N77" s="146"/>
      <c r="O77" s="572"/>
      <c r="P77" s="146"/>
      <c r="Q77" s="611" t="s">
        <v>1029</v>
      </c>
    </row>
    <row r="78" spans="1:18" ht="45" hidden="1" customHeight="1" x14ac:dyDescent="0.25">
      <c r="B78" s="217" t="s">
        <v>332</v>
      </c>
      <c r="C78" s="224" t="s">
        <v>991</v>
      </c>
      <c r="D78" s="205" t="s">
        <v>469</v>
      </c>
      <c r="E78" s="230" t="s">
        <v>142</v>
      </c>
      <c r="F78" s="144" t="s">
        <v>472</v>
      </c>
      <c r="G78" s="249"/>
      <c r="H78" s="594"/>
      <c r="I78" s="187"/>
      <c r="J78" s="609"/>
      <c r="K78" s="609"/>
      <c r="L78" s="146"/>
      <c r="M78" s="612"/>
      <c r="N78" s="146"/>
      <c r="O78" s="594"/>
      <c r="P78" s="146"/>
      <c r="Q78" s="612"/>
    </row>
    <row r="79" spans="1:18" ht="45" hidden="1" customHeight="1" x14ac:dyDescent="0.25">
      <c r="B79" s="217" t="s">
        <v>332</v>
      </c>
      <c r="C79" s="224" t="s">
        <v>991</v>
      </c>
      <c r="D79" s="205" t="s">
        <v>469</v>
      </c>
      <c r="E79" s="230" t="s">
        <v>143</v>
      </c>
      <c r="F79" s="144" t="s">
        <v>472</v>
      </c>
      <c r="G79" s="198" t="s">
        <v>226</v>
      </c>
      <c r="H79" s="573"/>
      <c r="I79" s="187"/>
      <c r="J79" s="610"/>
      <c r="K79" s="610"/>
      <c r="L79" s="146"/>
      <c r="M79" s="613"/>
      <c r="N79" s="146"/>
      <c r="O79" s="573"/>
      <c r="P79" s="146"/>
      <c r="Q79" s="613"/>
    </row>
    <row r="80" spans="1:18" s="177" customFormat="1" ht="5.0999999999999996" hidden="1" customHeight="1" thickBot="1" x14ac:dyDescent="0.25">
      <c r="A80" s="261"/>
      <c r="B80" s="217" t="s">
        <v>332</v>
      </c>
      <c r="C80" s="217" t="s">
        <v>990</v>
      </c>
      <c r="D80" s="205" t="s">
        <v>470</v>
      </c>
      <c r="E80" s="213"/>
      <c r="F80" s="466"/>
      <c r="G80" s="176"/>
      <c r="H80" s="444"/>
      <c r="I80" s="444"/>
      <c r="J80" s="444"/>
      <c r="K80" s="193"/>
      <c r="L80" s="134"/>
      <c r="M80" s="527"/>
      <c r="N80" s="134"/>
      <c r="O80" s="193"/>
      <c r="P80" s="134"/>
      <c r="Q80" s="527"/>
      <c r="R80" s="261"/>
    </row>
    <row r="81" spans="1:18" s="177" customFormat="1" ht="15.75" hidden="1" thickTop="1" x14ac:dyDescent="0.25">
      <c r="A81" s="261"/>
      <c r="B81" s="218" t="s">
        <v>332</v>
      </c>
      <c r="C81" s="218" t="s">
        <v>990</v>
      </c>
      <c r="D81" s="206" t="s">
        <v>470</v>
      </c>
      <c r="E81" s="237" t="s">
        <v>1011</v>
      </c>
      <c r="F81" s="465"/>
      <c r="G81" s="199" t="s">
        <v>1057</v>
      </c>
      <c r="H81" s="446"/>
      <c r="I81" s="446"/>
      <c r="J81" s="446"/>
      <c r="K81" s="192"/>
      <c r="L81" s="139"/>
      <c r="M81" s="526"/>
      <c r="N81" s="139"/>
      <c r="O81" s="192"/>
      <c r="P81" s="139"/>
      <c r="Q81" s="526"/>
      <c r="R81" s="261"/>
    </row>
    <row r="82" spans="1:18" ht="45" hidden="1" customHeight="1" x14ac:dyDescent="0.25">
      <c r="B82" s="217" t="s">
        <v>332</v>
      </c>
      <c r="C82" s="224" t="s">
        <v>990</v>
      </c>
      <c r="D82" s="205" t="s">
        <v>470</v>
      </c>
      <c r="E82" s="230" t="s">
        <v>143</v>
      </c>
      <c r="F82" s="463" t="s">
        <v>472</v>
      </c>
      <c r="G82" s="560" t="s">
        <v>226</v>
      </c>
      <c r="H82" s="582"/>
      <c r="I82" s="473"/>
      <c r="J82" s="582"/>
      <c r="K82" s="578"/>
      <c r="L82" s="470"/>
      <c r="M82" s="580" t="s">
        <v>1029</v>
      </c>
      <c r="N82" s="471"/>
      <c r="O82" s="578"/>
      <c r="P82" s="472"/>
      <c r="Q82" s="580" t="s">
        <v>1029</v>
      </c>
    </row>
    <row r="83" spans="1:18" ht="45" hidden="1" customHeight="1" x14ac:dyDescent="0.25">
      <c r="B83" s="217" t="s">
        <v>332</v>
      </c>
      <c r="C83" s="224" t="s">
        <v>990</v>
      </c>
      <c r="D83" s="205" t="s">
        <v>470</v>
      </c>
      <c r="E83" s="230" t="s">
        <v>210</v>
      </c>
      <c r="F83" s="463" t="s">
        <v>472</v>
      </c>
      <c r="G83" s="560"/>
      <c r="H83" s="584"/>
      <c r="I83" s="473"/>
      <c r="J83" s="584"/>
      <c r="K83" s="579"/>
      <c r="L83" s="472"/>
      <c r="M83" s="581"/>
      <c r="N83" s="471"/>
      <c r="O83" s="579"/>
      <c r="P83" s="472"/>
      <c r="Q83" s="581"/>
    </row>
    <row r="84" spans="1:18" s="177" customFormat="1" ht="5.0999999999999996" hidden="1" customHeight="1" thickBot="1" x14ac:dyDescent="0.25">
      <c r="A84" s="261"/>
      <c r="B84" s="217" t="s">
        <v>332</v>
      </c>
      <c r="C84" s="217" t="s">
        <v>991</v>
      </c>
      <c r="D84" s="205" t="s">
        <v>470</v>
      </c>
      <c r="E84" s="213"/>
      <c r="F84" s="134"/>
      <c r="G84" s="176"/>
      <c r="H84" s="193"/>
      <c r="I84" s="193"/>
      <c r="J84" s="193"/>
      <c r="K84" s="193"/>
      <c r="L84" s="134"/>
      <c r="M84" s="186"/>
      <c r="N84" s="134"/>
      <c r="O84" s="193"/>
      <c r="P84" s="134"/>
      <c r="Q84" s="186"/>
      <c r="R84" s="261"/>
    </row>
    <row r="85" spans="1:18" s="177" customFormat="1" ht="15.75" hidden="1" thickTop="1" x14ac:dyDescent="0.25">
      <c r="A85" s="261"/>
      <c r="B85" s="218" t="s">
        <v>332</v>
      </c>
      <c r="C85" s="218" t="s">
        <v>991</v>
      </c>
      <c r="D85" s="206" t="s">
        <v>470</v>
      </c>
      <c r="E85" s="237" t="s">
        <v>1011</v>
      </c>
      <c r="F85" s="139"/>
      <c r="G85" s="199" t="s">
        <v>228</v>
      </c>
      <c r="H85" s="192"/>
      <c r="I85" s="192"/>
      <c r="J85" s="192"/>
      <c r="K85" s="192"/>
      <c r="L85" s="139"/>
      <c r="M85" s="185"/>
      <c r="N85" s="139"/>
      <c r="O85" s="192"/>
      <c r="P85" s="139"/>
      <c r="Q85" s="185"/>
      <c r="R85" s="261"/>
    </row>
    <row r="86" spans="1:18" ht="45" hidden="1" customHeight="1" x14ac:dyDescent="0.25">
      <c r="B86" s="217" t="s">
        <v>332</v>
      </c>
      <c r="C86" s="224" t="s">
        <v>991</v>
      </c>
      <c r="D86" s="205" t="s">
        <v>470</v>
      </c>
      <c r="E86" s="230" t="s">
        <v>141</v>
      </c>
      <c r="F86" s="144" t="s">
        <v>472</v>
      </c>
      <c r="G86" s="559" t="s">
        <v>226</v>
      </c>
      <c r="H86" s="572"/>
      <c r="I86" s="187"/>
      <c r="J86" s="608"/>
      <c r="K86" s="608"/>
      <c r="L86" s="146"/>
      <c r="M86" s="611" t="s">
        <v>1029</v>
      </c>
      <c r="N86" s="146"/>
      <c r="O86" s="572"/>
      <c r="P86" s="146"/>
      <c r="Q86" s="611" t="s">
        <v>1029</v>
      </c>
    </row>
    <row r="87" spans="1:18" ht="45" hidden="1" customHeight="1" x14ac:dyDescent="0.25">
      <c r="B87" s="217" t="s">
        <v>332</v>
      </c>
      <c r="C87" s="224" t="s">
        <v>991</v>
      </c>
      <c r="D87" s="205" t="s">
        <v>470</v>
      </c>
      <c r="E87" s="230" t="s">
        <v>142</v>
      </c>
      <c r="F87" s="144" t="s">
        <v>472</v>
      </c>
      <c r="G87" s="559"/>
      <c r="H87" s="594"/>
      <c r="I87" s="187"/>
      <c r="J87" s="609"/>
      <c r="K87" s="609"/>
      <c r="L87" s="146"/>
      <c r="M87" s="612"/>
      <c r="N87" s="146"/>
      <c r="O87" s="594"/>
      <c r="P87" s="146"/>
      <c r="Q87" s="612"/>
    </row>
    <row r="88" spans="1:18" ht="45" hidden="1" customHeight="1" x14ac:dyDescent="0.25">
      <c r="B88" s="217" t="s">
        <v>332</v>
      </c>
      <c r="C88" s="224" t="s">
        <v>991</v>
      </c>
      <c r="D88" s="205" t="s">
        <v>470</v>
      </c>
      <c r="E88" s="230" t="s">
        <v>143</v>
      </c>
      <c r="F88" s="144" t="s">
        <v>472</v>
      </c>
      <c r="G88" s="559"/>
      <c r="H88" s="573"/>
      <c r="I88" s="187"/>
      <c r="J88" s="610"/>
      <c r="K88" s="610"/>
      <c r="L88" s="146"/>
      <c r="M88" s="613"/>
      <c r="N88" s="146"/>
      <c r="O88" s="573"/>
      <c r="P88" s="146"/>
      <c r="Q88" s="613"/>
    </row>
    <row r="89" spans="1:18" s="177" customFormat="1" ht="5.0999999999999996" hidden="1" customHeight="1" thickBot="1" x14ac:dyDescent="0.25">
      <c r="A89" s="261"/>
      <c r="B89" s="217" t="s">
        <v>332</v>
      </c>
      <c r="C89" s="217" t="s">
        <v>990</v>
      </c>
      <c r="D89" s="205" t="s">
        <v>471</v>
      </c>
      <c r="E89" s="213"/>
      <c r="F89" s="466"/>
      <c r="G89" s="176"/>
      <c r="H89" s="444"/>
      <c r="I89" s="444"/>
      <c r="J89" s="444"/>
      <c r="K89" s="193"/>
      <c r="L89" s="134"/>
      <c r="M89" s="527"/>
      <c r="N89" s="134"/>
      <c r="O89" s="193"/>
      <c r="P89" s="134"/>
      <c r="Q89" s="527"/>
      <c r="R89" s="261"/>
    </row>
    <row r="90" spans="1:18" s="177" customFormat="1" ht="15.75" hidden="1" thickTop="1" x14ac:dyDescent="0.25">
      <c r="A90" s="261"/>
      <c r="B90" s="218" t="s">
        <v>332</v>
      </c>
      <c r="C90" s="218" t="s">
        <v>990</v>
      </c>
      <c r="D90" s="206" t="s">
        <v>471</v>
      </c>
      <c r="E90" s="237" t="s">
        <v>8</v>
      </c>
      <c r="F90" s="465"/>
      <c r="G90" s="199" t="s">
        <v>231</v>
      </c>
      <c r="H90" s="446"/>
      <c r="I90" s="446"/>
      <c r="J90" s="446"/>
      <c r="K90" s="192"/>
      <c r="L90" s="139"/>
      <c r="M90" s="526"/>
      <c r="N90" s="139"/>
      <c r="O90" s="192"/>
      <c r="P90" s="139"/>
      <c r="Q90" s="526"/>
      <c r="R90" s="261"/>
    </row>
    <row r="91" spans="1:18" ht="45" hidden="1" customHeight="1" x14ac:dyDescent="0.25">
      <c r="B91" s="217" t="s">
        <v>332</v>
      </c>
      <c r="C91" s="224" t="s">
        <v>990</v>
      </c>
      <c r="D91" s="205" t="s">
        <v>471</v>
      </c>
      <c r="E91" s="230" t="s">
        <v>88</v>
      </c>
      <c r="F91" s="463" t="s">
        <v>472</v>
      </c>
      <c r="G91" s="249"/>
      <c r="H91" s="582"/>
      <c r="I91" s="473"/>
      <c r="J91" s="585"/>
      <c r="K91" s="588"/>
      <c r="L91" s="471"/>
      <c r="M91" s="580" t="s">
        <v>1029</v>
      </c>
      <c r="N91" s="471"/>
      <c r="O91" s="578"/>
      <c r="P91" s="471"/>
      <c r="Q91" s="580" t="s">
        <v>1029</v>
      </c>
    </row>
    <row r="92" spans="1:18" ht="45" hidden="1" customHeight="1" x14ac:dyDescent="0.25">
      <c r="B92" s="217" t="s">
        <v>332</v>
      </c>
      <c r="C92" s="224" t="s">
        <v>990</v>
      </c>
      <c r="D92" s="205" t="s">
        <v>471</v>
      </c>
      <c r="E92" s="230" t="s">
        <v>88</v>
      </c>
      <c r="F92" s="463" t="s">
        <v>472</v>
      </c>
      <c r="G92" s="198" t="s">
        <v>270</v>
      </c>
      <c r="H92" s="583"/>
      <c r="I92" s="473"/>
      <c r="J92" s="586"/>
      <c r="K92" s="589"/>
      <c r="L92" s="471"/>
      <c r="M92" s="591"/>
      <c r="N92" s="471"/>
      <c r="O92" s="593"/>
      <c r="P92" s="471"/>
      <c r="Q92" s="591"/>
    </row>
    <row r="93" spans="1:18" ht="45" hidden="1" customHeight="1" x14ac:dyDescent="0.25">
      <c r="B93" s="217" t="s">
        <v>332</v>
      </c>
      <c r="C93" s="224" t="s">
        <v>990</v>
      </c>
      <c r="D93" s="205" t="s">
        <v>471</v>
      </c>
      <c r="E93" s="230" t="s">
        <v>211</v>
      </c>
      <c r="F93" s="463" t="s">
        <v>472</v>
      </c>
      <c r="G93" s="130"/>
      <c r="H93" s="584"/>
      <c r="I93" s="473"/>
      <c r="J93" s="587"/>
      <c r="K93" s="590"/>
      <c r="L93" s="471"/>
      <c r="M93" s="592"/>
      <c r="N93" s="471"/>
      <c r="O93" s="579"/>
      <c r="P93" s="471"/>
      <c r="Q93" s="592"/>
    </row>
    <row r="94" spans="1:18" s="177" customFormat="1" ht="5.0999999999999996" hidden="1" customHeight="1" x14ac:dyDescent="0.25">
      <c r="A94" s="261"/>
      <c r="B94" s="217" t="s">
        <v>332</v>
      </c>
      <c r="C94" s="217" t="s">
        <v>990</v>
      </c>
      <c r="D94" s="205" t="s">
        <v>471</v>
      </c>
      <c r="E94" s="213"/>
      <c r="F94" s="466"/>
      <c r="G94" s="176"/>
      <c r="H94" s="444"/>
      <c r="I94" s="444"/>
      <c r="J94" s="444"/>
      <c r="K94" s="193"/>
      <c r="L94" s="134"/>
      <c r="M94" s="527"/>
      <c r="N94" s="134"/>
      <c r="O94" s="193"/>
      <c r="P94" s="134"/>
      <c r="Q94" s="527"/>
      <c r="R94" s="261"/>
    </row>
    <row r="95" spans="1:18" s="177" customFormat="1" ht="15.75" hidden="1" thickTop="1" x14ac:dyDescent="0.25">
      <c r="A95" s="261"/>
      <c r="B95" s="218" t="s">
        <v>332</v>
      </c>
      <c r="C95" s="218" t="s">
        <v>991</v>
      </c>
      <c r="D95" s="206" t="s">
        <v>471</v>
      </c>
      <c r="E95" s="237" t="s">
        <v>8</v>
      </c>
      <c r="F95" s="139"/>
      <c r="G95" s="199" t="s">
        <v>231</v>
      </c>
      <c r="H95" s="192"/>
      <c r="I95" s="192"/>
      <c r="J95" s="192"/>
      <c r="K95" s="192"/>
      <c r="L95" s="139"/>
      <c r="M95" s="185"/>
      <c r="N95" s="139"/>
      <c r="O95" s="192"/>
      <c r="P95" s="139"/>
      <c r="Q95" s="185"/>
      <c r="R95" s="261"/>
    </row>
    <row r="96" spans="1:18" ht="45" hidden="1" customHeight="1" x14ac:dyDescent="0.25">
      <c r="B96" s="217" t="s">
        <v>332</v>
      </c>
      <c r="C96" s="224" t="s">
        <v>991</v>
      </c>
      <c r="D96" s="205" t="s">
        <v>471</v>
      </c>
      <c r="E96" s="230" t="s">
        <v>144</v>
      </c>
      <c r="F96" s="144" t="s">
        <v>472</v>
      </c>
      <c r="G96" s="249"/>
      <c r="H96" s="572"/>
      <c r="I96" s="187"/>
      <c r="J96" s="608"/>
      <c r="K96" s="608"/>
      <c r="L96" s="146"/>
      <c r="M96" s="611" t="s">
        <v>1029</v>
      </c>
      <c r="N96" s="146"/>
      <c r="O96" s="572"/>
      <c r="P96" s="146"/>
      <c r="Q96" s="611" t="s">
        <v>1029</v>
      </c>
    </row>
    <row r="97" spans="1:18" ht="45" hidden="1" customHeight="1" x14ac:dyDescent="0.25">
      <c r="B97" s="217" t="s">
        <v>332</v>
      </c>
      <c r="C97" s="224" t="s">
        <v>991</v>
      </c>
      <c r="D97" s="205" t="s">
        <v>471</v>
      </c>
      <c r="E97" s="230" t="s">
        <v>145</v>
      </c>
      <c r="F97" s="144" t="s">
        <v>472</v>
      </c>
      <c r="G97" s="198" t="s">
        <v>270</v>
      </c>
      <c r="H97" s="594"/>
      <c r="I97" s="187"/>
      <c r="J97" s="609"/>
      <c r="K97" s="609"/>
      <c r="L97" s="146"/>
      <c r="M97" s="612"/>
      <c r="N97" s="146"/>
      <c r="O97" s="594"/>
      <c r="P97" s="146"/>
      <c r="Q97" s="612"/>
    </row>
    <row r="98" spans="1:18" ht="45" hidden="1" customHeight="1" x14ac:dyDescent="0.25">
      <c r="B98" s="217" t="s">
        <v>332</v>
      </c>
      <c r="C98" s="224" t="s">
        <v>991</v>
      </c>
      <c r="D98" s="205" t="s">
        <v>471</v>
      </c>
      <c r="E98" s="230" t="s">
        <v>146</v>
      </c>
      <c r="F98" s="144" t="s">
        <v>472</v>
      </c>
      <c r="G98" s="249"/>
      <c r="H98" s="573"/>
      <c r="I98" s="187"/>
      <c r="J98" s="610"/>
      <c r="K98" s="610"/>
      <c r="L98" s="146"/>
      <c r="M98" s="613"/>
      <c r="N98" s="146"/>
      <c r="O98" s="573"/>
      <c r="P98" s="146"/>
      <c r="Q98" s="613"/>
    </row>
    <row r="99" spans="1:18" s="177" customFormat="1" ht="5.0999999999999996" hidden="1" customHeight="1" thickBot="1" x14ac:dyDescent="0.25">
      <c r="A99" s="261"/>
      <c r="B99" s="217" t="s">
        <v>332</v>
      </c>
      <c r="C99" s="217" t="s">
        <v>990</v>
      </c>
      <c r="D99" s="205" t="s">
        <v>44</v>
      </c>
      <c r="E99" s="213"/>
      <c r="F99" s="466"/>
      <c r="G99" s="176"/>
      <c r="H99" s="444"/>
      <c r="I99" s="444"/>
      <c r="J99" s="444"/>
      <c r="K99" s="193"/>
      <c r="L99" s="134"/>
      <c r="M99" s="527"/>
      <c r="N99" s="134"/>
      <c r="O99" s="193"/>
      <c r="P99" s="134"/>
      <c r="Q99" s="527"/>
      <c r="R99" s="261"/>
    </row>
    <row r="100" spans="1:18" s="177" customFormat="1" ht="15.75" hidden="1" thickTop="1" x14ac:dyDescent="0.25">
      <c r="A100" s="261"/>
      <c r="B100" s="218" t="s">
        <v>332</v>
      </c>
      <c r="C100" s="218" t="s">
        <v>990</v>
      </c>
      <c r="D100" s="206" t="s">
        <v>44</v>
      </c>
      <c r="E100" s="237" t="s">
        <v>699</v>
      </c>
      <c r="F100" s="465"/>
      <c r="G100" s="199" t="s">
        <v>231</v>
      </c>
      <c r="H100" s="446"/>
      <c r="I100" s="446"/>
      <c r="J100" s="446"/>
      <c r="K100" s="192"/>
      <c r="L100" s="139"/>
      <c r="M100" s="526"/>
      <c r="N100" s="139"/>
      <c r="O100" s="192"/>
      <c r="P100" s="139"/>
      <c r="Q100" s="526"/>
      <c r="R100" s="261"/>
    </row>
    <row r="101" spans="1:18" ht="45" hidden="1" customHeight="1" x14ac:dyDescent="0.25">
      <c r="B101" s="217" t="s">
        <v>332</v>
      </c>
      <c r="C101" s="224" t="s">
        <v>990</v>
      </c>
      <c r="D101" s="205" t="s">
        <v>44</v>
      </c>
      <c r="E101" s="230" t="s">
        <v>89</v>
      </c>
      <c r="F101" s="463" t="s">
        <v>472</v>
      </c>
      <c r="G101" s="249"/>
      <c r="H101" s="582"/>
      <c r="I101" s="473"/>
      <c r="J101" s="582"/>
      <c r="K101" s="578"/>
      <c r="L101" s="470"/>
      <c r="M101" s="580" t="s">
        <v>1029</v>
      </c>
      <c r="N101" s="471"/>
      <c r="O101" s="578"/>
      <c r="P101" s="472"/>
      <c r="Q101" s="580" t="s">
        <v>1029</v>
      </c>
    </row>
    <row r="102" spans="1:18" ht="45" hidden="1" customHeight="1" x14ac:dyDescent="0.25">
      <c r="B102" s="217" t="s">
        <v>332</v>
      </c>
      <c r="C102" s="224" t="s">
        <v>990</v>
      </c>
      <c r="D102" s="205" t="s">
        <v>44</v>
      </c>
      <c r="E102" s="230" t="s">
        <v>212</v>
      </c>
      <c r="F102" s="463" t="s">
        <v>472</v>
      </c>
      <c r="G102" s="249"/>
      <c r="H102" s="584"/>
      <c r="I102" s="473"/>
      <c r="J102" s="584"/>
      <c r="K102" s="579"/>
      <c r="L102" s="472"/>
      <c r="M102" s="581"/>
      <c r="N102" s="471"/>
      <c r="O102" s="579"/>
      <c r="P102" s="472"/>
      <c r="Q102" s="581"/>
    </row>
    <row r="103" spans="1:18" s="177" customFormat="1" ht="5.0999999999999996" hidden="1" customHeight="1" thickBot="1" x14ac:dyDescent="0.25">
      <c r="A103" s="261"/>
      <c r="B103" s="217" t="s">
        <v>332</v>
      </c>
      <c r="C103" s="217" t="s">
        <v>991</v>
      </c>
      <c r="D103" s="205" t="s">
        <v>44</v>
      </c>
      <c r="E103" s="213"/>
      <c r="F103" s="134"/>
      <c r="G103" s="176"/>
      <c r="H103" s="193"/>
      <c r="I103" s="193"/>
      <c r="J103" s="193"/>
      <c r="K103" s="193"/>
      <c r="L103" s="134"/>
      <c r="M103" s="186"/>
      <c r="N103" s="134"/>
      <c r="O103" s="193"/>
      <c r="P103" s="134"/>
      <c r="Q103" s="186"/>
      <c r="R103" s="261"/>
    </row>
    <row r="104" spans="1:18" s="177" customFormat="1" ht="15.75" hidden="1" thickTop="1" x14ac:dyDescent="0.25">
      <c r="A104" s="261"/>
      <c r="B104" s="218" t="s">
        <v>332</v>
      </c>
      <c r="C104" s="218" t="s">
        <v>991</v>
      </c>
      <c r="D104" s="206" t="s">
        <v>44</v>
      </c>
      <c r="E104" s="237" t="s">
        <v>699</v>
      </c>
      <c r="F104" s="139"/>
      <c r="G104" s="199" t="s">
        <v>231</v>
      </c>
      <c r="H104" s="192"/>
      <c r="I104" s="192"/>
      <c r="J104" s="192"/>
      <c r="K104" s="192"/>
      <c r="L104" s="139"/>
      <c r="M104" s="185"/>
      <c r="N104" s="139"/>
      <c r="O104" s="192"/>
      <c r="P104" s="139"/>
      <c r="Q104" s="185"/>
      <c r="R104" s="261"/>
    </row>
    <row r="105" spans="1:18" ht="45" hidden="1" customHeight="1" x14ac:dyDescent="0.25">
      <c r="B105" s="217" t="s">
        <v>332</v>
      </c>
      <c r="C105" s="224" t="s">
        <v>991</v>
      </c>
      <c r="D105" s="205" t="s">
        <v>44</v>
      </c>
      <c r="E105" s="230" t="s">
        <v>147</v>
      </c>
      <c r="F105" s="144" t="s">
        <v>472</v>
      </c>
      <c r="G105" s="249"/>
      <c r="H105" s="572"/>
      <c r="I105" s="187"/>
      <c r="J105" s="608"/>
      <c r="K105" s="608"/>
      <c r="L105" s="146"/>
      <c r="M105" s="611" t="s">
        <v>1029</v>
      </c>
      <c r="N105" s="146"/>
      <c r="O105" s="572"/>
      <c r="P105" s="146"/>
      <c r="Q105" s="611" t="s">
        <v>1029</v>
      </c>
    </row>
    <row r="106" spans="1:18" ht="45" hidden="1" customHeight="1" x14ac:dyDescent="0.25">
      <c r="B106" s="217" t="s">
        <v>332</v>
      </c>
      <c r="C106" s="224" t="s">
        <v>991</v>
      </c>
      <c r="D106" s="205" t="s">
        <v>44</v>
      </c>
      <c r="E106" s="230" t="s">
        <v>148</v>
      </c>
      <c r="F106" s="144" t="s">
        <v>472</v>
      </c>
      <c r="G106" s="249"/>
      <c r="H106" s="594"/>
      <c r="I106" s="187"/>
      <c r="J106" s="609"/>
      <c r="K106" s="609"/>
      <c r="L106" s="146"/>
      <c r="M106" s="612"/>
      <c r="N106" s="146"/>
      <c r="O106" s="594"/>
      <c r="P106" s="146"/>
      <c r="Q106" s="612"/>
    </row>
    <row r="107" spans="1:18" ht="45" hidden="1" customHeight="1" x14ac:dyDescent="0.25">
      <c r="B107" s="217" t="s">
        <v>332</v>
      </c>
      <c r="C107" s="224" t="s">
        <v>991</v>
      </c>
      <c r="D107" s="205" t="s">
        <v>44</v>
      </c>
      <c r="E107" s="230" t="s">
        <v>149</v>
      </c>
      <c r="F107" s="144" t="s">
        <v>472</v>
      </c>
      <c r="G107" s="249"/>
      <c r="H107" s="573"/>
      <c r="I107" s="187"/>
      <c r="J107" s="610"/>
      <c r="K107" s="610"/>
      <c r="L107" s="146"/>
      <c r="M107" s="613"/>
      <c r="N107" s="146"/>
      <c r="O107" s="573"/>
      <c r="P107" s="146"/>
      <c r="Q107" s="613"/>
    </row>
    <row r="108" spans="1:18" s="177" customFormat="1" ht="5.0999999999999996" hidden="1" customHeight="1" thickBot="1" x14ac:dyDescent="0.25">
      <c r="A108" s="261"/>
      <c r="B108" s="217" t="s">
        <v>332</v>
      </c>
      <c r="C108" s="217" t="s">
        <v>990</v>
      </c>
      <c r="D108" s="205" t="s">
        <v>45</v>
      </c>
      <c r="E108" s="213"/>
      <c r="F108" s="466"/>
      <c r="G108" s="176"/>
      <c r="H108" s="444"/>
      <c r="I108" s="444"/>
      <c r="J108" s="444"/>
      <c r="K108" s="193"/>
      <c r="L108" s="134"/>
      <c r="M108" s="527"/>
      <c r="N108" s="134"/>
      <c r="O108" s="193"/>
      <c r="P108" s="134"/>
      <c r="Q108" s="527"/>
      <c r="R108" s="261"/>
    </row>
    <row r="109" spans="1:18" s="177" customFormat="1" ht="15.75" hidden="1" thickTop="1" x14ac:dyDescent="0.25">
      <c r="A109" s="261"/>
      <c r="B109" s="218" t="s">
        <v>332</v>
      </c>
      <c r="C109" s="218" t="s">
        <v>990</v>
      </c>
      <c r="D109" s="206" t="s">
        <v>45</v>
      </c>
      <c r="E109" s="237" t="s">
        <v>67</v>
      </c>
      <c r="F109" s="465"/>
      <c r="G109" s="199" t="s">
        <v>78</v>
      </c>
      <c r="H109" s="446"/>
      <c r="I109" s="446"/>
      <c r="J109" s="446"/>
      <c r="K109" s="192"/>
      <c r="L109" s="139"/>
      <c r="M109" s="526"/>
      <c r="N109" s="139"/>
      <c r="O109" s="192"/>
      <c r="P109" s="139"/>
      <c r="Q109" s="526"/>
      <c r="R109" s="261"/>
    </row>
    <row r="110" spans="1:18" ht="45" hidden="1" customHeight="1" x14ac:dyDescent="0.25">
      <c r="B110" s="217" t="s">
        <v>332</v>
      </c>
      <c r="C110" s="224" t="s">
        <v>990</v>
      </c>
      <c r="D110" s="205" t="s">
        <v>45</v>
      </c>
      <c r="E110" s="230" t="s">
        <v>90</v>
      </c>
      <c r="F110" s="463" t="s">
        <v>472</v>
      </c>
      <c r="G110" s="560" t="s">
        <v>271</v>
      </c>
      <c r="H110" s="582"/>
      <c r="I110" s="473"/>
      <c r="J110" s="585"/>
      <c r="K110" s="588"/>
      <c r="L110" s="471"/>
      <c r="M110" s="580" t="s">
        <v>1029</v>
      </c>
      <c r="N110" s="471"/>
      <c r="O110" s="578"/>
      <c r="P110" s="471"/>
      <c r="Q110" s="580" t="s">
        <v>1029</v>
      </c>
    </row>
    <row r="111" spans="1:18" ht="45" hidden="1" customHeight="1" x14ac:dyDescent="0.25">
      <c r="B111" s="217" t="s">
        <v>332</v>
      </c>
      <c r="C111" s="224" t="s">
        <v>990</v>
      </c>
      <c r="D111" s="205" t="s">
        <v>45</v>
      </c>
      <c r="E111" s="230" t="s">
        <v>91</v>
      </c>
      <c r="F111" s="463" t="s">
        <v>472</v>
      </c>
      <c r="G111" s="560"/>
      <c r="H111" s="583"/>
      <c r="I111" s="473"/>
      <c r="J111" s="586"/>
      <c r="K111" s="589"/>
      <c r="L111" s="471"/>
      <c r="M111" s="591"/>
      <c r="N111" s="471"/>
      <c r="O111" s="593"/>
      <c r="P111" s="471"/>
      <c r="Q111" s="591"/>
    </row>
    <row r="112" spans="1:18" ht="45" hidden="1" customHeight="1" x14ac:dyDescent="0.25">
      <c r="B112" s="217" t="s">
        <v>332</v>
      </c>
      <c r="C112" s="224" t="s">
        <v>990</v>
      </c>
      <c r="D112" s="205" t="s">
        <v>45</v>
      </c>
      <c r="E112" s="230" t="s">
        <v>92</v>
      </c>
      <c r="F112" s="463" t="s">
        <v>472</v>
      </c>
      <c r="G112" s="560"/>
      <c r="H112" s="584"/>
      <c r="I112" s="473"/>
      <c r="J112" s="587"/>
      <c r="K112" s="590"/>
      <c r="L112" s="471"/>
      <c r="M112" s="592"/>
      <c r="N112" s="471"/>
      <c r="O112" s="579"/>
      <c r="P112" s="471"/>
      <c r="Q112" s="592"/>
    </row>
    <row r="113" spans="1:18" s="177" customFormat="1" ht="5.0999999999999996" hidden="1" customHeight="1" thickBot="1" x14ac:dyDescent="0.25">
      <c r="A113" s="261"/>
      <c r="B113" s="217" t="s">
        <v>332</v>
      </c>
      <c r="C113" s="217" t="s">
        <v>991</v>
      </c>
      <c r="D113" s="205" t="s">
        <v>45</v>
      </c>
      <c r="E113" s="213"/>
      <c r="F113" s="134"/>
      <c r="G113" s="176"/>
      <c r="H113" s="193"/>
      <c r="I113" s="193"/>
      <c r="J113" s="193"/>
      <c r="K113" s="193"/>
      <c r="L113" s="134"/>
      <c r="M113" s="186"/>
      <c r="N113" s="134"/>
      <c r="O113" s="193"/>
      <c r="P113" s="134"/>
      <c r="Q113" s="186"/>
      <c r="R113" s="261"/>
    </row>
    <row r="114" spans="1:18" s="177" customFormat="1" ht="15.75" hidden="1" thickTop="1" x14ac:dyDescent="0.25">
      <c r="A114" s="261"/>
      <c r="B114" s="219" t="s">
        <v>332</v>
      </c>
      <c r="C114" s="219" t="s">
        <v>991</v>
      </c>
      <c r="D114" s="206" t="s">
        <v>45</v>
      </c>
      <c r="E114" s="237" t="s">
        <v>67</v>
      </c>
      <c r="F114" s="139"/>
      <c r="G114" s="199" t="s">
        <v>78</v>
      </c>
      <c r="H114" s="192"/>
      <c r="I114" s="192"/>
      <c r="J114" s="192"/>
      <c r="K114" s="192"/>
      <c r="L114" s="139"/>
      <c r="M114" s="185"/>
      <c r="N114" s="139"/>
      <c r="O114" s="192"/>
      <c r="P114" s="139"/>
      <c r="Q114" s="185"/>
      <c r="R114" s="261"/>
    </row>
    <row r="115" spans="1:18" ht="45" hidden="1" customHeight="1" x14ac:dyDescent="0.25">
      <c r="B115" s="217" t="s">
        <v>332</v>
      </c>
      <c r="C115" s="224" t="s">
        <v>991</v>
      </c>
      <c r="D115" s="205" t="s">
        <v>45</v>
      </c>
      <c r="E115" s="230" t="s">
        <v>150</v>
      </c>
      <c r="F115" s="144" t="s">
        <v>472</v>
      </c>
      <c r="G115" s="249"/>
      <c r="H115" s="572"/>
      <c r="I115" s="175"/>
      <c r="J115" s="608"/>
      <c r="K115" s="608"/>
      <c r="L115" s="146"/>
      <c r="M115" s="611" t="s">
        <v>1029</v>
      </c>
      <c r="N115" s="146"/>
      <c r="O115" s="572"/>
      <c r="P115" s="146"/>
      <c r="Q115" s="611" t="s">
        <v>1029</v>
      </c>
    </row>
    <row r="116" spans="1:18" ht="45" hidden="1" customHeight="1" x14ac:dyDescent="0.25">
      <c r="B116" s="217" t="s">
        <v>332</v>
      </c>
      <c r="C116" s="224" t="s">
        <v>991</v>
      </c>
      <c r="D116" s="205" t="s">
        <v>45</v>
      </c>
      <c r="E116" s="230" t="s">
        <v>151</v>
      </c>
      <c r="F116" s="144" t="s">
        <v>472</v>
      </c>
      <c r="G116" s="198" t="s">
        <v>271</v>
      </c>
      <c r="H116" s="594"/>
      <c r="I116" s="175"/>
      <c r="J116" s="609"/>
      <c r="K116" s="609"/>
      <c r="L116" s="146"/>
      <c r="M116" s="612"/>
      <c r="N116" s="146"/>
      <c r="O116" s="594"/>
      <c r="P116" s="146"/>
      <c r="Q116" s="612"/>
    </row>
    <row r="117" spans="1:18" ht="45" hidden="1" customHeight="1" x14ac:dyDescent="0.25">
      <c r="B117" s="217" t="s">
        <v>332</v>
      </c>
      <c r="C117" s="224" t="s">
        <v>991</v>
      </c>
      <c r="D117" s="205" t="s">
        <v>45</v>
      </c>
      <c r="E117" s="230" t="s">
        <v>90</v>
      </c>
      <c r="F117" s="144" t="s">
        <v>472</v>
      </c>
      <c r="G117" s="130"/>
      <c r="H117" s="594"/>
      <c r="I117" s="175"/>
      <c r="J117" s="609"/>
      <c r="K117" s="609"/>
      <c r="L117" s="146"/>
      <c r="M117" s="612"/>
      <c r="N117" s="146"/>
      <c r="O117" s="594"/>
      <c r="P117" s="146"/>
      <c r="Q117" s="612"/>
    </row>
    <row r="118" spans="1:18" ht="45" hidden="1" customHeight="1" x14ac:dyDescent="0.25">
      <c r="B118" s="217" t="s">
        <v>332</v>
      </c>
      <c r="C118" s="224" t="s">
        <v>991</v>
      </c>
      <c r="D118" s="205" t="s">
        <v>45</v>
      </c>
      <c r="E118" s="230" t="s">
        <v>152</v>
      </c>
      <c r="F118" s="144" t="s">
        <v>472</v>
      </c>
      <c r="G118" s="249"/>
      <c r="H118" s="573"/>
      <c r="I118" s="148"/>
      <c r="J118" s="610"/>
      <c r="K118" s="610"/>
      <c r="L118" s="146"/>
      <c r="M118" s="613"/>
      <c r="N118" s="153"/>
      <c r="O118" s="573"/>
      <c r="P118" s="146"/>
      <c r="Q118" s="613"/>
    </row>
    <row r="119" spans="1:18" s="177" customFormat="1" ht="5.0999999999999996" hidden="1" customHeight="1" thickBot="1" x14ac:dyDescent="0.25">
      <c r="A119" s="261"/>
      <c r="B119" s="217" t="s">
        <v>332</v>
      </c>
      <c r="C119" s="217" t="s">
        <v>990</v>
      </c>
      <c r="D119" s="205" t="s">
        <v>326</v>
      </c>
      <c r="E119" s="213"/>
      <c r="F119" s="466"/>
      <c r="G119" s="176"/>
      <c r="H119" s="444"/>
      <c r="I119" s="444"/>
      <c r="J119" s="444"/>
      <c r="K119" s="193"/>
      <c r="L119" s="134"/>
      <c r="M119" s="527"/>
      <c r="N119" s="134"/>
      <c r="O119" s="193"/>
      <c r="P119" s="134"/>
      <c r="Q119" s="527"/>
      <c r="R119" s="261"/>
    </row>
    <row r="120" spans="1:18" s="177" customFormat="1" ht="15.75" hidden="1" thickTop="1" x14ac:dyDescent="0.25">
      <c r="A120" s="261"/>
      <c r="B120" s="218" t="s">
        <v>332</v>
      </c>
      <c r="C120" s="218" t="s">
        <v>990</v>
      </c>
      <c r="D120" s="206" t="s">
        <v>326</v>
      </c>
      <c r="E120" s="237" t="s">
        <v>73</v>
      </c>
      <c r="F120" s="465"/>
      <c r="G120" s="199" t="s">
        <v>230</v>
      </c>
      <c r="H120" s="446"/>
      <c r="I120" s="446"/>
      <c r="J120" s="446"/>
      <c r="K120" s="192"/>
      <c r="L120" s="139"/>
      <c r="M120" s="526"/>
      <c r="N120" s="139"/>
      <c r="O120" s="192"/>
      <c r="P120" s="139"/>
      <c r="Q120" s="526"/>
      <c r="R120" s="261"/>
    </row>
    <row r="121" spans="1:18" ht="45" hidden="1" customHeight="1" x14ac:dyDescent="0.25">
      <c r="B121" s="217" t="s">
        <v>332</v>
      </c>
      <c r="C121" s="224" t="s">
        <v>990</v>
      </c>
      <c r="D121" s="205" t="s">
        <v>326</v>
      </c>
      <c r="E121" s="230" t="s">
        <v>112</v>
      </c>
      <c r="F121" s="463" t="s">
        <v>472</v>
      </c>
      <c r="G121" s="559" t="s">
        <v>272</v>
      </c>
      <c r="H121" s="576"/>
      <c r="I121" s="469"/>
      <c r="J121" s="615"/>
      <c r="K121" s="588"/>
      <c r="L121" s="471"/>
      <c r="M121" s="580" t="s">
        <v>1029</v>
      </c>
      <c r="N121" s="471"/>
      <c r="O121" s="578"/>
      <c r="P121" s="471"/>
      <c r="Q121" s="580" t="s">
        <v>1029</v>
      </c>
    </row>
    <row r="122" spans="1:18" ht="45" hidden="1" customHeight="1" x14ac:dyDescent="0.25">
      <c r="B122" s="217" t="s">
        <v>332</v>
      </c>
      <c r="C122" s="224" t="s">
        <v>990</v>
      </c>
      <c r="D122" s="205" t="s">
        <v>326</v>
      </c>
      <c r="E122" s="230" t="s">
        <v>113</v>
      </c>
      <c r="F122" s="463" t="s">
        <v>472</v>
      </c>
      <c r="G122" s="559"/>
      <c r="H122" s="614"/>
      <c r="I122" s="469"/>
      <c r="J122" s="616"/>
      <c r="K122" s="589"/>
      <c r="L122" s="471"/>
      <c r="M122" s="591"/>
      <c r="N122" s="471"/>
      <c r="O122" s="593"/>
      <c r="P122" s="471"/>
      <c r="Q122" s="591"/>
    </row>
    <row r="123" spans="1:18" ht="45" hidden="1" customHeight="1" x14ac:dyDescent="0.25">
      <c r="B123" s="217" t="s">
        <v>332</v>
      </c>
      <c r="C123" s="224" t="s">
        <v>990</v>
      </c>
      <c r="D123" s="205" t="s">
        <v>326</v>
      </c>
      <c r="E123" s="230" t="s">
        <v>114</v>
      </c>
      <c r="F123" s="463" t="s">
        <v>472</v>
      </c>
      <c r="G123" s="559"/>
      <c r="H123" s="577"/>
      <c r="I123" s="469"/>
      <c r="J123" s="617"/>
      <c r="K123" s="590"/>
      <c r="L123" s="471"/>
      <c r="M123" s="592"/>
      <c r="N123" s="471"/>
      <c r="O123" s="579"/>
      <c r="P123" s="471"/>
      <c r="Q123" s="592"/>
    </row>
    <row r="124" spans="1:18" s="177" customFormat="1" ht="5.0999999999999996" hidden="1" customHeight="1" thickBot="1" x14ac:dyDescent="0.25">
      <c r="A124" s="261"/>
      <c r="B124" s="217" t="s">
        <v>332</v>
      </c>
      <c r="C124" s="217" t="s">
        <v>991</v>
      </c>
      <c r="D124" s="205" t="s">
        <v>326</v>
      </c>
      <c r="E124" s="213"/>
      <c r="F124" s="134"/>
      <c r="G124" s="176"/>
      <c r="H124" s="193"/>
      <c r="I124" s="193"/>
      <c r="J124" s="193"/>
      <c r="K124" s="193"/>
      <c r="L124" s="134"/>
      <c r="M124" s="186"/>
      <c r="N124" s="134"/>
      <c r="O124" s="193"/>
      <c r="P124" s="134"/>
      <c r="Q124" s="186"/>
      <c r="R124" s="261"/>
    </row>
    <row r="125" spans="1:18" s="177" customFormat="1" ht="15.75" hidden="1" thickTop="1" x14ac:dyDescent="0.25">
      <c r="A125" s="261"/>
      <c r="B125" s="218" t="s">
        <v>332</v>
      </c>
      <c r="C125" s="218" t="s">
        <v>991</v>
      </c>
      <c r="D125" s="206" t="s">
        <v>326</v>
      </c>
      <c r="E125" s="237" t="s">
        <v>73</v>
      </c>
      <c r="F125" s="139"/>
      <c r="G125" s="199" t="s">
        <v>230</v>
      </c>
      <c r="H125" s="192"/>
      <c r="I125" s="192"/>
      <c r="J125" s="192"/>
      <c r="K125" s="192"/>
      <c r="L125" s="139"/>
      <c r="M125" s="185"/>
      <c r="N125" s="139"/>
      <c r="O125" s="192"/>
      <c r="P125" s="139"/>
      <c r="Q125" s="185"/>
      <c r="R125" s="261"/>
    </row>
    <row r="126" spans="1:18" ht="45" hidden="1" customHeight="1" x14ac:dyDescent="0.25">
      <c r="B126" s="217" t="s">
        <v>332</v>
      </c>
      <c r="C126" s="224" t="s">
        <v>991</v>
      </c>
      <c r="D126" s="205" t="s">
        <v>326</v>
      </c>
      <c r="E126" s="230" t="s">
        <v>185</v>
      </c>
      <c r="F126" s="144" t="s">
        <v>472</v>
      </c>
      <c r="G126" s="559" t="s">
        <v>272</v>
      </c>
      <c r="H126" s="572"/>
      <c r="I126" s="175"/>
      <c r="J126" s="608"/>
      <c r="K126" s="608"/>
      <c r="L126" s="146"/>
      <c r="M126" s="611" t="s">
        <v>1029</v>
      </c>
      <c r="N126" s="146"/>
      <c r="O126" s="572"/>
      <c r="P126" s="146"/>
      <c r="Q126" s="611" t="s">
        <v>1029</v>
      </c>
    </row>
    <row r="127" spans="1:18" ht="45" hidden="1" customHeight="1" x14ac:dyDescent="0.25">
      <c r="B127" s="217" t="s">
        <v>332</v>
      </c>
      <c r="C127" s="224" t="s">
        <v>991</v>
      </c>
      <c r="D127" s="205" t="s">
        <v>326</v>
      </c>
      <c r="E127" s="230" t="s">
        <v>186</v>
      </c>
      <c r="F127" s="144" t="s">
        <v>472</v>
      </c>
      <c r="G127" s="559"/>
      <c r="H127" s="594"/>
      <c r="I127" s="175"/>
      <c r="J127" s="609"/>
      <c r="K127" s="609"/>
      <c r="L127" s="146"/>
      <c r="M127" s="612"/>
      <c r="N127" s="146"/>
      <c r="O127" s="594"/>
      <c r="P127" s="146"/>
      <c r="Q127" s="612"/>
    </row>
    <row r="128" spans="1:18" ht="45" hidden="1" customHeight="1" x14ac:dyDescent="0.25">
      <c r="B128" s="217" t="s">
        <v>332</v>
      </c>
      <c r="C128" s="224" t="s">
        <v>991</v>
      </c>
      <c r="D128" s="205" t="s">
        <v>326</v>
      </c>
      <c r="E128" s="230" t="s">
        <v>187</v>
      </c>
      <c r="F128" s="144" t="s">
        <v>472</v>
      </c>
      <c r="G128" s="559"/>
      <c r="H128" s="594"/>
      <c r="I128" s="175"/>
      <c r="J128" s="609"/>
      <c r="K128" s="609"/>
      <c r="L128" s="146"/>
      <c r="M128" s="612"/>
      <c r="N128" s="146"/>
      <c r="O128" s="594"/>
      <c r="P128" s="146"/>
      <c r="Q128" s="612"/>
    </row>
    <row r="129" spans="1:18" ht="45" hidden="1" customHeight="1" x14ac:dyDescent="0.25">
      <c r="B129" s="217" t="s">
        <v>332</v>
      </c>
      <c r="C129" s="224" t="s">
        <v>991</v>
      </c>
      <c r="D129" s="205" t="s">
        <v>326</v>
      </c>
      <c r="E129" s="230" t="s">
        <v>188</v>
      </c>
      <c r="F129" s="144" t="s">
        <v>472</v>
      </c>
      <c r="G129" s="559"/>
      <c r="H129" s="573"/>
      <c r="I129" s="148"/>
      <c r="J129" s="610"/>
      <c r="K129" s="610"/>
      <c r="L129" s="146"/>
      <c r="M129" s="613"/>
      <c r="N129" s="153"/>
      <c r="O129" s="573"/>
      <c r="P129" s="146"/>
      <c r="Q129" s="613"/>
    </row>
    <row r="130" spans="1:18" s="177" customFormat="1" ht="5.0999999999999996" hidden="1" customHeight="1" thickBot="1" x14ac:dyDescent="0.25">
      <c r="A130" s="261"/>
      <c r="B130" s="217" t="s">
        <v>332</v>
      </c>
      <c r="C130" s="217" t="s">
        <v>990</v>
      </c>
      <c r="D130" s="205" t="s">
        <v>327</v>
      </c>
      <c r="E130" s="213"/>
      <c r="F130" s="466"/>
      <c r="G130" s="176"/>
      <c r="H130" s="444"/>
      <c r="I130" s="444"/>
      <c r="J130" s="444"/>
      <c r="K130" s="193"/>
      <c r="L130" s="134"/>
      <c r="M130" s="527"/>
      <c r="N130" s="134"/>
      <c r="O130" s="193"/>
      <c r="P130" s="134"/>
      <c r="Q130" s="527"/>
      <c r="R130" s="261"/>
    </row>
    <row r="131" spans="1:18" s="177" customFormat="1" ht="15.75" hidden="1" thickTop="1" x14ac:dyDescent="0.25">
      <c r="A131" s="261"/>
      <c r="B131" s="218" t="s">
        <v>332</v>
      </c>
      <c r="C131" s="218" t="s">
        <v>990</v>
      </c>
      <c r="D131" s="206" t="s">
        <v>327</v>
      </c>
      <c r="E131" s="237" t="s">
        <v>696</v>
      </c>
      <c r="F131" s="465"/>
      <c r="G131" s="199" t="s">
        <v>230</v>
      </c>
      <c r="H131" s="446"/>
      <c r="I131" s="446"/>
      <c r="J131" s="446"/>
      <c r="K131" s="192"/>
      <c r="L131" s="139"/>
      <c r="M131" s="526"/>
      <c r="N131" s="139"/>
      <c r="O131" s="192"/>
      <c r="P131" s="139"/>
      <c r="Q131" s="526"/>
      <c r="R131" s="261"/>
    </row>
    <row r="132" spans="1:18" ht="45" hidden="1" customHeight="1" x14ac:dyDescent="0.25">
      <c r="B132" s="217" t="s">
        <v>332</v>
      </c>
      <c r="C132" s="224" t="s">
        <v>990</v>
      </c>
      <c r="D132" s="205" t="s">
        <v>327</v>
      </c>
      <c r="E132" s="230" t="s">
        <v>710</v>
      </c>
      <c r="F132" s="463" t="s">
        <v>472</v>
      </c>
      <c r="G132" s="559" t="s">
        <v>272</v>
      </c>
      <c r="H132" s="576"/>
      <c r="I132" s="469"/>
      <c r="J132" s="615"/>
      <c r="K132" s="588"/>
      <c r="L132" s="471"/>
      <c r="M132" s="580" t="s">
        <v>1029</v>
      </c>
      <c r="N132" s="471"/>
      <c r="O132" s="578"/>
      <c r="P132" s="471"/>
      <c r="Q132" s="580" t="s">
        <v>1029</v>
      </c>
    </row>
    <row r="133" spans="1:18" ht="45" hidden="1" customHeight="1" x14ac:dyDescent="0.25">
      <c r="B133" s="217" t="s">
        <v>332</v>
      </c>
      <c r="C133" s="224" t="s">
        <v>990</v>
      </c>
      <c r="D133" s="205" t="s">
        <v>327</v>
      </c>
      <c r="E133" s="230" t="s">
        <v>113</v>
      </c>
      <c r="F133" s="463" t="s">
        <v>472</v>
      </c>
      <c r="G133" s="559"/>
      <c r="H133" s="614"/>
      <c r="I133" s="469"/>
      <c r="J133" s="616"/>
      <c r="K133" s="589"/>
      <c r="L133" s="471"/>
      <c r="M133" s="591"/>
      <c r="N133" s="471"/>
      <c r="O133" s="593"/>
      <c r="P133" s="471"/>
      <c r="Q133" s="591"/>
    </row>
    <row r="134" spans="1:18" ht="45" hidden="1" customHeight="1" x14ac:dyDescent="0.25">
      <c r="B134" s="217" t="s">
        <v>332</v>
      </c>
      <c r="C134" s="224" t="s">
        <v>990</v>
      </c>
      <c r="D134" s="205" t="s">
        <v>327</v>
      </c>
      <c r="E134" s="230" t="s">
        <v>114</v>
      </c>
      <c r="F134" s="463" t="s">
        <v>472</v>
      </c>
      <c r="G134" s="559"/>
      <c r="H134" s="577"/>
      <c r="I134" s="469"/>
      <c r="J134" s="617"/>
      <c r="K134" s="590"/>
      <c r="L134" s="471"/>
      <c r="M134" s="592"/>
      <c r="N134" s="471"/>
      <c r="O134" s="579"/>
      <c r="P134" s="471"/>
      <c r="Q134" s="592"/>
    </row>
    <row r="135" spans="1:18" s="177" customFormat="1" ht="5.0999999999999996" hidden="1" customHeight="1" thickBot="1" x14ac:dyDescent="0.25">
      <c r="A135" s="261"/>
      <c r="B135" s="217" t="s">
        <v>332</v>
      </c>
      <c r="C135" s="217" t="s">
        <v>991</v>
      </c>
      <c r="D135" s="205" t="s">
        <v>327</v>
      </c>
      <c r="E135" s="213"/>
      <c r="F135" s="134"/>
      <c r="G135" s="176"/>
      <c r="H135" s="193"/>
      <c r="I135" s="193"/>
      <c r="J135" s="193"/>
      <c r="K135" s="193"/>
      <c r="L135" s="134"/>
      <c r="M135" s="186"/>
      <c r="N135" s="134"/>
      <c r="O135" s="193"/>
      <c r="P135" s="134"/>
      <c r="Q135" s="186"/>
      <c r="R135" s="261"/>
    </row>
    <row r="136" spans="1:18" s="177" customFormat="1" ht="15.75" hidden="1" thickTop="1" x14ac:dyDescent="0.25">
      <c r="A136" s="261"/>
      <c r="B136" s="218" t="s">
        <v>332</v>
      </c>
      <c r="C136" s="218" t="s">
        <v>991</v>
      </c>
      <c r="D136" s="206" t="s">
        <v>327</v>
      </c>
      <c r="E136" s="237" t="s">
        <v>696</v>
      </c>
      <c r="F136" s="139"/>
      <c r="G136" s="199" t="s">
        <v>230</v>
      </c>
      <c r="H136" s="192"/>
      <c r="I136" s="192"/>
      <c r="J136" s="192"/>
      <c r="K136" s="192"/>
      <c r="L136" s="139"/>
      <c r="M136" s="185"/>
      <c r="N136" s="139"/>
      <c r="O136" s="192"/>
      <c r="P136" s="139"/>
      <c r="Q136" s="185"/>
      <c r="R136" s="261"/>
    </row>
    <row r="137" spans="1:18" ht="45" hidden="1" customHeight="1" x14ac:dyDescent="0.25">
      <c r="B137" s="217" t="s">
        <v>332</v>
      </c>
      <c r="C137" s="224" t="s">
        <v>991</v>
      </c>
      <c r="D137" s="205" t="s">
        <v>327</v>
      </c>
      <c r="E137" s="230" t="s">
        <v>185</v>
      </c>
      <c r="F137" s="144" t="s">
        <v>472</v>
      </c>
      <c r="G137" s="559" t="s">
        <v>272</v>
      </c>
      <c r="H137" s="572"/>
      <c r="I137" s="175"/>
      <c r="J137" s="608"/>
      <c r="K137" s="608"/>
      <c r="L137" s="146"/>
      <c r="M137" s="611" t="s">
        <v>1029</v>
      </c>
      <c r="N137" s="146"/>
      <c r="O137" s="572"/>
      <c r="P137" s="146"/>
      <c r="Q137" s="611" t="s">
        <v>1029</v>
      </c>
    </row>
    <row r="138" spans="1:18" ht="45" hidden="1" customHeight="1" x14ac:dyDescent="0.25">
      <c r="B138" s="217" t="s">
        <v>332</v>
      </c>
      <c r="C138" s="224" t="s">
        <v>991</v>
      </c>
      <c r="D138" s="205" t="s">
        <v>327</v>
      </c>
      <c r="E138" s="230" t="s">
        <v>711</v>
      </c>
      <c r="F138" s="144" t="s">
        <v>472</v>
      </c>
      <c r="G138" s="559"/>
      <c r="H138" s="594"/>
      <c r="I138" s="175"/>
      <c r="J138" s="609"/>
      <c r="K138" s="609"/>
      <c r="L138" s="146"/>
      <c r="M138" s="612"/>
      <c r="N138" s="146"/>
      <c r="O138" s="594"/>
      <c r="P138" s="146"/>
      <c r="Q138" s="612"/>
    </row>
    <row r="139" spans="1:18" ht="45" hidden="1" customHeight="1" x14ac:dyDescent="0.25">
      <c r="B139" s="217" t="s">
        <v>332</v>
      </c>
      <c r="C139" s="224" t="s">
        <v>991</v>
      </c>
      <c r="D139" s="205" t="s">
        <v>327</v>
      </c>
      <c r="E139" s="230" t="s">
        <v>712</v>
      </c>
      <c r="F139" s="144" t="s">
        <v>472</v>
      </c>
      <c r="G139" s="559"/>
      <c r="H139" s="594"/>
      <c r="I139" s="175"/>
      <c r="J139" s="609"/>
      <c r="K139" s="609"/>
      <c r="L139" s="146"/>
      <c r="M139" s="612"/>
      <c r="N139" s="146"/>
      <c r="O139" s="594"/>
      <c r="P139" s="146"/>
      <c r="Q139" s="612"/>
    </row>
    <row r="140" spans="1:18" ht="45" hidden="1" customHeight="1" x14ac:dyDescent="0.25">
      <c r="B140" s="217" t="s">
        <v>332</v>
      </c>
      <c r="C140" s="224" t="s">
        <v>991</v>
      </c>
      <c r="D140" s="205" t="s">
        <v>327</v>
      </c>
      <c r="E140" s="230" t="s">
        <v>713</v>
      </c>
      <c r="F140" s="144" t="s">
        <v>472</v>
      </c>
      <c r="G140" s="559"/>
      <c r="H140" s="573"/>
      <c r="I140" s="148"/>
      <c r="J140" s="610"/>
      <c r="K140" s="610"/>
      <c r="L140" s="146"/>
      <c r="M140" s="613"/>
      <c r="N140" s="153"/>
      <c r="O140" s="573"/>
      <c r="P140" s="146"/>
      <c r="Q140" s="613"/>
    </row>
    <row r="141" spans="1:18" s="177" customFormat="1" ht="5.0999999999999996" hidden="1" customHeight="1" thickBot="1" x14ac:dyDescent="0.25">
      <c r="A141" s="261"/>
      <c r="B141" s="217" t="s">
        <v>332</v>
      </c>
      <c r="C141" s="217" t="s">
        <v>990</v>
      </c>
      <c r="D141" s="205" t="s">
        <v>328</v>
      </c>
      <c r="E141" s="213"/>
      <c r="F141" s="466"/>
      <c r="G141" s="176"/>
      <c r="H141" s="444"/>
      <c r="I141" s="444"/>
      <c r="J141" s="444"/>
      <c r="K141" s="193"/>
      <c r="L141" s="134"/>
      <c r="M141" s="527"/>
      <c r="N141" s="134"/>
      <c r="O141" s="193"/>
      <c r="P141" s="134"/>
      <c r="Q141" s="527"/>
      <c r="R141" s="261"/>
    </row>
    <row r="142" spans="1:18" s="177" customFormat="1" ht="15.75" hidden="1" thickTop="1" x14ac:dyDescent="0.25">
      <c r="A142" s="261"/>
      <c r="B142" s="218" t="s">
        <v>332</v>
      </c>
      <c r="C142" s="218" t="s">
        <v>990</v>
      </c>
      <c r="D142" s="206" t="s">
        <v>328</v>
      </c>
      <c r="E142" s="237" t="s">
        <v>697</v>
      </c>
      <c r="F142" s="465"/>
      <c r="G142" s="199" t="s">
        <v>230</v>
      </c>
      <c r="H142" s="446"/>
      <c r="I142" s="446"/>
      <c r="J142" s="446"/>
      <c r="K142" s="192"/>
      <c r="L142" s="139"/>
      <c r="M142" s="526"/>
      <c r="N142" s="139"/>
      <c r="O142" s="192"/>
      <c r="P142" s="139"/>
      <c r="Q142" s="526"/>
      <c r="R142" s="261"/>
    </row>
    <row r="143" spans="1:18" ht="45" hidden="1" customHeight="1" x14ac:dyDescent="0.25">
      <c r="B143" s="217" t="s">
        <v>332</v>
      </c>
      <c r="C143" s="224" t="s">
        <v>990</v>
      </c>
      <c r="D143" s="205" t="s">
        <v>328</v>
      </c>
      <c r="E143" s="230" t="s">
        <v>714</v>
      </c>
      <c r="F143" s="463" t="s">
        <v>472</v>
      </c>
      <c r="G143" s="559"/>
      <c r="H143" s="576"/>
      <c r="I143" s="469"/>
      <c r="J143" s="615"/>
      <c r="K143" s="588"/>
      <c r="L143" s="471"/>
      <c r="M143" s="580" t="s">
        <v>1029</v>
      </c>
      <c r="N143" s="471"/>
      <c r="O143" s="578"/>
      <c r="P143" s="471"/>
      <c r="Q143" s="580" t="s">
        <v>1029</v>
      </c>
    </row>
    <row r="144" spans="1:18" ht="45" hidden="1" customHeight="1" x14ac:dyDescent="0.25">
      <c r="B144" s="217" t="s">
        <v>332</v>
      </c>
      <c r="C144" s="224" t="s">
        <v>990</v>
      </c>
      <c r="D144" s="205" t="s">
        <v>328</v>
      </c>
      <c r="E144" s="230" t="s">
        <v>715</v>
      </c>
      <c r="F144" s="463" t="s">
        <v>472</v>
      </c>
      <c r="G144" s="559"/>
      <c r="H144" s="614"/>
      <c r="I144" s="469"/>
      <c r="J144" s="616"/>
      <c r="K144" s="589"/>
      <c r="L144" s="471"/>
      <c r="M144" s="591"/>
      <c r="N144" s="471"/>
      <c r="O144" s="593"/>
      <c r="P144" s="471"/>
      <c r="Q144" s="591"/>
    </row>
    <row r="145" spans="1:18" ht="45" hidden="1" customHeight="1" x14ac:dyDescent="0.25">
      <c r="B145" s="217" t="s">
        <v>332</v>
      </c>
      <c r="C145" s="224" t="s">
        <v>990</v>
      </c>
      <c r="D145" s="205" t="s">
        <v>328</v>
      </c>
      <c r="E145" s="230" t="s">
        <v>716</v>
      </c>
      <c r="F145" s="463" t="s">
        <v>472</v>
      </c>
      <c r="G145" s="559"/>
      <c r="H145" s="577"/>
      <c r="I145" s="469"/>
      <c r="J145" s="617"/>
      <c r="K145" s="590"/>
      <c r="L145" s="471"/>
      <c r="M145" s="592"/>
      <c r="N145" s="471"/>
      <c r="O145" s="579"/>
      <c r="P145" s="471"/>
      <c r="Q145" s="592"/>
    </row>
    <row r="146" spans="1:18" s="177" customFormat="1" ht="5.0999999999999996" hidden="1" customHeight="1" thickBot="1" x14ac:dyDescent="0.25">
      <c r="A146" s="261"/>
      <c r="B146" s="217" t="s">
        <v>332</v>
      </c>
      <c r="C146" s="217" t="s">
        <v>991</v>
      </c>
      <c r="D146" s="205" t="s">
        <v>328</v>
      </c>
      <c r="E146" s="213"/>
      <c r="F146" s="134"/>
      <c r="G146" s="176"/>
      <c r="H146" s="193"/>
      <c r="I146" s="193"/>
      <c r="J146" s="193"/>
      <c r="K146" s="193"/>
      <c r="L146" s="134"/>
      <c r="M146" s="186"/>
      <c r="N146" s="134"/>
      <c r="O146" s="193"/>
      <c r="P146" s="134"/>
      <c r="Q146" s="186"/>
      <c r="R146" s="261"/>
    </row>
    <row r="147" spans="1:18" s="177" customFormat="1" ht="15.75" hidden="1" thickTop="1" x14ac:dyDescent="0.25">
      <c r="A147" s="261"/>
      <c r="B147" s="218" t="s">
        <v>332</v>
      </c>
      <c r="C147" s="218" t="s">
        <v>991</v>
      </c>
      <c r="D147" s="206" t="s">
        <v>328</v>
      </c>
      <c r="E147" s="237" t="s">
        <v>697</v>
      </c>
      <c r="F147" s="139"/>
      <c r="G147" s="199" t="s">
        <v>230</v>
      </c>
      <c r="H147" s="192"/>
      <c r="I147" s="192"/>
      <c r="J147" s="192"/>
      <c r="K147" s="192"/>
      <c r="L147" s="139"/>
      <c r="M147" s="185"/>
      <c r="N147" s="139"/>
      <c r="O147" s="192"/>
      <c r="P147" s="139"/>
      <c r="Q147" s="185"/>
      <c r="R147" s="261"/>
    </row>
    <row r="148" spans="1:18" ht="45" hidden="1" customHeight="1" x14ac:dyDescent="0.25">
      <c r="B148" s="217" t="s">
        <v>332</v>
      </c>
      <c r="C148" s="224" t="s">
        <v>991</v>
      </c>
      <c r="D148" s="205" t="s">
        <v>328</v>
      </c>
      <c r="E148" s="230" t="s">
        <v>717</v>
      </c>
      <c r="F148" s="144" t="s">
        <v>472</v>
      </c>
      <c r="G148" s="249"/>
      <c r="H148" s="572"/>
      <c r="I148" s="175"/>
      <c r="J148" s="608"/>
      <c r="K148" s="608"/>
      <c r="L148" s="146"/>
      <c r="M148" s="611" t="s">
        <v>1029</v>
      </c>
      <c r="N148" s="146"/>
      <c r="O148" s="572"/>
      <c r="P148" s="146"/>
      <c r="Q148" s="611" t="s">
        <v>1029</v>
      </c>
    </row>
    <row r="149" spans="1:18" ht="45" hidden="1" customHeight="1" x14ac:dyDescent="0.25">
      <c r="B149" s="217" t="s">
        <v>332</v>
      </c>
      <c r="C149" s="224" t="s">
        <v>991</v>
      </c>
      <c r="D149" s="205" t="s">
        <v>328</v>
      </c>
      <c r="E149" s="230" t="s">
        <v>718</v>
      </c>
      <c r="F149" s="144" t="s">
        <v>472</v>
      </c>
      <c r="G149" s="198" t="s">
        <v>272</v>
      </c>
      <c r="H149" s="594"/>
      <c r="I149" s="175"/>
      <c r="J149" s="609"/>
      <c r="K149" s="609"/>
      <c r="L149" s="146"/>
      <c r="M149" s="612"/>
      <c r="N149" s="146"/>
      <c r="O149" s="594"/>
      <c r="P149" s="146"/>
      <c r="Q149" s="612"/>
    </row>
    <row r="150" spans="1:18" ht="45" hidden="1" customHeight="1" x14ac:dyDescent="0.25">
      <c r="B150" s="217" t="s">
        <v>332</v>
      </c>
      <c r="C150" s="224" t="s">
        <v>991</v>
      </c>
      <c r="D150" s="205" t="s">
        <v>328</v>
      </c>
      <c r="E150" s="230" t="s">
        <v>719</v>
      </c>
      <c r="F150" s="144" t="s">
        <v>472</v>
      </c>
      <c r="G150" s="249"/>
      <c r="H150" s="594"/>
      <c r="I150" s="175"/>
      <c r="J150" s="609"/>
      <c r="K150" s="609"/>
      <c r="L150" s="146"/>
      <c r="M150" s="612"/>
      <c r="N150" s="146"/>
      <c r="O150" s="594"/>
      <c r="P150" s="146"/>
      <c r="Q150" s="612"/>
    </row>
    <row r="151" spans="1:18" ht="45" hidden="1" customHeight="1" x14ac:dyDescent="0.25">
      <c r="B151" s="217" t="s">
        <v>332</v>
      </c>
      <c r="C151" s="224" t="s">
        <v>991</v>
      </c>
      <c r="D151" s="205" t="s">
        <v>328</v>
      </c>
      <c r="E151" s="230" t="s">
        <v>720</v>
      </c>
      <c r="F151" s="144" t="s">
        <v>472</v>
      </c>
      <c r="G151" s="130"/>
      <c r="H151" s="573"/>
      <c r="I151" s="148"/>
      <c r="J151" s="610"/>
      <c r="K151" s="610"/>
      <c r="L151" s="146"/>
      <c r="M151" s="613"/>
      <c r="N151" s="153"/>
      <c r="O151" s="573"/>
      <c r="P151" s="146"/>
      <c r="Q151" s="613"/>
    </row>
    <row r="152" spans="1:18" s="177" customFormat="1" ht="5.0999999999999996" hidden="1" customHeight="1" thickBot="1" x14ac:dyDescent="0.25">
      <c r="A152" s="261"/>
      <c r="B152" s="217" t="s">
        <v>332</v>
      </c>
      <c r="C152" s="217" t="s">
        <v>990</v>
      </c>
      <c r="D152" s="205" t="s">
        <v>329</v>
      </c>
      <c r="E152" s="213"/>
      <c r="F152" s="466"/>
      <c r="G152" s="176"/>
      <c r="H152" s="444"/>
      <c r="I152" s="444"/>
      <c r="J152" s="444"/>
      <c r="K152" s="193"/>
      <c r="L152" s="134"/>
      <c r="M152" s="527"/>
      <c r="N152" s="134"/>
      <c r="O152" s="193"/>
      <c r="P152" s="134"/>
      <c r="Q152" s="527"/>
      <c r="R152" s="261"/>
    </row>
    <row r="153" spans="1:18" s="177" customFormat="1" ht="15.75" hidden="1" thickTop="1" x14ac:dyDescent="0.25">
      <c r="A153" s="261"/>
      <c r="B153" s="218" t="s">
        <v>332</v>
      </c>
      <c r="C153" s="218" t="s">
        <v>990</v>
      </c>
      <c r="D153" s="206" t="s">
        <v>329</v>
      </c>
      <c r="E153" s="237" t="s">
        <v>698</v>
      </c>
      <c r="F153" s="465"/>
      <c r="G153" s="199" t="s">
        <v>231</v>
      </c>
      <c r="H153" s="446"/>
      <c r="I153" s="446"/>
      <c r="J153" s="446"/>
      <c r="K153" s="192"/>
      <c r="L153" s="139"/>
      <c r="M153" s="526"/>
      <c r="N153" s="139"/>
      <c r="O153" s="192"/>
      <c r="P153" s="139"/>
      <c r="Q153" s="526"/>
      <c r="R153" s="261"/>
    </row>
    <row r="154" spans="1:18" ht="45" hidden="1" customHeight="1" x14ac:dyDescent="0.25">
      <c r="B154" s="217" t="s">
        <v>332</v>
      </c>
      <c r="C154" s="224" t="s">
        <v>990</v>
      </c>
      <c r="D154" s="205" t="s">
        <v>329</v>
      </c>
      <c r="E154" s="230" t="s">
        <v>1027</v>
      </c>
      <c r="F154" s="463" t="s">
        <v>472</v>
      </c>
      <c r="G154" s="559"/>
      <c r="H154" s="582"/>
      <c r="I154" s="473"/>
      <c r="J154" s="585"/>
      <c r="K154" s="588"/>
      <c r="L154" s="471"/>
      <c r="M154" s="580" t="s">
        <v>1029</v>
      </c>
      <c r="N154" s="471"/>
      <c r="O154" s="578"/>
      <c r="P154" s="471"/>
      <c r="Q154" s="580" t="s">
        <v>1029</v>
      </c>
    </row>
    <row r="155" spans="1:18" ht="45" hidden="1" customHeight="1" x14ac:dyDescent="0.25">
      <c r="B155" s="217" t="s">
        <v>332</v>
      </c>
      <c r="C155" s="224" t="s">
        <v>990</v>
      </c>
      <c r="D155" s="205" t="s">
        <v>329</v>
      </c>
      <c r="E155" s="230" t="s">
        <v>721</v>
      </c>
      <c r="F155" s="463" t="s">
        <v>472</v>
      </c>
      <c r="G155" s="559"/>
      <c r="H155" s="584"/>
      <c r="I155" s="473"/>
      <c r="J155" s="587"/>
      <c r="K155" s="590"/>
      <c r="L155" s="471"/>
      <c r="M155" s="581"/>
      <c r="N155" s="471"/>
      <c r="O155" s="579"/>
      <c r="P155" s="471"/>
      <c r="Q155" s="581"/>
    </row>
    <row r="156" spans="1:18" s="177" customFormat="1" ht="5.0999999999999996" hidden="1" customHeight="1" thickBot="1" x14ac:dyDescent="0.25">
      <c r="A156" s="261"/>
      <c r="B156" s="217" t="s">
        <v>332</v>
      </c>
      <c r="C156" s="217" t="s">
        <v>991</v>
      </c>
      <c r="D156" s="205" t="s">
        <v>329</v>
      </c>
      <c r="E156" s="213"/>
      <c r="F156" s="134"/>
      <c r="G156" s="176"/>
      <c r="H156" s="193"/>
      <c r="I156" s="193"/>
      <c r="J156" s="193"/>
      <c r="K156" s="193"/>
      <c r="L156" s="134"/>
      <c r="M156" s="186"/>
      <c r="N156" s="134"/>
      <c r="O156" s="193"/>
      <c r="P156" s="134"/>
      <c r="Q156" s="186"/>
      <c r="R156" s="261"/>
    </row>
    <row r="157" spans="1:18" s="177" customFormat="1" ht="15.75" hidden="1" thickTop="1" x14ac:dyDescent="0.25">
      <c r="A157" s="261"/>
      <c r="B157" s="218" t="s">
        <v>332</v>
      </c>
      <c r="C157" s="218" t="s">
        <v>991</v>
      </c>
      <c r="D157" s="206" t="s">
        <v>329</v>
      </c>
      <c r="E157" s="237" t="s">
        <v>698</v>
      </c>
      <c r="F157" s="139"/>
      <c r="G157" s="199" t="s">
        <v>230</v>
      </c>
      <c r="H157" s="192"/>
      <c r="I157" s="192"/>
      <c r="J157" s="192"/>
      <c r="K157" s="192"/>
      <c r="L157" s="139"/>
      <c r="M157" s="185"/>
      <c r="N157" s="139"/>
      <c r="O157" s="192"/>
      <c r="P157" s="139"/>
      <c r="Q157" s="185"/>
      <c r="R157" s="261"/>
    </row>
    <row r="158" spans="1:18" ht="45" hidden="1" customHeight="1" x14ac:dyDescent="0.25">
      <c r="B158" s="217" t="s">
        <v>332</v>
      </c>
      <c r="C158" s="224" t="s">
        <v>991</v>
      </c>
      <c r="D158" s="205" t="s">
        <v>329</v>
      </c>
      <c r="E158" s="230" t="s">
        <v>722</v>
      </c>
      <c r="F158" s="144" t="s">
        <v>472</v>
      </c>
      <c r="G158" s="135"/>
      <c r="H158" s="572"/>
      <c r="I158" s="175"/>
      <c r="J158" s="608"/>
      <c r="K158" s="608"/>
      <c r="L158" s="146"/>
      <c r="M158" s="611" t="s">
        <v>1029</v>
      </c>
      <c r="N158" s="146"/>
      <c r="O158" s="572"/>
      <c r="P158" s="146"/>
      <c r="Q158" s="611" t="s">
        <v>1029</v>
      </c>
    </row>
    <row r="159" spans="1:18" ht="45" hidden="1" customHeight="1" x14ac:dyDescent="0.25">
      <c r="B159" s="217" t="s">
        <v>332</v>
      </c>
      <c r="C159" s="224" t="s">
        <v>991</v>
      </c>
      <c r="D159" s="205" t="s">
        <v>329</v>
      </c>
      <c r="E159" s="230" t="s">
        <v>1014</v>
      </c>
      <c r="F159" s="144" t="s">
        <v>472</v>
      </c>
      <c r="G159" s="198" t="s">
        <v>272</v>
      </c>
      <c r="H159" s="594"/>
      <c r="I159" s="175"/>
      <c r="J159" s="609"/>
      <c r="K159" s="609"/>
      <c r="L159" s="146"/>
      <c r="M159" s="612"/>
      <c r="N159" s="146"/>
      <c r="O159" s="594"/>
      <c r="P159" s="146"/>
      <c r="Q159" s="612"/>
    </row>
    <row r="160" spans="1:18" ht="45" hidden="1" customHeight="1" x14ac:dyDescent="0.25">
      <c r="B160" s="217" t="s">
        <v>332</v>
      </c>
      <c r="C160" s="224" t="s">
        <v>991</v>
      </c>
      <c r="D160" s="205" t="s">
        <v>329</v>
      </c>
      <c r="E160" s="230" t="s">
        <v>721</v>
      </c>
      <c r="F160" s="144" t="s">
        <v>472</v>
      </c>
      <c r="G160" s="249"/>
      <c r="H160" s="573"/>
      <c r="I160" s="175"/>
      <c r="J160" s="610"/>
      <c r="K160" s="610"/>
      <c r="L160" s="146"/>
      <c r="M160" s="613"/>
      <c r="N160" s="146"/>
      <c r="O160" s="573"/>
      <c r="P160" s="146"/>
      <c r="Q160" s="613"/>
    </row>
    <row r="161" spans="1:18" s="177" customFormat="1" ht="5.0999999999999996" hidden="1" customHeight="1" thickBot="1" x14ac:dyDescent="0.25">
      <c r="A161" s="261"/>
      <c r="B161" s="217" t="s">
        <v>332</v>
      </c>
      <c r="C161" s="217" t="s">
        <v>990</v>
      </c>
      <c r="D161" s="205" t="s">
        <v>46</v>
      </c>
      <c r="E161" s="213"/>
      <c r="F161" s="466"/>
      <c r="G161" s="176"/>
      <c r="H161" s="444"/>
      <c r="I161" s="444"/>
      <c r="J161" s="444"/>
      <c r="K161" s="193"/>
      <c r="L161" s="134"/>
      <c r="M161" s="527"/>
      <c r="N161" s="134"/>
      <c r="O161" s="193"/>
      <c r="P161" s="134"/>
      <c r="Q161" s="527"/>
      <c r="R161" s="261"/>
    </row>
    <row r="162" spans="1:18" s="177" customFormat="1" ht="15.75" hidden="1" thickTop="1" x14ac:dyDescent="0.25">
      <c r="A162" s="261"/>
      <c r="B162" s="218" t="s">
        <v>332</v>
      </c>
      <c r="C162" s="218" t="s">
        <v>990</v>
      </c>
      <c r="D162" s="206" t="s">
        <v>46</v>
      </c>
      <c r="E162" s="237" t="s">
        <v>30</v>
      </c>
      <c r="F162" s="465"/>
      <c r="G162" s="199" t="s">
        <v>231</v>
      </c>
      <c r="H162" s="446"/>
      <c r="I162" s="446"/>
      <c r="J162" s="446"/>
      <c r="K162" s="192"/>
      <c r="L162" s="139"/>
      <c r="M162" s="526"/>
      <c r="N162" s="139"/>
      <c r="O162" s="192"/>
      <c r="P162" s="139"/>
      <c r="Q162" s="526"/>
      <c r="R162" s="261"/>
    </row>
    <row r="163" spans="1:18" ht="45" hidden="1" customHeight="1" x14ac:dyDescent="0.25">
      <c r="B163" s="217" t="s">
        <v>332</v>
      </c>
      <c r="C163" s="224" t="s">
        <v>990</v>
      </c>
      <c r="D163" s="205" t="s">
        <v>46</v>
      </c>
      <c r="E163" s="230" t="s">
        <v>117</v>
      </c>
      <c r="F163" s="463" t="s">
        <v>472</v>
      </c>
      <c r="G163" s="249"/>
      <c r="H163" s="582"/>
      <c r="I163" s="473"/>
      <c r="J163" s="582"/>
      <c r="K163" s="578"/>
      <c r="L163" s="470"/>
      <c r="M163" s="580" t="s">
        <v>1029</v>
      </c>
      <c r="N163" s="471"/>
      <c r="O163" s="578"/>
      <c r="P163" s="472"/>
      <c r="Q163" s="580" t="s">
        <v>1029</v>
      </c>
    </row>
    <row r="164" spans="1:18" ht="45" hidden="1" customHeight="1" x14ac:dyDescent="0.25">
      <c r="B164" s="217" t="s">
        <v>332</v>
      </c>
      <c r="C164" s="224" t="s">
        <v>990</v>
      </c>
      <c r="D164" s="205" t="s">
        <v>46</v>
      </c>
      <c r="E164" s="230" t="s">
        <v>118</v>
      </c>
      <c r="F164" s="463" t="s">
        <v>472</v>
      </c>
      <c r="G164" s="249"/>
      <c r="H164" s="584"/>
      <c r="I164" s="473"/>
      <c r="J164" s="584"/>
      <c r="K164" s="579"/>
      <c r="L164" s="472"/>
      <c r="M164" s="581"/>
      <c r="N164" s="471"/>
      <c r="O164" s="579"/>
      <c r="P164" s="472"/>
      <c r="Q164" s="581"/>
    </row>
    <row r="165" spans="1:18" s="177" customFormat="1" ht="5.0999999999999996" hidden="1" customHeight="1" thickBot="1" x14ac:dyDescent="0.25">
      <c r="A165" s="261"/>
      <c r="B165" s="217" t="s">
        <v>332</v>
      </c>
      <c r="C165" s="217" t="s">
        <v>991</v>
      </c>
      <c r="D165" s="205" t="s">
        <v>46</v>
      </c>
      <c r="E165" s="213"/>
      <c r="F165" s="134"/>
      <c r="G165" s="176"/>
      <c r="H165" s="193"/>
      <c r="I165" s="193"/>
      <c r="J165" s="193"/>
      <c r="K165" s="193"/>
      <c r="L165" s="134"/>
      <c r="M165" s="186"/>
      <c r="N165" s="134"/>
      <c r="O165" s="193"/>
      <c r="P165" s="134"/>
      <c r="Q165" s="186"/>
      <c r="R165" s="261"/>
    </row>
    <row r="166" spans="1:18" s="177" customFormat="1" ht="15.75" hidden="1" thickTop="1" x14ac:dyDescent="0.25">
      <c r="A166" s="261"/>
      <c r="B166" s="218" t="s">
        <v>332</v>
      </c>
      <c r="C166" s="218" t="s">
        <v>991</v>
      </c>
      <c r="D166" s="206" t="s">
        <v>46</v>
      </c>
      <c r="E166" s="237" t="s">
        <v>30</v>
      </c>
      <c r="F166" s="139"/>
      <c r="G166" s="199" t="s">
        <v>231</v>
      </c>
      <c r="H166" s="192"/>
      <c r="I166" s="192"/>
      <c r="J166" s="192"/>
      <c r="K166" s="192"/>
      <c r="L166" s="139"/>
      <c r="M166" s="185"/>
      <c r="N166" s="139"/>
      <c r="O166" s="192"/>
      <c r="P166" s="139"/>
      <c r="Q166" s="185"/>
      <c r="R166" s="261"/>
    </row>
    <row r="167" spans="1:18" ht="45" hidden="1" customHeight="1" x14ac:dyDescent="0.25">
      <c r="B167" s="217" t="s">
        <v>332</v>
      </c>
      <c r="C167" s="224" t="s">
        <v>991</v>
      </c>
      <c r="D167" s="205" t="s">
        <v>46</v>
      </c>
      <c r="E167" s="230" t="s">
        <v>192</v>
      </c>
      <c r="F167" s="144" t="s">
        <v>472</v>
      </c>
      <c r="G167" s="249"/>
      <c r="H167" s="572"/>
      <c r="I167" s="187"/>
      <c r="J167" s="608"/>
      <c r="K167" s="608"/>
      <c r="L167" s="146"/>
      <c r="M167" s="611" t="s">
        <v>1029</v>
      </c>
      <c r="N167" s="146"/>
      <c r="O167" s="572"/>
      <c r="P167" s="146"/>
      <c r="Q167" s="611" t="s">
        <v>1029</v>
      </c>
    </row>
    <row r="168" spans="1:18" ht="45" hidden="1" customHeight="1" x14ac:dyDescent="0.25">
      <c r="B168" s="217" t="s">
        <v>332</v>
      </c>
      <c r="C168" s="224" t="s">
        <v>991</v>
      </c>
      <c r="D168" s="205" t="s">
        <v>46</v>
      </c>
      <c r="E168" s="230" t="s">
        <v>193</v>
      </c>
      <c r="F168" s="144" t="s">
        <v>472</v>
      </c>
      <c r="G168" s="249"/>
      <c r="H168" s="594"/>
      <c r="I168" s="187"/>
      <c r="J168" s="609"/>
      <c r="K168" s="609"/>
      <c r="L168" s="146"/>
      <c r="M168" s="612"/>
      <c r="N168" s="146"/>
      <c r="O168" s="594"/>
      <c r="P168" s="146"/>
      <c r="Q168" s="612"/>
    </row>
    <row r="169" spans="1:18" ht="45" hidden="1" customHeight="1" x14ac:dyDescent="0.25">
      <c r="B169" s="217" t="s">
        <v>332</v>
      </c>
      <c r="C169" s="224" t="s">
        <v>991</v>
      </c>
      <c r="D169" s="205" t="s">
        <v>46</v>
      </c>
      <c r="E169" s="230" t="s">
        <v>194</v>
      </c>
      <c r="F169" s="144" t="s">
        <v>472</v>
      </c>
      <c r="G169" s="249"/>
      <c r="H169" s="573"/>
      <c r="I169" s="187"/>
      <c r="J169" s="610"/>
      <c r="K169" s="610"/>
      <c r="L169" s="146"/>
      <c r="M169" s="613"/>
      <c r="N169" s="146"/>
      <c r="O169" s="573"/>
      <c r="P169" s="146"/>
      <c r="Q169" s="613"/>
    </row>
    <row r="170" spans="1:18" s="177" customFormat="1" ht="5.0999999999999996" hidden="1" customHeight="1" thickBot="1" x14ac:dyDescent="0.25">
      <c r="A170" s="261"/>
      <c r="B170" s="217" t="s">
        <v>332</v>
      </c>
      <c r="C170" s="217" t="s">
        <v>990</v>
      </c>
      <c r="D170" s="205" t="s">
        <v>47</v>
      </c>
      <c r="E170" s="213"/>
      <c r="F170" s="466"/>
      <c r="G170" s="176"/>
      <c r="H170" s="444"/>
      <c r="I170" s="444"/>
      <c r="J170" s="444"/>
      <c r="K170" s="193"/>
      <c r="L170" s="134"/>
      <c r="M170" s="527"/>
      <c r="N170" s="134"/>
      <c r="O170" s="193"/>
      <c r="P170" s="134"/>
      <c r="Q170" s="527"/>
      <c r="R170" s="261"/>
    </row>
    <row r="171" spans="1:18" s="177" customFormat="1" ht="15.75" hidden="1" thickTop="1" x14ac:dyDescent="0.25">
      <c r="A171" s="261"/>
      <c r="B171" s="218" t="s">
        <v>332</v>
      </c>
      <c r="C171" s="218" t="s">
        <v>990</v>
      </c>
      <c r="D171" s="206" t="s">
        <v>47</v>
      </c>
      <c r="E171" s="237" t="s">
        <v>32</v>
      </c>
      <c r="F171" s="465"/>
      <c r="G171" s="199" t="s">
        <v>231</v>
      </c>
      <c r="H171" s="446"/>
      <c r="I171" s="446"/>
      <c r="J171" s="446"/>
      <c r="K171" s="192"/>
      <c r="L171" s="139"/>
      <c r="M171" s="526"/>
      <c r="N171" s="139"/>
      <c r="O171" s="192"/>
      <c r="P171" s="139"/>
      <c r="Q171" s="526"/>
      <c r="R171" s="261"/>
    </row>
    <row r="172" spans="1:18" ht="45" hidden="1" customHeight="1" x14ac:dyDescent="0.25">
      <c r="B172" s="217" t="s">
        <v>332</v>
      </c>
      <c r="C172" s="224" t="s">
        <v>990</v>
      </c>
      <c r="D172" s="205" t="s">
        <v>47</v>
      </c>
      <c r="E172" s="230" t="s">
        <v>117</v>
      </c>
      <c r="F172" s="463" t="s">
        <v>472</v>
      </c>
      <c r="G172" s="249"/>
      <c r="H172" s="582"/>
      <c r="I172" s="473"/>
      <c r="J172" s="582"/>
      <c r="K172" s="578"/>
      <c r="L172" s="470"/>
      <c r="M172" s="580" t="s">
        <v>1029</v>
      </c>
      <c r="N172" s="471"/>
      <c r="O172" s="578"/>
      <c r="P172" s="472"/>
      <c r="Q172" s="580" t="s">
        <v>1029</v>
      </c>
    </row>
    <row r="173" spans="1:18" ht="45" hidden="1" customHeight="1" x14ac:dyDescent="0.25">
      <c r="B173" s="217" t="s">
        <v>332</v>
      </c>
      <c r="C173" s="224" t="s">
        <v>990</v>
      </c>
      <c r="D173" s="205" t="s">
        <v>47</v>
      </c>
      <c r="E173" s="230" t="s">
        <v>118</v>
      </c>
      <c r="F173" s="463" t="s">
        <v>472</v>
      </c>
      <c r="G173" s="249"/>
      <c r="H173" s="584"/>
      <c r="I173" s="473"/>
      <c r="J173" s="584"/>
      <c r="K173" s="579"/>
      <c r="L173" s="472"/>
      <c r="M173" s="581"/>
      <c r="N173" s="471"/>
      <c r="O173" s="579"/>
      <c r="P173" s="472"/>
      <c r="Q173" s="581"/>
    </row>
    <row r="174" spans="1:18" s="177" customFormat="1" ht="5.0999999999999996" hidden="1" customHeight="1" thickBot="1" x14ac:dyDescent="0.25">
      <c r="A174" s="261"/>
      <c r="B174" s="217" t="s">
        <v>332</v>
      </c>
      <c r="C174" s="217" t="s">
        <v>991</v>
      </c>
      <c r="D174" s="205" t="s">
        <v>47</v>
      </c>
      <c r="E174" s="213"/>
      <c r="F174" s="134"/>
      <c r="G174" s="176"/>
      <c r="H174" s="193"/>
      <c r="I174" s="193"/>
      <c r="J174" s="193"/>
      <c r="K174" s="193"/>
      <c r="L174" s="134"/>
      <c r="M174" s="186"/>
      <c r="N174" s="134"/>
      <c r="O174" s="193"/>
      <c r="P174" s="134"/>
      <c r="Q174" s="186"/>
      <c r="R174" s="261"/>
    </row>
    <row r="175" spans="1:18" s="177" customFormat="1" ht="15.75" hidden="1" thickTop="1" x14ac:dyDescent="0.25">
      <c r="A175" s="261"/>
      <c r="B175" s="218" t="s">
        <v>332</v>
      </c>
      <c r="C175" s="218" t="s">
        <v>991</v>
      </c>
      <c r="D175" s="206" t="s">
        <v>47</v>
      </c>
      <c r="E175" s="237" t="s">
        <v>32</v>
      </c>
      <c r="F175" s="139"/>
      <c r="G175" s="199" t="s">
        <v>231</v>
      </c>
      <c r="H175" s="192"/>
      <c r="I175" s="192"/>
      <c r="J175" s="192"/>
      <c r="K175" s="192"/>
      <c r="L175" s="139"/>
      <c r="M175" s="185"/>
      <c r="N175" s="139"/>
      <c r="O175" s="192"/>
      <c r="P175" s="139"/>
      <c r="Q175" s="185"/>
      <c r="R175" s="261"/>
    </row>
    <row r="176" spans="1:18" ht="45" hidden="1" customHeight="1" x14ac:dyDescent="0.25">
      <c r="B176" s="217" t="s">
        <v>332</v>
      </c>
      <c r="C176" s="224" t="s">
        <v>991</v>
      </c>
      <c r="D176" s="205" t="s">
        <v>47</v>
      </c>
      <c r="E176" s="230" t="s">
        <v>192</v>
      </c>
      <c r="F176" s="144" t="s">
        <v>472</v>
      </c>
      <c r="G176" s="249"/>
      <c r="H176" s="572"/>
      <c r="I176" s="187"/>
      <c r="J176" s="608"/>
      <c r="K176" s="608"/>
      <c r="L176" s="146"/>
      <c r="M176" s="611" t="s">
        <v>1029</v>
      </c>
      <c r="N176" s="146"/>
      <c r="O176" s="572"/>
      <c r="P176" s="146"/>
      <c r="Q176" s="611" t="s">
        <v>1029</v>
      </c>
    </row>
    <row r="177" spans="1:18" ht="45" hidden="1" customHeight="1" x14ac:dyDescent="0.25">
      <c r="B177" s="217" t="s">
        <v>332</v>
      </c>
      <c r="C177" s="224" t="s">
        <v>991</v>
      </c>
      <c r="D177" s="205" t="s">
        <v>47</v>
      </c>
      <c r="E177" s="230" t="s">
        <v>193</v>
      </c>
      <c r="F177" s="144" t="s">
        <v>472</v>
      </c>
      <c r="G177" s="249"/>
      <c r="H177" s="594"/>
      <c r="I177" s="187"/>
      <c r="J177" s="609"/>
      <c r="K177" s="609"/>
      <c r="L177" s="146"/>
      <c r="M177" s="612"/>
      <c r="N177" s="146"/>
      <c r="O177" s="594"/>
      <c r="P177" s="146"/>
      <c r="Q177" s="612"/>
    </row>
    <row r="178" spans="1:18" ht="45" hidden="1" customHeight="1" x14ac:dyDescent="0.25">
      <c r="B178" s="217" t="s">
        <v>332</v>
      </c>
      <c r="C178" s="224" t="s">
        <v>991</v>
      </c>
      <c r="D178" s="205" t="s">
        <v>47</v>
      </c>
      <c r="E178" s="230" t="s">
        <v>194</v>
      </c>
      <c r="F178" s="144" t="s">
        <v>472</v>
      </c>
      <c r="G178" s="249"/>
      <c r="H178" s="573"/>
      <c r="I178" s="187"/>
      <c r="J178" s="610"/>
      <c r="K178" s="610"/>
      <c r="L178" s="146"/>
      <c r="M178" s="613"/>
      <c r="N178" s="146"/>
      <c r="O178" s="573"/>
      <c r="P178" s="146"/>
      <c r="Q178" s="613"/>
    </row>
    <row r="179" spans="1:18" s="177" customFormat="1" ht="5.0999999999999996" hidden="1" customHeight="1" thickBot="1" x14ac:dyDescent="0.25">
      <c r="A179" s="261"/>
      <c r="B179" s="217" t="s">
        <v>332</v>
      </c>
      <c r="C179" s="217" t="s">
        <v>990</v>
      </c>
      <c r="D179" s="205" t="s">
        <v>48</v>
      </c>
      <c r="E179" s="213"/>
      <c r="F179" s="466"/>
      <c r="G179" s="176"/>
      <c r="H179" s="444"/>
      <c r="I179" s="444"/>
      <c r="J179" s="444"/>
      <c r="K179" s="193"/>
      <c r="L179" s="134"/>
      <c r="M179" s="527"/>
      <c r="N179" s="134"/>
      <c r="O179" s="193"/>
      <c r="P179" s="134"/>
      <c r="Q179" s="527"/>
      <c r="R179" s="261"/>
    </row>
    <row r="180" spans="1:18" s="177" customFormat="1" ht="15.75" hidden="1" thickTop="1" x14ac:dyDescent="0.25">
      <c r="A180" s="261"/>
      <c r="B180" s="218" t="s">
        <v>332</v>
      </c>
      <c r="C180" s="218" t="s">
        <v>990</v>
      </c>
      <c r="D180" s="206" t="s">
        <v>48</v>
      </c>
      <c r="E180" s="237" t="s">
        <v>34</v>
      </c>
      <c r="F180" s="465"/>
      <c r="G180" s="199" t="s">
        <v>231</v>
      </c>
      <c r="H180" s="446"/>
      <c r="I180" s="446"/>
      <c r="J180" s="446"/>
      <c r="K180" s="192"/>
      <c r="L180" s="139"/>
      <c r="M180" s="526"/>
      <c r="N180" s="139"/>
      <c r="O180" s="192"/>
      <c r="P180" s="139"/>
      <c r="Q180" s="526"/>
      <c r="R180" s="261"/>
    </row>
    <row r="181" spans="1:18" ht="45" hidden="1" customHeight="1" x14ac:dyDescent="0.25">
      <c r="B181" s="217" t="s">
        <v>332</v>
      </c>
      <c r="C181" s="224" t="s">
        <v>990</v>
      </c>
      <c r="D181" s="205" t="s">
        <v>48</v>
      </c>
      <c r="E181" s="230" t="s">
        <v>119</v>
      </c>
      <c r="F181" s="463" t="s">
        <v>472</v>
      </c>
      <c r="G181" s="249"/>
      <c r="H181" s="582"/>
      <c r="I181" s="473"/>
      <c r="J181" s="582"/>
      <c r="K181" s="578"/>
      <c r="L181" s="470"/>
      <c r="M181" s="580" t="s">
        <v>1029</v>
      </c>
      <c r="N181" s="471"/>
      <c r="O181" s="578"/>
      <c r="P181" s="472"/>
      <c r="Q181" s="580" t="s">
        <v>1029</v>
      </c>
    </row>
    <row r="182" spans="1:18" ht="45" hidden="1" customHeight="1" x14ac:dyDescent="0.25">
      <c r="B182" s="217" t="s">
        <v>332</v>
      </c>
      <c r="C182" s="224" t="s">
        <v>990</v>
      </c>
      <c r="D182" s="205" t="s">
        <v>48</v>
      </c>
      <c r="E182" s="230" t="s">
        <v>120</v>
      </c>
      <c r="F182" s="463" t="s">
        <v>472</v>
      </c>
      <c r="G182" s="249"/>
      <c r="H182" s="584"/>
      <c r="I182" s="473"/>
      <c r="J182" s="584"/>
      <c r="K182" s="579"/>
      <c r="L182" s="472"/>
      <c r="M182" s="581"/>
      <c r="N182" s="471"/>
      <c r="O182" s="579"/>
      <c r="P182" s="472"/>
      <c r="Q182" s="581"/>
    </row>
    <row r="183" spans="1:18" s="177" customFormat="1" ht="5.0999999999999996" hidden="1" customHeight="1" thickBot="1" x14ac:dyDescent="0.25">
      <c r="A183" s="261"/>
      <c r="B183" s="217" t="s">
        <v>332</v>
      </c>
      <c r="C183" s="217" t="s">
        <v>991</v>
      </c>
      <c r="D183" s="205" t="s">
        <v>48</v>
      </c>
      <c r="E183" s="213"/>
      <c r="F183" s="134"/>
      <c r="G183" s="176"/>
      <c r="H183" s="193"/>
      <c r="I183" s="193"/>
      <c r="J183" s="193"/>
      <c r="K183" s="193"/>
      <c r="L183" s="134"/>
      <c r="M183" s="186"/>
      <c r="N183" s="134"/>
      <c r="O183" s="193"/>
      <c r="P183" s="134"/>
      <c r="Q183" s="186"/>
      <c r="R183" s="261"/>
    </row>
    <row r="184" spans="1:18" s="177" customFormat="1" ht="15.75" hidden="1" thickTop="1" x14ac:dyDescent="0.25">
      <c r="A184" s="261"/>
      <c r="B184" s="218" t="s">
        <v>332</v>
      </c>
      <c r="C184" s="218" t="s">
        <v>991</v>
      </c>
      <c r="D184" s="206" t="s">
        <v>48</v>
      </c>
      <c r="E184" s="237" t="s">
        <v>34</v>
      </c>
      <c r="F184" s="139"/>
      <c r="G184" s="199" t="s">
        <v>231</v>
      </c>
      <c r="H184" s="192"/>
      <c r="I184" s="192"/>
      <c r="J184" s="192"/>
      <c r="K184" s="192"/>
      <c r="L184" s="139"/>
      <c r="M184" s="185"/>
      <c r="N184" s="139"/>
      <c r="O184" s="192"/>
      <c r="P184" s="139"/>
      <c r="Q184" s="185"/>
      <c r="R184" s="261"/>
    </row>
    <row r="185" spans="1:18" ht="45" hidden="1" customHeight="1" x14ac:dyDescent="0.25">
      <c r="B185" s="217" t="s">
        <v>332</v>
      </c>
      <c r="C185" s="224" t="s">
        <v>991</v>
      </c>
      <c r="D185" s="205" t="s">
        <v>48</v>
      </c>
      <c r="E185" s="230" t="s">
        <v>195</v>
      </c>
      <c r="F185" s="144" t="s">
        <v>472</v>
      </c>
      <c r="G185" s="249"/>
      <c r="H185" s="572"/>
      <c r="I185" s="187"/>
      <c r="J185" s="608"/>
      <c r="K185" s="608"/>
      <c r="L185" s="146"/>
      <c r="M185" s="611" t="s">
        <v>1029</v>
      </c>
      <c r="N185" s="146"/>
      <c r="O185" s="572"/>
      <c r="P185" s="146"/>
      <c r="Q185" s="611" t="s">
        <v>1029</v>
      </c>
    </row>
    <row r="186" spans="1:18" ht="45" hidden="1" customHeight="1" x14ac:dyDescent="0.25">
      <c r="B186" s="217" t="s">
        <v>332</v>
      </c>
      <c r="C186" s="224" t="s">
        <v>991</v>
      </c>
      <c r="D186" s="205" t="s">
        <v>48</v>
      </c>
      <c r="E186" s="230" t="s">
        <v>196</v>
      </c>
      <c r="F186" s="144" t="s">
        <v>472</v>
      </c>
      <c r="G186" s="249"/>
      <c r="H186" s="594"/>
      <c r="I186" s="187"/>
      <c r="J186" s="609"/>
      <c r="K186" s="609"/>
      <c r="L186" s="146"/>
      <c r="M186" s="612"/>
      <c r="N186" s="146"/>
      <c r="O186" s="594"/>
      <c r="P186" s="146"/>
      <c r="Q186" s="612"/>
    </row>
    <row r="187" spans="1:18" ht="45" hidden="1" customHeight="1" x14ac:dyDescent="0.25">
      <c r="B187" s="217" t="s">
        <v>332</v>
      </c>
      <c r="C187" s="224" t="s">
        <v>991</v>
      </c>
      <c r="D187" s="205" t="s">
        <v>48</v>
      </c>
      <c r="E187" s="230" t="s">
        <v>197</v>
      </c>
      <c r="F187" s="144" t="s">
        <v>472</v>
      </c>
      <c r="G187" s="249"/>
      <c r="H187" s="573"/>
      <c r="I187" s="187"/>
      <c r="J187" s="610"/>
      <c r="K187" s="610"/>
      <c r="L187" s="146"/>
      <c r="M187" s="613"/>
      <c r="N187" s="146"/>
      <c r="O187" s="573"/>
      <c r="P187" s="146"/>
      <c r="Q187" s="613"/>
    </row>
    <row r="188" spans="1:18" s="177" customFormat="1" ht="5.0999999999999996" hidden="1" customHeight="1" thickBot="1" x14ac:dyDescent="0.25">
      <c r="A188" s="261"/>
      <c r="B188" s="217" t="s">
        <v>332</v>
      </c>
      <c r="C188" s="217" t="s">
        <v>990</v>
      </c>
      <c r="D188" s="205" t="s">
        <v>49</v>
      </c>
      <c r="E188" s="213"/>
      <c r="F188" s="466"/>
      <c r="G188" s="176"/>
      <c r="H188" s="444"/>
      <c r="I188" s="444"/>
      <c r="J188" s="444"/>
      <c r="K188" s="193"/>
      <c r="L188" s="134"/>
      <c r="M188" s="527"/>
      <c r="N188" s="134"/>
      <c r="O188" s="193"/>
      <c r="P188" s="134"/>
      <c r="Q188" s="527"/>
      <c r="R188" s="261"/>
    </row>
    <row r="189" spans="1:18" s="177" customFormat="1" ht="15.75" hidden="1" thickTop="1" x14ac:dyDescent="0.25">
      <c r="A189" s="261"/>
      <c r="B189" s="218" t="s">
        <v>332</v>
      </c>
      <c r="C189" s="218" t="s">
        <v>990</v>
      </c>
      <c r="D189" s="206" t="s">
        <v>49</v>
      </c>
      <c r="E189" s="237" t="s">
        <v>700</v>
      </c>
      <c r="F189" s="465"/>
      <c r="G189" s="199" t="s">
        <v>1056</v>
      </c>
      <c r="H189" s="446"/>
      <c r="I189" s="446"/>
      <c r="J189" s="446"/>
      <c r="K189" s="192"/>
      <c r="L189" s="139"/>
      <c r="M189" s="526"/>
      <c r="N189" s="139"/>
      <c r="O189" s="192"/>
      <c r="P189" s="139"/>
      <c r="Q189" s="526"/>
      <c r="R189" s="261"/>
    </row>
    <row r="190" spans="1:18" ht="45" hidden="1" customHeight="1" x14ac:dyDescent="0.25">
      <c r="B190" s="217" t="s">
        <v>332</v>
      </c>
      <c r="C190" s="224" t="s">
        <v>990</v>
      </c>
      <c r="D190" s="205" t="s">
        <v>49</v>
      </c>
      <c r="E190" s="230" t="s">
        <v>723</v>
      </c>
      <c r="F190" s="463" t="s">
        <v>472</v>
      </c>
      <c r="G190" s="249"/>
      <c r="H190" s="576"/>
      <c r="I190" s="474"/>
      <c r="J190" s="615"/>
      <c r="K190" s="588"/>
      <c r="L190" s="471"/>
      <c r="M190" s="580" t="s">
        <v>1029</v>
      </c>
      <c r="N190" s="471"/>
      <c r="O190" s="578"/>
      <c r="P190" s="471"/>
      <c r="Q190" s="580" t="s">
        <v>1029</v>
      </c>
    </row>
    <row r="191" spans="1:18" ht="45" hidden="1" customHeight="1" x14ac:dyDescent="0.25">
      <c r="B191" s="217" t="s">
        <v>332</v>
      </c>
      <c r="C191" s="224" t="s">
        <v>990</v>
      </c>
      <c r="D191" s="205" t="s">
        <v>49</v>
      </c>
      <c r="E191" s="230" t="s">
        <v>724</v>
      </c>
      <c r="F191" s="463" t="s">
        <v>472</v>
      </c>
      <c r="G191" s="249"/>
      <c r="H191" s="614"/>
      <c r="I191" s="474"/>
      <c r="J191" s="616"/>
      <c r="K191" s="589"/>
      <c r="L191" s="471"/>
      <c r="M191" s="591"/>
      <c r="N191" s="471"/>
      <c r="O191" s="593"/>
      <c r="P191" s="471"/>
      <c r="Q191" s="591"/>
    </row>
    <row r="192" spans="1:18" ht="45" hidden="1" customHeight="1" x14ac:dyDescent="0.25">
      <c r="B192" s="217" t="s">
        <v>332</v>
      </c>
      <c r="C192" s="224" t="s">
        <v>990</v>
      </c>
      <c r="D192" s="205" t="s">
        <v>49</v>
      </c>
      <c r="E192" s="230" t="s">
        <v>725</v>
      </c>
      <c r="F192" s="463" t="s">
        <v>472</v>
      </c>
      <c r="G192" s="249"/>
      <c r="H192" s="614"/>
      <c r="I192" s="474"/>
      <c r="J192" s="616"/>
      <c r="K192" s="589"/>
      <c r="L192" s="471"/>
      <c r="M192" s="591"/>
      <c r="N192" s="471"/>
      <c r="O192" s="593"/>
      <c r="P192" s="471"/>
      <c r="Q192" s="591"/>
    </row>
    <row r="193" spans="1:18" ht="45" hidden="1" customHeight="1" x14ac:dyDescent="0.25">
      <c r="B193" s="217" t="s">
        <v>332</v>
      </c>
      <c r="C193" s="224" t="s">
        <v>990</v>
      </c>
      <c r="D193" s="205" t="s">
        <v>49</v>
      </c>
      <c r="E193" s="230" t="s">
        <v>726</v>
      </c>
      <c r="F193" s="463" t="s">
        <v>472</v>
      </c>
      <c r="G193" s="249"/>
      <c r="H193" s="577"/>
      <c r="I193" s="475"/>
      <c r="J193" s="617"/>
      <c r="K193" s="590"/>
      <c r="L193" s="471"/>
      <c r="M193" s="592"/>
      <c r="N193" s="476"/>
      <c r="O193" s="579"/>
      <c r="P193" s="471"/>
      <c r="Q193" s="592"/>
    </row>
    <row r="194" spans="1:18" s="177" customFormat="1" ht="5.0999999999999996" hidden="1" customHeight="1" thickBot="1" x14ac:dyDescent="0.25">
      <c r="A194" s="261"/>
      <c r="B194" s="217" t="s">
        <v>332</v>
      </c>
      <c r="C194" s="217" t="s">
        <v>991</v>
      </c>
      <c r="D194" s="205" t="s">
        <v>49</v>
      </c>
      <c r="E194" s="213"/>
      <c r="F194" s="134"/>
      <c r="G194" s="176"/>
      <c r="H194" s="193"/>
      <c r="I194" s="193"/>
      <c r="J194" s="193"/>
      <c r="K194" s="193"/>
      <c r="L194" s="134"/>
      <c r="M194" s="186"/>
      <c r="N194" s="134"/>
      <c r="O194" s="193"/>
      <c r="P194" s="134"/>
      <c r="Q194" s="186"/>
      <c r="R194" s="261"/>
    </row>
    <row r="195" spans="1:18" s="177" customFormat="1" ht="15.75" hidden="1" thickTop="1" x14ac:dyDescent="0.25">
      <c r="A195" s="261"/>
      <c r="B195" s="218" t="s">
        <v>332</v>
      </c>
      <c r="C195" s="218" t="s">
        <v>991</v>
      </c>
      <c r="D195" s="206" t="s">
        <v>49</v>
      </c>
      <c r="E195" s="237" t="s">
        <v>700</v>
      </c>
      <c r="F195" s="139"/>
      <c r="G195" s="199" t="s">
        <v>231</v>
      </c>
      <c r="H195" s="192"/>
      <c r="I195" s="192"/>
      <c r="J195" s="192"/>
      <c r="K195" s="192"/>
      <c r="L195" s="139"/>
      <c r="M195" s="185"/>
      <c r="N195" s="139"/>
      <c r="O195" s="192"/>
      <c r="P195" s="139"/>
      <c r="Q195" s="185"/>
      <c r="R195" s="261"/>
    </row>
    <row r="196" spans="1:18" ht="45" hidden="1" customHeight="1" x14ac:dyDescent="0.25">
      <c r="B196" s="217" t="s">
        <v>332</v>
      </c>
      <c r="C196" s="224" t="s">
        <v>991</v>
      </c>
      <c r="D196" s="205" t="s">
        <v>49</v>
      </c>
      <c r="E196" s="230" t="s">
        <v>727</v>
      </c>
      <c r="F196" s="144" t="s">
        <v>472</v>
      </c>
      <c r="G196" s="249"/>
      <c r="H196" s="572"/>
      <c r="I196" s="175"/>
      <c r="J196" s="608"/>
      <c r="K196" s="608"/>
      <c r="L196" s="146"/>
      <c r="M196" s="611" t="s">
        <v>1029</v>
      </c>
      <c r="N196" s="146"/>
      <c r="O196" s="572"/>
      <c r="P196" s="146"/>
      <c r="Q196" s="611" t="s">
        <v>1029</v>
      </c>
    </row>
    <row r="197" spans="1:18" ht="45" hidden="1" customHeight="1" x14ac:dyDescent="0.25">
      <c r="B197" s="217" t="s">
        <v>332</v>
      </c>
      <c r="C197" s="224" t="s">
        <v>991</v>
      </c>
      <c r="D197" s="205" t="s">
        <v>49</v>
      </c>
      <c r="E197" s="230" t="s">
        <v>728</v>
      </c>
      <c r="F197" s="144" t="s">
        <v>472</v>
      </c>
      <c r="G197" s="249"/>
      <c r="H197" s="594"/>
      <c r="I197" s="175"/>
      <c r="J197" s="609"/>
      <c r="K197" s="609"/>
      <c r="L197" s="146"/>
      <c r="M197" s="612"/>
      <c r="N197" s="146"/>
      <c r="O197" s="594"/>
      <c r="P197" s="146"/>
      <c r="Q197" s="612"/>
    </row>
    <row r="198" spans="1:18" ht="45" hidden="1" customHeight="1" x14ac:dyDescent="0.25">
      <c r="B198" s="217" t="s">
        <v>332</v>
      </c>
      <c r="C198" s="224" t="s">
        <v>991</v>
      </c>
      <c r="D198" s="205" t="s">
        <v>49</v>
      </c>
      <c r="E198" s="230" t="s">
        <v>204</v>
      </c>
      <c r="F198" s="144" t="s">
        <v>472</v>
      </c>
      <c r="G198" s="249"/>
      <c r="H198" s="594"/>
      <c r="I198" s="175"/>
      <c r="J198" s="609"/>
      <c r="K198" s="609"/>
      <c r="L198" s="146"/>
      <c r="M198" s="612"/>
      <c r="N198" s="146"/>
      <c r="O198" s="594"/>
      <c r="P198" s="146"/>
      <c r="Q198" s="612"/>
    </row>
    <row r="199" spans="1:18" ht="45" hidden="1" customHeight="1" x14ac:dyDescent="0.25">
      <c r="B199" s="217" t="s">
        <v>332</v>
      </c>
      <c r="C199" s="224" t="s">
        <v>991</v>
      </c>
      <c r="D199" s="205" t="s">
        <v>49</v>
      </c>
      <c r="E199" s="230" t="s">
        <v>729</v>
      </c>
      <c r="F199" s="144" t="s">
        <v>472</v>
      </c>
      <c r="G199" s="249"/>
      <c r="H199" s="573"/>
      <c r="I199" s="148"/>
      <c r="J199" s="610"/>
      <c r="K199" s="610"/>
      <c r="L199" s="146"/>
      <c r="M199" s="613"/>
      <c r="N199" s="153"/>
      <c r="O199" s="573"/>
      <c r="P199" s="146"/>
      <c r="Q199" s="613"/>
    </row>
    <row r="200" spans="1:18" s="177" customFormat="1" ht="5.0999999999999996" hidden="1" customHeight="1" thickBot="1" x14ac:dyDescent="0.25">
      <c r="A200" s="261"/>
      <c r="B200" s="217" t="s">
        <v>332</v>
      </c>
      <c r="C200" s="217" t="s">
        <v>990</v>
      </c>
      <c r="D200" s="205" t="s">
        <v>330</v>
      </c>
      <c r="E200" s="213"/>
      <c r="F200" s="466"/>
      <c r="G200" s="176"/>
      <c r="H200" s="444"/>
      <c r="I200" s="444"/>
      <c r="J200" s="444"/>
      <c r="K200" s="193"/>
      <c r="L200" s="134"/>
      <c r="M200" s="527"/>
      <c r="N200" s="134"/>
      <c r="O200" s="193"/>
      <c r="P200" s="134"/>
      <c r="Q200" s="527"/>
      <c r="R200" s="261"/>
    </row>
    <row r="201" spans="1:18" s="177" customFormat="1" ht="15.75" hidden="1" thickTop="1" x14ac:dyDescent="0.25">
      <c r="A201" s="261"/>
      <c r="B201" s="218" t="s">
        <v>332</v>
      </c>
      <c r="C201" s="218" t="s">
        <v>990</v>
      </c>
      <c r="D201" s="206" t="s">
        <v>330</v>
      </c>
      <c r="E201" s="237" t="s">
        <v>75</v>
      </c>
      <c r="F201" s="465"/>
      <c r="G201" s="199" t="s">
        <v>79</v>
      </c>
      <c r="H201" s="446"/>
      <c r="I201" s="446"/>
      <c r="J201" s="446"/>
      <c r="K201" s="192"/>
      <c r="L201" s="139"/>
      <c r="M201" s="526"/>
      <c r="N201" s="139"/>
      <c r="O201" s="192"/>
      <c r="P201" s="139"/>
      <c r="Q201" s="526"/>
      <c r="R201" s="261"/>
    </row>
    <row r="202" spans="1:18" ht="45" hidden="1" customHeight="1" x14ac:dyDescent="0.25">
      <c r="B202" s="217" t="s">
        <v>332</v>
      </c>
      <c r="C202" s="224" t="s">
        <v>990</v>
      </c>
      <c r="D202" s="205" t="s">
        <v>330</v>
      </c>
      <c r="E202" s="230" t="s">
        <v>124</v>
      </c>
      <c r="F202" s="463" t="s">
        <v>472</v>
      </c>
      <c r="G202" s="249"/>
      <c r="H202" s="576"/>
      <c r="I202" s="469"/>
      <c r="J202" s="615"/>
      <c r="K202" s="588"/>
      <c r="L202" s="471"/>
      <c r="M202" s="580" t="s">
        <v>1029</v>
      </c>
      <c r="N202" s="471"/>
      <c r="O202" s="578"/>
      <c r="P202" s="471"/>
      <c r="Q202" s="580" t="s">
        <v>1029</v>
      </c>
    </row>
    <row r="203" spans="1:18" ht="45" hidden="1" customHeight="1" x14ac:dyDescent="0.25">
      <c r="B203" s="217" t="s">
        <v>332</v>
      </c>
      <c r="C203" s="224" t="s">
        <v>990</v>
      </c>
      <c r="D203" s="205" t="s">
        <v>330</v>
      </c>
      <c r="E203" s="230" t="s">
        <v>493</v>
      </c>
      <c r="F203" s="463" t="s">
        <v>472</v>
      </c>
      <c r="G203" s="198" t="s">
        <v>273</v>
      </c>
      <c r="H203" s="614"/>
      <c r="I203" s="469"/>
      <c r="J203" s="616"/>
      <c r="K203" s="589"/>
      <c r="L203" s="471"/>
      <c r="M203" s="591"/>
      <c r="N203" s="471"/>
      <c r="O203" s="593"/>
      <c r="P203" s="471"/>
      <c r="Q203" s="591"/>
    </row>
    <row r="204" spans="1:18" ht="45" hidden="1" customHeight="1" x14ac:dyDescent="0.25">
      <c r="B204" s="217" t="s">
        <v>332</v>
      </c>
      <c r="C204" s="224" t="s">
        <v>990</v>
      </c>
      <c r="D204" s="205" t="s">
        <v>330</v>
      </c>
      <c r="E204" s="230" t="s">
        <v>126</v>
      </c>
      <c r="F204" s="463" t="s">
        <v>472</v>
      </c>
      <c r="G204" s="249"/>
      <c r="H204" s="577"/>
      <c r="I204" s="469"/>
      <c r="J204" s="617"/>
      <c r="K204" s="590"/>
      <c r="L204" s="471"/>
      <c r="M204" s="592"/>
      <c r="N204" s="471"/>
      <c r="O204" s="579"/>
      <c r="P204" s="471"/>
      <c r="Q204" s="592"/>
    </row>
    <row r="205" spans="1:18" s="177" customFormat="1" ht="5.0999999999999996" hidden="1" customHeight="1" thickBot="1" x14ac:dyDescent="0.25">
      <c r="A205" s="261"/>
      <c r="B205" s="217" t="s">
        <v>332</v>
      </c>
      <c r="C205" s="217" t="s">
        <v>991</v>
      </c>
      <c r="D205" s="205" t="s">
        <v>330</v>
      </c>
      <c r="E205" s="213"/>
      <c r="F205" s="134"/>
      <c r="G205" s="176"/>
      <c r="H205" s="193"/>
      <c r="I205" s="193"/>
      <c r="J205" s="193"/>
      <c r="K205" s="193"/>
      <c r="L205" s="134"/>
      <c r="M205" s="186"/>
      <c r="N205" s="134"/>
      <c r="O205" s="193"/>
      <c r="P205" s="134"/>
      <c r="Q205" s="186"/>
      <c r="R205" s="261"/>
    </row>
    <row r="206" spans="1:18" s="177" customFormat="1" ht="15.75" hidden="1" thickTop="1" x14ac:dyDescent="0.25">
      <c r="A206" s="261"/>
      <c r="B206" s="218" t="s">
        <v>332</v>
      </c>
      <c r="C206" s="218" t="s">
        <v>991</v>
      </c>
      <c r="D206" s="206" t="s">
        <v>330</v>
      </c>
      <c r="E206" s="237" t="s">
        <v>75</v>
      </c>
      <c r="F206" s="139"/>
      <c r="G206" s="199" t="s">
        <v>79</v>
      </c>
      <c r="H206" s="192"/>
      <c r="I206" s="192"/>
      <c r="J206" s="192"/>
      <c r="K206" s="192"/>
      <c r="L206" s="139"/>
      <c r="M206" s="185"/>
      <c r="N206" s="139"/>
      <c r="O206" s="192"/>
      <c r="P206" s="139"/>
      <c r="Q206" s="185"/>
      <c r="R206" s="261"/>
    </row>
    <row r="207" spans="1:18" ht="45" hidden="1" customHeight="1" x14ac:dyDescent="0.25">
      <c r="B207" s="217" t="s">
        <v>332</v>
      </c>
      <c r="C207" s="224" t="s">
        <v>991</v>
      </c>
      <c r="D207" s="205" t="s">
        <v>330</v>
      </c>
      <c r="E207" s="230" t="s">
        <v>203</v>
      </c>
      <c r="F207" s="144" t="s">
        <v>472</v>
      </c>
      <c r="G207" s="130"/>
      <c r="H207" s="572"/>
      <c r="I207" s="187"/>
      <c r="J207" s="608"/>
      <c r="K207" s="608"/>
      <c r="L207" s="146"/>
      <c r="M207" s="611" t="s">
        <v>1029</v>
      </c>
      <c r="N207" s="146"/>
      <c r="O207" s="572"/>
      <c r="P207" s="146"/>
      <c r="Q207" s="611" t="s">
        <v>1029</v>
      </c>
    </row>
    <row r="208" spans="1:18" ht="45" hidden="1" customHeight="1" x14ac:dyDescent="0.25">
      <c r="B208" s="217" t="s">
        <v>332</v>
      </c>
      <c r="C208" s="224" t="s">
        <v>991</v>
      </c>
      <c r="D208" s="205" t="s">
        <v>330</v>
      </c>
      <c r="E208" s="230" t="s">
        <v>204</v>
      </c>
      <c r="F208" s="144" t="s">
        <v>472</v>
      </c>
      <c r="G208" s="198" t="s">
        <v>273</v>
      </c>
      <c r="H208" s="594"/>
      <c r="I208" s="187"/>
      <c r="J208" s="609"/>
      <c r="K208" s="609"/>
      <c r="L208" s="146"/>
      <c r="M208" s="612"/>
      <c r="N208" s="146"/>
      <c r="O208" s="594"/>
      <c r="P208" s="146"/>
      <c r="Q208" s="612"/>
    </row>
    <row r="209" spans="1:18" ht="45" hidden="1" customHeight="1" x14ac:dyDescent="0.25">
      <c r="B209" s="217" t="s">
        <v>332</v>
      </c>
      <c r="C209" s="224" t="s">
        <v>991</v>
      </c>
      <c r="D209" s="205" t="s">
        <v>330</v>
      </c>
      <c r="E209" s="230" t="s">
        <v>205</v>
      </c>
      <c r="F209" s="144" t="s">
        <v>472</v>
      </c>
      <c r="G209" s="249"/>
      <c r="H209" s="573"/>
      <c r="I209" s="187"/>
      <c r="J209" s="610"/>
      <c r="K209" s="610"/>
      <c r="L209" s="146"/>
      <c r="M209" s="613"/>
      <c r="N209" s="146"/>
      <c r="O209" s="573"/>
      <c r="P209" s="146"/>
      <c r="Q209" s="613"/>
    </row>
    <row r="210" spans="1:18" s="177" customFormat="1" ht="5.0999999999999996" hidden="1" customHeight="1" thickBot="1" x14ac:dyDescent="0.25">
      <c r="A210" s="261"/>
      <c r="B210" s="217" t="s">
        <v>332</v>
      </c>
      <c r="C210" s="217" t="s">
        <v>990</v>
      </c>
      <c r="D210" s="205" t="s">
        <v>50</v>
      </c>
      <c r="E210" s="213"/>
      <c r="F210" s="466"/>
      <c r="G210" s="176"/>
      <c r="H210" s="444"/>
      <c r="I210" s="444"/>
      <c r="J210" s="444"/>
      <c r="K210" s="193"/>
      <c r="L210" s="134"/>
      <c r="M210" s="527"/>
      <c r="N210" s="134"/>
      <c r="O210" s="193"/>
      <c r="P210" s="134"/>
      <c r="Q210" s="527"/>
      <c r="R210" s="261"/>
    </row>
    <row r="211" spans="1:18" s="177" customFormat="1" ht="15.75" hidden="1" thickTop="1" x14ac:dyDescent="0.25">
      <c r="A211" s="261"/>
      <c r="B211" s="218" t="s">
        <v>332</v>
      </c>
      <c r="C211" s="218" t="s">
        <v>990</v>
      </c>
      <c r="D211" s="206" t="s">
        <v>50</v>
      </c>
      <c r="E211" s="237" t="s">
        <v>701</v>
      </c>
      <c r="F211" s="465"/>
      <c r="G211" s="199"/>
      <c r="H211" s="446"/>
      <c r="I211" s="446"/>
      <c r="J211" s="446"/>
      <c r="K211" s="192"/>
      <c r="L211" s="139"/>
      <c r="M211" s="526"/>
      <c r="N211" s="139"/>
      <c r="O211" s="192"/>
      <c r="P211" s="139"/>
      <c r="Q211" s="526"/>
      <c r="R211" s="261"/>
    </row>
    <row r="212" spans="1:18" ht="45" hidden="1" customHeight="1" x14ac:dyDescent="0.25">
      <c r="B212" s="217" t="s">
        <v>332</v>
      </c>
      <c r="C212" s="224" t="s">
        <v>990</v>
      </c>
      <c r="D212" s="205" t="s">
        <v>50</v>
      </c>
      <c r="E212" s="230" t="s">
        <v>730</v>
      </c>
      <c r="F212" s="463" t="s">
        <v>472</v>
      </c>
      <c r="G212" s="559"/>
      <c r="H212" s="582"/>
      <c r="I212" s="473"/>
      <c r="J212" s="582"/>
      <c r="K212" s="578"/>
      <c r="L212" s="470"/>
      <c r="M212" s="580" t="s">
        <v>1029</v>
      </c>
      <c r="N212" s="471"/>
      <c r="O212" s="578"/>
      <c r="P212" s="472"/>
      <c r="Q212" s="580" t="s">
        <v>1029</v>
      </c>
    </row>
    <row r="213" spans="1:18" ht="45" hidden="1" customHeight="1" x14ac:dyDescent="0.25">
      <c r="B213" s="217" t="s">
        <v>332</v>
      </c>
      <c r="C213" s="224" t="s">
        <v>990</v>
      </c>
      <c r="D213" s="207" t="s">
        <v>50</v>
      </c>
      <c r="E213" s="230" t="s">
        <v>731</v>
      </c>
      <c r="F213" s="463" t="s">
        <v>472</v>
      </c>
      <c r="G213" s="559"/>
      <c r="H213" s="584"/>
      <c r="I213" s="473"/>
      <c r="J213" s="584"/>
      <c r="K213" s="579"/>
      <c r="L213" s="472"/>
      <c r="M213" s="581"/>
      <c r="N213" s="471"/>
      <c r="O213" s="579"/>
      <c r="P213" s="472"/>
      <c r="Q213" s="581"/>
    </row>
    <row r="214" spans="1:18" s="177" customFormat="1" ht="5.0999999999999996" hidden="1" customHeight="1" thickBot="1" x14ac:dyDescent="0.3">
      <c r="A214" s="261"/>
      <c r="B214" s="220" t="s">
        <v>332</v>
      </c>
      <c r="C214" s="220" t="s">
        <v>991</v>
      </c>
      <c r="D214" s="208" t="s">
        <v>50</v>
      </c>
      <c r="E214" s="213"/>
      <c r="F214" s="134"/>
      <c r="G214" s="176"/>
      <c r="H214" s="193"/>
      <c r="I214" s="193"/>
      <c r="J214" s="193"/>
      <c r="K214" s="193"/>
      <c r="L214" s="134"/>
      <c r="M214" s="186"/>
      <c r="N214" s="134"/>
      <c r="O214" s="193"/>
      <c r="P214" s="134"/>
      <c r="Q214" s="186"/>
      <c r="R214" s="261"/>
    </row>
    <row r="215" spans="1:18" s="177" customFormat="1" ht="15.75" hidden="1" thickTop="1" x14ac:dyDescent="0.25">
      <c r="A215" s="261"/>
      <c r="B215" s="218" t="s">
        <v>332</v>
      </c>
      <c r="C215" s="218" t="s">
        <v>991</v>
      </c>
      <c r="D215" s="206" t="s">
        <v>50</v>
      </c>
      <c r="E215" s="237" t="s">
        <v>701</v>
      </c>
      <c r="F215" s="139"/>
      <c r="G215" s="199" t="s">
        <v>79</v>
      </c>
      <c r="H215" s="192"/>
      <c r="I215" s="192"/>
      <c r="J215" s="192"/>
      <c r="K215" s="192"/>
      <c r="L215" s="139"/>
      <c r="M215" s="185"/>
      <c r="N215" s="139"/>
      <c r="O215" s="192"/>
      <c r="P215" s="139"/>
      <c r="Q215" s="185"/>
      <c r="R215" s="261"/>
    </row>
    <row r="216" spans="1:18" ht="45" hidden="1" customHeight="1" x14ac:dyDescent="0.25">
      <c r="B216" s="217" t="s">
        <v>332</v>
      </c>
      <c r="C216" s="224" t="s">
        <v>991</v>
      </c>
      <c r="D216" s="205" t="s">
        <v>50</v>
      </c>
      <c r="E216" s="230" t="s">
        <v>732</v>
      </c>
      <c r="F216" s="144" t="s">
        <v>472</v>
      </c>
      <c r="G216" s="559" t="s">
        <v>273</v>
      </c>
      <c r="H216" s="572"/>
      <c r="I216" s="187"/>
      <c r="J216" s="572"/>
      <c r="K216" s="572"/>
      <c r="L216" s="145"/>
      <c r="M216" s="574" t="s">
        <v>1029</v>
      </c>
      <c r="N216" s="146"/>
      <c r="O216" s="572"/>
      <c r="P216" s="147"/>
      <c r="Q216" s="574" t="s">
        <v>1029</v>
      </c>
    </row>
    <row r="217" spans="1:18" ht="45" hidden="1" customHeight="1" x14ac:dyDescent="0.25">
      <c r="B217" s="217" t="s">
        <v>332</v>
      </c>
      <c r="C217" s="224" t="s">
        <v>991</v>
      </c>
      <c r="D217" s="205" t="s">
        <v>50</v>
      </c>
      <c r="E217" s="230" t="s">
        <v>733</v>
      </c>
      <c r="F217" s="144" t="s">
        <v>472</v>
      </c>
      <c r="G217" s="559"/>
      <c r="H217" s="573"/>
      <c r="I217" s="187"/>
      <c r="J217" s="573"/>
      <c r="K217" s="573"/>
      <c r="L217" s="147"/>
      <c r="M217" s="575"/>
      <c r="N217" s="146"/>
      <c r="O217" s="573"/>
      <c r="P217" s="147"/>
      <c r="Q217" s="575"/>
    </row>
    <row r="218" spans="1:18" ht="15" hidden="1" customHeight="1" x14ac:dyDescent="0.25">
      <c r="B218" s="216" t="s">
        <v>331</v>
      </c>
      <c r="C218" s="217" t="s">
        <v>990</v>
      </c>
      <c r="D218" s="205" t="s">
        <v>931</v>
      </c>
      <c r="E218" s="213"/>
      <c r="F218" s="467"/>
      <c r="G218" s="249"/>
      <c r="H218" s="449"/>
      <c r="I218" s="449"/>
      <c r="J218" s="449"/>
      <c r="K218" s="148"/>
      <c r="L218" s="146"/>
      <c r="M218" s="149"/>
      <c r="N218" s="146"/>
      <c r="O218" s="148"/>
      <c r="P218" s="146"/>
      <c r="Q218" s="149"/>
    </row>
    <row r="219" spans="1:18" ht="15" hidden="1" customHeight="1" x14ac:dyDescent="0.25">
      <c r="B219" s="216" t="s">
        <v>331</v>
      </c>
      <c r="C219" s="217" t="s">
        <v>991</v>
      </c>
      <c r="D219" s="205" t="s">
        <v>931</v>
      </c>
      <c r="E219" s="213"/>
      <c r="F219" s="135"/>
      <c r="G219" s="249"/>
      <c r="H219" s="148"/>
      <c r="I219" s="148"/>
      <c r="J219" s="148"/>
      <c r="K219" s="148"/>
      <c r="L219" s="146"/>
      <c r="M219" s="148"/>
      <c r="N219" s="146"/>
      <c r="O219" s="148"/>
      <c r="P219" s="146"/>
      <c r="Q219" s="148"/>
    </row>
    <row r="220" spans="1:18" s="177" customFormat="1" ht="5.0999999999999996" hidden="1" customHeight="1" thickBot="1" x14ac:dyDescent="0.3">
      <c r="A220" s="261"/>
      <c r="B220" s="220" t="s">
        <v>331</v>
      </c>
      <c r="C220" s="220" t="s">
        <v>990</v>
      </c>
      <c r="D220" s="208" t="s">
        <v>390</v>
      </c>
      <c r="E220" s="213"/>
      <c r="F220" s="466"/>
      <c r="G220" s="176"/>
      <c r="H220" s="444"/>
      <c r="I220" s="444"/>
      <c r="J220" s="444"/>
      <c r="K220" s="193"/>
      <c r="L220" s="134"/>
      <c r="M220" s="527"/>
      <c r="N220" s="134"/>
      <c r="O220" s="193"/>
      <c r="P220" s="134"/>
      <c r="Q220" s="527"/>
      <c r="R220" s="261"/>
    </row>
    <row r="221" spans="1:18" s="177" customFormat="1" ht="15.75" hidden="1" thickTop="1" x14ac:dyDescent="0.25">
      <c r="A221" s="261"/>
      <c r="B221" s="218" t="s">
        <v>331</v>
      </c>
      <c r="C221" s="218" t="s">
        <v>990</v>
      </c>
      <c r="D221" s="206" t="s">
        <v>390</v>
      </c>
      <c r="E221" s="237" t="s">
        <v>62</v>
      </c>
      <c r="F221" s="465"/>
      <c r="G221" s="199" t="s">
        <v>58</v>
      </c>
      <c r="H221" s="446"/>
      <c r="I221" s="446"/>
      <c r="J221" s="446"/>
      <c r="K221" s="192"/>
      <c r="L221" s="139"/>
      <c r="M221" s="526"/>
      <c r="N221" s="139"/>
      <c r="O221" s="192"/>
      <c r="P221" s="139"/>
      <c r="Q221" s="526"/>
      <c r="R221" s="261"/>
    </row>
    <row r="222" spans="1:18" ht="45" hidden="1" customHeight="1" x14ac:dyDescent="0.25">
      <c r="B222" s="217" t="s">
        <v>331</v>
      </c>
      <c r="C222" s="224" t="s">
        <v>990</v>
      </c>
      <c r="D222" s="205" t="s">
        <v>390</v>
      </c>
      <c r="E222" s="230" t="s">
        <v>80</v>
      </c>
      <c r="F222" s="463" t="s">
        <v>472</v>
      </c>
      <c r="G222" s="559" t="s">
        <v>223</v>
      </c>
      <c r="H222" s="576"/>
      <c r="I222" s="469"/>
      <c r="J222" s="576"/>
      <c r="K222" s="578"/>
      <c r="L222" s="470"/>
      <c r="M222" s="580" t="s">
        <v>1029</v>
      </c>
      <c r="N222" s="471"/>
      <c r="O222" s="578"/>
      <c r="P222" s="472"/>
      <c r="Q222" s="580" t="s">
        <v>1029</v>
      </c>
    </row>
    <row r="223" spans="1:18" ht="45" hidden="1" customHeight="1" x14ac:dyDescent="0.25">
      <c r="B223" s="217" t="s">
        <v>331</v>
      </c>
      <c r="C223" s="224" t="s">
        <v>990</v>
      </c>
      <c r="D223" s="205" t="s">
        <v>390</v>
      </c>
      <c r="E223" s="230" t="s">
        <v>81</v>
      </c>
      <c r="F223" s="463" t="s">
        <v>472</v>
      </c>
      <c r="G223" s="559"/>
      <c r="H223" s="577"/>
      <c r="I223" s="469"/>
      <c r="J223" s="577"/>
      <c r="K223" s="579"/>
      <c r="L223" s="472"/>
      <c r="M223" s="581"/>
      <c r="N223" s="471"/>
      <c r="O223" s="579"/>
      <c r="P223" s="472"/>
      <c r="Q223" s="581"/>
    </row>
    <row r="224" spans="1:18" s="177" customFormat="1" ht="5.0999999999999996" hidden="1" customHeight="1" thickBot="1" x14ac:dyDescent="0.3">
      <c r="A224" s="261"/>
      <c r="B224" s="220" t="s">
        <v>331</v>
      </c>
      <c r="C224" s="220" t="s">
        <v>991</v>
      </c>
      <c r="D224" s="208" t="s">
        <v>390</v>
      </c>
      <c r="E224" s="213"/>
      <c r="F224" s="134"/>
      <c r="G224" s="176"/>
      <c r="H224" s="193"/>
      <c r="I224" s="193"/>
      <c r="J224" s="193"/>
      <c r="K224" s="193"/>
      <c r="L224" s="134"/>
      <c r="M224" s="186"/>
      <c r="N224" s="134"/>
      <c r="O224" s="193"/>
      <c r="P224" s="134"/>
      <c r="Q224" s="186"/>
      <c r="R224" s="261"/>
    </row>
    <row r="225" spans="1:18" s="177" customFormat="1" ht="15.75" hidden="1" thickTop="1" x14ac:dyDescent="0.25">
      <c r="A225" s="261"/>
      <c r="B225" s="218" t="s">
        <v>331</v>
      </c>
      <c r="C225" s="218" t="s">
        <v>991</v>
      </c>
      <c r="D225" s="206" t="s">
        <v>390</v>
      </c>
      <c r="E225" s="237" t="s">
        <v>62</v>
      </c>
      <c r="F225" s="139"/>
      <c r="G225" s="199" t="s">
        <v>58</v>
      </c>
      <c r="H225" s="192"/>
      <c r="I225" s="192"/>
      <c r="J225" s="192"/>
      <c r="K225" s="192"/>
      <c r="L225" s="139"/>
      <c r="M225" s="185"/>
      <c r="N225" s="139"/>
      <c r="O225" s="192"/>
      <c r="P225" s="139"/>
      <c r="Q225" s="185"/>
      <c r="R225" s="261"/>
    </row>
    <row r="226" spans="1:18" ht="45" hidden="1" customHeight="1" x14ac:dyDescent="0.25">
      <c r="B226" s="217" t="s">
        <v>331</v>
      </c>
      <c r="C226" s="224" t="s">
        <v>991</v>
      </c>
      <c r="D226" s="205" t="s">
        <v>390</v>
      </c>
      <c r="E226" s="230" t="s">
        <v>127</v>
      </c>
      <c r="F226" s="144" t="s">
        <v>472</v>
      </c>
      <c r="G226" s="559" t="s">
        <v>223</v>
      </c>
      <c r="H226" s="572"/>
      <c r="I226" s="187"/>
      <c r="J226" s="572"/>
      <c r="K226" s="572"/>
      <c r="L226" s="145"/>
      <c r="M226" s="574" t="s">
        <v>1029</v>
      </c>
      <c r="N226" s="146"/>
      <c r="O226" s="572"/>
      <c r="P226" s="147"/>
      <c r="Q226" s="574" t="s">
        <v>1029</v>
      </c>
    </row>
    <row r="227" spans="1:18" ht="45" hidden="1" customHeight="1" x14ac:dyDescent="0.25">
      <c r="B227" s="217" t="s">
        <v>331</v>
      </c>
      <c r="C227" s="224" t="s">
        <v>991</v>
      </c>
      <c r="D227" s="205" t="s">
        <v>390</v>
      </c>
      <c r="E227" s="230" t="s">
        <v>130</v>
      </c>
      <c r="F227" s="144" t="s">
        <v>472</v>
      </c>
      <c r="G227" s="559"/>
      <c r="H227" s="573"/>
      <c r="I227" s="187"/>
      <c r="J227" s="573"/>
      <c r="K227" s="573"/>
      <c r="L227" s="147"/>
      <c r="M227" s="575"/>
      <c r="N227" s="146"/>
      <c r="O227" s="573"/>
      <c r="P227" s="147"/>
      <c r="Q227" s="575"/>
    </row>
    <row r="228" spans="1:18" s="177" customFormat="1" ht="5.0999999999999996" hidden="1" customHeight="1" thickBot="1" x14ac:dyDescent="0.3">
      <c r="A228" s="261"/>
      <c r="B228" s="220" t="s">
        <v>331</v>
      </c>
      <c r="C228" s="220" t="s">
        <v>990</v>
      </c>
      <c r="D228" s="208" t="s">
        <v>391</v>
      </c>
      <c r="E228" s="213"/>
      <c r="F228" s="466"/>
      <c r="G228" s="176"/>
      <c r="H228" s="444"/>
      <c r="I228" s="444"/>
      <c r="J228" s="444"/>
      <c r="K228" s="193"/>
      <c r="L228" s="134"/>
      <c r="M228" s="527"/>
      <c r="N228" s="134"/>
      <c r="O228" s="193"/>
      <c r="P228" s="134"/>
      <c r="Q228" s="527"/>
      <c r="R228" s="261"/>
    </row>
    <row r="229" spans="1:18" s="177" customFormat="1" ht="15.75" hidden="1" thickTop="1" x14ac:dyDescent="0.25">
      <c r="A229" s="261"/>
      <c r="B229" s="218" t="s">
        <v>331</v>
      </c>
      <c r="C229" s="218" t="s">
        <v>990</v>
      </c>
      <c r="D229" s="206" t="s">
        <v>391</v>
      </c>
      <c r="E229" s="237" t="s">
        <v>63</v>
      </c>
      <c r="F229" s="465"/>
      <c r="G229" s="199" t="s">
        <v>76</v>
      </c>
      <c r="H229" s="446"/>
      <c r="I229" s="446"/>
      <c r="J229" s="446"/>
      <c r="K229" s="192"/>
      <c r="L229" s="139"/>
      <c r="M229" s="526"/>
      <c r="N229" s="139"/>
      <c r="O229" s="192"/>
      <c r="P229" s="139"/>
      <c r="Q229" s="526"/>
      <c r="R229" s="261"/>
    </row>
    <row r="230" spans="1:18" ht="45" hidden="1" customHeight="1" x14ac:dyDescent="0.25">
      <c r="B230" s="217" t="s">
        <v>331</v>
      </c>
      <c r="C230" s="224" t="s">
        <v>990</v>
      </c>
      <c r="D230" s="205" t="s">
        <v>391</v>
      </c>
      <c r="E230" s="230" t="s">
        <v>206</v>
      </c>
      <c r="F230" s="463" t="s">
        <v>472</v>
      </c>
      <c r="G230" s="249"/>
      <c r="H230" s="582"/>
      <c r="I230" s="473"/>
      <c r="J230" s="585"/>
      <c r="K230" s="588"/>
      <c r="L230" s="471"/>
      <c r="M230" s="580" t="s">
        <v>1029</v>
      </c>
      <c r="N230" s="471"/>
      <c r="O230" s="578"/>
      <c r="P230" s="471"/>
      <c r="Q230" s="580" t="s">
        <v>1029</v>
      </c>
    </row>
    <row r="231" spans="1:18" ht="45" hidden="1" customHeight="1" x14ac:dyDescent="0.25">
      <c r="B231" s="217" t="s">
        <v>331</v>
      </c>
      <c r="C231" s="224" t="s">
        <v>990</v>
      </c>
      <c r="D231" s="205" t="s">
        <v>391</v>
      </c>
      <c r="E231" s="230" t="s">
        <v>478</v>
      </c>
      <c r="F231" s="463" t="s">
        <v>472</v>
      </c>
      <c r="G231" s="198" t="s">
        <v>224</v>
      </c>
      <c r="H231" s="583"/>
      <c r="I231" s="473"/>
      <c r="J231" s="586"/>
      <c r="K231" s="589"/>
      <c r="L231" s="471"/>
      <c r="M231" s="591"/>
      <c r="N231" s="471"/>
      <c r="O231" s="593"/>
      <c r="P231" s="471"/>
      <c r="Q231" s="591"/>
    </row>
    <row r="232" spans="1:18" ht="45" hidden="1" customHeight="1" x14ac:dyDescent="0.25">
      <c r="B232" s="217" t="s">
        <v>331</v>
      </c>
      <c r="C232" s="224" t="s">
        <v>990</v>
      </c>
      <c r="D232" s="205" t="s">
        <v>391</v>
      </c>
      <c r="E232" s="230" t="s">
        <v>207</v>
      </c>
      <c r="F232" s="463" t="s">
        <v>472</v>
      </c>
      <c r="G232" s="249"/>
      <c r="H232" s="584"/>
      <c r="I232" s="473"/>
      <c r="J232" s="587"/>
      <c r="K232" s="590"/>
      <c r="L232" s="471"/>
      <c r="M232" s="592"/>
      <c r="N232" s="471"/>
      <c r="O232" s="579"/>
      <c r="P232" s="471"/>
      <c r="Q232" s="592"/>
    </row>
    <row r="233" spans="1:18" s="177" customFormat="1" ht="5.0999999999999996" hidden="1" customHeight="1" thickBot="1" x14ac:dyDescent="0.3">
      <c r="A233" s="261"/>
      <c r="B233" s="220" t="s">
        <v>331</v>
      </c>
      <c r="C233" s="220" t="s">
        <v>991</v>
      </c>
      <c r="D233" s="208" t="s">
        <v>391</v>
      </c>
      <c r="E233" s="213"/>
      <c r="F233" s="134"/>
      <c r="G233" s="176"/>
      <c r="H233" s="193"/>
      <c r="I233" s="193"/>
      <c r="J233" s="193"/>
      <c r="K233" s="193"/>
      <c r="L233" s="134"/>
      <c r="M233" s="186"/>
      <c r="N233" s="134"/>
      <c r="O233" s="193"/>
      <c r="P233" s="134"/>
      <c r="Q233" s="186"/>
      <c r="R233" s="261"/>
    </row>
    <row r="234" spans="1:18" s="177" customFormat="1" ht="15.75" hidden="1" thickTop="1" x14ac:dyDescent="0.25">
      <c r="A234" s="261"/>
      <c r="B234" s="218" t="s">
        <v>331</v>
      </c>
      <c r="C234" s="218" t="s">
        <v>991</v>
      </c>
      <c r="D234" s="206" t="s">
        <v>391</v>
      </c>
      <c r="E234" s="237" t="s">
        <v>63</v>
      </c>
      <c r="F234" s="139"/>
      <c r="G234" s="199" t="s">
        <v>59</v>
      </c>
      <c r="H234" s="192"/>
      <c r="I234" s="192"/>
      <c r="J234" s="192"/>
      <c r="K234" s="192"/>
      <c r="L234" s="139"/>
      <c r="M234" s="185"/>
      <c r="N234" s="139"/>
      <c r="O234" s="192"/>
      <c r="P234" s="139"/>
      <c r="Q234" s="185"/>
      <c r="R234" s="261"/>
    </row>
    <row r="235" spans="1:18" ht="45" hidden="1" customHeight="1" x14ac:dyDescent="0.25">
      <c r="B235" s="217" t="s">
        <v>331</v>
      </c>
      <c r="C235" s="224" t="s">
        <v>991</v>
      </c>
      <c r="D235" s="205" t="s">
        <v>391</v>
      </c>
      <c r="E235" s="230" t="s">
        <v>135</v>
      </c>
      <c r="F235" s="144" t="s">
        <v>472</v>
      </c>
      <c r="G235" s="249"/>
      <c r="H235" s="572"/>
      <c r="I235" s="187"/>
      <c r="J235" s="608"/>
      <c r="K235" s="608"/>
      <c r="L235" s="146"/>
      <c r="M235" s="611" t="s">
        <v>1029</v>
      </c>
      <c r="N235" s="146"/>
      <c r="O235" s="572"/>
      <c r="P235" s="146"/>
      <c r="Q235" s="611" t="s">
        <v>1029</v>
      </c>
    </row>
    <row r="236" spans="1:18" ht="45" hidden="1" customHeight="1" x14ac:dyDescent="0.25">
      <c r="B236" s="217" t="s">
        <v>331</v>
      </c>
      <c r="C236" s="224" t="s">
        <v>991</v>
      </c>
      <c r="D236" s="205" t="s">
        <v>391</v>
      </c>
      <c r="E236" s="230" t="s">
        <v>136</v>
      </c>
      <c r="F236" s="144" t="s">
        <v>472</v>
      </c>
      <c r="G236" s="249"/>
      <c r="H236" s="594"/>
      <c r="I236" s="187"/>
      <c r="J236" s="609"/>
      <c r="K236" s="609"/>
      <c r="L236" s="146"/>
      <c r="M236" s="612"/>
      <c r="N236" s="146"/>
      <c r="O236" s="594"/>
      <c r="P236" s="146"/>
      <c r="Q236" s="612"/>
    </row>
    <row r="237" spans="1:18" ht="45" hidden="1" customHeight="1" x14ac:dyDescent="0.25">
      <c r="B237" s="217" t="s">
        <v>331</v>
      </c>
      <c r="C237" s="224" t="s">
        <v>991</v>
      </c>
      <c r="D237" s="205" t="s">
        <v>391</v>
      </c>
      <c r="E237" s="230" t="s">
        <v>137</v>
      </c>
      <c r="F237" s="144" t="s">
        <v>472</v>
      </c>
      <c r="G237" s="249"/>
      <c r="H237" s="573"/>
      <c r="I237" s="187"/>
      <c r="J237" s="610"/>
      <c r="K237" s="610"/>
      <c r="L237" s="146"/>
      <c r="M237" s="613"/>
      <c r="N237" s="146"/>
      <c r="O237" s="573"/>
      <c r="P237" s="146"/>
      <c r="Q237" s="613"/>
    </row>
    <row r="238" spans="1:18" s="177" customFormat="1" ht="5.0999999999999996" hidden="1" customHeight="1" thickBot="1" x14ac:dyDescent="0.3">
      <c r="A238" s="261"/>
      <c r="B238" s="220" t="s">
        <v>331</v>
      </c>
      <c r="C238" s="220" t="s">
        <v>990</v>
      </c>
      <c r="D238" s="208" t="s">
        <v>392</v>
      </c>
      <c r="E238" s="213"/>
      <c r="F238" s="466"/>
      <c r="G238" s="176"/>
      <c r="H238" s="444"/>
      <c r="I238" s="444"/>
      <c r="J238" s="444"/>
      <c r="K238" s="193"/>
      <c r="L238" s="134"/>
      <c r="M238" s="527"/>
      <c r="N238" s="134"/>
      <c r="O238" s="193"/>
      <c r="P238" s="134"/>
      <c r="Q238" s="527"/>
      <c r="R238" s="261"/>
    </row>
    <row r="239" spans="1:18" s="177" customFormat="1" ht="15.75" hidden="1" thickTop="1" x14ac:dyDescent="0.25">
      <c r="A239" s="261"/>
      <c r="B239" s="218" t="s">
        <v>331</v>
      </c>
      <c r="C239" s="218" t="s">
        <v>990</v>
      </c>
      <c r="D239" s="206" t="s">
        <v>392</v>
      </c>
      <c r="E239" s="237" t="s">
        <v>64</v>
      </c>
      <c r="F239" s="465"/>
      <c r="G239" s="199" t="s">
        <v>77</v>
      </c>
      <c r="H239" s="446"/>
      <c r="I239" s="446"/>
      <c r="J239" s="446"/>
      <c r="K239" s="192"/>
      <c r="L239" s="139"/>
      <c r="M239" s="526"/>
      <c r="N239" s="139"/>
      <c r="O239" s="192"/>
      <c r="P239" s="139"/>
      <c r="Q239" s="526"/>
      <c r="R239" s="261"/>
    </row>
    <row r="240" spans="1:18" ht="45" hidden="1" customHeight="1" x14ac:dyDescent="0.25">
      <c r="B240" s="217" t="s">
        <v>331</v>
      </c>
      <c r="C240" s="224" t="s">
        <v>990</v>
      </c>
      <c r="D240" s="205" t="s">
        <v>392</v>
      </c>
      <c r="E240" s="230" t="s">
        <v>84</v>
      </c>
      <c r="F240" s="463" t="s">
        <v>472</v>
      </c>
      <c r="G240" s="558" t="s">
        <v>225</v>
      </c>
      <c r="H240" s="582"/>
      <c r="I240" s="473"/>
      <c r="J240" s="585"/>
      <c r="K240" s="588"/>
      <c r="L240" s="471"/>
      <c r="M240" s="580" t="s">
        <v>1029</v>
      </c>
      <c r="N240" s="471"/>
      <c r="O240" s="578"/>
      <c r="P240" s="471"/>
      <c r="Q240" s="580" t="s">
        <v>1029</v>
      </c>
    </row>
    <row r="241" spans="1:18" ht="45" hidden="1" customHeight="1" x14ac:dyDescent="0.25">
      <c r="B241" s="217" t="s">
        <v>331</v>
      </c>
      <c r="C241" s="224" t="s">
        <v>990</v>
      </c>
      <c r="D241" s="205" t="s">
        <v>392</v>
      </c>
      <c r="E241" s="230" t="s">
        <v>85</v>
      </c>
      <c r="F241" s="463" t="s">
        <v>472</v>
      </c>
      <c r="G241" s="558"/>
      <c r="H241" s="583"/>
      <c r="I241" s="473"/>
      <c r="J241" s="586"/>
      <c r="K241" s="589"/>
      <c r="L241" s="471"/>
      <c r="M241" s="591"/>
      <c r="N241" s="471"/>
      <c r="O241" s="593"/>
      <c r="P241" s="471"/>
      <c r="Q241" s="591"/>
    </row>
    <row r="242" spans="1:18" ht="45" hidden="1" customHeight="1" x14ac:dyDescent="0.25">
      <c r="B242" s="217" t="s">
        <v>331</v>
      </c>
      <c r="C242" s="224" t="s">
        <v>990</v>
      </c>
      <c r="D242" s="205" t="s">
        <v>392</v>
      </c>
      <c r="E242" s="230" t="s">
        <v>452</v>
      </c>
      <c r="F242" s="463" t="s">
        <v>472</v>
      </c>
      <c r="G242" s="558"/>
      <c r="H242" s="584"/>
      <c r="I242" s="473"/>
      <c r="J242" s="587"/>
      <c r="K242" s="590"/>
      <c r="L242" s="471"/>
      <c r="M242" s="592"/>
      <c r="N242" s="471"/>
      <c r="O242" s="579"/>
      <c r="P242" s="471"/>
      <c r="Q242" s="592"/>
    </row>
    <row r="243" spans="1:18" s="177" customFormat="1" ht="5.0999999999999996" hidden="1" customHeight="1" thickBot="1" x14ac:dyDescent="0.3">
      <c r="A243" s="261"/>
      <c r="B243" s="220" t="s">
        <v>331</v>
      </c>
      <c r="C243" s="220" t="s">
        <v>991</v>
      </c>
      <c r="D243" s="208" t="s">
        <v>392</v>
      </c>
      <c r="E243" s="213"/>
      <c r="F243" s="134"/>
      <c r="G243" s="176"/>
      <c r="H243" s="193"/>
      <c r="I243" s="193"/>
      <c r="J243" s="193"/>
      <c r="K243" s="193"/>
      <c r="L243" s="134"/>
      <c r="M243" s="186"/>
      <c r="N243" s="134"/>
      <c r="O243" s="193"/>
      <c r="P243" s="134"/>
      <c r="Q243" s="186"/>
      <c r="R243" s="261"/>
    </row>
    <row r="244" spans="1:18" s="177" customFormat="1" ht="15.75" hidden="1" thickTop="1" x14ac:dyDescent="0.25">
      <c r="A244" s="261"/>
      <c r="B244" s="218" t="s">
        <v>331</v>
      </c>
      <c r="C244" s="218" t="s">
        <v>991</v>
      </c>
      <c r="D244" s="206" t="s">
        <v>392</v>
      </c>
      <c r="E244" s="237" t="s">
        <v>64</v>
      </c>
      <c r="F244" s="139"/>
      <c r="G244" s="199" t="s">
        <v>59</v>
      </c>
      <c r="H244" s="192"/>
      <c r="I244" s="192"/>
      <c r="J244" s="192"/>
      <c r="K244" s="192"/>
      <c r="L244" s="139"/>
      <c r="M244" s="185"/>
      <c r="N244" s="139"/>
      <c r="O244" s="192"/>
      <c r="P244" s="139"/>
      <c r="Q244" s="185"/>
      <c r="R244" s="261"/>
    </row>
    <row r="245" spans="1:18" ht="45" hidden="1" customHeight="1" x14ac:dyDescent="0.25">
      <c r="B245" s="217" t="s">
        <v>331</v>
      </c>
      <c r="C245" s="224" t="s">
        <v>991</v>
      </c>
      <c r="D245" s="205" t="s">
        <v>392</v>
      </c>
      <c r="E245" s="230" t="s">
        <v>138</v>
      </c>
      <c r="F245" s="144" t="s">
        <v>472</v>
      </c>
      <c r="G245" s="249"/>
      <c r="H245" s="572"/>
      <c r="I245" s="187"/>
      <c r="J245" s="608"/>
      <c r="K245" s="608"/>
      <c r="L245" s="146"/>
      <c r="M245" s="611" t="s">
        <v>1029</v>
      </c>
      <c r="N245" s="146"/>
      <c r="O245" s="572"/>
      <c r="P245" s="146"/>
      <c r="Q245" s="611" t="s">
        <v>1029</v>
      </c>
    </row>
    <row r="246" spans="1:18" ht="45" hidden="1" customHeight="1" x14ac:dyDescent="0.25">
      <c r="B246" s="217" t="s">
        <v>331</v>
      </c>
      <c r="C246" s="224" t="s">
        <v>991</v>
      </c>
      <c r="D246" s="205" t="s">
        <v>392</v>
      </c>
      <c r="E246" s="230" t="s">
        <v>139</v>
      </c>
      <c r="F246" s="144" t="s">
        <v>472</v>
      </c>
      <c r="G246" s="249"/>
      <c r="H246" s="594"/>
      <c r="I246" s="187"/>
      <c r="J246" s="609"/>
      <c r="K246" s="609"/>
      <c r="L246" s="146"/>
      <c r="M246" s="612"/>
      <c r="N246" s="146"/>
      <c r="O246" s="594"/>
      <c r="P246" s="146"/>
      <c r="Q246" s="612"/>
    </row>
    <row r="247" spans="1:18" ht="45" hidden="1" customHeight="1" x14ac:dyDescent="0.25">
      <c r="B247" s="217" t="s">
        <v>331</v>
      </c>
      <c r="C247" s="224" t="s">
        <v>991</v>
      </c>
      <c r="D247" s="205" t="s">
        <v>392</v>
      </c>
      <c r="E247" s="230" t="s">
        <v>140</v>
      </c>
      <c r="F247" s="144" t="s">
        <v>472</v>
      </c>
      <c r="G247" s="249"/>
      <c r="H247" s="573"/>
      <c r="I247" s="187"/>
      <c r="J247" s="610"/>
      <c r="K247" s="610"/>
      <c r="L247" s="146"/>
      <c r="M247" s="613"/>
      <c r="N247" s="146"/>
      <c r="O247" s="573"/>
      <c r="P247" s="146"/>
      <c r="Q247" s="613"/>
    </row>
    <row r="248" spans="1:18" s="177" customFormat="1" ht="5.0999999999999996" hidden="1" customHeight="1" thickBot="1" x14ac:dyDescent="0.3">
      <c r="A248" s="261"/>
      <c r="B248" s="220" t="s">
        <v>331</v>
      </c>
      <c r="C248" s="220" t="s">
        <v>990</v>
      </c>
      <c r="D248" s="208" t="s">
        <v>393</v>
      </c>
      <c r="E248" s="213"/>
      <c r="F248" s="466"/>
      <c r="G248" s="176"/>
      <c r="H248" s="444"/>
      <c r="I248" s="444"/>
      <c r="J248" s="444"/>
      <c r="K248" s="193"/>
      <c r="L248" s="134"/>
      <c r="M248" s="527"/>
      <c r="N248" s="134"/>
      <c r="O248" s="193"/>
      <c r="P248" s="134"/>
      <c r="Q248" s="527"/>
      <c r="R248" s="261"/>
    </row>
    <row r="249" spans="1:18" s="177" customFormat="1" ht="15.75" hidden="1" thickTop="1" x14ac:dyDescent="0.25">
      <c r="A249" s="261"/>
      <c r="B249" s="218" t="s">
        <v>331</v>
      </c>
      <c r="C249" s="218" t="s">
        <v>990</v>
      </c>
      <c r="D249" s="206" t="s">
        <v>393</v>
      </c>
      <c r="E249" s="237" t="s">
        <v>65</v>
      </c>
      <c r="F249" s="465"/>
      <c r="G249" s="199" t="s">
        <v>77</v>
      </c>
      <c r="H249" s="446"/>
      <c r="I249" s="446"/>
      <c r="J249" s="446"/>
      <c r="K249" s="192"/>
      <c r="L249" s="139"/>
      <c r="M249" s="526"/>
      <c r="N249" s="139"/>
      <c r="O249" s="192"/>
      <c r="P249" s="139"/>
      <c r="Q249" s="526"/>
      <c r="R249" s="261"/>
    </row>
    <row r="250" spans="1:18" ht="45" hidden="1" customHeight="1" x14ac:dyDescent="0.25">
      <c r="B250" s="217" t="s">
        <v>331</v>
      </c>
      <c r="C250" s="224" t="s">
        <v>990</v>
      </c>
      <c r="D250" s="205" t="s">
        <v>393</v>
      </c>
      <c r="E250" s="230" t="s">
        <v>1010</v>
      </c>
      <c r="F250" s="463" t="s">
        <v>472</v>
      </c>
      <c r="G250" s="558" t="s">
        <v>225</v>
      </c>
      <c r="H250" s="582"/>
      <c r="I250" s="473"/>
      <c r="J250" s="585"/>
      <c r="K250" s="588"/>
      <c r="L250" s="471"/>
      <c r="M250" s="580" t="s">
        <v>1029</v>
      </c>
      <c r="N250" s="471"/>
      <c r="O250" s="578"/>
      <c r="P250" s="471"/>
      <c r="Q250" s="580" t="s">
        <v>1029</v>
      </c>
    </row>
    <row r="251" spans="1:18" ht="45" hidden="1" customHeight="1" x14ac:dyDescent="0.25">
      <c r="B251" s="217" t="s">
        <v>331</v>
      </c>
      <c r="C251" s="224" t="s">
        <v>990</v>
      </c>
      <c r="D251" s="205" t="s">
        <v>393</v>
      </c>
      <c r="E251" s="230" t="s">
        <v>85</v>
      </c>
      <c r="F251" s="463" t="s">
        <v>472</v>
      </c>
      <c r="G251" s="558"/>
      <c r="H251" s="583"/>
      <c r="I251" s="473"/>
      <c r="J251" s="586"/>
      <c r="K251" s="589"/>
      <c r="L251" s="471"/>
      <c r="M251" s="591"/>
      <c r="N251" s="471"/>
      <c r="O251" s="593"/>
      <c r="P251" s="471"/>
      <c r="Q251" s="591"/>
    </row>
    <row r="252" spans="1:18" ht="45" hidden="1" customHeight="1" x14ac:dyDescent="0.25">
      <c r="B252" s="217" t="s">
        <v>331</v>
      </c>
      <c r="C252" s="224" t="s">
        <v>990</v>
      </c>
      <c r="D252" s="205" t="s">
        <v>393</v>
      </c>
      <c r="E252" s="230" t="s">
        <v>451</v>
      </c>
      <c r="F252" s="463" t="s">
        <v>472</v>
      </c>
      <c r="G252" s="558"/>
      <c r="H252" s="584"/>
      <c r="I252" s="473"/>
      <c r="J252" s="587"/>
      <c r="K252" s="590"/>
      <c r="L252" s="471"/>
      <c r="M252" s="592"/>
      <c r="N252" s="471"/>
      <c r="O252" s="579"/>
      <c r="P252" s="471"/>
      <c r="Q252" s="592"/>
    </row>
    <row r="253" spans="1:18" s="177" customFormat="1" ht="5.0999999999999996" hidden="1" customHeight="1" thickBot="1" x14ac:dyDescent="0.3">
      <c r="A253" s="261"/>
      <c r="B253" s="220" t="s">
        <v>331</v>
      </c>
      <c r="C253" s="220" t="s">
        <v>991</v>
      </c>
      <c r="D253" s="208" t="s">
        <v>393</v>
      </c>
      <c r="E253" s="213"/>
      <c r="F253" s="134"/>
      <c r="G253" s="176"/>
      <c r="H253" s="193"/>
      <c r="I253" s="193"/>
      <c r="J253" s="193"/>
      <c r="K253" s="193"/>
      <c r="L253" s="134"/>
      <c r="M253" s="186"/>
      <c r="N253" s="134"/>
      <c r="O253" s="193"/>
      <c r="P253" s="134"/>
      <c r="Q253" s="186"/>
      <c r="R253" s="261"/>
    </row>
    <row r="254" spans="1:18" s="177" customFormat="1" ht="15.75" hidden="1" thickTop="1" x14ac:dyDescent="0.25">
      <c r="A254" s="261"/>
      <c r="B254" s="218" t="s">
        <v>331</v>
      </c>
      <c r="C254" s="218" t="s">
        <v>991</v>
      </c>
      <c r="D254" s="206" t="s">
        <v>393</v>
      </c>
      <c r="E254" s="237" t="s">
        <v>65</v>
      </c>
      <c r="F254" s="139"/>
      <c r="G254" s="199" t="s">
        <v>76</v>
      </c>
      <c r="H254" s="192"/>
      <c r="I254" s="192"/>
      <c r="J254" s="192"/>
      <c r="K254" s="192"/>
      <c r="L254" s="139"/>
      <c r="M254" s="185"/>
      <c r="N254" s="139"/>
      <c r="O254" s="192"/>
      <c r="P254" s="139"/>
      <c r="Q254" s="185"/>
      <c r="R254" s="261"/>
    </row>
    <row r="255" spans="1:18" ht="45" hidden="1" customHeight="1" x14ac:dyDescent="0.25">
      <c r="B255" s="217" t="s">
        <v>331</v>
      </c>
      <c r="C255" s="224" t="s">
        <v>991</v>
      </c>
      <c r="D255" s="205" t="s">
        <v>393</v>
      </c>
      <c r="E255" s="230" t="s">
        <v>138</v>
      </c>
      <c r="F255" s="144" t="s">
        <v>472</v>
      </c>
      <c r="G255" s="559" t="s">
        <v>224</v>
      </c>
      <c r="H255" s="572"/>
      <c r="I255" s="187"/>
      <c r="J255" s="608"/>
      <c r="K255" s="608"/>
      <c r="L255" s="146"/>
      <c r="M255" s="611" t="s">
        <v>1029</v>
      </c>
      <c r="N255" s="146"/>
      <c r="O255" s="572"/>
      <c r="P255" s="146"/>
      <c r="Q255" s="611" t="s">
        <v>1029</v>
      </c>
    </row>
    <row r="256" spans="1:18" ht="45" hidden="1" customHeight="1" x14ac:dyDescent="0.25">
      <c r="B256" s="217" t="s">
        <v>331</v>
      </c>
      <c r="C256" s="224" t="s">
        <v>991</v>
      </c>
      <c r="D256" s="205" t="s">
        <v>393</v>
      </c>
      <c r="E256" s="230" t="s">
        <v>742</v>
      </c>
      <c r="F256" s="144" t="s">
        <v>472</v>
      </c>
      <c r="G256" s="559"/>
      <c r="H256" s="594"/>
      <c r="I256" s="187"/>
      <c r="J256" s="609"/>
      <c r="K256" s="609"/>
      <c r="L256" s="146"/>
      <c r="M256" s="612"/>
      <c r="N256" s="146"/>
      <c r="O256" s="594"/>
      <c r="P256" s="146"/>
      <c r="Q256" s="612"/>
    </row>
    <row r="257" spans="1:18" ht="45" hidden="1" customHeight="1" x14ac:dyDescent="0.25">
      <c r="B257" s="217" t="s">
        <v>331</v>
      </c>
      <c r="C257" s="224" t="s">
        <v>991</v>
      </c>
      <c r="D257" s="205" t="s">
        <v>393</v>
      </c>
      <c r="E257" s="230" t="s">
        <v>743</v>
      </c>
      <c r="F257" s="144" t="s">
        <v>472</v>
      </c>
      <c r="G257" s="559"/>
      <c r="H257" s="573"/>
      <c r="I257" s="187"/>
      <c r="J257" s="610"/>
      <c r="K257" s="610"/>
      <c r="L257" s="146"/>
      <c r="M257" s="613"/>
      <c r="N257" s="146"/>
      <c r="O257" s="573"/>
      <c r="P257" s="146"/>
      <c r="Q257" s="613"/>
    </row>
    <row r="258" spans="1:18" s="177" customFormat="1" ht="5.0999999999999996" hidden="1" customHeight="1" thickBot="1" x14ac:dyDescent="0.3">
      <c r="A258" s="261"/>
      <c r="B258" s="220" t="s">
        <v>331</v>
      </c>
      <c r="C258" s="220" t="s">
        <v>990</v>
      </c>
      <c r="D258" s="208" t="s">
        <v>394</v>
      </c>
      <c r="E258" s="213"/>
      <c r="F258" s="466"/>
      <c r="G258" s="176"/>
      <c r="H258" s="444"/>
      <c r="I258" s="444"/>
      <c r="J258" s="444"/>
      <c r="K258" s="193"/>
      <c r="L258" s="134"/>
      <c r="M258" s="527"/>
      <c r="N258" s="134"/>
      <c r="O258" s="193"/>
      <c r="P258" s="134"/>
      <c r="Q258" s="527"/>
      <c r="R258" s="261"/>
    </row>
    <row r="259" spans="1:18" s="177" customFormat="1" ht="15.75" hidden="1" thickTop="1" x14ac:dyDescent="0.25">
      <c r="A259" s="261"/>
      <c r="B259" s="218" t="s">
        <v>331</v>
      </c>
      <c r="C259" s="218" t="s">
        <v>990</v>
      </c>
      <c r="D259" s="206" t="s">
        <v>394</v>
      </c>
      <c r="E259" s="237" t="s">
        <v>66</v>
      </c>
      <c r="F259" s="465"/>
      <c r="G259" s="199" t="s">
        <v>1057</v>
      </c>
      <c r="H259" s="446"/>
      <c r="I259" s="446"/>
      <c r="J259" s="446"/>
      <c r="K259" s="192"/>
      <c r="L259" s="139"/>
      <c r="M259" s="526"/>
      <c r="N259" s="139"/>
      <c r="O259" s="192"/>
      <c r="P259" s="139"/>
      <c r="Q259" s="526"/>
      <c r="R259" s="261"/>
    </row>
    <row r="260" spans="1:18" ht="45" hidden="1" customHeight="1" x14ac:dyDescent="0.25">
      <c r="B260" s="217" t="s">
        <v>331</v>
      </c>
      <c r="C260" s="224" t="s">
        <v>990</v>
      </c>
      <c r="D260" s="205" t="s">
        <v>394</v>
      </c>
      <c r="E260" s="230" t="s">
        <v>143</v>
      </c>
      <c r="F260" s="463" t="s">
        <v>472</v>
      </c>
      <c r="G260" s="559" t="s">
        <v>226</v>
      </c>
      <c r="H260" s="582"/>
      <c r="I260" s="473"/>
      <c r="J260" s="582"/>
      <c r="K260" s="578"/>
      <c r="L260" s="470"/>
      <c r="M260" s="580" t="s">
        <v>1029</v>
      </c>
      <c r="N260" s="471"/>
      <c r="O260" s="578"/>
      <c r="P260" s="472"/>
      <c r="Q260" s="580" t="s">
        <v>1029</v>
      </c>
    </row>
    <row r="261" spans="1:18" ht="45" hidden="1" customHeight="1" x14ac:dyDescent="0.25">
      <c r="B261" s="217" t="s">
        <v>331</v>
      </c>
      <c r="C261" s="224" t="s">
        <v>990</v>
      </c>
      <c r="D261" s="205" t="s">
        <v>394</v>
      </c>
      <c r="E261" s="230" t="s">
        <v>210</v>
      </c>
      <c r="F261" s="463" t="s">
        <v>472</v>
      </c>
      <c r="G261" s="559"/>
      <c r="H261" s="584"/>
      <c r="I261" s="473"/>
      <c r="J261" s="584"/>
      <c r="K261" s="579"/>
      <c r="L261" s="472"/>
      <c r="M261" s="581"/>
      <c r="N261" s="471"/>
      <c r="O261" s="579"/>
      <c r="P261" s="472"/>
      <c r="Q261" s="581"/>
    </row>
    <row r="262" spans="1:18" s="177" customFormat="1" ht="5.0999999999999996" hidden="1" customHeight="1" thickBot="1" x14ac:dyDescent="0.3">
      <c r="A262" s="261"/>
      <c r="B262" s="220" t="s">
        <v>331</v>
      </c>
      <c r="C262" s="220" t="s">
        <v>991</v>
      </c>
      <c r="D262" s="208" t="s">
        <v>394</v>
      </c>
      <c r="E262" s="213"/>
      <c r="F262" s="134"/>
      <c r="G262" s="176"/>
      <c r="H262" s="193"/>
      <c r="I262" s="193"/>
      <c r="J262" s="193"/>
      <c r="K262" s="193"/>
      <c r="L262" s="134"/>
      <c r="M262" s="186"/>
      <c r="N262" s="134"/>
      <c r="O262" s="193"/>
      <c r="P262" s="134"/>
      <c r="Q262" s="186"/>
      <c r="R262" s="261"/>
    </row>
    <row r="263" spans="1:18" s="177" customFormat="1" ht="15.75" hidden="1" thickTop="1" x14ac:dyDescent="0.25">
      <c r="A263" s="261"/>
      <c r="B263" s="218" t="s">
        <v>331</v>
      </c>
      <c r="C263" s="218" t="s">
        <v>991</v>
      </c>
      <c r="D263" s="206" t="s">
        <v>394</v>
      </c>
      <c r="E263" s="237" t="s">
        <v>66</v>
      </c>
      <c r="F263" s="139"/>
      <c r="G263" s="199" t="s">
        <v>77</v>
      </c>
      <c r="H263" s="192"/>
      <c r="I263" s="192"/>
      <c r="J263" s="192"/>
      <c r="K263" s="192"/>
      <c r="L263" s="139"/>
      <c r="M263" s="185"/>
      <c r="N263" s="139"/>
      <c r="O263" s="192"/>
      <c r="P263" s="139"/>
      <c r="Q263" s="185"/>
      <c r="R263" s="261"/>
    </row>
    <row r="264" spans="1:18" ht="45" hidden="1" customHeight="1" x14ac:dyDescent="0.25">
      <c r="B264" s="217" t="s">
        <v>331</v>
      </c>
      <c r="C264" s="224" t="s">
        <v>991</v>
      </c>
      <c r="D264" s="205" t="s">
        <v>394</v>
      </c>
      <c r="E264" s="230" t="s">
        <v>141</v>
      </c>
      <c r="F264" s="144" t="s">
        <v>472</v>
      </c>
      <c r="G264" s="559" t="s">
        <v>225</v>
      </c>
      <c r="H264" s="572"/>
      <c r="I264" s="187"/>
      <c r="J264" s="608"/>
      <c r="K264" s="608"/>
      <c r="L264" s="146"/>
      <c r="M264" s="611" t="s">
        <v>1029</v>
      </c>
      <c r="N264" s="146"/>
      <c r="O264" s="572"/>
      <c r="P264" s="146"/>
      <c r="Q264" s="611" t="s">
        <v>1029</v>
      </c>
    </row>
    <row r="265" spans="1:18" ht="45" hidden="1" customHeight="1" x14ac:dyDescent="0.25">
      <c r="B265" s="217" t="s">
        <v>331</v>
      </c>
      <c r="C265" s="224" t="s">
        <v>991</v>
      </c>
      <c r="D265" s="205" t="s">
        <v>394</v>
      </c>
      <c r="E265" s="230" t="s">
        <v>142</v>
      </c>
      <c r="F265" s="144" t="s">
        <v>472</v>
      </c>
      <c r="G265" s="559"/>
      <c r="H265" s="594"/>
      <c r="I265" s="187"/>
      <c r="J265" s="609"/>
      <c r="K265" s="609"/>
      <c r="L265" s="146"/>
      <c r="M265" s="612"/>
      <c r="N265" s="146"/>
      <c r="O265" s="594"/>
      <c r="P265" s="146"/>
      <c r="Q265" s="612"/>
    </row>
    <row r="266" spans="1:18" ht="45" hidden="1" customHeight="1" x14ac:dyDescent="0.25">
      <c r="B266" s="217" t="s">
        <v>331</v>
      </c>
      <c r="C266" s="224" t="s">
        <v>991</v>
      </c>
      <c r="D266" s="205" t="s">
        <v>394</v>
      </c>
      <c r="E266" s="230" t="s">
        <v>143</v>
      </c>
      <c r="F266" s="144" t="s">
        <v>472</v>
      </c>
      <c r="G266" s="559"/>
      <c r="H266" s="573"/>
      <c r="I266" s="187"/>
      <c r="J266" s="610"/>
      <c r="K266" s="610"/>
      <c r="L266" s="146"/>
      <c r="M266" s="613"/>
      <c r="N266" s="146"/>
      <c r="O266" s="573"/>
      <c r="P266" s="146"/>
      <c r="Q266" s="613"/>
    </row>
    <row r="267" spans="1:18" s="177" customFormat="1" ht="5.0999999999999996" hidden="1" customHeight="1" thickBot="1" x14ac:dyDescent="0.3">
      <c r="A267" s="261"/>
      <c r="B267" s="220" t="s">
        <v>331</v>
      </c>
      <c r="C267" s="220" t="s">
        <v>990</v>
      </c>
      <c r="D267" s="208" t="s">
        <v>395</v>
      </c>
      <c r="E267" s="213"/>
      <c r="F267" s="466"/>
      <c r="G267" s="176"/>
      <c r="H267" s="444"/>
      <c r="I267" s="444"/>
      <c r="J267" s="444"/>
      <c r="K267" s="193"/>
      <c r="L267" s="134"/>
      <c r="M267" s="527"/>
      <c r="N267" s="134"/>
      <c r="O267" s="193"/>
      <c r="P267" s="134"/>
      <c r="Q267" s="527"/>
      <c r="R267" s="261"/>
    </row>
    <row r="268" spans="1:18" s="177" customFormat="1" ht="15.75" hidden="1" thickTop="1" x14ac:dyDescent="0.25">
      <c r="A268" s="261"/>
      <c r="B268" s="218" t="s">
        <v>331</v>
      </c>
      <c r="C268" s="218" t="s">
        <v>990</v>
      </c>
      <c r="D268" s="206" t="s">
        <v>395</v>
      </c>
      <c r="E268" s="237" t="s">
        <v>1011</v>
      </c>
      <c r="F268" s="465"/>
      <c r="G268" s="199" t="s">
        <v>1057</v>
      </c>
      <c r="H268" s="446"/>
      <c r="I268" s="446"/>
      <c r="J268" s="446"/>
      <c r="K268" s="192"/>
      <c r="L268" s="139"/>
      <c r="M268" s="526"/>
      <c r="N268" s="139"/>
      <c r="O268" s="192"/>
      <c r="P268" s="139"/>
      <c r="Q268" s="526"/>
      <c r="R268" s="261"/>
    </row>
    <row r="269" spans="1:18" ht="45" hidden="1" customHeight="1" x14ac:dyDescent="0.25">
      <c r="B269" s="217" t="s">
        <v>331</v>
      </c>
      <c r="C269" s="224" t="s">
        <v>990</v>
      </c>
      <c r="D269" s="205" t="s">
        <v>395</v>
      </c>
      <c r="E269" s="230" t="s">
        <v>143</v>
      </c>
      <c r="F269" s="463" t="s">
        <v>472</v>
      </c>
      <c r="G269" s="559" t="s">
        <v>226</v>
      </c>
      <c r="H269" s="582"/>
      <c r="I269" s="473"/>
      <c r="J269" s="582"/>
      <c r="K269" s="578"/>
      <c r="L269" s="470"/>
      <c r="M269" s="580" t="s">
        <v>1029</v>
      </c>
      <c r="N269" s="471"/>
      <c r="O269" s="578"/>
      <c r="P269" s="472"/>
      <c r="Q269" s="580" t="s">
        <v>1029</v>
      </c>
    </row>
    <row r="270" spans="1:18" ht="45" hidden="1" customHeight="1" x14ac:dyDescent="0.25">
      <c r="B270" s="217" t="s">
        <v>331</v>
      </c>
      <c r="C270" s="224" t="s">
        <v>990</v>
      </c>
      <c r="D270" s="205" t="s">
        <v>395</v>
      </c>
      <c r="E270" s="230" t="s">
        <v>210</v>
      </c>
      <c r="F270" s="463" t="s">
        <v>472</v>
      </c>
      <c r="G270" s="559"/>
      <c r="H270" s="584"/>
      <c r="I270" s="473"/>
      <c r="J270" s="584"/>
      <c r="K270" s="579"/>
      <c r="L270" s="472"/>
      <c r="M270" s="581"/>
      <c r="N270" s="471"/>
      <c r="O270" s="579"/>
      <c r="P270" s="472"/>
      <c r="Q270" s="581"/>
    </row>
    <row r="271" spans="1:18" s="177" customFormat="1" ht="5.0999999999999996" hidden="1" customHeight="1" thickBot="1" x14ac:dyDescent="0.3">
      <c r="A271" s="261"/>
      <c r="B271" s="220" t="s">
        <v>331</v>
      </c>
      <c r="C271" s="220" t="s">
        <v>991</v>
      </c>
      <c r="D271" s="208" t="s">
        <v>395</v>
      </c>
      <c r="E271" s="213"/>
      <c r="F271" s="134"/>
      <c r="G271" s="176"/>
      <c r="H271" s="193"/>
      <c r="I271" s="193"/>
      <c r="J271" s="193"/>
      <c r="K271" s="193"/>
      <c r="L271" s="134"/>
      <c r="M271" s="186"/>
      <c r="N271" s="134"/>
      <c r="O271" s="193"/>
      <c r="P271" s="134"/>
      <c r="Q271" s="186"/>
      <c r="R271" s="261"/>
    </row>
    <row r="272" spans="1:18" s="177" customFormat="1" ht="15.75" hidden="1" thickTop="1" x14ac:dyDescent="0.25">
      <c r="A272" s="261"/>
      <c r="B272" s="218" t="s">
        <v>331</v>
      </c>
      <c r="C272" s="218" t="s">
        <v>991</v>
      </c>
      <c r="D272" s="206" t="s">
        <v>395</v>
      </c>
      <c r="E272" s="237" t="s">
        <v>1011</v>
      </c>
      <c r="F272" s="139"/>
      <c r="G272" s="199" t="s">
        <v>77</v>
      </c>
      <c r="H272" s="192"/>
      <c r="I272" s="192"/>
      <c r="J272" s="192"/>
      <c r="K272" s="192"/>
      <c r="L272" s="139"/>
      <c r="M272" s="185"/>
      <c r="N272" s="139"/>
      <c r="O272" s="192"/>
      <c r="P272" s="139"/>
      <c r="Q272" s="185"/>
      <c r="R272" s="261"/>
    </row>
    <row r="273" spans="1:18" ht="45" hidden="1" customHeight="1" x14ac:dyDescent="0.25">
      <c r="B273" s="217" t="s">
        <v>331</v>
      </c>
      <c r="C273" s="224" t="s">
        <v>991</v>
      </c>
      <c r="D273" s="205" t="s">
        <v>395</v>
      </c>
      <c r="E273" s="230" t="s">
        <v>141</v>
      </c>
      <c r="F273" s="144" t="s">
        <v>472</v>
      </c>
      <c r="G273" s="559" t="s">
        <v>225</v>
      </c>
      <c r="H273" s="572"/>
      <c r="I273" s="187"/>
      <c r="J273" s="608"/>
      <c r="K273" s="608"/>
      <c r="L273" s="146"/>
      <c r="M273" s="611" t="s">
        <v>1029</v>
      </c>
      <c r="N273" s="146"/>
      <c r="O273" s="572"/>
      <c r="P273" s="146"/>
      <c r="Q273" s="611" t="s">
        <v>1029</v>
      </c>
    </row>
    <row r="274" spans="1:18" ht="45" hidden="1" customHeight="1" x14ac:dyDescent="0.25">
      <c r="B274" s="217" t="s">
        <v>331</v>
      </c>
      <c r="C274" s="224" t="s">
        <v>991</v>
      </c>
      <c r="D274" s="205" t="s">
        <v>395</v>
      </c>
      <c r="E274" s="230" t="s">
        <v>142</v>
      </c>
      <c r="F274" s="144" t="s">
        <v>472</v>
      </c>
      <c r="G274" s="559"/>
      <c r="H274" s="594"/>
      <c r="I274" s="187"/>
      <c r="J274" s="609"/>
      <c r="K274" s="609"/>
      <c r="L274" s="146"/>
      <c r="M274" s="612"/>
      <c r="N274" s="146"/>
      <c r="O274" s="594"/>
      <c r="P274" s="146"/>
      <c r="Q274" s="612"/>
    </row>
    <row r="275" spans="1:18" ht="45" hidden="1" customHeight="1" x14ac:dyDescent="0.25">
      <c r="B275" s="217" t="s">
        <v>331</v>
      </c>
      <c r="C275" s="224" t="s">
        <v>991</v>
      </c>
      <c r="D275" s="205" t="s">
        <v>395</v>
      </c>
      <c r="E275" s="230" t="s">
        <v>143</v>
      </c>
      <c r="F275" s="144" t="s">
        <v>472</v>
      </c>
      <c r="G275" s="559"/>
      <c r="H275" s="573"/>
      <c r="I275" s="187"/>
      <c r="J275" s="610"/>
      <c r="K275" s="610"/>
      <c r="L275" s="146"/>
      <c r="M275" s="613"/>
      <c r="N275" s="146"/>
      <c r="O275" s="573"/>
      <c r="P275" s="146"/>
      <c r="Q275" s="613"/>
    </row>
    <row r="276" spans="1:18" s="177" customFormat="1" ht="5.0999999999999996" hidden="1" customHeight="1" thickBot="1" x14ac:dyDescent="0.3">
      <c r="A276" s="261"/>
      <c r="B276" s="220" t="s">
        <v>331</v>
      </c>
      <c r="C276" s="220" t="s">
        <v>990</v>
      </c>
      <c r="D276" s="208" t="s">
        <v>396</v>
      </c>
      <c r="E276" s="213"/>
      <c r="F276" s="466"/>
      <c r="G276" s="176"/>
      <c r="H276" s="444"/>
      <c r="I276" s="444"/>
      <c r="J276" s="444"/>
      <c r="K276" s="193"/>
      <c r="L276" s="134"/>
      <c r="M276" s="527"/>
      <c r="N276" s="134"/>
      <c r="O276" s="193"/>
      <c r="P276" s="134"/>
      <c r="Q276" s="527"/>
      <c r="R276" s="261"/>
    </row>
    <row r="277" spans="1:18" s="177" customFormat="1" ht="15.75" hidden="1" thickTop="1" x14ac:dyDescent="0.25">
      <c r="A277" s="261"/>
      <c r="B277" s="218" t="s">
        <v>331</v>
      </c>
      <c r="C277" s="218" t="s">
        <v>990</v>
      </c>
      <c r="D277" s="206" t="s">
        <v>396</v>
      </c>
      <c r="E277" s="237" t="s">
        <v>864</v>
      </c>
      <c r="F277" s="465"/>
      <c r="G277" s="199" t="s">
        <v>231</v>
      </c>
      <c r="H277" s="446"/>
      <c r="I277" s="446"/>
      <c r="J277" s="446"/>
      <c r="K277" s="192"/>
      <c r="L277" s="139"/>
      <c r="M277" s="526"/>
      <c r="N277" s="139"/>
      <c r="O277" s="192"/>
      <c r="P277" s="139"/>
      <c r="Q277" s="526"/>
      <c r="R277" s="261"/>
    </row>
    <row r="278" spans="1:18" ht="45" hidden="1" customHeight="1" x14ac:dyDescent="0.25">
      <c r="B278" s="217" t="s">
        <v>331</v>
      </c>
      <c r="C278" s="224" t="s">
        <v>990</v>
      </c>
      <c r="D278" s="205" t="s">
        <v>396</v>
      </c>
      <c r="E278" s="230" t="s">
        <v>836</v>
      </c>
      <c r="F278" s="463" t="s">
        <v>472</v>
      </c>
      <c r="G278" s="559" t="s">
        <v>270</v>
      </c>
      <c r="H278" s="582"/>
      <c r="I278" s="473"/>
      <c r="J278" s="585"/>
      <c r="K278" s="588"/>
      <c r="L278" s="471"/>
      <c r="M278" s="580" t="s">
        <v>1029</v>
      </c>
      <c r="N278" s="471"/>
      <c r="O278" s="578"/>
      <c r="P278" s="471"/>
      <c r="Q278" s="580" t="s">
        <v>1029</v>
      </c>
    </row>
    <row r="279" spans="1:18" ht="45" hidden="1" customHeight="1" x14ac:dyDescent="0.25">
      <c r="B279" s="217" t="s">
        <v>331</v>
      </c>
      <c r="C279" s="224" t="s">
        <v>990</v>
      </c>
      <c r="D279" s="205" t="s">
        <v>396</v>
      </c>
      <c r="E279" s="230" t="s">
        <v>837</v>
      </c>
      <c r="F279" s="463" t="s">
        <v>472</v>
      </c>
      <c r="G279" s="559"/>
      <c r="H279" s="583"/>
      <c r="I279" s="473"/>
      <c r="J279" s="586"/>
      <c r="K279" s="589"/>
      <c r="L279" s="471"/>
      <c r="M279" s="591"/>
      <c r="N279" s="471"/>
      <c r="O279" s="593"/>
      <c r="P279" s="471"/>
      <c r="Q279" s="591"/>
    </row>
    <row r="280" spans="1:18" ht="45" hidden="1" customHeight="1" x14ac:dyDescent="0.25">
      <c r="B280" s="217" t="s">
        <v>331</v>
      </c>
      <c r="C280" s="224" t="s">
        <v>990</v>
      </c>
      <c r="D280" s="205" t="s">
        <v>396</v>
      </c>
      <c r="E280" s="230" t="s">
        <v>211</v>
      </c>
      <c r="F280" s="463" t="s">
        <v>472</v>
      </c>
      <c r="G280" s="559"/>
      <c r="H280" s="584"/>
      <c r="I280" s="473"/>
      <c r="J280" s="587"/>
      <c r="K280" s="590"/>
      <c r="L280" s="471"/>
      <c r="M280" s="592"/>
      <c r="N280" s="471"/>
      <c r="O280" s="579"/>
      <c r="P280" s="471"/>
      <c r="Q280" s="592"/>
    </row>
    <row r="281" spans="1:18" s="177" customFormat="1" ht="5.0999999999999996" hidden="1" customHeight="1" thickBot="1" x14ac:dyDescent="0.3">
      <c r="A281" s="261"/>
      <c r="B281" s="220" t="s">
        <v>331</v>
      </c>
      <c r="C281" s="220" t="s">
        <v>991</v>
      </c>
      <c r="D281" s="208" t="s">
        <v>396</v>
      </c>
      <c r="E281" s="213"/>
      <c r="F281" s="134"/>
      <c r="G281" s="176"/>
      <c r="H281" s="193"/>
      <c r="I281" s="193"/>
      <c r="J281" s="193"/>
      <c r="K281" s="193"/>
      <c r="L281" s="134"/>
      <c r="M281" s="186"/>
      <c r="N281" s="134"/>
      <c r="O281" s="193"/>
      <c r="P281" s="134"/>
      <c r="Q281" s="186"/>
      <c r="R281" s="261"/>
    </row>
    <row r="282" spans="1:18" s="177" customFormat="1" ht="15.75" hidden="1" thickTop="1" x14ac:dyDescent="0.25">
      <c r="A282" s="261"/>
      <c r="B282" s="218" t="s">
        <v>331</v>
      </c>
      <c r="C282" s="218" t="s">
        <v>991</v>
      </c>
      <c r="D282" s="206" t="s">
        <v>396</v>
      </c>
      <c r="E282" s="237" t="s">
        <v>864</v>
      </c>
      <c r="F282" s="139"/>
      <c r="G282" s="199" t="s">
        <v>228</v>
      </c>
      <c r="H282" s="192"/>
      <c r="I282" s="192"/>
      <c r="J282" s="192"/>
      <c r="K282" s="192"/>
      <c r="L282" s="139"/>
      <c r="M282" s="185"/>
      <c r="N282" s="139"/>
      <c r="O282" s="192"/>
      <c r="P282" s="139"/>
      <c r="Q282" s="185"/>
      <c r="R282" s="261"/>
    </row>
    <row r="283" spans="1:18" ht="45" hidden="1" customHeight="1" x14ac:dyDescent="0.25">
      <c r="B283" s="217" t="s">
        <v>331</v>
      </c>
      <c r="C283" s="224" t="s">
        <v>991</v>
      </c>
      <c r="D283" s="205" t="s">
        <v>396</v>
      </c>
      <c r="E283" s="230" t="s">
        <v>144</v>
      </c>
      <c r="F283" s="144" t="s">
        <v>472</v>
      </c>
      <c r="G283" s="559" t="s">
        <v>226</v>
      </c>
      <c r="H283" s="572"/>
      <c r="I283" s="187"/>
      <c r="J283" s="608"/>
      <c r="K283" s="608"/>
      <c r="L283" s="146"/>
      <c r="M283" s="611" t="s">
        <v>1029</v>
      </c>
      <c r="N283" s="146"/>
      <c r="O283" s="572"/>
      <c r="P283" s="146"/>
      <c r="Q283" s="611" t="s">
        <v>1029</v>
      </c>
    </row>
    <row r="284" spans="1:18" ht="45" hidden="1" customHeight="1" x14ac:dyDescent="0.25">
      <c r="B284" s="217" t="s">
        <v>331</v>
      </c>
      <c r="C284" s="224" t="s">
        <v>991</v>
      </c>
      <c r="D284" s="205" t="s">
        <v>396</v>
      </c>
      <c r="E284" s="230" t="s">
        <v>145</v>
      </c>
      <c r="F284" s="144" t="s">
        <v>472</v>
      </c>
      <c r="G284" s="559"/>
      <c r="H284" s="594"/>
      <c r="I284" s="187"/>
      <c r="J284" s="609"/>
      <c r="K284" s="609"/>
      <c r="L284" s="146"/>
      <c r="M284" s="612"/>
      <c r="N284" s="146"/>
      <c r="O284" s="594"/>
      <c r="P284" s="146"/>
      <c r="Q284" s="612"/>
    </row>
    <row r="285" spans="1:18" ht="45" hidden="1" customHeight="1" x14ac:dyDescent="0.25">
      <c r="B285" s="217" t="s">
        <v>331</v>
      </c>
      <c r="C285" s="224" t="s">
        <v>991</v>
      </c>
      <c r="D285" s="205" t="s">
        <v>396</v>
      </c>
      <c r="E285" s="230" t="s">
        <v>146</v>
      </c>
      <c r="F285" s="144" t="s">
        <v>472</v>
      </c>
      <c r="G285" s="559"/>
      <c r="H285" s="573"/>
      <c r="I285" s="187"/>
      <c r="J285" s="610"/>
      <c r="K285" s="610"/>
      <c r="L285" s="146"/>
      <c r="M285" s="613"/>
      <c r="N285" s="146"/>
      <c r="O285" s="573"/>
      <c r="P285" s="146"/>
      <c r="Q285" s="613"/>
    </row>
    <row r="286" spans="1:18" s="177" customFormat="1" ht="5.0999999999999996" hidden="1" customHeight="1" thickBot="1" x14ac:dyDescent="0.3">
      <c r="A286" s="261"/>
      <c r="B286" s="220" t="s">
        <v>331</v>
      </c>
      <c r="C286" s="220" t="s">
        <v>990</v>
      </c>
      <c r="D286" s="208" t="s">
        <v>397</v>
      </c>
      <c r="E286" s="213"/>
      <c r="F286" s="466"/>
      <c r="G286" s="176"/>
      <c r="H286" s="444"/>
      <c r="I286" s="444"/>
      <c r="J286" s="444"/>
      <c r="K286" s="193"/>
      <c r="L286" s="134"/>
      <c r="M286" s="527"/>
      <c r="N286" s="134"/>
      <c r="O286" s="193"/>
      <c r="P286" s="134"/>
      <c r="Q286" s="527"/>
      <c r="R286" s="261"/>
    </row>
    <row r="287" spans="1:18" s="177" customFormat="1" ht="15.75" hidden="1" thickTop="1" x14ac:dyDescent="0.25">
      <c r="A287" s="261"/>
      <c r="B287" s="218" t="s">
        <v>331</v>
      </c>
      <c r="C287" s="218" t="s">
        <v>990</v>
      </c>
      <c r="D287" s="206" t="s">
        <v>397</v>
      </c>
      <c r="E287" s="237" t="s">
        <v>865</v>
      </c>
      <c r="F287" s="465"/>
      <c r="G287" s="199" t="s">
        <v>231</v>
      </c>
      <c r="H287" s="446"/>
      <c r="I287" s="446"/>
      <c r="J287" s="446"/>
      <c r="K287" s="192"/>
      <c r="L287" s="139"/>
      <c r="M287" s="526"/>
      <c r="N287" s="139"/>
      <c r="O287" s="192"/>
      <c r="P287" s="139"/>
      <c r="Q287" s="526"/>
      <c r="R287" s="261"/>
    </row>
    <row r="288" spans="1:18" ht="45" hidden="1" customHeight="1" x14ac:dyDescent="0.25">
      <c r="B288" s="217" t="s">
        <v>331</v>
      </c>
      <c r="C288" s="224" t="s">
        <v>990</v>
      </c>
      <c r="D288" s="205" t="s">
        <v>397</v>
      </c>
      <c r="E288" s="230" t="s">
        <v>745</v>
      </c>
      <c r="F288" s="463" t="s">
        <v>472</v>
      </c>
      <c r="G288" s="559" t="s">
        <v>270</v>
      </c>
      <c r="H288" s="582"/>
      <c r="I288" s="473"/>
      <c r="J288" s="585"/>
      <c r="K288" s="588"/>
      <c r="L288" s="471"/>
      <c r="M288" s="580" t="s">
        <v>1029</v>
      </c>
      <c r="N288" s="471"/>
      <c r="O288" s="578"/>
      <c r="P288" s="471"/>
      <c r="Q288" s="580" t="s">
        <v>1029</v>
      </c>
    </row>
    <row r="289" spans="1:18" ht="45" hidden="1" customHeight="1" x14ac:dyDescent="0.25">
      <c r="B289" s="217" t="s">
        <v>331</v>
      </c>
      <c r="C289" s="224" t="s">
        <v>990</v>
      </c>
      <c r="D289" s="205" t="s">
        <v>397</v>
      </c>
      <c r="E289" s="230" t="s">
        <v>837</v>
      </c>
      <c r="F289" s="463" t="s">
        <v>472</v>
      </c>
      <c r="G289" s="559"/>
      <c r="H289" s="583"/>
      <c r="I289" s="473"/>
      <c r="J289" s="586"/>
      <c r="K289" s="589"/>
      <c r="L289" s="471"/>
      <c r="M289" s="591"/>
      <c r="N289" s="471"/>
      <c r="O289" s="593"/>
      <c r="P289" s="471"/>
      <c r="Q289" s="591"/>
    </row>
    <row r="290" spans="1:18" ht="45" hidden="1" customHeight="1" x14ac:dyDescent="0.25">
      <c r="B290" s="217" t="s">
        <v>331</v>
      </c>
      <c r="C290" s="224" t="s">
        <v>990</v>
      </c>
      <c r="D290" s="205" t="s">
        <v>397</v>
      </c>
      <c r="E290" s="230" t="s">
        <v>211</v>
      </c>
      <c r="F290" s="463" t="s">
        <v>472</v>
      </c>
      <c r="G290" s="559"/>
      <c r="H290" s="584"/>
      <c r="I290" s="473"/>
      <c r="J290" s="587"/>
      <c r="K290" s="590"/>
      <c r="L290" s="471"/>
      <c r="M290" s="592"/>
      <c r="N290" s="471"/>
      <c r="O290" s="579"/>
      <c r="P290" s="471"/>
      <c r="Q290" s="592"/>
    </row>
    <row r="291" spans="1:18" s="177" customFormat="1" ht="5.0999999999999996" hidden="1" customHeight="1" thickBot="1" x14ac:dyDescent="0.3">
      <c r="A291" s="261"/>
      <c r="B291" s="220" t="s">
        <v>331</v>
      </c>
      <c r="C291" s="220" t="s">
        <v>991</v>
      </c>
      <c r="D291" s="208" t="s">
        <v>397</v>
      </c>
      <c r="E291" s="213"/>
      <c r="F291" s="134"/>
      <c r="G291" s="176"/>
      <c r="H291" s="193"/>
      <c r="I291" s="193"/>
      <c r="J291" s="193"/>
      <c r="K291" s="193"/>
      <c r="L291" s="134"/>
      <c r="M291" s="186"/>
      <c r="N291" s="134"/>
      <c r="O291" s="193"/>
      <c r="P291" s="134"/>
      <c r="Q291" s="186"/>
      <c r="R291" s="261"/>
    </row>
    <row r="292" spans="1:18" s="177" customFormat="1" ht="15.75" hidden="1" thickTop="1" x14ac:dyDescent="0.25">
      <c r="A292" s="261"/>
      <c r="B292" s="218" t="s">
        <v>331</v>
      </c>
      <c r="C292" s="218" t="s">
        <v>991</v>
      </c>
      <c r="D292" s="206" t="s">
        <v>397</v>
      </c>
      <c r="E292" s="237" t="s">
        <v>865</v>
      </c>
      <c r="F292" s="139"/>
      <c r="G292" s="199" t="s">
        <v>228</v>
      </c>
      <c r="H292" s="192"/>
      <c r="I292" s="192"/>
      <c r="J292" s="192"/>
      <c r="K292" s="192"/>
      <c r="L292" s="139"/>
      <c r="M292" s="185"/>
      <c r="N292" s="139"/>
      <c r="O292" s="192"/>
      <c r="P292" s="139"/>
      <c r="Q292" s="185"/>
      <c r="R292" s="261"/>
    </row>
    <row r="293" spans="1:18" ht="45" hidden="1" customHeight="1" x14ac:dyDescent="0.25">
      <c r="B293" s="217" t="s">
        <v>331</v>
      </c>
      <c r="C293" s="224" t="s">
        <v>991</v>
      </c>
      <c r="D293" s="205" t="s">
        <v>397</v>
      </c>
      <c r="E293" s="230" t="s">
        <v>144</v>
      </c>
      <c r="F293" s="144" t="s">
        <v>472</v>
      </c>
      <c r="G293" s="559" t="s">
        <v>226</v>
      </c>
      <c r="H293" s="572"/>
      <c r="I293" s="187"/>
      <c r="J293" s="608"/>
      <c r="K293" s="608"/>
      <c r="L293" s="146"/>
      <c r="M293" s="611" t="s">
        <v>1029</v>
      </c>
      <c r="N293" s="146"/>
      <c r="O293" s="572"/>
      <c r="P293" s="146"/>
      <c r="Q293" s="611" t="s">
        <v>1029</v>
      </c>
    </row>
    <row r="294" spans="1:18" ht="45" hidden="1" customHeight="1" x14ac:dyDescent="0.25">
      <c r="B294" s="217" t="s">
        <v>331</v>
      </c>
      <c r="C294" s="224" t="s">
        <v>991</v>
      </c>
      <c r="D294" s="205" t="s">
        <v>397</v>
      </c>
      <c r="E294" s="230" t="s">
        <v>145</v>
      </c>
      <c r="F294" s="144" t="s">
        <v>472</v>
      </c>
      <c r="G294" s="559"/>
      <c r="H294" s="594"/>
      <c r="I294" s="187"/>
      <c r="J294" s="609"/>
      <c r="K294" s="609"/>
      <c r="L294" s="146"/>
      <c r="M294" s="612"/>
      <c r="N294" s="146"/>
      <c r="O294" s="594"/>
      <c r="P294" s="146"/>
      <c r="Q294" s="612"/>
    </row>
    <row r="295" spans="1:18" ht="45" hidden="1" customHeight="1" x14ac:dyDescent="0.25">
      <c r="B295" s="217" t="s">
        <v>331</v>
      </c>
      <c r="C295" s="224" t="s">
        <v>991</v>
      </c>
      <c r="D295" s="205" t="s">
        <v>397</v>
      </c>
      <c r="E295" s="230" t="s">
        <v>746</v>
      </c>
      <c r="F295" s="144" t="s">
        <v>472</v>
      </c>
      <c r="G295" s="559"/>
      <c r="H295" s="573"/>
      <c r="I295" s="187"/>
      <c r="J295" s="610"/>
      <c r="K295" s="610"/>
      <c r="L295" s="146"/>
      <c r="M295" s="613"/>
      <c r="N295" s="146"/>
      <c r="O295" s="573"/>
      <c r="P295" s="146"/>
      <c r="Q295" s="613"/>
    </row>
    <row r="296" spans="1:18" s="177" customFormat="1" ht="5.0999999999999996" hidden="1" customHeight="1" thickBot="1" x14ac:dyDescent="0.3">
      <c r="A296" s="261"/>
      <c r="B296" s="220" t="s">
        <v>331</v>
      </c>
      <c r="C296" s="220" t="s">
        <v>990</v>
      </c>
      <c r="D296" s="208" t="s">
        <v>398</v>
      </c>
      <c r="E296" s="213"/>
      <c r="F296" s="466"/>
      <c r="G296" s="176"/>
      <c r="H296" s="444"/>
      <c r="I296" s="444"/>
      <c r="J296" s="444"/>
      <c r="K296" s="193"/>
      <c r="L296" s="134"/>
      <c r="M296" s="527"/>
      <c r="N296" s="134"/>
      <c r="O296" s="193"/>
      <c r="P296" s="134"/>
      <c r="Q296" s="527"/>
      <c r="R296" s="261"/>
    </row>
    <row r="297" spans="1:18" s="177" customFormat="1" ht="15.75" hidden="1" thickTop="1" x14ac:dyDescent="0.25">
      <c r="A297" s="261"/>
      <c r="B297" s="218" t="s">
        <v>331</v>
      </c>
      <c r="C297" s="218" t="s">
        <v>990</v>
      </c>
      <c r="D297" s="206" t="s">
        <v>398</v>
      </c>
      <c r="E297" s="237" t="s">
        <v>67</v>
      </c>
      <c r="F297" s="465"/>
      <c r="G297" s="199" t="s">
        <v>78</v>
      </c>
      <c r="H297" s="446"/>
      <c r="I297" s="446"/>
      <c r="J297" s="446"/>
      <c r="K297" s="192"/>
      <c r="L297" s="139"/>
      <c r="M297" s="526"/>
      <c r="N297" s="139"/>
      <c r="O297" s="192"/>
      <c r="P297" s="139"/>
      <c r="Q297" s="526"/>
      <c r="R297" s="261"/>
    </row>
    <row r="298" spans="1:18" ht="45" hidden="1" customHeight="1" x14ac:dyDescent="0.25">
      <c r="B298" s="217" t="s">
        <v>331</v>
      </c>
      <c r="C298" s="224" t="s">
        <v>990</v>
      </c>
      <c r="D298" s="205" t="s">
        <v>398</v>
      </c>
      <c r="E298" s="230" t="s">
        <v>90</v>
      </c>
      <c r="F298" s="463" t="s">
        <v>472</v>
      </c>
      <c r="G298" s="559" t="s">
        <v>271</v>
      </c>
      <c r="H298" s="582"/>
      <c r="I298" s="473"/>
      <c r="J298" s="585"/>
      <c r="K298" s="588"/>
      <c r="L298" s="471"/>
      <c r="M298" s="580" t="s">
        <v>1029</v>
      </c>
      <c r="N298" s="471"/>
      <c r="O298" s="578"/>
      <c r="P298" s="471"/>
      <c r="Q298" s="580" t="s">
        <v>1029</v>
      </c>
    </row>
    <row r="299" spans="1:18" ht="45" hidden="1" customHeight="1" x14ac:dyDescent="0.25">
      <c r="B299" s="217" t="s">
        <v>331</v>
      </c>
      <c r="C299" s="224" t="s">
        <v>990</v>
      </c>
      <c r="D299" s="205" t="s">
        <v>398</v>
      </c>
      <c r="E299" s="230" t="s">
        <v>91</v>
      </c>
      <c r="F299" s="463" t="s">
        <v>472</v>
      </c>
      <c r="G299" s="559"/>
      <c r="H299" s="583"/>
      <c r="I299" s="473"/>
      <c r="J299" s="586"/>
      <c r="K299" s="589"/>
      <c r="L299" s="471"/>
      <c r="M299" s="591"/>
      <c r="N299" s="471"/>
      <c r="O299" s="593"/>
      <c r="P299" s="471"/>
      <c r="Q299" s="591"/>
    </row>
    <row r="300" spans="1:18" ht="45" hidden="1" customHeight="1" x14ac:dyDescent="0.25">
      <c r="B300" s="217" t="s">
        <v>331</v>
      </c>
      <c r="C300" s="224" t="s">
        <v>990</v>
      </c>
      <c r="D300" s="205" t="s">
        <v>398</v>
      </c>
      <c r="E300" s="230" t="s">
        <v>92</v>
      </c>
      <c r="F300" s="463" t="s">
        <v>472</v>
      </c>
      <c r="G300" s="559"/>
      <c r="H300" s="584"/>
      <c r="I300" s="473"/>
      <c r="J300" s="587"/>
      <c r="K300" s="590"/>
      <c r="L300" s="471"/>
      <c r="M300" s="592"/>
      <c r="N300" s="471"/>
      <c r="O300" s="579"/>
      <c r="P300" s="471"/>
      <c r="Q300" s="592"/>
    </row>
    <row r="301" spans="1:18" s="177" customFormat="1" ht="5.0999999999999996" hidden="1" customHeight="1" thickBot="1" x14ac:dyDescent="0.3">
      <c r="A301" s="261"/>
      <c r="B301" s="220" t="s">
        <v>331</v>
      </c>
      <c r="C301" s="220" t="s">
        <v>991</v>
      </c>
      <c r="D301" s="208" t="s">
        <v>398</v>
      </c>
      <c r="E301" s="213"/>
      <c r="F301" s="134"/>
      <c r="G301" s="176"/>
      <c r="H301" s="193"/>
      <c r="I301" s="193"/>
      <c r="J301" s="193"/>
      <c r="K301" s="193"/>
      <c r="L301" s="134"/>
      <c r="M301" s="186"/>
      <c r="N301" s="134"/>
      <c r="O301" s="193"/>
      <c r="P301" s="134"/>
      <c r="Q301" s="186"/>
      <c r="R301" s="261"/>
    </row>
    <row r="302" spans="1:18" s="177" customFormat="1" ht="15.75" hidden="1" thickTop="1" x14ac:dyDescent="0.25">
      <c r="A302" s="261"/>
      <c r="B302" s="218" t="s">
        <v>331</v>
      </c>
      <c r="C302" s="218" t="s">
        <v>991</v>
      </c>
      <c r="D302" s="206" t="s">
        <v>398</v>
      </c>
      <c r="E302" s="237" t="s">
        <v>67</v>
      </c>
      <c r="F302" s="139"/>
      <c r="G302" s="199" t="s">
        <v>231</v>
      </c>
      <c r="H302" s="192"/>
      <c r="I302" s="192"/>
      <c r="J302" s="192"/>
      <c r="K302" s="192"/>
      <c r="L302" s="139"/>
      <c r="M302" s="185"/>
      <c r="N302" s="139"/>
      <c r="O302" s="192"/>
      <c r="P302" s="139"/>
      <c r="Q302" s="185"/>
      <c r="R302" s="261"/>
    </row>
    <row r="303" spans="1:18" ht="45" hidden="1" customHeight="1" x14ac:dyDescent="0.25">
      <c r="B303" s="217" t="s">
        <v>331</v>
      </c>
      <c r="C303" s="224" t="s">
        <v>991</v>
      </c>
      <c r="D303" s="205" t="s">
        <v>398</v>
      </c>
      <c r="E303" s="230" t="s">
        <v>150</v>
      </c>
      <c r="F303" s="144" t="s">
        <v>472</v>
      </c>
      <c r="G303" s="559" t="s">
        <v>270</v>
      </c>
      <c r="H303" s="572"/>
      <c r="I303" s="175"/>
      <c r="J303" s="608"/>
      <c r="K303" s="608"/>
      <c r="L303" s="146"/>
      <c r="M303" s="611" t="s">
        <v>1029</v>
      </c>
      <c r="N303" s="146"/>
      <c r="O303" s="572"/>
      <c r="P303" s="146"/>
      <c r="Q303" s="611" t="s">
        <v>1029</v>
      </c>
    </row>
    <row r="304" spans="1:18" ht="45" hidden="1" customHeight="1" x14ac:dyDescent="0.25">
      <c r="B304" s="217" t="s">
        <v>331</v>
      </c>
      <c r="C304" s="224" t="s">
        <v>991</v>
      </c>
      <c r="D304" s="205" t="s">
        <v>398</v>
      </c>
      <c r="E304" s="230" t="s">
        <v>151</v>
      </c>
      <c r="F304" s="144" t="s">
        <v>472</v>
      </c>
      <c r="G304" s="559"/>
      <c r="H304" s="594"/>
      <c r="I304" s="175"/>
      <c r="J304" s="609"/>
      <c r="K304" s="609"/>
      <c r="L304" s="146"/>
      <c r="M304" s="612"/>
      <c r="N304" s="146"/>
      <c r="O304" s="594"/>
      <c r="P304" s="146"/>
      <c r="Q304" s="612"/>
    </row>
    <row r="305" spans="1:18" ht="45" hidden="1" customHeight="1" x14ac:dyDescent="0.25">
      <c r="B305" s="217" t="s">
        <v>331</v>
      </c>
      <c r="C305" s="224" t="s">
        <v>991</v>
      </c>
      <c r="D305" s="205" t="s">
        <v>398</v>
      </c>
      <c r="E305" s="230" t="s">
        <v>90</v>
      </c>
      <c r="F305" s="144" t="s">
        <v>472</v>
      </c>
      <c r="G305" s="559"/>
      <c r="H305" s="594"/>
      <c r="I305" s="175"/>
      <c r="J305" s="609"/>
      <c r="K305" s="609"/>
      <c r="L305" s="146"/>
      <c r="M305" s="612"/>
      <c r="N305" s="146"/>
      <c r="O305" s="594"/>
      <c r="P305" s="146"/>
      <c r="Q305" s="612"/>
    </row>
    <row r="306" spans="1:18" ht="45" hidden="1" customHeight="1" x14ac:dyDescent="0.25">
      <c r="B306" s="217" t="s">
        <v>331</v>
      </c>
      <c r="C306" s="224" t="s">
        <v>991</v>
      </c>
      <c r="D306" s="205" t="s">
        <v>398</v>
      </c>
      <c r="E306" s="230" t="s">
        <v>152</v>
      </c>
      <c r="F306" s="144" t="s">
        <v>472</v>
      </c>
      <c r="G306" s="559"/>
      <c r="H306" s="573"/>
      <c r="I306" s="148"/>
      <c r="J306" s="610"/>
      <c r="K306" s="610"/>
      <c r="L306" s="146"/>
      <c r="M306" s="613"/>
      <c r="N306" s="153"/>
      <c r="O306" s="573"/>
      <c r="P306" s="146"/>
      <c r="Q306" s="613"/>
    </row>
    <row r="307" spans="1:18" s="177" customFormat="1" ht="5.0999999999999996" hidden="1" customHeight="1" thickBot="1" x14ac:dyDescent="0.3">
      <c r="A307" s="261"/>
      <c r="B307" s="220" t="s">
        <v>331</v>
      </c>
      <c r="C307" s="220" t="s">
        <v>990</v>
      </c>
      <c r="D307" s="208" t="s">
        <v>399</v>
      </c>
      <c r="E307" s="213"/>
      <c r="F307" s="466"/>
      <c r="G307" s="176"/>
      <c r="H307" s="444"/>
      <c r="I307" s="444"/>
      <c r="J307" s="444"/>
      <c r="K307" s="193"/>
      <c r="L307" s="134"/>
      <c r="M307" s="527"/>
      <c r="N307" s="134"/>
      <c r="O307" s="193"/>
      <c r="P307" s="134"/>
      <c r="Q307" s="527"/>
      <c r="R307" s="261"/>
    </row>
    <row r="308" spans="1:18" s="177" customFormat="1" ht="15.75" hidden="1" thickTop="1" x14ac:dyDescent="0.25">
      <c r="A308" s="261"/>
      <c r="B308" s="218" t="s">
        <v>331</v>
      </c>
      <c r="C308" s="218" t="s">
        <v>990</v>
      </c>
      <c r="D308" s="206" t="s">
        <v>399</v>
      </c>
      <c r="E308" s="237" t="s">
        <v>68</v>
      </c>
      <c r="F308" s="465"/>
      <c r="G308" s="199" t="s">
        <v>78</v>
      </c>
      <c r="H308" s="446"/>
      <c r="I308" s="446"/>
      <c r="J308" s="446"/>
      <c r="K308" s="192"/>
      <c r="L308" s="139"/>
      <c r="M308" s="526"/>
      <c r="N308" s="139"/>
      <c r="O308" s="192"/>
      <c r="P308" s="139"/>
      <c r="Q308" s="526"/>
      <c r="R308" s="261"/>
    </row>
    <row r="309" spans="1:18" ht="45" hidden="1" customHeight="1" x14ac:dyDescent="0.25">
      <c r="B309" s="217" t="s">
        <v>331</v>
      </c>
      <c r="C309" s="224" t="s">
        <v>990</v>
      </c>
      <c r="D309" s="205" t="s">
        <v>399</v>
      </c>
      <c r="E309" s="230" t="s">
        <v>93</v>
      </c>
      <c r="F309" s="463" t="s">
        <v>472</v>
      </c>
      <c r="G309" s="559" t="s">
        <v>271</v>
      </c>
      <c r="H309" s="582"/>
      <c r="I309" s="473"/>
      <c r="J309" s="585"/>
      <c r="K309" s="588"/>
      <c r="L309" s="471"/>
      <c r="M309" s="580" t="s">
        <v>1029</v>
      </c>
      <c r="N309" s="471"/>
      <c r="O309" s="578"/>
      <c r="P309" s="471"/>
      <c r="Q309" s="580" t="s">
        <v>1029</v>
      </c>
    </row>
    <row r="310" spans="1:18" ht="45" hidden="1" customHeight="1" x14ac:dyDescent="0.25">
      <c r="B310" s="217" t="s">
        <v>331</v>
      </c>
      <c r="C310" s="224" t="s">
        <v>990</v>
      </c>
      <c r="D310" s="205" t="s">
        <v>399</v>
      </c>
      <c r="E310" s="230" t="s">
        <v>91</v>
      </c>
      <c r="F310" s="463" t="s">
        <v>472</v>
      </c>
      <c r="G310" s="559"/>
      <c r="H310" s="583"/>
      <c r="I310" s="473"/>
      <c r="J310" s="586"/>
      <c r="K310" s="589"/>
      <c r="L310" s="471"/>
      <c r="M310" s="591"/>
      <c r="N310" s="471"/>
      <c r="O310" s="593"/>
      <c r="P310" s="471"/>
      <c r="Q310" s="591"/>
    </row>
    <row r="311" spans="1:18" ht="45" hidden="1" customHeight="1" x14ac:dyDescent="0.25">
      <c r="B311" s="217" t="s">
        <v>331</v>
      </c>
      <c r="C311" s="224" t="s">
        <v>990</v>
      </c>
      <c r="D311" s="205" t="s">
        <v>399</v>
      </c>
      <c r="E311" s="230" t="s">
        <v>94</v>
      </c>
      <c r="F311" s="463" t="s">
        <v>472</v>
      </c>
      <c r="G311" s="559"/>
      <c r="H311" s="584"/>
      <c r="I311" s="473"/>
      <c r="J311" s="587"/>
      <c r="K311" s="590"/>
      <c r="L311" s="471"/>
      <c r="M311" s="592"/>
      <c r="N311" s="471"/>
      <c r="O311" s="579"/>
      <c r="P311" s="471"/>
      <c r="Q311" s="592"/>
    </row>
    <row r="312" spans="1:18" s="177" customFormat="1" ht="5.0999999999999996" hidden="1" customHeight="1" thickBot="1" x14ac:dyDescent="0.3">
      <c r="A312" s="261"/>
      <c r="B312" s="220" t="s">
        <v>331</v>
      </c>
      <c r="C312" s="220" t="s">
        <v>991</v>
      </c>
      <c r="D312" s="208" t="s">
        <v>399</v>
      </c>
      <c r="E312" s="213"/>
      <c r="F312" s="134"/>
      <c r="G312" s="176"/>
      <c r="H312" s="193"/>
      <c r="I312" s="193"/>
      <c r="J312" s="193"/>
      <c r="K312" s="193"/>
      <c r="L312" s="134"/>
      <c r="M312" s="186"/>
      <c r="N312" s="134"/>
      <c r="O312" s="193"/>
      <c r="P312" s="134"/>
      <c r="Q312" s="186"/>
      <c r="R312" s="261"/>
    </row>
    <row r="313" spans="1:18" s="177" customFormat="1" ht="15.75" hidden="1" thickTop="1" x14ac:dyDescent="0.25">
      <c r="A313" s="261"/>
      <c r="B313" s="218" t="s">
        <v>331</v>
      </c>
      <c r="C313" s="218" t="s">
        <v>991</v>
      </c>
      <c r="D313" s="206" t="s">
        <v>399</v>
      </c>
      <c r="E313" s="237" t="s">
        <v>68</v>
      </c>
      <c r="F313" s="139"/>
      <c r="G313" s="199" t="s">
        <v>231</v>
      </c>
      <c r="H313" s="192"/>
      <c r="I313" s="192"/>
      <c r="J313" s="192"/>
      <c r="K313" s="192"/>
      <c r="L313" s="139"/>
      <c r="M313" s="185"/>
      <c r="N313" s="139"/>
      <c r="O313" s="192"/>
      <c r="P313" s="139"/>
      <c r="Q313" s="185"/>
      <c r="R313" s="261"/>
    </row>
    <row r="314" spans="1:18" ht="45" hidden="1" customHeight="1" x14ac:dyDescent="0.25">
      <c r="B314" s="217" t="s">
        <v>331</v>
      </c>
      <c r="C314" s="224" t="s">
        <v>991</v>
      </c>
      <c r="D314" s="205" t="s">
        <v>399</v>
      </c>
      <c r="E314" s="230" t="s">
        <v>153</v>
      </c>
      <c r="F314" s="144" t="s">
        <v>472</v>
      </c>
      <c r="G314" s="249"/>
      <c r="H314" s="572"/>
      <c r="I314" s="175"/>
      <c r="J314" s="608"/>
      <c r="K314" s="608"/>
      <c r="L314" s="146"/>
      <c r="M314" s="611" t="s">
        <v>1029</v>
      </c>
      <c r="N314" s="146"/>
      <c r="O314" s="572"/>
      <c r="P314" s="146"/>
      <c r="Q314" s="611" t="s">
        <v>1029</v>
      </c>
    </row>
    <row r="315" spans="1:18" ht="45" hidden="1" customHeight="1" x14ac:dyDescent="0.25">
      <c r="B315" s="217" t="s">
        <v>331</v>
      </c>
      <c r="C315" s="224" t="s">
        <v>991</v>
      </c>
      <c r="D315" s="205" t="s">
        <v>399</v>
      </c>
      <c r="E315" s="230" t="s">
        <v>151</v>
      </c>
      <c r="F315" s="144" t="s">
        <v>472</v>
      </c>
      <c r="G315" s="249"/>
      <c r="H315" s="594"/>
      <c r="I315" s="175"/>
      <c r="J315" s="609"/>
      <c r="K315" s="609"/>
      <c r="L315" s="146"/>
      <c r="M315" s="612"/>
      <c r="N315" s="146"/>
      <c r="O315" s="594"/>
      <c r="P315" s="146"/>
      <c r="Q315" s="612"/>
    </row>
    <row r="316" spans="1:18" ht="45" hidden="1" customHeight="1" x14ac:dyDescent="0.25">
      <c r="B316" s="217" t="s">
        <v>331</v>
      </c>
      <c r="C316" s="224" t="s">
        <v>991</v>
      </c>
      <c r="D316" s="205" t="s">
        <v>399</v>
      </c>
      <c r="E316" s="230" t="s">
        <v>154</v>
      </c>
      <c r="F316" s="144" t="s">
        <v>472</v>
      </c>
      <c r="G316" s="249"/>
      <c r="H316" s="594"/>
      <c r="I316" s="175"/>
      <c r="J316" s="609"/>
      <c r="K316" s="609"/>
      <c r="L316" s="146"/>
      <c r="M316" s="612"/>
      <c r="N316" s="146"/>
      <c r="O316" s="594"/>
      <c r="P316" s="146"/>
      <c r="Q316" s="612"/>
    </row>
    <row r="317" spans="1:18" ht="45" hidden="1" customHeight="1" x14ac:dyDescent="0.25">
      <c r="B317" s="217" t="s">
        <v>331</v>
      </c>
      <c r="C317" s="224" t="s">
        <v>991</v>
      </c>
      <c r="D317" s="205" t="s">
        <v>399</v>
      </c>
      <c r="E317" s="230" t="s">
        <v>152</v>
      </c>
      <c r="F317" s="144" t="s">
        <v>472</v>
      </c>
      <c r="G317" s="249"/>
      <c r="H317" s="573"/>
      <c r="I317" s="148"/>
      <c r="J317" s="610"/>
      <c r="K317" s="610"/>
      <c r="L317" s="146"/>
      <c r="M317" s="613"/>
      <c r="N317" s="153"/>
      <c r="O317" s="573"/>
      <c r="P317" s="146"/>
      <c r="Q317" s="613"/>
    </row>
    <row r="318" spans="1:18" s="177" customFormat="1" ht="5.0999999999999996" hidden="1" customHeight="1" thickBot="1" x14ac:dyDescent="0.3">
      <c r="A318" s="261"/>
      <c r="B318" s="220" t="s">
        <v>331</v>
      </c>
      <c r="C318" s="220" t="s">
        <v>990</v>
      </c>
      <c r="D318" s="208" t="s">
        <v>400</v>
      </c>
      <c r="E318" s="213"/>
      <c r="F318" s="466"/>
      <c r="G318" s="176"/>
      <c r="H318" s="444"/>
      <c r="I318" s="444"/>
      <c r="J318" s="444"/>
      <c r="K318" s="193"/>
      <c r="L318" s="134"/>
      <c r="M318" s="527"/>
      <c r="N318" s="134"/>
      <c r="O318" s="193"/>
      <c r="P318" s="134"/>
      <c r="Q318" s="527"/>
      <c r="R318" s="261"/>
    </row>
    <row r="319" spans="1:18" s="177" customFormat="1" ht="15.75" hidden="1" thickTop="1" x14ac:dyDescent="0.25">
      <c r="A319" s="261"/>
      <c r="B319" s="218" t="s">
        <v>331</v>
      </c>
      <c r="C319" s="218" t="s">
        <v>990</v>
      </c>
      <c r="D319" s="206" t="s">
        <v>400</v>
      </c>
      <c r="E319" s="237" t="s">
        <v>69</v>
      </c>
      <c r="F319" s="465"/>
      <c r="G319" s="199" t="s">
        <v>78</v>
      </c>
      <c r="H319" s="446"/>
      <c r="I319" s="446"/>
      <c r="J319" s="446"/>
      <c r="K319" s="192"/>
      <c r="L319" s="139"/>
      <c r="M319" s="526"/>
      <c r="N319" s="139"/>
      <c r="O319" s="192"/>
      <c r="P319" s="139"/>
      <c r="Q319" s="526"/>
      <c r="R319" s="261"/>
    </row>
    <row r="320" spans="1:18" ht="45" hidden="1" customHeight="1" x14ac:dyDescent="0.25">
      <c r="B320" s="217" t="s">
        <v>331</v>
      </c>
      <c r="C320" s="224" t="s">
        <v>990</v>
      </c>
      <c r="D320" s="205" t="s">
        <v>400</v>
      </c>
      <c r="E320" s="230" t="s">
        <v>95</v>
      </c>
      <c r="F320" s="463" t="s">
        <v>472</v>
      </c>
      <c r="G320" s="559" t="s">
        <v>271</v>
      </c>
      <c r="H320" s="582"/>
      <c r="I320" s="477"/>
      <c r="J320" s="585"/>
      <c r="K320" s="588"/>
      <c r="L320" s="471"/>
      <c r="M320" s="580" t="s">
        <v>1029</v>
      </c>
      <c r="N320" s="471"/>
      <c r="O320" s="578"/>
      <c r="P320" s="471"/>
      <c r="Q320" s="580" t="s">
        <v>1029</v>
      </c>
    </row>
    <row r="321" spans="1:18" ht="45" hidden="1" customHeight="1" x14ac:dyDescent="0.25">
      <c r="B321" s="217" t="s">
        <v>331</v>
      </c>
      <c r="C321" s="224" t="s">
        <v>990</v>
      </c>
      <c r="D321" s="205" t="s">
        <v>400</v>
      </c>
      <c r="E321" s="230" t="s">
        <v>156</v>
      </c>
      <c r="F321" s="463" t="s">
        <v>472</v>
      </c>
      <c r="G321" s="559"/>
      <c r="H321" s="583"/>
      <c r="I321" s="477"/>
      <c r="J321" s="586"/>
      <c r="K321" s="589"/>
      <c r="L321" s="471"/>
      <c r="M321" s="591"/>
      <c r="N321" s="471"/>
      <c r="O321" s="593"/>
      <c r="P321" s="471"/>
      <c r="Q321" s="591"/>
    </row>
    <row r="322" spans="1:18" ht="45" hidden="1" customHeight="1" x14ac:dyDescent="0.25">
      <c r="B322" s="217" t="s">
        <v>331</v>
      </c>
      <c r="C322" s="224" t="s">
        <v>990</v>
      </c>
      <c r="D322" s="205" t="s">
        <v>400</v>
      </c>
      <c r="E322" s="230" t="s">
        <v>91</v>
      </c>
      <c r="F322" s="463" t="s">
        <v>472</v>
      </c>
      <c r="G322" s="559"/>
      <c r="H322" s="583"/>
      <c r="I322" s="477"/>
      <c r="J322" s="586"/>
      <c r="K322" s="589"/>
      <c r="L322" s="471"/>
      <c r="M322" s="591"/>
      <c r="N322" s="471"/>
      <c r="O322" s="593"/>
      <c r="P322" s="471"/>
      <c r="Q322" s="591"/>
    </row>
    <row r="323" spans="1:18" ht="45" hidden="1" customHeight="1" x14ac:dyDescent="0.25">
      <c r="B323" s="217" t="s">
        <v>331</v>
      </c>
      <c r="C323" s="224" t="s">
        <v>990</v>
      </c>
      <c r="D323" s="205" t="s">
        <v>400</v>
      </c>
      <c r="E323" s="230" t="s">
        <v>479</v>
      </c>
      <c r="F323" s="463" t="s">
        <v>472</v>
      </c>
      <c r="G323" s="559"/>
      <c r="H323" s="584"/>
      <c r="I323" s="478"/>
      <c r="J323" s="587"/>
      <c r="K323" s="590"/>
      <c r="L323" s="471"/>
      <c r="M323" s="592"/>
      <c r="N323" s="476"/>
      <c r="O323" s="579"/>
      <c r="P323" s="471"/>
      <c r="Q323" s="592"/>
    </row>
    <row r="324" spans="1:18" s="177" customFormat="1" ht="5.0999999999999996" hidden="1" customHeight="1" thickBot="1" x14ac:dyDescent="0.3">
      <c r="A324" s="261"/>
      <c r="B324" s="220" t="s">
        <v>331</v>
      </c>
      <c r="C324" s="220" t="s">
        <v>991</v>
      </c>
      <c r="D324" s="208" t="s">
        <v>400</v>
      </c>
      <c r="E324" s="213"/>
      <c r="F324" s="134"/>
      <c r="G324" s="176"/>
      <c r="H324" s="193"/>
      <c r="I324" s="193"/>
      <c r="J324" s="193"/>
      <c r="K324" s="193"/>
      <c r="L324" s="134"/>
      <c r="M324" s="186"/>
      <c r="N324" s="134"/>
      <c r="O324" s="193"/>
      <c r="P324" s="134"/>
      <c r="Q324" s="186"/>
      <c r="R324" s="261"/>
    </row>
    <row r="325" spans="1:18" s="177" customFormat="1" ht="15.75" hidden="1" thickTop="1" x14ac:dyDescent="0.25">
      <c r="A325" s="261"/>
      <c r="B325" s="218" t="s">
        <v>331</v>
      </c>
      <c r="C325" s="218" t="s">
        <v>991</v>
      </c>
      <c r="D325" s="206" t="s">
        <v>400</v>
      </c>
      <c r="E325" s="237" t="s">
        <v>69</v>
      </c>
      <c r="F325" s="139"/>
      <c r="G325" s="199" t="s">
        <v>78</v>
      </c>
      <c r="H325" s="192"/>
      <c r="I325" s="192"/>
      <c r="J325" s="192"/>
      <c r="K325" s="192"/>
      <c r="L325" s="139"/>
      <c r="M325" s="185"/>
      <c r="N325" s="139"/>
      <c r="O325" s="192"/>
      <c r="P325" s="139"/>
      <c r="Q325" s="185"/>
      <c r="R325" s="261"/>
    </row>
    <row r="326" spans="1:18" ht="45" hidden="1" customHeight="1" x14ac:dyDescent="0.25">
      <c r="B326" s="217" t="s">
        <v>331</v>
      </c>
      <c r="C326" s="224" t="s">
        <v>991</v>
      </c>
      <c r="D326" s="205" t="s">
        <v>400</v>
      </c>
      <c r="E326" s="230" t="s">
        <v>155</v>
      </c>
      <c r="F326" s="144" t="s">
        <v>472</v>
      </c>
      <c r="G326" s="559" t="s">
        <v>271</v>
      </c>
      <c r="H326" s="572"/>
      <c r="I326" s="175"/>
      <c r="J326" s="608"/>
      <c r="K326" s="608"/>
      <c r="L326" s="146"/>
      <c r="M326" s="611" t="s">
        <v>1029</v>
      </c>
      <c r="N326" s="146"/>
      <c r="O326" s="572"/>
      <c r="P326" s="146"/>
      <c r="Q326" s="611" t="s">
        <v>1029</v>
      </c>
    </row>
    <row r="327" spans="1:18" ht="45" hidden="1" customHeight="1" x14ac:dyDescent="0.25">
      <c r="B327" s="217" t="s">
        <v>331</v>
      </c>
      <c r="C327" s="224" t="s">
        <v>991</v>
      </c>
      <c r="D327" s="205" t="s">
        <v>400</v>
      </c>
      <c r="E327" s="230" t="s">
        <v>151</v>
      </c>
      <c r="F327" s="144" t="s">
        <v>472</v>
      </c>
      <c r="G327" s="559"/>
      <c r="H327" s="594"/>
      <c r="I327" s="175"/>
      <c r="J327" s="609"/>
      <c r="K327" s="609"/>
      <c r="L327" s="146"/>
      <c r="M327" s="612"/>
      <c r="N327" s="146"/>
      <c r="O327" s="594"/>
      <c r="P327" s="146"/>
      <c r="Q327" s="612"/>
    </row>
    <row r="328" spans="1:18" ht="45" hidden="1" customHeight="1" x14ac:dyDescent="0.25">
      <c r="B328" s="217" t="s">
        <v>331</v>
      </c>
      <c r="C328" s="224" t="s">
        <v>991</v>
      </c>
      <c r="D328" s="205" t="s">
        <v>400</v>
      </c>
      <c r="E328" s="230" t="s">
        <v>156</v>
      </c>
      <c r="F328" s="144" t="s">
        <v>472</v>
      </c>
      <c r="G328" s="559"/>
      <c r="H328" s="594"/>
      <c r="I328" s="175"/>
      <c r="J328" s="609"/>
      <c r="K328" s="609"/>
      <c r="L328" s="146"/>
      <c r="M328" s="612"/>
      <c r="N328" s="146"/>
      <c r="O328" s="594"/>
      <c r="P328" s="146"/>
      <c r="Q328" s="612"/>
    </row>
    <row r="329" spans="1:18" ht="45" hidden="1" customHeight="1" x14ac:dyDescent="0.25">
      <c r="B329" s="217" t="s">
        <v>331</v>
      </c>
      <c r="C329" s="224" t="s">
        <v>991</v>
      </c>
      <c r="D329" s="205" t="s">
        <v>400</v>
      </c>
      <c r="E329" s="230" t="s">
        <v>157</v>
      </c>
      <c r="F329" s="144" t="s">
        <v>472</v>
      </c>
      <c r="G329" s="559"/>
      <c r="H329" s="573"/>
      <c r="I329" s="148"/>
      <c r="J329" s="610"/>
      <c r="K329" s="610"/>
      <c r="L329" s="146"/>
      <c r="M329" s="613"/>
      <c r="N329" s="153"/>
      <c r="O329" s="573"/>
      <c r="P329" s="146"/>
      <c r="Q329" s="613"/>
    </row>
    <row r="330" spans="1:18" s="177" customFormat="1" ht="5.0999999999999996" hidden="1" customHeight="1" thickBot="1" x14ac:dyDescent="0.3">
      <c r="A330" s="261"/>
      <c r="B330" s="220" t="s">
        <v>331</v>
      </c>
      <c r="C330" s="220" t="s">
        <v>990</v>
      </c>
      <c r="D330" s="208" t="s">
        <v>401</v>
      </c>
      <c r="E330" s="213"/>
      <c r="F330" s="466"/>
      <c r="G330" s="176"/>
      <c r="H330" s="444"/>
      <c r="I330" s="444"/>
      <c r="J330" s="444"/>
      <c r="K330" s="193"/>
      <c r="L330" s="134"/>
      <c r="M330" s="527"/>
      <c r="N330" s="134"/>
      <c r="O330" s="193"/>
      <c r="P330" s="134"/>
      <c r="Q330" s="527"/>
      <c r="R330" s="261"/>
    </row>
    <row r="331" spans="1:18" s="177" customFormat="1" ht="15.75" hidden="1" thickTop="1" x14ac:dyDescent="0.25">
      <c r="A331" s="261"/>
      <c r="B331" s="218" t="s">
        <v>331</v>
      </c>
      <c r="C331" s="218" t="s">
        <v>990</v>
      </c>
      <c r="D331" s="206" t="s">
        <v>401</v>
      </c>
      <c r="E331" s="237" t="s">
        <v>70</v>
      </c>
      <c r="F331" s="465"/>
      <c r="G331" s="199" t="s">
        <v>78</v>
      </c>
      <c r="H331" s="446"/>
      <c r="I331" s="446"/>
      <c r="J331" s="446"/>
      <c r="K331" s="192"/>
      <c r="L331" s="139"/>
      <c r="M331" s="526"/>
      <c r="N331" s="139"/>
      <c r="O331" s="192"/>
      <c r="P331" s="139"/>
      <c r="Q331" s="526"/>
      <c r="R331" s="261"/>
    </row>
    <row r="332" spans="1:18" ht="45" hidden="1" customHeight="1" x14ac:dyDescent="0.25">
      <c r="B332" s="217" t="s">
        <v>331</v>
      </c>
      <c r="C332" s="224" t="s">
        <v>990</v>
      </c>
      <c r="D332" s="205" t="s">
        <v>401</v>
      </c>
      <c r="E332" s="230" t="s">
        <v>160</v>
      </c>
      <c r="F332" s="463" t="s">
        <v>472</v>
      </c>
      <c r="G332" s="559" t="s">
        <v>271</v>
      </c>
      <c r="H332" s="582"/>
      <c r="I332" s="473"/>
      <c r="J332" s="582"/>
      <c r="K332" s="578"/>
      <c r="L332" s="470"/>
      <c r="M332" s="580" t="s">
        <v>1029</v>
      </c>
      <c r="N332" s="471"/>
      <c r="O332" s="578"/>
      <c r="P332" s="472"/>
      <c r="Q332" s="580" t="s">
        <v>1029</v>
      </c>
    </row>
    <row r="333" spans="1:18" ht="45" hidden="1" customHeight="1" x14ac:dyDescent="0.25">
      <c r="B333" s="217" t="s">
        <v>331</v>
      </c>
      <c r="C333" s="224" t="s">
        <v>990</v>
      </c>
      <c r="D333" s="205" t="s">
        <v>401</v>
      </c>
      <c r="E333" s="230" t="s">
        <v>213</v>
      </c>
      <c r="F333" s="463" t="s">
        <v>472</v>
      </c>
      <c r="G333" s="559"/>
      <c r="H333" s="584"/>
      <c r="I333" s="473"/>
      <c r="J333" s="584"/>
      <c r="K333" s="579"/>
      <c r="L333" s="472"/>
      <c r="M333" s="581"/>
      <c r="N333" s="471"/>
      <c r="O333" s="579"/>
      <c r="P333" s="472"/>
      <c r="Q333" s="581"/>
    </row>
    <row r="334" spans="1:18" s="177" customFormat="1" ht="5.0999999999999996" hidden="1" customHeight="1" thickBot="1" x14ac:dyDescent="0.3">
      <c r="A334" s="261"/>
      <c r="B334" s="220" t="s">
        <v>331</v>
      </c>
      <c r="C334" s="220" t="s">
        <v>991</v>
      </c>
      <c r="D334" s="208" t="s">
        <v>401</v>
      </c>
      <c r="E334" s="213"/>
      <c r="F334" s="134"/>
      <c r="G334" s="176"/>
      <c r="H334" s="193"/>
      <c r="I334" s="193"/>
      <c r="J334" s="193"/>
      <c r="K334" s="193"/>
      <c r="L334" s="134"/>
      <c r="M334" s="186"/>
      <c r="N334" s="134"/>
      <c r="O334" s="193"/>
      <c r="P334" s="134"/>
      <c r="Q334" s="186"/>
      <c r="R334" s="261"/>
    </row>
    <row r="335" spans="1:18" s="177" customFormat="1" ht="15.75" hidden="1" thickTop="1" x14ac:dyDescent="0.25">
      <c r="A335" s="261"/>
      <c r="B335" s="218" t="s">
        <v>331</v>
      </c>
      <c r="C335" s="218" t="s">
        <v>991</v>
      </c>
      <c r="D335" s="206" t="s">
        <v>401</v>
      </c>
      <c r="E335" s="237" t="s">
        <v>70</v>
      </c>
      <c r="F335" s="139"/>
      <c r="G335" s="199" t="s">
        <v>78</v>
      </c>
      <c r="H335" s="192"/>
      <c r="I335" s="192"/>
      <c r="J335" s="192"/>
      <c r="K335" s="192"/>
      <c r="L335" s="139"/>
      <c r="M335" s="185"/>
      <c r="N335" s="139"/>
      <c r="O335" s="192"/>
      <c r="P335" s="139"/>
      <c r="Q335" s="185"/>
      <c r="R335" s="261"/>
    </row>
    <row r="336" spans="1:18" ht="45" hidden="1" customHeight="1" x14ac:dyDescent="0.25">
      <c r="B336" s="217" t="s">
        <v>331</v>
      </c>
      <c r="C336" s="224" t="s">
        <v>991</v>
      </c>
      <c r="D336" s="205" t="s">
        <v>401</v>
      </c>
      <c r="E336" s="230" t="s">
        <v>158</v>
      </c>
      <c r="F336" s="144" t="s">
        <v>472</v>
      </c>
      <c r="G336" s="559" t="s">
        <v>271</v>
      </c>
      <c r="H336" s="572"/>
      <c r="I336" s="175"/>
      <c r="J336" s="608"/>
      <c r="K336" s="608"/>
      <c r="L336" s="146"/>
      <c r="M336" s="611" t="s">
        <v>1029</v>
      </c>
      <c r="N336" s="146"/>
      <c r="O336" s="572"/>
      <c r="P336" s="146"/>
      <c r="Q336" s="611" t="s">
        <v>1029</v>
      </c>
    </row>
    <row r="337" spans="1:18" ht="45" hidden="1" customHeight="1" x14ac:dyDescent="0.25">
      <c r="B337" s="217" t="s">
        <v>331</v>
      </c>
      <c r="C337" s="224" t="s">
        <v>991</v>
      </c>
      <c r="D337" s="205" t="s">
        <v>401</v>
      </c>
      <c r="E337" s="230" t="s">
        <v>159</v>
      </c>
      <c r="F337" s="144" t="s">
        <v>472</v>
      </c>
      <c r="G337" s="559"/>
      <c r="H337" s="594"/>
      <c r="I337" s="175"/>
      <c r="J337" s="609"/>
      <c r="K337" s="609"/>
      <c r="L337" s="146"/>
      <c r="M337" s="612"/>
      <c r="N337" s="146"/>
      <c r="O337" s="594"/>
      <c r="P337" s="146"/>
      <c r="Q337" s="612"/>
    </row>
    <row r="338" spans="1:18" ht="45" hidden="1" customHeight="1" x14ac:dyDescent="0.25">
      <c r="B338" s="217" t="s">
        <v>331</v>
      </c>
      <c r="C338" s="224" t="s">
        <v>991</v>
      </c>
      <c r="D338" s="205" t="s">
        <v>401</v>
      </c>
      <c r="E338" s="230" t="s">
        <v>160</v>
      </c>
      <c r="F338" s="144" t="s">
        <v>472</v>
      </c>
      <c r="G338" s="559"/>
      <c r="H338" s="594"/>
      <c r="I338" s="175"/>
      <c r="J338" s="609"/>
      <c r="K338" s="609"/>
      <c r="L338" s="146"/>
      <c r="M338" s="612"/>
      <c r="N338" s="146"/>
      <c r="O338" s="594"/>
      <c r="P338" s="146"/>
      <c r="Q338" s="612"/>
    </row>
    <row r="339" spans="1:18" ht="45" hidden="1" customHeight="1" x14ac:dyDescent="0.25">
      <c r="B339" s="217" t="s">
        <v>331</v>
      </c>
      <c r="C339" s="224" t="s">
        <v>991</v>
      </c>
      <c r="D339" s="205" t="s">
        <v>401</v>
      </c>
      <c r="E339" s="230" t="s">
        <v>161</v>
      </c>
      <c r="F339" s="144" t="s">
        <v>472</v>
      </c>
      <c r="G339" s="559"/>
      <c r="H339" s="573"/>
      <c r="I339" s="148"/>
      <c r="J339" s="610"/>
      <c r="K339" s="610"/>
      <c r="L339" s="146"/>
      <c r="M339" s="613"/>
      <c r="N339" s="153"/>
      <c r="O339" s="573"/>
      <c r="P339" s="146"/>
      <c r="Q339" s="613"/>
    </row>
    <row r="340" spans="1:18" s="177" customFormat="1" ht="5.0999999999999996" hidden="1" customHeight="1" thickBot="1" x14ac:dyDescent="0.3">
      <c r="A340" s="261"/>
      <c r="B340" s="220" t="s">
        <v>331</v>
      </c>
      <c r="C340" s="220" t="s">
        <v>990</v>
      </c>
      <c r="D340" s="208" t="s">
        <v>402</v>
      </c>
      <c r="E340" s="213"/>
      <c r="F340" s="466"/>
      <c r="G340" s="176"/>
      <c r="H340" s="444"/>
      <c r="I340" s="444"/>
      <c r="J340" s="444"/>
      <c r="K340" s="193"/>
      <c r="L340" s="134"/>
      <c r="M340" s="527"/>
      <c r="N340" s="134"/>
      <c r="O340" s="193"/>
      <c r="P340" s="134"/>
      <c r="Q340" s="527"/>
      <c r="R340" s="261"/>
    </row>
    <row r="341" spans="1:18" s="177" customFormat="1" ht="15.75" hidden="1" thickTop="1" x14ac:dyDescent="0.25">
      <c r="A341" s="261"/>
      <c r="B341" s="218" t="s">
        <v>331</v>
      </c>
      <c r="C341" s="218" t="s">
        <v>990</v>
      </c>
      <c r="D341" s="206" t="s">
        <v>402</v>
      </c>
      <c r="E341" s="237" t="s">
        <v>866</v>
      </c>
      <c r="F341" s="465"/>
      <c r="G341" s="199" t="s">
        <v>78</v>
      </c>
      <c r="H341" s="446"/>
      <c r="I341" s="446"/>
      <c r="J341" s="446"/>
      <c r="K341" s="192"/>
      <c r="L341" s="139"/>
      <c r="M341" s="526"/>
      <c r="N341" s="139"/>
      <c r="O341" s="192"/>
      <c r="P341" s="139"/>
      <c r="Q341" s="526"/>
      <c r="R341" s="261"/>
    </row>
    <row r="342" spans="1:18" ht="45" hidden="1" customHeight="1" x14ac:dyDescent="0.25">
      <c r="B342" s="217" t="s">
        <v>331</v>
      </c>
      <c r="C342" s="224" t="s">
        <v>990</v>
      </c>
      <c r="D342" s="205" t="s">
        <v>402</v>
      </c>
      <c r="E342" s="230" t="s">
        <v>96</v>
      </c>
      <c r="F342" s="463" t="s">
        <v>472</v>
      </c>
      <c r="G342" s="559"/>
      <c r="H342" s="582"/>
      <c r="I342" s="477"/>
      <c r="J342" s="585"/>
      <c r="K342" s="588"/>
      <c r="L342" s="471"/>
      <c r="M342" s="580" t="s">
        <v>1029</v>
      </c>
      <c r="N342" s="471"/>
      <c r="O342" s="578"/>
      <c r="P342" s="471"/>
      <c r="Q342" s="580" t="s">
        <v>1029</v>
      </c>
    </row>
    <row r="343" spans="1:18" ht="45" hidden="1" customHeight="1" x14ac:dyDescent="0.25">
      <c r="B343" s="217" t="s">
        <v>331</v>
      </c>
      <c r="C343" s="224" t="s">
        <v>990</v>
      </c>
      <c r="D343" s="205" t="s">
        <v>402</v>
      </c>
      <c r="E343" s="230" t="s">
        <v>101</v>
      </c>
      <c r="F343" s="463" t="s">
        <v>472</v>
      </c>
      <c r="G343" s="559"/>
      <c r="H343" s="583"/>
      <c r="I343" s="477"/>
      <c r="J343" s="586"/>
      <c r="K343" s="589"/>
      <c r="L343" s="471"/>
      <c r="M343" s="591"/>
      <c r="N343" s="471"/>
      <c r="O343" s="593"/>
      <c r="P343" s="471"/>
      <c r="Q343" s="591"/>
    </row>
    <row r="344" spans="1:18" ht="45" hidden="1" customHeight="1" x14ac:dyDescent="0.25">
      <c r="B344" s="217" t="s">
        <v>331</v>
      </c>
      <c r="C344" s="224" t="s">
        <v>990</v>
      </c>
      <c r="D344" s="205" t="s">
        <v>402</v>
      </c>
      <c r="E344" s="230" t="s">
        <v>102</v>
      </c>
      <c r="F344" s="463" t="s">
        <v>472</v>
      </c>
      <c r="G344" s="559"/>
      <c r="H344" s="583"/>
      <c r="I344" s="477"/>
      <c r="J344" s="586"/>
      <c r="K344" s="589"/>
      <c r="L344" s="471"/>
      <c r="M344" s="591"/>
      <c r="N344" s="471"/>
      <c r="O344" s="593"/>
      <c r="P344" s="471"/>
      <c r="Q344" s="591"/>
    </row>
    <row r="345" spans="1:18" ht="45" hidden="1" customHeight="1" x14ac:dyDescent="0.25">
      <c r="B345" s="217" t="s">
        <v>331</v>
      </c>
      <c r="C345" s="224" t="s">
        <v>990</v>
      </c>
      <c r="D345" s="205" t="s">
        <v>402</v>
      </c>
      <c r="E345" s="230" t="s">
        <v>97</v>
      </c>
      <c r="F345" s="463" t="s">
        <v>472</v>
      </c>
      <c r="G345" s="559"/>
      <c r="H345" s="584"/>
      <c r="I345" s="478"/>
      <c r="J345" s="587"/>
      <c r="K345" s="590"/>
      <c r="L345" s="471"/>
      <c r="M345" s="592"/>
      <c r="N345" s="476"/>
      <c r="O345" s="579"/>
      <c r="P345" s="471"/>
      <c r="Q345" s="592"/>
    </row>
    <row r="346" spans="1:18" s="177" customFormat="1" ht="5.0999999999999996" hidden="1" customHeight="1" thickBot="1" x14ac:dyDescent="0.3">
      <c r="A346" s="261"/>
      <c r="B346" s="220" t="s">
        <v>331</v>
      </c>
      <c r="C346" s="220" t="s">
        <v>991</v>
      </c>
      <c r="D346" s="208" t="s">
        <v>402</v>
      </c>
      <c r="E346" s="213"/>
      <c r="F346" s="134"/>
      <c r="G346" s="176"/>
      <c r="H346" s="193"/>
      <c r="I346" s="193"/>
      <c r="J346" s="193"/>
      <c r="K346" s="193"/>
      <c r="L346" s="134"/>
      <c r="M346" s="186"/>
      <c r="N346" s="134"/>
      <c r="O346" s="193"/>
      <c r="P346" s="134"/>
      <c r="Q346" s="186"/>
      <c r="R346" s="261"/>
    </row>
    <row r="347" spans="1:18" s="177" customFormat="1" ht="15.75" hidden="1" thickTop="1" x14ac:dyDescent="0.25">
      <c r="A347" s="261"/>
      <c r="B347" s="218" t="s">
        <v>331</v>
      </c>
      <c r="C347" s="218" t="s">
        <v>991</v>
      </c>
      <c r="D347" s="206" t="s">
        <v>402</v>
      </c>
      <c r="E347" s="237" t="s">
        <v>866</v>
      </c>
      <c r="F347" s="139"/>
      <c r="G347" s="199" t="s">
        <v>78</v>
      </c>
      <c r="H347" s="192"/>
      <c r="I347" s="192"/>
      <c r="J347" s="192"/>
      <c r="K347" s="192"/>
      <c r="L347" s="139"/>
      <c r="M347" s="185"/>
      <c r="N347" s="139"/>
      <c r="O347" s="192"/>
      <c r="P347" s="139"/>
      <c r="Q347" s="185"/>
      <c r="R347" s="261"/>
    </row>
    <row r="348" spans="1:18" ht="45" hidden="1" customHeight="1" x14ac:dyDescent="0.25">
      <c r="B348" s="217" t="s">
        <v>331</v>
      </c>
      <c r="C348" s="224" t="s">
        <v>991</v>
      </c>
      <c r="D348" s="205" t="s">
        <v>402</v>
      </c>
      <c r="E348" s="230" t="s">
        <v>162</v>
      </c>
      <c r="F348" s="144" t="s">
        <v>472</v>
      </c>
      <c r="G348" s="559" t="s">
        <v>271</v>
      </c>
      <c r="H348" s="572"/>
      <c r="I348" s="175"/>
      <c r="J348" s="608"/>
      <c r="K348" s="608"/>
      <c r="L348" s="146"/>
      <c r="M348" s="611" t="s">
        <v>1029</v>
      </c>
      <c r="N348" s="146"/>
      <c r="O348" s="572"/>
      <c r="P348" s="146"/>
      <c r="Q348" s="611" t="s">
        <v>1029</v>
      </c>
    </row>
    <row r="349" spans="1:18" ht="45" hidden="1" customHeight="1" x14ac:dyDescent="0.25">
      <c r="B349" s="217" t="s">
        <v>331</v>
      </c>
      <c r="C349" s="224" t="s">
        <v>991</v>
      </c>
      <c r="D349" s="205" t="s">
        <v>402</v>
      </c>
      <c r="E349" s="230" t="s">
        <v>163</v>
      </c>
      <c r="F349" s="144" t="s">
        <v>472</v>
      </c>
      <c r="G349" s="559"/>
      <c r="H349" s="594"/>
      <c r="I349" s="175"/>
      <c r="J349" s="609"/>
      <c r="K349" s="609"/>
      <c r="L349" s="146"/>
      <c r="M349" s="612"/>
      <c r="N349" s="146"/>
      <c r="O349" s="594"/>
      <c r="P349" s="146"/>
      <c r="Q349" s="612"/>
    </row>
    <row r="350" spans="1:18" ht="45" hidden="1" customHeight="1" x14ac:dyDescent="0.25">
      <c r="B350" s="217" t="s">
        <v>331</v>
      </c>
      <c r="C350" s="224" t="s">
        <v>991</v>
      </c>
      <c r="D350" s="205" t="s">
        <v>402</v>
      </c>
      <c r="E350" s="230" t="s">
        <v>96</v>
      </c>
      <c r="F350" s="144" t="s">
        <v>472</v>
      </c>
      <c r="G350" s="559"/>
      <c r="H350" s="594"/>
      <c r="I350" s="175"/>
      <c r="J350" s="609"/>
      <c r="K350" s="609"/>
      <c r="L350" s="146"/>
      <c r="M350" s="612"/>
      <c r="N350" s="146"/>
      <c r="O350" s="594"/>
      <c r="P350" s="146"/>
      <c r="Q350" s="612"/>
    </row>
    <row r="351" spans="1:18" ht="45" hidden="1" customHeight="1" x14ac:dyDescent="0.25">
      <c r="B351" s="217" t="s">
        <v>331</v>
      </c>
      <c r="C351" s="224" t="s">
        <v>991</v>
      </c>
      <c r="D351" s="205" t="s">
        <v>402</v>
      </c>
      <c r="E351" s="230" t="s">
        <v>152</v>
      </c>
      <c r="F351" s="144" t="s">
        <v>472</v>
      </c>
      <c r="G351" s="559"/>
      <c r="H351" s="573"/>
      <c r="I351" s="148"/>
      <c r="J351" s="610"/>
      <c r="K351" s="610"/>
      <c r="L351" s="146"/>
      <c r="M351" s="613"/>
      <c r="N351" s="153"/>
      <c r="O351" s="573"/>
      <c r="P351" s="146"/>
      <c r="Q351" s="613"/>
    </row>
    <row r="352" spans="1:18" s="177" customFormat="1" ht="5.0999999999999996" hidden="1" customHeight="1" thickBot="1" x14ac:dyDescent="0.3">
      <c r="A352" s="261"/>
      <c r="B352" s="220" t="s">
        <v>331</v>
      </c>
      <c r="C352" s="220" t="s">
        <v>990</v>
      </c>
      <c r="D352" s="208" t="s">
        <v>403</v>
      </c>
      <c r="E352" s="213"/>
      <c r="F352" s="466"/>
      <c r="G352" s="176"/>
      <c r="H352" s="444"/>
      <c r="I352" s="444"/>
      <c r="J352" s="444"/>
      <c r="K352" s="193"/>
      <c r="L352" s="134"/>
      <c r="M352" s="527"/>
      <c r="N352" s="134"/>
      <c r="O352" s="193"/>
      <c r="P352" s="134"/>
      <c r="Q352" s="527"/>
      <c r="R352" s="261"/>
    </row>
    <row r="353" spans="1:18" s="177" customFormat="1" ht="15.75" hidden="1" thickTop="1" x14ac:dyDescent="0.25">
      <c r="A353" s="261"/>
      <c r="B353" s="218" t="s">
        <v>331</v>
      </c>
      <c r="C353" s="218" t="s">
        <v>990</v>
      </c>
      <c r="D353" s="206" t="s">
        <v>403</v>
      </c>
      <c r="E353" s="237" t="s">
        <v>18</v>
      </c>
      <c r="F353" s="465"/>
      <c r="G353" s="199" t="s">
        <v>231</v>
      </c>
      <c r="H353" s="446"/>
      <c r="I353" s="446"/>
      <c r="J353" s="446"/>
      <c r="K353" s="192"/>
      <c r="L353" s="139"/>
      <c r="M353" s="526"/>
      <c r="N353" s="139"/>
      <c r="O353" s="192"/>
      <c r="P353" s="139"/>
      <c r="Q353" s="526"/>
      <c r="R353" s="261"/>
    </row>
    <row r="354" spans="1:18" ht="45" hidden="1" customHeight="1" x14ac:dyDescent="0.25">
      <c r="B354" s="217" t="s">
        <v>331</v>
      </c>
      <c r="C354" s="224" t="s">
        <v>990</v>
      </c>
      <c r="D354" s="205" t="s">
        <v>403</v>
      </c>
      <c r="E354" s="230" t="s">
        <v>100</v>
      </c>
      <c r="F354" s="463" t="s">
        <v>472</v>
      </c>
      <c r="G354" s="559"/>
      <c r="H354" s="582"/>
      <c r="I354" s="477"/>
      <c r="J354" s="585"/>
      <c r="K354" s="588"/>
      <c r="L354" s="471"/>
      <c r="M354" s="580" t="s">
        <v>1029</v>
      </c>
      <c r="N354" s="471"/>
      <c r="O354" s="578"/>
      <c r="P354" s="471"/>
      <c r="Q354" s="580" t="s">
        <v>1029</v>
      </c>
    </row>
    <row r="355" spans="1:18" ht="45" hidden="1" customHeight="1" x14ac:dyDescent="0.25">
      <c r="B355" s="217" t="s">
        <v>331</v>
      </c>
      <c r="C355" s="224" t="s">
        <v>990</v>
      </c>
      <c r="D355" s="205" t="s">
        <v>403</v>
      </c>
      <c r="E355" s="230" t="s">
        <v>474</v>
      </c>
      <c r="F355" s="463" t="s">
        <v>472</v>
      </c>
      <c r="G355" s="559"/>
      <c r="H355" s="583"/>
      <c r="I355" s="477"/>
      <c r="J355" s="586"/>
      <c r="K355" s="589"/>
      <c r="L355" s="471"/>
      <c r="M355" s="591"/>
      <c r="N355" s="471"/>
      <c r="O355" s="593"/>
      <c r="P355" s="471"/>
      <c r="Q355" s="591"/>
    </row>
    <row r="356" spans="1:18" ht="45" hidden="1" customHeight="1" x14ac:dyDescent="0.25">
      <c r="B356" s="217" t="s">
        <v>331</v>
      </c>
      <c r="C356" s="224" t="s">
        <v>990</v>
      </c>
      <c r="D356" s="205" t="s">
        <v>403</v>
      </c>
      <c r="E356" s="230" t="s">
        <v>475</v>
      </c>
      <c r="F356" s="463" t="s">
        <v>472</v>
      </c>
      <c r="G356" s="559"/>
      <c r="H356" s="583"/>
      <c r="I356" s="477"/>
      <c r="J356" s="586"/>
      <c r="K356" s="589"/>
      <c r="L356" s="471"/>
      <c r="M356" s="591"/>
      <c r="N356" s="471"/>
      <c r="O356" s="593"/>
      <c r="P356" s="471"/>
      <c r="Q356" s="591"/>
    </row>
    <row r="357" spans="1:18" ht="45" hidden="1" customHeight="1" x14ac:dyDescent="0.25">
      <c r="B357" s="217" t="s">
        <v>331</v>
      </c>
      <c r="C357" s="224" t="s">
        <v>990</v>
      </c>
      <c r="D357" s="205" t="s">
        <v>403</v>
      </c>
      <c r="E357" s="230" t="s">
        <v>214</v>
      </c>
      <c r="F357" s="463" t="s">
        <v>472</v>
      </c>
      <c r="G357" s="559"/>
      <c r="H357" s="584"/>
      <c r="I357" s="478"/>
      <c r="J357" s="587"/>
      <c r="K357" s="590"/>
      <c r="L357" s="471"/>
      <c r="M357" s="592"/>
      <c r="N357" s="476"/>
      <c r="O357" s="579"/>
      <c r="P357" s="471"/>
      <c r="Q357" s="592"/>
    </row>
    <row r="358" spans="1:18" s="177" customFormat="1" ht="5.0999999999999996" hidden="1" customHeight="1" thickBot="1" x14ac:dyDescent="0.3">
      <c r="A358" s="261"/>
      <c r="B358" s="220" t="s">
        <v>331</v>
      </c>
      <c r="C358" s="220" t="s">
        <v>991</v>
      </c>
      <c r="D358" s="208" t="s">
        <v>403</v>
      </c>
      <c r="E358" s="213"/>
      <c r="F358" s="134"/>
      <c r="G358" s="176"/>
      <c r="H358" s="193"/>
      <c r="I358" s="193"/>
      <c r="J358" s="193"/>
      <c r="K358" s="193"/>
      <c r="L358" s="134"/>
      <c r="M358" s="186"/>
      <c r="N358" s="134"/>
      <c r="O358" s="193"/>
      <c r="P358" s="134"/>
      <c r="Q358" s="186"/>
      <c r="R358" s="261"/>
    </row>
    <row r="359" spans="1:18" s="177" customFormat="1" ht="15.75" hidden="1" thickTop="1" x14ac:dyDescent="0.25">
      <c r="A359" s="261"/>
      <c r="B359" s="218" t="s">
        <v>331</v>
      </c>
      <c r="C359" s="218" t="s">
        <v>991</v>
      </c>
      <c r="D359" s="206" t="s">
        <v>403</v>
      </c>
      <c r="E359" s="237" t="s">
        <v>18</v>
      </c>
      <c r="F359" s="139"/>
      <c r="G359" s="199" t="s">
        <v>78</v>
      </c>
      <c r="H359" s="192"/>
      <c r="I359" s="192"/>
      <c r="J359" s="192"/>
      <c r="K359" s="192"/>
      <c r="L359" s="139"/>
      <c r="M359" s="185"/>
      <c r="N359" s="139"/>
      <c r="O359" s="192"/>
      <c r="P359" s="139"/>
      <c r="Q359" s="185"/>
      <c r="R359" s="261"/>
    </row>
    <row r="360" spans="1:18" ht="45" hidden="1" customHeight="1" x14ac:dyDescent="0.25">
      <c r="B360" s="217" t="s">
        <v>331</v>
      </c>
      <c r="C360" s="224" t="s">
        <v>991</v>
      </c>
      <c r="D360" s="205" t="s">
        <v>403</v>
      </c>
      <c r="E360" s="230" t="s">
        <v>168</v>
      </c>
      <c r="F360" s="144" t="s">
        <v>472</v>
      </c>
      <c r="G360" s="559" t="s">
        <v>271</v>
      </c>
      <c r="H360" s="572"/>
      <c r="I360" s="175"/>
      <c r="J360" s="608"/>
      <c r="K360" s="608"/>
      <c r="L360" s="146"/>
      <c r="M360" s="611" t="s">
        <v>1029</v>
      </c>
      <c r="N360" s="146"/>
      <c r="O360" s="572"/>
      <c r="P360" s="146"/>
      <c r="Q360" s="611" t="s">
        <v>1029</v>
      </c>
    </row>
    <row r="361" spans="1:18" ht="45" hidden="1" customHeight="1" x14ac:dyDescent="0.25">
      <c r="B361" s="217" t="s">
        <v>331</v>
      </c>
      <c r="C361" s="224" t="s">
        <v>991</v>
      </c>
      <c r="D361" s="205" t="s">
        <v>403</v>
      </c>
      <c r="E361" s="230" t="s">
        <v>169</v>
      </c>
      <c r="F361" s="144" t="s">
        <v>472</v>
      </c>
      <c r="G361" s="559"/>
      <c r="H361" s="594"/>
      <c r="I361" s="175"/>
      <c r="J361" s="609"/>
      <c r="K361" s="609"/>
      <c r="L361" s="146"/>
      <c r="M361" s="612"/>
      <c r="N361" s="146"/>
      <c r="O361" s="594"/>
      <c r="P361" s="146"/>
      <c r="Q361" s="612"/>
    </row>
    <row r="362" spans="1:18" ht="45" hidden="1" customHeight="1" x14ac:dyDescent="0.25">
      <c r="B362" s="217" t="s">
        <v>331</v>
      </c>
      <c r="C362" s="224" t="s">
        <v>991</v>
      </c>
      <c r="D362" s="205" t="s">
        <v>403</v>
      </c>
      <c r="E362" s="230" t="s">
        <v>170</v>
      </c>
      <c r="F362" s="144" t="s">
        <v>472</v>
      </c>
      <c r="G362" s="559"/>
      <c r="H362" s="594"/>
      <c r="I362" s="175"/>
      <c r="J362" s="609"/>
      <c r="K362" s="609"/>
      <c r="L362" s="146"/>
      <c r="M362" s="612"/>
      <c r="N362" s="146"/>
      <c r="O362" s="594"/>
      <c r="P362" s="146"/>
      <c r="Q362" s="612"/>
    </row>
    <row r="363" spans="1:18" ht="45" hidden="1" customHeight="1" x14ac:dyDescent="0.25">
      <c r="B363" s="217" t="s">
        <v>331</v>
      </c>
      <c r="C363" s="224" t="s">
        <v>991</v>
      </c>
      <c r="D363" s="205" t="s">
        <v>403</v>
      </c>
      <c r="E363" s="230" t="s">
        <v>171</v>
      </c>
      <c r="F363" s="144" t="s">
        <v>472</v>
      </c>
      <c r="G363" s="559"/>
      <c r="H363" s="573"/>
      <c r="I363" s="148"/>
      <c r="J363" s="610"/>
      <c r="K363" s="610"/>
      <c r="L363" s="146"/>
      <c r="M363" s="613"/>
      <c r="N363" s="153"/>
      <c r="O363" s="573"/>
      <c r="P363" s="146"/>
      <c r="Q363" s="613"/>
    </row>
    <row r="364" spans="1:18" s="177" customFormat="1" ht="5.0999999999999996" hidden="1" customHeight="1" thickBot="1" x14ac:dyDescent="0.3">
      <c r="A364" s="261"/>
      <c r="B364" s="220" t="s">
        <v>331</v>
      </c>
      <c r="C364" s="220" t="s">
        <v>990</v>
      </c>
      <c r="D364" s="208" t="s">
        <v>404</v>
      </c>
      <c r="E364" s="213"/>
      <c r="F364" s="466"/>
      <c r="G364" s="176"/>
      <c r="H364" s="444"/>
      <c r="I364" s="444"/>
      <c r="J364" s="444"/>
      <c r="K364" s="193"/>
      <c r="L364" s="134"/>
      <c r="M364" s="527"/>
      <c r="N364" s="134"/>
      <c r="O364" s="193"/>
      <c r="P364" s="134"/>
      <c r="Q364" s="527"/>
      <c r="R364" s="261"/>
    </row>
    <row r="365" spans="1:18" s="177" customFormat="1" ht="15.75" hidden="1" thickTop="1" x14ac:dyDescent="0.25">
      <c r="A365" s="261"/>
      <c r="B365" s="218" t="s">
        <v>331</v>
      </c>
      <c r="C365" s="218" t="s">
        <v>990</v>
      </c>
      <c r="D365" s="206" t="s">
        <v>404</v>
      </c>
      <c r="E365" s="237" t="s">
        <v>20</v>
      </c>
      <c r="F365" s="465"/>
      <c r="G365" s="199" t="s">
        <v>231</v>
      </c>
      <c r="H365" s="446"/>
      <c r="I365" s="446"/>
      <c r="J365" s="446"/>
      <c r="K365" s="192"/>
      <c r="L365" s="139"/>
      <c r="M365" s="526"/>
      <c r="N365" s="139"/>
      <c r="O365" s="192"/>
      <c r="P365" s="139"/>
      <c r="Q365" s="526"/>
      <c r="R365" s="261"/>
    </row>
    <row r="366" spans="1:18" ht="45" hidden="1" customHeight="1" x14ac:dyDescent="0.25">
      <c r="B366" s="217" t="s">
        <v>331</v>
      </c>
      <c r="C366" s="224" t="s">
        <v>990</v>
      </c>
      <c r="D366" s="205" t="s">
        <v>404</v>
      </c>
      <c r="E366" s="230" t="s">
        <v>103</v>
      </c>
      <c r="F366" s="463" t="s">
        <v>472</v>
      </c>
      <c r="G366" s="559"/>
      <c r="H366" s="582"/>
      <c r="I366" s="473"/>
      <c r="J366" s="585"/>
      <c r="K366" s="588"/>
      <c r="L366" s="471"/>
      <c r="M366" s="580" t="s">
        <v>1029</v>
      </c>
      <c r="N366" s="471"/>
      <c r="O366" s="578"/>
      <c r="P366" s="471"/>
      <c r="Q366" s="580" t="s">
        <v>1029</v>
      </c>
    </row>
    <row r="367" spans="1:18" ht="45" hidden="1" customHeight="1" x14ac:dyDescent="0.25">
      <c r="B367" s="217" t="s">
        <v>331</v>
      </c>
      <c r="C367" s="224" t="s">
        <v>990</v>
      </c>
      <c r="D367" s="205" t="s">
        <v>404</v>
      </c>
      <c r="E367" s="230" t="s">
        <v>104</v>
      </c>
      <c r="F367" s="463" t="s">
        <v>472</v>
      </c>
      <c r="G367" s="559"/>
      <c r="H367" s="583"/>
      <c r="I367" s="473"/>
      <c r="J367" s="586"/>
      <c r="K367" s="589"/>
      <c r="L367" s="471"/>
      <c r="M367" s="591"/>
      <c r="N367" s="471"/>
      <c r="O367" s="593"/>
      <c r="P367" s="471"/>
      <c r="Q367" s="591"/>
    </row>
    <row r="368" spans="1:18" ht="45" hidden="1" customHeight="1" x14ac:dyDescent="0.25">
      <c r="B368" s="217" t="s">
        <v>331</v>
      </c>
      <c r="C368" s="224" t="s">
        <v>990</v>
      </c>
      <c r="D368" s="205" t="s">
        <v>404</v>
      </c>
      <c r="E368" s="230" t="s">
        <v>105</v>
      </c>
      <c r="F368" s="463" t="s">
        <v>472</v>
      </c>
      <c r="G368" s="559"/>
      <c r="H368" s="584"/>
      <c r="I368" s="473"/>
      <c r="J368" s="587"/>
      <c r="K368" s="590"/>
      <c r="L368" s="471"/>
      <c r="M368" s="592"/>
      <c r="N368" s="471"/>
      <c r="O368" s="579"/>
      <c r="P368" s="471"/>
      <c r="Q368" s="592"/>
    </row>
    <row r="369" spans="1:18" s="177" customFormat="1" ht="5.0999999999999996" hidden="1" customHeight="1" thickBot="1" x14ac:dyDescent="0.3">
      <c r="A369" s="261"/>
      <c r="B369" s="220" t="s">
        <v>331</v>
      </c>
      <c r="C369" s="220" t="s">
        <v>991</v>
      </c>
      <c r="D369" s="208" t="s">
        <v>404</v>
      </c>
      <c r="E369" s="213"/>
      <c r="F369" s="134"/>
      <c r="G369" s="176"/>
      <c r="H369" s="193"/>
      <c r="I369" s="193"/>
      <c r="J369" s="193"/>
      <c r="K369" s="193"/>
      <c r="L369" s="134"/>
      <c r="M369" s="186"/>
      <c r="N369" s="134"/>
      <c r="O369" s="193"/>
      <c r="P369" s="134"/>
      <c r="Q369" s="186"/>
      <c r="R369" s="261"/>
    </row>
    <row r="370" spans="1:18" s="177" customFormat="1" ht="15.75" hidden="1" thickTop="1" x14ac:dyDescent="0.25">
      <c r="A370" s="261"/>
      <c r="B370" s="218" t="s">
        <v>331</v>
      </c>
      <c r="C370" s="218" t="s">
        <v>991</v>
      </c>
      <c r="D370" s="206" t="s">
        <v>404</v>
      </c>
      <c r="E370" s="237" t="s">
        <v>20</v>
      </c>
      <c r="F370" s="139"/>
      <c r="G370" s="199" t="s">
        <v>78</v>
      </c>
      <c r="H370" s="192"/>
      <c r="I370" s="192"/>
      <c r="J370" s="192"/>
      <c r="K370" s="192"/>
      <c r="L370" s="139"/>
      <c r="M370" s="185"/>
      <c r="N370" s="139"/>
      <c r="O370" s="192"/>
      <c r="P370" s="139"/>
      <c r="Q370" s="185"/>
      <c r="R370" s="261"/>
    </row>
    <row r="371" spans="1:18" ht="45" hidden="1" customHeight="1" x14ac:dyDescent="0.25">
      <c r="B371" s="217" t="s">
        <v>331</v>
      </c>
      <c r="C371" s="224" t="s">
        <v>991</v>
      </c>
      <c r="D371" s="205" t="s">
        <v>404</v>
      </c>
      <c r="E371" s="230" t="s">
        <v>172</v>
      </c>
      <c r="F371" s="144" t="s">
        <v>472</v>
      </c>
      <c r="G371" s="559" t="s">
        <v>271</v>
      </c>
      <c r="H371" s="572"/>
      <c r="I371" s="187"/>
      <c r="J371" s="608"/>
      <c r="K371" s="608"/>
      <c r="L371" s="146"/>
      <c r="M371" s="611" t="s">
        <v>1029</v>
      </c>
      <c r="N371" s="146"/>
      <c r="O371" s="572"/>
      <c r="P371" s="146"/>
      <c r="Q371" s="611" t="s">
        <v>1029</v>
      </c>
    </row>
    <row r="372" spans="1:18" ht="45" hidden="1" customHeight="1" x14ac:dyDescent="0.25">
      <c r="B372" s="217" t="s">
        <v>331</v>
      </c>
      <c r="C372" s="224" t="s">
        <v>991</v>
      </c>
      <c r="D372" s="205" t="s">
        <v>404</v>
      </c>
      <c r="E372" s="230" t="s">
        <v>173</v>
      </c>
      <c r="F372" s="144" t="s">
        <v>472</v>
      </c>
      <c r="G372" s="559"/>
      <c r="H372" s="594"/>
      <c r="I372" s="187"/>
      <c r="J372" s="609"/>
      <c r="K372" s="609"/>
      <c r="L372" s="146"/>
      <c r="M372" s="612"/>
      <c r="N372" s="146"/>
      <c r="O372" s="594"/>
      <c r="P372" s="146"/>
      <c r="Q372" s="612"/>
    </row>
    <row r="373" spans="1:18" ht="45" hidden="1" customHeight="1" x14ac:dyDescent="0.25">
      <c r="B373" s="217" t="s">
        <v>331</v>
      </c>
      <c r="C373" s="224" t="s">
        <v>991</v>
      </c>
      <c r="D373" s="205" t="s">
        <v>404</v>
      </c>
      <c r="E373" s="230" t="s">
        <v>174</v>
      </c>
      <c r="F373" s="144" t="s">
        <v>472</v>
      </c>
      <c r="G373" s="559"/>
      <c r="H373" s="573"/>
      <c r="I373" s="187"/>
      <c r="J373" s="610"/>
      <c r="K373" s="610"/>
      <c r="L373" s="146"/>
      <c r="M373" s="613"/>
      <c r="N373" s="146"/>
      <c r="O373" s="573"/>
      <c r="P373" s="146"/>
      <c r="Q373" s="613"/>
    </row>
    <row r="374" spans="1:18" s="177" customFormat="1" ht="5.0999999999999996" hidden="1" customHeight="1" thickBot="1" x14ac:dyDescent="0.3">
      <c r="A374" s="261"/>
      <c r="B374" s="220" t="s">
        <v>331</v>
      </c>
      <c r="C374" s="220" t="s">
        <v>990</v>
      </c>
      <c r="D374" s="208" t="s">
        <v>405</v>
      </c>
      <c r="E374" s="213"/>
      <c r="F374" s="466"/>
      <c r="G374" s="176"/>
      <c r="H374" s="444"/>
      <c r="I374" s="444"/>
      <c r="J374" s="444"/>
      <c r="K374" s="193"/>
      <c r="L374" s="134"/>
      <c r="M374" s="527"/>
      <c r="N374" s="134"/>
      <c r="O374" s="193"/>
      <c r="P374" s="134"/>
      <c r="Q374" s="527"/>
      <c r="R374" s="261"/>
    </row>
    <row r="375" spans="1:18" s="177" customFormat="1" ht="15.75" hidden="1" thickTop="1" x14ac:dyDescent="0.25">
      <c r="A375" s="261"/>
      <c r="B375" s="218" t="s">
        <v>331</v>
      </c>
      <c r="C375" s="218" t="s">
        <v>990</v>
      </c>
      <c r="D375" s="206" t="s">
        <v>405</v>
      </c>
      <c r="E375" s="237" t="s">
        <v>24</v>
      </c>
      <c r="F375" s="465"/>
      <c r="G375" s="199" t="s">
        <v>231</v>
      </c>
      <c r="H375" s="446"/>
      <c r="I375" s="446"/>
      <c r="J375" s="446"/>
      <c r="K375" s="192"/>
      <c r="L375" s="139"/>
      <c r="M375" s="526"/>
      <c r="N375" s="139"/>
      <c r="O375" s="192"/>
      <c r="P375" s="139"/>
      <c r="Q375" s="526"/>
      <c r="R375" s="261"/>
    </row>
    <row r="376" spans="1:18" ht="45" hidden="1" customHeight="1" x14ac:dyDescent="0.25">
      <c r="B376" s="217" t="s">
        <v>331</v>
      </c>
      <c r="C376" s="224" t="s">
        <v>990</v>
      </c>
      <c r="D376" s="205" t="s">
        <v>405</v>
      </c>
      <c r="E376" s="230" t="s">
        <v>108</v>
      </c>
      <c r="F376" s="463" t="s">
        <v>472</v>
      </c>
      <c r="G376" s="249"/>
      <c r="H376" s="582"/>
      <c r="I376" s="473"/>
      <c r="J376" s="582"/>
      <c r="K376" s="578"/>
      <c r="L376" s="470"/>
      <c r="M376" s="580" t="s">
        <v>1029</v>
      </c>
      <c r="N376" s="471"/>
      <c r="O376" s="578"/>
      <c r="P376" s="472"/>
      <c r="Q376" s="580" t="s">
        <v>1029</v>
      </c>
    </row>
    <row r="377" spans="1:18" ht="45" hidden="1" customHeight="1" x14ac:dyDescent="0.25">
      <c r="B377" s="217" t="s">
        <v>331</v>
      </c>
      <c r="C377" s="224" t="s">
        <v>990</v>
      </c>
      <c r="D377" s="205" t="s">
        <v>405</v>
      </c>
      <c r="E377" s="234" t="s">
        <v>109</v>
      </c>
      <c r="F377" s="463" t="s">
        <v>472</v>
      </c>
      <c r="G377" s="249"/>
      <c r="H377" s="584"/>
      <c r="I377" s="473"/>
      <c r="J377" s="584"/>
      <c r="K377" s="579"/>
      <c r="L377" s="472"/>
      <c r="M377" s="581"/>
      <c r="N377" s="471"/>
      <c r="O377" s="579"/>
      <c r="P377" s="472"/>
      <c r="Q377" s="581"/>
    </row>
    <row r="378" spans="1:18" s="177" customFormat="1" ht="5.0999999999999996" hidden="1" customHeight="1" thickBot="1" x14ac:dyDescent="0.3">
      <c r="A378" s="261"/>
      <c r="B378" s="220" t="s">
        <v>331</v>
      </c>
      <c r="C378" s="220" t="s">
        <v>991</v>
      </c>
      <c r="D378" s="208" t="s">
        <v>405</v>
      </c>
      <c r="E378" s="213"/>
      <c r="F378" s="134"/>
      <c r="G378" s="176"/>
      <c r="H378" s="193"/>
      <c r="I378" s="193"/>
      <c r="J378" s="193"/>
      <c r="K378" s="193"/>
      <c r="L378" s="134"/>
      <c r="M378" s="186"/>
      <c r="N378" s="134"/>
      <c r="O378" s="193"/>
      <c r="P378" s="134"/>
      <c r="Q378" s="186"/>
      <c r="R378" s="261"/>
    </row>
    <row r="379" spans="1:18" s="177" customFormat="1" ht="15.75" hidden="1" customHeight="1" thickTop="1" x14ac:dyDescent="0.25">
      <c r="A379" s="261"/>
      <c r="B379" s="218" t="s">
        <v>331</v>
      </c>
      <c r="C379" s="218" t="s">
        <v>991</v>
      </c>
      <c r="D379" s="206" t="s">
        <v>405</v>
      </c>
      <c r="E379" s="237" t="s">
        <v>24</v>
      </c>
      <c r="F379" s="139"/>
      <c r="G379" s="199" t="s">
        <v>78</v>
      </c>
      <c r="H379" s="192"/>
      <c r="I379" s="192"/>
      <c r="J379" s="192"/>
      <c r="K379" s="192"/>
      <c r="L379" s="139"/>
      <c r="M379" s="185"/>
      <c r="N379" s="139"/>
      <c r="O379" s="192"/>
      <c r="P379" s="139"/>
      <c r="Q379" s="185"/>
      <c r="R379" s="261"/>
    </row>
    <row r="380" spans="1:18" ht="45" hidden="1" customHeight="1" x14ac:dyDescent="0.25">
      <c r="B380" s="217" t="s">
        <v>331</v>
      </c>
      <c r="C380" s="224" t="s">
        <v>991</v>
      </c>
      <c r="D380" s="205" t="s">
        <v>405</v>
      </c>
      <c r="E380" s="230" t="s">
        <v>178</v>
      </c>
      <c r="F380" s="144" t="s">
        <v>472</v>
      </c>
      <c r="G380" s="249"/>
      <c r="H380" s="572"/>
      <c r="I380" s="187"/>
      <c r="J380" s="608"/>
      <c r="K380" s="608"/>
      <c r="L380" s="146"/>
      <c r="M380" s="611" t="s">
        <v>1029</v>
      </c>
      <c r="N380" s="146"/>
      <c r="O380" s="572"/>
      <c r="P380" s="146"/>
      <c r="Q380" s="611" t="s">
        <v>1029</v>
      </c>
    </row>
    <row r="381" spans="1:18" ht="45" hidden="1" customHeight="1" x14ac:dyDescent="0.25">
      <c r="B381" s="217" t="s">
        <v>331</v>
      </c>
      <c r="C381" s="224" t="s">
        <v>991</v>
      </c>
      <c r="D381" s="205" t="s">
        <v>405</v>
      </c>
      <c r="E381" s="230" t="s">
        <v>179</v>
      </c>
      <c r="F381" s="144" t="s">
        <v>472</v>
      </c>
      <c r="G381" s="249"/>
      <c r="H381" s="594"/>
      <c r="I381" s="187"/>
      <c r="J381" s="609"/>
      <c r="K381" s="609"/>
      <c r="L381" s="146"/>
      <c r="M381" s="612"/>
      <c r="N381" s="146"/>
      <c r="O381" s="594"/>
      <c r="P381" s="146"/>
      <c r="Q381" s="612"/>
    </row>
    <row r="382" spans="1:18" ht="45" hidden="1" customHeight="1" x14ac:dyDescent="0.25">
      <c r="B382" s="217" t="s">
        <v>331</v>
      </c>
      <c r="C382" s="224" t="s">
        <v>991</v>
      </c>
      <c r="D382" s="205" t="s">
        <v>405</v>
      </c>
      <c r="E382" s="230" t="s">
        <v>180</v>
      </c>
      <c r="F382" s="144" t="s">
        <v>472</v>
      </c>
      <c r="G382" s="249"/>
      <c r="H382" s="573"/>
      <c r="I382" s="187"/>
      <c r="J382" s="610"/>
      <c r="K382" s="610"/>
      <c r="L382" s="146"/>
      <c r="M382" s="613"/>
      <c r="N382" s="146"/>
      <c r="O382" s="573"/>
      <c r="P382" s="146"/>
      <c r="Q382" s="613"/>
    </row>
    <row r="383" spans="1:18" s="177" customFormat="1" ht="5.0999999999999996" hidden="1" customHeight="1" thickBot="1" x14ac:dyDescent="0.3">
      <c r="A383" s="261"/>
      <c r="B383" s="220" t="s">
        <v>331</v>
      </c>
      <c r="C383" s="220" t="s">
        <v>990</v>
      </c>
      <c r="D383" s="208" t="s">
        <v>406</v>
      </c>
      <c r="E383" s="213"/>
      <c r="F383" s="466"/>
      <c r="G383" s="176"/>
      <c r="H383" s="444"/>
      <c r="I383" s="444"/>
      <c r="J383" s="444"/>
      <c r="K383" s="193"/>
      <c r="L383" s="134"/>
      <c r="M383" s="527"/>
      <c r="N383" s="134"/>
      <c r="O383" s="193"/>
      <c r="P383" s="134"/>
      <c r="Q383" s="527"/>
      <c r="R383" s="261"/>
    </row>
    <row r="384" spans="1:18" s="177" customFormat="1" ht="15.75" hidden="1" thickTop="1" x14ac:dyDescent="0.25">
      <c r="A384" s="261"/>
      <c r="B384" s="218" t="s">
        <v>331</v>
      </c>
      <c r="C384" s="218" t="s">
        <v>990</v>
      </c>
      <c r="D384" s="206" t="s">
        <v>406</v>
      </c>
      <c r="E384" s="237" t="s">
        <v>74</v>
      </c>
      <c r="F384" s="465"/>
      <c r="G384" s="199" t="s">
        <v>231</v>
      </c>
      <c r="H384" s="446"/>
      <c r="I384" s="446"/>
      <c r="J384" s="446"/>
      <c r="K384" s="192"/>
      <c r="L384" s="139"/>
      <c r="M384" s="526"/>
      <c r="N384" s="139"/>
      <c r="O384" s="192"/>
      <c r="P384" s="139"/>
      <c r="Q384" s="526"/>
      <c r="R384" s="261"/>
    </row>
    <row r="385" spans="1:18" ht="45" hidden="1" customHeight="1" x14ac:dyDescent="0.25">
      <c r="B385" s="217" t="s">
        <v>331</v>
      </c>
      <c r="C385" s="224" t="s">
        <v>990</v>
      </c>
      <c r="D385" s="205" t="s">
        <v>406</v>
      </c>
      <c r="E385" s="230" t="s">
        <v>110</v>
      </c>
      <c r="F385" s="463" t="s">
        <v>472</v>
      </c>
      <c r="G385" s="249"/>
      <c r="H385" s="582"/>
      <c r="I385" s="473"/>
      <c r="J385" s="585"/>
      <c r="K385" s="588"/>
      <c r="L385" s="471"/>
      <c r="M385" s="580" t="s">
        <v>1029</v>
      </c>
      <c r="N385" s="471"/>
      <c r="O385" s="578"/>
      <c r="P385" s="471"/>
      <c r="Q385" s="580" t="s">
        <v>1029</v>
      </c>
    </row>
    <row r="386" spans="1:18" ht="45" hidden="1" customHeight="1" x14ac:dyDescent="0.25">
      <c r="B386" s="217" t="s">
        <v>331</v>
      </c>
      <c r="C386" s="224" t="s">
        <v>990</v>
      </c>
      <c r="D386" s="205" t="s">
        <v>406</v>
      </c>
      <c r="E386" s="230" t="s">
        <v>111</v>
      </c>
      <c r="F386" s="463" t="s">
        <v>472</v>
      </c>
      <c r="G386" s="249"/>
      <c r="H386" s="583"/>
      <c r="I386" s="473"/>
      <c r="J386" s="586"/>
      <c r="K386" s="589"/>
      <c r="L386" s="471"/>
      <c r="M386" s="591"/>
      <c r="N386" s="471"/>
      <c r="O386" s="593"/>
      <c r="P386" s="471"/>
      <c r="Q386" s="591"/>
    </row>
    <row r="387" spans="1:18" ht="45" hidden="1" customHeight="1" x14ac:dyDescent="0.25">
      <c r="B387" s="217" t="s">
        <v>331</v>
      </c>
      <c r="C387" s="224" t="s">
        <v>990</v>
      </c>
      <c r="D387" s="205" t="s">
        <v>406</v>
      </c>
      <c r="E387" s="230" t="s">
        <v>215</v>
      </c>
      <c r="F387" s="463" t="s">
        <v>472</v>
      </c>
      <c r="G387" s="249"/>
      <c r="H387" s="584"/>
      <c r="I387" s="473"/>
      <c r="J387" s="587"/>
      <c r="K387" s="590"/>
      <c r="L387" s="471"/>
      <c r="M387" s="592"/>
      <c r="N387" s="471"/>
      <c r="O387" s="579"/>
      <c r="P387" s="471"/>
      <c r="Q387" s="592"/>
    </row>
    <row r="388" spans="1:18" s="177" customFormat="1" ht="5.0999999999999996" hidden="1" customHeight="1" thickBot="1" x14ac:dyDescent="0.3">
      <c r="A388" s="261"/>
      <c r="B388" s="220" t="s">
        <v>331</v>
      </c>
      <c r="C388" s="220" t="s">
        <v>991</v>
      </c>
      <c r="D388" s="208" t="s">
        <v>406</v>
      </c>
      <c r="E388" s="213"/>
      <c r="F388" s="134"/>
      <c r="G388" s="176"/>
      <c r="H388" s="193"/>
      <c r="I388" s="193"/>
      <c r="J388" s="193"/>
      <c r="K388" s="193"/>
      <c r="L388" s="134"/>
      <c r="M388" s="186"/>
      <c r="N388" s="134"/>
      <c r="O388" s="193"/>
      <c r="P388" s="134"/>
      <c r="Q388" s="186"/>
      <c r="R388" s="261"/>
    </row>
    <row r="389" spans="1:18" s="177" customFormat="1" ht="15.75" hidden="1" thickTop="1" x14ac:dyDescent="0.25">
      <c r="A389" s="261"/>
      <c r="B389" s="218" t="s">
        <v>331</v>
      </c>
      <c r="C389" s="218" t="s">
        <v>991</v>
      </c>
      <c r="D389" s="206" t="s">
        <v>406</v>
      </c>
      <c r="E389" s="237" t="s">
        <v>74</v>
      </c>
      <c r="F389" s="139"/>
      <c r="G389" s="199" t="s">
        <v>231</v>
      </c>
      <c r="H389" s="192"/>
      <c r="I389" s="192"/>
      <c r="J389" s="192"/>
      <c r="K389" s="192"/>
      <c r="L389" s="139"/>
      <c r="M389" s="185"/>
      <c r="N389" s="139"/>
      <c r="O389" s="192"/>
      <c r="P389" s="139"/>
      <c r="Q389" s="185"/>
      <c r="R389" s="261"/>
    </row>
    <row r="390" spans="1:18" ht="45" hidden="1" customHeight="1" x14ac:dyDescent="0.25">
      <c r="B390" s="217" t="s">
        <v>331</v>
      </c>
      <c r="C390" s="224" t="s">
        <v>991</v>
      </c>
      <c r="D390" s="205" t="s">
        <v>406</v>
      </c>
      <c r="E390" s="230" t="s">
        <v>181</v>
      </c>
      <c r="F390" s="144" t="s">
        <v>472</v>
      </c>
      <c r="G390" s="249"/>
      <c r="H390" s="572"/>
      <c r="I390" s="175"/>
      <c r="J390" s="608"/>
      <c r="K390" s="608"/>
      <c r="L390" s="146"/>
      <c r="M390" s="611" t="s">
        <v>1029</v>
      </c>
      <c r="N390" s="146"/>
      <c r="O390" s="572"/>
      <c r="P390" s="146"/>
      <c r="Q390" s="611" t="s">
        <v>1029</v>
      </c>
    </row>
    <row r="391" spans="1:18" ht="45" hidden="1" customHeight="1" x14ac:dyDescent="0.25">
      <c r="B391" s="217" t="s">
        <v>331</v>
      </c>
      <c r="C391" s="224" t="s">
        <v>991</v>
      </c>
      <c r="D391" s="205" t="s">
        <v>406</v>
      </c>
      <c r="E391" s="230" t="s">
        <v>182</v>
      </c>
      <c r="F391" s="144" t="s">
        <v>472</v>
      </c>
      <c r="G391" s="249"/>
      <c r="H391" s="594"/>
      <c r="I391" s="175"/>
      <c r="J391" s="609"/>
      <c r="K391" s="609"/>
      <c r="L391" s="146"/>
      <c r="M391" s="612"/>
      <c r="N391" s="146"/>
      <c r="O391" s="594"/>
      <c r="P391" s="146"/>
      <c r="Q391" s="612"/>
    </row>
    <row r="392" spans="1:18" ht="45" hidden="1" customHeight="1" x14ac:dyDescent="0.25">
      <c r="B392" s="217" t="s">
        <v>331</v>
      </c>
      <c r="C392" s="224" t="s">
        <v>991</v>
      </c>
      <c r="D392" s="205" t="s">
        <v>406</v>
      </c>
      <c r="E392" s="230" t="s">
        <v>183</v>
      </c>
      <c r="F392" s="144" t="s">
        <v>472</v>
      </c>
      <c r="G392" s="249"/>
      <c r="H392" s="594"/>
      <c r="I392" s="175"/>
      <c r="J392" s="609"/>
      <c r="K392" s="609"/>
      <c r="L392" s="146"/>
      <c r="M392" s="612"/>
      <c r="N392" s="146"/>
      <c r="O392" s="594"/>
      <c r="P392" s="146"/>
      <c r="Q392" s="612"/>
    </row>
    <row r="393" spans="1:18" ht="45" hidden="1" customHeight="1" x14ac:dyDescent="0.25">
      <c r="B393" s="217" t="s">
        <v>331</v>
      </c>
      <c r="C393" s="224" t="s">
        <v>991</v>
      </c>
      <c r="D393" s="205" t="s">
        <v>406</v>
      </c>
      <c r="E393" s="230" t="s">
        <v>184</v>
      </c>
      <c r="F393" s="144" t="s">
        <v>472</v>
      </c>
      <c r="G393" s="249"/>
      <c r="H393" s="573"/>
      <c r="I393" s="148"/>
      <c r="J393" s="610"/>
      <c r="K393" s="610"/>
      <c r="L393" s="146"/>
      <c r="M393" s="613"/>
      <c r="N393" s="153"/>
      <c r="O393" s="573"/>
      <c r="P393" s="146"/>
      <c r="Q393" s="613"/>
    </row>
    <row r="394" spans="1:18" s="177" customFormat="1" ht="5.0999999999999996" hidden="1" customHeight="1" thickBot="1" x14ac:dyDescent="0.3">
      <c r="A394" s="261"/>
      <c r="B394" s="220" t="s">
        <v>331</v>
      </c>
      <c r="C394" s="220" t="s">
        <v>990</v>
      </c>
      <c r="D394" s="208" t="s">
        <v>407</v>
      </c>
      <c r="E394" s="213"/>
      <c r="F394" s="466"/>
      <c r="G394" s="176"/>
      <c r="H394" s="444"/>
      <c r="I394" s="444"/>
      <c r="J394" s="444"/>
      <c r="K394" s="193"/>
      <c r="L394" s="134"/>
      <c r="M394" s="527"/>
      <c r="N394" s="134"/>
      <c r="O394" s="193"/>
      <c r="P394" s="134"/>
      <c r="Q394" s="527"/>
      <c r="R394" s="261"/>
    </row>
    <row r="395" spans="1:18" s="177" customFormat="1" ht="15.75" hidden="1" thickTop="1" x14ac:dyDescent="0.25">
      <c r="A395" s="261"/>
      <c r="B395" s="218" t="s">
        <v>331</v>
      </c>
      <c r="C395" s="218" t="s">
        <v>990</v>
      </c>
      <c r="D395" s="206" t="s">
        <v>407</v>
      </c>
      <c r="E395" s="237" t="s">
        <v>73</v>
      </c>
      <c r="F395" s="465"/>
      <c r="G395" s="199" t="s">
        <v>230</v>
      </c>
      <c r="H395" s="446"/>
      <c r="I395" s="446"/>
      <c r="J395" s="446"/>
      <c r="K395" s="192"/>
      <c r="L395" s="139"/>
      <c r="M395" s="526"/>
      <c r="N395" s="139"/>
      <c r="O395" s="192"/>
      <c r="P395" s="139"/>
      <c r="Q395" s="526"/>
      <c r="R395" s="261"/>
    </row>
    <row r="396" spans="1:18" ht="45" hidden="1" customHeight="1" x14ac:dyDescent="0.25">
      <c r="B396" s="217" t="s">
        <v>331</v>
      </c>
      <c r="C396" s="224" t="s">
        <v>990</v>
      </c>
      <c r="D396" s="205" t="s">
        <v>407</v>
      </c>
      <c r="E396" s="230" t="s">
        <v>112</v>
      </c>
      <c r="F396" s="463" t="s">
        <v>472</v>
      </c>
      <c r="G396" s="249"/>
      <c r="H396" s="576"/>
      <c r="I396" s="469"/>
      <c r="J396" s="615"/>
      <c r="K396" s="588"/>
      <c r="L396" s="471"/>
      <c r="M396" s="580" t="s">
        <v>1029</v>
      </c>
      <c r="N396" s="471"/>
      <c r="O396" s="578"/>
      <c r="P396" s="471"/>
      <c r="Q396" s="580" t="s">
        <v>1029</v>
      </c>
    </row>
    <row r="397" spans="1:18" ht="45" hidden="1" customHeight="1" x14ac:dyDescent="0.25">
      <c r="B397" s="217" t="s">
        <v>331</v>
      </c>
      <c r="C397" s="224" t="s">
        <v>990</v>
      </c>
      <c r="D397" s="205" t="s">
        <v>407</v>
      </c>
      <c r="E397" s="230" t="s">
        <v>113</v>
      </c>
      <c r="F397" s="463" t="s">
        <v>472</v>
      </c>
      <c r="G397" s="249"/>
      <c r="H397" s="614"/>
      <c r="I397" s="469"/>
      <c r="J397" s="616"/>
      <c r="K397" s="589"/>
      <c r="L397" s="471"/>
      <c r="M397" s="591"/>
      <c r="N397" s="471"/>
      <c r="O397" s="593"/>
      <c r="P397" s="471"/>
      <c r="Q397" s="591"/>
    </row>
    <row r="398" spans="1:18" ht="45" hidden="1" customHeight="1" x14ac:dyDescent="0.25">
      <c r="B398" s="217" t="s">
        <v>331</v>
      </c>
      <c r="C398" s="224" t="s">
        <v>990</v>
      </c>
      <c r="D398" s="205" t="s">
        <v>407</v>
      </c>
      <c r="E398" s="230" t="s">
        <v>114</v>
      </c>
      <c r="F398" s="463" t="s">
        <v>472</v>
      </c>
      <c r="G398" s="249"/>
      <c r="H398" s="577"/>
      <c r="I398" s="469"/>
      <c r="J398" s="617"/>
      <c r="K398" s="590"/>
      <c r="L398" s="471"/>
      <c r="M398" s="592"/>
      <c r="N398" s="471"/>
      <c r="O398" s="579"/>
      <c r="P398" s="471"/>
      <c r="Q398" s="592"/>
    </row>
    <row r="399" spans="1:18" s="177" customFormat="1" ht="5.0999999999999996" hidden="1" customHeight="1" thickBot="1" x14ac:dyDescent="0.3">
      <c r="A399" s="261"/>
      <c r="B399" s="220" t="s">
        <v>331</v>
      </c>
      <c r="C399" s="220" t="s">
        <v>991</v>
      </c>
      <c r="D399" s="208" t="s">
        <v>407</v>
      </c>
      <c r="E399" s="213"/>
      <c r="F399" s="134"/>
      <c r="G399" s="176"/>
      <c r="H399" s="193"/>
      <c r="I399" s="193"/>
      <c r="J399" s="193"/>
      <c r="K399" s="193"/>
      <c r="L399" s="134"/>
      <c r="M399" s="186"/>
      <c r="N399" s="134"/>
      <c r="O399" s="193"/>
      <c r="P399" s="134"/>
      <c r="Q399" s="186"/>
      <c r="R399" s="261"/>
    </row>
    <row r="400" spans="1:18" s="177" customFormat="1" ht="15.75" hidden="1" thickTop="1" x14ac:dyDescent="0.25">
      <c r="A400" s="261"/>
      <c r="B400" s="218" t="s">
        <v>331</v>
      </c>
      <c r="C400" s="218" t="s">
        <v>991</v>
      </c>
      <c r="D400" s="206" t="s">
        <v>407</v>
      </c>
      <c r="E400" s="237" t="s">
        <v>73</v>
      </c>
      <c r="F400" s="139"/>
      <c r="G400" s="199" t="s">
        <v>231</v>
      </c>
      <c r="H400" s="192"/>
      <c r="I400" s="192"/>
      <c r="J400" s="192"/>
      <c r="K400" s="192"/>
      <c r="L400" s="139"/>
      <c r="M400" s="185"/>
      <c r="N400" s="139"/>
      <c r="O400" s="192"/>
      <c r="P400" s="139"/>
      <c r="Q400" s="185"/>
      <c r="R400" s="261"/>
    </row>
    <row r="401" spans="1:18" ht="45" hidden="1" customHeight="1" x14ac:dyDescent="0.25">
      <c r="B401" s="217" t="s">
        <v>331</v>
      </c>
      <c r="C401" s="224" t="s">
        <v>991</v>
      </c>
      <c r="D401" s="205" t="s">
        <v>407</v>
      </c>
      <c r="E401" s="230" t="s">
        <v>185</v>
      </c>
      <c r="F401" s="144" t="s">
        <v>472</v>
      </c>
      <c r="G401" s="249"/>
      <c r="H401" s="572"/>
      <c r="I401" s="175"/>
      <c r="J401" s="608"/>
      <c r="K401" s="608"/>
      <c r="L401" s="146"/>
      <c r="M401" s="611" t="s">
        <v>1029</v>
      </c>
      <c r="N401" s="146"/>
      <c r="O401" s="572"/>
      <c r="P401" s="146"/>
      <c r="Q401" s="611" t="s">
        <v>1029</v>
      </c>
    </row>
    <row r="402" spans="1:18" ht="45" hidden="1" customHeight="1" x14ac:dyDescent="0.25">
      <c r="B402" s="217" t="s">
        <v>331</v>
      </c>
      <c r="C402" s="224" t="s">
        <v>991</v>
      </c>
      <c r="D402" s="205" t="s">
        <v>407</v>
      </c>
      <c r="E402" s="230" t="s">
        <v>186</v>
      </c>
      <c r="F402" s="144" t="s">
        <v>472</v>
      </c>
      <c r="G402" s="249"/>
      <c r="H402" s="594"/>
      <c r="I402" s="175"/>
      <c r="J402" s="609"/>
      <c r="K402" s="609"/>
      <c r="L402" s="146"/>
      <c r="M402" s="612"/>
      <c r="N402" s="146"/>
      <c r="O402" s="594"/>
      <c r="P402" s="146"/>
      <c r="Q402" s="612"/>
    </row>
    <row r="403" spans="1:18" ht="45" hidden="1" customHeight="1" x14ac:dyDescent="0.25">
      <c r="B403" s="217" t="s">
        <v>331</v>
      </c>
      <c r="C403" s="224" t="s">
        <v>991</v>
      </c>
      <c r="D403" s="205" t="s">
        <v>407</v>
      </c>
      <c r="E403" s="230" t="s">
        <v>187</v>
      </c>
      <c r="F403" s="144" t="s">
        <v>472</v>
      </c>
      <c r="G403" s="249"/>
      <c r="H403" s="594"/>
      <c r="I403" s="175"/>
      <c r="J403" s="609"/>
      <c r="K403" s="609"/>
      <c r="L403" s="146"/>
      <c r="M403" s="612"/>
      <c r="N403" s="146"/>
      <c r="O403" s="594"/>
      <c r="P403" s="146"/>
      <c r="Q403" s="612"/>
    </row>
    <row r="404" spans="1:18" ht="45" hidden="1" customHeight="1" x14ac:dyDescent="0.25">
      <c r="B404" s="217" t="s">
        <v>331</v>
      </c>
      <c r="C404" s="224" t="s">
        <v>991</v>
      </c>
      <c r="D404" s="205" t="s">
        <v>407</v>
      </c>
      <c r="E404" s="230" t="s">
        <v>188</v>
      </c>
      <c r="F404" s="144" t="s">
        <v>472</v>
      </c>
      <c r="G404" s="249"/>
      <c r="H404" s="573"/>
      <c r="I404" s="148"/>
      <c r="J404" s="610"/>
      <c r="K404" s="610"/>
      <c r="L404" s="146"/>
      <c r="M404" s="613"/>
      <c r="N404" s="153"/>
      <c r="O404" s="573"/>
      <c r="P404" s="146"/>
      <c r="Q404" s="613"/>
    </row>
    <row r="405" spans="1:18" s="177" customFormat="1" ht="5.0999999999999996" hidden="1" customHeight="1" thickBot="1" x14ac:dyDescent="0.3">
      <c r="A405" s="261"/>
      <c r="B405" s="220" t="s">
        <v>331</v>
      </c>
      <c r="C405" s="220" t="s">
        <v>990</v>
      </c>
      <c r="D405" s="208" t="s">
        <v>408</v>
      </c>
      <c r="E405" s="213"/>
      <c r="F405" s="466"/>
      <c r="G405" s="176"/>
      <c r="H405" s="444"/>
      <c r="I405" s="444"/>
      <c r="J405" s="444"/>
      <c r="K405" s="193"/>
      <c r="L405" s="134"/>
      <c r="M405" s="527"/>
      <c r="N405" s="134"/>
      <c r="O405" s="193"/>
      <c r="P405" s="134"/>
      <c r="Q405" s="527"/>
      <c r="R405" s="261"/>
    </row>
    <row r="406" spans="1:18" s="177" customFormat="1" ht="15.75" hidden="1" thickTop="1" x14ac:dyDescent="0.25">
      <c r="A406" s="261"/>
      <c r="B406" s="218" t="s">
        <v>331</v>
      </c>
      <c r="C406" s="218" t="s">
        <v>990</v>
      </c>
      <c r="D406" s="206" t="s">
        <v>408</v>
      </c>
      <c r="E406" s="237" t="s">
        <v>770</v>
      </c>
      <c r="F406" s="465"/>
      <c r="G406" s="199" t="s">
        <v>230</v>
      </c>
      <c r="H406" s="446"/>
      <c r="I406" s="446"/>
      <c r="J406" s="446"/>
      <c r="K406" s="192"/>
      <c r="L406" s="139"/>
      <c r="M406" s="526"/>
      <c r="N406" s="139"/>
      <c r="O406" s="192"/>
      <c r="P406" s="139"/>
      <c r="Q406" s="526"/>
      <c r="R406" s="261"/>
    </row>
    <row r="407" spans="1:18" ht="45" hidden="1" customHeight="1" x14ac:dyDescent="0.25">
      <c r="B407" s="217" t="s">
        <v>331</v>
      </c>
      <c r="C407" s="224" t="s">
        <v>990</v>
      </c>
      <c r="D407" s="205" t="s">
        <v>408</v>
      </c>
      <c r="E407" s="230" t="s">
        <v>771</v>
      </c>
      <c r="F407" s="463" t="s">
        <v>472</v>
      </c>
      <c r="G407" s="249"/>
      <c r="H407" s="576"/>
      <c r="I407" s="469"/>
      <c r="J407" s="615"/>
      <c r="K407" s="588"/>
      <c r="L407" s="471"/>
      <c r="M407" s="580" t="s">
        <v>1029</v>
      </c>
      <c r="N407" s="471"/>
      <c r="O407" s="578"/>
      <c r="P407" s="471"/>
      <c r="Q407" s="580" t="s">
        <v>1029</v>
      </c>
    </row>
    <row r="408" spans="1:18" ht="45" hidden="1" customHeight="1" x14ac:dyDescent="0.25">
      <c r="B408" s="217" t="s">
        <v>331</v>
      </c>
      <c r="C408" s="224" t="s">
        <v>990</v>
      </c>
      <c r="D408" s="205" t="s">
        <v>408</v>
      </c>
      <c r="E408" s="230" t="s">
        <v>113</v>
      </c>
      <c r="F408" s="463" t="s">
        <v>472</v>
      </c>
      <c r="G408" s="249"/>
      <c r="H408" s="614"/>
      <c r="I408" s="469"/>
      <c r="J408" s="616"/>
      <c r="K408" s="589"/>
      <c r="L408" s="471"/>
      <c r="M408" s="591"/>
      <c r="N408" s="471"/>
      <c r="O408" s="593"/>
      <c r="P408" s="471"/>
      <c r="Q408" s="591"/>
    </row>
    <row r="409" spans="1:18" ht="45" hidden="1" customHeight="1" x14ac:dyDescent="0.25">
      <c r="B409" s="217" t="s">
        <v>331</v>
      </c>
      <c r="C409" s="224" t="s">
        <v>990</v>
      </c>
      <c r="D409" s="205" t="s">
        <v>408</v>
      </c>
      <c r="E409" s="230" t="s">
        <v>772</v>
      </c>
      <c r="F409" s="463" t="s">
        <v>472</v>
      </c>
      <c r="G409" s="249"/>
      <c r="H409" s="577"/>
      <c r="I409" s="469"/>
      <c r="J409" s="617"/>
      <c r="K409" s="590"/>
      <c r="L409" s="471"/>
      <c r="M409" s="592"/>
      <c r="N409" s="471"/>
      <c r="O409" s="579"/>
      <c r="P409" s="471"/>
      <c r="Q409" s="592"/>
    </row>
    <row r="410" spans="1:18" s="177" customFormat="1" ht="5.0999999999999996" hidden="1" customHeight="1" thickBot="1" x14ac:dyDescent="0.3">
      <c r="A410" s="261"/>
      <c r="B410" s="220" t="s">
        <v>331</v>
      </c>
      <c r="C410" s="220" t="s">
        <v>991</v>
      </c>
      <c r="D410" s="208" t="s">
        <v>408</v>
      </c>
      <c r="E410" s="213"/>
      <c r="F410" s="134"/>
      <c r="G410" s="176"/>
      <c r="H410" s="193"/>
      <c r="I410" s="193"/>
      <c r="J410" s="193"/>
      <c r="K410" s="193"/>
      <c r="L410" s="134"/>
      <c r="M410" s="186"/>
      <c r="N410" s="134"/>
      <c r="O410" s="193"/>
      <c r="P410" s="134"/>
      <c r="Q410" s="186"/>
      <c r="R410" s="261"/>
    </row>
    <row r="411" spans="1:18" s="177" customFormat="1" ht="15.75" hidden="1" thickTop="1" x14ac:dyDescent="0.25">
      <c r="A411" s="261"/>
      <c r="B411" s="218" t="s">
        <v>331</v>
      </c>
      <c r="C411" s="218" t="s">
        <v>991</v>
      </c>
      <c r="D411" s="206" t="s">
        <v>408</v>
      </c>
      <c r="E411" s="237" t="s">
        <v>770</v>
      </c>
      <c r="F411" s="139"/>
      <c r="G411" s="199" t="s">
        <v>231</v>
      </c>
      <c r="H411" s="192"/>
      <c r="I411" s="192"/>
      <c r="J411" s="192"/>
      <c r="K411" s="192"/>
      <c r="L411" s="139"/>
      <c r="M411" s="185"/>
      <c r="N411" s="139"/>
      <c r="O411" s="192"/>
      <c r="P411" s="139"/>
      <c r="Q411" s="185"/>
      <c r="R411" s="261"/>
    </row>
    <row r="412" spans="1:18" ht="45" hidden="1" customHeight="1" x14ac:dyDescent="0.25">
      <c r="B412" s="217" t="s">
        <v>331</v>
      </c>
      <c r="C412" s="224" t="s">
        <v>991</v>
      </c>
      <c r="D412" s="205" t="s">
        <v>408</v>
      </c>
      <c r="E412" s="230" t="s">
        <v>185</v>
      </c>
      <c r="F412" s="144" t="s">
        <v>472</v>
      </c>
      <c r="G412" s="249"/>
      <c r="H412" s="572"/>
      <c r="I412" s="175"/>
      <c r="J412" s="608"/>
      <c r="K412" s="608"/>
      <c r="L412" s="146"/>
      <c r="M412" s="611" t="s">
        <v>1029</v>
      </c>
      <c r="N412" s="146"/>
      <c r="O412" s="572"/>
      <c r="P412" s="146"/>
      <c r="Q412" s="611" t="s">
        <v>1029</v>
      </c>
    </row>
    <row r="413" spans="1:18" ht="45" hidden="1" customHeight="1" x14ac:dyDescent="0.25">
      <c r="B413" s="217" t="s">
        <v>331</v>
      </c>
      <c r="C413" s="224" t="s">
        <v>991</v>
      </c>
      <c r="D413" s="205" t="s">
        <v>408</v>
      </c>
      <c r="E413" s="230" t="s">
        <v>711</v>
      </c>
      <c r="F413" s="144" t="s">
        <v>472</v>
      </c>
      <c r="G413" s="249"/>
      <c r="H413" s="594"/>
      <c r="I413" s="175"/>
      <c r="J413" s="609"/>
      <c r="K413" s="609"/>
      <c r="L413" s="146"/>
      <c r="M413" s="612"/>
      <c r="N413" s="146"/>
      <c r="O413" s="594"/>
      <c r="P413" s="146"/>
      <c r="Q413" s="612"/>
    </row>
    <row r="414" spans="1:18" ht="45" hidden="1" customHeight="1" x14ac:dyDescent="0.25">
      <c r="B414" s="217" t="s">
        <v>331</v>
      </c>
      <c r="C414" s="224" t="s">
        <v>991</v>
      </c>
      <c r="D414" s="205" t="s">
        <v>408</v>
      </c>
      <c r="E414" s="230" t="s">
        <v>712</v>
      </c>
      <c r="F414" s="144" t="s">
        <v>472</v>
      </c>
      <c r="G414" s="249"/>
      <c r="H414" s="594"/>
      <c r="I414" s="175"/>
      <c r="J414" s="609"/>
      <c r="K414" s="609"/>
      <c r="L414" s="146"/>
      <c r="M414" s="612"/>
      <c r="N414" s="146"/>
      <c r="O414" s="594"/>
      <c r="P414" s="146"/>
      <c r="Q414" s="612"/>
    </row>
    <row r="415" spans="1:18" ht="45" hidden="1" customHeight="1" x14ac:dyDescent="0.25">
      <c r="B415" s="217" t="s">
        <v>331</v>
      </c>
      <c r="C415" s="224" t="s">
        <v>991</v>
      </c>
      <c r="D415" s="205" t="s">
        <v>408</v>
      </c>
      <c r="E415" s="230" t="s">
        <v>713</v>
      </c>
      <c r="F415" s="144" t="s">
        <v>472</v>
      </c>
      <c r="G415" s="249"/>
      <c r="H415" s="573"/>
      <c r="I415" s="148"/>
      <c r="J415" s="610"/>
      <c r="K415" s="610"/>
      <c r="L415" s="146"/>
      <c r="M415" s="613"/>
      <c r="N415" s="153"/>
      <c r="O415" s="573"/>
      <c r="P415" s="146"/>
      <c r="Q415" s="613"/>
    </row>
    <row r="416" spans="1:18" s="177" customFormat="1" ht="5.0999999999999996" hidden="1" customHeight="1" thickBot="1" x14ac:dyDescent="0.3">
      <c r="A416" s="261"/>
      <c r="B416" s="220" t="s">
        <v>331</v>
      </c>
      <c r="C416" s="220" t="s">
        <v>990</v>
      </c>
      <c r="D416" s="208" t="s">
        <v>409</v>
      </c>
      <c r="E416" s="213"/>
      <c r="F416" s="466"/>
      <c r="G416" s="176"/>
      <c r="H416" s="444"/>
      <c r="I416" s="444"/>
      <c r="J416" s="444"/>
      <c r="K416" s="193"/>
      <c r="L416" s="134"/>
      <c r="M416" s="527"/>
      <c r="N416" s="134"/>
      <c r="O416" s="193"/>
      <c r="P416" s="134"/>
      <c r="Q416" s="527"/>
      <c r="R416" s="261"/>
    </row>
    <row r="417" spans="1:18" s="177" customFormat="1" ht="15.75" hidden="1" thickTop="1" x14ac:dyDescent="0.25">
      <c r="A417" s="261"/>
      <c r="B417" s="218" t="s">
        <v>331</v>
      </c>
      <c r="C417" s="218" t="s">
        <v>990</v>
      </c>
      <c r="D417" s="206" t="s">
        <v>409</v>
      </c>
      <c r="E417" s="237" t="s">
        <v>867</v>
      </c>
      <c r="F417" s="465"/>
      <c r="G417" s="199" t="s">
        <v>231</v>
      </c>
      <c r="H417" s="446"/>
      <c r="I417" s="446"/>
      <c r="J417" s="446"/>
      <c r="K417" s="192"/>
      <c r="L417" s="139"/>
      <c r="M417" s="526"/>
      <c r="N417" s="139"/>
      <c r="O417" s="192"/>
      <c r="P417" s="139"/>
      <c r="Q417" s="526"/>
      <c r="R417" s="261"/>
    </row>
    <row r="418" spans="1:18" ht="45" hidden="1" customHeight="1" x14ac:dyDescent="0.25">
      <c r="B418" s="217" t="s">
        <v>331</v>
      </c>
      <c r="C418" s="224" t="s">
        <v>990</v>
      </c>
      <c r="D418" s="205" t="s">
        <v>409</v>
      </c>
      <c r="E418" s="230" t="s">
        <v>868</v>
      </c>
      <c r="F418" s="463" t="s">
        <v>472</v>
      </c>
      <c r="G418" s="249"/>
      <c r="H418" s="582"/>
      <c r="I418" s="473"/>
      <c r="J418" s="585"/>
      <c r="K418" s="588"/>
      <c r="L418" s="471"/>
      <c r="M418" s="580" t="s">
        <v>1029</v>
      </c>
      <c r="N418" s="471"/>
      <c r="O418" s="578"/>
      <c r="P418" s="471"/>
      <c r="Q418" s="580" t="s">
        <v>1029</v>
      </c>
    </row>
    <row r="419" spans="1:18" ht="45" hidden="1" customHeight="1" x14ac:dyDescent="0.25">
      <c r="B419" s="217" t="s">
        <v>331</v>
      </c>
      <c r="C419" s="224" t="s">
        <v>990</v>
      </c>
      <c r="D419" s="205" t="s">
        <v>409</v>
      </c>
      <c r="E419" s="230" t="s">
        <v>869</v>
      </c>
      <c r="F419" s="463" t="s">
        <v>472</v>
      </c>
      <c r="G419" s="249"/>
      <c r="H419" s="583"/>
      <c r="I419" s="473"/>
      <c r="J419" s="586"/>
      <c r="K419" s="589"/>
      <c r="L419" s="471"/>
      <c r="M419" s="591"/>
      <c r="N419" s="471"/>
      <c r="O419" s="593"/>
      <c r="P419" s="471"/>
      <c r="Q419" s="591"/>
    </row>
    <row r="420" spans="1:18" ht="45" hidden="1" customHeight="1" x14ac:dyDescent="0.25">
      <c r="B420" s="217" t="s">
        <v>331</v>
      </c>
      <c r="C420" s="224" t="s">
        <v>990</v>
      </c>
      <c r="D420" s="205" t="s">
        <v>409</v>
      </c>
      <c r="E420" s="230" t="s">
        <v>870</v>
      </c>
      <c r="F420" s="463" t="s">
        <v>472</v>
      </c>
      <c r="G420" s="249"/>
      <c r="H420" s="584"/>
      <c r="I420" s="473"/>
      <c r="J420" s="587"/>
      <c r="K420" s="590"/>
      <c r="L420" s="471"/>
      <c r="M420" s="592"/>
      <c r="N420" s="471"/>
      <c r="O420" s="579"/>
      <c r="P420" s="471"/>
      <c r="Q420" s="592"/>
    </row>
    <row r="421" spans="1:18" s="177" customFormat="1" ht="5.0999999999999996" hidden="1" customHeight="1" thickBot="1" x14ac:dyDescent="0.3">
      <c r="A421" s="261"/>
      <c r="B421" s="220" t="s">
        <v>331</v>
      </c>
      <c r="C421" s="220" t="s">
        <v>991</v>
      </c>
      <c r="D421" s="208" t="s">
        <v>409</v>
      </c>
      <c r="E421" s="213"/>
      <c r="F421" s="134"/>
      <c r="G421" s="176"/>
      <c r="H421" s="193"/>
      <c r="I421" s="193"/>
      <c r="J421" s="193"/>
      <c r="K421" s="193"/>
      <c r="L421" s="134"/>
      <c r="M421" s="186"/>
      <c r="N421" s="134"/>
      <c r="O421" s="193"/>
      <c r="P421" s="134"/>
      <c r="Q421" s="186"/>
      <c r="R421" s="261"/>
    </row>
    <row r="422" spans="1:18" s="177" customFormat="1" ht="15.75" hidden="1" thickTop="1" x14ac:dyDescent="0.25">
      <c r="A422" s="261"/>
      <c r="B422" s="218" t="s">
        <v>331</v>
      </c>
      <c r="C422" s="218" t="s">
        <v>991</v>
      </c>
      <c r="D422" s="206" t="s">
        <v>409</v>
      </c>
      <c r="E422" s="237" t="s">
        <v>867</v>
      </c>
      <c r="F422" s="139"/>
      <c r="G422" s="199" t="s">
        <v>231</v>
      </c>
      <c r="H422" s="192"/>
      <c r="I422" s="192"/>
      <c r="J422" s="192"/>
      <c r="K422" s="192"/>
      <c r="L422" s="139"/>
      <c r="M422" s="185"/>
      <c r="N422" s="139"/>
      <c r="O422" s="192"/>
      <c r="P422" s="139"/>
      <c r="Q422" s="185"/>
      <c r="R422" s="261"/>
    </row>
    <row r="423" spans="1:18" ht="45" hidden="1" customHeight="1" x14ac:dyDescent="0.25">
      <c r="B423" s="217" t="s">
        <v>331</v>
      </c>
      <c r="C423" s="224" t="s">
        <v>991</v>
      </c>
      <c r="D423" s="205" t="s">
        <v>409</v>
      </c>
      <c r="E423" s="230" t="s">
        <v>871</v>
      </c>
      <c r="F423" s="144" t="s">
        <v>472</v>
      </c>
      <c r="G423" s="249"/>
      <c r="H423" s="572"/>
      <c r="I423" s="187"/>
      <c r="J423" s="608"/>
      <c r="K423" s="608"/>
      <c r="L423" s="146"/>
      <c r="M423" s="611" t="s">
        <v>1029</v>
      </c>
      <c r="N423" s="146"/>
      <c r="O423" s="572"/>
      <c r="P423" s="146"/>
      <c r="Q423" s="611" t="s">
        <v>1029</v>
      </c>
    </row>
    <row r="424" spans="1:18" ht="45" hidden="1" customHeight="1" x14ac:dyDescent="0.25">
      <c r="B424" s="217" t="s">
        <v>331</v>
      </c>
      <c r="C424" s="224" t="s">
        <v>991</v>
      </c>
      <c r="D424" s="205" t="s">
        <v>409</v>
      </c>
      <c r="E424" s="230" t="s">
        <v>872</v>
      </c>
      <c r="F424" s="144" t="s">
        <v>472</v>
      </c>
      <c r="G424" s="249"/>
      <c r="H424" s="594"/>
      <c r="I424" s="187"/>
      <c r="J424" s="609"/>
      <c r="K424" s="609"/>
      <c r="L424" s="146"/>
      <c r="M424" s="612"/>
      <c r="N424" s="146"/>
      <c r="O424" s="594"/>
      <c r="P424" s="146"/>
      <c r="Q424" s="612"/>
    </row>
    <row r="425" spans="1:18" ht="45" hidden="1" customHeight="1" x14ac:dyDescent="0.25">
      <c r="B425" s="217" t="s">
        <v>331</v>
      </c>
      <c r="C425" s="224" t="s">
        <v>991</v>
      </c>
      <c r="D425" s="205" t="s">
        <v>409</v>
      </c>
      <c r="E425" s="230" t="s">
        <v>873</v>
      </c>
      <c r="F425" s="144" t="s">
        <v>472</v>
      </c>
      <c r="G425" s="249"/>
      <c r="H425" s="573"/>
      <c r="I425" s="187"/>
      <c r="J425" s="610"/>
      <c r="K425" s="610"/>
      <c r="L425" s="146"/>
      <c r="M425" s="613"/>
      <c r="N425" s="146"/>
      <c r="O425" s="573"/>
      <c r="P425" s="146"/>
      <c r="Q425" s="613"/>
    </row>
    <row r="426" spans="1:18" s="177" customFormat="1" ht="5.0999999999999996" hidden="1" customHeight="1" thickBot="1" x14ac:dyDescent="0.3">
      <c r="A426" s="261"/>
      <c r="B426" s="220" t="s">
        <v>331</v>
      </c>
      <c r="C426" s="220" t="s">
        <v>990</v>
      </c>
      <c r="D426" s="208" t="s">
        <v>410</v>
      </c>
      <c r="E426" s="213"/>
      <c r="F426" s="466"/>
      <c r="G426" s="176"/>
      <c r="H426" s="444"/>
      <c r="I426" s="444"/>
      <c r="J426" s="444"/>
      <c r="K426" s="193"/>
      <c r="L426" s="134"/>
      <c r="M426" s="527"/>
      <c r="N426" s="134"/>
      <c r="O426" s="193"/>
      <c r="P426" s="134"/>
      <c r="Q426" s="527"/>
      <c r="R426" s="261"/>
    </row>
    <row r="427" spans="1:18" s="177" customFormat="1" ht="15.75" hidden="1" thickTop="1" x14ac:dyDescent="0.25">
      <c r="A427" s="261"/>
      <c r="B427" s="218" t="s">
        <v>331</v>
      </c>
      <c r="C427" s="218" t="s">
        <v>990</v>
      </c>
      <c r="D427" s="206" t="s">
        <v>410</v>
      </c>
      <c r="E427" s="237" t="s">
        <v>1015</v>
      </c>
      <c r="F427" s="465"/>
      <c r="G427" s="199" t="s">
        <v>231</v>
      </c>
      <c r="H427" s="446"/>
      <c r="I427" s="446"/>
      <c r="J427" s="446"/>
      <c r="K427" s="192"/>
      <c r="L427" s="139"/>
      <c r="M427" s="526"/>
      <c r="N427" s="139"/>
      <c r="O427" s="192"/>
      <c r="P427" s="139"/>
      <c r="Q427" s="526"/>
      <c r="R427" s="261"/>
    </row>
    <row r="428" spans="1:18" ht="45" hidden="1" customHeight="1" x14ac:dyDescent="0.25">
      <c r="B428" s="217" t="s">
        <v>331</v>
      </c>
      <c r="C428" s="224" t="s">
        <v>990</v>
      </c>
      <c r="D428" s="205" t="s">
        <v>410</v>
      </c>
      <c r="E428" s="230" t="s">
        <v>773</v>
      </c>
      <c r="F428" s="463" t="s">
        <v>472</v>
      </c>
      <c r="G428" s="249"/>
      <c r="H428" s="582"/>
      <c r="I428" s="477"/>
      <c r="J428" s="585"/>
      <c r="K428" s="588"/>
      <c r="L428" s="471"/>
      <c r="M428" s="580" t="s">
        <v>1029</v>
      </c>
      <c r="N428" s="471"/>
      <c r="O428" s="578"/>
      <c r="P428" s="471"/>
      <c r="Q428" s="580" t="s">
        <v>1029</v>
      </c>
    </row>
    <row r="429" spans="1:18" ht="45" hidden="1" customHeight="1" x14ac:dyDescent="0.25">
      <c r="B429" s="217" t="s">
        <v>331</v>
      </c>
      <c r="C429" s="224" t="s">
        <v>990</v>
      </c>
      <c r="D429" s="205" t="s">
        <v>410</v>
      </c>
      <c r="E429" s="230" t="s">
        <v>474</v>
      </c>
      <c r="F429" s="463" t="s">
        <v>472</v>
      </c>
      <c r="G429" s="249"/>
      <c r="H429" s="583"/>
      <c r="I429" s="477"/>
      <c r="J429" s="586"/>
      <c r="K429" s="589"/>
      <c r="L429" s="471"/>
      <c r="M429" s="591"/>
      <c r="N429" s="471"/>
      <c r="O429" s="593"/>
      <c r="P429" s="471"/>
      <c r="Q429" s="591"/>
    </row>
    <row r="430" spans="1:18" ht="45" hidden="1" customHeight="1" x14ac:dyDescent="0.25">
      <c r="B430" s="217" t="s">
        <v>331</v>
      </c>
      <c r="C430" s="224" t="s">
        <v>990</v>
      </c>
      <c r="D430" s="205" t="s">
        <v>410</v>
      </c>
      <c r="E430" s="230" t="s">
        <v>774</v>
      </c>
      <c r="F430" s="463" t="s">
        <v>472</v>
      </c>
      <c r="G430" s="249"/>
      <c r="H430" s="583"/>
      <c r="I430" s="477"/>
      <c r="J430" s="586"/>
      <c r="K430" s="589"/>
      <c r="L430" s="471"/>
      <c r="M430" s="591"/>
      <c r="N430" s="471"/>
      <c r="O430" s="593"/>
      <c r="P430" s="471"/>
      <c r="Q430" s="591"/>
    </row>
    <row r="431" spans="1:18" ht="45" hidden="1" customHeight="1" x14ac:dyDescent="0.25">
      <c r="B431" s="217" t="s">
        <v>331</v>
      </c>
      <c r="C431" s="224" t="s">
        <v>990</v>
      </c>
      <c r="D431" s="205" t="s">
        <v>410</v>
      </c>
      <c r="E431" s="230" t="s">
        <v>775</v>
      </c>
      <c r="F431" s="463" t="s">
        <v>472</v>
      </c>
      <c r="G431" s="249"/>
      <c r="H431" s="584"/>
      <c r="I431" s="478"/>
      <c r="J431" s="587"/>
      <c r="K431" s="590"/>
      <c r="L431" s="471"/>
      <c r="M431" s="592"/>
      <c r="N431" s="476"/>
      <c r="O431" s="579"/>
      <c r="P431" s="471"/>
      <c r="Q431" s="592"/>
    </row>
    <row r="432" spans="1:18" s="177" customFormat="1" ht="5.0999999999999996" hidden="1" customHeight="1" thickBot="1" x14ac:dyDescent="0.3">
      <c r="A432" s="261"/>
      <c r="B432" s="220" t="s">
        <v>331</v>
      </c>
      <c r="C432" s="220" t="s">
        <v>991</v>
      </c>
      <c r="D432" s="208" t="s">
        <v>410</v>
      </c>
      <c r="E432" s="213"/>
      <c r="F432" s="134"/>
      <c r="G432" s="176"/>
      <c r="H432" s="193"/>
      <c r="I432" s="193"/>
      <c r="J432" s="193"/>
      <c r="K432" s="193"/>
      <c r="L432" s="134"/>
      <c r="M432" s="186"/>
      <c r="N432" s="134"/>
      <c r="O432" s="193"/>
      <c r="P432" s="134"/>
      <c r="Q432" s="186"/>
      <c r="R432" s="261"/>
    </row>
    <row r="433" spans="1:18" s="177" customFormat="1" ht="15.75" hidden="1" thickTop="1" x14ac:dyDescent="0.25">
      <c r="A433" s="261"/>
      <c r="B433" s="218" t="s">
        <v>331</v>
      </c>
      <c r="C433" s="218" t="s">
        <v>991</v>
      </c>
      <c r="D433" s="206" t="s">
        <v>410</v>
      </c>
      <c r="E433" s="237" t="s">
        <v>1015</v>
      </c>
      <c r="F433" s="139"/>
      <c r="G433" s="199" t="s">
        <v>230</v>
      </c>
      <c r="H433" s="192"/>
      <c r="I433" s="192"/>
      <c r="J433" s="192"/>
      <c r="K433" s="192"/>
      <c r="L433" s="139"/>
      <c r="M433" s="185"/>
      <c r="N433" s="139"/>
      <c r="O433" s="192"/>
      <c r="P433" s="139"/>
      <c r="Q433" s="185"/>
      <c r="R433" s="261"/>
    </row>
    <row r="434" spans="1:18" ht="45" hidden="1" customHeight="1" x14ac:dyDescent="0.25">
      <c r="B434" s="217" t="s">
        <v>331</v>
      </c>
      <c r="C434" s="224" t="s">
        <v>991</v>
      </c>
      <c r="D434" s="205" t="s">
        <v>410</v>
      </c>
      <c r="E434" s="230" t="s">
        <v>776</v>
      </c>
      <c r="F434" s="144" t="s">
        <v>472</v>
      </c>
      <c r="G434" s="249"/>
      <c r="H434" s="572"/>
      <c r="I434" s="175"/>
      <c r="J434" s="608"/>
      <c r="K434" s="608"/>
      <c r="L434" s="146"/>
      <c r="M434" s="611" t="s">
        <v>1029</v>
      </c>
      <c r="N434" s="146"/>
      <c r="O434" s="572"/>
      <c r="P434" s="146"/>
      <c r="Q434" s="611" t="s">
        <v>1029</v>
      </c>
    </row>
    <row r="435" spans="1:18" ht="45" hidden="1" customHeight="1" x14ac:dyDescent="0.25">
      <c r="B435" s="217" t="s">
        <v>331</v>
      </c>
      <c r="C435" s="224" t="s">
        <v>991</v>
      </c>
      <c r="D435" s="205" t="s">
        <v>410</v>
      </c>
      <c r="E435" s="230" t="s">
        <v>777</v>
      </c>
      <c r="F435" s="144" t="s">
        <v>472</v>
      </c>
      <c r="G435" s="249"/>
      <c r="H435" s="594"/>
      <c r="I435" s="175"/>
      <c r="J435" s="609"/>
      <c r="K435" s="609"/>
      <c r="L435" s="146"/>
      <c r="M435" s="612"/>
      <c r="N435" s="146"/>
      <c r="O435" s="594"/>
      <c r="P435" s="146"/>
      <c r="Q435" s="612"/>
    </row>
    <row r="436" spans="1:18" ht="45" hidden="1" customHeight="1" x14ac:dyDescent="0.25">
      <c r="B436" s="217" t="s">
        <v>331</v>
      </c>
      <c r="C436" s="224" t="s">
        <v>991</v>
      </c>
      <c r="D436" s="205" t="s">
        <v>410</v>
      </c>
      <c r="E436" s="230" t="s">
        <v>773</v>
      </c>
      <c r="F436" s="144" t="s">
        <v>472</v>
      </c>
      <c r="G436" s="249"/>
      <c r="H436" s="594"/>
      <c r="I436" s="175"/>
      <c r="J436" s="609"/>
      <c r="K436" s="609"/>
      <c r="L436" s="146"/>
      <c r="M436" s="612"/>
      <c r="N436" s="146"/>
      <c r="O436" s="594"/>
      <c r="P436" s="146"/>
      <c r="Q436" s="612"/>
    </row>
    <row r="437" spans="1:18" ht="45" hidden="1" customHeight="1" x14ac:dyDescent="0.25">
      <c r="B437" s="217" t="s">
        <v>331</v>
      </c>
      <c r="C437" s="224" t="s">
        <v>991</v>
      </c>
      <c r="D437" s="205" t="s">
        <v>410</v>
      </c>
      <c r="E437" s="230" t="s">
        <v>171</v>
      </c>
      <c r="F437" s="144" t="s">
        <v>472</v>
      </c>
      <c r="G437" s="249"/>
      <c r="H437" s="573"/>
      <c r="I437" s="148"/>
      <c r="J437" s="610"/>
      <c r="K437" s="610"/>
      <c r="L437" s="146"/>
      <c r="M437" s="613"/>
      <c r="N437" s="153"/>
      <c r="O437" s="573"/>
      <c r="P437" s="146"/>
      <c r="Q437" s="613"/>
    </row>
    <row r="438" spans="1:18" s="177" customFormat="1" ht="5.0999999999999996" hidden="1" customHeight="1" thickBot="1" x14ac:dyDescent="0.3">
      <c r="A438" s="261"/>
      <c r="B438" s="220" t="s">
        <v>331</v>
      </c>
      <c r="C438" s="220" t="s">
        <v>990</v>
      </c>
      <c r="D438" s="208" t="s">
        <v>411</v>
      </c>
      <c r="E438" s="213"/>
      <c r="F438" s="466"/>
      <c r="G438" s="176"/>
      <c r="H438" s="444"/>
      <c r="I438" s="444"/>
      <c r="J438" s="444"/>
      <c r="K438" s="193"/>
      <c r="L438" s="134"/>
      <c r="M438" s="527"/>
      <c r="N438" s="134"/>
      <c r="O438" s="193"/>
      <c r="P438" s="134"/>
      <c r="Q438" s="527"/>
      <c r="R438" s="261"/>
    </row>
    <row r="439" spans="1:18" s="177" customFormat="1" ht="15.75" hidden="1" thickTop="1" x14ac:dyDescent="0.25">
      <c r="A439" s="261"/>
      <c r="B439" s="218" t="s">
        <v>331</v>
      </c>
      <c r="C439" s="218" t="s">
        <v>990</v>
      </c>
      <c r="D439" s="206" t="s">
        <v>411</v>
      </c>
      <c r="E439" s="237" t="s">
        <v>778</v>
      </c>
      <c r="F439" s="465"/>
      <c r="G439" s="199" t="s">
        <v>231</v>
      </c>
      <c r="H439" s="446"/>
      <c r="I439" s="446"/>
      <c r="J439" s="446"/>
      <c r="K439" s="192"/>
      <c r="L439" s="139"/>
      <c r="M439" s="526"/>
      <c r="N439" s="139"/>
      <c r="O439" s="192"/>
      <c r="P439" s="139"/>
      <c r="Q439" s="526"/>
      <c r="R439" s="261"/>
    </row>
    <row r="440" spans="1:18" ht="45" hidden="1" customHeight="1" x14ac:dyDescent="0.25">
      <c r="B440" s="217" t="s">
        <v>331</v>
      </c>
      <c r="C440" s="224" t="s">
        <v>990</v>
      </c>
      <c r="D440" s="205" t="s">
        <v>411</v>
      </c>
      <c r="E440" s="230" t="s">
        <v>779</v>
      </c>
      <c r="F440" s="463" t="s">
        <v>472</v>
      </c>
      <c r="G440" s="559"/>
      <c r="H440" s="582"/>
      <c r="I440" s="473"/>
      <c r="J440" s="582"/>
      <c r="K440" s="578"/>
      <c r="L440" s="471"/>
      <c r="M440" s="580" t="s">
        <v>1029</v>
      </c>
      <c r="N440" s="471"/>
      <c r="O440" s="578"/>
      <c r="P440" s="471"/>
      <c r="Q440" s="580" t="s">
        <v>1029</v>
      </c>
    </row>
    <row r="441" spans="1:18" ht="45" hidden="1" customHeight="1" x14ac:dyDescent="0.25">
      <c r="B441" s="217" t="s">
        <v>331</v>
      </c>
      <c r="C441" s="224" t="s">
        <v>990</v>
      </c>
      <c r="D441" s="205" t="s">
        <v>411</v>
      </c>
      <c r="E441" s="234" t="s">
        <v>780</v>
      </c>
      <c r="F441" s="463" t="s">
        <v>472</v>
      </c>
      <c r="G441" s="559"/>
      <c r="H441" s="584"/>
      <c r="I441" s="473"/>
      <c r="J441" s="584"/>
      <c r="K441" s="579"/>
      <c r="L441" s="471"/>
      <c r="M441" s="581"/>
      <c r="N441" s="471"/>
      <c r="O441" s="579"/>
      <c r="P441" s="471"/>
      <c r="Q441" s="581"/>
    </row>
    <row r="442" spans="1:18" s="177" customFormat="1" ht="5.0999999999999996" hidden="1" customHeight="1" thickBot="1" x14ac:dyDescent="0.3">
      <c r="A442" s="261"/>
      <c r="B442" s="220" t="s">
        <v>331</v>
      </c>
      <c r="C442" s="220" t="s">
        <v>991</v>
      </c>
      <c r="D442" s="208" t="s">
        <v>411</v>
      </c>
      <c r="E442" s="213"/>
      <c r="F442" s="134"/>
      <c r="G442" s="176"/>
      <c r="H442" s="193"/>
      <c r="I442" s="193"/>
      <c r="J442" s="193"/>
      <c r="K442" s="193"/>
      <c r="L442" s="134"/>
      <c r="M442" s="186"/>
      <c r="N442" s="134"/>
      <c r="O442" s="193"/>
      <c r="P442" s="134"/>
      <c r="Q442" s="186"/>
      <c r="R442" s="261"/>
    </row>
    <row r="443" spans="1:18" s="177" customFormat="1" ht="15.75" hidden="1" thickTop="1" x14ac:dyDescent="0.25">
      <c r="A443" s="261"/>
      <c r="B443" s="218" t="s">
        <v>331</v>
      </c>
      <c r="C443" s="218" t="s">
        <v>991</v>
      </c>
      <c r="D443" s="206" t="s">
        <v>411</v>
      </c>
      <c r="E443" s="237" t="s">
        <v>778</v>
      </c>
      <c r="F443" s="139"/>
      <c r="G443" s="199" t="s">
        <v>230</v>
      </c>
      <c r="H443" s="192"/>
      <c r="I443" s="192"/>
      <c r="J443" s="192"/>
      <c r="K443" s="192"/>
      <c r="L443" s="139"/>
      <c r="M443" s="185"/>
      <c r="N443" s="139"/>
      <c r="O443" s="192"/>
      <c r="P443" s="139"/>
      <c r="Q443" s="185"/>
      <c r="R443" s="261"/>
    </row>
    <row r="444" spans="1:18" ht="45" hidden="1" customHeight="1" x14ac:dyDescent="0.25">
      <c r="B444" s="217" t="s">
        <v>331</v>
      </c>
      <c r="C444" s="224" t="s">
        <v>991</v>
      </c>
      <c r="D444" s="205" t="s">
        <v>411</v>
      </c>
      <c r="E444" s="230" t="s">
        <v>781</v>
      </c>
      <c r="F444" s="144" t="s">
        <v>472</v>
      </c>
      <c r="G444" s="559" t="s">
        <v>272</v>
      </c>
      <c r="H444" s="572"/>
      <c r="I444" s="175"/>
      <c r="J444" s="608"/>
      <c r="K444" s="608"/>
      <c r="L444" s="146"/>
      <c r="M444" s="611" t="s">
        <v>1029</v>
      </c>
      <c r="N444" s="146"/>
      <c r="O444" s="572"/>
      <c r="P444" s="146"/>
      <c r="Q444" s="611" t="s">
        <v>1029</v>
      </c>
    </row>
    <row r="445" spans="1:18" ht="45" hidden="1" customHeight="1" x14ac:dyDescent="0.25">
      <c r="B445" s="217" t="s">
        <v>331</v>
      </c>
      <c r="C445" s="224" t="s">
        <v>991</v>
      </c>
      <c r="D445" s="205" t="s">
        <v>411</v>
      </c>
      <c r="E445" s="230" t="s">
        <v>782</v>
      </c>
      <c r="F445" s="144" t="s">
        <v>472</v>
      </c>
      <c r="G445" s="559"/>
      <c r="H445" s="594"/>
      <c r="I445" s="175"/>
      <c r="J445" s="609"/>
      <c r="K445" s="609"/>
      <c r="L445" s="146"/>
      <c r="M445" s="612"/>
      <c r="N445" s="146"/>
      <c r="O445" s="594"/>
      <c r="P445" s="146"/>
      <c r="Q445" s="612"/>
    </row>
    <row r="446" spans="1:18" ht="45" hidden="1" customHeight="1" x14ac:dyDescent="0.25">
      <c r="B446" s="217" t="s">
        <v>331</v>
      </c>
      <c r="C446" s="224" t="s">
        <v>991</v>
      </c>
      <c r="D446" s="205" t="s">
        <v>411</v>
      </c>
      <c r="E446" s="230" t="s">
        <v>779</v>
      </c>
      <c r="F446" s="144" t="s">
        <v>472</v>
      </c>
      <c r="G446" s="559"/>
      <c r="H446" s="594"/>
      <c r="I446" s="175"/>
      <c r="J446" s="609"/>
      <c r="K446" s="609"/>
      <c r="L446" s="146"/>
      <c r="M446" s="612"/>
      <c r="N446" s="146"/>
      <c r="O446" s="594"/>
      <c r="P446" s="146"/>
      <c r="Q446" s="612"/>
    </row>
    <row r="447" spans="1:18" ht="45" hidden="1" customHeight="1" x14ac:dyDescent="0.25">
      <c r="B447" s="217" t="s">
        <v>331</v>
      </c>
      <c r="C447" s="224" t="s">
        <v>991</v>
      </c>
      <c r="D447" s="205" t="s">
        <v>411</v>
      </c>
      <c r="E447" s="230" t="s">
        <v>167</v>
      </c>
      <c r="F447" s="144" t="s">
        <v>472</v>
      </c>
      <c r="G447" s="559"/>
      <c r="H447" s="573"/>
      <c r="I447" s="148"/>
      <c r="J447" s="610"/>
      <c r="K447" s="610"/>
      <c r="L447" s="146"/>
      <c r="M447" s="613"/>
      <c r="N447" s="153"/>
      <c r="O447" s="573"/>
      <c r="P447" s="146"/>
      <c r="Q447" s="613"/>
    </row>
    <row r="448" spans="1:18" s="177" customFormat="1" ht="5.0999999999999996" hidden="1" customHeight="1" thickBot="1" x14ac:dyDescent="0.3">
      <c r="A448" s="261"/>
      <c r="B448" s="220" t="s">
        <v>331</v>
      </c>
      <c r="C448" s="220" t="s">
        <v>990</v>
      </c>
      <c r="D448" s="208" t="s">
        <v>412</v>
      </c>
      <c r="E448" s="213"/>
      <c r="F448" s="466"/>
      <c r="G448" s="176"/>
      <c r="H448" s="444"/>
      <c r="I448" s="444"/>
      <c r="J448" s="444"/>
      <c r="K448" s="193"/>
      <c r="L448" s="134"/>
      <c r="M448" s="527"/>
      <c r="N448" s="134"/>
      <c r="O448" s="193"/>
      <c r="P448" s="134"/>
      <c r="Q448" s="527"/>
      <c r="R448" s="261"/>
    </row>
    <row r="449" spans="1:18" s="177" customFormat="1" ht="15.75" hidden="1" thickTop="1" x14ac:dyDescent="0.25">
      <c r="A449" s="261"/>
      <c r="B449" s="218" t="s">
        <v>331</v>
      </c>
      <c r="C449" s="218" t="s">
        <v>990</v>
      </c>
      <c r="D449" s="206" t="s">
        <v>412</v>
      </c>
      <c r="E449" s="237" t="s">
        <v>783</v>
      </c>
      <c r="F449" s="465"/>
      <c r="G449" s="199" t="s">
        <v>231</v>
      </c>
      <c r="H449" s="446"/>
      <c r="I449" s="446"/>
      <c r="J449" s="446"/>
      <c r="K449" s="192"/>
      <c r="L449" s="139"/>
      <c r="M449" s="526"/>
      <c r="N449" s="139"/>
      <c r="O449" s="192"/>
      <c r="P449" s="139"/>
      <c r="Q449" s="526"/>
      <c r="R449" s="261"/>
    </row>
    <row r="450" spans="1:18" ht="45" hidden="1" customHeight="1" x14ac:dyDescent="0.25">
      <c r="B450" s="217" t="s">
        <v>331</v>
      </c>
      <c r="C450" s="224" t="s">
        <v>990</v>
      </c>
      <c r="D450" s="205" t="s">
        <v>412</v>
      </c>
      <c r="E450" s="230" t="s">
        <v>779</v>
      </c>
      <c r="F450" s="463" t="s">
        <v>472</v>
      </c>
      <c r="G450" s="249"/>
      <c r="H450" s="582"/>
      <c r="I450" s="473"/>
      <c r="J450" s="582"/>
      <c r="K450" s="578"/>
      <c r="L450" s="470"/>
      <c r="M450" s="580" t="s">
        <v>1029</v>
      </c>
      <c r="N450" s="471"/>
      <c r="O450" s="578"/>
      <c r="P450" s="472"/>
      <c r="Q450" s="580" t="s">
        <v>1029</v>
      </c>
    </row>
    <row r="451" spans="1:18" ht="45" hidden="1" customHeight="1" x14ac:dyDescent="0.25">
      <c r="B451" s="217" t="s">
        <v>331</v>
      </c>
      <c r="C451" s="224" t="s">
        <v>990</v>
      </c>
      <c r="D451" s="205" t="s">
        <v>412</v>
      </c>
      <c r="E451" s="230" t="s">
        <v>784</v>
      </c>
      <c r="F451" s="463" t="s">
        <v>472</v>
      </c>
      <c r="G451" s="249"/>
      <c r="H451" s="584"/>
      <c r="I451" s="473"/>
      <c r="J451" s="584"/>
      <c r="K451" s="579"/>
      <c r="L451" s="472"/>
      <c r="M451" s="581"/>
      <c r="N451" s="471"/>
      <c r="O451" s="579"/>
      <c r="P451" s="472"/>
      <c r="Q451" s="581"/>
    </row>
    <row r="452" spans="1:18" s="177" customFormat="1" ht="5.0999999999999996" hidden="1" customHeight="1" thickBot="1" x14ac:dyDescent="0.3">
      <c r="A452" s="261"/>
      <c r="B452" s="220" t="s">
        <v>331</v>
      </c>
      <c r="C452" s="220" t="s">
        <v>991</v>
      </c>
      <c r="D452" s="208" t="s">
        <v>412</v>
      </c>
      <c r="E452" s="213"/>
      <c r="F452" s="134"/>
      <c r="G452" s="176"/>
      <c r="H452" s="193"/>
      <c r="I452" s="193"/>
      <c r="J452" s="193"/>
      <c r="K452" s="193"/>
      <c r="L452" s="134"/>
      <c r="M452" s="186"/>
      <c r="N452" s="134"/>
      <c r="O452" s="193"/>
      <c r="P452" s="134"/>
      <c r="Q452" s="186"/>
      <c r="R452" s="261"/>
    </row>
    <row r="453" spans="1:18" s="177" customFormat="1" ht="15.75" hidden="1" thickTop="1" x14ac:dyDescent="0.25">
      <c r="A453" s="261"/>
      <c r="B453" s="218" t="s">
        <v>331</v>
      </c>
      <c r="C453" s="218" t="s">
        <v>991</v>
      </c>
      <c r="D453" s="206" t="s">
        <v>412</v>
      </c>
      <c r="E453" s="237" t="s">
        <v>783</v>
      </c>
      <c r="F453" s="139"/>
      <c r="G453" s="199" t="s">
        <v>231</v>
      </c>
      <c r="H453" s="192"/>
      <c r="I453" s="192"/>
      <c r="J453" s="192"/>
      <c r="K453" s="192"/>
      <c r="L453" s="139"/>
      <c r="M453" s="185"/>
      <c r="N453" s="139"/>
      <c r="O453" s="192"/>
      <c r="P453" s="139"/>
      <c r="Q453" s="185"/>
      <c r="R453" s="261"/>
    </row>
    <row r="454" spans="1:18" ht="45" hidden="1" customHeight="1" x14ac:dyDescent="0.25">
      <c r="B454" s="217" t="s">
        <v>331</v>
      </c>
      <c r="C454" s="224" t="s">
        <v>991</v>
      </c>
      <c r="D454" s="205" t="s">
        <v>412</v>
      </c>
      <c r="E454" s="230" t="s">
        <v>874</v>
      </c>
      <c r="F454" s="144" t="s">
        <v>472</v>
      </c>
      <c r="G454" s="249"/>
      <c r="H454" s="572"/>
      <c r="I454" s="175"/>
      <c r="J454" s="608"/>
      <c r="K454" s="608"/>
      <c r="L454" s="146"/>
      <c r="M454" s="611" t="s">
        <v>1029</v>
      </c>
      <c r="N454" s="146"/>
      <c r="O454" s="572"/>
      <c r="P454" s="146"/>
      <c r="Q454" s="611" t="s">
        <v>1029</v>
      </c>
    </row>
    <row r="455" spans="1:18" ht="45" hidden="1" customHeight="1" x14ac:dyDescent="0.25">
      <c r="B455" s="217" t="s">
        <v>331</v>
      </c>
      <c r="C455" s="224" t="s">
        <v>991</v>
      </c>
      <c r="D455" s="205" t="s">
        <v>412</v>
      </c>
      <c r="E455" s="230" t="s">
        <v>782</v>
      </c>
      <c r="F455" s="144" t="s">
        <v>472</v>
      </c>
      <c r="G455" s="249"/>
      <c r="H455" s="594"/>
      <c r="I455" s="175"/>
      <c r="J455" s="609"/>
      <c r="K455" s="609"/>
      <c r="L455" s="146"/>
      <c r="M455" s="612"/>
      <c r="N455" s="146"/>
      <c r="O455" s="594"/>
      <c r="P455" s="146"/>
      <c r="Q455" s="612"/>
    </row>
    <row r="456" spans="1:18" ht="45" hidden="1" customHeight="1" x14ac:dyDescent="0.25">
      <c r="B456" s="217" t="s">
        <v>331</v>
      </c>
      <c r="C456" s="224" t="s">
        <v>991</v>
      </c>
      <c r="D456" s="205" t="s">
        <v>412</v>
      </c>
      <c r="E456" s="230" t="s">
        <v>779</v>
      </c>
      <c r="F456" s="144" t="s">
        <v>472</v>
      </c>
      <c r="G456" s="249"/>
      <c r="H456" s="594"/>
      <c r="I456" s="175"/>
      <c r="J456" s="609"/>
      <c r="K456" s="609"/>
      <c r="L456" s="146"/>
      <c r="M456" s="612"/>
      <c r="N456" s="146"/>
      <c r="O456" s="594"/>
      <c r="P456" s="146"/>
      <c r="Q456" s="612"/>
    </row>
    <row r="457" spans="1:18" ht="45" hidden="1" customHeight="1" x14ac:dyDescent="0.25">
      <c r="B457" s="217" t="s">
        <v>331</v>
      </c>
      <c r="C457" s="224" t="s">
        <v>991</v>
      </c>
      <c r="D457" s="205" t="s">
        <v>412</v>
      </c>
      <c r="E457" s="230" t="s">
        <v>167</v>
      </c>
      <c r="F457" s="144" t="s">
        <v>472</v>
      </c>
      <c r="G457" s="249"/>
      <c r="H457" s="573"/>
      <c r="I457" s="148"/>
      <c r="J457" s="610"/>
      <c r="K457" s="610"/>
      <c r="L457" s="146"/>
      <c r="M457" s="613"/>
      <c r="N457" s="153"/>
      <c r="O457" s="573"/>
      <c r="P457" s="146"/>
      <c r="Q457" s="613"/>
    </row>
    <row r="458" spans="1:18" s="177" customFormat="1" ht="5.0999999999999996" hidden="1" customHeight="1" thickBot="1" x14ac:dyDescent="0.3">
      <c r="A458" s="261"/>
      <c r="B458" s="220" t="s">
        <v>331</v>
      </c>
      <c r="C458" s="220" t="s">
        <v>990</v>
      </c>
      <c r="D458" s="208" t="s">
        <v>413</v>
      </c>
      <c r="E458" s="213"/>
      <c r="F458" s="466"/>
      <c r="G458" s="176"/>
      <c r="H458" s="444"/>
      <c r="I458" s="444"/>
      <c r="J458" s="444"/>
      <c r="K458" s="193"/>
      <c r="L458" s="134"/>
      <c r="M458" s="527"/>
      <c r="N458" s="134"/>
      <c r="O458" s="193"/>
      <c r="P458" s="134"/>
      <c r="Q458" s="527"/>
      <c r="R458" s="261"/>
    </row>
    <row r="459" spans="1:18" s="177" customFormat="1" ht="15.75" hidden="1" thickTop="1" x14ac:dyDescent="0.25">
      <c r="A459" s="261"/>
      <c r="B459" s="218" t="s">
        <v>331</v>
      </c>
      <c r="C459" s="218" t="s">
        <v>990</v>
      </c>
      <c r="D459" s="206" t="s">
        <v>413</v>
      </c>
      <c r="E459" s="237" t="s">
        <v>30</v>
      </c>
      <c r="F459" s="465"/>
      <c r="G459" s="199" t="s">
        <v>231</v>
      </c>
      <c r="H459" s="446"/>
      <c r="I459" s="446"/>
      <c r="J459" s="446"/>
      <c r="K459" s="192"/>
      <c r="L459" s="139"/>
      <c r="M459" s="526"/>
      <c r="N459" s="139"/>
      <c r="O459" s="192"/>
      <c r="P459" s="139"/>
      <c r="Q459" s="526"/>
      <c r="R459" s="261"/>
    </row>
    <row r="460" spans="1:18" ht="45" hidden="1" customHeight="1" x14ac:dyDescent="0.25">
      <c r="B460" s="217" t="s">
        <v>331</v>
      </c>
      <c r="C460" s="224" t="s">
        <v>990</v>
      </c>
      <c r="D460" s="205" t="s">
        <v>413</v>
      </c>
      <c r="E460" s="230" t="s">
        <v>117</v>
      </c>
      <c r="F460" s="463" t="s">
        <v>472</v>
      </c>
      <c r="G460" s="249"/>
      <c r="H460" s="582"/>
      <c r="I460" s="473"/>
      <c r="J460" s="582"/>
      <c r="K460" s="578"/>
      <c r="L460" s="470"/>
      <c r="M460" s="580" t="s">
        <v>1029</v>
      </c>
      <c r="N460" s="471"/>
      <c r="O460" s="578"/>
      <c r="P460" s="472"/>
      <c r="Q460" s="580" t="s">
        <v>1029</v>
      </c>
    </row>
    <row r="461" spans="1:18" ht="45" hidden="1" customHeight="1" x14ac:dyDescent="0.25">
      <c r="B461" s="217" t="s">
        <v>331</v>
      </c>
      <c r="C461" s="224" t="s">
        <v>990</v>
      </c>
      <c r="D461" s="205" t="s">
        <v>413</v>
      </c>
      <c r="E461" s="230" t="s">
        <v>118</v>
      </c>
      <c r="F461" s="463" t="s">
        <v>472</v>
      </c>
      <c r="G461" s="249"/>
      <c r="H461" s="584"/>
      <c r="I461" s="473"/>
      <c r="J461" s="584"/>
      <c r="K461" s="579"/>
      <c r="L461" s="472"/>
      <c r="M461" s="581"/>
      <c r="N461" s="471"/>
      <c r="O461" s="579"/>
      <c r="P461" s="472"/>
      <c r="Q461" s="581"/>
    </row>
    <row r="462" spans="1:18" s="177" customFormat="1" ht="5.0999999999999996" hidden="1" customHeight="1" thickBot="1" x14ac:dyDescent="0.3">
      <c r="A462" s="261"/>
      <c r="B462" s="220" t="s">
        <v>331</v>
      </c>
      <c r="C462" s="220" t="s">
        <v>991</v>
      </c>
      <c r="D462" s="208" t="s">
        <v>413</v>
      </c>
      <c r="E462" s="213"/>
      <c r="F462" s="134"/>
      <c r="G462" s="176"/>
      <c r="H462" s="193"/>
      <c r="I462" s="193"/>
      <c r="J462" s="193"/>
      <c r="K462" s="193"/>
      <c r="L462" s="134"/>
      <c r="M462" s="186"/>
      <c r="N462" s="134"/>
      <c r="O462" s="193"/>
      <c r="P462" s="134"/>
      <c r="Q462" s="186"/>
      <c r="R462" s="261"/>
    </row>
    <row r="463" spans="1:18" s="177" customFormat="1" ht="15.75" hidden="1" thickTop="1" x14ac:dyDescent="0.25">
      <c r="A463" s="261"/>
      <c r="B463" s="218" t="s">
        <v>331</v>
      </c>
      <c r="C463" s="218" t="s">
        <v>991</v>
      </c>
      <c r="D463" s="206" t="s">
        <v>413</v>
      </c>
      <c r="E463" s="237" t="s">
        <v>30</v>
      </c>
      <c r="F463" s="139"/>
      <c r="G463" s="199" t="s">
        <v>231</v>
      </c>
      <c r="H463" s="192"/>
      <c r="I463" s="192"/>
      <c r="J463" s="192"/>
      <c r="K463" s="192"/>
      <c r="L463" s="139"/>
      <c r="M463" s="185"/>
      <c r="N463" s="139"/>
      <c r="O463" s="192"/>
      <c r="P463" s="139"/>
      <c r="Q463" s="185"/>
      <c r="R463" s="261"/>
    </row>
    <row r="464" spans="1:18" ht="45" hidden="1" customHeight="1" x14ac:dyDescent="0.25">
      <c r="B464" s="217" t="s">
        <v>331</v>
      </c>
      <c r="C464" s="224" t="s">
        <v>991</v>
      </c>
      <c r="D464" s="205" t="s">
        <v>413</v>
      </c>
      <c r="E464" s="230" t="s">
        <v>192</v>
      </c>
      <c r="F464" s="144" t="s">
        <v>472</v>
      </c>
      <c r="G464" s="249"/>
      <c r="H464" s="572"/>
      <c r="I464" s="187"/>
      <c r="J464" s="608"/>
      <c r="K464" s="608"/>
      <c r="L464" s="146"/>
      <c r="M464" s="611" t="s">
        <v>1029</v>
      </c>
      <c r="N464" s="146"/>
      <c r="O464" s="572"/>
      <c r="P464" s="146"/>
      <c r="Q464" s="611" t="s">
        <v>1029</v>
      </c>
    </row>
    <row r="465" spans="1:18" ht="45" hidden="1" customHeight="1" x14ac:dyDescent="0.25">
      <c r="B465" s="217" t="s">
        <v>331</v>
      </c>
      <c r="C465" s="224" t="s">
        <v>991</v>
      </c>
      <c r="D465" s="205" t="s">
        <v>413</v>
      </c>
      <c r="E465" s="230" t="s">
        <v>193</v>
      </c>
      <c r="F465" s="144" t="s">
        <v>472</v>
      </c>
      <c r="G465" s="249"/>
      <c r="H465" s="594"/>
      <c r="I465" s="187"/>
      <c r="J465" s="609"/>
      <c r="K465" s="609"/>
      <c r="L465" s="146"/>
      <c r="M465" s="612"/>
      <c r="N465" s="146"/>
      <c r="O465" s="594"/>
      <c r="P465" s="146"/>
      <c r="Q465" s="612"/>
    </row>
    <row r="466" spans="1:18" ht="45" hidden="1" customHeight="1" x14ac:dyDescent="0.25">
      <c r="B466" s="217" t="s">
        <v>331</v>
      </c>
      <c r="C466" s="224" t="s">
        <v>991</v>
      </c>
      <c r="D466" s="205" t="s">
        <v>413</v>
      </c>
      <c r="E466" s="230" t="s">
        <v>194</v>
      </c>
      <c r="F466" s="144" t="s">
        <v>472</v>
      </c>
      <c r="G466" s="249"/>
      <c r="H466" s="573"/>
      <c r="I466" s="187"/>
      <c r="J466" s="610"/>
      <c r="K466" s="610"/>
      <c r="L466" s="146"/>
      <c r="M466" s="613"/>
      <c r="N466" s="146"/>
      <c r="O466" s="573"/>
      <c r="P466" s="146"/>
      <c r="Q466" s="613"/>
    </row>
    <row r="467" spans="1:18" s="177" customFormat="1" ht="5.0999999999999996" hidden="1" customHeight="1" thickBot="1" x14ac:dyDescent="0.3">
      <c r="A467" s="261"/>
      <c r="B467" s="220" t="s">
        <v>331</v>
      </c>
      <c r="C467" s="220" t="s">
        <v>990</v>
      </c>
      <c r="D467" s="208" t="s">
        <v>414</v>
      </c>
      <c r="E467" s="213"/>
      <c r="F467" s="466"/>
      <c r="G467" s="176"/>
      <c r="H467" s="444"/>
      <c r="I467" s="444"/>
      <c r="J467" s="444"/>
      <c r="K467" s="193"/>
      <c r="L467" s="134"/>
      <c r="M467" s="527"/>
      <c r="N467" s="134"/>
      <c r="O467" s="193"/>
      <c r="P467" s="134"/>
      <c r="Q467" s="527"/>
      <c r="R467" s="261"/>
    </row>
    <row r="468" spans="1:18" s="177" customFormat="1" ht="15.75" hidden="1" thickTop="1" x14ac:dyDescent="0.25">
      <c r="A468" s="261"/>
      <c r="B468" s="218" t="s">
        <v>331</v>
      </c>
      <c r="C468" s="218" t="s">
        <v>990</v>
      </c>
      <c r="D468" s="206" t="s">
        <v>414</v>
      </c>
      <c r="E468" s="237" t="s">
        <v>32</v>
      </c>
      <c r="F468" s="465"/>
      <c r="G468" s="199" t="s">
        <v>231</v>
      </c>
      <c r="H468" s="446"/>
      <c r="I468" s="446"/>
      <c r="J468" s="446"/>
      <c r="K468" s="192"/>
      <c r="L468" s="139"/>
      <c r="M468" s="526"/>
      <c r="N468" s="139"/>
      <c r="O468" s="192"/>
      <c r="P468" s="139"/>
      <c r="Q468" s="526"/>
      <c r="R468" s="261"/>
    </row>
    <row r="469" spans="1:18" ht="45" hidden="1" customHeight="1" x14ac:dyDescent="0.25">
      <c r="B469" s="217" t="s">
        <v>331</v>
      </c>
      <c r="C469" s="224" t="s">
        <v>990</v>
      </c>
      <c r="D469" s="205" t="s">
        <v>414</v>
      </c>
      <c r="E469" s="230" t="s">
        <v>117</v>
      </c>
      <c r="F469" s="463" t="s">
        <v>472</v>
      </c>
      <c r="G469" s="249"/>
      <c r="H469" s="582"/>
      <c r="I469" s="473"/>
      <c r="J469" s="582"/>
      <c r="K469" s="578"/>
      <c r="L469" s="470"/>
      <c r="M469" s="580" t="s">
        <v>1029</v>
      </c>
      <c r="N469" s="471"/>
      <c r="O469" s="578"/>
      <c r="P469" s="472"/>
      <c r="Q469" s="580" t="s">
        <v>1029</v>
      </c>
    </row>
    <row r="470" spans="1:18" ht="45" hidden="1" customHeight="1" x14ac:dyDescent="0.25">
      <c r="B470" s="217" t="s">
        <v>331</v>
      </c>
      <c r="C470" s="224" t="s">
        <v>990</v>
      </c>
      <c r="D470" s="205" t="s">
        <v>414</v>
      </c>
      <c r="E470" s="230" t="s">
        <v>118</v>
      </c>
      <c r="F470" s="463" t="s">
        <v>472</v>
      </c>
      <c r="G470" s="249"/>
      <c r="H470" s="584"/>
      <c r="I470" s="473"/>
      <c r="J470" s="584"/>
      <c r="K470" s="579"/>
      <c r="L470" s="472"/>
      <c r="M470" s="581"/>
      <c r="N470" s="471"/>
      <c r="O470" s="579"/>
      <c r="P470" s="472"/>
      <c r="Q470" s="581"/>
    </row>
    <row r="471" spans="1:18" s="177" customFormat="1" ht="5.0999999999999996" hidden="1" customHeight="1" thickBot="1" x14ac:dyDescent="0.3">
      <c r="A471" s="261"/>
      <c r="B471" s="220" t="s">
        <v>331</v>
      </c>
      <c r="C471" s="220" t="s">
        <v>991</v>
      </c>
      <c r="D471" s="208" t="s">
        <v>414</v>
      </c>
      <c r="E471" s="213"/>
      <c r="F471" s="134"/>
      <c r="G471" s="176"/>
      <c r="H471" s="193"/>
      <c r="I471" s="193"/>
      <c r="J471" s="193"/>
      <c r="K471" s="193"/>
      <c r="L471" s="134"/>
      <c r="M471" s="186"/>
      <c r="N471" s="134"/>
      <c r="O471" s="193"/>
      <c r="P471" s="134"/>
      <c r="Q471" s="186"/>
      <c r="R471" s="261"/>
    </row>
    <row r="472" spans="1:18" s="177" customFormat="1" ht="15.75" hidden="1" thickTop="1" x14ac:dyDescent="0.25">
      <c r="A472" s="261"/>
      <c r="B472" s="218" t="s">
        <v>331</v>
      </c>
      <c r="C472" s="218" t="s">
        <v>991</v>
      </c>
      <c r="D472" s="206" t="s">
        <v>414</v>
      </c>
      <c r="E472" s="237" t="s">
        <v>32</v>
      </c>
      <c r="F472" s="139"/>
      <c r="G472" s="199" t="s">
        <v>231</v>
      </c>
      <c r="H472" s="192"/>
      <c r="I472" s="192"/>
      <c r="J472" s="192"/>
      <c r="K472" s="192"/>
      <c r="L472" s="139"/>
      <c r="M472" s="185"/>
      <c r="N472" s="139"/>
      <c r="O472" s="192"/>
      <c r="P472" s="139"/>
      <c r="Q472" s="185"/>
      <c r="R472" s="261"/>
    </row>
    <row r="473" spans="1:18" ht="45" hidden="1" customHeight="1" x14ac:dyDescent="0.25">
      <c r="B473" s="217" t="s">
        <v>331</v>
      </c>
      <c r="C473" s="224" t="s">
        <v>991</v>
      </c>
      <c r="D473" s="205" t="s">
        <v>414</v>
      </c>
      <c r="E473" s="230" t="s">
        <v>192</v>
      </c>
      <c r="F473" s="144" t="s">
        <v>472</v>
      </c>
      <c r="G473" s="249"/>
      <c r="H473" s="572"/>
      <c r="I473" s="187"/>
      <c r="J473" s="608"/>
      <c r="K473" s="608"/>
      <c r="L473" s="146"/>
      <c r="M473" s="611" t="s">
        <v>1029</v>
      </c>
      <c r="N473" s="146"/>
      <c r="O473" s="572"/>
      <c r="P473" s="146"/>
      <c r="Q473" s="611" t="s">
        <v>1029</v>
      </c>
    </row>
    <row r="474" spans="1:18" ht="45" hidden="1" customHeight="1" x14ac:dyDescent="0.25">
      <c r="B474" s="217" t="s">
        <v>331</v>
      </c>
      <c r="C474" s="224" t="s">
        <v>991</v>
      </c>
      <c r="D474" s="205" t="s">
        <v>414</v>
      </c>
      <c r="E474" s="230" t="s">
        <v>193</v>
      </c>
      <c r="F474" s="144" t="s">
        <v>472</v>
      </c>
      <c r="G474" s="249"/>
      <c r="H474" s="594"/>
      <c r="I474" s="187"/>
      <c r="J474" s="609"/>
      <c r="K474" s="609"/>
      <c r="L474" s="146"/>
      <c r="M474" s="612"/>
      <c r="N474" s="146"/>
      <c r="O474" s="594"/>
      <c r="P474" s="146"/>
      <c r="Q474" s="612"/>
    </row>
    <row r="475" spans="1:18" ht="45" hidden="1" customHeight="1" x14ac:dyDescent="0.25">
      <c r="B475" s="217" t="s">
        <v>331</v>
      </c>
      <c r="C475" s="224" t="s">
        <v>991</v>
      </c>
      <c r="D475" s="205" t="s">
        <v>414</v>
      </c>
      <c r="E475" s="230" t="s">
        <v>194</v>
      </c>
      <c r="F475" s="144" t="s">
        <v>472</v>
      </c>
      <c r="G475" s="249"/>
      <c r="H475" s="573"/>
      <c r="I475" s="187"/>
      <c r="J475" s="610"/>
      <c r="K475" s="610"/>
      <c r="L475" s="146"/>
      <c r="M475" s="613"/>
      <c r="N475" s="146"/>
      <c r="O475" s="573"/>
      <c r="P475" s="146"/>
      <c r="Q475" s="613"/>
    </row>
    <row r="476" spans="1:18" s="177" customFormat="1" ht="5.0999999999999996" hidden="1" customHeight="1" thickBot="1" x14ac:dyDescent="0.3">
      <c r="A476" s="261"/>
      <c r="B476" s="220" t="s">
        <v>331</v>
      </c>
      <c r="C476" s="220" t="s">
        <v>990</v>
      </c>
      <c r="D476" s="208" t="s">
        <v>415</v>
      </c>
      <c r="E476" s="213"/>
      <c r="F476" s="466"/>
      <c r="G476" s="176"/>
      <c r="H476" s="444"/>
      <c r="I476" s="444"/>
      <c r="J476" s="444"/>
      <c r="K476" s="193"/>
      <c r="L476" s="134"/>
      <c r="M476" s="527"/>
      <c r="N476" s="134"/>
      <c r="O476" s="193"/>
      <c r="P476" s="134"/>
      <c r="Q476" s="527"/>
      <c r="R476" s="261"/>
    </row>
    <row r="477" spans="1:18" s="177" customFormat="1" ht="15.75" hidden="1" thickTop="1" x14ac:dyDescent="0.25">
      <c r="A477" s="261"/>
      <c r="B477" s="218" t="s">
        <v>331</v>
      </c>
      <c r="C477" s="218" t="s">
        <v>990</v>
      </c>
      <c r="D477" s="206" t="s">
        <v>415</v>
      </c>
      <c r="E477" s="237" t="s">
        <v>875</v>
      </c>
      <c r="F477" s="465"/>
      <c r="G477" s="199" t="s">
        <v>231</v>
      </c>
      <c r="H477" s="446"/>
      <c r="I477" s="446"/>
      <c r="J477" s="446"/>
      <c r="K477" s="192"/>
      <c r="L477" s="139"/>
      <c r="M477" s="526"/>
      <c r="N477" s="139"/>
      <c r="O477" s="192"/>
      <c r="P477" s="139"/>
      <c r="Q477" s="526"/>
      <c r="R477" s="261"/>
    </row>
    <row r="478" spans="1:18" ht="45" hidden="1" customHeight="1" x14ac:dyDescent="0.25">
      <c r="B478" s="217" t="s">
        <v>331</v>
      </c>
      <c r="C478" s="224" t="s">
        <v>990</v>
      </c>
      <c r="D478" s="205" t="s">
        <v>415</v>
      </c>
      <c r="E478" s="230" t="s">
        <v>117</v>
      </c>
      <c r="F478" s="463" t="s">
        <v>472</v>
      </c>
      <c r="G478" s="249"/>
      <c r="H478" s="582"/>
      <c r="I478" s="473"/>
      <c r="J478" s="582"/>
      <c r="K478" s="578"/>
      <c r="L478" s="470"/>
      <c r="M478" s="580" t="s">
        <v>1029</v>
      </c>
      <c r="N478" s="471"/>
      <c r="O478" s="578"/>
      <c r="P478" s="472"/>
      <c r="Q478" s="580" t="s">
        <v>1029</v>
      </c>
    </row>
    <row r="479" spans="1:18" ht="45" hidden="1" customHeight="1" x14ac:dyDescent="0.25">
      <c r="B479" s="217" t="s">
        <v>331</v>
      </c>
      <c r="C479" s="224" t="s">
        <v>990</v>
      </c>
      <c r="D479" s="205" t="s">
        <v>415</v>
      </c>
      <c r="E479" s="230" t="s">
        <v>118</v>
      </c>
      <c r="F479" s="463" t="s">
        <v>472</v>
      </c>
      <c r="G479" s="249"/>
      <c r="H479" s="584"/>
      <c r="I479" s="473"/>
      <c r="J479" s="584"/>
      <c r="K479" s="579"/>
      <c r="L479" s="472"/>
      <c r="M479" s="581"/>
      <c r="N479" s="471"/>
      <c r="O479" s="579"/>
      <c r="P479" s="472"/>
      <c r="Q479" s="581"/>
    </row>
    <row r="480" spans="1:18" s="177" customFormat="1" ht="5.0999999999999996" hidden="1" customHeight="1" thickBot="1" x14ac:dyDescent="0.3">
      <c r="A480" s="261"/>
      <c r="B480" s="220" t="s">
        <v>331</v>
      </c>
      <c r="C480" s="220" t="s">
        <v>991</v>
      </c>
      <c r="D480" s="208" t="s">
        <v>415</v>
      </c>
      <c r="E480" s="213"/>
      <c r="F480" s="134"/>
      <c r="G480" s="176"/>
      <c r="H480" s="193"/>
      <c r="I480" s="193"/>
      <c r="J480" s="193"/>
      <c r="K480" s="193"/>
      <c r="L480" s="134"/>
      <c r="M480" s="186"/>
      <c r="N480" s="134"/>
      <c r="O480" s="193"/>
      <c r="P480" s="134"/>
      <c r="Q480" s="186"/>
      <c r="R480" s="261"/>
    </row>
    <row r="481" spans="1:18" s="177" customFormat="1" ht="15.75" hidden="1" thickTop="1" x14ac:dyDescent="0.25">
      <c r="A481" s="261"/>
      <c r="B481" s="218" t="s">
        <v>331</v>
      </c>
      <c r="C481" s="218" t="s">
        <v>991</v>
      </c>
      <c r="D481" s="206" t="s">
        <v>415</v>
      </c>
      <c r="E481" s="237" t="s">
        <v>875</v>
      </c>
      <c r="F481" s="139"/>
      <c r="G481" s="199" t="s">
        <v>231</v>
      </c>
      <c r="H481" s="192"/>
      <c r="I481" s="192"/>
      <c r="J481" s="192"/>
      <c r="K481" s="192"/>
      <c r="L481" s="139"/>
      <c r="M481" s="185"/>
      <c r="N481" s="139"/>
      <c r="O481" s="192"/>
      <c r="P481" s="139"/>
      <c r="Q481" s="185"/>
      <c r="R481" s="261"/>
    </row>
    <row r="482" spans="1:18" ht="45" hidden="1" customHeight="1" x14ac:dyDescent="0.25">
      <c r="B482" s="217" t="s">
        <v>331</v>
      </c>
      <c r="C482" s="224" t="s">
        <v>991</v>
      </c>
      <c r="D482" s="205" t="s">
        <v>415</v>
      </c>
      <c r="E482" s="230" t="s">
        <v>192</v>
      </c>
      <c r="F482" s="144" t="s">
        <v>472</v>
      </c>
      <c r="G482" s="249"/>
      <c r="H482" s="572"/>
      <c r="I482" s="187"/>
      <c r="J482" s="608"/>
      <c r="K482" s="608"/>
      <c r="L482" s="146"/>
      <c r="M482" s="611" t="s">
        <v>1029</v>
      </c>
      <c r="N482" s="146"/>
      <c r="O482" s="572"/>
      <c r="P482" s="146"/>
      <c r="Q482" s="611" t="s">
        <v>1029</v>
      </c>
    </row>
    <row r="483" spans="1:18" ht="45" hidden="1" customHeight="1" x14ac:dyDescent="0.25">
      <c r="B483" s="217" t="s">
        <v>331</v>
      </c>
      <c r="C483" s="224" t="s">
        <v>991</v>
      </c>
      <c r="D483" s="205" t="s">
        <v>415</v>
      </c>
      <c r="E483" s="230" t="s">
        <v>193</v>
      </c>
      <c r="F483" s="144" t="s">
        <v>472</v>
      </c>
      <c r="G483" s="249"/>
      <c r="H483" s="594"/>
      <c r="I483" s="187"/>
      <c r="J483" s="609"/>
      <c r="K483" s="609"/>
      <c r="L483" s="146"/>
      <c r="M483" s="612"/>
      <c r="N483" s="146"/>
      <c r="O483" s="594"/>
      <c r="P483" s="146"/>
      <c r="Q483" s="612"/>
    </row>
    <row r="484" spans="1:18" ht="45" hidden="1" customHeight="1" x14ac:dyDescent="0.25">
      <c r="B484" s="217" t="s">
        <v>331</v>
      </c>
      <c r="C484" s="224" t="s">
        <v>991</v>
      </c>
      <c r="D484" s="205" t="s">
        <v>415</v>
      </c>
      <c r="E484" s="230" t="s">
        <v>194</v>
      </c>
      <c r="F484" s="144" t="s">
        <v>472</v>
      </c>
      <c r="G484" s="249"/>
      <c r="H484" s="573"/>
      <c r="I484" s="187"/>
      <c r="J484" s="610"/>
      <c r="K484" s="610"/>
      <c r="L484" s="146"/>
      <c r="M484" s="613"/>
      <c r="N484" s="146"/>
      <c r="O484" s="573"/>
      <c r="P484" s="146"/>
      <c r="Q484" s="613"/>
    </row>
    <row r="485" spans="1:18" s="177" customFormat="1" ht="5.0999999999999996" hidden="1" customHeight="1" thickBot="1" x14ac:dyDescent="0.3">
      <c r="A485" s="261"/>
      <c r="B485" s="220" t="s">
        <v>331</v>
      </c>
      <c r="C485" s="220" t="s">
        <v>990</v>
      </c>
      <c r="D485" s="208" t="s">
        <v>416</v>
      </c>
      <c r="E485" s="213"/>
      <c r="F485" s="466"/>
      <c r="G485" s="176"/>
      <c r="H485" s="444"/>
      <c r="I485" s="444"/>
      <c r="J485" s="444"/>
      <c r="K485" s="193"/>
      <c r="L485" s="134"/>
      <c r="M485" s="527"/>
      <c r="N485" s="134"/>
      <c r="O485" s="193"/>
      <c r="P485" s="134"/>
      <c r="Q485" s="527"/>
      <c r="R485" s="261"/>
    </row>
    <row r="486" spans="1:18" s="177" customFormat="1" ht="15.75" hidden="1" thickTop="1" x14ac:dyDescent="0.25">
      <c r="A486" s="261"/>
      <c r="B486" s="218" t="s">
        <v>331</v>
      </c>
      <c r="C486" s="218" t="s">
        <v>990</v>
      </c>
      <c r="D486" s="206" t="s">
        <v>416</v>
      </c>
      <c r="E486" s="237" t="s">
        <v>34</v>
      </c>
      <c r="F486" s="465"/>
      <c r="G486" s="199" t="s">
        <v>231</v>
      </c>
      <c r="H486" s="446"/>
      <c r="I486" s="446"/>
      <c r="J486" s="446"/>
      <c r="K486" s="192"/>
      <c r="L486" s="139"/>
      <c r="M486" s="526"/>
      <c r="N486" s="139"/>
      <c r="O486" s="192"/>
      <c r="P486" s="139"/>
      <c r="Q486" s="526"/>
      <c r="R486" s="261"/>
    </row>
    <row r="487" spans="1:18" ht="45" hidden="1" customHeight="1" x14ac:dyDescent="0.25">
      <c r="B487" s="217" t="s">
        <v>331</v>
      </c>
      <c r="C487" s="224" t="s">
        <v>990</v>
      </c>
      <c r="D487" s="205" t="s">
        <v>416</v>
      </c>
      <c r="E487" s="230" t="s">
        <v>791</v>
      </c>
      <c r="F487" s="463" t="s">
        <v>472</v>
      </c>
      <c r="G487" s="249"/>
      <c r="H487" s="582"/>
      <c r="I487" s="473"/>
      <c r="J487" s="582"/>
      <c r="K487" s="578"/>
      <c r="L487" s="470"/>
      <c r="M487" s="580" t="s">
        <v>1029</v>
      </c>
      <c r="N487" s="471"/>
      <c r="O487" s="578"/>
      <c r="P487" s="472"/>
      <c r="Q487" s="580" t="s">
        <v>1029</v>
      </c>
    </row>
    <row r="488" spans="1:18" ht="45" hidden="1" customHeight="1" x14ac:dyDescent="0.25">
      <c r="B488" s="217" t="s">
        <v>331</v>
      </c>
      <c r="C488" s="224" t="s">
        <v>990</v>
      </c>
      <c r="D488" s="205" t="s">
        <v>416</v>
      </c>
      <c r="E488" s="230" t="s">
        <v>120</v>
      </c>
      <c r="F488" s="463" t="s">
        <v>472</v>
      </c>
      <c r="G488" s="249"/>
      <c r="H488" s="584"/>
      <c r="I488" s="473"/>
      <c r="J488" s="584"/>
      <c r="K488" s="579"/>
      <c r="L488" s="472"/>
      <c r="M488" s="581"/>
      <c r="N488" s="471"/>
      <c r="O488" s="579"/>
      <c r="P488" s="472"/>
      <c r="Q488" s="581"/>
    </row>
    <row r="489" spans="1:18" s="177" customFormat="1" ht="5.0999999999999996" hidden="1" customHeight="1" thickBot="1" x14ac:dyDescent="0.3">
      <c r="A489" s="261"/>
      <c r="B489" s="220" t="s">
        <v>331</v>
      </c>
      <c r="C489" s="220" t="s">
        <v>991</v>
      </c>
      <c r="D489" s="208" t="s">
        <v>416</v>
      </c>
      <c r="E489" s="213"/>
      <c r="F489" s="134"/>
      <c r="G489" s="176"/>
      <c r="H489" s="193"/>
      <c r="I489" s="193"/>
      <c r="J489" s="193"/>
      <c r="K489" s="193"/>
      <c r="L489" s="134"/>
      <c r="M489" s="186"/>
      <c r="N489" s="134"/>
      <c r="O489" s="193"/>
      <c r="P489" s="134"/>
      <c r="Q489" s="186"/>
      <c r="R489" s="261"/>
    </row>
    <row r="490" spans="1:18" s="177" customFormat="1" ht="15.75" hidden="1" thickTop="1" x14ac:dyDescent="0.25">
      <c r="A490" s="261"/>
      <c r="B490" s="218" t="s">
        <v>331</v>
      </c>
      <c r="C490" s="218" t="s">
        <v>991</v>
      </c>
      <c r="D490" s="206" t="s">
        <v>416</v>
      </c>
      <c r="E490" s="237" t="s">
        <v>34</v>
      </c>
      <c r="F490" s="139"/>
      <c r="G490" s="199" t="s">
        <v>231</v>
      </c>
      <c r="H490" s="192"/>
      <c r="I490" s="192"/>
      <c r="J490" s="192"/>
      <c r="K490" s="192"/>
      <c r="L490" s="139"/>
      <c r="M490" s="185"/>
      <c r="N490" s="139"/>
      <c r="O490" s="192"/>
      <c r="P490" s="139"/>
      <c r="Q490" s="185"/>
      <c r="R490" s="261"/>
    </row>
    <row r="491" spans="1:18" ht="45" hidden="1" customHeight="1" x14ac:dyDescent="0.25">
      <c r="B491" s="217" t="s">
        <v>331</v>
      </c>
      <c r="C491" s="224" t="s">
        <v>991</v>
      </c>
      <c r="D491" s="205" t="s">
        <v>416</v>
      </c>
      <c r="E491" s="230" t="s">
        <v>195</v>
      </c>
      <c r="F491" s="144" t="s">
        <v>472</v>
      </c>
      <c r="G491" s="249"/>
      <c r="H491" s="572"/>
      <c r="I491" s="187"/>
      <c r="J491" s="608"/>
      <c r="K491" s="608"/>
      <c r="L491" s="146"/>
      <c r="M491" s="611" t="s">
        <v>1029</v>
      </c>
      <c r="N491" s="146"/>
      <c r="O491" s="572"/>
      <c r="P491" s="146"/>
      <c r="Q491" s="611" t="s">
        <v>1029</v>
      </c>
    </row>
    <row r="492" spans="1:18" ht="45" hidden="1" customHeight="1" x14ac:dyDescent="0.25">
      <c r="B492" s="217" t="s">
        <v>331</v>
      </c>
      <c r="C492" s="224" t="s">
        <v>991</v>
      </c>
      <c r="D492" s="205" t="s">
        <v>416</v>
      </c>
      <c r="E492" s="230" t="s">
        <v>196</v>
      </c>
      <c r="F492" s="144" t="s">
        <v>472</v>
      </c>
      <c r="G492" s="249"/>
      <c r="H492" s="594"/>
      <c r="I492" s="187"/>
      <c r="J492" s="609"/>
      <c r="K492" s="609"/>
      <c r="L492" s="146"/>
      <c r="M492" s="612"/>
      <c r="N492" s="146"/>
      <c r="O492" s="594"/>
      <c r="P492" s="146"/>
      <c r="Q492" s="612"/>
    </row>
    <row r="493" spans="1:18" ht="45" hidden="1" customHeight="1" x14ac:dyDescent="0.25">
      <c r="B493" s="217" t="s">
        <v>331</v>
      </c>
      <c r="C493" s="224" t="s">
        <v>991</v>
      </c>
      <c r="D493" s="205" t="s">
        <v>416</v>
      </c>
      <c r="E493" s="230" t="s">
        <v>197</v>
      </c>
      <c r="F493" s="144" t="s">
        <v>472</v>
      </c>
      <c r="G493" s="249"/>
      <c r="H493" s="573"/>
      <c r="I493" s="187"/>
      <c r="J493" s="610"/>
      <c r="K493" s="610"/>
      <c r="L493" s="146"/>
      <c r="M493" s="613"/>
      <c r="N493" s="146"/>
      <c r="O493" s="573"/>
      <c r="P493" s="146"/>
      <c r="Q493" s="613"/>
    </row>
    <row r="494" spans="1:18" s="177" customFormat="1" ht="5.0999999999999996" hidden="1" customHeight="1" thickBot="1" x14ac:dyDescent="0.3">
      <c r="A494" s="261"/>
      <c r="B494" s="220" t="s">
        <v>331</v>
      </c>
      <c r="C494" s="220" t="s">
        <v>990</v>
      </c>
      <c r="D494" s="208" t="s">
        <v>417</v>
      </c>
      <c r="E494" s="213"/>
      <c r="F494" s="466"/>
      <c r="G494" s="176"/>
      <c r="H494" s="444"/>
      <c r="I494" s="444"/>
      <c r="J494" s="444"/>
      <c r="K494" s="193"/>
      <c r="L494" s="134"/>
      <c r="M494" s="527"/>
      <c r="N494" s="134"/>
      <c r="O494" s="193"/>
      <c r="P494" s="134"/>
      <c r="Q494" s="527"/>
      <c r="R494" s="261"/>
    </row>
    <row r="495" spans="1:18" s="177" customFormat="1" ht="15.75" hidden="1" thickTop="1" x14ac:dyDescent="0.25">
      <c r="A495" s="261"/>
      <c r="B495" s="218" t="s">
        <v>331</v>
      </c>
      <c r="C495" s="218" t="s">
        <v>990</v>
      </c>
      <c r="D495" s="206" t="s">
        <v>417</v>
      </c>
      <c r="E495" s="237" t="s">
        <v>794</v>
      </c>
      <c r="F495" s="465"/>
      <c r="G495" s="199" t="s">
        <v>231</v>
      </c>
      <c r="H495" s="446"/>
      <c r="I495" s="446"/>
      <c r="J495" s="446"/>
      <c r="K495" s="192"/>
      <c r="L495" s="139"/>
      <c r="M495" s="526"/>
      <c r="N495" s="139"/>
      <c r="O495" s="192"/>
      <c r="P495" s="139"/>
      <c r="Q495" s="526"/>
      <c r="R495" s="261"/>
    </row>
    <row r="496" spans="1:18" ht="45" hidden="1" customHeight="1" x14ac:dyDescent="0.25">
      <c r="B496" s="217" t="s">
        <v>331</v>
      </c>
      <c r="C496" s="224" t="s">
        <v>990</v>
      </c>
      <c r="D496" s="205" t="s">
        <v>417</v>
      </c>
      <c r="E496" s="230" t="s">
        <v>791</v>
      </c>
      <c r="F496" s="463" t="s">
        <v>472</v>
      </c>
      <c r="G496" s="249"/>
      <c r="H496" s="582"/>
      <c r="I496" s="473"/>
      <c r="J496" s="582"/>
      <c r="K496" s="578"/>
      <c r="L496" s="470"/>
      <c r="M496" s="580" t="s">
        <v>1029</v>
      </c>
      <c r="N496" s="471"/>
      <c r="O496" s="578"/>
      <c r="P496" s="472"/>
      <c r="Q496" s="580" t="s">
        <v>1029</v>
      </c>
    </row>
    <row r="497" spans="1:18" ht="45" hidden="1" customHeight="1" x14ac:dyDescent="0.25">
      <c r="B497" s="217" t="s">
        <v>331</v>
      </c>
      <c r="C497" s="224" t="s">
        <v>990</v>
      </c>
      <c r="D497" s="205" t="s">
        <v>417</v>
      </c>
      <c r="E497" s="230" t="s">
        <v>122</v>
      </c>
      <c r="F497" s="463" t="s">
        <v>472</v>
      </c>
      <c r="G497" s="249"/>
      <c r="H497" s="584"/>
      <c r="I497" s="473"/>
      <c r="J497" s="584"/>
      <c r="K497" s="579"/>
      <c r="L497" s="472"/>
      <c r="M497" s="581"/>
      <c r="N497" s="471"/>
      <c r="O497" s="579"/>
      <c r="P497" s="472"/>
      <c r="Q497" s="581"/>
    </row>
    <row r="498" spans="1:18" s="177" customFormat="1" ht="5.0999999999999996" hidden="1" customHeight="1" thickBot="1" x14ac:dyDescent="0.3">
      <c r="A498" s="261"/>
      <c r="B498" s="220" t="s">
        <v>331</v>
      </c>
      <c r="C498" s="220" t="s">
        <v>991</v>
      </c>
      <c r="D498" s="208" t="s">
        <v>417</v>
      </c>
      <c r="E498" s="213"/>
      <c r="F498" s="134"/>
      <c r="G498" s="176"/>
      <c r="H498" s="193"/>
      <c r="I498" s="193"/>
      <c r="J498" s="193"/>
      <c r="K498" s="193"/>
      <c r="L498" s="134"/>
      <c r="M498" s="186"/>
      <c r="N498" s="134"/>
      <c r="O498" s="193"/>
      <c r="P498" s="134"/>
      <c r="Q498" s="186"/>
      <c r="R498" s="261"/>
    </row>
    <row r="499" spans="1:18" s="177" customFormat="1" ht="15.75" hidden="1" thickTop="1" x14ac:dyDescent="0.25">
      <c r="A499" s="261"/>
      <c r="B499" s="218" t="s">
        <v>331</v>
      </c>
      <c r="C499" s="218" t="s">
        <v>991</v>
      </c>
      <c r="D499" s="206" t="s">
        <v>417</v>
      </c>
      <c r="E499" s="237" t="s">
        <v>794</v>
      </c>
      <c r="F499" s="139"/>
      <c r="G499" s="199" t="s">
        <v>231</v>
      </c>
      <c r="H499" s="192"/>
      <c r="I499" s="192"/>
      <c r="J499" s="192"/>
      <c r="K499" s="192"/>
      <c r="L499" s="139"/>
      <c r="M499" s="185"/>
      <c r="N499" s="139"/>
      <c r="O499" s="192"/>
      <c r="P499" s="139"/>
      <c r="Q499" s="185"/>
      <c r="R499" s="261"/>
    </row>
    <row r="500" spans="1:18" ht="45" hidden="1" customHeight="1" x14ac:dyDescent="0.25">
      <c r="B500" s="217" t="s">
        <v>331</v>
      </c>
      <c r="C500" s="224" t="s">
        <v>991</v>
      </c>
      <c r="D500" s="205" t="s">
        <v>417</v>
      </c>
      <c r="E500" s="230" t="s">
        <v>795</v>
      </c>
      <c r="F500" s="144" t="s">
        <v>472</v>
      </c>
      <c r="G500" s="249"/>
      <c r="H500" s="572"/>
      <c r="I500" s="187"/>
      <c r="J500" s="608"/>
      <c r="K500" s="608"/>
      <c r="L500" s="146"/>
      <c r="M500" s="611" t="s">
        <v>1029</v>
      </c>
      <c r="N500" s="146"/>
      <c r="O500" s="572"/>
      <c r="P500" s="146"/>
      <c r="Q500" s="611" t="s">
        <v>1029</v>
      </c>
    </row>
    <row r="501" spans="1:18" ht="45" hidden="1" customHeight="1" x14ac:dyDescent="0.25">
      <c r="B501" s="217" t="s">
        <v>331</v>
      </c>
      <c r="C501" s="224" t="s">
        <v>991</v>
      </c>
      <c r="D501" s="205" t="s">
        <v>417</v>
      </c>
      <c r="E501" s="230" t="s">
        <v>199</v>
      </c>
      <c r="F501" s="144" t="s">
        <v>472</v>
      </c>
      <c r="G501" s="249"/>
      <c r="H501" s="594"/>
      <c r="I501" s="187"/>
      <c r="J501" s="609"/>
      <c r="K501" s="609"/>
      <c r="L501" s="146"/>
      <c r="M501" s="612"/>
      <c r="N501" s="146"/>
      <c r="O501" s="594"/>
      <c r="P501" s="146"/>
      <c r="Q501" s="612"/>
    </row>
    <row r="502" spans="1:18" ht="45" hidden="1" customHeight="1" x14ac:dyDescent="0.25">
      <c r="B502" s="217" t="s">
        <v>331</v>
      </c>
      <c r="C502" s="224" t="s">
        <v>991</v>
      </c>
      <c r="D502" s="205" t="s">
        <v>417</v>
      </c>
      <c r="E502" s="230" t="s">
        <v>200</v>
      </c>
      <c r="F502" s="144" t="s">
        <v>472</v>
      </c>
      <c r="G502" s="249"/>
      <c r="H502" s="573"/>
      <c r="I502" s="187"/>
      <c r="J502" s="610"/>
      <c r="K502" s="610"/>
      <c r="L502" s="146"/>
      <c r="M502" s="613"/>
      <c r="N502" s="146"/>
      <c r="O502" s="573"/>
      <c r="P502" s="146"/>
      <c r="Q502" s="613"/>
    </row>
    <row r="503" spans="1:18" s="177" customFormat="1" ht="5.0999999999999996" hidden="1" customHeight="1" thickBot="1" x14ac:dyDescent="0.3">
      <c r="A503" s="261"/>
      <c r="B503" s="220" t="s">
        <v>331</v>
      </c>
      <c r="C503" s="220" t="s">
        <v>990</v>
      </c>
      <c r="D503" s="208" t="s">
        <v>418</v>
      </c>
      <c r="E503" s="213"/>
      <c r="F503" s="466"/>
      <c r="G503" s="176"/>
      <c r="H503" s="444"/>
      <c r="I503" s="444"/>
      <c r="J503" s="444"/>
      <c r="K503" s="193"/>
      <c r="L503" s="134"/>
      <c r="M503" s="527"/>
      <c r="N503" s="134"/>
      <c r="O503" s="193"/>
      <c r="P503" s="134"/>
      <c r="Q503" s="527"/>
      <c r="R503" s="261"/>
    </row>
    <row r="504" spans="1:18" s="177" customFormat="1" ht="15.75" hidden="1" thickTop="1" x14ac:dyDescent="0.25">
      <c r="A504" s="261"/>
      <c r="B504" s="218" t="s">
        <v>331</v>
      </c>
      <c r="C504" s="218" t="s">
        <v>990</v>
      </c>
      <c r="D504" s="206" t="s">
        <v>418</v>
      </c>
      <c r="E504" s="237" t="s">
        <v>700</v>
      </c>
      <c r="F504" s="465"/>
      <c r="G504" s="199" t="s">
        <v>1056</v>
      </c>
      <c r="H504" s="446"/>
      <c r="I504" s="446"/>
      <c r="J504" s="446"/>
      <c r="K504" s="192"/>
      <c r="L504" s="139"/>
      <c r="M504" s="526"/>
      <c r="N504" s="139"/>
      <c r="O504" s="192"/>
      <c r="P504" s="139"/>
      <c r="Q504" s="526"/>
      <c r="R504" s="261"/>
    </row>
    <row r="505" spans="1:18" ht="45" hidden="1" customHeight="1" x14ac:dyDescent="0.25">
      <c r="B505" s="217" t="s">
        <v>331</v>
      </c>
      <c r="C505" s="224" t="s">
        <v>990</v>
      </c>
      <c r="D505" s="205" t="s">
        <v>418</v>
      </c>
      <c r="E505" s="230" t="s">
        <v>723</v>
      </c>
      <c r="F505" s="463" t="s">
        <v>472</v>
      </c>
      <c r="G505" s="428"/>
      <c r="H505" s="576"/>
      <c r="I505" s="474"/>
      <c r="J505" s="615"/>
      <c r="K505" s="588"/>
      <c r="L505" s="471"/>
      <c r="M505" s="580" t="s">
        <v>1029</v>
      </c>
      <c r="N505" s="471"/>
      <c r="O505" s="578"/>
      <c r="P505" s="471"/>
      <c r="Q505" s="580" t="s">
        <v>1029</v>
      </c>
    </row>
    <row r="506" spans="1:18" ht="45" hidden="1" customHeight="1" x14ac:dyDescent="0.25">
      <c r="B506" s="217" t="s">
        <v>331</v>
      </c>
      <c r="C506" s="224" t="s">
        <v>990</v>
      </c>
      <c r="D506" s="205" t="s">
        <v>418</v>
      </c>
      <c r="E506" s="230" t="s">
        <v>724</v>
      </c>
      <c r="F506" s="463" t="s">
        <v>472</v>
      </c>
      <c r="G506" s="249"/>
      <c r="H506" s="614"/>
      <c r="I506" s="474"/>
      <c r="J506" s="616"/>
      <c r="K506" s="589"/>
      <c r="L506" s="471"/>
      <c r="M506" s="591"/>
      <c r="N506" s="471"/>
      <c r="O506" s="593"/>
      <c r="P506" s="471"/>
      <c r="Q506" s="591"/>
    </row>
    <row r="507" spans="1:18" ht="45" hidden="1" customHeight="1" x14ac:dyDescent="0.25">
      <c r="B507" s="217" t="s">
        <v>331</v>
      </c>
      <c r="C507" s="224" t="s">
        <v>990</v>
      </c>
      <c r="D507" s="205" t="s">
        <v>418</v>
      </c>
      <c r="E507" s="230" t="s">
        <v>876</v>
      </c>
      <c r="F507" s="463" t="s">
        <v>472</v>
      </c>
      <c r="G507" s="249"/>
      <c r="H507" s="614"/>
      <c r="I507" s="474"/>
      <c r="J507" s="616"/>
      <c r="K507" s="589"/>
      <c r="L507" s="471"/>
      <c r="M507" s="591"/>
      <c r="N507" s="471"/>
      <c r="O507" s="593"/>
      <c r="P507" s="471"/>
      <c r="Q507" s="591"/>
    </row>
    <row r="508" spans="1:18" ht="45" hidden="1" customHeight="1" x14ac:dyDescent="0.25">
      <c r="B508" s="217" t="s">
        <v>331</v>
      </c>
      <c r="C508" s="224" t="s">
        <v>990</v>
      </c>
      <c r="D508" s="205" t="s">
        <v>418</v>
      </c>
      <c r="E508" s="230" t="s">
        <v>726</v>
      </c>
      <c r="F508" s="463" t="s">
        <v>472</v>
      </c>
      <c r="G508" s="249"/>
      <c r="H508" s="577"/>
      <c r="I508" s="475"/>
      <c r="J508" s="617"/>
      <c r="K508" s="590"/>
      <c r="L508" s="471"/>
      <c r="M508" s="592"/>
      <c r="N508" s="476"/>
      <c r="O508" s="579"/>
      <c r="P508" s="471"/>
      <c r="Q508" s="592"/>
    </row>
    <row r="509" spans="1:18" s="177" customFormat="1" ht="5.0999999999999996" hidden="1" customHeight="1" thickBot="1" x14ac:dyDescent="0.3">
      <c r="A509" s="261"/>
      <c r="B509" s="220" t="s">
        <v>331</v>
      </c>
      <c r="C509" s="220" t="s">
        <v>991</v>
      </c>
      <c r="D509" s="208" t="s">
        <v>418</v>
      </c>
      <c r="E509" s="213"/>
      <c r="F509" s="134"/>
      <c r="G509" s="176"/>
      <c r="H509" s="193"/>
      <c r="I509" s="193"/>
      <c r="J509" s="193"/>
      <c r="K509" s="193"/>
      <c r="L509" s="134"/>
      <c r="M509" s="186"/>
      <c r="N509" s="134"/>
      <c r="O509" s="193"/>
      <c r="P509" s="134"/>
      <c r="Q509" s="186"/>
      <c r="R509" s="261"/>
    </row>
    <row r="510" spans="1:18" s="177" customFormat="1" ht="15.75" hidden="1" thickTop="1" x14ac:dyDescent="0.25">
      <c r="A510" s="261"/>
      <c r="B510" s="218" t="s">
        <v>331</v>
      </c>
      <c r="C510" s="218" t="s">
        <v>991</v>
      </c>
      <c r="D510" s="206" t="s">
        <v>418</v>
      </c>
      <c r="E510" s="237" t="s">
        <v>700</v>
      </c>
      <c r="F510" s="139"/>
      <c r="G510" s="199" t="s">
        <v>231</v>
      </c>
      <c r="H510" s="192"/>
      <c r="I510" s="192"/>
      <c r="J510" s="192"/>
      <c r="K510" s="192"/>
      <c r="L510" s="139"/>
      <c r="M510" s="185"/>
      <c r="N510" s="139"/>
      <c r="O510" s="192"/>
      <c r="P510" s="139"/>
      <c r="Q510" s="185"/>
      <c r="R510" s="261"/>
    </row>
    <row r="511" spans="1:18" ht="45" hidden="1" customHeight="1" x14ac:dyDescent="0.25">
      <c r="B511" s="217" t="s">
        <v>331</v>
      </c>
      <c r="C511" s="224" t="s">
        <v>991</v>
      </c>
      <c r="D511" s="205" t="s">
        <v>418</v>
      </c>
      <c r="E511" s="230" t="s">
        <v>727</v>
      </c>
      <c r="F511" s="144" t="s">
        <v>472</v>
      </c>
      <c r="G511" s="249"/>
      <c r="H511" s="572"/>
      <c r="I511" s="175"/>
      <c r="J511" s="608"/>
      <c r="K511" s="608"/>
      <c r="L511" s="146"/>
      <c r="M511" s="611" t="s">
        <v>1029</v>
      </c>
      <c r="N511" s="146"/>
      <c r="O511" s="572"/>
      <c r="P511" s="146"/>
      <c r="Q511" s="611" t="s">
        <v>1029</v>
      </c>
    </row>
    <row r="512" spans="1:18" ht="45" hidden="1" customHeight="1" x14ac:dyDescent="0.25">
      <c r="B512" s="217" t="s">
        <v>331</v>
      </c>
      <c r="C512" s="224" t="s">
        <v>991</v>
      </c>
      <c r="D512" s="205" t="s">
        <v>418</v>
      </c>
      <c r="E512" s="230" t="s">
        <v>728</v>
      </c>
      <c r="F512" s="144" t="s">
        <v>472</v>
      </c>
      <c r="G512" s="249"/>
      <c r="H512" s="594"/>
      <c r="I512" s="175"/>
      <c r="J512" s="609"/>
      <c r="K512" s="609"/>
      <c r="L512" s="146"/>
      <c r="M512" s="612"/>
      <c r="N512" s="146"/>
      <c r="O512" s="594"/>
      <c r="P512" s="146"/>
      <c r="Q512" s="612"/>
    </row>
    <row r="513" spans="1:18" ht="45" hidden="1" customHeight="1" x14ac:dyDescent="0.25">
      <c r="B513" s="217" t="s">
        <v>331</v>
      </c>
      <c r="C513" s="224" t="s">
        <v>991</v>
      </c>
      <c r="D513" s="205" t="s">
        <v>418</v>
      </c>
      <c r="E513" s="230" t="s">
        <v>204</v>
      </c>
      <c r="F513" s="144" t="s">
        <v>472</v>
      </c>
      <c r="G513" s="249"/>
      <c r="H513" s="594"/>
      <c r="I513" s="175"/>
      <c r="J513" s="609"/>
      <c r="K513" s="609"/>
      <c r="L513" s="146"/>
      <c r="M513" s="612"/>
      <c r="N513" s="146"/>
      <c r="O513" s="594"/>
      <c r="P513" s="146"/>
      <c r="Q513" s="612"/>
    </row>
    <row r="514" spans="1:18" ht="45" hidden="1" customHeight="1" x14ac:dyDescent="0.25">
      <c r="B514" s="217" t="s">
        <v>331</v>
      </c>
      <c r="C514" s="224" t="s">
        <v>991</v>
      </c>
      <c r="D514" s="205" t="s">
        <v>418</v>
      </c>
      <c r="E514" s="230" t="s">
        <v>729</v>
      </c>
      <c r="F514" s="144" t="s">
        <v>472</v>
      </c>
      <c r="G514" s="249"/>
      <c r="H514" s="573"/>
      <c r="I514" s="148"/>
      <c r="J514" s="610"/>
      <c r="K514" s="610"/>
      <c r="L514" s="146"/>
      <c r="M514" s="613"/>
      <c r="N514" s="153"/>
      <c r="O514" s="573"/>
      <c r="P514" s="146"/>
      <c r="Q514" s="613"/>
    </row>
    <row r="515" spans="1:18" s="177" customFormat="1" ht="5.0999999999999996" hidden="1" customHeight="1" thickBot="1" x14ac:dyDescent="0.3">
      <c r="A515" s="261"/>
      <c r="B515" s="220" t="s">
        <v>331</v>
      </c>
      <c r="C515" s="220" t="s">
        <v>990</v>
      </c>
      <c r="D515" s="208" t="s">
        <v>419</v>
      </c>
      <c r="E515" s="213"/>
      <c r="F515" s="466"/>
      <c r="G515" s="176"/>
      <c r="H515" s="444"/>
      <c r="I515" s="444"/>
      <c r="J515" s="444"/>
      <c r="K515" s="193"/>
      <c r="L515" s="134"/>
      <c r="M515" s="527"/>
      <c r="N515" s="134"/>
      <c r="O515" s="193"/>
      <c r="P515" s="134"/>
      <c r="Q515" s="527"/>
      <c r="R515" s="261"/>
    </row>
    <row r="516" spans="1:18" s="177" customFormat="1" ht="15.75" hidden="1" thickTop="1" x14ac:dyDescent="0.25">
      <c r="A516" s="261"/>
      <c r="B516" s="218" t="s">
        <v>331</v>
      </c>
      <c r="C516" s="218" t="s">
        <v>990</v>
      </c>
      <c r="D516" s="206" t="s">
        <v>419</v>
      </c>
      <c r="E516" s="237" t="s">
        <v>75</v>
      </c>
      <c r="F516" s="465"/>
      <c r="G516" s="199" t="s">
        <v>79</v>
      </c>
      <c r="H516" s="446"/>
      <c r="I516" s="446"/>
      <c r="J516" s="446"/>
      <c r="K516" s="192"/>
      <c r="L516" s="139"/>
      <c r="M516" s="526"/>
      <c r="N516" s="139"/>
      <c r="O516" s="192"/>
      <c r="P516" s="139"/>
      <c r="Q516" s="526"/>
      <c r="R516" s="261"/>
    </row>
    <row r="517" spans="1:18" ht="45" hidden="1" customHeight="1" x14ac:dyDescent="0.25">
      <c r="B517" s="217" t="s">
        <v>331</v>
      </c>
      <c r="C517" s="224" t="s">
        <v>990</v>
      </c>
      <c r="D517" s="205" t="s">
        <v>419</v>
      </c>
      <c r="E517" s="230" t="s">
        <v>124</v>
      </c>
      <c r="F517" s="463" t="s">
        <v>472</v>
      </c>
      <c r="G517" s="559" t="s">
        <v>273</v>
      </c>
      <c r="H517" s="576"/>
      <c r="I517" s="469"/>
      <c r="J517" s="615"/>
      <c r="K517" s="588"/>
      <c r="L517" s="471"/>
      <c r="M517" s="580" t="s">
        <v>1029</v>
      </c>
      <c r="N517" s="471"/>
      <c r="O517" s="578"/>
      <c r="P517" s="471"/>
      <c r="Q517" s="580" t="s">
        <v>1029</v>
      </c>
    </row>
    <row r="518" spans="1:18" ht="45" hidden="1" customHeight="1" x14ac:dyDescent="0.25">
      <c r="B518" s="217" t="s">
        <v>331</v>
      </c>
      <c r="C518" s="224" t="s">
        <v>990</v>
      </c>
      <c r="D518" s="205" t="s">
        <v>419</v>
      </c>
      <c r="E518" s="230" t="s">
        <v>125</v>
      </c>
      <c r="F518" s="463" t="s">
        <v>472</v>
      </c>
      <c r="G518" s="559"/>
      <c r="H518" s="614"/>
      <c r="I518" s="469"/>
      <c r="J518" s="616"/>
      <c r="K518" s="589"/>
      <c r="L518" s="471"/>
      <c r="M518" s="591"/>
      <c r="N518" s="471"/>
      <c r="O518" s="593"/>
      <c r="P518" s="471"/>
      <c r="Q518" s="591"/>
    </row>
    <row r="519" spans="1:18" ht="45" hidden="1" customHeight="1" x14ac:dyDescent="0.25">
      <c r="B519" s="217" t="s">
        <v>331</v>
      </c>
      <c r="C519" s="224" t="s">
        <v>990</v>
      </c>
      <c r="D519" s="205" t="s">
        <v>419</v>
      </c>
      <c r="E519" s="230" t="s">
        <v>126</v>
      </c>
      <c r="F519" s="463" t="s">
        <v>472</v>
      </c>
      <c r="G519" s="559"/>
      <c r="H519" s="577"/>
      <c r="I519" s="469"/>
      <c r="J519" s="617"/>
      <c r="K519" s="590"/>
      <c r="L519" s="471"/>
      <c r="M519" s="592"/>
      <c r="N519" s="471"/>
      <c r="O519" s="579"/>
      <c r="P519" s="471"/>
      <c r="Q519" s="592"/>
    </row>
    <row r="520" spans="1:18" s="177" customFormat="1" ht="5.0999999999999996" hidden="1" customHeight="1" thickBot="1" x14ac:dyDescent="0.3">
      <c r="A520" s="261"/>
      <c r="B520" s="220" t="s">
        <v>331</v>
      </c>
      <c r="C520" s="220" t="s">
        <v>991</v>
      </c>
      <c r="D520" s="208" t="s">
        <v>419</v>
      </c>
      <c r="E520" s="213"/>
      <c r="F520" s="134"/>
      <c r="G520" s="176"/>
      <c r="H520" s="193"/>
      <c r="I520" s="193"/>
      <c r="J520" s="193"/>
      <c r="K520" s="193"/>
      <c r="L520" s="134"/>
      <c r="M520" s="186"/>
      <c r="N520" s="134"/>
      <c r="O520" s="193"/>
      <c r="P520" s="134"/>
      <c r="Q520" s="186"/>
      <c r="R520" s="261"/>
    </row>
    <row r="521" spans="1:18" s="177" customFormat="1" ht="15.75" hidden="1" thickTop="1" x14ac:dyDescent="0.25">
      <c r="A521" s="261"/>
      <c r="B521" s="218" t="s">
        <v>331</v>
      </c>
      <c r="C521" s="218" t="s">
        <v>991</v>
      </c>
      <c r="D521" s="206" t="s">
        <v>419</v>
      </c>
      <c r="E521" s="237" t="s">
        <v>75</v>
      </c>
      <c r="F521" s="139"/>
      <c r="G521" s="199" t="s">
        <v>79</v>
      </c>
      <c r="H521" s="192"/>
      <c r="I521" s="192"/>
      <c r="J521" s="192"/>
      <c r="K521" s="192"/>
      <c r="L521" s="139"/>
      <c r="M521" s="185"/>
      <c r="N521" s="139"/>
      <c r="O521" s="192"/>
      <c r="P521" s="139"/>
      <c r="Q521" s="185"/>
      <c r="R521" s="261"/>
    </row>
    <row r="522" spans="1:18" ht="45" hidden="1" customHeight="1" x14ac:dyDescent="0.25">
      <c r="B522" s="217" t="s">
        <v>331</v>
      </c>
      <c r="C522" s="224" t="s">
        <v>991</v>
      </c>
      <c r="D522" s="205" t="s">
        <v>419</v>
      </c>
      <c r="E522" s="230" t="s">
        <v>203</v>
      </c>
      <c r="F522" s="144" t="s">
        <v>472</v>
      </c>
      <c r="G522" s="559" t="s">
        <v>273</v>
      </c>
      <c r="H522" s="572"/>
      <c r="I522" s="187"/>
      <c r="J522" s="608"/>
      <c r="K522" s="608"/>
      <c r="L522" s="146"/>
      <c r="M522" s="611" t="s">
        <v>1029</v>
      </c>
      <c r="N522" s="146"/>
      <c r="O522" s="572"/>
      <c r="P522" s="146"/>
      <c r="Q522" s="611" t="s">
        <v>1029</v>
      </c>
    </row>
    <row r="523" spans="1:18" ht="45" hidden="1" customHeight="1" x14ac:dyDescent="0.25">
      <c r="B523" s="217" t="s">
        <v>331</v>
      </c>
      <c r="C523" s="224" t="s">
        <v>991</v>
      </c>
      <c r="D523" s="205" t="s">
        <v>419</v>
      </c>
      <c r="E523" s="230" t="s">
        <v>204</v>
      </c>
      <c r="F523" s="144" t="s">
        <v>472</v>
      </c>
      <c r="G523" s="559"/>
      <c r="H523" s="594"/>
      <c r="I523" s="187"/>
      <c r="J523" s="609"/>
      <c r="K523" s="609"/>
      <c r="L523" s="146"/>
      <c r="M523" s="612"/>
      <c r="N523" s="146"/>
      <c r="O523" s="594"/>
      <c r="P523" s="146"/>
      <c r="Q523" s="612"/>
    </row>
    <row r="524" spans="1:18" ht="45" hidden="1" customHeight="1" x14ac:dyDescent="0.25">
      <c r="B524" s="217" t="s">
        <v>331</v>
      </c>
      <c r="C524" s="224" t="s">
        <v>991</v>
      </c>
      <c r="D524" s="205" t="s">
        <v>419</v>
      </c>
      <c r="E524" s="230" t="s">
        <v>205</v>
      </c>
      <c r="F524" s="144" t="s">
        <v>472</v>
      </c>
      <c r="G524" s="559"/>
      <c r="H524" s="573"/>
      <c r="I524" s="187"/>
      <c r="J524" s="610"/>
      <c r="K524" s="610"/>
      <c r="L524" s="146"/>
      <c r="M524" s="613"/>
      <c r="N524" s="146"/>
      <c r="O524" s="573"/>
      <c r="P524" s="146"/>
      <c r="Q524" s="613"/>
    </row>
    <row r="525" spans="1:18" ht="15" hidden="1" customHeight="1" x14ac:dyDescent="0.25">
      <c r="B525" s="216" t="s">
        <v>333</v>
      </c>
      <c r="C525" s="217" t="s">
        <v>990</v>
      </c>
      <c r="D525" s="205" t="s">
        <v>931</v>
      </c>
      <c r="E525" s="213"/>
      <c r="F525" s="464"/>
      <c r="G525" s="249"/>
      <c r="H525" s="449"/>
      <c r="I525" s="449"/>
      <c r="J525" s="449"/>
      <c r="K525" s="148"/>
      <c r="L525" s="146"/>
      <c r="M525" s="149"/>
      <c r="N525" s="146"/>
      <c r="O525" s="148"/>
      <c r="P525" s="146"/>
      <c r="Q525" s="149"/>
    </row>
    <row r="526" spans="1:18" ht="15" hidden="1" customHeight="1" x14ac:dyDescent="0.25">
      <c r="B526" s="216" t="s">
        <v>333</v>
      </c>
      <c r="C526" s="217" t="s">
        <v>991</v>
      </c>
      <c r="D526" s="205" t="s">
        <v>931</v>
      </c>
      <c r="E526" s="213"/>
      <c r="F526" s="135"/>
      <c r="G526" s="249"/>
      <c r="H526" s="148"/>
      <c r="I526" s="148"/>
      <c r="J526" s="148"/>
      <c r="K526" s="148"/>
      <c r="L526" s="146"/>
      <c r="M526" s="148"/>
      <c r="N526" s="146"/>
      <c r="O526" s="148"/>
      <c r="P526" s="146"/>
      <c r="Q526" s="148"/>
    </row>
    <row r="527" spans="1:18" s="177" customFormat="1" ht="5.0999999999999996" hidden="1" customHeight="1" thickBot="1" x14ac:dyDescent="0.3">
      <c r="A527" s="261"/>
      <c r="B527" s="220" t="s">
        <v>333</v>
      </c>
      <c r="C527" s="220" t="s">
        <v>990</v>
      </c>
      <c r="D527" s="208" t="s">
        <v>363</v>
      </c>
      <c r="E527" s="213"/>
      <c r="F527" s="466"/>
      <c r="G527" s="176"/>
      <c r="H527" s="444"/>
      <c r="I527" s="444"/>
      <c r="J527" s="444"/>
      <c r="K527" s="193"/>
      <c r="L527" s="134"/>
      <c r="M527" s="527"/>
      <c r="N527" s="134"/>
      <c r="O527" s="193"/>
      <c r="P527" s="134"/>
      <c r="Q527" s="527"/>
      <c r="R527" s="261"/>
    </row>
    <row r="528" spans="1:18" s="177" customFormat="1" ht="15.75" hidden="1" thickTop="1" x14ac:dyDescent="0.25">
      <c r="A528" s="261"/>
      <c r="B528" s="218" t="s">
        <v>333</v>
      </c>
      <c r="C528" s="218" t="s">
        <v>990</v>
      </c>
      <c r="D528" s="206" t="s">
        <v>363</v>
      </c>
      <c r="E528" s="237" t="s">
        <v>62</v>
      </c>
      <c r="F528" s="465"/>
      <c r="G528" s="199" t="s">
        <v>58</v>
      </c>
      <c r="H528" s="446"/>
      <c r="I528" s="446"/>
      <c r="J528" s="446"/>
      <c r="K528" s="192"/>
      <c r="L528" s="139"/>
      <c r="M528" s="526"/>
      <c r="N528" s="139"/>
      <c r="O528" s="192"/>
      <c r="P528" s="139"/>
      <c r="Q528" s="526"/>
      <c r="R528" s="261"/>
    </row>
    <row r="529" spans="1:18" ht="45" hidden="1" customHeight="1" x14ac:dyDescent="0.25">
      <c r="B529" s="217" t="s">
        <v>333</v>
      </c>
      <c r="C529" s="224" t="s">
        <v>990</v>
      </c>
      <c r="D529" s="205" t="s">
        <v>363</v>
      </c>
      <c r="E529" s="230" t="s">
        <v>80</v>
      </c>
      <c r="F529" s="463" t="s">
        <v>472</v>
      </c>
      <c r="G529" s="559" t="s">
        <v>223</v>
      </c>
      <c r="H529" s="576"/>
      <c r="I529" s="469"/>
      <c r="J529" s="576"/>
      <c r="K529" s="578"/>
      <c r="L529" s="470"/>
      <c r="M529" s="580" t="s">
        <v>1029</v>
      </c>
      <c r="N529" s="471"/>
      <c r="O529" s="578"/>
      <c r="P529" s="472"/>
      <c r="Q529" s="580" t="s">
        <v>1029</v>
      </c>
    </row>
    <row r="530" spans="1:18" ht="45" hidden="1" customHeight="1" x14ac:dyDescent="0.25">
      <c r="B530" s="217" t="s">
        <v>333</v>
      </c>
      <c r="C530" s="224" t="s">
        <v>990</v>
      </c>
      <c r="D530" s="205" t="s">
        <v>363</v>
      </c>
      <c r="E530" s="230" t="s">
        <v>81</v>
      </c>
      <c r="F530" s="463" t="s">
        <v>472</v>
      </c>
      <c r="G530" s="559"/>
      <c r="H530" s="577"/>
      <c r="I530" s="469"/>
      <c r="J530" s="577"/>
      <c r="K530" s="579"/>
      <c r="L530" s="472"/>
      <c r="M530" s="581"/>
      <c r="N530" s="471"/>
      <c r="O530" s="579"/>
      <c r="P530" s="472"/>
      <c r="Q530" s="581"/>
    </row>
    <row r="531" spans="1:18" s="177" customFormat="1" ht="5.0999999999999996" hidden="1" customHeight="1" thickBot="1" x14ac:dyDescent="0.3">
      <c r="A531" s="261"/>
      <c r="B531" s="220" t="s">
        <v>333</v>
      </c>
      <c r="C531" s="220" t="s">
        <v>991</v>
      </c>
      <c r="D531" s="208" t="s">
        <v>363</v>
      </c>
      <c r="E531" s="213"/>
      <c r="F531" s="134"/>
      <c r="G531" s="176"/>
      <c r="H531" s="193"/>
      <c r="I531" s="193"/>
      <c r="J531" s="193"/>
      <c r="K531" s="193"/>
      <c r="L531" s="134"/>
      <c r="M531" s="186"/>
      <c r="N531" s="134"/>
      <c r="O531" s="193"/>
      <c r="P531" s="134"/>
      <c r="Q531" s="186"/>
      <c r="R531" s="261"/>
    </row>
    <row r="532" spans="1:18" s="177" customFormat="1" ht="15.75" hidden="1" thickTop="1" x14ac:dyDescent="0.25">
      <c r="A532" s="261"/>
      <c r="B532" s="218" t="s">
        <v>333</v>
      </c>
      <c r="C532" s="218" t="s">
        <v>991</v>
      </c>
      <c r="D532" s="206" t="s">
        <v>363</v>
      </c>
      <c r="E532" s="237" t="s">
        <v>62</v>
      </c>
      <c r="F532" s="139"/>
      <c r="G532" s="199" t="s">
        <v>58</v>
      </c>
      <c r="H532" s="192"/>
      <c r="I532" s="192"/>
      <c r="J532" s="192"/>
      <c r="K532" s="192"/>
      <c r="L532" s="139"/>
      <c r="M532" s="185"/>
      <c r="N532" s="139"/>
      <c r="O532" s="192"/>
      <c r="P532" s="139"/>
      <c r="Q532" s="185"/>
      <c r="R532" s="261"/>
    </row>
    <row r="533" spans="1:18" ht="45" hidden="1" customHeight="1" x14ac:dyDescent="0.25">
      <c r="B533" s="217" t="s">
        <v>333</v>
      </c>
      <c r="C533" s="224" t="s">
        <v>991</v>
      </c>
      <c r="D533" s="205" t="s">
        <v>363</v>
      </c>
      <c r="E533" s="230" t="s">
        <v>127</v>
      </c>
      <c r="F533" s="144" t="s">
        <v>472</v>
      </c>
      <c r="G533" s="559" t="s">
        <v>223</v>
      </c>
      <c r="H533" s="572"/>
      <c r="I533" s="187"/>
      <c r="J533" s="572"/>
      <c r="K533" s="572"/>
      <c r="L533" s="145"/>
      <c r="M533" s="574" t="s">
        <v>1029</v>
      </c>
      <c r="N533" s="146"/>
      <c r="O533" s="572"/>
      <c r="P533" s="147"/>
      <c r="Q533" s="574" t="s">
        <v>1029</v>
      </c>
    </row>
    <row r="534" spans="1:18" ht="45" hidden="1" customHeight="1" x14ac:dyDescent="0.25">
      <c r="B534" s="217" t="s">
        <v>333</v>
      </c>
      <c r="C534" s="224" t="s">
        <v>991</v>
      </c>
      <c r="D534" s="205" t="s">
        <v>363</v>
      </c>
      <c r="E534" s="230" t="s">
        <v>130</v>
      </c>
      <c r="F534" s="144" t="s">
        <v>472</v>
      </c>
      <c r="G534" s="559"/>
      <c r="H534" s="573"/>
      <c r="I534" s="187"/>
      <c r="J534" s="573"/>
      <c r="K534" s="573"/>
      <c r="L534" s="147"/>
      <c r="M534" s="575"/>
      <c r="N534" s="146"/>
      <c r="O534" s="573"/>
      <c r="P534" s="147"/>
      <c r="Q534" s="575"/>
    </row>
    <row r="535" spans="1:18" s="177" customFormat="1" ht="5.0999999999999996" hidden="1" customHeight="1" thickBot="1" x14ac:dyDescent="0.3">
      <c r="A535" s="261"/>
      <c r="B535" s="220" t="s">
        <v>333</v>
      </c>
      <c r="C535" s="220" t="s">
        <v>990</v>
      </c>
      <c r="D535" s="208" t="s">
        <v>364</v>
      </c>
      <c r="E535" s="213"/>
      <c r="F535" s="466"/>
      <c r="G535" s="176"/>
      <c r="H535" s="444"/>
      <c r="I535" s="444"/>
      <c r="J535" s="444"/>
      <c r="K535" s="193"/>
      <c r="L535" s="134"/>
      <c r="M535" s="527"/>
      <c r="N535" s="134"/>
      <c r="O535" s="193"/>
      <c r="P535" s="134"/>
      <c r="Q535" s="527"/>
      <c r="R535" s="261"/>
    </row>
    <row r="536" spans="1:18" s="177" customFormat="1" ht="15.75" hidden="1" thickTop="1" x14ac:dyDescent="0.25">
      <c r="A536" s="261"/>
      <c r="B536" s="218" t="s">
        <v>333</v>
      </c>
      <c r="C536" s="218" t="s">
        <v>990</v>
      </c>
      <c r="D536" s="206" t="s">
        <v>364</v>
      </c>
      <c r="E536" s="237" t="s">
        <v>61</v>
      </c>
      <c r="F536" s="465"/>
      <c r="G536" s="199" t="s">
        <v>59</v>
      </c>
      <c r="H536" s="446"/>
      <c r="I536" s="446"/>
      <c r="J536" s="446"/>
      <c r="K536" s="192"/>
      <c r="L536" s="139"/>
      <c r="M536" s="526"/>
      <c r="N536" s="139"/>
      <c r="O536" s="192"/>
      <c r="P536" s="139"/>
      <c r="Q536" s="526"/>
      <c r="R536" s="261"/>
    </row>
    <row r="537" spans="1:18" ht="45" hidden="1" customHeight="1" x14ac:dyDescent="0.25">
      <c r="B537" s="217" t="s">
        <v>333</v>
      </c>
      <c r="C537" s="224" t="s">
        <v>990</v>
      </c>
      <c r="D537" s="205" t="s">
        <v>364</v>
      </c>
      <c r="E537" s="230" t="s">
        <v>209</v>
      </c>
      <c r="F537" s="463" t="s">
        <v>472</v>
      </c>
      <c r="G537" s="249"/>
      <c r="H537" s="576"/>
      <c r="I537" s="469"/>
      <c r="J537" s="615"/>
      <c r="K537" s="588"/>
      <c r="L537" s="471"/>
      <c r="M537" s="580" t="s">
        <v>1029</v>
      </c>
      <c r="N537" s="471"/>
      <c r="O537" s="578"/>
      <c r="P537" s="471"/>
      <c r="Q537" s="580" t="s">
        <v>1029</v>
      </c>
    </row>
    <row r="538" spans="1:18" ht="45" hidden="1" customHeight="1" x14ac:dyDescent="0.25">
      <c r="B538" s="217" t="s">
        <v>333</v>
      </c>
      <c r="C538" s="224" t="s">
        <v>990</v>
      </c>
      <c r="D538" s="205" t="s">
        <v>364</v>
      </c>
      <c r="E538" s="230" t="s">
        <v>480</v>
      </c>
      <c r="F538" s="463" t="s">
        <v>472</v>
      </c>
      <c r="G538" s="249"/>
      <c r="H538" s="614"/>
      <c r="I538" s="469"/>
      <c r="J538" s="616"/>
      <c r="K538" s="589"/>
      <c r="L538" s="471"/>
      <c r="M538" s="591"/>
      <c r="N538" s="471"/>
      <c r="O538" s="593"/>
      <c r="P538" s="471"/>
      <c r="Q538" s="591"/>
    </row>
    <row r="539" spans="1:18" ht="45" hidden="1" customHeight="1" x14ac:dyDescent="0.25">
      <c r="B539" s="217" t="s">
        <v>333</v>
      </c>
      <c r="C539" s="224" t="s">
        <v>990</v>
      </c>
      <c r="D539" s="205" t="s">
        <v>364</v>
      </c>
      <c r="E539" s="230" t="s">
        <v>82</v>
      </c>
      <c r="F539" s="463" t="s">
        <v>472</v>
      </c>
      <c r="G539" s="249"/>
      <c r="H539" s="577"/>
      <c r="I539" s="469"/>
      <c r="J539" s="617"/>
      <c r="K539" s="590"/>
      <c r="L539" s="471"/>
      <c r="M539" s="592"/>
      <c r="N539" s="471"/>
      <c r="O539" s="579"/>
      <c r="P539" s="471"/>
      <c r="Q539" s="592"/>
    </row>
    <row r="540" spans="1:18" s="177" customFormat="1" ht="5.0999999999999996" hidden="1" customHeight="1" thickBot="1" x14ac:dyDescent="0.3">
      <c r="A540" s="261"/>
      <c r="B540" s="220" t="s">
        <v>333</v>
      </c>
      <c r="C540" s="220" t="s">
        <v>991</v>
      </c>
      <c r="D540" s="208" t="s">
        <v>364</v>
      </c>
      <c r="E540" s="213"/>
      <c r="F540" s="134"/>
      <c r="G540" s="176"/>
      <c r="H540" s="193"/>
      <c r="I540" s="193"/>
      <c r="J540" s="193"/>
      <c r="K540" s="193"/>
      <c r="L540" s="134"/>
      <c r="M540" s="186"/>
      <c r="N540" s="134"/>
      <c r="O540" s="193"/>
      <c r="P540" s="134"/>
      <c r="Q540" s="186"/>
      <c r="R540" s="261"/>
    </row>
    <row r="541" spans="1:18" s="177" customFormat="1" ht="15.75" hidden="1" thickTop="1" x14ac:dyDescent="0.25">
      <c r="A541" s="261"/>
      <c r="B541" s="218" t="s">
        <v>333</v>
      </c>
      <c r="C541" s="218" t="s">
        <v>991</v>
      </c>
      <c r="D541" s="206" t="s">
        <v>364</v>
      </c>
      <c r="E541" s="237" t="s">
        <v>61</v>
      </c>
      <c r="F541" s="139"/>
      <c r="G541" s="199" t="s">
        <v>59</v>
      </c>
      <c r="H541" s="192"/>
      <c r="I541" s="192"/>
      <c r="J541" s="192"/>
      <c r="K541" s="192"/>
      <c r="L541" s="139"/>
      <c r="M541" s="185"/>
      <c r="N541" s="139"/>
      <c r="O541" s="192"/>
      <c r="P541" s="139"/>
      <c r="Q541" s="185"/>
      <c r="R541" s="261"/>
    </row>
    <row r="542" spans="1:18" ht="45" hidden="1" customHeight="1" x14ac:dyDescent="0.25">
      <c r="B542" s="217" t="s">
        <v>333</v>
      </c>
      <c r="C542" s="224" t="s">
        <v>991</v>
      </c>
      <c r="D542" s="205" t="s">
        <v>364</v>
      </c>
      <c r="E542" s="230" t="s">
        <v>128</v>
      </c>
      <c r="F542" s="144" t="s">
        <v>472</v>
      </c>
      <c r="G542" s="249"/>
      <c r="H542" s="572"/>
      <c r="I542" s="187"/>
      <c r="J542" s="608"/>
      <c r="K542" s="608"/>
      <c r="L542" s="146"/>
      <c r="M542" s="611" t="s">
        <v>1029</v>
      </c>
      <c r="N542" s="146"/>
      <c r="O542" s="572"/>
      <c r="P542" s="146"/>
      <c r="Q542" s="611" t="s">
        <v>1029</v>
      </c>
    </row>
    <row r="543" spans="1:18" ht="45" hidden="1" customHeight="1" x14ac:dyDescent="0.25">
      <c r="B543" s="217" t="s">
        <v>333</v>
      </c>
      <c r="C543" s="224" t="s">
        <v>991</v>
      </c>
      <c r="D543" s="205" t="s">
        <v>364</v>
      </c>
      <c r="E543" s="230" t="s">
        <v>129</v>
      </c>
      <c r="F543" s="144" t="s">
        <v>472</v>
      </c>
      <c r="G543" s="249"/>
      <c r="H543" s="594"/>
      <c r="I543" s="187"/>
      <c r="J543" s="609"/>
      <c r="K543" s="609"/>
      <c r="L543" s="146"/>
      <c r="M543" s="612"/>
      <c r="N543" s="146"/>
      <c r="O543" s="594"/>
      <c r="P543" s="146"/>
      <c r="Q543" s="612"/>
    </row>
    <row r="544" spans="1:18" ht="45" hidden="1" customHeight="1" x14ac:dyDescent="0.25">
      <c r="B544" s="217" t="s">
        <v>333</v>
      </c>
      <c r="C544" s="224" t="s">
        <v>991</v>
      </c>
      <c r="D544" s="205" t="s">
        <v>364</v>
      </c>
      <c r="E544" s="230" t="s">
        <v>131</v>
      </c>
      <c r="F544" s="144" t="s">
        <v>472</v>
      </c>
      <c r="G544" s="249"/>
      <c r="H544" s="573"/>
      <c r="I544" s="187"/>
      <c r="J544" s="610"/>
      <c r="K544" s="610"/>
      <c r="L544" s="146"/>
      <c r="M544" s="613"/>
      <c r="N544" s="146"/>
      <c r="O544" s="573"/>
      <c r="P544" s="146"/>
      <c r="Q544" s="613"/>
    </row>
    <row r="545" spans="1:18" s="177" customFormat="1" ht="5.0999999999999996" hidden="1" customHeight="1" thickBot="1" x14ac:dyDescent="0.3">
      <c r="A545" s="261"/>
      <c r="B545" s="220" t="s">
        <v>333</v>
      </c>
      <c r="C545" s="220" t="s">
        <v>990</v>
      </c>
      <c r="D545" s="208" t="s">
        <v>365</v>
      </c>
      <c r="E545" s="213"/>
      <c r="F545" s="466"/>
      <c r="G545" s="176"/>
      <c r="H545" s="444"/>
      <c r="I545" s="444"/>
      <c r="J545" s="444"/>
      <c r="K545" s="193"/>
      <c r="L545" s="134"/>
      <c r="M545" s="527"/>
      <c r="N545" s="134"/>
      <c r="O545" s="193"/>
      <c r="P545" s="134"/>
      <c r="Q545" s="527"/>
      <c r="R545" s="261"/>
    </row>
    <row r="546" spans="1:18" s="177" customFormat="1" ht="15.75" hidden="1" thickTop="1" x14ac:dyDescent="0.25">
      <c r="A546" s="261"/>
      <c r="B546" s="218" t="s">
        <v>333</v>
      </c>
      <c r="C546" s="218" t="s">
        <v>990</v>
      </c>
      <c r="D546" s="206" t="s">
        <v>365</v>
      </c>
      <c r="E546" s="237" t="s">
        <v>60</v>
      </c>
      <c r="F546" s="465"/>
      <c r="G546" s="199" t="s">
        <v>59</v>
      </c>
      <c r="H546" s="446"/>
      <c r="I546" s="446"/>
      <c r="J546" s="446"/>
      <c r="K546" s="192"/>
      <c r="L546" s="139"/>
      <c r="M546" s="526"/>
      <c r="N546" s="139"/>
      <c r="O546" s="192"/>
      <c r="P546" s="139"/>
      <c r="Q546" s="526"/>
      <c r="R546" s="261"/>
    </row>
    <row r="547" spans="1:18" ht="45" hidden="1" customHeight="1" x14ac:dyDescent="0.25">
      <c r="B547" s="217" t="s">
        <v>333</v>
      </c>
      <c r="C547" s="224" t="s">
        <v>990</v>
      </c>
      <c r="D547" s="205" t="s">
        <v>365</v>
      </c>
      <c r="E547" s="230" t="s">
        <v>83</v>
      </c>
      <c r="F547" s="463" t="s">
        <v>472</v>
      </c>
      <c r="G547" s="249"/>
      <c r="H547" s="576"/>
      <c r="I547" s="469"/>
      <c r="J547" s="615"/>
      <c r="K547" s="588"/>
      <c r="L547" s="471"/>
      <c r="M547" s="580" t="s">
        <v>1029</v>
      </c>
      <c r="N547" s="471"/>
      <c r="O547" s="578"/>
      <c r="P547" s="471"/>
      <c r="Q547" s="580" t="s">
        <v>1029</v>
      </c>
    </row>
    <row r="548" spans="1:18" ht="45" hidden="1" customHeight="1" x14ac:dyDescent="0.25">
      <c r="B548" s="217" t="s">
        <v>333</v>
      </c>
      <c r="C548" s="224" t="s">
        <v>990</v>
      </c>
      <c r="D548" s="205" t="s">
        <v>365</v>
      </c>
      <c r="E548" s="230" t="s">
        <v>476</v>
      </c>
      <c r="F548" s="463" t="s">
        <v>472</v>
      </c>
      <c r="G548" s="249"/>
      <c r="H548" s="614"/>
      <c r="I548" s="469"/>
      <c r="J548" s="616"/>
      <c r="K548" s="589"/>
      <c r="L548" s="471"/>
      <c r="M548" s="591"/>
      <c r="N548" s="471"/>
      <c r="O548" s="593"/>
      <c r="P548" s="471"/>
      <c r="Q548" s="591"/>
    </row>
    <row r="549" spans="1:18" ht="45" hidden="1" customHeight="1" x14ac:dyDescent="0.25">
      <c r="B549" s="217" t="s">
        <v>333</v>
      </c>
      <c r="C549" s="224" t="s">
        <v>990</v>
      </c>
      <c r="D549" s="205" t="s">
        <v>365</v>
      </c>
      <c r="E549" s="230" t="s">
        <v>208</v>
      </c>
      <c r="F549" s="463" t="s">
        <v>472</v>
      </c>
      <c r="G549" s="249"/>
      <c r="H549" s="577"/>
      <c r="I549" s="469"/>
      <c r="J549" s="617"/>
      <c r="K549" s="590"/>
      <c r="L549" s="471"/>
      <c r="M549" s="592"/>
      <c r="N549" s="471"/>
      <c r="O549" s="579"/>
      <c r="P549" s="471"/>
      <c r="Q549" s="592"/>
    </row>
    <row r="550" spans="1:18" s="177" customFormat="1" ht="5.0999999999999996" hidden="1" customHeight="1" thickBot="1" x14ac:dyDescent="0.3">
      <c r="A550" s="261"/>
      <c r="B550" s="220" t="s">
        <v>333</v>
      </c>
      <c r="C550" s="220" t="s">
        <v>991</v>
      </c>
      <c r="D550" s="208" t="s">
        <v>365</v>
      </c>
      <c r="E550" s="213"/>
      <c r="F550" s="134"/>
      <c r="G550" s="176"/>
      <c r="H550" s="193"/>
      <c r="I550" s="193"/>
      <c r="J550" s="193"/>
      <c r="K550" s="193"/>
      <c r="L550" s="134"/>
      <c r="M550" s="186"/>
      <c r="N550" s="134"/>
      <c r="O550" s="193"/>
      <c r="P550" s="134"/>
      <c r="Q550" s="186"/>
      <c r="R550" s="261"/>
    </row>
    <row r="551" spans="1:18" s="177" customFormat="1" ht="15.75" hidden="1" thickTop="1" x14ac:dyDescent="0.25">
      <c r="A551" s="261"/>
      <c r="B551" s="218" t="s">
        <v>333</v>
      </c>
      <c r="C551" s="218" t="s">
        <v>991</v>
      </c>
      <c r="D551" s="206" t="s">
        <v>365</v>
      </c>
      <c r="E551" s="237" t="s">
        <v>60</v>
      </c>
      <c r="F551" s="139"/>
      <c r="G551" s="199" t="s">
        <v>59</v>
      </c>
      <c r="H551" s="192"/>
      <c r="I551" s="192"/>
      <c r="J551" s="192"/>
      <c r="K551" s="192"/>
      <c r="L551" s="139"/>
      <c r="M551" s="185"/>
      <c r="N551" s="139"/>
      <c r="O551" s="192"/>
      <c r="P551" s="139"/>
      <c r="Q551" s="185"/>
      <c r="R551" s="261"/>
    </row>
    <row r="552" spans="1:18" ht="45" hidden="1" customHeight="1" x14ac:dyDescent="0.25">
      <c r="B552" s="217" t="s">
        <v>333</v>
      </c>
      <c r="C552" s="224" t="s">
        <v>991</v>
      </c>
      <c r="D552" s="205" t="s">
        <v>365</v>
      </c>
      <c r="E552" s="230" t="s">
        <v>132</v>
      </c>
      <c r="F552" s="144" t="s">
        <v>472</v>
      </c>
      <c r="G552" s="249"/>
      <c r="H552" s="572"/>
      <c r="I552" s="187"/>
      <c r="J552" s="608"/>
      <c r="K552" s="608"/>
      <c r="L552" s="146"/>
      <c r="M552" s="611" t="s">
        <v>1029</v>
      </c>
      <c r="N552" s="146"/>
      <c r="O552" s="572"/>
      <c r="P552" s="146"/>
      <c r="Q552" s="611" t="s">
        <v>1029</v>
      </c>
    </row>
    <row r="553" spans="1:18" ht="45" hidden="1" customHeight="1" x14ac:dyDescent="0.25">
      <c r="B553" s="217" t="s">
        <v>333</v>
      </c>
      <c r="C553" s="224" t="s">
        <v>991</v>
      </c>
      <c r="D553" s="205" t="s">
        <v>365</v>
      </c>
      <c r="E553" s="230" t="s">
        <v>477</v>
      </c>
      <c r="F553" s="144" t="s">
        <v>472</v>
      </c>
      <c r="G553" s="249"/>
      <c r="H553" s="594"/>
      <c r="I553" s="187"/>
      <c r="J553" s="609"/>
      <c r="K553" s="609"/>
      <c r="L553" s="146"/>
      <c r="M553" s="612"/>
      <c r="N553" s="146"/>
      <c r="O553" s="594"/>
      <c r="P553" s="146"/>
      <c r="Q553" s="612"/>
    </row>
    <row r="554" spans="1:18" ht="45" hidden="1" customHeight="1" x14ac:dyDescent="0.25">
      <c r="B554" s="217" t="s">
        <v>333</v>
      </c>
      <c r="C554" s="224" t="s">
        <v>991</v>
      </c>
      <c r="D554" s="205" t="s">
        <v>365</v>
      </c>
      <c r="E554" s="230" t="s">
        <v>453</v>
      </c>
      <c r="F554" s="144" t="s">
        <v>472</v>
      </c>
      <c r="G554" s="249"/>
      <c r="H554" s="573"/>
      <c r="I554" s="187"/>
      <c r="J554" s="610"/>
      <c r="K554" s="610"/>
      <c r="L554" s="146"/>
      <c r="M554" s="613"/>
      <c r="N554" s="146"/>
      <c r="O554" s="573"/>
      <c r="P554" s="146"/>
      <c r="Q554" s="613"/>
    </row>
    <row r="555" spans="1:18" s="177" customFormat="1" ht="5.0999999999999996" hidden="1" customHeight="1" thickBot="1" x14ac:dyDescent="0.3">
      <c r="A555" s="261"/>
      <c r="B555" s="220" t="s">
        <v>333</v>
      </c>
      <c r="C555" s="220" t="s">
        <v>990</v>
      </c>
      <c r="D555" s="208" t="s">
        <v>366</v>
      </c>
      <c r="E555" s="213"/>
      <c r="F555" s="466"/>
      <c r="G555" s="176"/>
      <c r="H555" s="444"/>
      <c r="I555" s="444"/>
      <c r="J555" s="444"/>
      <c r="K555" s="193"/>
      <c r="L555" s="134"/>
      <c r="M555" s="527"/>
      <c r="N555" s="134"/>
      <c r="O555" s="193"/>
      <c r="P555" s="134"/>
      <c r="Q555" s="527"/>
      <c r="R555" s="261"/>
    </row>
    <row r="556" spans="1:18" s="177" customFormat="1" ht="15.75" hidden="1" thickTop="1" x14ac:dyDescent="0.25">
      <c r="A556" s="261"/>
      <c r="B556" s="218" t="s">
        <v>333</v>
      </c>
      <c r="C556" s="218" t="s">
        <v>990</v>
      </c>
      <c r="D556" s="206" t="s">
        <v>366</v>
      </c>
      <c r="E556" s="237" t="s">
        <v>64</v>
      </c>
      <c r="F556" s="465"/>
      <c r="G556" s="199" t="s">
        <v>77</v>
      </c>
      <c r="H556" s="446"/>
      <c r="I556" s="446"/>
      <c r="J556" s="446"/>
      <c r="K556" s="192"/>
      <c r="L556" s="139"/>
      <c r="M556" s="526"/>
      <c r="N556" s="139"/>
      <c r="O556" s="192"/>
      <c r="P556" s="139"/>
      <c r="Q556" s="526"/>
      <c r="R556" s="261"/>
    </row>
    <row r="557" spans="1:18" ht="45" hidden="1" customHeight="1" x14ac:dyDescent="0.25">
      <c r="B557" s="217" t="s">
        <v>333</v>
      </c>
      <c r="C557" s="224" t="s">
        <v>990</v>
      </c>
      <c r="D557" s="205" t="s">
        <v>366</v>
      </c>
      <c r="E557" s="230" t="s">
        <v>84</v>
      </c>
      <c r="F557" s="463" t="s">
        <v>472</v>
      </c>
      <c r="G557" s="559" t="s">
        <v>225</v>
      </c>
      <c r="H557" s="582"/>
      <c r="I557" s="473"/>
      <c r="J557" s="585"/>
      <c r="K557" s="588"/>
      <c r="L557" s="471"/>
      <c r="M557" s="580" t="s">
        <v>1029</v>
      </c>
      <c r="N557" s="471"/>
      <c r="O557" s="578"/>
      <c r="P557" s="471"/>
      <c r="Q557" s="580" t="s">
        <v>1029</v>
      </c>
    </row>
    <row r="558" spans="1:18" ht="45" hidden="1" customHeight="1" x14ac:dyDescent="0.25">
      <c r="B558" s="217" t="s">
        <v>333</v>
      </c>
      <c r="C558" s="224" t="s">
        <v>990</v>
      </c>
      <c r="D558" s="205" t="s">
        <v>366</v>
      </c>
      <c r="E558" s="230" t="s">
        <v>85</v>
      </c>
      <c r="F558" s="463" t="s">
        <v>472</v>
      </c>
      <c r="G558" s="559"/>
      <c r="H558" s="583"/>
      <c r="I558" s="473"/>
      <c r="J558" s="586"/>
      <c r="K558" s="589"/>
      <c r="L558" s="471"/>
      <c r="M558" s="591"/>
      <c r="N558" s="471"/>
      <c r="O558" s="593"/>
      <c r="P558" s="471"/>
      <c r="Q558" s="591"/>
    </row>
    <row r="559" spans="1:18" ht="45" hidden="1" customHeight="1" x14ac:dyDescent="0.25">
      <c r="B559" s="217" t="s">
        <v>333</v>
      </c>
      <c r="C559" s="224" t="s">
        <v>990</v>
      </c>
      <c r="D559" s="205" t="s">
        <v>366</v>
      </c>
      <c r="E559" s="230" t="s">
        <v>452</v>
      </c>
      <c r="F559" s="463" t="s">
        <v>472</v>
      </c>
      <c r="G559" s="559"/>
      <c r="H559" s="584"/>
      <c r="I559" s="473"/>
      <c r="J559" s="587"/>
      <c r="K559" s="590"/>
      <c r="L559" s="471"/>
      <c r="M559" s="592"/>
      <c r="N559" s="471"/>
      <c r="O559" s="579"/>
      <c r="P559" s="471"/>
      <c r="Q559" s="592"/>
    </row>
    <row r="560" spans="1:18" s="177" customFormat="1" ht="5.0999999999999996" hidden="1" customHeight="1" thickBot="1" x14ac:dyDescent="0.3">
      <c r="A560" s="261"/>
      <c r="B560" s="220" t="s">
        <v>333</v>
      </c>
      <c r="C560" s="220" t="s">
        <v>991</v>
      </c>
      <c r="D560" s="208" t="s">
        <v>366</v>
      </c>
      <c r="E560" s="213"/>
      <c r="F560" s="134"/>
      <c r="G560" s="176"/>
      <c r="H560" s="193"/>
      <c r="I560" s="193"/>
      <c r="J560" s="193"/>
      <c r="K560" s="193"/>
      <c r="L560" s="134"/>
      <c r="M560" s="186"/>
      <c r="N560" s="134"/>
      <c r="O560" s="193"/>
      <c r="P560" s="134"/>
      <c r="Q560" s="186"/>
      <c r="R560" s="261"/>
    </row>
    <row r="561" spans="1:18" s="177" customFormat="1" ht="15.75" hidden="1" thickTop="1" x14ac:dyDescent="0.25">
      <c r="A561" s="261"/>
      <c r="B561" s="218" t="s">
        <v>333</v>
      </c>
      <c r="C561" s="218" t="s">
        <v>991</v>
      </c>
      <c r="D561" s="206" t="s">
        <v>366</v>
      </c>
      <c r="E561" s="237" t="s">
        <v>64</v>
      </c>
      <c r="F561" s="139"/>
      <c r="G561" s="199" t="s">
        <v>76</v>
      </c>
      <c r="H561" s="192"/>
      <c r="I561" s="192"/>
      <c r="J561" s="192"/>
      <c r="K561" s="192"/>
      <c r="L561" s="139"/>
      <c r="M561" s="185"/>
      <c r="N561" s="139"/>
      <c r="O561" s="192"/>
      <c r="P561" s="139"/>
      <c r="Q561" s="185"/>
      <c r="R561" s="261"/>
    </row>
    <row r="562" spans="1:18" ht="45" hidden="1" customHeight="1" x14ac:dyDescent="0.25">
      <c r="B562" s="217" t="s">
        <v>333</v>
      </c>
      <c r="C562" s="224" t="s">
        <v>991</v>
      </c>
      <c r="D562" s="205" t="s">
        <v>366</v>
      </c>
      <c r="E562" s="230" t="s">
        <v>138</v>
      </c>
      <c r="F562" s="144" t="s">
        <v>472</v>
      </c>
      <c r="G562" s="559" t="s">
        <v>224</v>
      </c>
      <c r="H562" s="572"/>
      <c r="I562" s="187"/>
      <c r="J562" s="608"/>
      <c r="K562" s="608"/>
      <c r="L562" s="146"/>
      <c r="M562" s="611" t="s">
        <v>1029</v>
      </c>
      <c r="N562" s="146"/>
      <c r="O562" s="572"/>
      <c r="P562" s="146"/>
      <c r="Q562" s="611" t="s">
        <v>1029</v>
      </c>
    </row>
    <row r="563" spans="1:18" ht="45" hidden="1" customHeight="1" x14ac:dyDescent="0.25">
      <c r="B563" s="217" t="s">
        <v>333</v>
      </c>
      <c r="C563" s="224" t="s">
        <v>991</v>
      </c>
      <c r="D563" s="205" t="s">
        <v>366</v>
      </c>
      <c r="E563" s="230" t="s">
        <v>139</v>
      </c>
      <c r="F563" s="144" t="s">
        <v>472</v>
      </c>
      <c r="G563" s="559"/>
      <c r="H563" s="594"/>
      <c r="I563" s="187"/>
      <c r="J563" s="609"/>
      <c r="K563" s="609"/>
      <c r="L563" s="146"/>
      <c r="M563" s="612"/>
      <c r="N563" s="146"/>
      <c r="O563" s="594"/>
      <c r="P563" s="146"/>
      <c r="Q563" s="612"/>
    </row>
    <row r="564" spans="1:18" ht="45" hidden="1" customHeight="1" x14ac:dyDescent="0.25">
      <c r="B564" s="217" t="s">
        <v>333</v>
      </c>
      <c r="C564" s="224" t="s">
        <v>991</v>
      </c>
      <c r="D564" s="205" t="s">
        <v>366</v>
      </c>
      <c r="E564" s="230" t="s">
        <v>140</v>
      </c>
      <c r="F564" s="144" t="s">
        <v>472</v>
      </c>
      <c r="G564" s="559"/>
      <c r="H564" s="573"/>
      <c r="I564" s="187"/>
      <c r="J564" s="610"/>
      <c r="K564" s="610"/>
      <c r="L564" s="146"/>
      <c r="M564" s="613"/>
      <c r="N564" s="146"/>
      <c r="O564" s="573"/>
      <c r="P564" s="146"/>
      <c r="Q564" s="613"/>
    </row>
    <row r="565" spans="1:18" s="177" customFormat="1" ht="5.0999999999999996" hidden="1" customHeight="1" thickBot="1" x14ac:dyDescent="0.3">
      <c r="A565" s="261"/>
      <c r="B565" s="220" t="s">
        <v>333</v>
      </c>
      <c r="C565" s="220" t="s">
        <v>990</v>
      </c>
      <c r="D565" s="208" t="s">
        <v>367</v>
      </c>
      <c r="E565" s="213"/>
      <c r="F565" s="466"/>
      <c r="G565" s="176"/>
      <c r="H565" s="444"/>
      <c r="I565" s="444"/>
      <c r="J565" s="444"/>
      <c r="K565" s="193"/>
      <c r="L565" s="134"/>
      <c r="M565" s="527"/>
      <c r="N565" s="134"/>
      <c r="O565" s="193"/>
      <c r="P565" s="134"/>
      <c r="Q565" s="527"/>
      <c r="R565" s="261"/>
    </row>
    <row r="566" spans="1:18" s="177" customFormat="1" ht="15.75" hidden="1" thickTop="1" x14ac:dyDescent="0.25">
      <c r="A566" s="261"/>
      <c r="B566" s="218" t="s">
        <v>333</v>
      </c>
      <c r="C566" s="218" t="s">
        <v>990</v>
      </c>
      <c r="D566" s="206" t="s">
        <v>367</v>
      </c>
      <c r="E566" s="237" t="s">
        <v>65</v>
      </c>
      <c r="F566" s="465"/>
      <c r="G566" s="199" t="s">
        <v>77</v>
      </c>
      <c r="H566" s="446"/>
      <c r="I566" s="446"/>
      <c r="J566" s="446"/>
      <c r="K566" s="192"/>
      <c r="L566" s="139"/>
      <c r="M566" s="526"/>
      <c r="N566" s="139"/>
      <c r="O566" s="192"/>
      <c r="P566" s="139"/>
      <c r="Q566" s="526"/>
      <c r="R566" s="261"/>
    </row>
    <row r="567" spans="1:18" ht="45" hidden="1" customHeight="1" x14ac:dyDescent="0.25">
      <c r="B567" s="217" t="s">
        <v>333</v>
      </c>
      <c r="C567" s="224" t="s">
        <v>990</v>
      </c>
      <c r="D567" s="205" t="s">
        <v>367</v>
      </c>
      <c r="E567" s="230" t="s">
        <v>1010</v>
      </c>
      <c r="F567" s="463" t="s">
        <v>472</v>
      </c>
      <c r="G567" s="559" t="s">
        <v>225</v>
      </c>
      <c r="H567" s="582"/>
      <c r="I567" s="473"/>
      <c r="J567" s="585"/>
      <c r="K567" s="588"/>
      <c r="L567" s="471"/>
      <c r="M567" s="580" t="s">
        <v>1029</v>
      </c>
      <c r="N567" s="471"/>
      <c r="O567" s="578"/>
      <c r="P567" s="471"/>
      <c r="Q567" s="580" t="s">
        <v>1029</v>
      </c>
    </row>
    <row r="568" spans="1:18" ht="45" hidden="1" customHeight="1" x14ac:dyDescent="0.25">
      <c r="B568" s="217" t="s">
        <v>333</v>
      </c>
      <c r="C568" s="224" t="s">
        <v>990</v>
      </c>
      <c r="D568" s="205" t="s">
        <v>367</v>
      </c>
      <c r="E568" s="230" t="s">
        <v>85</v>
      </c>
      <c r="F568" s="463" t="s">
        <v>472</v>
      </c>
      <c r="G568" s="559"/>
      <c r="H568" s="583"/>
      <c r="I568" s="473"/>
      <c r="J568" s="586"/>
      <c r="K568" s="589"/>
      <c r="L568" s="471"/>
      <c r="M568" s="591"/>
      <c r="N568" s="471"/>
      <c r="O568" s="593"/>
      <c r="P568" s="471"/>
      <c r="Q568" s="591"/>
    </row>
    <row r="569" spans="1:18" ht="45" hidden="1" customHeight="1" x14ac:dyDescent="0.25">
      <c r="B569" s="217" t="s">
        <v>333</v>
      </c>
      <c r="C569" s="224" t="s">
        <v>990</v>
      </c>
      <c r="D569" s="205" t="s">
        <v>367</v>
      </c>
      <c r="E569" s="230" t="s">
        <v>451</v>
      </c>
      <c r="F569" s="463" t="s">
        <v>472</v>
      </c>
      <c r="G569" s="559"/>
      <c r="H569" s="584"/>
      <c r="I569" s="473"/>
      <c r="J569" s="587"/>
      <c r="K569" s="590"/>
      <c r="L569" s="471"/>
      <c r="M569" s="592"/>
      <c r="N569" s="471"/>
      <c r="O569" s="579"/>
      <c r="P569" s="471"/>
      <c r="Q569" s="592"/>
    </row>
    <row r="570" spans="1:18" s="177" customFormat="1" ht="5.0999999999999996" hidden="1" customHeight="1" thickBot="1" x14ac:dyDescent="0.3">
      <c r="A570" s="261"/>
      <c r="B570" s="220" t="s">
        <v>333</v>
      </c>
      <c r="C570" s="220" t="s">
        <v>991</v>
      </c>
      <c r="D570" s="208" t="s">
        <v>367</v>
      </c>
      <c r="E570" s="213"/>
      <c r="F570" s="134"/>
      <c r="G570" s="176"/>
      <c r="H570" s="193"/>
      <c r="I570" s="193"/>
      <c r="J570" s="193"/>
      <c r="K570" s="193"/>
      <c r="L570" s="134"/>
      <c r="M570" s="186"/>
      <c r="N570" s="134"/>
      <c r="O570" s="193"/>
      <c r="P570" s="134"/>
      <c r="Q570" s="186"/>
      <c r="R570" s="261"/>
    </row>
    <row r="571" spans="1:18" s="177" customFormat="1" ht="15.75" hidden="1" thickTop="1" x14ac:dyDescent="0.25">
      <c r="A571" s="261"/>
      <c r="B571" s="218" t="s">
        <v>333</v>
      </c>
      <c r="C571" s="218" t="s">
        <v>991</v>
      </c>
      <c r="D571" s="206" t="s">
        <v>367</v>
      </c>
      <c r="E571" s="238" t="s">
        <v>65</v>
      </c>
      <c r="F571" s="139"/>
      <c r="G571" s="199" t="s">
        <v>77</v>
      </c>
      <c r="H571" s="192"/>
      <c r="I571" s="192"/>
      <c r="J571" s="192"/>
      <c r="K571" s="192"/>
      <c r="L571" s="139"/>
      <c r="M571" s="185"/>
      <c r="N571" s="139"/>
      <c r="O571" s="192"/>
      <c r="P571" s="139"/>
      <c r="Q571" s="185"/>
      <c r="R571" s="261"/>
    </row>
    <row r="572" spans="1:18" ht="45" hidden="1" customHeight="1" x14ac:dyDescent="0.25">
      <c r="B572" s="217" t="s">
        <v>333</v>
      </c>
      <c r="C572" s="224" t="s">
        <v>991</v>
      </c>
      <c r="D572" s="205" t="s">
        <v>367</v>
      </c>
      <c r="E572" s="230" t="s">
        <v>138</v>
      </c>
      <c r="F572" s="144" t="s">
        <v>472</v>
      </c>
      <c r="G572" s="559" t="s">
        <v>225</v>
      </c>
      <c r="H572" s="572"/>
      <c r="I572" s="187"/>
      <c r="J572" s="608"/>
      <c r="K572" s="608"/>
      <c r="L572" s="146"/>
      <c r="M572" s="611" t="s">
        <v>1029</v>
      </c>
      <c r="N572" s="146"/>
      <c r="O572" s="572"/>
      <c r="P572" s="146"/>
      <c r="Q572" s="611" t="s">
        <v>1029</v>
      </c>
    </row>
    <row r="573" spans="1:18" ht="45" hidden="1" customHeight="1" x14ac:dyDescent="0.25">
      <c r="B573" s="217" t="s">
        <v>333</v>
      </c>
      <c r="C573" s="224" t="s">
        <v>991</v>
      </c>
      <c r="D573" s="205" t="s">
        <v>367</v>
      </c>
      <c r="E573" s="230" t="s">
        <v>742</v>
      </c>
      <c r="F573" s="144" t="s">
        <v>472</v>
      </c>
      <c r="G573" s="559"/>
      <c r="H573" s="594"/>
      <c r="I573" s="187"/>
      <c r="J573" s="609"/>
      <c r="K573" s="609"/>
      <c r="L573" s="146"/>
      <c r="M573" s="612"/>
      <c r="N573" s="146"/>
      <c r="O573" s="594"/>
      <c r="P573" s="146"/>
      <c r="Q573" s="612"/>
    </row>
    <row r="574" spans="1:18" ht="45" hidden="1" customHeight="1" x14ac:dyDescent="0.25">
      <c r="B574" s="217" t="s">
        <v>333</v>
      </c>
      <c r="C574" s="224" t="s">
        <v>991</v>
      </c>
      <c r="D574" s="205" t="s">
        <v>367</v>
      </c>
      <c r="E574" s="230" t="s">
        <v>743</v>
      </c>
      <c r="F574" s="144" t="s">
        <v>472</v>
      </c>
      <c r="G574" s="559"/>
      <c r="H574" s="573"/>
      <c r="I574" s="187"/>
      <c r="J574" s="610"/>
      <c r="K574" s="610"/>
      <c r="L574" s="146"/>
      <c r="M574" s="613"/>
      <c r="N574" s="146"/>
      <c r="O574" s="573"/>
      <c r="P574" s="146"/>
      <c r="Q574" s="613"/>
    </row>
    <row r="575" spans="1:18" s="177" customFormat="1" ht="5.0999999999999996" hidden="1" customHeight="1" thickBot="1" x14ac:dyDescent="0.3">
      <c r="A575" s="261"/>
      <c r="B575" s="220" t="s">
        <v>333</v>
      </c>
      <c r="C575" s="220" t="s">
        <v>990</v>
      </c>
      <c r="D575" s="208" t="s">
        <v>368</v>
      </c>
      <c r="E575" s="213"/>
      <c r="F575" s="466"/>
      <c r="G575" s="176"/>
      <c r="H575" s="444"/>
      <c r="I575" s="444"/>
      <c r="J575" s="444"/>
      <c r="K575" s="193"/>
      <c r="L575" s="134"/>
      <c r="M575" s="527"/>
      <c r="N575" s="134"/>
      <c r="O575" s="193"/>
      <c r="P575" s="134"/>
      <c r="Q575" s="527"/>
      <c r="R575" s="261"/>
    </row>
    <row r="576" spans="1:18" s="177" customFormat="1" ht="15.75" hidden="1" thickTop="1" x14ac:dyDescent="0.25">
      <c r="A576" s="261"/>
      <c r="B576" s="218" t="s">
        <v>333</v>
      </c>
      <c r="C576" s="218" t="s">
        <v>990</v>
      </c>
      <c r="D576" s="206" t="s">
        <v>368</v>
      </c>
      <c r="E576" s="238" t="s">
        <v>835</v>
      </c>
      <c r="F576" s="465"/>
      <c r="G576" s="199" t="s">
        <v>231</v>
      </c>
      <c r="H576" s="446"/>
      <c r="I576" s="446"/>
      <c r="J576" s="446"/>
      <c r="K576" s="192"/>
      <c r="L576" s="139"/>
      <c r="M576" s="526"/>
      <c r="N576" s="139"/>
      <c r="O576" s="192"/>
      <c r="P576" s="139"/>
      <c r="Q576" s="526"/>
      <c r="R576" s="261"/>
    </row>
    <row r="577" spans="1:18" ht="45" hidden="1" customHeight="1" x14ac:dyDescent="0.25">
      <c r="B577" s="217" t="s">
        <v>333</v>
      </c>
      <c r="C577" s="224" t="s">
        <v>990</v>
      </c>
      <c r="D577" s="205" t="s">
        <v>368</v>
      </c>
      <c r="E577" s="230" t="s">
        <v>836</v>
      </c>
      <c r="F577" s="463" t="s">
        <v>472</v>
      </c>
      <c r="G577" s="559" t="s">
        <v>270</v>
      </c>
      <c r="H577" s="582"/>
      <c r="I577" s="473"/>
      <c r="J577" s="585"/>
      <c r="K577" s="588"/>
      <c r="L577" s="471"/>
      <c r="M577" s="580" t="s">
        <v>1029</v>
      </c>
      <c r="N577" s="471"/>
      <c r="O577" s="578"/>
      <c r="P577" s="471"/>
      <c r="Q577" s="580" t="s">
        <v>1029</v>
      </c>
    </row>
    <row r="578" spans="1:18" ht="45" hidden="1" customHeight="1" x14ac:dyDescent="0.25">
      <c r="B578" s="217" t="s">
        <v>333</v>
      </c>
      <c r="C578" s="224" t="s">
        <v>990</v>
      </c>
      <c r="D578" s="205" t="s">
        <v>368</v>
      </c>
      <c r="E578" s="230" t="s">
        <v>837</v>
      </c>
      <c r="F578" s="463" t="s">
        <v>472</v>
      </c>
      <c r="G578" s="559"/>
      <c r="H578" s="583"/>
      <c r="I578" s="473"/>
      <c r="J578" s="586"/>
      <c r="K578" s="589"/>
      <c r="L578" s="471"/>
      <c r="M578" s="591"/>
      <c r="N578" s="471"/>
      <c r="O578" s="593"/>
      <c r="P578" s="471"/>
      <c r="Q578" s="591"/>
    </row>
    <row r="579" spans="1:18" ht="45" hidden="1" customHeight="1" x14ac:dyDescent="0.25">
      <c r="B579" s="217" t="s">
        <v>333</v>
      </c>
      <c r="C579" s="224" t="s">
        <v>990</v>
      </c>
      <c r="D579" s="205" t="s">
        <v>368</v>
      </c>
      <c r="E579" s="230" t="s">
        <v>211</v>
      </c>
      <c r="F579" s="463" t="s">
        <v>472</v>
      </c>
      <c r="G579" s="559"/>
      <c r="H579" s="584"/>
      <c r="I579" s="473"/>
      <c r="J579" s="587"/>
      <c r="K579" s="590"/>
      <c r="L579" s="471"/>
      <c r="M579" s="592"/>
      <c r="N579" s="471"/>
      <c r="O579" s="579"/>
      <c r="P579" s="471"/>
      <c r="Q579" s="592"/>
    </row>
    <row r="580" spans="1:18" s="177" customFormat="1" ht="5.0999999999999996" hidden="1" customHeight="1" thickBot="1" x14ac:dyDescent="0.3">
      <c r="A580" s="261"/>
      <c r="B580" s="220" t="s">
        <v>333</v>
      </c>
      <c r="C580" s="220" t="s">
        <v>991</v>
      </c>
      <c r="D580" s="208" t="s">
        <v>368</v>
      </c>
      <c r="E580" s="213"/>
      <c r="F580" s="134"/>
      <c r="G580" s="176"/>
      <c r="H580" s="193"/>
      <c r="I580" s="193"/>
      <c r="J580" s="193"/>
      <c r="K580" s="193"/>
      <c r="L580" s="134"/>
      <c r="M580" s="186"/>
      <c r="N580" s="134"/>
      <c r="O580" s="193"/>
      <c r="P580" s="134"/>
      <c r="Q580" s="186"/>
      <c r="R580" s="261"/>
    </row>
    <row r="581" spans="1:18" s="177" customFormat="1" ht="15.75" hidden="1" thickTop="1" x14ac:dyDescent="0.25">
      <c r="A581" s="261"/>
      <c r="B581" s="218" t="s">
        <v>333</v>
      </c>
      <c r="C581" s="218" t="s">
        <v>991</v>
      </c>
      <c r="D581" s="206" t="s">
        <v>368</v>
      </c>
      <c r="E581" s="238" t="s">
        <v>835</v>
      </c>
      <c r="F581" s="139"/>
      <c r="G581" s="199" t="s">
        <v>77</v>
      </c>
      <c r="H581" s="192"/>
      <c r="I581" s="192"/>
      <c r="J581" s="192"/>
      <c r="K581" s="192"/>
      <c r="L581" s="139"/>
      <c r="M581" s="185"/>
      <c r="N581" s="139"/>
      <c r="O581" s="192"/>
      <c r="P581" s="139"/>
      <c r="Q581" s="185"/>
      <c r="R581" s="261"/>
    </row>
    <row r="582" spans="1:18" ht="45" hidden="1" customHeight="1" x14ac:dyDescent="0.25">
      <c r="B582" s="217" t="s">
        <v>333</v>
      </c>
      <c r="C582" s="224" t="s">
        <v>991</v>
      </c>
      <c r="D582" s="205" t="s">
        <v>368</v>
      </c>
      <c r="E582" s="230" t="s">
        <v>144</v>
      </c>
      <c r="F582" s="144" t="s">
        <v>472</v>
      </c>
      <c r="G582" s="559" t="s">
        <v>225</v>
      </c>
      <c r="H582" s="572"/>
      <c r="I582" s="187"/>
      <c r="J582" s="608"/>
      <c r="K582" s="608"/>
      <c r="L582" s="146"/>
      <c r="M582" s="611" t="s">
        <v>1029</v>
      </c>
      <c r="N582" s="146"/>
      <c r="O582" s="572"/>
      <c r="P582" s="146"/>
      <c r="Q582" s="611" t="s">
        <v>1029</v>
      </c>
    </row>
    <row r="583" spans="1:18" ht="45" hidden="1" customHeight="1" x14ac:dyDescent="0.25">
      <c r="B583" s="217" t="s">
        <v>333</v>
      </c>
      <c r="C583" s="224" t="s">
        <v>991</v>
      </c>
      <c r="D583" s="205" t="s">
        <v>368</v>
      </c>
      <c r="E583" s="230" t="s">
        <v>145</v>
      </c>
      <c r="F583" s="144" t="s">
        <v>472</v>
      </c>
      <c r="G583" s="559"/>
      <c r="H583" s="594"/>
      <c r="I583" s="187"/>
      <c r="J583" s="609"/>
      <c r="K583" s="609"/>
      <c r="L583" s="146"/>
      <c r="M583" s="612"/>
      <c r="N583" s="146"/>
      <c r="O583" s="594"/>
      <c r="P583" s="146"/>
      <c r="Q583" s="612"/>
    </row>
    <row r="584" spans="1:18" ht="45" hidden="1" customHeight="1" x14ac:dyDescent="0.25">
      <c r="B584" s="217" t="s">
        <v>333</v>
      </c>
      <c r="C584" s="224" t="s">
        <v>991</v>
      </c>
      <c r="D584" s="205" t="s">
        <v>368</v>
      </c>
      <c r="E584" s="230" t="s">
        <v>146</v>
      </c>
      <c r="F584" s="144" t="s">
        <v>472</v>
      </c>
      <c r="G584" s="559"/>
      <c r="H584" s="573"/>
      <c r="I584" s="187"/>
      <c r="J584" s="610"/>
      <c r="K584" s="610"/>
      <c r="L584" s="146"/>
      <c r="M584" s="613"/>
      <c r="N584" s="146"/>
      <c r="O584" s="573"/>
      <c r="P584" s="146"/>
      <c r="Q584" s="613"/>
    </row>
    <row r="585" spans="1:18" s="177" customFormat="1" ht="5.0999999999999996" hidden="1" customHeight="1" thickBot="1" x14ac:dyDescent="0.3">
      <c r="A585" s="261"/>
      <c r="B585" s="220" t="s">
        <v>333</v>
      </c>
      <c r="C585" s="220" t="s">
        <v>990</v>
      </c>
      <c r="D585" s="208" t="s">
        <v>369</v>
      </c>
      <c r="E585" s="213"/>
      <c r="F585" s="466"/>
      <c r="G585" s="176"/>
      <c r="H585" s="444"/>
      <c r="I585" s="444"/>
      <c r="J585" s="444"/>
      <c r="K585" s="193"/>
      <c r="L585" s="134"/>
      <c r="M585" s="527"/>
      <c r="N585" s="134"/>
      <c r="O585" s="193"/>
      <c r="P585" s="134"/>
      <c r="Q585" s="527"/>
      <c r="R585" s="261"/>
    </row>
    <row r="586" spans="1:18" s="177" customFormat="1" ht="15.75" hidden="1" thickTop="1" x14ac:dyDescent="0.25">
      <c r="A586" s="261"/>
      <c r="B586" s="218" t="s">
        <v>333</v>
      </c>
      <c r="C586" s="218" t="s">
        <v>990</v>
      </c>
      <c r="D586" s="206" t="s">
        <v>369</v>
      </c>
      <c r="E586" s="238" t="s">
        <v>28</v>
      </c>
      <c r="F586" s="465"/>
      <c r="G586" s="199" t="s">
        <v>231</v>
      </c>
      <c r="H586" s="446"/>
      <c r="I586" s="446"/>
      <c r="J586" s="446"/>
      <c r="K586" s="192"/>
      <c r="L586" s="139"/>
      <c r="M586" s="526"/>
      <c r="N586" s="139"/>
      <c r="O586" s="192"/>
      <c r="P586" s="139"/>
      <c r="Q586" s="526"/>
      <c r="R586" s="261"/>
    </row>
    <row r="587" spans="1:18" ht="45" hidden="1" customHeight="1" x14ac:dyDescent="0.25">
      <c r="B587" s="217" t="s">
        <v>333</v>
      </c>
      <c r="C587" s="224" t="s">
        <v>990</v>
      </c>
      <c r="D587" s="205" t="s">
        <v>369</v>
      </c>
      <c r="E587" s="230" t="s">
        <v>115</v>
      </c>
      <c r="F587" s="463" t="s">
        <v>472</v>
      </c>
      <c r="G587" s="559"/>
      <c r="H587" s="582"/>
      <c r="I587" s="473"/>
      <c r="J587" s="582"/>
      <c r="K587" s="578"/>
      <c r="L587" s="470"/>
      <c r="M587" s="580" t="s">
        <v>1029</v>
      </c>
      <c r="N587" s="471"/>
      <c r="O587" s="578"/>
      <c r="P587" s="472"/>
      <c r="Q587" s="580" t="s">
        <v>1029</v>
      </c>
    </row>
    <row r="588" spans="1:18" ht="45" hidden="1" customHeight="1" x14ac:dyDescent="0.25">
      <c r="B588" s="217" t="s">
        <v>333</v>
      </c>
      <c r="C588" s="224" t="s">
        <v>990</v>
      </c>
      <c r="D588" s="205" t="s">
        <v>369</v>
      </c>
      <c r="E588" s="230" t="s">
        <v>116</v>
      </c>
      <c r="F588" s="463" t="s">
        <v>472</v>
      </c>
      <c r="G588" s="559"/>
      <c r="H588" s="584"/>
      <c r="I588" s="473"/>
      <c r="J588" s="584"/>
      <c r="K588" s="579"/>
      <c r="L588" s="472"/>
      <c r="M588" s="581"/>
      <c r="N588" s="471"/>
      <c r="O588" s="579"/>
      <c r="P588" s="472"/>
      <c r="Q588" s="581"/>
    </row>
    <row r="589" spans="1:18" s="177" customFormat="1" ht="5.0999999999999996" hidden="1" customHeight="1" thickBot="1" x14ac:dyDescent="0.3">
      <c r="A589" s="261"/>
      <c r="B589" s="220" t="s">
        <v>333</v>
      </c>
      <c r="C589" s="220" t="s">
        <v>991</v>
      </c>
      <c r="D589" s="208" t="s">
        <v>369</v>
      </c>
      <c r="E589" s="213"/>
      <c r="F589" s="134"/>
      <c r="G589" s="176"/>
      <c r="H589" s="193"/>
      <c r="I589" s="193"/>
      <c r="J589" s="193"/>
      <c r="K589" s="193"/>
      <c r="L589" s="134"/>
      <c r="M589" s="186"/>
      <c r="N589" s="134"/>
      <c r="O589" s="193"/>
      <c r="P589" s="134"/>
      <c r="Q589" s="186"/>
      <c r="R589" s="261"/>
    </row>
    <row r="590" spans="1:18" s="177" customFormat="1" ht="15.75" hidden="1" thickTop="1" x14ac:dyDescent="0.25">
      <c r="A590" s="261"/>
      <c r="B590" s="218" t="s">
        <v>333</v>
      </c>
      <c r="C590" s="218" t="s">
        <v>991</v>
      </c>
      <c r="D590" s="206" t="s">
        <v>369</v>
      </c>
      <c r="E590" s="238" t="s">
        <v>28</v>
      </c>
      <c r="F590" s="139"/>
      <c r="G590" s="199" t="s">
        <v>228</v>
      </c>
      <c r="H590" s="192"/>
      <c r="I590" s="192"/>
      <c r="J590" s="192"/>
      <c r="K590" s="192"/>
      <c r="L590" s="139"/>
      <c r="M590" s="185"/>
      <c r="N590" s="139"/>
      <c r="O590" s="192"/>
      <c r="P590" s="139"/>
      <c r="Q590" s="185"/>
      <c r="R590" s="261"/>
    </row>
    <row r="591" spans="1:18" ht="45" hidden="1" customHeight="1" x14ac:dyDescent="0.25">
      <c r="B591" s="217" t="s">
        <v>333</v>
      </c>
      <c r="C591" s="224" t="s">
        <v>991</v>
      </c>
      <c r="D591" s="205" t="s">
        <v>369</v>
      </c>
      <c r="E591" s="230" t="s">
        <v>185</v>
      </c>
      <c r="F591" s="144" t="s">
        <v>472</v>
      </c>
      <c r="G591" s="559" t="s">
        <v>226</v>
      </c>
      <c r="H591" s="572"/>
      <c r="I591" s="175"/>
      <c r="J591" s="608"/>
      <c r="K591" s="608"/>
      <c r="L591" s="146"/>
      <c r="M591" s="611" t="s">
        <v>1029</v>
      </c>
      <c r="N591" s="146"/>
      <c r="O591" s="572"/>
      <c r="P591" s="146"/>
      <c r="Q591" s="611" t="s">
        <v>1029</v>
      </c>
    </row>
    <row r="592" spans="1:18" ht="45" hidden="1" customHeight="1" x14ac:dyDescent="0.25">
      <c r="B592" s="217" t="s">
        <v>333</v>
      </c>
      <c r="C592" s="224" t="s">
        <v>991</v>
      </c>
      <c r="D592" s="205" t="s">
        <v>369</v>
      </c>
      <c r="E592" s="230" t="s">
        <v>189</v>
      </c>
      <c r="F592" s="144" t="s">
        <v>472</v>
      </c>
      <c r="G592" s="559"/>
      <c r="H592" s="594"/>
      <c r="I592" s="175"/>
      <c r="J592" s="609"/>
      <c r="K592" s="609"/>
      <c r="L592" s="146"/>
      <c r="M592" s="612"/>
      <c r="N592" s="146"/>
      <c r="O592" s="594"/>
      <c r="P592" s="146"/>
      <c r="Q592" s="612"/>
    </row>
    <row r="593" spans="1:18" ht="45" hidden="1" customHeight="1" x14ac:dyDescent="0.25">
      <c r="B593" s="217" t="s">
        <v>333</v>
      </c>
      <c r="C593" s="224" t="s">
        <v>991</v>
      </c>
      <c r="D593" s="205" t="s">
        <v>369</v>
      </c>
      <c r="E593" s="230" t="s">
        <v>190</v>
      </c>
      <c r="F593" s="144" t="s">
        <v>472</v>
      </c>
      <c r="G593" s="559"/>
      <c r="H593" s="594"/>
      <c r="I593" s="175"/>
      <c r="J593" s="609"/>
      <c r="K593" s="609"/>
      <c r="L593" s="146"/>
      <c r="M593" s="612"/>
      <c r="N593" s="146"/>
      <c r="O593" s="594"/>
      <c r="P593" s="146"/>
      <c r="Q593" s="612"/>
    </row>
    <row r="594" spans="1:18" ht="45" hidden="1" customHeight="1" x14ac:dyDescent="0.25">
      <c r="B594" s="217" t="s">
        <v>333</v>
      </c>
      <c r="C594" s="224" t="s">
        <v>991</v>
      </c>
      <c r="D594" s="205" t="s">
        <v>369</v>
      </c>
      <c r="E594" s="230" t="s">
        <v>191</v>
      </c>
      <c r="F594" s="144" t="s">
        <v>472</v>
      </c>
      <c r="G594" s="559"/>
      <c r="H594" s="573"/>
      <c r="I594" s="148"/>
      <c r="J594" s="610"/>
      <c r="K594" s="610"/>
      <c r="L594" s="146"/>
      <c r="M594" s="613"/>
      <c r="N594" s="153"/>
      <c r="O594" s="573"/>
      <c r="P594" s="146"/>
      <c r="Q594" s="613"/>
    </row>
    <row r="595" spans="1:18" s="177" customFormat="1" ht="5.0999999999999996" hidden="1" customHeight="1" thickBot="1" x14ac:dyDescent="0.3">
      <c r="A595" s="261"/>
      <c r="B595" s="220" t="s">
        <v>333</v>
      </c>
      <c r="C595" s="220" t="s">
        <v>990</v>
      </c>
      <c r="D595" s="208" t="s">
        <v>370</v>
      </c>
      <c r="E595" s="213"/>
      <c r="F595" s="466"/>
      <c r="G595" s="176"/>
      <c r="H595" s="444"/>
      <c r="I595" s="444"/>
      <c r="J595" s="444"/>
      <c r="K595" s="193"/>
      <c r="L595" s="134"/>
      <c r="M595" s="527"/>
      <c r="N595" s="134"/>
      <c r="O595" s="193"/>
      <c r="P595" s="134"/>
      <c r="Q595" s="527"/>
      <c r="R595" s="261"/>
    </row>
    <row r="596" spans="1:18" s="177" customFormat="1" ht="15.75" hidden="1" thickTop="1" x14ac:dyDescent="0.25">
      <c r="A596" s="261"/>
      <c r="B596" s="218" t="s">
        <v>333</v>
      </c>
      <c r="C596" s="218" t="s">
        <v>990</v>
      </c>
      <c r="D596" s="206" t="s">
        <v>370</v>
      </c>
      <c r="E596" s="238" t="s">
        <v>67</v>
      </c>
      <c r="F596" s="465"/>
      <c r="G596" s="199" t="s">
        <v>78</v>
      </c>
      <c r="H596" s="446"/>
      <c r="I596" s="446"/>
      <c r="J596" s="446"/>
      <c r="K596" s="192"/>
      <c r="L596" s="139"/>
      <c r="M596" s="526"/>
      <c r="N596" s="139"/>
      <c r="O596" s="192"/>
      <c r="P596" s="139"/>
      <c r="Q596" s="526"/>
      <c r="R596" s="261"/>
    </row>
    <row r="597" spans="1:18" ht="45" hidden="1" customHeight="1" x14ac:dyDescent="0.25">
      <c r="B597" s="217" t="s">
        <v>333</v>
      </c>
      <c r="C597" s="224" t="s">
        <v>990</v>
      </c>
      <c r="D597" s="205" t="s">
        <v>370</v>
      </c>
      <c r="E597" s="230" t="s">
        <v>90</v>
      </c>
      <c r="F597" s="463" t="s">
        <v>472</v>
      </c>
      <c r="G597" s="559" t="s">
        <v>271</v>
      </c>
      <c r="H597" s="582"/>
      <c r="I597" s="473"/>
      <c r="J597" s="585"/>
      <c r="K597" s="588"/>
      <c r="L597" s="471"/>
      <c r="M597" s="580" t="s">
        <v>1029</v>
      </c>
      <c r="N597" s="471"/>
      <c r="O597" s="578"/>
      <c r="P597" s="471"/>
      <c r="Q597" s="580" t="s">
        <v>1029</v>
      </c>
    </row>
    <row r="598" spans="1:18" ht="45" hidden="1" customHeight="1" x14ac:dyDescent="0.25">
      <c r="B598" s="217" t="s">
        <v>333</v>
      </c>
      <c r="C598" s="224" t="s">
        <v>990</v>
      </c>
      <c r="D598" s="205" t="s">
        <v>370</v>
      </c>
      <c r="E598" s="230" t="s">
        <v>101</v>
      </c>
      <c r="F598" s="463" t="s">
        <v>472</v>
      </c>
      <c r="G598" s="559"/>
      <c r="H598" s="583"/>
      <c r="I598" s="473"/>
      <c r="J598" s="586"/>
      <c r="K598" s="589"/>
      <c r="L598" s="471"/>
      <c r="M598" s="591"/>
      <c r="N598" s="471"/>
      <c r="O598" s="593"/>
      <c r="P598" s="471"/>
      <c r="Q598" s="591"/>
    </row>
    <row r="599" spans="1:18" ht="45" hidden="1" customHeight="1" x14ac:dyDescent="0.25">
      <c r="B599" s="217" t="s">
        <v>333</v>
      </c>
      <c r="C599" s="224" t="s">
        <v>990</v>
      </c>
      <c r="D599" s="205" t="s">
        <v>370</v>
      </c>
      <c r="E599" s="230" t="s">
        <v>92</v>
      </c>
      <c r="F599" s="463" t="s">
        <v>472</v>
      </c>
      <c r="G599" s="559"/>
      <c r="H599" s="584"/>
      <c r="I599" s="473"/>
      <c r="J599" s="587"/>
      <c r="K599" s="590"/>
      <c r="L599" s="471"/>
      <c r="M599" s="592"/>
      <c r="N599" s="471"/>
      <c r="O599" s="579"/>
      <c r="P599" s="471"/>
      <c r="Q599" s="592"/>
    </row>
    <row r="600" spans="1:18" s="177" customFormat="1" ht="5.0999999999999996" hidden="1" customHeight="1" thickBot="1" x14ac:dyDescent="0.3">
      <c r="A600" s="261"/>
      <c r="B600" s="220" t="s">
        <v>333</v>
      </c>
      <c r="C600" s="220" t="s">
        <v>991</v>
      </c>
      <c r="D600" s="208" t="s">
        <v>370</v>
      </c>
      <c r="E600" s="213"/>
      <c r="F600" s="134"/>
      <c r="G600" s="176"/>
      <c r="H600" s="193"/>
      <c r="I600" s="193"/>
      <c r="J600" s="193"/>
      <c r="K600" s="193"/>
      <c r="L600" s="134"/>
      <c r="M600" s="186"/>
      <c r="N600" s="134"/>
      <c r="O600" s="193"/>
      <c r="P600" s="134"/>
      <c r="Q600" s="186"/>
      <c r="R600" s="261"/>
    </row>
    <row r="601" spans="1:18" s="177" customFormat="1" ht="15.75" hidden="1" thickTop="1" x14ac:dyDescent="0.25">
      <c r="A601" s="261"/>
      <c r="B601" s="218" t="s">
        <v>333</v>
      </c>
      <c r="C601" s="218" t="s">
        <v>991</v>
      </c>
      <c r="D601" s="206" t="s">
        <v>370</v>
      </c>
      <c r="E601" s="238" t="s">
        <v>67</v>
      </c>
      <c r="F601" s="139"/>
      <c r="G601" s="199" t="s">
        <v>228</v>
      </c>
      <c r="H601" s="192"/>
      <c r="I601" s="192"/>
      <c r="J601" s="192"/>
      <c r="K601" s="192"/>
      <c r="L601" s="139"/>
      <c r="M601" s="185"/>
      <c r="N601" s="139"/>
      <c r="O601" s="192"/>
      <c r="P601" s="139"/>
      <c r="Q601" s="185"/>
      <c r="R601" s="261"/>
    </row>
    <row r="602" spans="1:18" ht="45" hidden="1" customHeight="1" x14ac:dyDescent="0.25">
      <c r="B602" s="217" t="s">
        <v>333</v>
      </c>
      <c r="C602" s="224" t="s">
        <v>991</v>
      </c>
      <c r="D602" s="205" t="s">
        <v>370</v>
      </c>
      <c r="E602" s="230" t="s">
        <v>150</v>
      </c>
      <c r="F602" s="144" t="s">
        <v>472</v>
      </c>
      <c r="G602" s="559" t="s">
        <v>226</v>
      </c>
      <c r="H602" s="572"/>
      <c r="I602" s="175"/>
      <c r="J602" s="608"/>
      <c r="K602" s="608"/>
      <c r="L602" s="146"/>
      <c r="M602" s="611" t="s">
        <v>1029</v>
      </c>
      <c r="N602" s="146"/>
      <c r="O602" s="572"/>
      <c r="P602" s="146"/>
      <c r="Q602" s="611" t="s">
        <v>1029</v>
      </c>
    </row>
    <row r="603" spans="1:18" ht="45" hidden="1" customHeight="1" x14ac:dyDescent="0.25">
      <c r="B603" s="217" t="s">
        <v>333</v>
      </c>
      <c r="C603" s="224" t="s">
        <v>991</v>
      </c>
      <c r="D603" s="205" t="s">
        <v>370</v>
      </c>
      <c r="E603" s="230" t="s">
        <v>151</v>
      </c>
      <c r="F603" s="144" t="s">
        <v>472</v>
      </c>
      <c r="G603" s="559"/>
      <c r="H603" s="594"/>
      <c r="I603" s="175"/>
      <c r="J603" s="609"/>
      <c r="K603" s="609"/>
      <c r="L603" s="146"/>
      <c r="M603" s="612"/>
      <c r="N603" s="146"/>
      <c r="O603" s="594"/>
      <c r="P603" s="146"/>
      <c r="Q603" s="612"/>
    </row>
    <row r="604" spans="1:18" ht="45" hidden="1" customHeight="1" x14ac:dyDescent="0.25">
      <c r="B604" s="217" t="s">
        <v>333</v>
      </c>
      <c r="C604" s="224" t="s">
        <v>991</v>
      </c>
      <c r="D604" s="205" t="s">
        <v>370</v>
      </c>
      <c r="E604" s="230" t="s">
        <v>90</v>
      </c>
      <c r="F604" s="144" t="s">
        <v>472</v>
      </c>
      <c r="G604" s="559"/>
      <c r="H604" s="594"/>
      <c r="I604" s="175"/>
      <c r="J604" s="609"/>
      <c r="K604" s="609"/>
      <c r="L604" s="146"/>
      <c r="M604" s="612"/>
      <c r="N604" s="146"/>
      <c r="O604" s="594"/>
      <c r="P604" s="146"/>
      <c r="Q604" s="612"/>
    </row>
    <row r="605" spans="1:18" ht="45" hidden="1" customHeight="1" x14ac:dyDescent="0.25">
      <c r="B605" s="217" t="s">
        <v>333</v>
      </c>
      <c r="C605" s="224" t="s">
        <v>991</v>
      </c>
      <c r="D605" s="205" t="s">
        <v>370</v>
      </c>
      <c r="E605" s="230" t="s">
        <v>152</v>
      </c>
      <c r="F605" s="144" t="s">
        <v>472</v>
      </c>
      <c r="G605" s="559"/>
      <c r="H605" s="573"/>
      <c r="I605" s="148"/>
      <c r="J605" s="610"/>
      <c r="K605" s="610"/>
      <c r="L605" s="146"/>
      <c r="M605" s="613"/>
      <c r="N605" s="153"/>
      <c r="O605" s="573"/>
      <c r="P605" s="146"/>
      <c r="Q605" s="613"/>
    </row>
    <row r="606" spans="1:18" s="177" customFormat="1" ht="5.0999999999999996" hidden="1" customHeight="1" thickBot="1" x14ac:dyDescent="0.3">
      <c r="A606" s="261"/>
      <c r="B606" s="220" t="s">
        <v>333</v>
      </c>
      <c r="C606" s="220" t="s">
        <v>990</v>
      </c>
      <c r="D606" s="208" t="s">
        <v>371</v>
      </c>
      <c r="E606" s="213"/>
      <c r="F606" s="466"/>
      <c r="G606" s="176"/>
      <c r="H606" s="444"/>
      <c r="I606" s="444"/>
      <c r="J606" s="444"/>
      <c r="K606" s="193"/>
      <c r="L606" s="134"/>
      <c r="M606" s="527"/>
      <c r="N606" s="134"/>
      <c r="O606" s="193"/>
      <c r="P606" s="134"/>
      <c r="Q606" s="527"/>
      <c r="R606" s="261"/>
    </row>
    <row r="607" spans="1:18" s="177" customFormat="1" ht="15.75" hidden="1" thickTop="1" x14ac:dyDescent="0.25">
      <c r="A607" s="261"/>
      <c r="B607" s="218" t="s">
        <v>333</v>
      </c>
      <c r="C607" s="218" t="s">
        <v>990</v>
      </c>
      <c r="D607" s="206" t="s">
        <v>371</v>
      </c>
      <c r="E607" s="238" t="s">
        <v>68</v>
      </c>
      <c r="F607" s="465"/>
      <c r="G607" s="199" t="s">
        <v>78</v>
      </c>
      <c r="H607" s="446"/>
      <c r="I607" s="446"/>
      <c r="J607" s="446"/>
      <c r="K607" s="192"/>
      <c r="L607" s="139"/>
      <c r="M607" s="526"/>
      <c r="N607" s="139"/>
      <c r="O607" s="192"/>
      <c r="P607" s="139"/>
      <c r="Q607" s="526"/>
      <c r="R607" s="261"/>
    </row>
    <row r="608" spans="1:18" ht="45" hidden="1" customHeight="1" x14ac:dyDescent="0.25">
      <c r="B608" s="217" t="s">
        <v>333</v>
      </c>
      <c r="C608" s="224" t="s">
        <v>990</v>
      </c>
      <c r="D608" s="205" t="s">
        <v>371</v>
      </c>
      <c r="E608" s="230" t="s">
        <v>93</v>
      </c>
      <c r="F608" s="463" t="s">
        <v>472</v>
      </c>
      <c r="G608" s="559" t="s">
        <v>271</v>
      </c>
      <c r="H608" s="582"/>
      <c r="I608" s="473"/>
      <c r="J608" s="585"/>
      <c r="K608" s="588"/>
      <c r="L608" s="471"/>
      <c r="M608" s="580" t="s">
        <v>1029</v>
      </c>
      <c r="N608" s="471"/>
      <c r="O608" s="578"/>
      <c r="P608" s="471"/>
      <c r="Q608" s="580" t="s">
        <v>1029</v>
      </c>
    </row>
    <row r="609" spans="1:18" ht="45" hidden="1" customHeight="1" x14ac:dyDescent="0.25">
      <c r="B609" s="217" t="s">
        <v>333</v>
      </c>
      <c r="C609" s="224" t="s">
        <v>990</v>
      </c>
      <c r="D609" s="205" t="s">
        <v>371</v>
      </c>
      <c r="E609" s="230" t="s">
        <v>91</v>
      </c>
      <c r="F609" s="463" t="s">
        <v>472</v>
      </c>
      <c r="G609" s="559"/>
      <c r="H609" s="583"/>
      <c r="I609" s="473"/>
      <c r="J609" s="586"/>
      <c r="K609" s="589"/>
      <c r="L609" s="471"/>
      <c r="M609" s="591"/>
      <c r="N609" s="471"/>
      <c r="O609" s="593"/>
      <c r="P609" s="471"/>
      <c r="Q609" s="591"/>
    </row>
    <row r="610" spans="1:18" ht="45" hidden="1" customHeight="1" x14ac:dyDescent="0.25">
      <c r="B610" s="217" t="s">
        <v>333</v>
      </c>
      <c r="C610" s="224" t="s">
        <v>990</v>
      </c>
      <c r="D610" s="205" t="s">
        <v>371</v>
      </c>
      <c r="E610" s="230" t="s">
        <v>94</v>
      </c>
      <c r="F610" s="463" t="s">
        <v>472</v>
      </c>
      <c r="G610" s="559"/>
      <c r="H610" s="584"/>
      <c r="I610" s="473"/>
      <c r="J610" s="587"/>
      <c r="K610" s="590"/>
      <c r="L610" s="471"/>
      <c r="M610" s="592"/>
      <c r="N610" s="471"/>
      <c r="O610" s="579"/>
      <c r="P610" s="471"/>
      <c r="Q610" s="592"/>
    </row>
    <row r="611" spans="1:18" s="177" customFormat="1" ht="5.0999999999999996" hidden="1" customHeight="1" thickBot="1" x14ac:dyDescent="0.3">
      <c r="A611" s="261"/>
      <c r="B611" s="220" t="s">
        <v>333</v>
      </c>
      <c r="C611" s="220" t="s">
        <v>991</v>
      </c>
      <c r="D611" s="208" t="s">
        <v>371</v>
      </c>
      <c r="E611" s="213"/>
      <c r="F611" s="134"/>
      <c r="G611" s="176"/>
      <c r="H611" s="193"/>
      <c r="I611" s="193"/>
      <c r="J611" s="193"/>
      <c r="K611" s="193"/>
      <c r="L611" s="134"/>
      <c r="M611" s="186"/>
      <c r="N611" s="134"/>
      <c r="O611" s="193"/>
      <c r="P611" s="134"/>
      <c r="Q611" s="186"/>
      <c r="R611" s="261"/>
    </row>
    <row r="612" spans="1:18" s="177" customFormat="1" ht="15.75" hidden="1" thickTop="1" x14ac:dyDescent="0.25">
      <c r="A612" s="261"/>
      <c r="B612" s="218" t="s">
        <v>333</v>
      </c>
      <c r="C612" s="218" t="s">
        <v>991</v>
      </c>
      <c r="D612" s="206" t="s">
        <v>371</v>
      </c>
      <c r="E612" s="238" t="s">
        <v>68</v>
      </c>
      <c r="F612" s="139"/>
      <c r="G612" s="199" t="s">
        <v>231</v>
      </c>
      <c r="H612" s="192"/>
      <c r="I612" s="192"/>
      <c r="J612" s="192"/>
      <c r="K612" s="192"/>
      <c r="L612" s="139"/>
      <c r="M612" s="185"/>
      <c r="N612" s="139"/>
      <c r="O612" s="192"/>
      <c r="P612" s="139"/>
      <c r="Q612" s="185"/>
      <c r="R612" s="261"/>
    </row>
    <row r="613" spans="1:18" ht="45" hidden="1" customHeight="1" x14ac:dyDescent="0.25">
      <c r="B613" s="217" t="s">
        <v>333</v>
      </c>
      <c r="C613" s="224" t="s">
        <v>991</v>
      </c>
      <c r="D613" s="205" t="s">
        <v>371</v>
      </c>
      <c r="E613" s="230" t="s">
        <v>153</v>
      </c>
      <c r="F613" s="144" t="s">
        <v>472</v>
      </c>
      <c r="G613" s="249"/>
      <c r="H613" s="572"/>
      <c r="I613" s="175"/>
      <c r="J613" s="608"/>
      <c r="K613" s="608"/>
      <c r="L613" s="146"/>
      <c r="M613" s="611" t="s">
        <v>1029</v>
      </c>
      <c r="N613" s="146"/>
      <c r="O613" s="572"/>
      <c r="P613" s="146"/>
      <c r="Q613" s="611" t="s">
        <v>1029</v>
      </c>
    </row>
    <row r="614" spans="1:18" ht="45" hidden="1" customHeight="1" x14ac:dyDescent="0.25">
      <c r="B614" s="217" t="s">
        <v>333</v>
      </c>
      <c r="C614" s="224" t="s">
        <v>991</v>
      </c>
      <c r="D614" s="205" t="s">
        <v>371</v>
      </c>
      <c r="E614" s="230" t="s">
        <v>151</v>
      </c>
      <c r="F614" s="144" t="s">
        <v>472</v>
      </c>
      <c r="G614" s="198" t="s">
        <v>270</v>
      </c>
      <c r="H614" s="594"/>
      <c r="I614" s="175"/>
      <c r="J614" s="609"/>
      <c r="K614" s="609"/>
      <c r="L614" s="146"/>
      <c r="M614" s="612"/>
      <c r="N614" s="146"/>
      <c r="O614" s="594"/>
      <c r="P614" s="146"/>
      <c r="Q614" s="612"/>
    </row>
    <row r="615" spans="1:18" ht="45" hidden="1" customHeight="1" x14ac:dyDescent="0.25">
      <c r="B615" s="217" t="s">
        <v>333</v>
      </c>
      <c r="C615" s="224" t="s">
        <v>991</v>
      </c>
      <c r="D615" s="205" t="s">
        <v>371</v>
      </c>
      <c r="E615" s="230" t="s">
        <v>154</v>
      </c>
      <c r="F615" s="144" t="s">
        <v>472</v>
      </c>
      <c r="G615" s="249"/>
      <c r="H615" s="594"/>
      <c r="I615" s="175"/>
      <c r="J615" s="609"/>
      <c r="K615" s="609"/>
      <c r="L615" s="146"/>
      <c r="M615" s="612"/>
      <c r="N615" s="146"/>
      <c r="O615" s="594"/>
      <c r="P615" s="146"/>
      <c r="Q615" s="612"/>
    </row>
    <row r="616" spans="1:18" ht="45" hidden="1" customHeight="1" x14ac:dyDescent="0.25">
      <c r="B616" s="217" t="s">
        <v>333</v>
      </c>
      <c r="C616" s="224" t="s">
        <v>991</v>
      </c>
      <c r="D616" s="205" t="s">
        <v>371</v>
      </c>
      <c r="E616" s="230" t="s">
        <v>152</v>
      </c>
      <c r="F616" s="144" t="s">
        <v>472</v>
      </c>
      <c r="G616" s="249"/>
      <c r="H616" s="573"/>
      <c r="I616" s="148"/>
      <c r="J616" s="610"/>
      <c r="K616" s="610"/>
      <c r="L616" s="146"/>
      <c r="M616" s="613"/>
      <c r="N616" s="153"/>
      <c r="O616" s="573"/>
      <c r="P616" s="146"/>
      <c r="Q616" s="613"/>
    </row>
    <row r="617" spans="1:18" s="177" customFormat="1" ht="5.0999999999999996" hidden="1" customHeight="1" thickBot="1" x14ac:dyDescent="0.3">
      <c r="A617" s="261"/>
      <c r="B617" s="220" t="s">
        <v>333</v>
      </c>
      <c r="C617" s="220" t="s">
        <v>990</v>
      </c>
      <c r="D617" s="208" t="s">
        <v>372</v>
      </c>
      <c r="E617" s="213"/>
      <c r="F617" s="466"/>
      <c r="G617" s="176"/>
      <c r="H617" s="444"/>
      <c r="I617" s="444"/>
      <c r="J617" s="444"/>
      <c r="K617" s="193"/>
      <c r="L617" s="134"/>
      <c r="M617" s="527"/>
      <c r="N617" s="134"/>
      <c r="O617" s="193"/>
      <c r="P617" s="134"/>
      <c r="Q617" s="527"/>
      <c r="R617" s="261"/>
    </row>
    <row r="618" spans="1:18" s="177" customFormat="1" ht="15.75" hidden="1" thickTop="1" x14ac:dyDescent="0.25">
      <c r="A618" s="261"/>
      <c r="B618" s="218" t="s">
        <v>333</v>
      </c>
      <c r="C618" s="218" t="s">
        <v>990</v>
      </c>
      <c r="D618" s="206" t="s">
        <v>372</v>
      </c>
      <c r="E618" s="238" t="s">
        <v>69</v>
      </c>
      <c r="F618" s="465"/>
      <c r="G618" s="199" t="s">
        <v>78</v>
      </c>
      <c r="H618" s="446"/>
      <c r="I618" s="446"/>
      <c r="J618" s="446"/>
      <c r="K618" s="192"/>
      <c r="L618" s="139"/>
      <c r="M618" s="526"/>
      <c r="N618" s="139"/>
      <c r="O618" s="192"/>
      <c r="P618" s="139"/>
      <c r="Q618" s="526"/>
      <c r="R618" s="261"/>
    </row>
    <row r="619" spans="1:18" ht="45" hidden="1" customHeight="1" x14ac:dyDescent="0.25">
      <c r="B619" s="217" t="s">
        <v>333</v>
      </c>
      <c r="C619" s="224" t="s">
        <v>990</v>
      </c>
      <c r="D619" s="205" t="s">
        <v>372</v>
      </c>
      <c r="E619" s="230" t="s">
        <v>95</v>
      </c>
      <c r="F619" s="463" t="s">
        <v>472</v>
      </c>
      <c r="G619" s="560" t="s">
        <v>271</v>
      </c>
      <c r="H619" s="582"/>
      <c r="I619" s="477"/>
      <c r="J619" s="585"/>
      <c r="K619" s="588"/>
      <c r="L619" s="471"/>
      <c r="M619" s="580" t="s">
        <v>1029</v>
      </c>
      <c r="N619" s="471"/>
      <c r="O619" s="578"/>
      <c r="P619" s="471"/>
      <c r="Q619" s="580" t="s">
        <v>1029</v>
      </c>
    </row>
    <row r="620" spans="1:18" ht="45" hidden="1" customHeight="1" x14ac:dyDescent="0.25">
      <c r="B620" s="217" t="s">
        <v>333</v>
      </c>
      <c r="C620" s="224" t="s">
        <v>990</v>
      </c>
      <c r="D620" s="205" t="s">
        <v>372</v>
      </c>
      <c r="E620" s="230" t="s">
        <v>156</v>
      </c>
      <c r="F620" s="463" t="s">
        <v>472</v>
      </c>
      <c r="G620" s="560"/>
      <c r="H620" s="583"/>
      <c r="I620" s="477"/>
      <c r="J620" s="586"/>
      <c r="K620" s="589"/>
      <c r="L620" s="471"/>
      <c r="M620" s="591"/>
      <c r="N620" s="471"/>
      <c r="O620" s="593"/>
      <c r="P620" s="471"/>
      <c r="Q620" s="591"/>
    </row>
    <row r="621" spans="1:18" ht="45" hidden="1" customHeight="1" x14ac:dyDescent="0.25">
      <c r="B621" s="217" t="s">
        <v>333</v>
      </c>
      <c r="C621" s="224" t="s">
        <v>990</v>
      </c>
      <c r="D621" s="205" t="s">
        <v>372</v>
      </c>
      <c r="E621" s="230" t="s">
        <v>91</v>
      </c>
      <c r="F621" s="463" t="s">
        <v>472</v>
      </c>
      <c r="G621" s="560"/>
      <c r="H621" s="583"/>
      <c r="I621" s="477"/>
      <c r="J621" s="586"/>
      <c r="K621" s="589"/>
      <c r="L621" s="471"/>
      <c r="M621" s="591"/>
      <c r="N621" s="471"/>
      <c r="O621" s="593"/>
      <c r="P621" s="471"/>
      <c r="Q621" s="591"/>
    </row>
    <row r="622" spans="1:18" ht="45" hidden="1" customHeight="1" x14ac:dyDescent="0.25">
      <c r="B622" s="217" t="s">
        <v>333</v>
      </c>
      <c r="C622" s="224" t="s">
        <v>990</v>
      </c>
      <c r="D622" s="205" t="s">
        <v>372</v>
      </c>
      <c r="E622" s="230" t="s">
        <v>479</v>
      </c>
      <c r="F622" s="463" t="s">
        <v>472</v>
      </c>
      <c r="G622" s="560"/>
      <c r="H622" s="584"/>
      <c r="I622" s="478"/>
      <c r="J622" s="587"/>
      <c r="K622" s="590"/>
      <c r="L622" s="471"/>
      <c r="M622" s="592"/>
      <c r="N622" s="476"/>
      <c r="O622" s="579"/>
      <c r="P622" s="471"/>
      <c r="Q622" s="592"/>
    </row>
    <row r="623" spans="1:18" s="177" customFormat="1" ht="5.0999999999999996" hidden="1" customHeight="1" thickBot="1" x14ac:dyDescent="0.3">
      <c r="A623" s="261"/>
      <c r="B623" s="220" t="s">
        <v>333</v>
      </c>
      <c r="C623" s="220" t="s">
        <v>991</v>
      </c>
      <c r="D623" s="208" t="s">
        <v>372</v>
      </c>
      <c r="E623" s="213"/>
      <c r="F623" s="134"/>
      <c r="G623" s="176"/>
      <c r="H623" s="193"/>
      <c r="I623" s="193"/>
      <c r="J623" s="193"/>
      <c r="K623" s="193"/>
      <c r="L623" s="134"/>
      <c r="M623" s="186"/>
      <c r="N623" s="134"/>
      <c r="O623" s="193"/>
      <c r="P623" s="134"/>
      <c r="Q623" s="186"/>
      <c r="R623" s="261"/>
    </row>
    <row r="624" spans="1:18" s="177" customFormat="1" ht="15.75" hidden="1" thickTop="1" x14ac:dyDescent="0.25">
      <c r="A624" s="261"/>
      <c r="B624" s="218" t="s">
        <v>333</v>
      </c>
      <c r="C624" s="218" t="s">
        <v>991</v>
      </c>
      <c r="D624" s="206" t="s">
        <v>372</v>
      </c>
      <c r="E624" s="238" t="s">
        <v>69</v>
      </c>
      <c r="F624" s="139"/>
      <c r="G624" s="199" t="s">
        <v>231</v>
      </c>
      <c r="H624" s="192"/>
      <c r="I624" s="192"/>
      <c r="J624" s="192"/>
      <c r="K624" s="192"/>
      <c r="L624" s="139"/>
      <c r="M624" s="185"/>
      <c r="N624" s="139"/>
      <c r="O624" s="192"/>
      <c r="P624" s="139"/>
      <c r="Q624" s="185"/>
      <c r="R624" s="261"/>
    </row>
    <row r="625" spans="1:18" ht="45" hidden="1" customHeight="1" x14ac:dyDescent="0.25">
      <c r="B625" s="217" t="s">
        <v>333</v>
      </c>
      <c r="C625" s="224" t="s">
        <v>991</v>
      </c>
      <c r="D625" s="205" t="s">
        <v>372</v>
      </c>
      <c r="E625" s="230" t="s">
        <v>155</v>
      </c>
      <c r="F625" s="144" t="s">
        <v>472</v>
      </c>
      <c r="G625" s="249"/>
      <c r="H625" s="572"/>
      <c r="I625" s="175"/>
      <c r="J625" s="608"/>
      <c r="K625" s="608"/>
      <c r="L625" s="146"/>
      <c r="M625" s="611" t="s">
        <v>1029</v>
      </c>
      <c r="N625" s="146"/>
      <c r="O625" s="572"/>
      <c r="P625" s="146"/>
      <c r="Q625" s="611" t="s">
        <v>1029</v>
      </c>
    </row>
    <row r="626" spans="1:18" ht="45" hidden="1" customHeight="1" x14ac:dyDescent="0.25">
      <c r="B626" s="217" t="s">
        <v>333</v>
      </c>
      <c r="C626" s="224" t="s">
        <v>991</v>
      </c>
      <c r="D626" s="205" t="s">
        <v>372</v>
      </c>
      <c r="E626" s="230" t="s">
        <v>151</v>
      </c>
      <c r="F626" s="144" t="s">
        <v>472</v>
      </c>
      <c r="G626" s="249"/>
      <c r="H626" s="594"/>
      <c r="I626" s="175"/>
      <c r="J626" s="609"/>
      <c r="K626" s="609"/>
      <c r="L626" s="146"/>
      <c r="M626" s="612"/>
      <c r="N626" s="146"/>
      <c r="O626" s="594"/>
      <c r="P626" s="146"/>
      <c r="Q626" s="612"/>
    </row>
    <row r="627" spans="1:18" ht="45" hidden="1" customHeight="1" x14ac:dyDescent="0.25">
      <c r="B627" s="217" t="s">
        <v>333</v>
      </c>
      <c r="C627" s="224" t="s">
        <v>991</v>
      </c>
      <c r="D627" s="205" t="s">
        <v>372</v>
      </c>
      <c r="E627" s="230" t="s">
        <v>156</v>
      </c>
      <c r="F627" s="144" t="s">
        <v>472</v>
      </c>
      <c r="G627" s="249"/>
      <c r="H627" s="594"/>
      <c r="I627" s="175"/>
      <c r="J627" s="609"/>
      <c r="K627" s="609"/>
      <c r="L627" s="146"/>
      <c r="M627" s="612"/>
      <c r="N627" s="146"/>
      <c r="O627" s="594"/>
      <c r="P627" s="146"/>
      <c r="Q627" s="612"/>
    </row>
    <row r="628" spans="1:18" ht="45" hidden="1" customHeight="1" x14ac:dyDescent="0.25">
      <c r="B628" s="217" t="s">
        <v>333</v>
      </c>
      <c r="C628" s="224" t="s">
        <v>991</v>
      </c>
      <c r="D628" s="205" t="s">
        <v>372</v>
      </c>
      <c r="E628" s="230" t="s">
        <v>157</v>
      </c>
      <c r="F628" s="144" t="s">
        <v>472</v>
      </c>
      <c r="G628" s="249"/>
      <c r="H628" s="573"/>
      <c r="I628" s="148"/>
      <c r="J628" s="610"/>
      <c r="K628" s="610"/>
      <c r="L628" s="146"/>
      <c r="M628" s="613"/>
      <c r="N628" s="153"/>
      <c r="O628" s="573"/>
      <c r="P628" s="146"/>
      <c r="Q628" s="613"/>
    </row>
    <row r="629" spans="1:18" s="177" customFormat="1" ht="5.0999999999999996" hidden="1" customHeight="1" thickBot="1" x14ac:dyDescent="0.3">
      <c r="A629" s="261"/>
      <c r="B629" s="220" t="s">
        <v>333</v>
      </c>
      <c r="C629" s="220" t="s">
        <v>990</v>
      </c>
      <c r="D629" s="208" t="s">
        <v>373</v>
      </c>
      <c r="E629" s="213"/>
      <c r="F629" s="466"/>
      <c r="G629" s="176"/>
      <c r="H629" s="444"/>
      <c r="I629" s="444"/>
      <c r="J629" s="444"/>
      <c r="K629" s="193"/>
      <c r="L629" s="134"/>
      <c r="M629" s="527"/>
      <c r="N629" s="134"/>
      <c r="O629" s="193"/>
      <c r="P629" s="134"/>
      <c r="Q629" s="527"/>
      <c r="R629" s="261"/>
    </row>
    <row r="630" spans="1:18" s="177" customFormat="1" ht="15.75" hidden="1" thickTop="1" x14ac:dyDescent="0.25">
      <c r="A630" s="261"/>
      <c r="B630" s="218" t="s">
        <v>333</v>
      </c>
      <c r="C630" s="218" t="s">
        <v>990</v>
      </c>
      <c r="D630" s="206" t="s">
        <v>373</v>
      </c>
      <c r="E630" s="238" t="s">
        <v>70</v>
      </c>
      <c r="F630" s="465"/>
      <c r="G630" s="199" t="s">
        <v>78</v>
      </c>
      <c r="H630" s="446"/>
      <c r="I630" s="446"/>
      <c r="J630" s="446"/>
      <c r="K630" s="192"/>
      <c r="L630" s="139"/>
      <c r="M630" s="526"/>
      <c r="N630" s="139"/>
      <c r="O630" s="192"/>
      <c r="P630" s="139"/>
      <c r="Q630" s="526"/>
      <c r="R630" s="261"/>
    </row>
    <row r="631" spans="1:18" ht="45" hidden="1" customHeight="1" x14ac:dyDescent="0.25">
      <c r="B631" s="217" t="s">
        <v>333</v>
      </c>
      <c r="C631" s="224" t="s">
        <v>990</v>
      </c>
      <c r="D631" s="205" t="s">
        <v>373</v>
      </c>
      <c r="E631" s="230" t="s">
        <v>160</v>
      </c>
      <c r="F631" s="463" t="s">
        <v>472</v>
      </c>
      <c r="G631" s="560" t="s">
        <v>271</v>
      </c>
      <c r="H631" s="582"/>
      <c r="I631" s="473"/>
      <c r="J631" s="582"/>
      <c r="K631" s="578"/>
      <c r="L631" s="470"/>
      <c r="M631" s="580" t="s">
        <v>1029</v>
      </c>
      <c r="N631" s="471"/>
      <c r="O631" s="578"/>
      <c r="P631" s="472"/>
      <c r="Q631" s="580" t="s">
        <v>1029</v>
      </c>
    </row>
    <row r="632" spans="1:18" ht="45" hidden="1" customHeight="1" x14ac:dyDescent="0.25">
      <c r="B632" s="217" t="s">
        <v>333</v>
      </c>
      <c r="C632" s="224" t="s">
        <v>990</v>
      </c>
      <c r="D632" s="205" t="s">
        <v>373</v>
      </c>
      <c r="E632" s="230" t="s">
        <v>213</v>
      </c>
      <c r="F632" s="463" t="s">
        <v>472</v>
      </c>
      <c r="G632" s="560"/>
      <c r="H632" s="584"/>
      <c r="I632" s="473"/>
      <c r="J632" s="584"/>
      <c r="K632" s="579"/>
      <c r="L632" s="472"/>
      <c r="M632" s="581"/>
      <c r="N632" s="471"/>
      <c r="O632" s="579"/>
      <c r="P632" s="472"/>
      <c r="Q632" s="581"/>
    </row>
    <row r="633" spans="1:18" s="177" customFormat="1" ht="5.0999999999999996" hidden="1" customHeight="1" thickBot="1" x14ac:dyDescent="0.3">
      <c r="A633" s="261"/>
      <c r="B633" s="220" t="s">
        <v>333</v>
      </c>
      <c r="C633" s="220" t="s">
        <v>991</v>
      </c>
      <c r="D633" s="208" t="s">
        <v>373</v>
      </c>
      <c r="E633" s="213"/>
      <c r="F633" s="134"/>
      <c r="G633" s="176"/>
      <c r="H633" s="193"/>
      <c r="I633" s="193"/>
      <c r="J633" s="193"/>
      <c r="K633" s="193"/>
      <c r="L633" s="134"/>
      <c r="M633" s="186"/>
      <c r="N633" s="134"/>
      <c r="O633" s="193"/>
      <c r="P633" s="134"/>
      <c r="Q633" s="186"/>
      <c r="R633" s="261"/>
    </row>
    <row r="634" spans="1:18" s="177" customFormat="1" ht="15.75" hidden="1" thickTop="1" x14ac:dyDescent="0.25">
      <c r="A634" s="261"/>
      <c r="B634" s="218" t="s">
        <v>333</v>
      </c>
      <c r="C634" s="218" t="s">
        <v>991</v>
      </c>
      <c r="D634" s="206" t="s">
        <v>373</v>
      </c>
      <c r="E634" s="238" t="s">
        <v>70</v>
      </c>
      <c r="F634" s="139"/>
      <c r="G634" s="199" t="s">
        <v>78</v>
      </c>
      <c r="H634" s="192"/>
      <c r="I634" s="192"/>
      <c r="J634" s="192"/>
      <c r="K634" s="192"/>
      <c r="L634" s="139"/>
      <c r="M634" s="185"/>
      <c r="N634" s="139"/>
      <c r="O634" s="192"/>
      <c r="P634" s="139"/>
      <c r="Q634" s="185"/>
      <c r="R634" s="261"/>
    </row>
    <row r="635" spans="1:18" ht="45" hidden="1" customHeight="1" x14ac:dyDescent="0.25">
      <c r="B635" s="217" t="s">
        <v>333</v>
      </c>
      <c r="C635" s="224" t="s">
        <v>991</v>
      </c>
      <c r="D635" s="205" t="s">
        <v>373</v>
      </c>
      <c r="E635" s="230" t="s">
        <v>158</v>
      </c>
      <c r="F635" s="144" t="s">
        <v>472</v>
      </c>
      <c r="G635" s="249"/>
      <c r="H635" s="572"/>
      <c r="I635" s="175"/>
      <c r="J635" s="608"/>
      <c r="K635" s="608"/>
      <c r="L635" s="146"/>
      <c r="M635" s="611" t="s">
        <v>1029</v>
      </c>
      <c r="N635" s="146"/>
      <c r="O635" s="572"/>
      <c r="P635" s="146"/>
      <c r="Q635" s="611" t="s">
        <v>1029</v>
      </c>
    </row>
    <row r="636" spans="1:18" ht="45" hidden="1" customHeight="1" x14ac:dyDescent="0.25">
      <c r="B636" s="217" t="s">
        <v>333</v>
      </c>
      <c r="C636" s="224" t="s">
        <v>991</v>
      </c>
      <c r="D636" s="205" t="s">
        <v>373</v>
      </c>
      <c r="E636" s="230" t="s">
        <v>159</v>
      </c>
      <c r="F636" s="144" t="s">
        <v>472</v>
      </c>
      <c r="G636" s="249"/>
      <c r="H636" s="594"/>
      <c r="I636" s="175"/>
      <c r="J636" s="609"/>
      <c r="K636" s="609"/>
      <c r="L636" s="146"/>
      <c r="M636" s="612"/>
      <c r="N636" s="146"/>
      <c r="O636" s="594"/>
      <c r="P636" s="146"/>
      <c r="Q636" s="612"/>
    </row>
    <row r="637" spans="1:18" ht="45" hidden="1" customHeight="1" x14ac:dyDescent="0.25">
      <c r="B637" s="217" t="s">
        <v>333</v>
      </c>
      <c r="C637" s="224" t="s">
        <v>991</v>
      </c>
      <c r="D637" s="205" t="s">
        <v>373</v>
      </c>
      <c r="E637" s="230" t="s">
        <v>160</v>
      </c>
      <c r="F637" s="144" t="s">
        <v>472</v>
      </c>
      <c r="G637" s="198" t="s">
        <v>271</v>
      </c>
      <c r="H637" s="594"/>
      <c r="I637" s="175"/>
      <c r="J637" s="609"/>
      <c r="K637" s="609"/>
      <c r="L637" s="146"/>
      <c r="M637" s="612"/>
      <c r="N637" s="146"/>
      <c r="O637" s="594"/>
      <c r="P637" s="146"/>
      <c r="Q637" s="612"/>
    </row>
    <row r="638" spans="1:18" ht="45" hidden="1" customHeight="1" x14ac:dyDescent="0.25">
      <c r="B638" s="217" t="s">
        <v>333</v>
      </c>
      <c r="C638" s="224" t="s">
        <v>991</v>
      </c>
      <c r="D638" s="205" t="s">
        <v>373</v>
      </c>
      <c r="E638" s="230" t="s">
        <v>161</v>
      </c>
      <c r="F638" s="144" t="s">
        <v>472</v>
      </c>
      <c r="G638" s="249"/>
      <c r="H638" s="573"/>
      <c r="I638" s="148"/>
      <c r="J638" s="610"/>
      <c r="K638" s="610"/>
      <c r="L638" s="146"/>
      <c r="M638" s="613"/>
      <c r="N638" s="153"/>
      <c r="O638" s="573"/>
      <c r="P638" s="146"/>
      <c r="Q638" s="613"/>
    </row>
    <row r="639" spans="1:18" s="177" customFormat="1" ht="5.0999999999999996" hidden="1" customHeight="1" thickBot="1" x14ac:dyDescent="0.3">
      <c r="A639" s="261"/>
      <c r="B639" s="220" t="s">
        <v>333</v>
      </c>
      <c r="C639" s="220" t="s">
        <v>990</v>
      </c>
      <c r="D639" s="208" t="s">
        <v>374</v>
      </c>
      <c r="E639" s="213"/>
      <c r="F639" s="466"/>
      <c r="G639" s="176"/>
      <c r="H639" s="444"/>
      <c r="I639" s="444"/>
      <c r="J639" s="444"/>
      <c r="K639" s="193"/>
      <c r="L639" s="134"/>
      <c r="M639" s="527"/>
      <c r="N639" s="134"/>
      <c r="O639" s="193"/>
      <c r="P639" s="134"/>
      <c r="Q639" s="527"/>
      <c r="R639" s="261"/>
    </row>
    <row r="640" spans="1:18" s="177" customFormat="1" ht="15.75" hidden="1" thickTop="1" x14ac:dyDescent="0.25">
      <c r="A640" s="261"/>
      <c r="B640" s="218" t="s">
        <v>333</v>
      </c>
      <c r="C640" s="218" t="s">
        <v>990</v>
      </c>
      <c r="D640" s="206" t="s">
        <v>374</v>
      </c>
      <c r="E640" s="238" t="s">
        <v>71</v>
      </c>
      <c r="F640" s="465"/>
      <c r="G640" s="199" t="s">
        <v>78</v>
      </c>
      <c r="H640" s="446"/>
      <c r="I640" s="446"/>
      <c r="J640" s="446"/>
      <c r="K640" s="192"/>
      <c r="L640" s="139"/>
      <c r="M640" s="526"/>
      <c r="N640" s="139"/>
      <c r="O640" s="192"/>
      <c r="P640" s="139"/>
      <c r="Q640" s="526"/>
      <c r="R640" s="261"/>
    </row>
    <row r="641" spans="1:18" ht="45" hidden="1" customHeight="1" x14ac:dyDescent="0.25">
      <c r="B641" s="217" t="s">
        <v>333</v>
      </c>
      <c r="C641" s="224" t="s">
        <v>990</v>
      </c>
      <c r="D641" s="205" t="s">
        <v>374</v>
      </c>
      <c r="E641" s="230" t="s">
        <v>96</v>
      </c>
      <c r="F641" s="463" t="s">
        <v>472</v>
      </c>
      <c r="G641" s="560"/>
      <c r="H641" s="582"/>
      <c r="I641" s="477"/>
      <c r="J641" s="585"/>
      <c r="K641" s="588"/>
      <c r="L641" s="471"/>
      <c r="M641" s="580" t="s">
        <v>1029</v>
      </c>
      <c r="N641" s="471"/>
      <c r="O641" s="578"/>
      <c r="P641" s="471"/>
      <c r="Q641" s="580" t="s">
        <v>1029</v>
      </c>
    </row>
    <row r="642" spans="1:18" ht="45" hidden="1" customHeight="1" x14ac:dyDescent="0.25">
      <c r="B642" s="217" t="s">
        <v>333</v>
      </c>
      <c r="C642" s="224" t="s">
        <v>990</v>
      </c>
      <c r="D642" s="205" t="s">
        <v>374</v>
      </c>
      <c r="E642" s="230" t="s">
        <v>101</v>
      </c>
      <c r="F642" s="463" t="s">
        <v>472</v>
      </c>
      <c r="G642" s="560"/>
      <c r="H642" s="583"/>
      <c r="I642" s="477"/>
      <c r="J642" s="586"/>
      <c r="K642" s="589"/>
      <c r="L642" s="471"/>
      <c r="M642" s="591"/>
      <c r="N642" s="471"/>
      <c r="O642" s="593"/>
      <c r="P642" s="471"/>
      <c r="Q642" s="591"/>
    </row>
    <row r="643" spans="1:18" ht="45" hidden="1" customHeight="1" x14ac:dyDescent="0.25">
      <c r="B643" s="217" t="s">
        <v>333</v>
      </c>
      <c r="C643" s="224" t="s">
        <v>990</v>
      </c>
      <c r="D643" s="205" t="s">
        <v>374</v>
      </c>
      <c r="E643" s="230" t="s">
        <v>102</v>
      </c>
      <c r="F643" s="463" t="s">
        <v>472</v>
      </c>
      <c r="G643" s="560"/>
      <c r="H643" s="583"/>
      <c r="I643" s="477"/>
      <c r="J643" s="586"/>
      <c r="K643" s="589"/>
      <c r="L643" s="471"/>
      <c r="M643" s="591"/>
      <c r="N643" s="471"/>
      <c r="O643" s="593"/>
      <c r="P643" s="471"/>
      <c r="Q643" s="591"/>
    </row>
    <row r="644" spans="1:18" ht="45" hidden="1" customHeight="1" x14ac:dyDescent="0.25">
      <c r="B644" s="217" t="s">
        <v>333</v>
      </c>
      <c r="C644" s="224" t="s">
        <v>990</v>
      </c>
      <c r="D644" s="205" t="s">
        <v>374</v>
      </c>
      <c r="E644" s="230" t="s">
        <v>97</v>
      </c>
      <c r="F644" s="463" t="s">
        <v>472</v>
      </c>
      <c r="G644" s="560"/>
      <c r="H644" s="584"/>
      <c r="I644" s="478"/>
      <c r="J644" s="587"/>
      <c r="K644" s="590"/>
      <c r="L644" s="471"/>
      <c r="M644" s="592"/>
      <c r="N644" s="476"/>
      <c r="O644" s="579"/>
      <c r="P644" s="471"/>
      <c r="Q644" s="592"/>
    </row>
    <row r="645" spans="1:18" s="177" customFormat="1" ht="5.0999999999999996" hidden="1" customHeight="1" thickBot="1" x14ac:dyDescent="0.3">
      <c r="A645" s="261"/>
      <c r="B645" s="220" t="s">
        <v>333</v>
      </c>
      <c r="C645" s="220" t="s">
        <v>991</v>
      </c>
      <c r="D645" s="208" t="s">
        <v>374</v>
      </c>
      <c r="E645" s="213"/>
      <c r="F645" s="134"/>
      <c r="G645" s="176"/>
      <c r="H645" s="193"/>
      <c r="I645" s="193"/>
      <c r="J645" s="193"/>
      <c r="K645" s="193"/>
      <c r="L645" s="134"/>
      <c r="M645" s="186"/>
      <c r="N645" s="134"/>
      <c r="O645" s="193"/>
      <c r="P645" s="134"/>
      <c r="Q645" s="186"/>
      <c r="R645" s="261"/>
    </row>
    <row r="646" spans="1:18" s="177" customFormat="1" ht="15.75" hidden="1" thickTop="1" x14ac:dyDescent="0.25">
      <c r="A646" s="261"/>
      <c r="B646" s="218" t="s">
        <v>333</v>
      </c>
      <c r="C646" s="218" t="s">
        <v>991</v>
      </c>
      <c r="D646" s="206" t="s">
        <v>374</v>
      </c>
      <c r="E646" s="238" t="s">
        <v>71</v>
      </c>
      <c r="F646" s="139"/>
      <c r="G646" s="199" t="s">
        <v>78</v>
      </c>
      <c r="H646" s="192"/>
      <c r="I646" s="192"/>
      <c r="J646" s="192"/>
      <c r="K646" s="192"/>
      <c r="L646" s="139"/>
      <c r="M646" s="185"/>
      <c r="N646" s="139"/>
      <c r="O646" s="192"/>
      <c r="P646" s="139"/>
      <c r="Q646" s="185"/>
      <c r="R646" s="261"/>
    </row>
    <row r="647" spans="1:18" ht="45" hidden="1" customHeight="1" x14ac:dyDescent="0.25">
      <c r="B647" s="217" t="s">
        <v>333</v>
      </c>
      <c r="C647" s="224" t="s">
        <v>991</v>
      </c>
      <c r="D647" s="205" t="s">
        <v>374</v>
      </c>
      <c r="E647" s="230" t="s">
        <v>162</v>
      </c>
      <c r="F647" s="144" t="s">
        <v>472</v>
      </c>
      <c r="G647" s="249"/>
      <c r="H647" s="572"/>
      <c r="I647" s="175"/>
      <c r="J647" s="608"/>
      <c r="K647" s="608"/>
      <c r="L647" s="146"/>
      <c r="M647" s="611" t="s">
        <v>1029</v>
      </c>
      <c r="N647" s="146"/>
      <c r="O647" s="572"/>
      <c r="P647" s="146"/>
      <c r="Q647" s="611" t="s">
        <v>1029</v>
      </c>
    </row>
    <row r="648" spans="1:18" ht="45" hidden="1" customHeight="1" x14ac:dyDescent="0.25">
      <c r="B648" s="217" t="s">
        <v>333</v>
      </c>
      <c r="C648" s="224" t="s">
        <v>991</v>
      </c>
      <c r="D648" s="205" t="s">
        <v>374</v>
      </c>
      <c r="E648" s="230" t="s">
        <v>163</v>
      </c>
      <c r="F648" s="144" t="s">
        <v>472</v>
      </c>
      <c r="G648" s="249"/>
      <c r="H648" s="594"/>
      <c r="I648" s="175"/>
      <c r="J648" s="609"/>
      <c r="K648" s="609"/>
      <c r="L648" s="146"/>
      <c r="M648" s="612"/>
      <c r="N648" s="146"/>
      <c r="O648" s="594"/>
      <c r="P648" s="146"/>
      <c r="Q648" s="612"/>
    </row>
    <row r="649" spans="1:18" ht="45" hidden="1" customHeight="1" x14ac:dyDescent="0.25">
      <c r="B649" s="217" t="s">
        <v>333</v>
      </c>
      <c r="C649" s="224" t="s">
        <v>991</v>
      </c>
      <c r="D649" s="205" t="s">
        <v>374</v>
      </c>
      <c r="E649" s="230" t="s">
        <v>96</v>
      </c>
      <c r="F649" s="144" t="s">
        <v>472</v>
      </c>
      <c r="G649" s="198" t="s">
        <v>271</v>
      </c>
      <c r="H649" s="594"/>
      <c r="I649" s="175"/>
      <c r="J649" s="609"/>
      <c r="K649" s="609"/>
      <c r="L649" s="146"/>
      <c r="M649" s="612"/>
      <c r="N649" s="146"/>
      <c r="O649" s="594"/>
      <c r="P649" s="146"/>
      <c r="Q649" s="612"/>
    </row>
    <row r="650" spans="1:18" ht="45" hidden="1" customHeight="1" x14ac:dyDescent="0.25">
      <c r="B650" s="217" t="s">
        <v>333</v>
      </c>
      <c r="C650" s="224" t="s">
        <v>991</v>
      </c>
      <c r="D650" s="205" t="s">
        <v>374</v>
      </c>
      <c r="E650" s="230" t="s">
        <v>152</v>
      </c>
      <c r="F650" s="144" t="s">
        <v>472</v>
      </c>
      <c r="G650" s="249"/>
      <c r="H650" s="573"/>
      <c r="I650" s="148"/>
      <c r="J650" s="610"/>
      <c r="K650" s="610"/>
      <c r="L650" s="146"/>
      <c r="M650" s="613"/>
      <c r="N650" s="153"/>
      <c r="O650" s="573"/>
      <c r="P650" s="146"/>
      <c r="Q650" s="613"/>
    </row>
    <row r="651" spans="1:18" s="177" customFormat="1" ht="5.0999999999999996" hidden="1" customHeight="1" thickBot="1" x14ac:dyDescent="0.3">
      <c r="A651" s="261"/>
      <c r="B651" s="220" t="s">
        <v>333</v>
      </c>
      <c r="C651" s="220" t="s">
        <v>990</v>
      </c>
      <c r="D651" s="208" t="s">
        <v>375</v>
      </c>
      <c r="E651" s="213"/>
      <c r="F651" s="466"/>
      <c r="G651" s="176"/>
      <c r="H651" s="444"/>
      <c r="I651" s="444"/>
      <c r="J651" s="444"/>
      <c r="K651" s="193"/>
      <c r="L651" s="134"/>
      <c r="M651" s="527"/>
      <c r="N651" s="134"/>
      <c r="O651" s="193"/>
      <c r="P651" s="134"/>
      <c r="Q651" s="527"/>
      <c r="R651" s="261"/>
    </row>
    <row r="652" spans="1:18" s="177" customFormat="1" ht="15.75" hidden="1" thickTop="1" x14ac:dyDescent="0.25">
      <c r="A652" s="261"/>
      <c r="B652" s="218" t="s">
        <v>333</v>
      </c>
      <c r="C652" s="218" t="s">
        <v>990</v>
      </c>
      <c r="D652" s="206" t="s">
        <v>375</v>
      </c>
      <c r="E652" s="238" t="s">
        <v>18</v>
      </c>
      <c r="F652" s="465"/>
      <c r="G652" s="199" t="s">
        <v>231</v>
      </c>
      <c r="H652" s="446"/>
      <c r="I652" s="446"/>
      <c r="J652" s="446"/>
      <c r="K652" s="192"/>
      <c r="L652" s="139"/>
      <c r="M652" s="526"/>
      <c r="N652" s="139"/>
      <c r="O652" s="192"/>
      <c r="P652" s="139"/>
      <c r="Q652" s="526"/>
      <c r="R652" s="261"/>
    </row>
    <row r="653" spans="1:18" ht="45" hidden="1" customHeight="1" x14ac:dyDescent="0.25">
      <c r="B653" s="217" t="s">
        <v>333</v>
      </c>
      <c r="C653" s="224" t="s">
        <v>990</v>
      </c>
      <c r="D653" s="205" t="s">
        <v>375</v>
      </c>
      <c r="E653" s="230" t="s">
        <v>100</v>
      </c>
      <c r="F653" s="463" t="s">
        <v>472</v>
      </c>
      <c r="G653" s="560"/>
      <c r="H653" s="582"/>
      <c r="I653" s="477"/>
      <c r="J653" s="585"/>
      <c r="K653" s="588"/>
      <c r="L653" s="471"/>
      <c r="M653" s="580" t="s">
        <v>1029</v>
      </c>
      <c r="N653" s="471"/>
      <c r="O653" s="578"/>
      <c r="P653" s="471"/>
      <c r="Q653" s="580" t="s">
        <v>1029</v>
      </c>
    </row>
    <row r="654" spans="1:18" ht="45" hidden="1" customHeight="1" x14ac:dyDescent="0.25">
      <c r="B654" s="217" t="s">
        <v>333</v>
      </c>
      <c r="C654" s="224" t="s">
        <v>990</v>
      </c>
      <c r="D654" s="205" t="s">
        <v>375</v>
      </c>
      <c r="E654" s="230" t="s">
        <v>474</v>
      </c>
      <c r="F654" s="463" t="s">
        <v>472</v>
      </c>
      <c r="G654" s="560"/>
      <c r="H654" s="583"/>
      <c r="I654" s="477"/>
      <c r="J654" s="586"/>
      <c r="K654" s="589"/>
      <c r="L654" s="471"/>
      <c r="M654" s="591"/>
      <c r="N654" s="471"/>
      <c r="O654" s="593"/>
      <c r="P654" s="471"/>
      <c r="Q654" s="591"/>
    </row>
    <row r="655" spans="1:18" ht="45" hidden="1" customHeight="1" x14ac:dyDescent="0.25">
      <c r="B655" s="217" t="s">
        <v>333</v>
      </c>
      <c r="C655" s="224" t="s">
        <v>990</v>
      </c>
      <c r="D655" s="205" t="s">
        <v>375</v>
      </c>
      <c r="E655" s="230" t="s">
        <v>475</v>
      </c>
      <c r="F655" s="463" t="s">
        <v>472</v>
      </c>
      <c r="G655" s="560"/>
      <c r="H655" s="583"/>
      <c r="I655" s="477"/>
      <c r="J655" s="586"/>
      <c r="K655" s="589"/>
      <c r="L655" s="471"/>
      <c r="M655" s="591"/>
      <c r="N655" s="471"/>
      <c r="O655" s="593"/>
      <c r="P655" s="471"/>
      <c r="Q655" s="591"/>
    </row>
    <row r="656" spans="1:18" ht="45" hidden="1" customHeight="1" x14ac:dyDescent="0.25">
      <c r="B656" s="217" t="s">
        <v>333</v>
      </c>
      <c r="C656" s="224" t="s">
        <v>990</v>
      </c>
      <c r="D656" s="205" t="s">
        <v>375</v>
      </c>
      <c r="E656" s="230" t="s">
        <v>214</v>
      </c>
      <c r="F656" s="463" t="s">
        <v>472</v>
      </c>
      <c r="G656" s="560"/>
      <c r="H656" s="584"/>
      <c r="I656" s="478"/>
      <c r="J656" s="587"/>
      <c r="K656" s="590"/>
      <c r="L656" s="471"/>
      <c r="M656" s="592"/>
      <c r="N656" s="476"/>
      <c r="O656" s="579"/>
      <c r="P656" s="471"/>
      <c r="Q656" s="592"/>
    </row>
    <row r="657" spans="1:18" s="177" customFormat="1" ht="5.0999999999999996" hidden="1" customHeight="1" thickBot="1" x14ac:dyDescent="0.3">
      <c r="A657" s="261"/>
      <c r="B657" s="220" t="s">
        <v>333</v>
      </c>
      <c r="C657" s="220" t="s">
        <v>991</v>
      </c>
      <c r="D657" s="208" t="s">
        <v>375</v>
      </c>
      <c r="E657" s="213"/>
      <c r="F657" s="134"/>
      <c r="G657" s="176"/>
      <c r="H657" s="193"/>
      <c r="I657" s="193"/>
      <c r="J657" s="193"/>
      <c r="K657" s="193"/>
      <c r="L657" s="134"/>
      <c r="M657" s="186"/>
      <c r="N657" s="134"/>
      <c r="O657" s="193"/>
      <c r="P657" s="134"/>
      <c r="Q657" s="186"/>
      <c r="R657" s="261"/>
    </row>
    <row r="658" spans="1:18" s="177" customFormat="1" ht="15.75" hidden="1" thickTop="1" x14ac:dyDescent="0.25">
      <c r="A658" s="261"/>
      <c r="B658" s="218" t="s">
        <v>333</v>
      </c>
      <c r="C658" s="218" t="s">
        <v>991</v>
      </c>
      <c r="D658" s="206" t="s">
        <v>375</v>
      </c>
      <c r="E658" s="238" t="s">
        <v>18</v>
      </c>
      <c r="F658" s="139"/>
      <c r="G658" s="199" t="s">
        <v>78</v>
      </c>
      <c r="H658" s="192"/>
      <c r="I658" s="192"/>
      <c r="J658" s="192"/>
      <c r="K658" s="192"/>
      <c r="L658" s="139"/>
      <c r="M658" s="185"/>
      <c r="N658" s="139"/>
      <c r="O658" s="192"/>
      <c r="P658" s="139"/>
      <c r="Q658" s="185"/>
      <c r="R658" s="261"/>
    </row>
    <row r="659" spans="1:18" ht="45" hidden="1" customHeight="1" x14ac:dyDescent="0.25">
      <c r="B659" s="217" t="s">
        <v>333</v>
      </c>
      <c r="C659" s="224" t="s">
        <v>991</v>
      </c>
      <c r="D659" s="205" t="s">
        <v>375</v>
      </c>
      <c r="E659" s="230" t="s">
        <v>168</v>
      </c>
      <c r="F659" s="144" t="s">
        <v>472</v>
      </c>
      <c r="G659" s="249"/>
      <c r="H659" s="572"/>
      <c r="I659" s="175"/>
      <c r="J659" s="608"/>
      <c r="K659" s="608"/>
      <c r="L659" s="146"/>
      <c r="M659" s="611" t="s">
        <v>1029</v>
      </c>
      <c r="N659" s="146"/>
      <c r="O659" s="572"/>
      <c r="P659" s="146"/>
      <c r="Q659" s="611" t="s">
        <v>1029</v>
      </c>
    </row>
    <row r="660" spans="1:18" ht="45" hidden="1" customHeight="1" x14ac:dyDescent="0.25">
      <c r="B660" s="217" t="s">
        <v>333</v>
      </c>
      <c r="C660" s="224" t="s">
        <v>991</v>
      </c>
      <c r="D660" s="205" t="s">
        <v>375</v>
      </c>
      <c r="E660" s="230" t="s">
        <v>169</v>
      </c>
      <c r="F660" s="144" t="s">
        <v>472</v>
      </c>
      <c r="G660" s="249"/>
      <c r="H660" s="594"/>
      <c r="I660" s="175"/>
      <c r="J660" s="609"/>
      <c r="K660" s="609"/>
      <c r="L660" s="146"/>
      <c r="M660" s="612"/>
      <c r="N660" s="146"/>
      <c r="O660" s="594"/>
      <c r="P660" s="146"/>
      <c r="Q660" s="612"/>
    </row>
    <row r="661" spans="1:18" ht="45" hidden="1" customHeight="1" x14ac:dyDescent="0.25">
      <c r="B661" s="217" t="s">
        <v>333</v>
      </c>
      <c r="C661" s="224" t="s">
        <v>991</v>
      </c>
      <c r="D661" s="205" t="s">
        <v>375</v>
      </c>
      <c r="E661" s="230" t="s">
        <v>170</v>
      </c>
      <c r="F661" s="144" t="s">
        <v>472</v>
      </c>
      <c r="G661" s="198" t="s">
        <v>271</v>
      </c>
      <c r="H661" s="594"/>
      <c r="I661" s="175"/>
      <c r="J661" s="609"/>
      <c r="K661" s="609"/>
      <c r="L661" s="146"/>
      <c r="M661" s="612"/>
      <c r="N661" s="146"/>
      <c r="O661" s="594"/>
      <c r="P661" s="146"/>
      <c r="Q661" s="612"/>
    </row>
    <row r="662" spans="1:18" ht="45" hidden="1" customHeight="1" x14ac:dyDescent="0.25">
      <c r="B662" s="217" t="s">
        <v>333</v>
      </c>
      <c r="C662" s="224" t="s">
        <v>991</v>
      </c>
      <c r="D662" s="205" t="s">
        <v>375</v>
      </c>
      <c r="E662" s="230" t="s">
        <v>171</v>
      </c>
      <c r="F662" s="144" t="s">
        <v>472</v>
      </c>
      <c r="G662" s="249"/>
      <c r="H662" s="573"/>
      <c r="I662" s="148"/>
      <c r="J662" s="610"/>
      <c r="K662" s="610"/>
      <c r="L662" s="146"/>
      <c r="M662" s="613"/>
      <c r="N662" s="153"/>
      <c r="O662" s="573"/>
      <c r="P662" s="146"/>
      <c r="Q662" s="613"/>
    </row>
    <row r="663" spans="1:18" s="177" customFormat="1" ht="5.0999999999999996" hidden="1" customHeight="1" thickBot="1" x14ac:dyDescent="0.3">
      <c r="A663" s="261"/>
      <c r="B663" s="220" t="s">
        <v>333</v>
      </c>
      <c r="C663" s="220" t="s">
        <v>990</v>
      </c>
      <c r="D663" s="208" t="s">
        <v>376</v>
      </c>
      <c r="E663" s="213"/>
      <c r="F663" s="466"/>
      <c r="G663" s="176"/>
      <c r="H663" s="444"/>
      <c r="I663" s="444"/>
      <c r="J663" s="444"/>
      <c r="K663" s="193"/>
      <c r="L663" s="134"/>
      <c r="M663" s="527"/>
      <c r="N663" s="134"/>
      <c r="O663" s="193"/>
      <c r="P663" s="134"/>
      <c r="Q663" s="527"/>
      <c r="R663" s="261"/>
    </row>
    <row r="664" spans="1:18" s="177" customFormat="1" ht="15.75" hidden="1" thickTop="1" x14ac:dyDescent="0.25">
      <c r="A664" s="261"/>
      <c r="B664" s="218" t="s">
        <v>333</v>
      </c>
      <c r="C664" s="218" t="s">
        <v>990</v>
      </c>
      <c r="D664" s="206" t="s">
        <v>376</v>
      </c>
      <c r="E664" s="238" t="s">
        <v>20</v>
      </c>
      <c r="F664" s="465"/>
      <c r="G664" s="199" t="s">
        <v>231</v>
      </c>
      <c r="H664" s="446"/>
      <c r="I664" s="446"/>
      <c r="J664" s="446"/>
      <c r="K664" s="192"/>
      <c r="L664" s="139"/>
      <c r="M664" s="526"/>
      <c r="N664" s="139"/>
      <c r="O664" s="192"/>
      <c r="P664" s="139"/>
      <c r="Q664" s="526"/>
      <c r="R664" s="261"/>
    </row>
    <row r="665" spans="1:18" ht="45" hidden="1" customHeight="1" x14ac:dyDescent="0.25">
      <c r="B665" s="217" t="s">
        <v>333</v>
      </c>
      <c r="C665" s="224" t="s">
        <v>990</v>
      </c>
      <c r="D665" s="205" t="s">
        <v>376</v>
      </c>
      <c r="E665" s="230" t="s">
        <v>103</v>
      </c>
      <c r="F665" s="463" t="s">
        <v>472</v>
      </c>
      <c r="G665" s="560"/>
      <c r="H665" s="582"/>
      <c r="I665" s="473"/>
      <c r="J665" s="585"/>
      <c r="K665" s="588"/>
      <c r="L665" s="471"/>
      <c r="M665" s="580" t="s">
        <v>1029</v>
      </c>
      <c r="N665" s="471"/>
      <c r="O665" s="578"/>
      <c r="P665" s="471"/>
      <c r="Q665" s="580" t="s">
        <v>1029</v>
      </c>
    </row>
    <row r="666" spans="1:18" ht="45" hidden="1" customHeight="1" x14ac:dyDescent="0.25">
      <c r="B666" s="217" t="s">
        <v>333</v>
      </c>
      <c r="C666" s="224" t="s">
        <v>990</v>
      </c>
      <c r="D666" s="205" t="s">
        <v>376</v>
      </c>
      <c r="E666" s="230" t="s">
        <v>104</v>
      </c>
      <c r="F666" s="463" t="s">
        <v>472</v>
      </c>
      <c r="G666" s="560"/>
      <c r="H666" s="583"/>
      <c r="I666" s="473"/>
      <c r="J666" s="586"/>
      <c r="K666" s="589"/>
      <c r="L666" s="471"/>
      <c r="M666" s="591"/>
      <c r="N666" s="471"/>
      <c r="O666" s="593"/>
      <c r="P666" s="471"/>
      <c r="Q666" s="591"/>
    </row>
    <row r="667" spans="1:18" ht="45" hidden="1" customHeight="1" x14ac:dyDescent="0.25">
      <c r="B667" s="217" t="s">
        <v>333</v>
      </c>
      <c r="C667" s="224" t="s">
        <v>990</v>
      </c>
      <c r="D667" s="205" t="s">
        <v>376</v>
      </c>
      <c r="E667" s="230" t="s">
        <v>105</v>
      </c>
      <c r="F667" s="463" t="s">
        <v>472</v>
      </c>
      <c r="G667" s="560"/>
      <c r="H667" s="584"/>
      <c r="I667" s="473"/>
      <c r="J667" s="587"/>
      <c r="K667" s="590"/>
      <c r="L667" s="471"/>
      <c r="M667" s="592"/>
      <c r="N667" s="471"/>
      <c r="O667" s="579"/>
      <c r="P667" s="471"/>
      <c r="Q667" s="592"/>
    </row>
    <row r="668" spans="1:18" s="177" customFormat="1" ht="5.0999999999999996" hidden="1" customHeight="1" thickBot="1" x14ac:dyDescent="0.3">
      <c r="A668" s="261"/>
      <c r="B668" s="220" t="s">
        <v>333</v>
      </c>
      <c r="C668" s="220" t="s">
        <v>991</v>
      </c>
      <c r="D668" s="208" t="s">
        <v>376</v>
      </c>
      <c r="E668" s="213"/>
      <c r="F668" s="134"/>
      <c r="G668" s="176"/>
      <c r="H668" s="193"/>
      <c r="I668" s="193"/>
      <c r="J668" s="193"/>
      <c r="K668" s="193"/>
      <c r="L668" s="134"/>
      <c r="M668" s="186"/>
      <c r="N668" s="134"/>
      <c r="O668" s="193"/>
      <c r="P668" s="134"/>
      <c r="Q668" s="186"/>
      <c r="R668" s="261"/>
    </row>
    <row r="669" spans="1:18" s="177" customFormat="1" ht="15.75" hidden="1" thickTop="1" x14ac:dyDescent="0.25">
      <c r="A669" s="261"/>
      <c r="B669" s="218" t="s">
        <v>333</v>
      </c>
      <c r="C669" s="218" t="s">
        <v>991</v>
      </c>
      <c r="D669" s="206" t="s">
        <v>376</v>
      </c>
      <c r="E669" s="238" t="s">
        <v>20</v>
      </c>
      <c r="F669" s="139"/>
      <c r="G669" s="199" t="s">
        <v>78</v>
      </c>
      <c r="H669" s="192"/>
      <c r="I669" s="192"/>
      <c r="J669" s="192"/>
      <c r="K669" s="192"/>
      <c r="L669" s="139"/>
      <c r="M669" s="185"/>
      <c r="N669" s="139"/>
      <c r="O669" s="192"/>
      <c r="P669" s="139"/>
      <c r="Q669" s="185"/>
      <c r="R669" s="261"/>
    </row>
    <row r="670" spans="1:18" ht="45" hidden="1" customHeight="1" x14ac:dyDescent="0.25">
      <c r="B670" s="217" t="s">
        <v>333</v>
      </c>
      <c r="C670" s="224" t="s">
        <v>991</v>
      </c>
      <c r="D670" s="205" t="s">
        <v>376</v>
      </c>
      <c r="E670" s="230" t="s">
        <v>172</v>
      </c>
      <c r="F670" s="144" t="s">
        <v>472</v>
      </c>
      <c r="G670" s="560" t="s">
        <v>271</v>
      </c>
      <c r="H670" s="572"/>
      <c r="I670" s="175"/>
      <c r="J670" s="608"/>
      <c r="K670" s="608"/>
      <c r="L670" s="146"/>
      <c r="M670" s="611" t="s">
        <v>1029</v>
      </c>
      <c r="N670" s="146"/>
      <c r="O670" s="572"/>
      <c r="P670" s="146"/>
      <c r="Q670" s="611" t="s">
        <v>1029</v>
      </c>
    </row>
    <row r="671" spans="1:18" ht="45" hidden="1" customHeight="1" x14ac:dyDescent="0.25">
      <c r="B671" s="217" t="s">
        <v>333</v>
      </c>
      <c r="C671" s="224" t="s">
        <v>991</v>
      </c>
      <c r="D671" s="205" t="s">
        <v>376</v>
      </c>
      <c r="E671" s="230" t="s">
        <v>173</v>
      </c>
      <c r="F671" s="144" t="s">
        <v>472</v>
      </c>
      <c r="G671" s="560"/>
      <c r="H671" s="594"/>
      <c r="I671" s="175"/>
      <c r="J671" s="609"/>
      <c r="K671" s="609"/>
      <c r="L671" s="146"/>
      <c r="M671" s="612"/>
      <c r="N671" s="146"/>
      <c r="O671" s="594"/>
      <c r="P671" s="146"/>
      <c r="Q671" s="612"/>
    </row>
    <row r="672" spans="1:18" ht="45" hidden="1" customHeight="1" x14ac:dyDescent="0.25">
      <c r="B672" s="217" t="s">
        <v>333</v>
      </c>
      <c r="C672" s="224" t="s">
        <v>991</v>
      </c>
      <c r="D672" s="205" t="s">
        <v>376</v>
      </c>
      <c r="E672" s="230" t="s">
        <v>174</v>
      </c>
      <c r="F672" s="144" t="s">
        <v>472</v>
      </c>
      <c r="G672" s="560"/>
      <c r="H672" s="573"/>
      <c r="I672" s="175"/>
      <c r="J672" s="610"/>
      <c r="K672" s="610"/>
      <c r="L672" s="146"/>
      <c r="M672" s="613"/>
      <c r="N672" s="146"/>
      <c r="O672" s="573"/>
      <c r="P672" s="146"/>
      <c r="Q672" s="613"/>
    </row>
    <row r="673" spans="1:18" s="177" customFormat="1" ht="5.0999999999999996" hidden="1" customHeight="1" thickBot="1" x14ac:dyDescent="0.3">
      <c r="A673" s="261"/>
      <c r="B673" s="220" t="s">
        <v>333</v>
      </c>
      <c r="C673" s="220" t="s">
        <v>990</v>
      </c>
      <c r="D673" s="208" t="s">
        <v>377</v>
      </c>
      <c r="E673" s="213"/>
      <c r="F673" s="466"/>
      <c r="G673" s="176"/>
      <c r="H673" s="444"/>
      <c r="I673" s="444"/>
      <c r="J673" s="444"/>
      <c r="K673" s="193"/>
      <c r="L673" s="134"/>
      <c r="M673" s="527"/>
      <c r="N673" s="134"/>
      <c r="O673" s="193"/>
      <c r="P673" s="134"/>
      <c r="Q673" s="527"/>
      <c r="R673" s="261"/>
    </row>
    <row r="674" spans="1:18" s="177" customFormat="1" ht="15.75" hidden="1" thickTop="1" x14ac:dyDescent="0.25">
      <c r="A674" s="261"/>
      <c r="B674" s="218" t="s">
        <v>333</v>
      </c>
      <c r="C674" s="218" t="s">
        <v>990</v>
      </c>
      <c r="D674" s="206" t="s">
        <v>377</v>
      </c>
      <c r="E674" s="238" t="s">
        <v>754</v>
      </c>
      <c r="F674" s="465"/>
      <c r="G674" s="199" t="s">
        <v>231</v>
      </c>
      <c r="H674" s="446"/>
      <c r="I674" s="446"/>
      <c r="J674" s="446"/>
      <c r="K674" s="192"/>
      <c r="L674" s="139"/>
      <c r="M674" s="526"/>
      <c r="N674" s="139"/>
      <c r="O674" s="192"/>
      <c r="P674" s="139"/>
      <c r="Q674" s="526"/>
      <c r="R674" s="261"/>
    </row>
    <row r="675" spans="1:18" ht="45" hidden="1" customHeight="1" x14ac:dyDescent="0.25">
      <c r="B675" s="217" t="s">
        <v>333</v>
      </c>
      <c r="C675" s="224" t="s">
        <v>990</v>
      </c>
      <c r="D675" s="205" t="s">
        <v>377</v>
      </c>
      <c r="E675" s="230" t="s">
        <v>755</v>
      </c>
      <c r="F675" s="463" t="s">
        <v>472</v>
      </c>
      <c r="G675" s="560"/>
      <c r="H675" s="582"/>
      <c r="I675" s="473"/>
      <c r="J675" s="582"/>
      <c r="K675" s="578"/>
      <c r="L675" s="470"/>
      <c r="M675" s="580" t="s">
        <v>1029</v>
      </c>
      <c r="N675" s="471"/>
      <c r="O675" s="578"/>
      <c r="P675" s="472"/>
      <c r="Q675" s="580" t="s">
        <v>1029</v>
      </c>
    </row>
    <row r="676" spans="1:18" ht="45" hidden="1" customHeight="1" x14ac:dyDescent="0.25">
      <c r="B676" s="217" t="s">
        <v>333</v>
      </c>
      <c r="C676" s="224" t="s">
        <v>990</v>
      </c>
      <c r="D676" s="205" t="s">
        <v>377</v>
      </c>
      <c r="E676" s="230" t="s">
        <v>756</v>
      </c>
      <c r="F676" s="463" t="s">
        <v>472</v>
      </c>
      <c r="G676" s="560"/>
      <c r="H676" s="584"/>
      <c r="I676" s="473"/>
      <c r="J676" s="584"/>
      <c r="K676" s="579"/>
      <c r="L676" s="472"/>
      <c r="M676" s="581"/>
      <c r="N676" s="471"/>
      <c r="O676" s="579"/>
      <c r="P676" s="472"/>
      <c r="Q676" s="581"/>
    </row>
    <row r="677" spans="1:18" s="177" customFormat="1" ht="5.0999999999999996" hidden="1" customHeight="1" thickBot="1" x14ac:dyDescent="0.3">
      <c r="A677" s="261"/>
      <c r="B677" s="220" t="s">
        <v>333</v>
      </c>
      <c r="C677" s="220" t="s">
        <v>991</v>
      </c>
      <c r="D677" s="208" t="s">
        <v>377</v>
      </c>
      <c r="E677" s="213"/>
      <c r="F677" s="134"/>
      <c r="G677" s="176"/>
      <c r="H677" s="193"/>
      <c r="I677" s="193"/>
      <c r="J677" s="193"/>
      <c r="K677" s="193"/>
      <c r="L677" s="134"/>
      <c r="M677" s="186"/>
      <c r="N677" s="134"/>
      <c r="O677" s="193"/>
      <c r="P677" s="134"/>
      <c r="Q677" s="186"/>
      <c r="R677" s="261"/>
    </row>
    <row r="678" spans="1:18" s="177" customFormat="1" ht="15.75" hidden="1" thickTop="1" x14ac:dyDescent="0.25">
      <c r="A678" s="261"/>
      <c r="B678" s="218" t="s">
        <v>333</v>
      </c>
      <c r="C678" s="218" t="s">
        <v>991</v>
      </c>
      <c r="D678" s="206" t="s">
        <v>377</v>
      </c>
      <c r="E678" s="238" t="s">
        <v>754</v>
      </c>
      <c r="F678" s="139"/>
      <c r="G678" s="199" t="s">
        <v>78</v>
      </c>
      <c r="H678" s="192"/>
      <c r="I678" s="192"/>
      <c r="J678" s="192"/>
      <c r="K678" s="192"/>
      <c r="L678" s="139"/>
      <c r="M678" s="185"/>
      <c r="N678" s="139"/>
      <c r="O678" s="192"/>
      <c r="P678" s="139"/>
      <c r="Q678" s="185"/>
      <c r="R678" s="261"/>
    </row>
    <row r="679" spans="1:18" ht="45" hidden="1" customHeight="1" x14ac:dyDescent="0.25">
      <c r="B679" s="217" t="s">
        <v>333</v>
      </c>
      <c r="C679" s="224" t="s">
        <v>991</v>
      </c>
      <c r="D679" s="205" t="s">
        <v>377</v>
      </c>
      <c r="E679" s="230" t="s">
        <v>175</v>
      </c>
      <c r="F679" s="144" t="s">
        <v>472</v>
      </c>
      <c r="G679" s="560" t="s">
        <v>271</v>
      </c>
      <c r="H679" s="572"/>
      <c r="I679" s="187"/>
      <c r="J679" s="608"/>
      <c r="K679" s="608"/>
      <c r="L679" s="146"/>
      <c r="M679" s="611" t="s">
        <v>1029</v>
      </c>
      <c r="N679" s="146"/>
      <c r="O679" s="572"/>
      <c r="P679" s="146"/>
      <c r="Q679" s="611" t="s">
        <v>1029</v>
      </c>
    </row>
    <row r="680" spans="1:18" ht="45" hidden="1" customHeight="1" x14ac:dyDescent="0.25">
      <c r="B680" s="217" t="s">
        <v>333</v>
      </c>
      <c r="C680" s="224" t="s">
        <v>991</v>
      </c>
      <c r="D680" s="205" t="s">
        <v>377</v>
      </c>
      <c r="E680" s="230" t="s">
        <v>757</v>
      </c>
      <c r="F680" s="144" t="s">
        <v>472</v>
      </c>
      <c r="G680" s="560"/>
      <c r="H680" s="594"/>
      <c r="I680" s="187"/>
      <c r="J680" s="609"/>
      <c r="K680" s="609"/>
      <c r="L680" s="146"/>
      <c r="M680" s="612"/>
      <c r="N680" s="146"/>
      <c r="O680" s="594"/>
      <c r="P680" s="146"/>
      <c r="Q680" s="612"/>
    </row>
    <row r="681" spans="1:18" ht="45" hidden="1" customHeight="1" x14ac:dyDescent="0.25">
      <c r="B681" s="217" t="s">
        <v>333</v>
      </c>
      <c r="C681" s="224" t="s">
        <v>991</v>
      </c>
      <c r="D681" s="205" t="s">
        <v>377</v>
      </c>
      <c r="E681" s="230" t="s">
        <v>758</v>
      </c>
      <c r="F681" s="144" t="s">
        <v>472</v>
      </c>
      <c r="G681" s="560"/>
      <c r="H681" s="573"/>
      <c r="I681" s="187"/>
      <c r="J681" s="610"/>
      <c r="K681" s="610"/>
      <c r="L681" s="146"/>
      <c r="M681" s="613"/>
      <c r="N681" s="146"/>
      <c r="O681" s="573"/>
      <c r="P681" s="146"/>
      <c r="Q681" s="613"/>
    </row>
    <row r="682" spans="1:18" s="177" customFormat="1" ht="5.0999999999999996" hidden="1" customHeight="1" thickBot="1" x14ac:dyDescent="0.3">
      <c r="A682" s="261"/>
      <c r="B682" s="220" t="s">
        <v>333</v>
      </c>
      <c r="C682" s="220" t="s">
        <v>990</v>
      </c>
      <c r="D682" s="208" t="s">
        <v>378</v>
      </c>
      <c r="E682" s="213"/>
      <c r="F682" s="466"/>
      <c r="G682" s="176"/>
      <c r="H682" s="444"/>
      <c r="I682" s="444"/>
      <c r="J682" s="444"/>
      <c r="K682" s="193"/>
      <c r="L682" s="134"/>
      <c r="M682" s="527"/>
      <c r="N682" s="134"/>
      <c r="O682" s="193"/>
      <c r="P682" s="134"/>
      <c r="Q682" s="527"/>
      <c r="R682" s="261"/>
    </row>
    <row r="683" spans="1:18" s="177" customFormat="1" ht="15.75" hidden="1" thickTop="1" x14ac:dyDescent="0.25">
      <c r="A683" s="261"/>
      <c r="B683" s="218" t="s">
        <v>333</v>
      </c>
      <c r="C683" s="218" t="s">
        <v>990</v>
      </c>
      <c r="D683" s="206" t="s">
        <v>378</v>
      </c>
      <c r="E683" s="238" t="s">
        <v>24</v>
      </c>
      <c r="F683" s="465"/>
      <c r="G683" s="199" t="s">
        <v>231</v>
      </c>
      <c r="H683" s="446"/>
      <c r="I683" s="446"/>
      <c r="J683" s="446"/>
      <c r="K683" s="192"/>
      <c r="L683" s="139"/>
      <c r="M683" s="526"/>
      <c r="N683" s="139"/>
      <c r="O683" s="192"/>
      <c r="P683" s="139"/>
      <c r="Q683" s="526"/>
      <c r="R683" s="261"/>
    </row>
    <row r="684" spans="1:18" ht="45" hidden="1" customHeight="1" x14ac:dyDescent="0.25">
      <c r="B684" s="217" t="s">
        <v>333</v>
      </c>
      <c r="C684" s="224" t="s">
        <v>990</v>
      </c>
      <c r="D684" s="205" t="s">
        <v>378</v>
      </c>
      <c r="E684" s="230" t="s">
        <v>759</v>
      </c>
      <c r="F684" s="463" t="s">
        <v>472</v>
      </c>
      <c r="G684" s="249"/>
      <c r="H684" s="582"/>
      <c r="I684" s="473"/>
      <c r="J684" s="582"/>
      <c r="K684" s="578"/>
      <c r="L684" s="470"/>
      <c r="M684" s="580" t="s">
        <v>1029</v>
      </c>
      <c r="N684" s="471"/>
      <c r="O684" s="578"/>
      <c r="P684" s="472"/>
      <c r="Q684" s="580" t="s">
        <v>1029</v>
      </c>
    </row>
    <row r="685" spans="1:18" ht="45" hidden="1" customHeight="1" x14ac:dyDescent="0.25">
      <c r="B685" s="217" t="s">
        <v>333</v>
      </c>
      <c r="C685" s="224" t="s">
        <v>990</v>
      </c>
      <c r="D685" s="205" t="s">
        <v>378</v>
      </c>
      <c r="E685" s="230" t="s">
        <v>760</v>
      </c>
      <c r="F685" s="463" t="s">
        <v>472</v>
      </c>
      <c r="G685" s="249"/>
      <c r="H685" s="584"/>
      <c r="I685" s="473"/>
      <c r="J685" s="584"/>
      <c r="K685" s="579"/>
      <c r="L685" s="472"/>
      <c r="M685" s="581"/>
      <c r="N685" s="471"/>
      <c r="O685" s="579"/>
      <c r="P685" s="472"/>
      <c r="Q685" s="581"/>
    </row>
    <row r="686" spans="1:18" s="177" customFormat="1" ht="5.0999999999999996" hidden="1" customHeight="1" thickBot="1" x14ac:dyDescent="0.3">
      <c r="A686" s="261"/>
      <c r="B686" s="220" t="s">
        <v>333</v>
      </c>
      <c r="C686" s="220" t="s">
        <v>991</v>
      </c>
      <c r="D686" s="208" t="s">
        <v>378</v>
      </c>
      <c r="E686" s="213"/>
      <c r="F686" s="134"/>
      <c r="G686" s="176"/>
      <c r="H686" s="193"/>
      <c r="I686" s="193"/>
      <c r="J686" s="193"/>
      <c r="K686" s="193"/>
      <c r="L686" s="134"/>
      <c r="M686" s="186"/>
      <c r="N686" s="134"/>
      <c r="O686" s="193"/>
      <c r="P686" s="134"/>
      <c r="Q686" s="186"/>
      <c r="R686" s="261"/>
    </row>
    <row r="687" spans="1:18" s="177" customFormat="1" ht="15.75" hidden="1" thickTop="1" x14ac:dyDescent="0.25">
      <c r="A687" s="261"/>
      <c r="B687" s="218" t="s">
        <v>333</v>
      </c>
      <c r="C687" s="218" t="s">
        <v>991</v>
      </c>
      <c r="D687" s="206" t="s">
        <v>378</v>
      </c>
      <c r="E687" s="238" t="s">
        <v>24</v>
      </c>
      <c r="F687" s="139"/>
      <c r="G687" s="199" t="s">
        <v>78</v>
      </c>
      <c r="H687" s="192"/>
      <c r="I687" s="192"/>
      <c r="J687" s="192"/>
      <c r="K687" s="192"/>
      <c r="L687" s="139"/>
      <c r="M687" s="185"/>
      <c r="N687" s="139"/>
      <c r="O687" s="192"/>
      <c r="P687" s="139"/>
      <c r="Q687" s="185"/>
      <c r="R687" s="261"/>
    </row>
    <row r="688" spans="1:18" ht="45" hidden="1" customHeight="1" x14ac:dyDescent="0.25">
      <c r="B688" s="217" t="s">
        <v>333</v>
      </c>
      <c r="C688" s="224" t="s">
        <v>991</v>
      </c>
      <c r="D688" s="205" t="s">
        <v>378</v>
      </c>
      <c r="E688" s="230" t="s">
        <v>1016</v>
      </c>
      <c r="F688" s="144" t="s">
        <v>472</v>
      </c>
      <c r="G688" s="249"/>
      <c r="H688" s="572"/>
      <c r="I688" s="187"/>
      <c r="J688" s="608"/>
      <c r="K688" s="608"/>
      <c r="L688" s="146"/>
      <c r="M688" s="611" t="s">
        <v>1029</v>
      </c>
      <c r="N688" s="146"/>
      <c r="O688" s="572"/>
      <c r="P688" s="146"/>
      <c r="Q688" s="611" t="s">
        <v>1029</v>
      </c>
    </row>
    <row r="689" spans="1:18" ht="45" hidden="1" customHeight="1" x14ac:dyDescent="0.25">
      <c r="B689" s="217" t="s">
        <v>333</v>
      </c>
      <c r="C689" s="224" t="s">
        <v>991</v>
      </c>
      <c r="D689" s="205" t="s">
        <v>378</v>
      </c>
      <c r="E689" s="230" t="s">
        <v>761</v>
      </c>
      <c r="F689" s="144" t="s">
        <v>472</v>
      </c>
      <c r="G689" s="249"/>
      <c r="H689" s="594"/>
      <c r="I689" s="187"/>
      <c r="J689" s="609"/>
      <c r="K689" s="609"/>
      <c r="L689" s="146"/>
      <c r="M689" s="612"/>
      <c r="N689" s="146"/>
      <c r="O689" s="594"/>
      <c r="P689" s="146"/>
      <c r="Q689" s="612"/>
    </row>
    <row r="690" spans="1:18" ht="45" hidden="1" customHeight="1" x14ac:dyDescent="0.25">
      <c r="B690" s="217" t="s">
        <v>333</v>
      </c>
      <c r="C690" s="224" t="s">
        <v>991</v>
      </c>
      <c r="D690" s="205" t="s">
        <v>378</v>
      </c>
      <c r="E690" s="230" t="s">
        <v>762</v>
      </c>
      <c r="F690" s="144" t="s">
        <v>472</v>
      </c>
      <c r="G690" s="249"/>
      <c r="H690" s="573"/>
      <c r="I690" s="187"/>
      <c r="J690" s="610"/>
      <c r="K690" s="610"/>
      <c r="L690" s="146"/>
      <c r="M690" s="613"/>
      <c r="N690" s="146"/>
      <c r="O690" s="573"/>
      <c r="P690" s="146"/>
      <c r="Q690" s="613"/>
    </row>
    <row r="691" spans="1:18" s="177" customFormat="1" ht="5.0999999999999996" hidden="1" customHeight="1" thickBot="1" x14ac:dyDescent="0.3">
      <c r="A691" s="261"/>
      <c r="B691" s="220" t="s">
        <v>333</v>
      </c>
      <c r="C691" s="220" t="s">
        <v>990</v>
      </c>
      <c r="D691" s="208" t="s">
        <v>379</v>
      </c>
      <c r="E691" s="213"/>
      <c r="F691" s="466"/>
      <c r="G691" s="176"/>
      <c r="H691" s="444"/>
      <c r="I691" s="444"/>
      <c r="J691" s="444"/>
      <c r="K691" s="193"/>
      <c r="L691" s="134"/>
      <c r="M691" s="527"/>
      <c r="N691" s="134"/>
      <c r="O691" s="193"/>
      <c r="P691" s="134"/>
      <c r="Q691" s="527"/>
      <c r="R691" s="261"/>
    </row>
    <row r="692" spans="1:18" s="177" customFormat="1" ht="15.75" hidden="1" thickTop="1" x14ac:dyDescent="0.25">
      <c r="A692" s="261"/>
      <c r="B692" s="218" t="s">
        <v>333</v>
      </c>
      <c r="C692" s="218" t="s">
        <v>990</v>
      </c>
      <c r="D692" s="206" t="s">
        <v>379</v>
      </c>
      <c r="E692" s="238" t="s">
        <v>74</v>
      </c>
      <c r="F692" s="465"/>
      <c r="G692" s="199" t="s">
        <v>230</v>
      </c>
      <c r="H692" s="446"/>
      <c r="I692" s="446"/>
      <c r="J692" s="446"/>
      <c r="K692" s="192"/>
      <c r="L692" s="139"/>
      <c r="M692" s="526"/>
      <c r="N692" s="139"/>
      <c r="O692" s="192"/>
      <c r="P692" s="139"/>
      <c r="Q692" s="526"/>
      <c r="R692" s="261"/>
    </row>
    <row r="693" spans="1:18" ht="45" hidden="1" customHeight="1" x14ac:dyDescent="0.25">
      <c r="B693" s="217" t="s">
        <v>333</v>
      </c>
      <c r="C693" s="224" t="s">
        <v>990</v>
      </c>
      <c r="D693" s="205" t="s">
        <v>379</v>
      </c>
      <c r="E693" s="230" t="s">
        <v>110</v>
      </c>
      <c r="F693" s="463" t="s">
        <v>472</v>
      </c>
      <c r="G693" s="249"/>
      <c r="H693" s="576"/>
      <c r="I693" s="469"/>
      <c r="J693" s="615"/>
      <c r="K693" s="588"/>
      <c r="L693" s="471"/>
      <c r="M693" s="580" t="s">
        <v>1029</v>
      </c>
      <c r="N693" s="471"/>
      <c r="O693" s="578"/>
      <c r="P693" s="471"/>
      <c r="Q693" s="580" t="s">
        <v>1029</v>
      </c>
    </row>
    <row r="694" spans="1:18" ht="45" hidden="1" customHeight="1" x14ac:dyDescent="0.25">
      <c r="B694" s="217" t="s">
        <v>333</v>
      </c>
      <c r="C694" s="224" t="s">
        <v>990</v>
      </c>
      <c r="D694" s="205" t="s">
        <v>379</v>
      </c>
      <c r="E694" s="230" t="s">
        <v>763</v>
      </c>
      <c r="F694" s="463" t="s">
        <v>472</v>
      </c>
      <c r="G694" s="249"/>
      <c r="H694" s="614"/>
      <c r="I694" s="469"/>
      <c r="J694" s="616"/>
      <c r="K694" s="589"/>
      <c r="L694" s="471"/>
      <c r="M694" s="591"/>
      <c r="N694" s="471"/>
      <c r="O694" s="593"/>
      <c r="P694" s="471"/>
      <c r="Q694" s="591"/>
    </row>
    <row r="695" spans="1:18" ht="45" hidden="1" customHeight="1" x14ac:dyDescent="0.25">
      <c r="B695" s="217" t="s">
        <v>333</v>
      </c>
      <c r="C695" s="224" t="s">
        <v>990</v>
      </c>
      <c r="D695" s="205" t="s">
        <v>379</v>
      </c>
      <c r="E695" s="230" t="s">
        <v>215</v>
      </c>
      <c r="F695" s="463" t="s">
        <v>472</v>
      </c>
      <c r="G695" s="249"/>
      <c r="H695" s="577"/>
      <c r="I695" s="469"/>
      <c r="J695" s="617"/>
      <c r="K695" s="590"/>
      <c r="L695" s="471"/>
      <c r="M695" s="592"/>
      <c r="N695" s="471"/>
      <c r="O695" s="579"/>
      <c r="P695" s="471"/>
      <c r="Q695" s="592"/>
    </row>
    <row r="696" spans="1:18" s="177" customFormat="1" ht="5.0999999999999996" hidden="1" customHeight="1" thickBot="1" x14ac:dyDescent="0.3">
      <c r="A696" s="261"/>
      <c r="B696" s="220" t="s">
        <v>333</v>
      </c>
      <c r="C696" s="220" t="s">
        <v>991</v>
      </c>
      <c r="D696" s="208" t="s">
        <v>379</v>
      </c>
      <c r="E696" s="213"/>
      <c r="F696" s="134"/>
      <c r="G696" s="176"/>
      <c r="H696" s="193"/>
      <c r="I696" s="193"/>
      <c r="J696" s="193"/>
      <c r="K696" s="193"/>
      <c r="L696" s="134"/>
      <c r="M696" s="186"/>
      <c r="N696" s="134"/>
      <c r="O696" s="193"/>
      <c r="P696" s="134"/>
      <c r="Q696" s="186"/>
      <c r="R696" s="261"/>
    </row>
    <row r="697" spans="1:18" s="177" customFormat="1" ht="15.75" hidden="1" thickTop="1" x14ac:dyDescent="0.25">
      <c r="A697" s="261"/>
      <c r="B697" s="218" t="s">
        <v>333</v>
      </c>
      <c r="C697" s="218" t="s">
        <v>991</v>
      </c>
      <c r="D697" s="206" t="s">
        <v>379</v>
      </c>
      <c r="E697" s="238" t="s">
        <v>74</v>
      </c>
      <c r="F697" s="139"/>
      <c r="G697" s="199" t="s">
        <v>231</v>
      </c>
      <c r="H697" s="192"/>
      <c r="I697" s="192"/>
      <c r="J697" s="192"/>
      <c r="K697" s="192"/>
      <c r="L697" s="139"/>
      <c r="M697" s="185"/>
      <c r="N697" s="139"/>
      <c r="O697" s="192"/>
      <c r="P697" s="139"/>
      <c r="Q697" s="185"/>
      <c r="R697" s="261"/>
    </row>
    <row r="698" spans="1:18" ht="45" hidden="1" customHeight="1" x14ac:dyDescent="0.25">
      <c r="B698" s="217" t="s">
        <v>333</v>
      </c>
      <c r="C698" s="224" t="s">
        <v>991</v>
      </c>
      <c r="D698" s="205" t="s">
        <v>379</v>
      </c>
      <c r="E698" s="230" t="s">
        <v>764</v>
      </c>
      <c r="F698" s="144" t="s">
        <v>472</v>
      </c>
      <c r="G698" s="249"/>
      <c r="H698" s="572"/>
      <c r="I698" s="175"/>
      <c r="J698" s="608"/>
      <c r="K698" s="608"/>
      <c r="L698" s="146"/>
      <c r="M698" s="611" t="s">
        <v>1029</v>
      </c>
      <c r="N698" s="146"/>
      <c r="O698" s="572"/>
      <c r="P698" s="146"/>
      <c r="Q698" s="611" t="s">
        <v>1029</v>
      </c>
    </row>
    <row r="699" spans="1:18" ht="45" hidden="1" customHeight="1" x14ac:dyDescent="0.25">
      <c r="B699" s="217" t="s">
        <v>333</v>
      </c>
      <c r="C699" s="224" t="s">
        <v>991</v>
      </c>
      <c r="D699" s="205" t="s">
        <v>379</v>
      </c>
      <c r="E699" s="230" t="s">
        <v>182</v>
      </c>
      <c r="F699" s="144" t="s">
        <v>472</v>
      </c>
      <c r="G699" s="249"/>
      <c r="H699" s="594"/>
      <c r="I699" s="175"/>
      <c r="J699" s="609"/>
      <c r="K699" s="609"/>
      <c r="L699" s="146"/>
      <c r="M699" s="612"/>
      <c r="N699" s="146"/>
      <c r="O699" s="594"/>
      <c r="P699" s="146"/>
      <c r="Q699" s="612"/>
    </row>
    <row r="700" spans="1:18" ht="45" hidden="1" customHeight="1" x14ac:dyDescent="0.25">
      <c r="B700" s="217" t="s">
        <v>333</v>
      </c>
      <c r="C700" s="224" t="s">
        <v>991</v>
      </c>
      <c r="D700" s="205" t="s">
        <v>379</v>
      </c>
      <c r="E700" s="230" t="s">
        <v>765</v>
      </c>
      <c r="F700" s="144" t="s">
        <v>472</v>
      </c>
      <c r="G700" s="249"/>
      <c r="H700" s="594"/>
      <c r="I700" s="175"/>
      <c r="J700" s="609"/>
      <c r="K700" s="609"/>
      <c r="L700" s="146"/>
      <c r="M700" s="612"/>
      <c r="N700" s="146"/>
      <c r="O700" s="594"/>
      <c r="P700" s="146"/>
      <c r="Q700" s="612"/>
    </row>
    <row r="701" spans="1:18" ht="45" hidden="1" customHeight="1" x14ac:dyDescent="0.25">
      <c r="B701" s="217" t="s">
        <v>333</v>
      </c>
      <c r="C701" s="224" t="s">
        <v>991</v>
      </c>
      <c r="D701" s="205" t="s">
        <v>379</v>
      </c>
      <c r="E701" s="230" t="s">
        <v>184</v>
      </c>
      <c r="F701" s="144" t="s">
        <v>472</v>
      </c>
      <c r="G701" s="249"/>
      <c r="H701" s="573"/>
      <c r="I701" s="148"/>
      <c r="J701" s="610"/>
      <c r="K701" s="610"/>
      <c r="L701" s="146"/>
      <c r="M701" s="613"/>
      <c r="N701" s="153"/>
      <c r="O701" s="573"/>
      <c r="P701" s="146"/>
      <c r="Q701" s="613"/>
    </row>
    <row r="702" spans="1:18" s="177" customFormat="1" ht="5.0999999999999996" hidden="1" customHeight="1" thickBot="1" x14ac:dyDescent="0.3">
      <c r="A702" s="261"/>
      <c r="B702" s="220" t="s">
        <v>333</v>
      </c>
      <c r="C702" s="220" t="s">
        <v>990</v>
      </c>
      <c r="D702" s="208" t="s">
        <v>380</v>
      </c>
      <c r="E702" s="213"/>
      <c r="F702" s="466"/>
      <c r="G702" s="176"/>
      <c r="H702" s="444"/>
      <c r="I702" s="444"/>
      <c r="J702" s="444"/>
      <c r="K702" s="193"/>
      <c r="L702" s="134"/>
      <c r="M702" s="527"/>
      <c r="N702" s="134"/>
      <c r="O702" s="193"/>
      <c r="P702" s="134"/>
      <c r="Q702" s="527"/>
      <c r="R702" s="261"/>
    </row>
    <row r="703" spans="1:18" s="177" customFormat="1" ht="18.75" hidden="1" thickTop="1" x14ac:dyDescent="0.25">
      <c r="A703" s="261"/>
      <c r="B703" s="218" t="s">
        <v>333</v>
      </c>
      <c r="C703" s="218" t="s">
        <v>990</v>
      </c>
      <c r="D703" s="206" t="s">
        <v>380</v>
      </c>
      <c r="E703" s="238" t="s">
        <v>934</v>
      </c>
      <c r="F703" s="465"/>
      <c r="G703" s="199" t="s">
        <v>231</v>
      </c>
      <c r="H703" s="446"/>
      <c r="I703" s="446"/>
      <c r="J703" s="446"/>
      <c r="K703" s="192"/>
      <c r="L703" s="139"/>
      <c r="M703" s="526"/>
      <c r="N703" s="139"/>
      <c r="O703" s="192"/>
      <c r="P703" s="139"/>
      <c r="Q703" s="526"/>
      <c r="R703" s="261"/>
    </row>
    <row r="704" spans="1:18" ht="45" hidden="1" customHeight="1" x14ac:dyDescent="0.25">
      <c r="B704" s="217" t="s">
        <v>333</v>
      </c>
      <c r="C704" s="224" t="s">
        <v>990</v>
      </c>
      <c r="D704" s="205" t="s">
        <v>380</v>
      </c>
      <c r="E704" s="230" t="s">
        <v>838</v>
      </c>
      <c r="F704" s="463" t="s">
        <v>472</v>
      </c>
      <c r="G704" s="249"/>
      <c r="H704" s="582"/>
      <c r="I704" s="473"/>
      <c r="J704" s="582"/>
      <c r="K704" s="578"/>
      <c r="L704" s="470"/>
      <c r="M704" s="580" t="s">
        <v>1029</v>
      </c>
      <c r="N704" s="471"/>
      <c r="O704" s="578"/>
      <c r="P704" s="472"/>
      <c r="Q704" s="580" t="s">
        <v>1029</v>
      </c>
    </row>
    <row r="705" spans="1:18" ht="45" hidden="1" customHeight="1" x14ac:dyDescent="0.25">
      <c r="B705" s="217" t="s">
        <v>333</v>
      </c>
      <c r="C705" s="224" t="s">
        <v>990</v>
      </c>
      <c r="D705" s="205" t="s">
        <v>380</v>
      </c>
      <c r="E705" s="230" t="s">
        <v>122</v>
      </c>
      <c r="F705" s="463" t="s">
        <v>472</v>
      </c>
      <c r="G705" s="249"/>
      <c r="H705" s="584"/>
      <c r="I705" s="473"/>
      <c r="J705" s="584"/>
      <c r="K705" s="579"/>
      <c r="L705" s="472"/>
      <c r="M705" s="581"/>
      <c r="N705" s="471"/>
      <c r="O705" s="579"/>
      <c r="P705" s="472"/>
      <c r="Q705" s="581"/>
    </row>
    <row r="706" spans="1:18" s="177" customFormat="1" ht="5.0999999999999996" hidden="1" customHeight="1" thickBot="1" x14ac:dyDescent="0.3">
      <c r="A706" s="261"/>
      <c r="B706" s="220" t="s">
        <v>333</v>
      </c>
      <c r="C706" s="220" t="s">
        <v>991</v>
      </c>
      <c r="D706" s="208" t="s">
        <v>380</v>
      </c>
      <c r="E706" s="213"/>
      <c r="F706" s="134"/>
      <c r="G706" s="176"/>
      <c r="H706" s="193"/>
      <c r="I706" s="193"/>
      <c r="J706" s="193"/>
      <c r="K706" s="193"/>
      <c r="L706" s="134"/>
      <c r="M706" s="186"/>
      <c r="N706" s="134"/>
      <c r="O706" s="193"/>
      <c r="P706" s="134"/>
      <c r="Q706" s="186"/>
      <c r="R706" s="261"/>
    </row>
    <row r="707" spans="1:18" s="177" customFormat="1" ht="18.75" hidden="1" thickTop="1" x14ac:dyDescent="0.25">
      <c r="A707" s="261"/>
      <c r="B707" s="218" t="s">
        <v>333</v>
      </c>
      <c r="C707" s="218" t="s">
        <v>991</v>
      </c>
      <c r="D707" s="206" t="s">
        <v>380</v>
      </c>
      <c r="E707" s="238" t="s">
        <v>934</v>
      </c>
      <c r="F707" s="139"/>
      <c r="G707" s="199" t="s">
        <v>231</v>
      </c>
      <c r="H707" s="192"/>
      <c r="I707" s="192"/>
      <c r="J707" s="192"/>
      <c r="K707" s="192"/>
      <c r="L707" s="139"/>
      <c r="M707" s="185"/>
      <c r="N707" s="139"/>
      <c r="O707" s="192"/>
      <c r="P707" s="139"/>
      <c r="Q707" s="185"/>
      <c r="R707" s="261"/>
    </row>
    <row r="708" spans="1:18" ht="45" hidden="1" customHeight="1" x14ac:dyDescent="0.25">
      <c r="B708" s="217" t="s">
        <v>333</v>
      </c>
      <c r="C708" s="224" t="s">
        <v>991</v>
      </c>
      <c r="D708" s="205" t="s">
        <v>380</v>
      </c>
      <c r="E708" s="230" t="s">
        <v>839</v>
      </c>
      <c r="F708" s="144" t="s">
        <v>472</v>
      </c>
      <c r="G708" s="249"/>
      <c r="H708" s="572"/>
      <c r="I708" s="187"/>
      <c r="J708" s="608"/>
      <c r="K708" s="608"/>
      <c r="L708" s="146"/>
      <c r="M708" s="611" t="s">
        <v>1029</v>
      </c>
      <c r="N708" s="146"/>
      <c r="O708" s="572"/>
      <c r="P708" s="146"/>
      <c r="Q708" s="611" t="s">
        <v>1029</v>
      </c>
    </row>
    <row r="709" spans="1:18" ht="45" hidden="1" customHeight="1" x14ac:dyDescent="0.25">
      <c r="B709" s="217" t="s">
        <v>333</v>
      </c>
      <c r="C709" s="224" t="s">
        <v>991</v>
      </c>
      <c r="D709" s="205" t="s">
        <v>380</v>
      </c>
      <c r="E709" s="230" t="s">
        <v>840</v>
      </c>
      <c r="F709" s="144" t="s">
        <v>472</v>
      </c>
      <c r="G709" s="249"/>
      <c r="H709" s="594"/>
      <c r="I709" s="187"/>
      <c r="J709" s="609"/>
      <c r="K709" s="609"/>
      <c r="L709" s="146"/>
      <c r="M709" s="612"/>
      <c r="N709" s="146"/>
      <c r="O709" s="594"/>
      <c r="P709" s="146"/>
      <c r="Q709" s="612"/>
    </row>
    <row r="710" spans="1:18" ht="45" hidden="1" customHeight="1" x14ac:dyDescent="0.25">
      <c r="B710" s="217" t="s">
        <v>333</v>
      </c>
      <c r="C710" s="224" t="s">
        <v>991</v>
      </c>
      <c r="D710" s="205" t="s">
        <v>380</v>
      </c>
      <c r="E710" s="230" t="s">
        <v>841</v>
      </c>
      <c r="F710" s="144" t="s">
        <v>472</v>
      </c>
      <c r="G710" s="249"/>
      <c r="H710" s="573"/>
      <c r="I710" s="187"/>
      <c r="J710" s="610"/>
      <c r="K710" s="610"/>
      <c r="L710" s="146"/>
      <c r="M710" s="613"/>
      <c r="N710" s="146"/>
      <c r="O710" s="573"/>
      <c r="P710" s="146"/>
      <c r="Q710" s="613"/>
    </row>
    <row r="711" spans="1:18" s="177" customFormat="1" ht="5.0999999999999996" hidden="1" customHeight="1" thickBot="1" x14ac:dyDescent="0.3">
      <c r="A711" s="261"/>
      <c r="B711" s="220" t="s">
        <v>333</v>
      </c>
      <c r="C711" s="220" t="s">
        <v>990</v>
      </c>
      <c r="D711" s="208" t="s">
        <v>381</v>
      </c>
      <c r="E711" s="213"/>
      <c r="F711" s="466"/>
      <c r="G711" s="176"/>
      <c r="H711" s="444"/>
      <c r="I711" s="444"/>
      <c r="J711" s="444"/>
      <c r="K711" s="193"/>
      <c r="L711" s="134"/>
      <c r="M711" s="527"/>
      <c r="N711" s="134"/>
      <c r="O711" s="193"/>
      <c r="P711" s="134"/>
      <c r="Q711" s="527"/>
      <c r="R711" s="261"/>
    </row>
    <row r="712" spans="1:18" s="177" customFormat="1" ht="15.75" hidden="1" thickTop="1" x14ac:dyDescent="0.25">
      <c r="A712" s="261"/>
      <c r="B712" s="218" t="s">
        <v>333</v>
      </c>
      <c r="C712" s="218" t="s">
        <v>990</v>
      </c>
      <c r="D712" s="206" t="s">
        <v>381</v>
      </c>
      <c r="E712" s="238" t="s">
        <v>73</v>
      </c>
      <c r="F712" s="465"/>
      <c r="G712" s="199" t="s">
        <v>230</v>
      </c>
      <c r="H712" s="446"/>
      <c r="I712" s="446"/>
      <c r="J712" s="446"/>
      <c r="K712" s="192"/>
      <c r="L712" s="139"/>
      <c r="M712" s="526"/>
      <c r="N712" s="139"/>
      <c r="O712" s="192"/>
      <c r="P712" s="139"/>
      <c r="Q712" s="526"/>
      <c r="R712" s="261"/>
    </row>
    <row r="713" spans="1:18" ht="45" hidden="1" customHeight="1" x14ac:dyDescent="0.25">
      <c r="B713" s="217" t="s">
        <v>333</v>
      </c>
      <c r="C713" s="224" t="s">
        <v>990</v>
      </c>
      <c r="D713" s="205" t="s">
        <v>381</v>
      </c>
      <c r="E713" s="230" t="s">
        <v>112</v>
      </c>
      <c r="F713" s="463" t="s">
        <v>472</v>
      </c>
      <c r="G713" s="249"/>
      <c r="H713" s="576"/>
      <c r="I713" s="469"/>
      <c r="J713" s="615"/>
      <c r="K713" s="588"/>
      <c r="L713" s="471"/>
      <c r="M713" s="580" t="s">
        <v>1029</v>
      </c>
      <c r="N713" s="471"/>
      <c r="O713" s="578"/>
      <c r="P713" s="471"/>
      <c r="Q713" s="580" t="s">
        <v>1029</v>
      </c>
    </row>
    <row r="714" spans="1:18" ht="45" hidden="1" customHeight="1" x14ac:dyDescent="0.25">
      <c r="B714" s="217" t="s">
        <v>333</v>
      </c>
      <c r="C714" s="224" t="s">
        <v>990</v>
      </c>
      <c r="D714" s="205" t="s">
        <v>381</v>
      </c>
      <c r="E714" s="230" t="s">
        <v>113</v>
      </c>
      <c r="F714" s="463" t="s">
        <v>472</v>
      </c>
      <c r="G714" s="249"/>
      <c r="H714" s="614"/>
      <c r="I714" s="469"/>
      <c r="J714" s="616"/>
      <c r="K714" s="589"/>
      <c r="L714" s="471"/>
      <c r="M714" s="591"/>
      <c r="N714" s="471"/>
      <c r="O714" s="593"/>
      <c r="P714" s="471"/>
      <c r="Q714" s="591"/>
    </row>
    <row r="715" spans="1:18" ht="45" hidden="1" customHeight="1" x14ac:dyDescent="0.25">
      <c r="B715" s="217" t="s">
        <v>333</v>
      </c>
      <c r="C715" s="224" t="s">
        <v>990</v>
      </c>
      <c r="D715" s="205" t="s">
        <v>381</v>
      </c>
      <c r="E715" s="230" t="s">
        <v>114</v>
      </c>
      <c r="F715" s="463" t="s">
        <v>472</v>
      </c>
      <c r="G715" s="249"/>
      <c r="H715" s="577"/>
      <c r="I715" s="469"/>
      <c r="J715" s="617"/>
      <c r="K715" s="590"/>
      <c r="L715" s="471"/>
      <c r="M715" s="592"/>
      <c r="N715" s="471"/>
      <c r="O715" s="579"/>
      <c r="P715" s="471"/>
      <c r="Q715" s="592"/>
    </row>
    <row r="716" spans="1:18" s="177" customFormat="1" ht="5.0999999999999996" hidden="1" customHeight="1" thickBot="1" x14ac:dyDescent="0.3">
      <c r="A716" s="261"/>
      <c r="B716" s="220" t="s">
        <v>333</v>
      </c>
      <c r="C716" s="220" t="s">
        <v>991</v>
      </c>
      <c r="D716" s="208" t="s">
        <v>381</v>
      </c>
      <c r="E716" s="213"/>
      <c r="F716" s="134"/>
      <c r="G716" s="176"/>
      <c r="H716" s="193"/>
      <c r="I716" s="193"/>
      <c r="J716" s="193"/>
      <c r="K716" s="193"/>
      <c r="L716" s="134"/>
      <c r="M716" s="186"/>
      <c r="N716" s="134"/>
      <c r="O716" s="193"/>
      <c r="P716" s="134"/>
      <c r="Q716" s="186"/>
      <c r="R716" s="261"/>
    </row>
    <row r="717" spans="1:18" s="177" customFormat="1" ht="15.75" hidden="1" thickTop="1" x14ac:dyDescent="0.25">
      <c r="A717" s="261"/>
      <c r="B717" s="218" t="s">
        <v>333</v>
      </c>
      <c r="C717" s="218" t="s">
        <v>991</v>
      </c>
      <c r="D717" s="206" t="s">
        <v>381</v>
      </c>
      <c r="E717" s="238" t="s">
        <v>73</v>
      </c>
      <c r="F717" s="139"/>
      <c r="G717" s="199" t="s">
        <v>231</v>
      </c>
      <c r="H717" s="192"/>
      <c r="I717" s="192"/>
      <c r="J717" s="192"/>
      <c r="K717" s="192"/>
      <c r="L717" s="139"/>
      <c r="M717" s="185"/>
      <c r="N717" s="139"/>
      <c r="O717" s="192"/>
      <c r="P717" s="139"/>
      <c r="Q717" s="185"/>
      <c r="R717" s="261"/>
    </row>
    <row r="718" spans="1:18" ht="45" hidden="1" customHeight="1" x14ac:dyDescent="0.25">
      <c r="B718" s="217" t="s">
        <v>333</v>
      </c>
      <c r="C718" s="224" t="s">
        <v>991</v>
      </c>
      <c r="D718" s="205" t="s">
        <v>381</v>
      </c>
      <c r="E718" s="230" t="s">
        <v>185</v>
      </c>
      <c r="F718" s="144" t="s">
        <v>472</v>
      </c>
      <c r="G718" s="249"/>
      <c r="H718" s="572"/>
      <c r="I718" s="175"/>
      <c r="J718" s="608"/>
      <c r="K718" s="608"/>
      <c r="L718" s="146"/>
      <c r="M718" s="611" t="s">
        <v>1029</v>
      </c>
      <c r="N718" s="146"/>
      <c r="O718" s="572"/>
      <c r="P718" s="146"/>
      <c r="Q718" s="611" t="s">
        <v>1029</v>
      </c>
    </row>
    <row r="719" spans="1:18" ht="45" hidden="1" customHeight="1" x14ac:dyDescent="0.25">
      <c r="B719" s="217" t="s">
        <v>333</v>
      </c>
      <c r="C719" s="224" t="s">
        <v>991</v>
      </c>
      <c r="D719" s="205" t="s">
        <v>381</v>
      </c>
      <c r="E719" s="230" t="s">
        <v>186</v>
      </c>
      <c r="F719" s="144" t="s">
        <v>472</v>
      </c>
      <c r="G719" s="249"/>
      <c r="H719" s="594"/>
      <c r="I719" s="175"/>
      <c r="J719" s="609"/>
      <c r="K719" s="609"/>
      <c r="L719" s="146"/>
      <c r="M719" s="612"/>
      <c r="N719" s="146"/>
      <c r="O719" s="594"/>
      <c r="P719" s="146"/>
      <c r="Q719" s="612"/>
    </row>
    <row r="720" spans="1:18" ht="45" hidden="1" customHeight="1" x14ac:dyDescent="0.25">
      <c r="B720" s="217" t="s">
        <v>333</v>
      </c>
      <c r="C720" s="224" t="s">
        <v>991</v>
      </c>
      <c r="D720" s="205" t="s">
        <v>381</v>
      </c>
      <c r="E720" s="230" t="s">
        <v>187</v>
      </c>
      <c r="F720" s="144" t="s">
        <v>472</v>
      </c>
      <c r="G720" s="249"/>
      <c r="H720" s="594"/>
      <c r="I720" s="175"/>
      <c r="J720" s="609"/>
      <c r="K720" s="609"/>
      <c r="L720" s="146"/>
      <c r="M720" s="612"/>
      <c r="N720" s="146"/>
      <c r="O720" s="594"/>
      <c r="P720" s="146"/>
      <c r="Q720" s="612"/>
    </row>
    <row r="721" spans="1:18" ht="45" hidden="1" customHeight="1" x14ac:dyDescent="0.25">
      <c r="B721" s="217" t="s">
        <v>333</v>
      </c>
      <c r="C721" s="224" t="s">
        <v>991</v>
      </c>
      <c r="D721" s="205" t="s">
        <v>381</v>
      </c>
      <c r="E721" s="230" t="s">
        <v>188</v>
      </c>
      <c r="F721" s="144" t="s">
        <v>472</v>
      </c>
      <c r="G721" s="249"/>
      <c r="H721" s="573"/>
      <c r="I721" s="148"/>
      <c r="J721" s="610"/>
      <c r="K721" s="610"/>
      <c r="L721" s="146"/>
      <c r="M721" s="613"/>
      <c r="N721" s="153"/>
      <c r="O721" s="573"/>
      <c r="P721" s="146"/>
      <c r="Q721" s="613"/>
    </row>
    <row r="722" spans="1:18" s="177" customFormat="1" ht="5.0999999999999996" hidden="1" customHeight="1" thickBot="1" x14ac:dyDescent="0.3">
      <c r="A722" s="261"/>
      <c r="B722" s="220" t="s">
        <v>333</v>
      </c>
      <c r="C722" s="220" t="s">
        <v>990</v>
      </c>
      <c r="D722" s="208" t="s">
        <v>382</v>
      </c>
      <c r="E722" s="213"/>
      <c r="F722" s="466"/>
      <c r="G722" s="176"/>
      <c r="H722" s="444"/>
      <c r="I722" s="444"/>
      <c r="J722" s="444"/>
      <c r="K722" s="193"/>
      <c r="L722" s="134"/>
      <c r="M722" s="527"/>
      <c r="N722" s="134"/>
      <c r="O722" s="193"/>
      <c r="P722" s="134"/>
      <c r="Q722" s="527"/>
      <c r="R722" s="261"/>
    </row>
    <row r="723" spans="1:18" s="177" customFormat="1" ht="15.75" hidden="1" thickTop="1" x14ac:dyDescent="0.25">
      <c r="A723" s="261"/>
      <c r="B723" s="218" t="s">
        <v>333</v>
      </c>
      <c r="C723" s="218" t="s">
        <v>990</v>
      </c>
      <c r="D723" s="206" t="s">
        <v>382</v>
      </c>
      <c r="E723" s="238" t="s">
        <v>770</v>
      </c>
      <c r="F723" s="465"/>
      <c r="G723" s="199" t="s">
        <v>230</v>
      </c>
      <c r="H723" s="446"/>
      <c r="I723" s="446"/>
      <c r="J723" s="446"/>
      <c r="K723" s="192"/>
      <c r="L723" s="139"/>
      <c r="M723" s="526"/>
      <c r="N723" s="139"/>
      <c r="O723" s="192"/>
      <c r="P723" s="139"/>
      <c r="Q723" s="526"/>
      <c r="R723" s="261"/>
    </row>
    <row r="724" spans="1:18" ht="45" hidden="1" customHeight="1" x14ac:dyDescent="0.25">
      <c r="B724" s="217" t="s">
        <v>333</v>
      </c>
      <c r="C724" s="224" t="s">
        <v>990</v>
      </c>
      <c r="D724" s="205" t="s">
        <v>382</v>
      </c>
      <c r="E724" s="230" t="s">
        <v>771</v>
      </c>
      <c r="F724" s="463" t="s">
        <v>472</v>
      </c>
      <c r="G724" s="249"/>
      <c r="H724" s="576"/>
      <c r="I724" s="469"/>
      <c r="J724" s="615"/>
      <c r="K724" s="588"/>
      <c r="L724" s="471"/>
      <c r="M724" s="580" t="s">
        <v>1029</v>
      </c>
      <c r="N724" s="471"/>
      <c r="O724" s="578"/>
      <c r="P724" s="471"/>
      <c r="Q724" s="580" t="s">
        <v>1029</v>
      </c>
    </row>
    <row r="725" spans="1:18" ht="45" hidden="1" customHeight="1" x14ac:dyDescent="0.25">
      <c r="B725" s="217" t="s">
        <v>333</v>
      </c>
      <c r="C725" s="224" t="s">
        <v>990</v>
      </c>
      <c r="D725" s="205" t="s">
        <v>382</v>
      </c>
      <c r="E725" s="230" t="s">
        <v>113</v>
      </c>
      <c r="F725" s="463" t="s">
        <v>472</v>
      </c>
      <c r="G725" s="249"/>
      <c r="H725" s="614"/>
      <c r="I725" s="469"/>
      <c r="J725" s="616"/>
      <c r="K725" s="589"/>
      <c r="L725" s="471"/>
      <c r="M725" s="591"/>
      <c r="N725" s="471"/>
      <c r="O725" s="593"/>
      <c r="P725" s="471"/>
      <c r="Q725" s="591"/>
    </row>
    <row r="726" spans="1:18" ht="45" hidden="1" customHeight="1" x14ac:dyDescent="0.25">
      <c r="B726" s="217" t="s">
        <v>333</v>
      </c>
      <c r="C726" s="224" t="s">
        <v>990</v>
      </c>
      <c r="D726" s="205" t="s">
        <v>382</v>
      </c>
      <c r="E726" s="230" t="s">
        <v>772</v>
      </c>
      <c r="F726" s="463" t="s">
        <v>472</v>
      </c>
      <c r="G726" s="249"/>
      <c r="H726" s="577"/>
      <c r="I726" s="469"/>
      <c r="J726" s="617"/>
      <c r="K726" s="590"/>
      <c r="L726" s="471"/>
      <c r="M726" s="592"/>
      <c r="N726" s="471"/>
      <c r="O726" s="579"/>
      <c r="P726" s="471"/>
      <c r="Q726" s="592"/>
    </row>
    <row r="727" spans="1:18" s="177" customFormat="1" ht="5.0999999999999996" hidden="1" customHeight="1" thickBot="1" x14ac:dyDescent="0.3">
      <c r="A727" s="261"/>
      <c r="B727" s="220" t="s">
        <v>333</v>
      </c>
      <c r="C727" s="220" t="s">
        <v>991</v>
      </c>
      <c r="D727" s="208" t="s">
        <v>382</v>
      </c>
      <c r="E727" s="213"/>
      <c r="F727" s="134"/>
      <c r="G727" s="176"/>
      <c r="H727" s="193"/>
      <c r="I727" s="193"/>
      <c r="J727" s="193"/>
      <c r="K727" s="193"/>
      <c r="L727" s="134"/>
      <c r="M727" s="186"/>
      <c r="N727" s="134"/>
      <c r="O727" s="193"/>
      <c r="P727" s="134"/>
      <c r="Q727" s="186"/>
      <c r="R727" s="261"/>
    </row>
    <row r="728" spans="1:18" s="177" customFormat="1" ht="15.75" hidden="1" thickTop="1" x14ac:dyDescent="0.25">
      <c r="A728" s="261"/>
      <c r="B728" s="218" t="s">
        <v>333</v>
      </c>
      <c r="C728" s="218" t="s">
        <v>991</v>
      </c>
      <c r="D728" s="206" t="s">
        <v>382</v>
      </c>
      <c r="E728" s="238" t="s">
        <v>770</v>
      </c>
      <c r="F728" s="139"/>
      <c r="G728" s="199" t="s">
        <v>231</v>
      </c>
      <c r="H728" s="192"/>
      <c r="I728" s="192"/>
      <c r="J728" s="192"/>
      <c r="K728" s="192"/>
      <c r="L728" s="139"/>
      <c r="M728" s="185"/>
      <c r="N728" s="139"/>
      <c r="O728" s="192"/>
      <c r="P728" s="139"/>
      <c r="Q728" s="185"/>
      <c r="R728" s="261"/>
    </row>
    <row r="729" spans="1:18" ht="45" hidden="1" customHeight="1" x14ac:dyDescent="0.25">
      <c r="B729" s="217" t="s">
        <v>333</v>
      </c>
      <c r="C729" s="224" t="s">
        <v>991</v>
      </c>
      <c r="D729" s="205" t="s">
        <v>382</v>
      </c>
      <c r="E729" s="230" t="s">
        <v>185</v>
      </c>
      <c r="F729" s="144" t="s">
        <v>472</v>
      </c>
      <c r="G729" s="249"/>
      <c r="H729" s="572"/>
      <c r="I729" s="175"/>
      <c r="J729" s="608"/>
      <c r="K729" s="608"/>
      <c r="L729" s="146"/>
      <c r="M729" s="611" t="s">
        <v>1029</v>
      </c>
      <c r="N729" s="146"/>
      <c r="O729" s="572"/>
      <c r="P729" s="146"/>
      <c r="Q729" s="611" t="s">
        <v>1029</v>
      </c>
    </row>
    <row r="730" spans="1:18" ht="45" hidden="1" customHeight="1" x14ac:dyDescent="0.25">
      <c r="B730" s="217" t="s">
        <v>333</v>
      </c>
      <c r="C730" s="224" t="s">
        <v>991</v>
      </c>
      <c r="D730" s="205" t="s">
        <v>382</v>
      </c>
      <c r="E730" s="230" t="s">
        <v>711</v>
      </c>
      <c r="F730" s="144" t="s">
        <v>472</v>
      </c>
      <c r="G730" s="249"/>
      <c r="H730" s="594"/>
      <c r="I730" s="175"/>
      <c r="J730" s="609"/>
      <c r="K730" s="609"/>
      <c r="L730" s="146"/>
      <c r="M730" s="612"/>
      <c r="N730" s="146"/>
      <c r="O730" s="594"/>
      <c r="P730" s="146"/>
      <c r="Q730" s="612"/>
    </row>
    <row r="731" spans="1:18" ht="45" hidden="1" customHeight="1" x14ac:dyDescent="0.25">
      <c r="B731" s="217" t="s">
        <v>333</v>
      </c>
      <c r="C731" s="224" t="s">
        <v>991</v>
      </c>
      <c r="D731" s="205" t="s">
        <v>382</v>
      </c>
      <c r="E731" s="230" t="s">
        <v>712</v>
      </c>
      <c r="F731" s="144" t="s">
        <v>472</v>
      </c>
      <c r="G731" s="249"/>
      <c r="H731" s="594"/>
      <c r="I731" s="175"/>
      <c r="J731" s="609"/>
      <c r="K731" s="609"/>
      <c r="L731" s="146"/>
      <c r="M731" s="612"/>
      <c r="N731" s="146"/>
      <c r="O731" s="594"/>
      <c r="P731" s="146"/>
      <c r="Q731" s="612"/>
    </row>
    <row r="732" spans="1:18" ht="45" hidden="1" customHeight="1" x14ac:dyDescent="0.25">
      <c r="B732" s="217" t="s">
        <v>333</v>
      </c>
      <c r="C732" s="224" t="s">
        <v>991</v>
      </c>
      <c r="D732" s="205" t="s">
        <v>382</v>
      </c>
      <c r="E732" s="230" t="s">
        <v>713</v>
      </c>
      <c r="F732" s="144" t="s">
        <v>472</v>
      </c>
      <c r="G732" s="249"/>
      <c r="H732" s="573"/>
      <c r="I732" s="148"/>
      <c r="J732" s="610"/>
      <c r="K732" s="610"/>
      <c r="L732" s="146"/>
      <c r="M732" s="613"/>
      <c r="N732" s="153"/>
      <c r="O732" s="573"/>
      <c r="P732" s="146"/>
      <c r="Q732" s="613"/>
    </row>
    <row r="733" spans="1:18" s="177" customFormat="1" ht="5.0999999999999996" hidden="1" customHeight="1" thickBot="1" x14ac:dyDescent="0.3">
      <c r="A733" s="261"/>
      <c r="B733" s="220" t="s">
        <v>333</v>
      </c>
      <c r="C733" s="220" t="s">
        <v>990</v>
      </c>
      <c r="D733" s="208" t="s">
        <v>383</v>
      </c>
      <c r="E733" s="213"/>
      <c r="F733" s="466"/>
      <c r="G733" s="176"/>
      <c r="H733" s="444"/>
      <c r="I733" s="444"/>
      <c r="J733" s="444"/>
      <c r="K733" s="193"/>
      <c r="L733" s="134"/>
      <c r="M733" s="527"/>
      <c r="N733" s="134"/>
      <c r="O733" s="193"/>
      <c r="P733" s="134"/>
      <c r="Q733" s="527"/>
      <c r="R733" s="261"/>
    </row>
    <row r="734" spans="1:18" s="177" customFormat="1" ht="15.75" hidden="1" thickTop="1" x14ac:dyDescent="0.25">
      <c r="A734" s="261"/>
      <c r="B734" s="218" t="s">
        <v>333</v>
      </c>
      <c r="C734" s="218" t="s">
        <v>990</v>
      </c>
      <c r="D734" s="206" t="s">
        <v>383</v>
      </c>
      <c r="E734" s="238" t="s">
        <v>842</v>
      </c>
      <c r="F734" s="465"/>
      <c r="G734" s="199" t="s">
        <v>231</v>
      </c>
      <c r="H734" s="446"/>
      <c r="I734" s="446"/>
      <c r="J734" s="446"/>
      <c r="K734" s="192"/>
      <c r="L734" s="139"/>
      <c r="M734" s="526"/>
      <c r="N734" s="139"/>
      <c r="O734" s="192"/>
      <c r="P734" s="139"/>
      <c r="Q734" s="526"/>
      <c r="R734" s="261"/>
    </row>
    <row r="735" spans="1:18" ht="45" hidden="1" customHeight="1" x14ac:dyDescent="0.25">
      <c r="B735" s="217" t="s">
        <v>333</v>
      </c>
      <c r="C735" s="224" t="s">
        <v>990</v>
      </c>
      <c r="D735" s="205" t="s">
        <v>383</v>
      </c>
      <c r="E735" s="230" t="s">
        <v>117</v>
      </c>
      <c r="F735" s="463" t="s">
        <v>472</v>
      </c>
      <c r="G735" s="249"/>
      <c r="H735" s="582"/>
      <c r="I735" s="473"/>
      <c r="J735" s="582"/>
      <c r="K735" s="578"/>
      <c r="L735" s="470"/>
      <c r="M735" s="580" t="s">
        <v>1029</v>
      </c>
      <c r="N735" s="471"/>
      <c r="O735" s="578"/>
      <c r="P735" s="472"/>
      <c r="Q735" s="580" t="s">
        <v>1029</v>
      </c>
    </row>
    <row r="736" spans="1:18" ht="45" hidden="1" customHeight="1" x14ac:dyDescent="0.25">
      <c r="B736" s="217" t="s">
        <v>333</v>
      </c>
      <c r="C736" s="224" t="s">
        <v>990</v>
      </c>
      <c r="D736" s="205" t="s">
        <v>383</v>
      </c>
      <c r="E736" s="230" t="s">
        <v>118</v>
      </c>
      <c r="F736" s="463" t="s">
        <v>472</v>
      </c>
      <c r="G736" s="249"/>
      <c r="H736" s="584"/>
      <c r="I736" s="473"/>
      <c r="J736" s="584"/>
      <c r="K736" s="579"/>
      <c r="L736" s="472"/>
      <c r="M736" s="581"/>
      <c r="N736" s="471"/>
      <c r="O736" s="579"/>
      <c r="P736" s="472"/>
      <c r="Q736" s="581"/>
    </row>
    <row r="737" spans="1:18" s="177" customFormat="1" ht="5.0999999999999996" hidden="1" customHeight="1" thickBot="1" x14ac:dyDescent="0.3">
      <c r="A737" s="261"/>
      <c r="B737" s="220" t="s">
        <v>333</v>
      </c>
      <c r="C737" s="220" t="s">
        <v>991</v>
      </c>
      <c r="D737" s="208" t="s">
        <v>383</v>
      </c>
      <c r="E737" s="213"/>
      <c r="F737" s="134"/>
      <c r="G737" s="176"/>
      <c r="H737" s="193"/>
      <c r="I737" s="193"/>
      <c r="J737" s="193"/>
      <c r="K737" s="193"/>
      <c r="L737" s="134"/>
      <c r="M737" s="186"/>
      <c r="N737" s="134"/>
      <c r="O737" s="193"/>
      <c r="P737" s="134"/>
      <c r="Q737" s="186"/>
      <c r="R737" s="261"/>
    </row>
    <row r="738" spans="1:18" s="177" customFormat="1" ht="15.75" hidden="1" thickTop="1" x14ac:dyDescent="0.25">
      <c r="A738" s="261"/>
      <c r="B738" s="218" t="s">
        <v>333</v>
      </c>
      <c r="C738" s="218" t="s">
        <v>991</v>
      </c>
      <c r="D738" s="206" t="s">
        <v>383</v>
      </c>
      <c r="E738" s="238" t="s">
        <v>842</v>
      </c>
      <c r="F738" s="139"/>
      <c r="G738" s="199" t="s">
        <v>230</v>
      </c>
      <c r="H738" s="192"/>
      <c r="I738" s="192"/>
      <c r="J738" s="192"/>
      <c r="K738" s="192"/>
      <c r="L738" s="139"/>
      <c r="M738" s="185"/>
      <c r="N738" s="139"/>
      <c r="O738" s="192"/>
      <c r="P738" s="139"/>
      <c r="Q738" s="185"/>
      <c r="R738" s="261"/>
    </row>
    <row r="739" spans="1:18" ht="45" hidden="1" customHeight="1" x14ac:dyDescent="0.25">
      <c r="B739" s="217" t="s">
        <v>333</v>
      </c>
      <c r="C739" s="224" t="s">
        <v>991</v>
      </c>
      <c r="D739" s="205" t="s">
        <v>383</v>
      </c>
      <c r="E739" s="230" t="s">
        <v>192</v>
      </c>
      <c r="F739" s="144" t="s">
        <v>472</v>
      </c>
      <c r="G739" s="249"/>
      <c r="H739" s="572"/>
      <c r="I739" s="187"/>
      <c r="J739" s="608"/>
      <c r="K739" s="608"/>
      <c r="L739" s="146"/>
      <c r="M739" s="611" t="s">
        <v>1029</v>
      </c>
      <c r="N739" s="146"/>
      <c r="O739" s="572"/>
      <c r="P739" s="146"/>
      <c r="Q739" s="611" t="s">
        <v>1029</v>
      </c>
    </row>
    <row r="740" spans="1:18" ht="45" hidden="1" customHeight="1" x14ac:dyDescent="0.25">
      <c r="B740" s="217" t="s">
        <v>333</v>
      </c>
      <c r="C740" s="224" t="s">
        <v>991</v>
      </c>
      <c r="D740" s="205" t="s">
        <v>383</v>
      </c>
      <c r="E740" s="230" t="s">
        <v>193</v>
      </c>
      <c r="F740" s="144" t="s">
        <v>472</v>
      </c>
      <c r="G740" s="249"/>
      <c r="H740" s="594"/>
      <c r="I740" s="187"/>
      <c r="J740" s="609"/>
      <c r="K740" s="609"/>
      <c r="L740" s="146"/>
      <c r="M740" s="612"/>
      <c r="N740" s="146"/>
      <c r="O740" s="594"/>
      <c r="P740" s="146"/>
      <c r="Q740" s="612"/>
    </row>
    <row r="741" spans="1:18" ht="45" hidden="1" customHeight="1" x14ac:dyDescent="0.25">
      <c r="B741" s="217" t="s">
        <v>333</v>
      </c>
      <c r="C741" s="224" t="s">
        <v>991</v>
      </c>
      <c r="D741" s="205" t="s">
        <v>383</v>
      </c>
      <c r="E741" s="230" t="s">
        <v>194</v>
      </c>
      <c r="F741" s="144" t="s">
        <v>472</v>
      </c>
      <c r="G741" s="249"/>
      <c r="H741" s="573"/>
      <c r="I741" s="187"/>
      <c r="J741" s="610"/>
      <c r="K741" s="610"/>
      <c r="L741" s="146"/>
      <c r="M741" s="613"/>
      <c r="N741" s="146"/>
      <c r="O741" s="573"/>
      <c r="P741" s="146"/>
      <c r="Q741" s="613"/>
    </row>
    <row r="742" spans="1:18" s="177" customFormat="1" ht="5.0999999999999996" hidden="1" customHeight="1" thickBot="1" x14ac:dyDescent="0.3">
      <c r="A742" s="261"/>
      <c r="B742" s="220" t="s">
        <v>333</v>
      </c>
      <c r="C742" s="220" t="s">
        <v>990</v>
      </c>
      <c r="D742" s="208" t="s">
        <v>384</v>
      </c>
      <c r="E742" s="213"/>
      <c r="F742" s="466"/>
      <c r="G742" s="176"/>
      <c r="H742" s="444"/>
      <c r="I742" s="444"/>
      <c r="J742" s="444"/>
      <c r="K742" s="193"/>
      <c r="L742" s="134"/>
      <c r="M742" s="527"/>
      <c r="N742" s="134"/>
      <c r="O742" s="193"/>
      <c r="P742" s="134"/>
      <c r="Q742" s="527"/>
      <c r="R742" s="261"/>
    </row>
    <row r="743" spans="1:18" s="177" customFormat="1" ht="15.75" hidden="1" thickTop="1" x14ac:dyDescent="0.25">
      <c r="A743" s="261"/>
      <c r="B743" s="218" t="s">
        <v>333</v>
      </c>
      <c r="C743" s="218" t="s">
        <v>990</v>
      </c>
      <c r="D743" s="206" t="s">
        <v>384</v>
      </c>
      <c r="E743" s="238" t="s">
        <v>843</v>
      </c>
      <c r="F743" s="465"/>
      <c r="G743" s="199" t="s">
        <v>231</v>
      </c>
      <c r="H743" s="446"/>
      <c r="I743" s="446"/>
      <c r="J743" s="446"/>
      <c r="K743" s="192"/>
      <c r="L743" s="139"/>
      <c r="M743" s="526"/>
      <c r="N743" s="139"/>
      <c r="O743" s="192"/>
      <c r="P743" s="139"/>
      <c r="Q743" s="526"/>
      <c r="R743" s="261"/>
    </row>
    <row r="744" spans="1:18" ht="45" hidden="1" customHeight="1" x14ac:dyDescent="0.25">
      <c r="B744" s="217" t="s">
        <v>333</v>
      </c>
      <c r="C744" s="224" t="s">
        <v>990</v>
      </c>
      <c r="D744" s="205" t="s">
        <v>384</v>
      </c>
      <c r="E744" s="230" t="s">
        <v>117</v>
      </c>
      <c r="F744" s="463" t="s">
        <v>472</v>
      </c>
      <c r="G744" s="560"/>
      <c r="H744" s="582"/>
      <c r="I744" s="473"/>
      <c r="J744" s="582"/>
      <c r="K744" s="578"/>
      <c r="L744" s="470"/>
      <c r="M744" s="580" t="s">
        <v>1029</v>
      </c>
      <c r="N744" s="471"/>
      <c r="O744" s="578"/>
      <c r="P744" s="472"/>
      <c r="Q744" s="580" t="s">
        <v>1029</v>
      </c>
    </row>
    <row r="745" spans="1:18" ht="45" hidden="1" customHeight="1" x14ac:dyDescent="0.25">
      <c r="B745" s="217" t="s">
        <v>333</v>
      </c>
      <c r="C745" s="224" t="s">
        <v>990</v>
      </c>
      <c r="D745" s="205" t="s">
        <v>384</v>
      </c>
      <c r="E745" s="230" t="s">
        <v>118</v>
      </c>
      <c r="F745" s="463" t="s">
        <v>472</v>
      </c>
      <c r="G745" s="560"/>
      <c r="H745" s="584"/>
      <c r="I745" s="473"/>
      <c r="J745" s="584"/>
      <c r="K745" s="579"/>
      <c r="L745" s="472"/>
      <c r="M745" s="581"/>
      <c r="N745" s="471"/>
      <c r="O745" s="579"/>
      <c r="P745" s="472"/>
      <c r="Q745" s="581"/>
    </row>
    <row r="746" spans="1:18" s="177" customFormat="1" ht="5.0999999999999996" hidden="1" customHeight="1" thickBot="1" x14ac:dyDescent="0.3">
      <c r="A746" s="261"/>
      <c r="B746" s="220" t="s">
        <v>333</v>
      </c>
      <c r="C746" s="220" t="s">
        <v>991</v>
      </c>
      <c r="D746" s="208" t="s">
        <v>384</v>
      </c>
      <c r="E746" s="213"/>
      <c r="F746" s="134"/>
      <c r="G746" s="176"/>
      <c r="H746" s="193"/>
      <c r="I746" s="193"/>
      <c r="J746" s="193"/>
      <c r="K746" s="193"/>
      <c r="L746" s="134"/>
      <c r="M746" s="186"/>
      <c r="N746" s="134"/>
      <c r="O746" s="193"/>
      <c r="P746" s="134"/>
      <c r="Q746" s="186"/>
      <c r="R746" s="261"/>
    </row>
    <row r="747" spans="1:18" s="177" customFormat="1" ht="15.75" hidden="1" thickTop="1" x14ac:dyDescent="0.25">
      <c r="A747" s="261"/>
      <c r="B747" s="218" t="s">
        <v>333</v>
      </c>
      <c r="C747" s="218" t="s">
        <v>991</v>
      </c>
      <c r="D747" s="206" t="s">
        <v>384</v>
      </c>
      <c r="E747" s="238" t="s">
        <v>843</v>
      </c>
      <c r="F747" s="139"/>
      <c r="G747" s="199" t="s">
        <v>230</v>
      </c>
      <c r="H747" s="192"/>
      <c r="I747" s="192"/>
      <c r="J747" s="192"/>
      <c r="K747" s="192"/>
      <c r="L747" s="139"/>
      <c r="M747" s="185"/>
      <c r="N747" s="139"/>
      <c r="O747" s="192"/>
      <c r="P747" s="139"/>
      <c r="Q747" s="185"/>
      <c r="R747" s="261"/>
    </row>
    <row r="748" spans="1:18" ht="45" hidden="1" customHeight="1" x14ac:dyDescent="0.25">
      <c r="B748" s="217" t="s">
        <v>333</v>
      </c>
      <c r="C748" s="224" t="s">
        <v>991</v>
      </c>
      <c r="D748" s="205" t="s">
        <v>384</v>
      </c>
      <c r="E748" s="230" t="s">
        <v>192</v>
      </c>
      <c r="F748" s="144" t="s">
        <v>472</v>
      </c>
      <c r="G748" s="619" t="s">
        <v>272</v>
      </c>
      <c r="H748" s="572"/>
      <c r="I748" s="187"/>
      <c r="J748" s="608"/>
      <c r="K748" s="608"/>
      <c r="L748" s="146"/>
      <c r="M748" s="611" t="s">
        <v>1029</v>
      </c>
      <c r="N748" s="146"/>
      <c r="O748" s="572"/>
      <c r="P748" s="146"/>
      <c r="Q748" s="611" t="s">
        <v>1029</v>
      </c>
    </row>
    <row r="749" spans="1:18" ht="45" hidden="1" customHeight="1" x14ac:dyDescent="0.25">
      <c r="B749" s="217" t="s">
        <v>333</v>
      </c>
      <c r="C749" s="224" t="s">
        <v>991</v>
      </c>
      <c r="D749" s="205" t="s">
        <v>384</v>
      </c>
      <c r="E749" s="230" t="s">
        <v>193</v>
      </c>
      <c r="F749" s="144" t="s">
        <v>472</v>
      </c>
      <c r="G749" s="619"/>
      <c r="H749" s="594"/>
      <c r="I749" s="187"/>
      <c r="J749" s="609"/>
      <c r="K749" s="609"/>
      <c r="L749" s="146"/>
      <c r="M749" s="612"/>
      <c r="N749" s="146"/>
      <c r="O749" s="594"/>
      <c r="P749" s="146"/>
      <c r="Q749" s="612"/>
    </row>
    <row r="750" spans="1:18" ht="45" hidden="1" customHeight="1" x14ac:dyDescent="0.25">
      <c r="B750" s="217" t="s">
        <v>333</v>
      </c>
      <c r="C750" s="224" t="s">
        <v>991</v>
      </c>
      <c r="D750" s="205" t="s">
        <v>384</v>
      </c>
      <c r="E750" s="230" t="s">
        <v>194</v>
      </c>
      <c r="F750" s="144" t="s">
        <v>472</v>
      </c>
      <c r="G750" s="619"/>
      <c r="H750" s="573"/>
      <c r="I750" s="187"/>
      <c r="J750" s="610"/>
      <c r="K750" s="610"/>
      <c r="L750" s="146"/>
      <c r="M750" s="613"/>
      <c r="N750" s="146"/>
      <c r="O750" s="573"/>
      <c r="P750" s="146"/>
      <c r="Q750" s="613"/>
    </row>
    <row r="751" spans="1:18" s="177" customFormat="1" ht="5.0999999999999996" hidden="1" customHeight="1" thickBot="1" x14ac:dyDescent="0.3">
      <c r="A751" s="261"/>
      <c r="B751" s="220" t="s">
        <v>333</v>
      </c>
      <c r="C751" s="220" t="s">
        <v>990</v>
      </c>
      <c r="D751" s="208" t="s">
        <v>385</v>
      </c>
      <c r="E751" s="213"/>
      <c r="F751" s="466"/>
      <c r="G751" s="176"/>
      <c r="H751" s="444"/>
      <c r="I751" s="444"/>
      <c r="J751" s="444"/>
      <c r="K751" s="193"/>
      <c r="L751" s="134"/>
      <c r="M751" s="527"/>
      <c r="N751" s="134"/>
      <c r="O751" s="193"/>
      <c r="P751" s="134"/>
      <c r="Q751" s="527"/>
      <c r="R751" s="261"/>
    </row>
    <row r="752" spans="1:18" s="177" customFormat="1" ht="15.75" hidden="1" thickTop="1" x14ac:dyDescent="0.25">
      <c r="A752" s="261"/>
      <c r="B752" s="218" t="s">
        <v>333</v>
      </c>
      <c r="C752" s="218" t="s">
        <v>990</v>
      </c>
      <c r="D752" s="206" t="s">
        <v>385</v>
      </c>
      <c r="E752" s="238" t="s">
        <v>844</v>
      </c>
      <c r="F752" s="465"/>
      <c r="G752" s="199" t="s">
        <v>231</v>
      </c>
      <c r="H752" s="446"/>
      <c r="I752" s="446"/>
      <c r="J752" s="446"/>
      <c r="K752" s="192"/>
      <c r="L752" s="139"/>
      <c r="M752" s="526"/>
      <c r="N752" s="139"/>
      <c r="O752" s="192"/>
      <c r="P752" s="139"/>
      <c r="Q752" s="526"/>
      <c r="R752" s="261"/>
    </row>
    <row r="753" spans="1:18" ht="45" hidden="1" customHeight="1" x14ac:dyDescent="0.25">
      <c r="B753" s="217" t="s">
        <v>333</v>
      </c>
      <c r="C753" s="224" t="s">
        <v>990</v>
      </c>
      <c r="D753" s="205" t="s">
        <v>385</v>
      </c>
      <c r="E753" s="230" t="s">
        <v>117</v>
      </c>
      <c r="F753" s="463" t="s">
        <v>472</v>
      </c>
      <c r="G753" s="249"/>
      <c r="H753" s="582"/>
      <c r="I753" s="473"/>
      <c r="J753" s="582"/>
      <c r="K753" s="578"/>
      <c r="L753" s="470"/>
      <c r="M753" s="580" t="s">
        <v>1029</v>
      </c>
      <c r="N753" s="471"/>
      <c r="O753" s="578"/>
      <c r="P753" s="472"/>
      <c r="Q753" s="580" t="s">
        <v>1029</v>
      </c>
    </row>
    <row r="754" spans="1:18" ht="45" hidden="1" customHeight="1" x14ac:dyDescent="0.25">
      <c r="B754" s="217" t="s">
        <v>333</v>
      </c>
      <c r="C754" s="224" t="s">
        <v>990</v>
      </c>
      <c r="D754" s="205" t="s">
        <v>385</v>
      </c>
      <c r="E754" s="230" t="s">
        <v>118</v>
      </c>
      <c r="F754" s="463" t="s">
        <v>472</v>
      </c>
      <c r="G754" s="249"/>
      <c r="H754" s="584"/>
      <c r="I754" s="473"/>
      <c r="J754" s="584"/>
      <c r="K754" s="579"/>
      <c r="L754" s="472"/>
      <c r="M754" s="581"/>
      <c r="N754" s="471"/>
      <c r="O754" s="579"/>
      <c r="P754" s="472"/>
      <c r="Q754" s="581"/>
    </row>
    <row r="755" spans="1:18" s="177" customFormat="1" ht="5.0999999999999996" hidden="1" customHeight="1" thickBot="1" x14ac:dyDescent="0.3">
      <c r="A755" s="261"/>
      <c r="B755" s="220" t="s">
        <v>333</v>
      </c>
      <c r="C755" s="220" t="s">
        <v>991</v>
      </c>
      <c r="D755" s="208" t="s">
        <v>385</v>
      </c>
      <c r="E755" s="213"/>
      <c r="F755" s="134"/>
      <c r="G755" s="176"/>
      <c r="H755" s="193"/>
      <c r="I755" s="193"/>
      <c r="J755" s="193"/>
      <c r="K755" s="193"/>
      <c r="L755" s="134"/>
      <c r="M755" s="186"/>
      <c r="N755" s="134"/>
      <c r="O755" s="193"/>
      <c r="P755" s="134"/>
      <c r="Q755" s="186"/>
      <c r="R755" s="261"/>
    </row>
    <row r="756" spans="1:18" s="177" customFormat="1" ht="15.75" hidden="1" thickTop="1" x14ac:dyDescent="0.25">
      <c r="A756" s="261"/>
      <c r="B756" s="218" t="s">
        <v>333</v>
      </c>
      <c r="C756" s="218" t="s">
        <v>991</v>
      </c>
      <c r="D756" s="206" t="s">
        <v>385</v>
      </c>
      <c r="E756" s="238" t="s">
        <v>844</v>
      </c>
      <c r="F756" s="139"/>
      <c r="G756" s="199" t="s">
        <v>231</v>
      </c>
      <c r="H756" s="192"/>
      <c r="I756" s="192"/>
      <c r="J756" s="192"/>
      <c r="K756" s="192"/>
      <c r="L756" s="139"/>
      <c r="M756" s="185"/>
      <c r="N756" s="139"/>
      <c r="O756" s="192"/>
      <c r="P756" s="139"/>
      <c r="Q756" s="185"/>
      <c r="R756" s="261"/>
    </row>
    <row r="757" spans="1:18" ht="45" hidden="1" customHeight="1" x14ac:dyDescent="0.25">
      <c r="B757" s="217" t="s">
        <v>333</v>
      </c>
      <c r="C757" s="224" t="s">
        <v>991</v>
      </c>
      <c r="D757" s="205" t="s">
        <v>385</v>
      </c>
      <c r="E757" s="230" t="s">
        <v>192</v>
      </c>
      <c r="F757" s="144" t="s">
        <v>472</v>
      </c>
      <c r="G757" s="249"/>
      <c r="H757" s="572"/>
      <c r="I757" s="187"/>
      <c r="J757" s="608"/>
      <c r="K757" s="608"/>
      <c r="L757" s="146"/>
      <c r="M757" s="611" t="s">
        <v>1029</v>
      </c>
      <c r="N757" s="146"/>
      <c r="O757" s="572"/>
      <c r="P757" s="146"/>
      <c r="Q757" s="611" t="s">
        <v>1029</v>
      </c>
    </row>
    <row r="758" spans="1:18" ht="45" hidden="1" customHeight="1" x14ac:dyDescent="0.25">
      <c r="B758" s="217" t="s">
        <v>333</v>
      </c>
      <c r="C758" s="224" t="s">
        <v>991</v>
      </c>
      <c r="D758" s="205" t="s">
        <v>385</v>
      </c>
      <c r="E758" s="230" t="s">
        <v>193</v>
      </c>
      <c r="F758" s="144" t="s">
        <v>472</v>
      </c>
      <c r="G758" s="249"/>
      <c r="H758" s="594"/>
      <c r="I758" s="187"/>
      <c r="J758" s="609"/>
      <c r="K758" s="609"/>
      <c r="L758" s="146"/>
      <c r="M758" s="612"/>
      <c r="N758" s="146"/>
      <c r="O758" s="594"/>
      <c r="P758" s="146"/>
      <c r="Q758" s="612"/>
    </row>
    <row r="759" spans="1:18" ht="45" hidden="1" customHeight="1" x14ac:dyDescent="0.25">
      <c r="B759" s="217" t="s">
        <v>333</v>
      </c>
      <c r="C759" s="224" t="s">
        <v>991</v>
      </c>
      <c r="D759" s="205" t="s">
        <v>385</v>
      </c>
      <c r="E759" s="230" t="s">
        <v>194</v>
      </c>
      <c r="F759" s="144" t="s">
        <v>472</v>
      </c>
      <c r="G759" s="249"/>
      <c r="H759" s="573"/>
      <c r="I759" s="187"/>
      <c r="J759" s="610"/>
      <c r="K759" s="610"/>
      <c r="L759" s="146"/>
      <c r="M759" s="613"/>
      <c r="N759" s="146"/>
      <c r="O759" s="573"/>
      <c r="P759" s="146"/>
      <c r="Q759" s="613"/>
    </row>
    <row r="760" spans="1:18" s="177" customFormat="1" ht="5.0999999999999996" hidden="1" customHeight="1" thickBot="1" x14ac:dyDescent="0.3">
      <c r="A760" s="261"/>
      <c r="B760" s="220" t="s">
        <v>333</v>
      </c>
      <c r="C760" s="220" t="s">
        <v>990</v>
      </c>
      <c r="D760" s="208" t="s">
        <v>386</v>
      </c>
      <c r="E760" s="213"/>
      <c r="F760" s="466"/>
      <c r="G760" s="176"/>
      <c r="H760" s="444"/>
      <c r="I760" s="444"/>
      <c r="J760" s="444"/>
      <c r="K760" s="193"/>
      <c r="L760" s="134"/>
      <c r="M760" s="527"/>
      <c r="N760" s="134"/>
      <c r="O760" s="193"/>
      <c r="P760" s="134"/>
      <c r="Q760" s="527"/>
      <c r="R760" s="261"/>
    </row>
    <row r="761" spans="1:18" s="177" customFormat="1" ht="15.75" hidden="1" thickTop="1" x14ac:dyDescent="0.25">
      <c r="A761" s="261"/>
      <c r="B761" s="218" t="s">
        <v>333</v>
      </c>
      <c r="C761" s="218" t="s">
        <v>990</v>
      </c>
      <c r="D761" s="206" t="s">
        <v>386</v>
      </c>
      <c r="E761" s="238" t="s">
        <v>794</v>
      </c>
      <c r="F761" s="465"/>
      <c r="G761" s="199" t="s">
        <v>231</v>
      </c>
      <c r="H761" s="446"/>
      <c r="I761" s="446"/>
      <c r="J761" s="446"/>
      <c r="K761" s="192"/>
      <c r="L761" s="139"/>
      <c r="M761" s="526"/>
      <c r="N761" s="139"/>
      <c r="O761" s="192"/>
      <c r="P761" s="139"/>
      <c r="Q761" s="526"/>
      <c r="R761" s="261"/>
    </row>
    <row r="762" spans="1:18" ht="45" hidden="1" customHeight="1" x14ac:dyDescent="0.25">
      <c r="B762" s="217" t="s">
        <v>333</v>
      </c>
      <c r="C762" s="224" t="s">
        <v>990</v>
      </c>
      <c r="D762" s="205" t="s">
        <v>386</v>
      </c>
      <c r="E762" s="230" t="s">
        <v>121</v>
      </c>
      <c r="F762" s="463" t="s">
        <v>472</v>
      </c>
      <c r="G762" s="249"/>
      <c r="H762" s="582"/>
      <c r="I762" s="473"/>
      <c r="J762" s="582"/>
      <c r="K762" s="578"/>
      <c r="L762" s="470"/>
      <c r="M762" s="580" t="s">
        <v>1029</v>
      </c>
      <c r="N762" s="471"/>
      <c r="O762" s="578"/>
      <c r="P762" s="472"/>
      <c r="Q762" s="580" t="s">
        <v>1029</v>
      </c>
    </row>
    <row r="763" spans="1:18" ht="45" hidden="1" customHeight="1" x14ac:dyDescent="0.25">
      <c r="B763" s="217" t="s">
        <v>333</v>
      </c>
      <c r="C763" s="224" t="s">
        <v>990</v>
      </c>
      <c r="D763" s="205" t="s">
        <v>386</v>
      </c>
      <c r="E763" s="230" t="s">
        <v>122</v>
      </c>
      <c r="F763" s="463" t="s">
        <v>472</v>
      </c>
      <c r="G763" s="249"/>
      <c r="H763" s="584"/>
      <c r="I763" s="473"/>
      <c r="J763" s="584"/>
      <c r="K763" s="579"/>
      <c r="L763" s="472"/>
      <c r="M763" s="581"/>
      <c r="N763" s="471"/>
      <c r="O763" s="579"/>
      <c r="P763" s="472"/>
      <c r="Q763" s="581"/>
    </row>
    <row r="764" spans="1:18" s="177" customFormat="1" ht="5.0999999999999996" hidden="1" customHeight="1" thickBot="1" x14ac:dyDescent="0.3">
      <c r="A764" s="261"/>
      <c r="B764" s="220" t="s">
        <v>333</v>
      </c>
      <c r="C764" s="220" t="s">
        <v>991</v>
      </c>
      <c r="D764" s="208" t="s">
        <v>386</v>
      </c>
      <c r="E764" s="213"/>
      <c r="F764" s="134"/>
      <c r="G764" s="176"/>
      <c r="H764" s="193"/>
      <c r="I764" s="193"/>
      <c r="J764" s="193"/>
      <c r="K764" s="193"/>
      <c r="L764" s="134"/>
      <c r="M764" s="186"/>
      <c r="N764" s="134"/>
      <c r="O764" s="193"/>
      <c r="P764" s="134"/>
      <c r="Q764" s="186"/>
      <c r="R764" s="261"/>
    </row>
    <row r="765" spans="1:18" s="177" customFormat="1" ht="15.75" hidden="1" thickTop="1" x14ac:dyDescent="0.25">
      <c r="A765" s="261"/>
      <c r="B765" s="218" t="s">
        <v>333</v>
      </c>
      <c r="C765" s="218" t="s">
        <v>991</v>
      </c>
      <c r="D765" s="206" t="s">
        <v>386</v>
      </c>
      <c r="E765" s="238" t="s">
        <v>794</v>
      </c>
      <c r="F765" s="139"/>
      <c r="G765" s="199" t="s">
        <v>231</v>
      </c>
      <c r="H765" s="192"/>
      <c r="I765" s="192"/>
      <c r="J765" s="192"/>
      <c r="K765" s="192"/>
      <c r="L765" s="139"/>
      <c r="M765" s="185"/>
      <c r="N765" s="139"/>
      <c r="O765" s="192"/>
      <c r="P765" s="139"/>
      <c r="Q765" s="185"/>
      <c r="R765" s="261"/>
    </row>
    <row r="766" spans="1:18" ht="45" hidden="1" customHeight="1" x14ac:dyDescent="0.25">
      <c r="B766" s="217" t="s">
        <v>333</v>
      </c>
      <c r="C766" s="224" t="s">
        <v>991</v>
      </c>
      <c r="D766" s="205" t="s">
        <v>386</v>
      </c>
      <c r="E766" s="230" t="s">
        <v>198</v>
      </c>
      <c r="F766" s="144" t="s">
        <v>472</v>
      </c>
      <c r="G766" s="249"/>
      <c r="H766" s="572"/>
      <c r="I766" s="187"/>
      <c r="J766" s="608"/>
      <c r="K766" s="608"/>
      <c r="L766" s="146"/>
      <c r="M766" s="611" t="s">
        <v>1029</v>
      </c>
      <c r="N766" s="146"/>
      <c r="O766" s="572"/>
      <c r="P766" s="146"/>
      <c r="Q766" s="611" t="s">
        <v>1029</v>
      </c>
    </row>
    <row r="767" spans="1:18" ht="45" hidden="1" customHeight="1" x14ac:dyDescent="0.25">
      <c r="B767" s="217" t="s">
        <v>333</v>
      </c>
      <c r="C767" s="224" t="s">
        <v>991</v>
      </c>
      <c r="D767" s="205" t="s">
        <v>386</v>
      </c>
      <c r="E767" s="230" t="s">
        <v>199</v>
      </c>
      <c r="F767" s="144" t="s">
        <v>472</v>
      </c>
      <c r="G767" s="249"/>
      <c r="H767" s="594"/>
      <c r="I767" s="187"/>
      <c r="J767" s="609"/>
      <c r="K767" s="609"/>
      <c r="L767" s="146"/>
      <c r="M767" s="612"/>
      <c r="N767" s="146"/>
      <c r="O767" s="594"/>
      <c r="P767" s="146"/>
      <c r="Q767" s="612"/>
    </row>
    <row r="768" spans="1:18" ht="45" hidden="1" customHeight="1" x14ac:dyDescent="0.25">
      <c r="B768" s="217" t="s">
        <v>333</v>
      </c>
      <c r="C768" s="224" t="s">
        <v>991</v>
      </c>
      <c r="D768" s="205" t="s">
        <v>386</v>
      </c>
      <c r="E768" s="230" t="s">
        <v>200</v>
      </c>
      <c r="F768" s="144" t="s">
        <v>472</v>
      </c>
      <c r="G768" s="249"/>
      <c r="H768" s="573"/>
      <c r="I768" s="187"/>
      <c r="J768" s="610"/>
      <c r="K768" s="610"/>
      <c r="L768" s="146"/>
      <c r="M768" s="613"/>
      <c r="N768" s="146"/>
      <c r="O768" s="573"/>
      <c r="P768" s="146"/>
      <c r="Q768" s="613"/>
    </row>
    <row r="769" spans="1:18" s="177" customFormat="1" ht="5.0999999999999996" hidden="1" customHeight="1" thickBot="1" x14ac:dyDescent="0.3">
      <c r="A769" s="261"/>
      <c r="B769" s="220" t="s">
        <v>333</v>
      </c>
      <c r="C769" s="220" t="s">
        <v>990</v>
      </c>
      <c r="D769" s="208" t="s">
        <v>387</v>
      </c>
      <c r="E769" s="213"/>
      <c r="F769" s="466"/>
      <c r="G769" s="176"/>
      <c r="H769" s="444"/>
      <c r="I769" s="444"/>
      <c r="J769" s="444"/>
      <c r="K769" s="193"/>
      <c r="L769" s="134"/>
      <c r="M769" s="527"/>
      <c r="N769" s="134"/>
      <c r="O769" s="193"/>
      <c r="P769" s="134"/>
      <c r="Q769" s="527"/>
      <c r="R769" s="261"/>
    </row>
    <row r="770" spans="1:18" s="177" customFormat="1" ht="15.75" hidden="1" thickTop="1" x14ac:dyDescent="0.25">
      <c r="A770" s="261"/>
      <c r="B770" s="218" t="s">
        <v>333</v>
      </c>
      <c r="C770" s="218" t="s">
        <v>990</v>
      </c>
      <c r="D770" s="206" t="s">
        <v>387</v>
      </c>
      <c r="E770" s="238" t="s">
        <v>845</v>
      </c>
      <c r="F770" s="465"/>
      <c r="G770" s="199" t="s">
        <v>231</v>
      </c>
      <c r="H770" s="446"/>
      <c r="I770" s="446"/>
      <c r="J770" s="446"/>
      <c r="K770" s="192"/>
      <c r="L770" s="139"/>
      <c r="M770" s="526"/>
      <c r="N770" s="139"/>
      <c r="O770" s="192"/>
      <c r="P770" s="139"/>
      <c r="Q770" s="526"/>
      <c r="R770" s="261"/>
    </row>
    <row r="771" spans="1:18" ht="45" hidden="1" customHeight="1" x14ac:dyDescent="0.25">
      <c r="B771" s="217" t="s">
        <v>333</v>
      </c>
      <c r="C771" s="224" t="s">
        <v>990</v>
      </c>
      <c r="D771" s="205" t="s">
        <v>387</v>
      </c>
      <c r="E771" s="230" t="s">
        <v>1017</v>
      </c>
      <c r="F771" s="463" t="s">
        <v>472</v>
      </c>
      <c r="G771" s="249"/>
      <c r="H771" s="582"/>
      <c r="I771" s="473"/>
      <c r="J771" s="582"/>
      <c r="K771" s="578"/>
      <c r="L771" s="470"/>
      <c r="M771" s="580" t="s">
        <v>1029</v>
      </c>
      <c r="N771" s="471"/>
      <c r="O771" s="578"/>
      <c r="P771" s="472"/>
      <c r="Q771" s="580" t="s">
        <v>1029</v>
      </c>
    </row>
    <row r="772" spans="1:18" ht="45" hidden="1" customHeight="1" x14ac:dyDescent="0.25">
      <c r="B772" s="217" t="s">
        <v>333</v>
      </c>
      <c r="C772" s="224" t="s">
        <v>990</v>
      </c>
      <c r="D772" s="205" t="s">
        <v>387</v>
      </c>
      <c r="E772" s="230" t="s">
        <v>721</v>
      </c>
      <c r="F772" s="463" t="s">
        <v>472</v>
      </c>
      <c r="G772" s="249"/>
      <c r="H772" s="584"/>
      <c r="I772" s="473"/>
      <c r="J772" s="584"/>
      <c r="K772" s="579"/>
      <c r="L772" s="472"/>
      <c r="M772" s="581"/>
      <c r="N772" s="471"/>
      <c r="O772" s="579"/>
      <c r="P772" s="472"/>
      <c r="Q772" s="581"/>
    </row>
    <row r="773" spans="1:18" s="177" customFormat="1" ht="5.0999999999999996" hidden="1" customHeight="1" thickBot="1" x14ac:dyDescent="0.3">
      <c r="A773" s="261"/>
      <c r="B773" s="220" t="s">
        <v>333</v>
      </c>
      <c r="C773" s="220" t="s">
        <v>991</v>
      </c>
      <c r="D773" s="208" t="s">
        <v>387</v>
      </c>
      <c r="E773" s="213"/>
      <c r="F773" s="134"/>
      <c r="G773" s="176"/>
      <c r="H773" s="193"/>
      <c r="I773" s="193"/>
      <c r="J773" s="193"/>
      <c r="K773" s="193"/>
      <c r="L773" s="134"/>
      <c r="M773" s="186"/>
      <c r="N773" s="134"/>
      <c r="O773" s="193"/>
      <c r="P773" s="134"/>
      <c r="Q773" s="186"/>
      <c r="R773" s="261"/>
    </row>
    <row r="774" spans="1:18" s="177" customFormat="1" ht="15.75" hidden="1" thickTop="1" x14ac:dyDescent="0.25">
      <c r="A774" s="261"/>
      <c r="B774" s="218" t="s">
        <v>333</v>
      </c>
      <c r="C774" s="218" t="s">
        <v>991</v>
      </c>
      <c r="D774" s="206" t="s">
        <v>387</v>
      </c>
      <c r="E774" s="238" t="s">
        <v>845</v>
      </c>
      <c r="F774" s="139"/>
      <c r="G774" s="199" t="s">
        <v>231</v>
      </c>
      <c r="H774" s="192"/>
      <c r="I774" s="192"/>
      <c r="J774" s="192"/>
      <c r="K774" s="192"/>
      <c r="L774" s="139"/>
      <c r="M774" s="185"/>
      <c r="N774" s="139"/>
      <c r="O774" s="192"/>
      <c r="P774" s="139"/>
      <c r="Q774" s="185"/>
      <c r="R774" s="261"/>
    </row>
    <row r="775" spans="1:18" ht="45" hidden="1" customHeight="1" x14ac:dyDescent="0.25">
      <c r="B775" s="217" t="s">
        <v>333</v>
      </c>
      <c r="C775" s="224" t="s">
        <v>991</v>
      </c>
      <c r="D775" s="205" t="s">
        <v>387</v>
      </c>
      <c r="E775" s="230" t="s">
        <v>846</v>
      </c>
      <c r="F775" s="144" t="s">
        <v>472</v>
      </c>
      <c r="G775" s="249"/>
      <c r="H775" s="572"/>
      <c r="I775" s="187"/>
      <c r="J775" s="608"/>
      <c r="K775" s="608"/>
      <c r="L775" s="146"/>
      <c r="M775" s="611" t="s">
        <v>1029</v>
      </c>
      <c r="N775" s="146"/>
      <c r="O775" s="572"/>
      <c r="P775" s="146"/>
      <c r="Q775" s="611" t="s">
        <v>1029</v>
      </c>
    </row>
    <row r="776" spans="1:18" ht="45" hidden="1" customHeight="1" x14ac:dyDescent="0.25">
      <c r="B776" s="217" t="s">
        <v>333</v>
      </c>
      <c r="C776" s="224" t="s">
        <v>991</v>
      </c>
      <c r="D776" s="205" t="s">
        <v>387</v>
      </c>
      <c r="E776" s="230" t="s">
        <v>1028</v>
      </c>
      <c r="F776" s="144" t="s">
        <v>472</v>
      </c>
      <c r="G776" s="249"/>
      <c r="H776" s="594"/>
      <c r="I776" s="187"/>
      <c r="J776" s="609"/>
      <c r="K776" s="609"/>
      <c r="L776" s="146"/>
      <c r="M776" s="612"/>
      <c r="N776" s="146"/>
      <c r="O776" s="594"/>
      <c r="P776" s="146"/>
      <c r="Q776" s="612"/>
    </row>
    <row r="777" spans="1:18" ht="45" hidden="1" customHeight="1" x14ac:dyDescent="0.25">
      <c r="B777" s="217" t="s">
        <v>333</v>
      </c>
      <c r="C777" s="224" t="s">
        <v>991</v>
      </c>
      <c r="D777" s="205" t="s">
        <v>387</v>
      </c>
      <c r="E777" s="230" t="s">
        <v>721</v>
      </c>
      <c r="F777" s="144" t="s">
        <v>472</v>
      </c>
      <c r="G777" s="249"/>
      <c r="H777" s="573"/>
      <c r="I777" s="187"/>
      <c r="J777" s="610"/>
      <c r="K777" s="610"/>
      <c r="L777" s="146"/>
      <c r="M777" s="613"/>
      <c r="N777" s="146"/>
      <c r="O777" s="573"/>
      <c r="P777" s="146"/>
      <c r="Q777" s="613"/>
    </row>
    <row r="778" spans="1:18" s="177" customFormat="1" ht="5.0999999999999996" hidden="1" customHeight="1" thickBot="1" x14ac:dyDescent="0.3">
      <c r="A778" s="261"/>
      <c r="B778" s="220" t="s">
        <v>333</v>
      </c>
      <c r="C778" s="220" t="s">
        <v>990</v>
      </c>
      <c r="D778" s="208" t="s">
        <v>388</v>
      </c>
      <c r="E778" s="213"/>
      <c r="F778" s="466"/>
      <c r="G778" s="176"/>
      <c r="H778" s="444"/>
      <c r="I778" s="444"/>
      <c r="J778" s="444"/>
      <c r="K778" s="193"/>
      <c r="L778" s="134"/>
      <c r="M778" s="527"/>
      <c r="N778" s="134"/>
      <c r="O778" s="193"/>
      <c r="P778" s="134"/>
      <c r="Q778" s="527"/>
      <c r="R778" s="261"/>
    </row>
    <row r="779" spans="1:18" s="177" customFormat="1" ht="15.75" hidden="1" thickTop="1" x14ac:dyDescent="0.25">
      <c r="A779" s="261"/>
      <c r="B779" s="218" t="s">
        <v>333</v>
      </c>
      <c r="C779" s="218" t="s">
        <v>990</v>
      </c>
      <c r="D779" s="206" t="s">
        <v>388</v>
      </c>
      <c r="E779" s="238" t="s">
        <v>700</v>
      </c>
      <c r="F779" s="465"/>
      <c r="G779" s="199" t="s">
        <v>1056</v>
      </c>
      <c r="H779" s="446"/>
      <c r="I779" s="446"/>
      <c r="J779" s="446"/>
      <c r="K779" s="192"/>
      <c r="L779" s="139"/>
      <c r="M779" s="526"/>
      <c r="N779" s="139"/>
      <c r="O779" s="192"/>
      <c r="P779" s="139"/>
      <c r="Q779" s="526"/>
      <c r="R779" s="261"/>
    </row>
    <row r="780" spans="1:18" ht="45" hidden="1" customHeight="1" x14ac:dyDescent="0.25">
      <c r="B780" s="217" t="s">
        <v>333</v>
      </c>
      <c r="C780" s="224" t="s">
        <v>990</v>
      </c>
      <c r="D780" s="205" t="s">
        <v>388</v>
      </c>
      <c r="E780" s="230" t="s">
        <v>723</v>
      </c>
      <c r="F780" s="463" t="s">
        <v>472</v>
      </c>
      <c r="G780" s="249"/>
      <c r="H780" s="576"/>
      <c r="I780" s="474"/>
      <c r="J780" s="615"/>
      <c r="K780" s="588"/>
      <c r="L780" s="471"/>
      <c r="M780" s="580" t="s">
        <v>1029</v>
      </c>
      <c r="N780" s="471"/>
      <c r="O780" s="578"/>
      <c r="P780" s="471"/>
      <c r="Q780" s="580" t="s">
        <v>1029</v>
      </c>
    </row>
    <row r="781" spans="1:18" ht="45" hidden="1" customHeight="1" x14ac:dyDescent="0.25">
      <c r="B781" s="217" t="s">
        <v>333</v>
      </c>
      <c r="C781" s="224" t="s">
        <v>990</v>
      </c>
      <c r="D781" s="205" t="s">
        <v>388</v>
      </c>
      <c r="E781" s="230" t="s">
        <v>724</v>
      </c>
      <c r="F781" s="463" t="s">
        <v>472</v>
      </c>
      <c r="G781" s="249"/>
      <c r="H781" s="614"/>
      <c r="I781" s="474"/>
      <c r="J781" s="616"/>
      <c r="K781" s="589"/>
      <c r="L781" s="471"/>
      <c r="M781" s="591"/>
      <c r="N781" s="471"/>
      <c r="O781" s="593"/>
      <c r="P781" s="471"/>
      <c r="Q781" s="591"/>
    </row>
    <row r="782" spans="1:18" ht="45" hidden="1" customHeight="1" x14ac:dyDescent="0.25">
      <c r="B782" s="217" t="s">
        <v>333</v>
      </c>
      <c r="C782" s="224" t="s">
        <v>990</v>
      </c>
      <c r="D782" s="205" t="s">
        <v>388</v>
      </c>
      <c r="E782" s="230" t="s">
        <v>801</v>
      </c>
      <c r="F782" s="463" t="s">
        <v>472</v>
      </c>
      <c r="G782" s="249"/>
      <c r="H782" s="614"/>
      <c r="I782" s="474"/>
      <c r="J782" s="616"/>
      <c r="K782" s="589"/>
      <c r="L782" s="471"/>
      <c r="M782" s="591"/>
      <c r="N782" s="471"/>
      <c r="O782" s="593"/>
      <c r="P782" s="471"/>
      <c r="Q782" s="591"/>
    </row>
    <row r="783" spans="1:18" ht="45" hidden="1" customHeight="1" x14ac:dyDescent="0.25">
      <c r="B783" s="217" t="s">
        <v>333</v>
      </c>
      <c r="C783" s="224" t="s">
        <v>990</v>
      </c>
      <c r="D783" s="205" t="s">
        <v>388</v>
      </c>
      <c r="E783" s="230" t="s">
        <v>726</v>
      </c>
      <c r="F783" s="463" t="s">
        <v>472</v>
      </c>
      <c r="G783" s="249"/>
      <c r="H783" s="577"/>
      <c r="I783" s="475"/>
      <c r="J783" s="617"/>
      <c r="K783" s="590"/>
      <c r="L783" s="471"/>
      <c r="M783" s="592"/>
      <c r="N783" s="476"/>
      <c r="O783" s="579"/>
      <c r="P783" s="471"/>
      <c r="Q783" s="592"/>
    </row>
    <row r="784" spans="1:18" s="177" customFormat="1" ht="5.0999999999999996" hidden="1" customHeight="1" thickBot="1" x14ac:dyDescent="0.3">
      <c r="A784" s="261"/>
      <c r="B784" s="220" t="s">
        <v>333</v>
      </c>
      <c r="C784" s="220" t="s">
        <v>991</v>
      </c>
      <c r="D784" s="208" t="s">
        <v>388</v>
      </c>
      <c r="E784" s="213"/>
      <c r="F784" s="134"/>
      <c r="G784" s="176"/>
      <c r="H784" s="193"/>
      <c r="I784" s="193"/>
      <c r="J784" s="193"/>
      <c r="K784" s="193"/>
      <c r="L784" s="134"/>
      <c r="M784" s="186"/>
      <c r="N784" s="134"/>
      <c r="O784" s="193"/>
      <c r="P784" s="134"/>
      <c r="Q784" s="186"/>
      <c r="R784" s="261"/>
    </row>
    <row r="785" spans="1:18" s="177" customFormat="1" ht="15.75" hidden="1" thickTop="1" x14ac:dyDescent="0.25">
      <c r="A785" s="261"/>
      <c r="B785" s="218" t="s">
        <v>333</v>
      </c>
      <c r="C785" s="218" t="s">
        <v>991</v>
      </c>
      <c r="D785" s="206" t="s">
        <v>388</v>
      </c>
      <c r="E785" s="238" t="s">
        <v>700</v>
      </c>
      <c r="F785" s="139"/>
      <c r="G785" s="199" t="s">
        <v>231</v>
      </c>
      <c r="H785" s="192"/>
      <c r="I785" s="192"/>
      <c r="J785" s="192"/>
      <c r="K785" s="192"/>
      <c r="L785" s="139"/>
      <c r="M785" s="185"/>
      <c r="N785" s="139"/>
      <c r="O785" s="192"/>
      <c r="P785" s="139"/>
      <c r="Q785" s="185"/>
      <c r="R785" s="261"/>
    </row>
    <row r="786" spans="1:18" ht="45" hidden="1" customHeight="1" x14ac:dyDescent="0.25">
      <c r="B786" s="217" t="s">
        <v>333</v>
      </c>
      <c r="C786" s="224" t="s">
        <v>991</v>
      </c>
      <c r="D786" s="205" t="s">
        <v>388</v>
      </c>
      <c r="E786" s="230" t="s">
        <v>727</v>
      </c>
      <c r="F786" s="144" t="s">
        <v>472</v>
      </c>
      <c r="G786" s="249"/>
      <c r="H786" s="572"/>
      <c r="I786" s="175"/>
      <c r="J786" s="608"/>
      <c r="K786" s="608"/>
      <c r="L786" s="146"/>
      <c r="M786" s="611" t="s">
        <v>1029</v>
      </c>
      <c r="N786" s="146"/>
      <c r="O786" s="572"/>
      <c r="P786" s="146"/>
      <c r="Q786" s="611" t="s">
        <v>1029</v>
      </c>
    </row>
    <row r="787" spans="1:18" ht="45" hidden="1" customHeight="1" x14ac:dyDescent="0.25">
      <c r="B787" s="217" t="s">
        <v>333</v>
      </c>
      <c r="C787" s="224" t="s">
        <v>991</v>
      </c>
      <c r="D787" s="205" t="s">
        <v>388</v>
      </c>
      <c r="E787" s="230" t="s">
        <v>728</v>
      </c>
      <c r="F787" s="144" t="s">
        <v>472</v>
      </c>
      <c r="G787" s="249"/>
      <c r="H787" s="594"/>
      <c r="I787" s="175"/>
      <c r="J787" s="609"/>
      <c r="K787" s="609"/>
      <c r="L787" s="146"/>
      <c r="M787" s="612"/>
      <c r="N787" s="146"/>
      <c r="O787" s="594"/>
      <c r="P787" s="146"/>
      <c r="Q787" s="612"/>
    </row>
    <row r="788" spans="1:18" ht="45" hidden="1" customHeight="1" x14ac:dyDescent="0.25">
      <c r="B788" s="217" t="s">
        <v>333</v>
      </c>
      <c r="C788" s="224" t="s">
        <v>991</v>
      </c>
      <c r="D788" s="205" t="s">
        <v>388</v>
      </c>
      <c r="E788" s="230" t="s">
        <v>204</v>
      </c>
      <c r="F788" s="144" t="s">
        <v>472</v>
      </c>
      <c r="G788" s="249"/>
      <c r="H788" s="594"/>
      <c r="I788" s="175"/>
      <c r="J788" s="609"/>
      <c r="K788" s="609"/>
      <c r="L788" s="146"/>
      <c r="M788" s="612"/>
      <c r="N788" s="146"/>
      <c r="O788" s="594"/>
      <c r="P788" s="146"/>
      <c r="Q788" s="612"/>
    </row>
    <row r="789" spans="1:18" ht="45" hidden="1" customHeight="1" x14ac:dyDescent="0.25">
      <c r="B789" s="217" t="s">
        <v>333</v>
      </c>
      <c r="C789" s="224" t="s">
        <v>991</v>
      </c>
      <c r="D789" s="205" t="s">
        <v>388</v>
      </c>
      <c r="E789" s="230" t="s">
        <v>729</v>
      </c>
      <c r="F789" s="144" t="s">
        <v>472</v>
      </c>
      <c r="G789" s="249"/>
      <c r="H789" s="573"/>
      <c r="I789" s="148"/>
      <c r="J789" s="610"/>
      <c r="K789" s="610"/>
      <c r="L789" s="146"/>
      <c r="M789" s="613"/>
      <c r="N789" s="153"/>
      <c r="O789" s="573"/>
      <c r="P789" s="146"/>
      <c r="Q789" s="613"/>
    </row>
    <row r="790" spans="1:18" s="177" customFormat="1" ht="5.0999999999999996" hidden="1" customHeight="1" thickBot="1" x14ac:dyDescent="0.3">
      <c r="A790" s="261"/>
      <c r="B790" s="220" t="s">
        <v>333</v>
      </c>
      <c r="C790" s="220" t="s">
        <v>990</v>
      </c>
      <c r="D790" s="208" t="s">
        <v>389</v>
      </c>
      <c r="E790" s="213"/>
      <c r="F790" s="466"/>
      <c r="G790" s="176"/>
      <c r="H790" s="444"/>
      <c r="I790" s="444"/>
      <c r="J790" s="444"/>
      <c r="K790" s="193"/>
      <c r="L790" s="134"/>
      <c r="M790" s="527"/>
      <c r="N790" s="134"/>
      <c r="O790" s="193"/>
      <c r="P790" s="134"/>
      <c r="Q790" s="527"/>
      <c r="R790" s="261"/>
    </row>
    <row r="791" spans="1:18" s="177" customFormat="1" ht="15.75" hidden="1" thickTop="1" x14ac:dyDescent="0.25">
      <c r="A791" s="261"/>
      <c r="B791" s="218" t="s">
        <v>333</v>
      </c>
      <c r="C791" s="218" t="s">
        <v>990</v>
      </c>
      <c r="D791" s="206" t="s">
        <v>389</v>
      </c>
      <c r="E791" s="238" t="s">
        <v>75</v>
      </c>
      <c r="F791" s="465"/>
      <c r="G791" s="199" t="s">
        <v>79</v>
      </c>
      <c r="H791" s="446"/>
      <c r="I791" s="446"/>
      <c r="J791" s="446"/>
      <c r="K791" s="192"/>
      <c r="L791" s="139"/>
      <c r="M791" s="526"/>
      <c r="N791" s="139"/>
      <c r="O791" s="192"/>
      <c r="P791" s="139"/>
      <c r="Q791" s="526"/>
      <c r="R791" s="261"/>
    </row>
    <row r="792" spans="1:18" ht="45" hidden="1" customHeight="1" x14ac:dyDescent="0.25">
      <c r="B792" s="217" t="s">
        <v>333</v>
      </c>
      <c r="C792" s="224" t="s">
        <v>990</v>
      </c>
      <c r="D792" s="205" t="s">
        <v>389</v>
      </c>
      <c r="E792" s="230" t="s">
        <v>124</v>
      </c>
      <c r="F792" s="463" t="s">
        <v>472</v>
      </c>
      <c r="G792" s="558" t="s">
        <v>273</v>
      </c>
      <c r="H792" s="576"/>
      <c r="I792" s="469"/>
      <c r="J792" s="615"/>
      <c r="K792" s="588"/>
      <c r="L792" s="471"/>
      <c r="M792" s="580" t="s">
        <v>1029</v>
      </c>
      <c r="N792" s="471"/>
      <c r="O792" s="578"/>
      <c r="P792" s="471"/>
      <c r="Q792" s="580" t="s">
        <v>1029</v>
      </c>
    </row>
    <row r="793" spans="1:18" ht="45" hidden="1" customHeight="1" x14ac:dyDescent="0.25">
      <c r="B793" s="217" t="s">
        <v>333</v>
      </c>
      <c r="C793" s="224" t="s">
        <v>990</v>
      </c>
      <c r="D793" s="205" t="s">
        <v>389</v>
      </c>
      <c r="E793" s="230" t="s">
        <v>847</v>
      </c>
      <c r="F793" s="463" t="s">
        <v>472</v>
      </c>
      <c r="G793" s="558"/>
      <c r="H793" s="614"/>
      <c r="I793" s="469"/>
      <c r="J793" s="616"/>
      <c r="K793" s="589"/>
      <c r="L793" s="471"/>
      <c r="M793" s="591"/>
      <c r="N793" s="471"/>
      <c r="O793" s="593"/>
      <c r="P793" s="471"/>
      <c r="Q793" s="591"/>
    </row>
    <row r="794" spans="1:18" ht="45" hidden="1" customHeight="1" x14ac:dyDescent="0.25">
      <c r="B794" s="217" t="s">
        <v>333</v>
      </c>
      <c r="C794" s="224" t="s">
        <v>990</v>
      </c>
      <c r="D794" s="205" t="s">
        <v>389</v>
      </c>
      <c r="E794" s="230" t="s">
        <v>126</v>
      </c>
      <c r="F794" s="463" t="s">
        <v>472</v>
      </c>
      <c r="G794" s="558"/>
      <c r="H794" s="577"/>
      <c r="I794" s="469"/>
      <c r="J794" s="617"/>
      <c r="K794" s="590"/>
      <c r="L794" s="471"/>
      <c r="M794" s="592"/>
      <c r="N794" s="471"/>
      <c r="O794" s="579"/>
      <c r="P794" s="471"/>
      <c r="Q794" s="592"/>
    </row>
    <row r="795" spans="1:18" s="177" customFormat="1" ht="5.0999999999999996" hidden="1" customHeight="1" thickBot="1" x14ac:dyDescent="0.3">
      <c r="A795" s="261"/>
      <c r="B795" s="220" t="s">
        <v>333</v>
      </c>
      <c r="C795" s="220" t="s">
        <v>991</v>
      </c>
      <c r="D795" s="208" t="s">
        <v>389</v>
      </c>
      <c r="E795" s="213"/>
      <c r="F795" s="134"/>
      <c r="G795" s="176"/>
      <c r="H795" s="193"/>
      <c r="I795" s="193"/>
      <c r="J795" s="193"/>
      <c r="K795" s="193"/>
      <c r="L795" s="134"/>
      <c r="M795" s="186"/>
      <c r="N795" s="134"/>
      <c r="O795" s="193"/>
      <c r="P795" s="134"/>
      <c r="Q795" s="186"/>
      <c r="R795" s="261"/>
    </row>
    <row r="796" spans="1:18" s="177" customFormat="1" ht="15.75" hidden="1" thickTop="1" x14ac:dyDescent="0.25">
      <c r="A796" s="261"/>
      <c r="B796" s="218" t="s">
        <v>333</v>
      </c>
      <c r="C796" s="218" t="s">
        <v>991</v>
      </c>
      <c r="D796" s="206" t="s">
        <v>389</v>
      </c>
      <c r="E796" s="238" t="s">
        <v>75</v>
      </c>
      <c r="F796" s="139"/>
      <c r="G796" s="199" t="s">
        <v>231</v>
      </c>
      <c r="H796" s="192"/>
      <c r="I796" s="192"/>
      <c r="J796" s="192"/>
      <c r="K796" s="192"/>
      <c r="L796" s="139"/>
      <c r="M796" s="185"/>
      <c r="N796" s="139"/>
      <c r="O796" s="192"/>
      <c r="P796" s="139"/>
      <c r="Q796" s="185"/>
      <c r="R796" s="261"/>
    </row>
    <row r="797" spans="1:18" ht="45" hidden="1" customHeight="1" x14ac:dyDescent="0.25">
      <c r="B797" s="217" t="s">
        <v>333</v>
      </c>
      <c r="C797" s="224" t="s">
        <v>991</v>
      </c>
      <c r="D797" s="205" t="s">
        <v>389</v>
      </c>
      <c r="E797" s="230" t="s">
        <v>203</v>
      </c>
      <c r="F797" s="144" t="s">
        <v>472</v>
      </c>
      <c r="G797" s="249"/>
      <c r="H797" s="572"/>
      <c r="I797" s="187"/>
      <c r="J797" s="608"/>
      <c r="K797" s="608"/>
      <c r="L797" s="146"/>
      <c r="M797" s="611" t="s">
        <v>1029</v>
      </c>
      <c r="N797" s="146"/>
      <c r="O797" s="572"/>
      <c r="P797" s="146"/>
      <c r="Q797" s="611" t="s">
        <v>1029</v>
      </c>
    </row>
    <row r="798" spans="1:18" ht="45" hidden="1" customHeight="1" x14ac:dyDescent="0.25">
      <c r="B798" s="217" t="s">
        <v>333</v>
      </c>
      <c r="C798" s="224" t="s">
        <v>991</v>
      </c>
      <c r="D798" s="205" t="s">
        <v>389</v>
      </c>
      <c r="E798" s="230" t="s">
        <v>204</v>
      </c>
      <c r="F798" s="144" t="s">
        <v>472</v>
      </c>
      <c r="G798" s="249"/>
      <c r="H798" s="594"/>
      <c r="I798" s="187"/>
      <c r="J798" s="609"/>
      <c r="K798" s="609"/>
      <c r="L798" s="146"/>
      <c r="M798" s="612"/>
      <c r="N798" s="146"/>
      <c r="O798" s="594"/>
      <c r="P798" s="146"/>
      <c r="Q798" s="612"/>
    </row>
    <row r="799" spans="1:18" ht="45" hidden="1" customHeight="1" x14ac:dyDescent="0.25">
      <c r="B799" s="217" t="s">
        <v>333</v>
      </c>
      <c r="C799" s="224" t="s">
        <v>991</v>
      </c>
      <c r="D799" s="205" t="s">
        <v>389</v>
      </c>
      <c r="E799" s="230" t="s">
        <v>205</v>
      </c>
      <c r="F799" s="144" t="s">
        <v>472</v>
      </c>
      <c r="G799" s="249"/>
      <c r="H799" s="573"/>
      <c r="I799" s="187"/>
      <c r="J799" s="610"/>
      <c r="K799" s="610"/>
      <c r="L799" s="146"/>
      <c r="M799" s="613"/>
      <c r="N799" s="146"/>
      <c r="O799" s="573"/>
      <c r="P799" s="146"/>
      <c r="Q799" s="613"/>
    </row>
    <row r="800" spans="1:18" ht="15" hidden="1" customHeight="1" x14ac:dyDescent="0.25">
      <c r="B800" s="216" t="s">
        <v>334</v>
      </c>
      <c r="C800" s="217" t="s">
        <v>990</v>
      </c>
      <c r="D800" s="205" t="s">
        <v>931</v>
      </c>
      <c r="E800" s="213"/>
      <c r="F800" s="464"/>
      <c r="G800" s="249"/>
      <c r="H800" s="449"/>
      <c r="I800" s="449"/>
      <c r="J800" s="449"/>
      <c r="K800" s="148"/>
      <c r="L800" s="146"/>
      <c r="M800" s="149"/>
      <c r="N800" s="146"/>
      <c r="O800" s="148"/>
      <c r="P800" s="146"/>
      <c r="Q800" s="149"/>
    </row>
    <row r="801" spans="1:18" ht="15" hidden="1" customHeight="1" x14ac:dyDescent="0.25">
      <c r="B801" s="216" t="s">
        <v>334</v>
      </c>
      <c r="C801" s="217" t="s">
        <v>991</v>
      </c>
      <c r="D801" s="205" t="s">
        <v>931</v>
      </c>
      <c r="E801" s="213"/>
      <c r="F801" s="135"/>
      <c r="G801" s="249"/>
      <c r="H801" s="148"/>
      <c r="I801" s="148"/>
      <c r="J801" s="148"/>
      <c r="K801" s="148"/>
      <c r="L801" s="146"/>
      <c r="M801" s="148"/>
      <c r="N801" s="146"/>
      <c r="O801" s="148"/>
      <c r="P801" s="146"/>
      <c r="Q801" s="148"/>
    </row>
    <row r="802" spans="1:18" s="177" customFormat="1" ht="5.0999999999999996" hidden="1" customHeight="1" thickBot="1" x14ac:dyDescent="0.3">
      <c r="A802" s="261"/>
      <c r="B802" s="220" t="s">
        <v>334</v>
      </c>
      <c r="C802" s="220" t="s">
        <v>990</v>
      </c>
      <c r="D802" s="208" t="s">
        <v>42</v>
      </c>
      <c r="E802" s="213"/>
      <c r="F802" s="466"/>
      <c r="G802" s="176"/>
      <c r="H802" s="444"/>
      <c r="I802" s="444"/>
      <c r="J802" s="444"/>
      <c r="K802" s="193"/>
      <c r="L802" s="134"/>
      <c r="M802" s="527"/>
      <c r="N802" s="134"/>
      <c r="O802" s="193"/>
      <c r="P802" s="134"/>
      <c r="Q802" s="527"/>
      <c r="R802" s="261"/>
    </row>
    <row r="803" spans="1:18" s="177" customFormat="1" ht="15.75" hidden="1" thickTop="1" x14ac:dyDescent="0.25">
      <c r="A803" s="261"/>
      <c r="B803" s="218" t="s">
        <v>334</v>
      </c>
      <c r="C803" s="218" t="s">
        <v>990</v>
      </c>
      <c r="D803" s="206" t="s">
        <v>42</v>
      </c>
      <c r="E803" s="238" t="s">
        <v>62</v>
      </c>
      <c r="F803" s="465"/>
      <c r="G803" s="199" t="s">
        <v>58</v>
      </c>
      <c r="H803" s="446"/>
      <c r="I803" s="446"/>
      <c r="J803" s="446"/>
      <c r="K803" s="192"/>
      <c r="L803" s="139"/>
      <c r="M803" s="526"/>
      <c r="N803" s="139"/>
      <c r="O803" s="192"/>
      <c r="P803" s="139"/>
      <c r="Q803" s="526"/>
      <c r="R803" s="261"/>
    </row>
    <row r="804" spans="1:18" ht="45" hidden="1" customHeight="1" x14ac:dyDescent="0.25">
      <c r="B804" s="217" t="s">
        <v>334</v>
      </c>
      <c r="C804" s="224" t="s">
        <v>990</v>
      </c>
      <c r="D804" s="205" t="s">
        <v>42</v>
      </c>
      <c r="E804" s="230" t="s">
        <v>80</v>
      </c>
      <c r="F804" s="463" t="s">
        <v>472</v>
      </c>
      <c r="G804" s="560" t="s">
        <v>223</v>
      </c>
      <c r="H804" s="576"/>
      <c r="I804" s="469"/>
      <c r="J804" s="576"/>
      <c r="K804" s="578"/>
      <c r="L804" s="470"/>
      <c r="M804" s="580" t="s">
        <v>1029</v>
      </c>
      <c r="N804" s="471"/>
      <c r="O804" s="578"/>
      <c r="P804" s="472"/>
      <c r="Q804" s="580" t="s">
        <v>1029</v>
      </c>
    </row>
    <row r="805" spans="1:18" ht="45" hidden="1" customHeight="1" x14ac:dyDescent="0.25">
      <c r="B805" s="217" t="s">
        <v>334</v>
      </c>
      <c r="C805" s="224" t="s">
        <v>990</v>
      </c>
      <c r="D805" s="205" t="s">
        <v>42</v>
      </c>
      <c r="E805" s="230" t="s">
        <v>81</v>
      </c>
      <c r="F805" s="463" t="s">
        <v>472</v>
      </c>
      <c r="G805" s="560"/>
      <c r="H805" s="577"/>
      <c r="I805" s="469"/>
      <c r="J805" s="577"/>
      <c r="K805" s="579"/>
      <c r="L805" s="472"/>
      <c r="M805" s="581"/>
      <c r="N805" s="471"/>
      <c r="O805" s="579"/>
      <c r="P805" s="472"/>
      <c r="Q805" s="581"/>
    </row>
    <row r="806" spans="1:18" s="177" customFormat="1" ht="5.0999999999999996" hidden="1" customHeight="1" thickBot="1" x14ac:dyDescent="0.3">
      <c r="A806" s="261"/>
      <c r="B806" s="220" t="s">
        <v>334</v>
      </c>
      <c r="C806" s="220" t="s">
        <v>991</v>
      </c>
      <c r="D806" s="208" t="s">
        <v>42</v>
      </c>
      <c r="E806" s="213"/>
      <c r="F806" s="134"/>
      <c r="G806" s="176"/>
      <c r="H806" s="193"/>
      <c r="I806" s="193"/>
      <c r="J806" s="193"/>
      <c r="K806" s="193"/>
      <c r="L806" s="134"/>
      <c r="M806" s="186"/>
      <c r="N806" s="134"/>
      <c r="O806" s="193"/>
      <c r="P806" s="134"/>
      <c r="Q806" s="186"/>
      <c r="R806" s="261"/>
    </row>
    <row r="807" spans="1:18" s="177" customFormat="1" ht="15.75" hidden="1" thickTop="1" x14ac:dyDescent="0.25">
      <c r="A807" s="261"/>
      <c r="B807" s="218" t="s">
        <v>334</v>
      </c>
      <c r="C807" s="218" t="s">
        <v>991</v>
      </c>
      <c r="D807" s="206" t="s">
        <v>42</v>
      </c>
      <c r="E807" s="238" t="s">
        <v>62</v>
      </c>
      <c r="F807" s="139"/>
      <c r="G807" s="199" t="s">
        <v>58</v>
      </c>
      <c r="H807" s="192"/>
      <c r="I807" s="192"/>
      <c r="J807" s="192"/>
      <c r="K807" s="192"/>
      <c r="L807" s="139"/>
      <c r="M807" s="185"/>
      <c r="N807" s="139"/>
      <c r="O807" s="192"/>
      <c r="P807" s="139"/>
      <c r="Q807" s="185"/>
      <c r="R807" s="261"/>
    </row>
    <row r="808" spans="1:18" ht="45" hidden="1" customHeight="1" x14ac:dyDescent="0.25">
      <c r="B808" s="217" t="s">
        <v>334</v>
      </c>
      <c r="C808" s="224" t="s">
        <v>991</v>
      </c>
      <c r="D808" s="205" t="s">
        <v>42</v>
      </c>
      <c r="E808" s="230" t="s">
        <v>127</v>
      </c>
      <c r="F808" s="144" t="s">
        <v>472</v>
      </c>
      <c r="G808" s="560" t="s">
        <v>223</v>
      </c>
      <c r="H808" s="572"/>
      <c r="I808" s="187"/>
      <c r="J808" s="572"/>
      <c r="K808" s="572"/>
      <c r="L808" s="145"/>
      <c r="M808" s="574" t="s">
        <v>1029</v>
      </c>
      <c r="N808" s="146"/>
      <c r="O808" s="572"/>
      <c r="P808" s="147"/>
      <c r="Q808" s="574" t="s">
        <v>1029</v>
      </c>
    </row>
    <row r="809" spans="1:18" ht="45" hidden="1" customHeight="1" x14ac:dyDescent="0.25">
      <c r="B809" s="217" t="s">
        <v>334</v>
      </c>
      <c r="C809" s="224" t="s">
        <v>991</v>
      </c>
      <c r="D809" s="205" t="s">
        <v>42</v>
      </c>
      <c r="E809" s="230" t="s">
        <v>130</v>
      </c>
      <c r="F809" s="144" t="s">
        <v>472</v>
      </c>
      <c r="G809" s="560"/>
      <c r="H809" s="573"/>
      <c r="I809" s="187"/>
      <c r="J809" s="573"/>
      <c r="K809" s="573"/>
      <c r="L809" s="147"/>
      <c r="M809" s="575"/>
      <c r="N809" s="146"/>
      <c r="O809" s="573"/>
      <c r="P809" s="147"/>
      <c r="Q809" s="575"/>
    </row>
    <row r="810" spans="1:18" s="177" customFormat="1" ht="5.0999999999999996" hidden="1" customHeight="1" thickBot="1" x14ac:dyDescent="0.3">
      <c r="A810" s="261"/>
      <c r="B810" s="220" t="s">
        <v>334</v>
      </c>
      <c r="C810" s="220" t="s">
        <v>990</v>
      </c>
      <c r="D810" s="208" t="s">
        <v>0</v>
      </c>
      <c r="E810" s="213"/>
      <c r="F810" s="466"/>
      <c r="G810" s="176"/>
      <c r="H810" s="444"/>
      <c r="I810" s="444"/>
      <c r="J810" s="444"/>
      <c r="K810" s="193"/>
      <c r="L810" s="134"/>
      <c r="M810" s="527"/>
      <c r="N810" s="134"/>
      <c r="O810" s="193"/>
      <c r="P810" s="134"/>
      <c r="Q810" s="527"/>
      <c r="R810" s="261"/>
    </row>
    <row r="811" spans="1:18" s="177" customFormat="1" ht="15.75" hidden="1" thickTop="1" x14ac:dyDescent="0.25">
      <c r="A811" s="261"/>
      <c r="B811" s="218" t="s">
        <v>334</v>
      </c>
      <c r="C811" s="218" t="s">
        <v>990</v>
      </c>
      <c r="D811" s="206" t="s">
        <v>0</v>
      </c>
      <c r="E811" s="238" t="s">
        <v>61</v>
      </c>
      <c r="F811" s="465"/>
      <c r="G811" s="199" t="s">
        <v>59</v>
      </c>
      <c r="H811" s="446"/>
      <c r="I811" s="446"/>
      <c r="J811" s="446"/>
      <c r="K811" s="192"/>
      <c r="L811" s="139"/>
      <c r="M811" s="526"/>
      <c r="N811" s="139"/>
      <c r="O811" s="192"/>
      <c r="P811" s="139"/>
      <c r="Q811" s="526"/>
      <c r="R811" s="261"/>
    </row>
    <row r="812" spans="1:18" ht="45" hidden="1" customHeight="1" x14ac:dyDescent="0.25">
      <c r="B812" s="217" t="s">
        <v>334</v>
      </c>
      <c r="C812" s="224" t="s">
        <v>990</v>
      </c>
      <c r="D812" s="205" t="s">
        <v>0</v>
      </c>
      <c r="E812" s="230" t="s">
        <v>209</v>
      </c>
      <c r="F812" s="463" t="s">
        <v>472</v>
      </c>
      <c r="G812" s="249"/>
      <c r="H812" s="576"/>
      <c r="I812" s="469"/>
      <c r="J812" s="615"/>
      <c r="K812" s="588"/>
      <c r="L812" s="471"/>
      <c r="M812" s="580" t="s">
        <v>1029</v>
      </c>
      <c r="N812" s="471"/>
      <c r="O812" s="578"/>
      <c r="P812" s="471"/>
      <c r="Q812" s="580" t="s">
        <v>1029</v>
      </c>
    </row>
    <row r="813" spans="1:18" ht="45" hidden="1" customHeight="1" x14ac:dyDescent="0.25">
      <c r="B813" s="217" t="s">
        <v>334</v>
      </c>
      <c r="C813" s="224" t="s">
        <v>990</v>
      </c>
      <c r="D813" s="205" t="s">
        <v>0</v>
      </c>
      <c r="E813" s="230" t="s">
        <v>480</v>
      </c>
      <c r="F813" s="463" t="s">
        <v>472</v>
      </c>
      <c r="G813" s="249"/>
      <c r="H813" s="614"/>
      <c r="I813" s="469"/>
      <c r="J813" s="616"/>
      <c r="K813" s="589"/>
      <c r="L813" s="471"/>
      <c r="M813" s="591"/>
      <c r="N813" s="471"/>
      <c r="O813" s="593"/>
      <c r="P813" s="471"/>
      <c r="Q813" s="591"/>
    </row>
    <row r="814" spans="1:18" ht="45" hidden="1" customHeight="1" x14ac:dyDescent="0.25">
      <c r="B814" s="217" t="s">
        <v>334</v>
      </c>
      <c r="C814" s="224" t="s">
        <v>990</v>
      </c>
      <c r="D814" s="205" t="s">
        <v>0</v>
      </c>
      <c r="E814" s="230" t="s">
        <v>82</v>
      </c>
      <c r="F814" s="463" t="s">
        <v>472</v>
      </c>
      <c r="G814" s="249"/>
      <c r="H814" s="577"/>
      <c r="I814" s="469"/>
      <c r="J814" s="617"/>
      <c r="K814" s="590"/>
      <c r="L814" s="471"/>
      <c r="M814" s="592"/>
      <c r="N814" s="471"/>
      <c r="O814" s="579"/>
      <c r="P814" s="471"/>
      <c r="Q814" s="592"/>
    </row>
    <row r="815" spans="1:18" s="177" customFormat="1" ht="5.0999999999999996" hidden="1" customHeight="1" thickBot="1" x14ac:dyDescent="0.3">
      <c r="A815" s="261"/>
      <c r="B815" s="220" t="s">
        <v>334</v>
      </c>
      <c r="C815" s="220" t="s">
        <v>991</v>
      </c>
      <c r="D815" s="208" t="s">
        <v>0</v>
      </c>
      <c r="E815" s="213"/>
      <c r="F815" s="134"/>
      <c r="G815" s="176"/>
      <c r="H815" s="193"/>
      <c r="I815" s="193"/>
      <c r="J815" s="193"/>
      <c r="K815" s="193"/>
      <c r="L815" s="134"/>
      <c r="M815" s="186"/>
      <c r="N815" s="134"/>
      <c r="O815" s="193"/>
      <c r="P815" s="134"/>
      <c r="Q815" s="186"/>
      <c r="R815" s="261"/>
    </row>
    <row r="816" spans="1:18" s="177" customFormat="1" ht="15.75" hidden="1" thickTop="1" x14ac:dyDescent="0.25">
      <c r="A816" s="261"/>
      <c r="B816" s="218" t="s">
        <v>334</v>
      </c>
      <c r="C816" s="218" t="s">
        <v>991</v>
      </c>
      <c r="D816" s="206" t="s">
        <v>0</v>
      </c>
      <c r="E816" s="238" t="s">
        <v>61</v>
      </c>
      <c r="F816" s="139"/>
      <c r="G816" s="199" t="s">
        <v>59</v>
      </c>
      <c r="H816" s="192"/>
      <c r="I816" s="192"/>
      <c r="J816" s="192"/>
      <c r="K816" s="192"/>
      <c r="L816" s="139"/>
      <c r="M816" s="185"/>
      <c r="N816" s="139"/>
      <c r="O816" s="192"/>
      <c r="P816" s="139"/>
      <c r="Q816" s="185"/>
      <c r="R816" s="261"/>
    </row>
    <row r="817" spans="1:18" ht="45" hidden="1" customHeight="1" x14ac:dyDescent="0.25">
      <c r="B817" s="217" t="s">
        <v>334</v>
      </c>
      <c r="C817" s="224" t="s">
        <v>991</v>
      </c>
      <c r="D817" s="205" t="s">
        <v>0</v>
      </c>
      <c r="E817" s="230" t="s">
        <v>128</v>
      </c>
      <c r="F817" s="144" t="s">
        <v>472</v>
      </c>
      <c r="G817" s="249"/>
      <c r="H817" s="572"/>
      <c r="I817" s="187"/>
      <c r="J817" s="608"/>
      <c r="K817" s="608"/>
      <c r="L817" s="146"/>
      <c r="M817" s="611" t="s">
        <v>1029</v>
      </c>
      <c r="N817" s="146"/>
      <c r="O817" s="572"/>
      <c r="P817" s="146"/>
      <c r="Q817" s="611" t="s">
        <v>1029</v>
      </c>
    </row>
    <row r="818" spans="1:18" ht="45" hidden="1" customHeight="1" x14ac:dyDescent="0.25">
      <c r="B818" s="217" t="s">
        <v>334</v>
      </c>
      <c r="C818" s="224" t="s">
        <v>991</v>
      </c>
      <c r="D818" s="205" t="s">
        <v>0</v>
      </c>
      <c r="E818" s="230" t="s">
        <v>129</v>
      </c>
      <c r="F818" s="144" t="s">
        <v>472</v>
      </c>
      <c r="G818" s="249"/>
      <c r="H818" s="594"/>
      <c r="I818" s="187"/>
      <c r="J818" s="609"/>
      <c r="K818" s="609"/>
      <c r="L818" s="146"/>
      <c r="M818" s="612"/>
      <c r="N818" s="146"/>
      <c r="O818" s="594"/>
      <c r="P818" s="146"/>
      <c r="Q818" s="612"/>
    </row>
    <row r="819" spans="1:18" ht="45" hidden="1" customHeight="1" x14ac:dyDescent="0.25">
      <c r="B819" s="217" t="s">
        <v>334</v>
      </c>
      <c r="C819" s="224" t="s">
        <v>991</v>
      </c>
      <c r="D819" s="205" t="s">
        <v>0</v>
      </c>
      <c r="E819" s="230" t="s">
        <v>131</v>
      </c>
      <c r="F819" s="144" t="s">
        <v>472</v>
      </c>
      <c r="G819" s="249"/>
      <c r="H819" s="573"/>
      <c r="I819" s="187"/>
      <c r="J819" s="610"/>
      <c r="K819" s="610"/>
      <c r="L819" s="146"/>
      <c r="M819" s="613"/>
      <c r="N819" s="146"/>
      <c r="O819" s="573"/>
      <c r="P819" s="146"/>
      <c r="Q819" s="613"/>
    </row>
    <row r="820" spans="1:18" s="177" customFormat="1" ht="5.0999999999999996" hidden="1" customHeight="1" thickBot="1" x14ac:dyDescent="0.3">
      <c r="A820" s="261"/>
      <c r="B820" s="220" t="s">
        <v>334</v>
      </c>
      <c r="C820" s="220" t="s">
        <v>990</v>
      </c>
      <c r="D820" s="208" t="s">
        <v>1</v>
      </c>
      <c r="E820" s="213"/>
      <c r="F820" s="466"/>
      <c r="G820" s="176"/>
      <c r="H820" s="444"/>
      <c r="I820" s="444"/>
      <c r="J820" s="444"/>
      <c r="K820" s="193"/>
      <c r="L820" s="134"/>
      <c r="M820" s="527"/>
      <c r="N820" s="134"/>
      <c r="O820" s="193"/>
      <c r="P820" s="134"/>
      <c r="Q820" s="527"/>
      <c r="R820" s="261"/>
    </row>
    <row r="821" spans="1:18" s="177" customFormat="1" ht="15.75" hidden="1" thickTop="1" x14ac:dyDescent="0.25">
      <c r="A821" s="261"/>
      <c r="B821" s="218" t="s">
        <v>334</v>
      </c>
      <c r="C821" s="218" t="s">
        <v>990</v>
      </c>
      <c r="D821" s="206" t="s">
        <v>1</v>
      </c>
      <c r="E821" s="238" t="s">
        <v>60</v>
      </c>
      <c r="F821" s="465"/>
      <c r="G821" s="199" t="s">
        <v>59</v>
      </c>
      <c r="H821" s="446"/>
      <c r="I821" s="446"/>
      <c r="J821" s="446"/>
      <c r="K821" s="192"/>
      <c r="L821" s="139"/>
      <c r="M821" s="526"/>
      <c r="N821" s="139"/>
      <c r="O821" s="192"/>
      <c r="P821" s="139"/>
      <c r="Q821" s="526"/>
      <c r="R821" s="261"/>
    </row>
    <row r="822" spans="1:18" ht="45" hidden="1" customHeight="1" x14ac:dyDescent="0.25">
      <c r="B822" s="217" t="s">
        <v>334</v>
      </c>
      <c r="C822" s="224" t="s">
        <v>990</v>
      </c>
      <c r="D822" s="205" t="s">
        <v>1</v>
      </c>
      <c r="E822" s="230" t="s">
        <v>83</v>
      </c>
      <c r="F822" s="463" t="s">
        <v>472</v>
      </c>
      <c r="G822" s="249"/>
      <c r="H822" s="576"/>
      <c r="I822" s="469"/>
      <c r="J822" s="615"/>
      <c r="K822" s="588"/>
      <c r="L822" s="471"/>
      <c r="M822" s="580" t="s">
        <v>1029</v>
      </c>
      <c r="N822" s="471"/>
      <c r="O822" s="578"/>
      <c r="P822" s="471"/>
      <c r="Q822" s="580" t="s">
        <v>1029</v>
      </c>
    </row>
    <row r="823" spans="1:18" ht="45" hidden="1" customHeight="1" x14ac:dyDescent="0.25">
      <c r="B823" s="217" t="s">
        <v>334</v>
      </c>
      <c r="C823" s="224" t="s">
        <v>990</v>
      </c>
      <c r="D823" s="205" t="s">
        <v>1</v>
      </c>
      <c r="E823" s="230" t="s">
        <v>476</v>
      </c>
      <c r="F823" s="463" t="s">
        <v>472</v>
      </c>
      <c r="G823" s="249"/>
      <c r="H823" s="614"/>
      <c r="I823" s="469"/>
      <c r="J823" s="616"/>
      <c r="K823" s="589"/>
      <c r="L823" s="471"/>
      <c r="M823" s="591"/>
      <c r="N823" s="471"/>
      <c r="O823" s="593"/>
      <c r="P823" s="471"/>
      <c r="Q823" s="591"/>
    </row>
    <row r="824" spans="1:18" ht="45" hidden="1" customHeight="1" x14ac:dyDescent="0.25">
      <c r="B824" s="217" t="s">
        <v>334</v>
      </c>
      <c r="C824" s="224" t="s">
        <v>990</v>
      </c>
      <c r="D824" s="205" t="s">
        <v>1</v>
      </c>
      <c r="E824" s="230" t="s">
        <v>208</v>
      </c>
      <c r="F824" s="463" t="s">
        <v>472</v>
      </c>
      <c r="G824" s="249"/>
      <c r="H824" s="577"/>
      <c r="I824" s="469"/>
      <c r="J824" s="617"/>
      <c r="K824" s="590"/>
      <c r="L824" s="471"/>
      <c r="M824" s="592"/>
      <c r="N824" s="471"/>
      <c r="O824" s="579"/>
      <c r="P824" s="471"/>
      <c r="Q824" s="592"/>
    </row>
    <row r="825" spans="1:18" s="177" customFormat="1" ht="5.0999999999999996" hidden="1" customHeight="1" thickBot="1" x14ac:dyDescent="0.3">
      <c r="A825" s="261"/>
      <c r="B825" s="220" t="s">
        <v>334</v>
      </c>
      <c r="C825" s="220" t="s">
        <v>991</v>
      </c>
      <c r="D825" s="208" t="s">
        <v>1</v>
      </c>
      <c r="E825" s="213"/>
      <c r="F825" s="134"/>
      <c r="G825" s="176"/>
      <c r="H825" s="193"/>
      <c r="I825" s="193"/>
      <c r="J825" s="193"/>
      <c r="K825" s="193"/>
      <c r="L825" s="134"/>
      <c r="M825" s="186"/>
      <c r="N825" s="134"/>
      <c r="O825" s="193"/>
      <c r="P825" s="134"/>
      <c r="Q825" s="186"/>
      <c r="R825" s="261"/>
    </row>
    <row r="826" spans="1:18" s="177" customFormat="1" ht="15.75" hidden="1" thickTop="1" x14ac:dyDescent="0.25">
      <c r="A826" s="261"/>
      <c r="B826" s="218" t="s">
        <v>334</v>
      </c>
      <c r="C826" s="218" t="s">
        <v>991</v>
      </c>
      <c r="D826" s="206" t="s">
        <v>1</v>
      </c>
      <c r="E826" s="238" t="s">
        <v>60</v>
      </c>
      <c r="F826" s="139"/>
      <c r="G826" s="199" t="s">
        <v>59</v>
      </c>
      <c r="H826" s="192"/>
      <c r="I826" s="192"/>
      <c r="J826" s="192"/>
      <c r="K826" s="192"/>
      <c r="L826" s="139"/>
      <c r="M826" s="185"/>
      <c r="N826" s="139"/>
      <c r="O826" s="192"/>
      <c r="P826" s="139"/>
      <c r="Q826" s="185"/>
      <c r="R826" s="261"/>
    </row>
    <row r="827" spans="1:18" ht="45" hidden="1" customHeight="1" x14ac:dyDescent="0.25">
      <c r="B827" s="217" t="s">
        <v>334</v>
      </c>
      <c r="C827" s="224" t="s">
        <v>991</v>
      </c>
      <c r="D827" s="205" t="s">
        <v>1</v>
      </c>
      <c r="E827" s="230" t="s">
        <v>132</v>
      </c>
      <c r="F827" s="144" t="s">
        <v>472</v>
      </c>
      <c r="G827" s="249"/>
      <c r="H827" s="572"/>
      <c r="I827" s="187"/>
      <c r="J827" s="608"/>
      <c r="K827" s="608"/>
      <c r="L827" s="146"/>
      <c r="M827" s="611" t="s">
        <v>1029</v>
      </c>
      <c r="N827" s="146"/>
      <c r="O827" s="572"/>
      <c r="P827" s="146"/>
      <c r="Q827" s="611" t="s">
        <v>1029</v>
      </c>
    </row>
    <row r="828" spans="1:18" ht="45" hidden="1" customHeight="1" x14ac:dyDescent="0.25">
      <c r="B828" s="217" t="s">
        <v>334</v>
      </c>
      <c r="C828" s="224" t="s">
        <v>991</v>
      </c>
      <c r="D828" s="205" t="s">
        <v>1</v>
      </c>
      <c r="E828" s="230" t="s">
        <v>133</v>
      </c>
      <c r="F828" s="144" t="s">
        <v>472</v>
      </c>
      <c r="G828" s="249"/>
      <c r="H828" s="594"/>
      <c r="I828" s="187"/>
      <c r="J828" s="609"/>
      <c r="K828" s="609"/>
      <c r="L828" s="146"/>
      <c r="M828" s="612"/>
      <c r="N828" s="146"/>
      <c r="O828" s="594"/>
      <c r="P828" s="146"/>
      <c r="Q828" s="612"/>
    </row>
    <row r="829" spans="1:18" ht="45" hidden="1" customHeight="1" x14ac:dyDescent="0.25">
      <c r="B829" s="217" t="s">
        <v>334</v>
      </c>
      <c r="C829" s="224" t="s">
        <v>991</v>
      </c>
      <c r="D829" s="205" t="s">
        <v>1</v>
      </c>
      <c r="E829" s="230" t="s">
        <v>134</v>
      </c>
      <c r="F829" s="144" t="s">
        <v>472</v>
      </c>
      <c r="G829" s="249"/>
      <c r="H829" s="573"/>
      <c r="I829" s="187"/>
      <c r="J829" s="610"/>
      <c r="K829" s="610"/>
      <c r="L829" s="146"/>
      <c r="M829" s="613"/>
      <c r="N829" s="146"/>
      <c r="O829" s="573"/>
      <c r="P829" s="146"/>
      <c r="Q829" s="613"/>
    </row>
    <row r="830" spans="1:18" s="177" customFormat="1" ht="5.0999999999999996" hidden="1" customHeight="1" thickBot="1" x14ac:dyDescent="0.3">
      <c r="A830" s="261"/>
      <c r="B830" s="220" t="s">
        <v>334</v>
      </c>
      <c r="C830" s="220" t="s">
        <v>990</v>
      </c>
      <c r="D830" s="208" t="s">
        <v>2</v>
      </c>
      <c r="E830" s="213"/>
      <c r="F830" s="466"/>
      <c r="G830" s="176"/>
      <c r="H830" s="444"/>
      <c r="I830" s="444"/>
      <c r="J830" s="444"/>
      <c r="K830" s="193"/>
      <c r="L830" s="134"/>
      <c r="M830" s="527"/>
      <c r="N830" s="134"/>
      <c r="O830" s="193"/>
      <c r="P830" s="134"/>
      <c r="Q830" s="527"/>
      <c r="R830" s="261"/>
    </row>
    <row r="831" spans="1:18" s="177" customFormat="1" ht="15.75" hidden="1" thickTop="1" x14ac:dyDescent="0.25">
      <c r="A831" s="261"/>
      <c r="B831" s="218" t="s">
        <v>334</v>
      </c>
      <c r="C831" s="218" t="s">
        <v>990</v>
      </c>
      <c r="D831" s="206" t="s">
        <v>2</v>
      </c>
      <c r="E831" s="238" t="s">
        <v>63</v>
      </c>
      <c r="F831" s="465"/>
      <c r="G831" s="199" t="s">
        <v>76</v>
      </c>
      <c r="H831" s="446"/>
      <c r="I831" s="446"/>
      <c r="J831" s="446"/>
      <c r="K831" s="192"/>
      <c r="L831" s="139"/>
      <c r="M831" s="526"/>
      <c r="N831" s="139"/>
      <c r="O831" s="192"/>
      <c r="P831" s="139"/>
      <c r="Q831" s="526"/>
      <c r="R831" s="261"/>
    </row>
    <row r="832" spans="1:18" ht="45" hidden="1" customHeight="1" x14ac:dyDescent="0.25">
      <c r="B832" s="217" t="s">
        <v>334</v>
      </c>
      <c r="C832" s="224" t="s">
        <v>990</v>
      </c>
      <c r="D832" s="205" t="s">
        <v>2</v>
      </c>
      <c r="E832" s="230" t="s">
        <v>206</v>
      </c>
      <c r="F832" s="463" t="s">
        <v>472</v>
      </c>
      <c r="G832" s="560" t="s">
        <v>224</v>
      </c>
      <c r="H832" s="582"/>
      <c r="I832" s="473"/>
      <c r="J832" s="585"/>
      <c r="K832" s="588"/>
      <c r="L832" s="471"/>
      <c r="M832" s="580" t="s">
        <v>1029</v>
      </c>
      <c r="N832" s="471"/>
      <c r="O832" s="578"/>
      <c r="P832" s="471"/>
      <c r="Q832" s="580" t="s">
        <v>1029</v>
      </c>
    </row>
    <row r="833" spans="1:18" ht="45" hidden="1" customHeight="1" x14ac:dyDescent="0.25">
      <c r="B833" s="217" t="s">
        <v>334</v>
      </c>
      <c r="C833" s="224" t="s">
        <v>990</v>
      </c>
      <c r="D833" s="205" t="s">
        <v>2</v>
      </c>
      <c r="E833" s="230" t="s">
        <v>478</v>
      </c>
      <c r="F833" s="463" t="s">
        <v>472</v>
      </c>
      <c r="G833" s="560"/>
      <c r="H833" s="583"/>
      <c r="I833" s="473"/>
      <c r="J833" s="586"/>
      <c r="K833" s="589"/>
      <c r="L833" s="471"/>
      <c r="M833" s="591"/>
      <c r="N833" s="471"/>
      <c r="O833" s="593"/>
      <c r="P833" s="471"/>
      <c r="Q833" s="591"/>
    </row>
    <row r="834" spans="1:18" ht="45" hidden="1" customHeight="1" x14ac:dyDescent="0.25">
      <c r="B834" s="217" t="s">
        <v>334</v>
      </c>
      <c r="C834" s="224" t="s">
        <v>990</v>
      </c>
      <c r="D834" s="205" t="s">
        <v>2</v>
      </c>
      <c r="E834" s="230" t="s">
        <v>207</v>
      </c>
      <c r="F834" s="463" t="s">
        <v>472</v>
      </c>
      <c r="G834" s="560"/>
      <c r="H834" s="584"/>
      <c r="I834" s="473"/>
      <c r="J834" s="587"/>
      <c r="K834" s="590"/>
      <c r="L834" s="471"/>
      <c r="M834" s="592"/>
      <c r="N834" s="471"/>
      <c r="O834" s="579"/>
      <c r="P834" s="471"/>
      <c r="Q834" s="592"/>
    </row>
    <row r="835" spans="1:18" s="177" customFormat="1" ht="5.0999999999999996" hidden="1" customHeight="1" thickBot="1" x14ac:dyDescent="0.3">
      <c r="A835" s="261"/>
      <c r="B835" s="220" t="s">
        <v>334</v>
      </c>
      <c r="C835" s="220" t="s">
        <v>991</v>
      </c>
      <c r="D835" s="208" t="s">
        <v>2</v>
      </c>
      <c r="E835" s="213"/>
      <c r="F835" s="134"/>
      <c r="G835" s="176"/>
      <c r="H835" s="193"/>
      <c r="I835" s="193"/>
      <c r="J835" s="193"/>
      <c r="K835" s="193"/>
      <c r="L835" s="134"/>
      <c r="M835" s="186"/>
      <c r="N835" s="134"/>
      <c r="O835" s="193"/>
      <c r="P835" s="134"/>
      <c r="Q835" s="186"/>
      <c r="R835" s="261"/>
    </row>
    <row r="836" spans="1:18" s="177" customFormat="1" ht="15.75" hidden="1" thickTop="1" x14ac:dyDescent="0.25">
      <c r="A836" s="261"/>
      <c r="B836" s="218" t="s">
        <v>334</v>
      </c>
      <c r="C836" s="218" t="s">
        <v>991</v>
      </c>
      <c r="D836" s="206" t="s">
        <v>2</v>
      </c>
      <c r="E836" s="238" t="s">
        <v>63</v>
      </c>
      <c r="F836" s="139"/>
      <c r="G836" s="199" t="s">
        <v>76</v>
      </c>
      <c r="H836" s="192"/>
      <c r="I836" s="192"/>
      <c r="J836" s="192"/>
      <c r="K836" s="192"/>
      <c r="L836" s="139"/>
      <c r="M836" s="185"/>
      <c r="N836" s="139"/>
      <c r="O836" s="192"/>
      <c r="P836" s="139"/>
      <c r="Q836" s="185"/>
      <c r="R836" s="261"/>
    </row>
    <row r="837" spans="1:18" ht="45" hidden="1" customHeight="1" x14ac:dyDescent="0.25">
      <c r="B837" s="217" t="s">
        <v>334</v>
      </c>
      <c r="C837" s="224" t="s">
        <v>991</v>
      </c>
      <c r="D837" s="205" t="s">
        <v>2</v>
      </c>
      <c r="E837" s="230" t="s">
        <v>135</v>
      </c>
      <c r="F837" s="144" t="s">
        <v>472</v>
      </c>
      <c r="G837" s="560" t="s">
        <v>224</v>
      </c>
      <c r="H837" s="572"/>
      <c r="I837" s="187"/>
      <c r="J837" s="608"/>
      <c r="K837" s="608"/>
      <c r="L837" s="146"/>
      <c r="M837" s="611" t="s">
        <v>1029</v>
      </c>
      <c r="N837" s="146"/>
      <c r="O837" s="572"/>
      <c r="P837" s="146"/>
      <c r="Q837" s="611" t="s">
        <v>1029</v>
      </c>
    </row>
    <row r="838" spans="1:18" ht="45" hidden="1" customHeight="1" x14ac:dyDescent="0.25">
      <c r="B838" s="217" t="s">
        <v>334</v>
      </c>
      <c r="C838" s="224" t="s">
        <v>991</v>
      </c>
      <c r="D838" s="205" t="s">
        <v>2</v>
      </c>
      <c r="E838" s="230" t="s">
        <v>136</v>
      </c>
      <c r="F838" s="144" t="s">
        <v>472</v>
      </c>
      <c r="G838" s="560"/>
      <c r="H838" s="594"/>
      <c r="I838" s="187"/>
      <c r="J838" s="609"/>
      <c r="K838" s="609"/>
      <c r="L838" s="146"/>
      <c r="M838" s="612"/>
      <c r="N838" s="146"/>
      <c r="O838" s="594"/>
      <c r="P838" s="146"/>
      <c r="Q838" s="612"/>
    </row>
    <row r="839" spans="1:18" ht="45" hidden="1" customHeight="1" x14ac:dyDescent="0.25">
      <c r="B839" s="217" t="s">
        <v>334</v>
      </c>
      <c r="C839" s="224" t="s">
        <v>991</v>
      </c>
      <c r="D839" s="205" t="s">
        <v>2</v>
      </c>
      <c r="E839" s="230" t="s">
        <v>137</v>
      </c>
      <c r="F839" s="144" t="s">
        <v>472</v>
      </c>
      <c r="G839" s="560"/>
      <c r="H839" s="573"/>
      <c r="I839" s="187"/>
      <c r="J839" s="610"/>
      <c r="K839" s="610"/>
      <c r="L839" s="146"/>
      <c r="M839" s="613"/>
      <c r="N839" s="146"/>
      <c r="O839" s="573"/>
      <c r="P839" s="146"/>
      <c r="Q839" s="613"/>
    </row>
    <row r="840" spans="1:18" s="177" customFormat="1" ht="5.0999999999999996" hidden="1" customHeight="1" thickBot="1" x14ac:dyDescent="0.3">
      <c r="A840" s="261"/>
      <c r="B840" s="220" t="s">
        <v>334</v>
      </c>
      <c r="C840" s="220" t="s">
        <v>990</v>
      </c>
      <c r="D840" s="208" t="s">
        <v>3</v>
      </c>
      <c r="E840" s="213"/>
      <c r="F840" s="466"/>
      <c r="G840" s="176"/>
      <c r="H840" s="444"/>
      <c r="I840" s="444"/>
      <c r="J840" s="444"/>
      <c r="K840" s="193"/>
      <c r="L840" s="134"/>
      <c r="M840" s="527"/>
      <c r="N840" s="134"/>
      <c r="O840" s="193"/>
      <c r="P840" s="134"/>
      <c r="Q840" s="527"/>
      <c r="R840" s="261"/>
    </row>
    <row r="841" spans="1:18" s="177" customFormat="1" ht="15.75" hidden="1" thickTop="1" x14ac:dyDescent="0.25">
      <c r="A841" s="261"/>
      <c r="B841" s="218" t="s">
        <v>334</v>
      </c>
      <c r="C841" s="218" t="s">
        <v>990</v>
      </c>
      <c r="D841" s="206" t="s">
        <v>3</v>
      </c>
      <c r="E841" s="238" t="s">
        <v>64</v>
      </c>
      <c r="F841" s="465"/>
      <c r="G841" s="199" t="s">
        <v>77</v>
      </c>
      <c r="H841" s="446"/>
      <c r="I841" s="446"/>
      <c r="J841" s="446"/>
      <c r="K841" s="192"/>
      <c r="L841" s="139"/>
      <c r="M841" s="526"/>
      <c r="N841" s="139"/>
      <c r="O841" s="192"/>
      <c r="P841" s="139"/>
      <c r="Q841" s="526"/>
      <c r="R841" s="261"/>
    </row>
    <row r="842" spans="1:18" ht="45" hidden="1" customHeight="1" x14ac:dyDescent="0.25">
      <c r="B842" s="217" t="s">
        <v>334</v>
      </c>
      <c r="C842" s="224" t="s">
        <v>990</v>
      </c>
      <c r="D842" s="205" t="s">
        <v>3</v>
      </c>
      <c r="E842" s="230" t="s">
        <v>84</v>
      </c>
      <c r="F842" s="463" t="s">
        <v>472</v>
      </c>
      <c r="G842" s="560" t="s">
        <v>225</v>
      </c>
      <c r="H842" s="582"/>
      <c r="I842" s="473"/>
      <c r="J842" s="585"/>
      <c r="K842" s="588"/>
      <c r="L842" s="471"/>
      <c r="M842" s="580" t="s">
        <v>1029</v>
      </c>
      <c r="N842" s="471"/>
      <c r="O842" s="578"/>
      <c r="P842" s="471"/>
      <c r="Q842" s="580" t="s">
        <v>1029</v>
      </c>
    </row>
    <row r="843" spans="1:18" ht="45" hidden="1" customHeight="1" x14ac:dyDescent="0.25">
      <c r="B843" s="217" t="s">
        <v>334</v>
      </c>
      <c r="C843" s="224" t="s">
        <v>990</v>
      </c>
      <c r="D843" s="205" t="s">
        <v>3</v>
      </c>
      <c r="E843" s="230" t="s">
        <v>85</v>
      </c>
      <c r="F843" s="463" t="s">
        <v>472</v>
      </c>
      <c r="G843" s="560"/>
      <c r="H843" s="583"/>
      <c r="I843" s="473"/>
      <c r="J843" s="586"/>
      <c r="K843" s="589"/>
      <c r="L843" s="471"/>
      <c r="M843" s="591"/>
      <c r="N843" s="471"/>
      <c r="O843" s="593"/>
      <c r="P843" s="471"/>
      <c r="Q843" s="591"/>
    </row>
    <row r="844" spans="1:18" ht="45" hidden="1" customHeight="1" x14ac:dyDescent="0.25">
      <c r="B844" s="217" t="s">
        <v>334</v>
      </c>
      <c r="C844" s="224" t="s">
        <v>990</v>
      </c>
      <c r="D844" s="205" t="s">
        <v>3</v>
      </c>
      <c r="E844" s="230" t="s">
        <v>86</v>
      </c>
      <c r="F844" s="463" t="s">
        <v>472</v>
      </c>
      <c r="G844" s="560"/>
      <c r="H844" s="584"/>
      <c r="I844" s="473"/>
      <c r="J844" s="587"/>
      <c r="K844" s="590"/>
      <c r="L844" s="471"/>
      <c r="M844" s="592"/>
      <c r="N844" s="471"/>
      <c r="O844" s="579"/>
      <c r="P844" s="471"/>
      <c r="Q844" s="592"/>
    </row>
    <row r="845" spans="1:18" s="177" customFormat="1" ht="5.0999999999999996" hidden="1" customHeight="1" thickBot="1" x14ac:dyDescent="0.3">
      <c r="A845" s="261"/>
      <c r="B845" s="220" t="s">
        <v>334</v>
      </c>
      <c r="C845" s="220" t="s">
        <v>991</v>
      </c>
      <c r="D845" s="208" t="s">
        <v>3</v>
      </c>
      <c r="E845" s="213"/>
      <c r="F845" s="134"/>
      <c r="G845" s="176"/>
      <c r="H845" s="193"/>
      <c r="I845" s="193"/>
      <c r="J845" s="193"/>
      <c r="K845" s="193"/>
      <c r="L845" s="134"/>
      <c r="M845" s="186"/>
      <c r="N845" s="134"/>
      <c r="O845" s="193"/>
      <c r="P845" s="134"/>
      <c r="Q845" s="186"/>
      <c r="R845" s="261"/>
    </row>
    <row r="846" spans="1:18" s="177" customFormat="1" ht="15.75" hidden="1" thickTop="1" x14ac:dyDescent="0.25">
      <c r="A846" s="261"/>
      <c r="B846" s="218" t="s">
        <v>334</v>
      </c>
      <c r="C846" s="218" t="s">
        <v>991</v>
      </c>
      <c r="D846" s="206" t="s">
        <v>3</v>
      </c>
      <c r="E846" s="238" t="s">
        <v>64</v>
      </c>
      <c r="F846" s="139"/>
      <c r="G846" s="199" t="s">
        <v>77</v>
      </c>
      <c r="H846" s="192"/>
      <c r="I846" s="192"/>
      <c r="J846" s="192"/>
      <c r="K846" s="192"/>
      <c r="L846" s="139"/>
      <c r="M846" s="185"/>
      <c r="N846" s="139"/>
      <c r="O846" s="192"/>
      <c r="P846" s="139"/>
      <c r="Q846" s="185"/>
      <c r="R846" s="261"/>
    </row>
    <row r="847" spans="1:18" ht="45" hidden="1" customHeight="1" x14ac:dyDescent="0.25">
      <c r="B847" s="217" t="s">
        <v>334</v>
      </c>
      <c r="C847" s="224" t="s">
        <v>991</v>
      </c>
      <c r="D847" s="205" t="s">
        <v>3</v>
      </c>
      <c r="E847" s="230" t="s">
        <v>138</v>
      </c>
      <c r="F847" s="144" t="s">
        <v>472</v>
      </c>
      <c r="G847" s="560" t="s">
        <v>225</v>
      </c>
      <c r="H847" s="572"/>
      <c r="I847" s="187"/>
      <c r="J847" s="608"/>
      <c r="K847" s="608"/>
      <c r="L847" s="146"/>
      <c r="M847" s="611" t="s">
        <v>1029</v>
      </c>
      <c r="N847" s="146"/>
      <c r="O847" s="572"/>
      <c r="P847" s="146"/>
      <c r="Q847" s="611" t="s">
        <v>1029</v>
      </c>
    </row>
    <row r="848" spans="1:18" ht="45" hidden="1" customHeight="1" x14ac:dyDescent="0.25">
      <c r="B848" s="217" t="s">
        <v>334</v>
      </c>
      <c r="C848" s="224" t="s">
        <v>991</v>
      </c>
      <c r="D848" s="205" t="s">
        <v>3</v>
      </c>
      <c r="E848" s="230" t="s">
        <v>139</v>
      </c>
      <c r="F848" s="144" t="s">
        <v>472</v>
      </c>
      <c r="G848" s="560"/>
      <c r="H848" s="594"/>
      <c r="I848" s="187"/>
      <c r="J848" s="609"/>
      <c r="K848" s="609"/>
      <c r="L848" s="146"/>
      <c r="M848" s="612"/>
      <c r="N848" s="146"/>
      <c r="O848" s="594"/>
      <c r="P848" s="146"/>
      <c r="Q848" s="612"/>
    </row>
    <row r="849" spans="1:18" ht="45" hidden="1" customHeight="1" x14ac:dyDescent="0.25">
      <c r="B849" s="217" t="s">
        <v>334</v>
      </c>
      <c r="C849" s="224" t="s">
        <v>991</v>
      </c>
      <c r="D849" s="205" t="s">
        <v>3</v>
      </c>
      <c r="E849" s="230" t="s">
        <v>140</v>
      </c>
      <c r="F849" s="144" t="s">
        <v>472</v>
      </c>
      <c r="G849" s="560"/>
      <c r="H849" s="573"/>
      <c r="I849" s="187"/>
      <c r="J849" s="610"/>
      <c r="K849" s="610"/>
      <c r="L849" s="146"/>
      <c r="M849" s="613"/>
      <c r="N849" s="146"/>
      <c r="O849" s="573"/>
      <c r="P849" s="146"/>
      <c r="Q849" s="613"/>
    </row>
    <row r="850" spans="1:18" s="177" customFormat="1" ht="5.0999999999999996" hidden="1" customHeight="1" thickBot="1" x14ac:dyDescent="0.3">
      <c r="A850" s="261"/>
      <c r="B850" s="220" t="s">
        <v>334</v>
      </c>
      <c r="C850" s="220" t="s">
        <v>990</v>
      </c>
      <c r="D850" s="208" t="s">
        <v>4</v>
      </c>
      <c r="E850" s="213"/>
      <c r="F850" s="466"/>
      <c r="G850" s="176"/>
      <c r="H850" s="444"/>
      <c r="I850" s="444"/>
      <c r="J850" s="444"/>
      <c r="K850" s="193"/>
      <c r="L850" s="134"/>
      <c r="M850" s="527"/>
      <c r="N850" s="134"/>
      <c r="O850" s="193"/>
      <c r="P850" s="134"/>
      <c r="Q850" s="527"/>
      <c r="R850" s="261"/>
    </row>
    <row r="851" spans="1:18" s="177" customFormat="1" ht="15.75" hidden="1" thickTop="1" x14ac:dyDescent="0.25">
      <c r="A851" s="261"/>
      <c r="B851" s="218" t="s">
        <v>334</v>
      </c>
      <c r="C851" s="218" t="s">
        <v>990</v>
      </c>
      <c r="D851" s="206" t="s">
        <v>4</v>
      </c>
      <c r="E851" s="238" t="s">
        <v>65</v>
      </c>
      <c r="F851" s="465"/>
      <c r="G851" s="199" t="s">
        <v>77</v>
      </c>
      <c r="H851" s="446"/>
      <c r="I851" s="446"/>
      <c r="J851" s="446"/>
      <c r="K851" s="192"/>
      <c r="L851" s="139"/>
      <c r="M851" s="526"/>
      <c r="N851" s="139"/>
      <c r="O851" s="192"/>
      <c r="P851" s="139"/>
      <c r="Q851" s="526"/>
      <c r="R851" s="261"/>
    </row>
    <row r="852" spans="1:18" ht="45" hidden="1" customHeight="1" x14ac:dyDescent="0.25">
      <c r="B852" s="217" t="s">
        <v>334</v>
      </c>
      <c r="C852" s="224" t="s">
        <v>990</v>
      </c>
      <c r="D852" s="205" t="s">
        <v>4</v>
      </c>
      <c r="E852" s="230" t="s">
        <v>1010</v>
      </c>
      <c r="F852" s="463" t="s">
        <v>472</v>
      </c>
      <c r="G852" s="560" t="s">
        <v>225</v>
      </c>
      <c r="H852" s="582"/>
      <c r="I852" s="473"/>
      <c r="J852" s="585"/>
      <c r="K852" s="588"/>
      <c r="L852" s="471"/>
      <c r="M852" s="580" t="s">
        <v>1029</v>
      </c>
      <c r="N852" s="471"/>
      <c r="O852" s="578"/>
      <c r="P852" s="471"/>
      <c r="Q852" s="580" t="s">
        <v>1029</v>
      </c>
    </row>
    <row r="853" spans="1:18" ht="45" hidden="1" customHeight="1" x14ac:dyDescent="0.25">
      <c r="B853" s="217" t="s">
        <v>334</v>
      </c>
      <c r="C853" s="224" t="s">
        <v>990</v>
      </c>
      <c r="D853" s="205" t="s">
        <v>4</v>
      </c>
      <c r="E853" s="230" t="s">
        <v>85</v>
      </c>
      <c r="F853" s="463" t="s">
        <v>472</v>
      </c>
      <c r="G853" s="560"/>
      <c r="H853" s="583"/>
      <c r="I853" s="473"/>
      <c r="J853" s="586"/>
      <c r="K853" s="589"/>
      <c r="L853" s="471"/>
      <c r="M853" s="591"/>
      <c r="N853" s="471"/>
      <c r="O853" s="593"/>
      <c r="P853" s="471"/>
      <c r="Q853" s="591"/>
    </row>
    <row r="854" spans="1:18" ht="45" hidden="1" customHeight="1" x14ac:dyDescent="0.25">
      <c r="B854" s="217" t="s">
        <v>334</v>
      </c>
      <c r="C854" s="224" t="s">
        <v>990</v>
      </c>
      <c r="D854" s="205" t="s">
        <v>4</v>
      </c>
      <c r="E854" s="230" t="s">
        <v>87</v>
      </c>
      <c r="F854" s="463" t="s">
        <v>472</v>
      </c>
      <c r="G854" s="560"/>
      <c r="H854" s="584"/>
      <c r="I854" s="473"/>
      <c r="J854" s="587"/>
      <c r="K854" s="590"/>
      <c r="L854" s="471"/>
      <c r="M854" s="592"/>
      <c r="N854" s="471"/>
      <c r="O854" s="579"/>
      <c r="P854" s="471"/>
      <c r="Q854" s="592"/>
    </row>
    <row r="855" spans="1:18" s="177" customFormat="1" ht="5.0999999999999996" hidden="1" customHeight="1" thickBot="1" x14ac:dyDescent="0.3">
      <c r="A855" s="261"/>
      <c r="B855" s="220" t="s">
        <v>334</v>
      </c>
      <c r="C855" s="220" t="s">
        <v>991</v>
      </c>
      <c r="D855" s="208" t="s">
        <v>4</v>
      </c>
      <c r="E855" s="213"/>
      <c r="F855" s="134"/>
      <c r="G855" s="176"/>
      <c r="H855" s="193"/>
      <c r="I855" s="193"/>
      <c r="J855" s="193"/>
      <c r="K855" s="193"/>
      <c r="L855" s="134"/>
      <c r="M855" s="186"/>
      <c r="N855" s="134"/>
      <c r="O855" s="193"/>
      <c r="P855" s="134"/>
      <c r="Q855" s="186"/>
      <c r="R855" s="261"/>
    </row>
    <row r="856" spans="1:18" s="177" customFormat="1" ht="15.75" hidden="1" thickTop="1" x14ac:dyDescent="0.25">
      <c r="A856" s="261"/>
      <c r="B856" s="218" t="s">
        <v>334</v>
      </c>
      <c r="C856" s="218" t="s">
        <v>991</v>
      </c>
      <c r="D856" s="206" t="s">
        <v>4</v>
      </c>
      <c r="E856" s="238" t="s">
        <v>65</v>
      </c>
      <c r="F856" s="139"/>
      <c r="G856" s="199" t="s">
        <v>77</v>
      </c>
      <c r="H856" s="192"/>
      <c r="I856" s="192"/>
      <c r="J856" s="192"/>
      <c r="K856" s="192"/>
      <c r="L856" s="139"/>
      <c r="M856" s="185"/>
      <c r="N856" s="139"/>
      <c r="O856" s="192"/>
      <c r="P856" s="139"/>
      <c r="Q856" s="185"/>
      <c r="R856" s="261"/>
    </row>
    <row r="857" spans="1:18" ht="45" hidden="1" customHeight="1" x14ac:dyDescent="0.25">
      <c r="B857" s="217" t="s">
        <v>334</v>
      </c>
      <c r="C857" s="224" t="s">
        <v>991</v>
      </c>
      <c r="D857" s="205" t="s">
        <v>4</v>
      </c>
      <c r="E857" s="230" t="s">
        <v>138</v>
      </c>
      <c r="F857" s="144" t="s">
        <v>472</v>
      </c>
      <c r="G857" s="560" t="s">
        <v>225</v>
      </c>
      <c r="H857" s="572"/>
      <c r="I857" s="187"/>
      <c r="J857" s="572"/>
      <c r="K857" s="572"/>
      <c r="L857" s="145"/>
      <c r="M857" s="574" t="s">
        <v>1029</v>
      </c>
      <c r="N857" s="146"/>
      <c r="O857" s="572"/>
      <c r="P857" s="147"/>
      <c r="Q857" s="574" t="s">
        <v>1029</v>
      </c>
    </row>
    <row r="858" spans="1:18" ht="45" hidden="1" customHeight="1" x14ac:dyDescent="0.25">
      <c r="B858" s="217" t="s">
        <v>334</v>
      </c>
      <c r="C858" s="224" t="s">
        <v>991</v>
      </c>
      <c r="D858" s="205" t="s">
        <v>4</v>
      </c>
      <c r="E858" s="230" t="s">
        <v>742</v>
      </c>
      <c r="F858" s="144" t="s">
        <v>472</v>
      </c>
      <c r="G858" s="560"/>
      <c r="H858" s="594"/>
      <c r="I858" s="187"/>
      <c r="J858" s="594"/>
      <c r="K858" s="594"/>
      <c r="L858" s="147"/>
      <c r="M858" s="618"/>
      <c r="N858" s="146"/>
      <c r="O858" s="594"/>
      <c r="P858" s="147"/>
      <c r="Q858" s="618"/>
    </row>
    <row r="859" spans="1:18" ht="45" hidden="1" customHeight="1" x14ac:dyDescent="0.25">
      <c r="B859" s="217" t="s">
        <v>334</v>
      </c>
      <c r="C859" s="224" t="s">
        <v>991</v>
      </c>
      <c r="D859" s="205" t="s">
        <v>4</v>
      </c>
      <c r="E859" s="230" t="s">
        <v>743</v>
      </c>
      <c r="F859" s="144" t="s">
        <v>472</v>
      </c>
      <c r="G859" s="560"/>
      <c r="H859" s="573"/>
      <c r="I859" s="187"/>
      <c r="J859" s="573"/>
      <c r="K859" s="573"/>
      <c r="L859" s="147"/>
      <c r="M859" s="575"/>
      <c r="N859" s="146"/>
      <c r="O859" s="573"/>
      <c r="P859" s="147"/>
      <c r="Q859" s="575"/>
    </row>
    <row r="860" spans="1:18" s="177" customFormat="1" ht="5.0999999999999996" hidden="1" customHeight="1" thickBot="1" x14ac:dyDescent="0.3">
      <c r="A860" s="261"/>
      <c r="B860" s="220" t="s">
        <v>334</v>
      </c>
      <c r="C860" s="220" t="s">
        <v>990</v>
      </c>
      <c r="D860" s="208" t="s">
        <v>5</v>
      </c>
      <c r="E860" s="213"/>
      <c r="F860" s="466"/>
      <c r="G860" s="176"/>
      <c r="H860" s="444"/>
      <c r="I860" s="444"/>
      <c r="J860" s="444"/>
      <c r="K860" s="193"/>
      <c r="L860" s="134"/>
      <c r="M860" s="527"/>
      <c r="N860" s="134"/>
      <c r="O860" s="193"/>
      <c r="P860" s="134"/>
      <c r="Q860" s="527"/>
      <c r="R860" s="261"/>
    </row>
    <row r="861" spans="1:18" s="177" customFormat="1" ht="15.75" hidden="1" thickTop="1" x14ac:dyDescent="0.25">
      <c r="A861" s="261"/>
      <c r="B861" s="218" t="s">
        <v>334</v>
      </c>
      <c r="C861" s="218" t="s">
        <v>990</v>
      </c>
      <c r="D861" s="206" t="s">
        <v>5</v>
      </c>
      <c r="E861" s="238" t="s">
        <v>66</v>
      </c>
      <c r="F861" s="465"/>
      <c r="G861" s="199" t="s">
        <v>1057</v>
      </c>
      <c r="H861" s="446"/>
      <c r="I861" s="446"/>
      <c r="J861" s="446"/>
      <c r="K861" s="192"/>
      <c r="L861" s="139"/>
      <c r="M861" s="526"/>
      <c r="N861" s="139"/>
      <c r="O861" s="192"/>
      <c r="P861" s="139"/>
      <c r="Q861" s="526"/>
      <c r="R861" s="261"/>
    </row>
    <row r="862" spans="1:18" ht="45" hidden="1" customHeight="1" x14ac:dyDescent="0.25">
      <c r="B862" s="217" t="s">
        <v>334</v>
      </c>
      <c r="C862" s="224" t="s">
        <v>990</v>
      </c>
      <c r="D862" s="205" t="s">
        <v>5</v>
      </c>
      <c r="E862" s="230" t="s">
        <v>143</v>
      </c>
      <c r="F862" s="463" t="s">
        <v>472</v>
      </c>
      <c r="G862" s="560" t="s">
        <v>226</v>
      </c>
      <c r="H862" s="582"/>
      <c r="I862" s="473"/>
      <c r="J862" s="582"/>
      <c r="K862" s="578"/>
      <c r="L862" s="470"/>
      <c r="M862" s="580" t="s">
        <v>1029</v>
      </c>
      <c r="N862" s="471"/>
      <c r="O862" s="578"/>
      <c r="P862" s="472"/>
      <c r="Q862" s="580" t="s">
        <v>1029</v>
      </c>
    </row>
    <row r="863" spans="1:18" ht="45" hidden="1" customHeight="1" x14ac:dyDescent="0.25">
      <c r="B863" s="217" t="s">
        <v>334</v>
      </c>
      <c r="C863" s="224" t="s">
        <v>990</v>
      </c>
      <c r="D863" s="205" t="s">
        <v>5</v>
      </c>
      <c r="E863" s="230" t="s">
        <v>210</v>
      </c>
      <c r="F863" s="463" t="s">
        <v>472</v>
      </c>
      <c r="G863" s="560"/>
      <c r="H863" s="584"/>
      <c r="I863" s="473"/>
      <c r="J863" s="584"/>
      <c r="K863" s="579"/>
      <c r="L863" s="472"/>
      <c r="M863" s="581"/>
      <c r="N863" s="471"/>
      <c r="O863" s="579"/>
      <c r="P863" s="472"/>
      <c r="Q863" s="581"/>
    </row>
    <row r="864" spans="1:18" s="177" customFormat="1" ht="5.0999999999999996" hidden="1" customHeight="1" thickBot="1" x14ac:dyDescent="0.3">
      <c r="A864" s="261"/>
      <c r="B864" s="220" t="s">
        <v>334</v>
      </c>
      <c r="C864" s="220" t="s">
        <v>991</v>
      </c>
      <c r="D864" s="208" t="s">
        <v>5</v>
      </c>
      <c r="E864" s="213"/>
      <c r="F864" s="134"/>
      <c r="G864" s="176"/>
      <c r="H864" s="193"/>
      <c r="I864" s="193"/>
      <c r="J864" s="193"/>
      <c r="K864" s="193"/>
      <c r="L864" s="134"/>
      <c r="M864" s="186"/>
      <c r="N864" s="134"/>
      <c r="O864" s="193"/>
      <c r="P864" s="134"/>
      <c r="Q864" s="186"/>
      <c r="R864" s="261"/>
    </row>
    <row r="865" spans="1:18" s="177" customFormat="1" ht="15.75" hidden="1" thickTop="1" x14ac:dyDescent="0.25">
      <c r="A865" s="261"/>
      <c r="B865" s="218" t="s">
        <v>334</v>
      </c>
      <c r="C865" s="218" t="s">
        <v>991</v>
      </c>
      <c r="D865" s="206" t="s">
        <v>5</v>
      </c>
      <c r="E865" s="238" t="s">
        <v>66</v>
      </c>
      <c r="F865" s="139"/>
      <c r="G865" s="199" t="s">
        <v>228</v>
      </c>
      <c r="H865" s="192"/>
      <c r="I865" s="192"/>
      <c r="J865" s="192"/>
      <c r="K865" s="192"/>
      <c r="L865" s="139"/>
      <c r="M865" s="185"/>
      <c r="N865" s="139"/>
      <c r="O865" s="192"/>
      <c r="P865" s="139"/>
      <c r="Q865" s="185"/>
      <c r="R865" s="261"/>
    </row>
    <row r="866" spans="1:18" ht="45" hidden="1" customHeight="1" x14ac:dyDescent="0.25">
      <c r="B866" s="217" t="s">
        <v>334</v>
      </c>
      <c r="C866" s="224" t="s">
        <v>991</v>
      </c>
      <c r="D866" s="205" t="s">
        <v>5</v>
      </c>
      <c r="E866" s="230" t="s">
        <v>141</v>
      </c>
      <c r="F866" s="144" t="s">
        <v>472</v>
      </c>
      <c r="G866" s="560" t="s">
        <v>226</v>
      </c>
      <c r="H866" s="572"/>
      <c r="I866" s="187"/>
      <c r="J866" s="608"/>
      <c r="K866" s="608"/>
      <c r="L866" s="146"/>
      <c r="M866" s="611" t="s">
        <v>1029</v>
      </c>
      <c r="N866" s="146"/>
      <c r="O866" s="572"/>
      <c r="P866" s="146"/>
      <c r="Q866" s="611" t="s">
        <v>1029</v>
      </c>
    </row>
    <row r="867" spans="1:18" ht="45" hidden="1" customHeight="1" x14ac:dyDescent="0.25">
      <c r="B867" s="217" t="s">
        <v>334</v>
      </c>
      <c r="C867" s="224" t="s">
        <v>991</v>
      </c>
      <c r="D867" s="205" t="s">
        <v>5</v>
      </c>
      <c r="E867" s="230" t="s">
        <v>142</v>
      </c>
      <c r="F867" s="144" t="s">
        <v>472</v>
      </c>
      <c r="G867" s="560"/>
      <c r="H867" s="594"/>
      <c r="I867" s="187"/>
      <c r="J867" s="609"/>
      <c r="K867" s="609"/>
      <c r="L867" s="146"/>
      <c r="M867" s="612"/>
      <c r="N867" s="146"/>
      <c r="O867" s="594"/>
      <c r="P867" s="146"/>
      <c r="Q867" s="612"/>
    </row>
    <row r="868" spans="1:18" ht="45" hidden="1" customHeight="1" x14ac:dyDescent="0.25">
      <c r="B868" s="217" t="s">
        <v>334</v>
      </c>
      <c r="C868" s="224" t="s">
        <v>991</v>
      </c>
      <c r="D868" s="205" t="s">
        <v>5</v>
      </c>
      <c r="E868" s="230" t="s">
        <v>143</v>
      </c>
      <c r="F868" s="144" t="s">
        <v>472</v>
      </c>
      <c r="G868" s="560"/>
      <c r="H868" s="573"/>
      <c r="I868" s="187"/>
      <c r="J868" s="610"/>
      <c r="K868" s="610"/>
      <c r="L868" s="146"/>
      <c r="M868" s="613"/>
      <c r="N868" s="146"/>
      <c r="O868" s="573"/>
      <c r="P868" s="146"/>
      <c r="Q868" s="613"/>
    </row>
    <row r="869" spans="1:18" s="177" customFormat="1" ht="5.0999999999999996" hidden="1" customHeight="1" thickBot="1" x14ac:dyDescent="0.3">
      <c r="A869" s="261"/>
      <c r="B869" s="220" t="s">
        <v>334</v>
      </c>
      <c r="C869" s="220" t="s">
        <v>990</v>
      </c>
      <c r="D869" s="208" t="s">
        <v>6</v>
      </c>
      <c r="E869" s="213"/>
      <c r="F869" s="466"/>
      <c r="G869" s="176"/>
      <c r="H869" s="444"/>
      <c r="I869" s="444"/>
      <c r="J869" s="444"/>
      <c r="K869" s="193"/>
      <c r="L869" s="134"/>
      <c r="M869" s="527"/>
      <c r="N869" s="134"/>
      <c r="O869" s="193"/>
      <c r="P869" s="134"/>
      <c r="Q869" s="527"/>
      <c r="R869" s="261"/>
    </row>
    <row r="870" spans="1:18" s="177" customFormat="1" ht="15.75" hidden="1" thickTop="1" x14ac:dyDescent="0.25">
      <c r="A870" s="261"/>
      <c r="B870" s="218" t="s">
        <v>334</v>
      </c>
      <c r="C870" s="218" t="s">
        <v>990</v>
      </c>
      <c r="D870" s="206" t="s">
        <v>6</v>
      </c>
      <c r="E870" s="238" t="s">
        <v>1011</v>
      </c>
      <c r="F870" s="465"/>
      <c r="G870" s="199" t="s">
        <v>1057</v>
      </c>
      <c r="H870" s="446"/>
      <c r="I870" s="446"/>
      <c r="J870" s="446"/>
      <c r="K870" s="192"/>
      <c r="L870" s="139"/>
      <c r="M870" s="526"/>
      <c r="N870" s="139"/>
      <c r="O870" s="192"/>
      <c r="P870" s="139"/>
      <c r="Q870" s="526"/>
      <c r="R870" s="261"/>
    </row>
    <row r="871" spans="1:18" ht="45" hidden="1" customHeight="1" x14ac:dyDescent="0.25">
      <c r="B871" s="217" t="s">
        <v>334</v>
      </c>
      <c r="C871" s="224" t="s">
        <v>990</v>
      </c>
      <c r="D871" s="205" t="s">
        <v>6</v>
      </c>
      <c r="E871" s="230" t="s">
        <v>143</v>
      </c>
      <c r="F871" s="463" t="s">
        <v>472</v>
      </c>
      <c r="G871" s="560" t="s">
        <v>226</v>
      </c>
      <c r="H871" s="582"/>
      <c r="I871" s="473"/>
      <c r="J871" s="582"/>
      <c r="K871" s="578"/>
      <c r="L871" s="470"/>
      <c r="M871" s="580" t="s">
        <v>1029</v>
      </c>
      <c r="N871" s="471"/>
      <c r="O871" s="578"/>
      <c r="P871" s="472"/>
      <c r="Q871" s="580" t="s">
        <v>1029</v>
      </c>
    </row>
    <row r="872" spans="1:18" ht="45" hidden="1" customHeight="1" x14ac:dyDescent="0.25">
      <c r="B872" s="217" t="s">
        <v>334</v>
      </c>
      <c r="C872" s="224" t="s">
        <v>990</v>
      </c>
      <c r="D872" s="205" t="s">
        <v>6</v>
      </c>
      <c r="E872" s="230" t="s">
        <v>210</v>
      </c>
      <c r="F872" s="463" t="s">
        <v>472</v>
      </c>
      <c r="G872" s="560"/>
      <c r="H872" s="584"/>
      <c r="I872" s="473"/>
      <c r="J872" s="584"/>
      <c r="K872" s="579"/>
      <c r="L872" s="472"/>
      <c r="M872" s="581"/>
      <c r="N872" s="471"/>
      <c r="O872" s="579"/>
      <c r="P872" s="472"/>
      <c r="Q872" s="581"/>
    </row>
    <row r="873" spans="1:18" s="177" customFormat="1" ht="5.0999999999999996" hidden="1" customHeight="1" thickBot="1" x14ac:dyDescent="0.3">
      <c r="A873" s="261"/>
      <c r="B873" s="220" t="s">
        <v>334</v>
      </c>
      <c r="C873" s="220" t="s">
        <v>991</v>
      </c>
      <c r="D873" s="208" t="s">
        <v>6</v>
      </c>
      <c r="E873" s="213"/>
      <c r="F873" s="134"/>
      <c r="G873" s="176"/>
      <c r="H873" s="193"/>
      <c r="I873" s="193"/>
      <c r="J873" s="193"/>
      <c r="K873" s="193"/>
      <c r="L873" s="134"/>
      <c r="M873" s="186"/>
      <c r="N873" s="134"/>
      <c r="O873" s="193"/>
      <c r="P873" s="134"/>
      <c r="Q873" s="186"/>
      <c r="R873" s="261"/>
    </row>
    <row r="874" spans="1:18" s="177" customFormat="1" ht="15.75" hidden="1" thickTop="1" x14ac:dyDescent="0.25">
      <c r="A874" s="261"/>
      <c r="B874" s="218" t="s">
        <v>334</v>
      </c>
      <c r="C874" s="218" t="s">
        <v>991</v>
      </c>
      <c r="D874" s="206" t="s">
        <v>6</v>
      </c>
      <c r="E874" s="238" t="s">
        <v>1011</v>
      </c>
      <c r="F874" s="139"/>
      <c r="G874" s="199" t="s">
        <v>228</v>
      </c>
      <c r="H874" s="192"/>
      <c r="I874" s="192"/>
      <c r="J874" s="192"/>
      <c r="K874" s="192"/>
      <c r="L874" s="139"/>
      <c r="M874" s="185"/>
      <c r="N874" s="139"/>
      <c r="O874" s="192"/>
      <c r="P874" s="139"/>
      <c r="Q874" s="185"/>
      <c r="R874" s="261"/>
    </row>
    <row r="875" spans="1:18" ht="45" hidden="1" customHeight="1" x14ac:dyDescent="0.25">
      <c r="B875" s="217" t="s">
        <v>334</v>
      </c>
      <c r="C875" s="224" t="s">
        <v>991</v>
      </c>
      <c r="D875" s="205" t="s">
        <v>6</v>
      </c>
      <c r="E875" s="230" t="s">
        <v>141</v>
      </c>
      <c r="F875" s="144" t="s">
        <v>472</v>
      </c>
      <c r="G875" s="560" t="s">
        <v>226</v>
      </c>
      <c r="H875" s="572"/>
      <c r="I875" s="187"/>
      <c r="J875" s="608"/>
      <c r="K875" s="608"/>
      <c r="L875" s="146"/>
      <c r="M875" s="611" t="s">
        <v>1029</v>
      </c>
      <c r="N875" s="146"/>
      <c r="O875" s="572"/>
      <c r="P875" s="146"/>
      <c r="Q875" s="611" t="s">
        <v>1029</v>
      </c>
    </row>
    <row r="876" spans="1:18" ht="45" hidden="1" customHeight="1" x14ac:dyDescent="0.25">
      <c r="B876" s="217" t="s">
        <v>334</v>
      </c>
      <c r="C876" s="224" t="s">
        <v>991</v>
      </c>
      <c r="D876" s="205" t="s">
        <v>6</v>
      </c>
      <c r="E876" s="230" t="s">
        <v>142</v>
      </c>
      <c r="F876" s="144" t="s">
        <v>472</v>
      </c>
      <c r="G876" s="560"/>
      <c r="H876" s="594"/>
      <c r="I876" s="187"/>
      <c r="J876" s="609"/>
      <c r="K876" s="609"/>
      <c r="L876" s="146"/>
      <c r="M876" s="612"/>
      <c r="N876" s="146"/>
      <c r="O876" s="594"/>
      <c r="P876" s="146"/>
      <c r="Q876" s="612"/>
    </row>
    <row r="877" spans="1:18" ht="45" hidden="1" customHeight="1" x14ac:dyDescent="0.25">
      <c r="B877" s="217" t="s">
        <v>334</v>
      </c>
      <c r="C877" s="224" t="s">
        <v>991</v>
      </c>
      <c r="D877" s="205" t="s">
        <v>6</v>
      </c>
      <c r="E877" s="230" t="s">
        <v>143</v>
      </c>
      <c r="F877" s="144" t="s">
        <v>472</v>
      </c>
      <c r="G877" s="560"/>
      <c r="H877" s="573"/>
      <c r="I877" s="187"/>
      <c r="J877" s="610"/>
      <c r="K877" s="610"/>
      <c r="L877" s="146"/>
      <c r="M877" s="613"/>
      <c r="N877" s="146"/>
      <c r="O877" s="573"/>
      <c r="P877" s="146"/>
      <c r="Q877" s="613"/>
    </row>
    <row r="878" spans="1:18" s="177" customFormat="1" ht="5.0999999999999996" hidden="1" customHeight="1" thickBot="1" x14ac:dyDescent="0.3">
      <c r="A878" s="261"/>
      <c r="B878" s="220" t="s">
        <v>334</v>
      </c>
      <c r="C878" s="220" t="s">
        <v>990</v>
      </c>
      <c r="D878" s="208" t="s">
        <v>7</v>
      </c>
      <c r="E878" s="213"/>
      <c r="F878" s="466"/>
      <c r="G878" s="176"/>
      <c r="H878" s="444"/>
      <c r="I878" s="444"/>
      <c r="J878" s="444"/>
      <c r="K878" s="193"/>
      <c r="L878" s="134"/>
      <c r="M878" s="527"/>
      <c r="N878" s="134"/>
      <c r="O878" s="193"/>
      <c r="P878" s="134"/>
      <c r="Q878" s="527"/>
      <c r="R878" s="261"/>
    </row>
    <row r="879" spans="1:18" s="177" customFormat="1" ht="15.75" hidden="1" thickTop="1" x14ac:dyDescent="0.25">
      <c r="A879" s="261"/>
      <c r="B879" s="218" t="s">
        <v>334</v>
      </c>
      <c r="C879" s="218" t="s">
        <v>990</v>
      </c>
      <c r="D879" s="206" t="s">
        <v>7</v>
      </c>
      <c r="E879" s="238" t="s">
        <v>8</v>
      </c>
      <c r="F879" s="465"/>
      <c r="G879" s="199" t="s">
        <v>231</v>
      </c>
      <c r="H879" s="446"/>
      <c r="I879" s="446"/>
      <c r="J879" s="446"/>
      <c r="K879" s="192"/>
      <c r="L879" s="139"/>
      <c r="M879" s="526"/>
      <c r="N879" s="139"/>
      <c r="O879" s="192"/>
      <c r="P879" s="139"/>
      <c r="Q879" s="526"/>
      <c r="R879" s="261"/>
    </row>
    <row r="880" spans="1:18" ht="45" hidden="1" customHeight="1" x14ac:dyDescent="0.25">
      <c r="B880" s="217" t="s">
        <v>334</v>
      </c>
      <c r="C880" s="224" t="s">
        <v>990</v>
      </c>
      <c r="D880" s="205" t="s">
        <v>7</v>
      </c>
      <c r="E880" s="230" t="s">
        <v>88</v>
      </c>
      <c r="F880" s="463" t="s">
        <v>472</v>
      </c>
      <c r="G880" s="560" t="s">
        <v>270</v>
      </c>
      <c r="H880" s="582"/>
      <c r="I880" s="473"/>
      <c r="J880" s="585"/>
      <c r="K880" s="588"/>
      <c r="L880" s="471"/>
      <c r="M880" s="580" t="s">
        <v>1029</v>
      </c>
      <c r="N880" s="471"/>
      <c r="O880" s="578"/>
      <c r="P880" s="471"/>
      <c r="Q880" s="580" t="s">
        <v>1029</v>
      </c>
    </row>
    <row r="881" spans="1:18" ht="45" hidden="1" customHeight="1" x14ac:dyDescent="0.25">
      <c r="B881" s="217" t="s">
        <v>334</v>
      </c>
      <c r="C881" s="224" t="s">
        <v>990</v>
      </c>
      <c r="D881" s="205" t="s">
        <v>7</v>
      </c>
      <c r="E881" s="230" t="s">
        <v>88</v>
      </c>
      <c r="F881" s="463" t="s">
        <v>472</v>
      </c>
      <c r="G881" s="560"/>
      <c r="H881" s="583"/>
      <c r="I881" s="473"/>
      <c r="J881" s="586"/>
      <c r="K881" s="589"/>
      <c r="L881" s="471"/>
      <c r="M881" s="591"/>
      <c r="N881" s="471"/>
      <c r="O881" s="593"/>
      <c r="P881" s="471"/>
      <c r="Q881" s="591"/>
    </row>
    <row r="882" spans="1:18" ht="45" hidden="1" customHeight="1" x14ac:dyDescent="0.25">
      <c r="B882" s="217" t="s">
        <v>334</v>
      </c>
      <c r="C882" s="224" t="s">
        <v>990</v>
      </c>
      <c r="D882" s="205" t="s">
        <v>7</v>
      </c>
      <c r="E882" s="230" t="s">
        <v>211</v>
      </c>
      <c r="F882" s="463" t="s">
        <v>472</v>
      </c>
      <c r="G882" s="560"/>
      <c r="H882" s="584"/>
      <c r="I882" s="473"/>
      <c r="J882" s="587"/>
      <c r="K882" s="590"/>
      <c r="L882" s="471"/>
      <c r="M882" s="592"/>
      <c r="N882" s="471"/>
      <c r="O882" s="579"/>
      <c r="P882" s="471"/>
      <c r="Q882" s="592"/>
    </row>
    <row r="883" spans="1:18" s="177" customFormat="1" ht="5.0999999999999996" hidden="1" customHeight="1" thickBot="1" x14ac:dyDescent="0.3">
      <c r="A883" s="261"/>
      <c r="B883" s="220" t="s">
        <v>334</v>
      </c>
      <c r="C883" s="220" t="s">
        <v>991</v>
      </c>
      <c r="D883" s="208" t="s">
        <v>7</v>
      </c>
      <c r="E883" s="213"/>
      <c r="F883" s="134"/>
      <c r="G883" s="176"/>
      <c r="H883" s="193"/>
      <c r="I883" s="193"/>
      <c r="J883" s="193"/>
      <c r="K883" s="193"/>
      <c r="L883" s="134"/>
      <c r="M883" s="186"/>
      <c r="N883" s="134"/>
      <c r="O883" s="193"/>
      <c r="P883" s="134"/>
      <c r="Q883" s="186"/>
      <c r="R883" s="261"/>
    </row>
    <row r="884" spans="1:18" s="177" customFormat="1" ht="15.75" hidden="1" thickTop="1" x14ac:dyDescent="0.25">
      <c r="A884" s="261"/>
      <c r="B884" s="218" t="s">
        <v>334</v>
      </c>
      <c r="C884" s="218" t="s">
        <v>991</v>
      </c>
      <c r="D884" s="206" t="s">
        <v>7</v>
      </c>
      <c r="E884" s="238" t="s">
        <v>8</v>
      </c>
      <c r="F884" s="139"/>
      <c r="G884" s="199" t="s">
        <v>231</v>
      </c>
      <c r="H884" s="192"/>
      <c r="I884" s="192"/>
      <c r="J884" s="192"/>
      <c r="K884" s="192"/>
      <c r="L884" s="139"/>
      <c r="M884" s="185"/>
      <c r="N884" s="139"/>
      <c r="O884" s="192"/>
      <c r="P884" s="139"/>
      <c r="Q884" s="185"/>
      <c r="R884" s="261"/>
    </row>
    <row r="885" spans="1:18" ht="45" hidden="1" customHeight="1" x14ac:dyDescent="0.25">
      <c r="B885" s="217" t="s">
        <v>334</v>
      </c>
      <c r="C885" s="224" t="s">
        <v>991</v>
      </c>
      <c r="D885" s="205" t="s">
        <v>7</v>
      </c>
      <c r="E885" s="230" t="s">
        <v>144</v>
      </c>
      <c r="F885" s="144" t="s">
        <v>472</v>
      </c>
      <c r="G885" s="249"/>
      <c r="H885" s="572"/>
      <c r="I885" s="187"/>
      <c r="J885" s="608"/>
      <c r="K885" s="608"/>
      <c r="L885" s="146"/>
      <c r="M885" s="611" t="s">
        <v>1029</v>
      </c>
      <c r="N885" s="146"/>
      <c r="O885" s="572"/>
      <c r="P885" s="146"/>
      <c r="Q885" s="611" t="s">
        <v>1029</v>
      </c>
    </row>
    <row r="886" spans="1:18" ht="45" hidden="1" customHeight="1" x14ac:dyDescent="0.25">
      <c r="B886" s="217" t="s">
        <v>334</v>
      </c>
      <c r="C886" s="224" t="s">
        <v>991</v>
      </c>
      <c r="D886" s="205" t="s">
        <v>7</v>
      </c>
      <c r="E886" s="230" t="s">
        <v>145</v>
      </c>
      <c r="F886" s="144" t="s">
        <v>472</v>
      </c>
      <c r="G886" s="198" t="s">
        <v>270</v>
      </c>
      <c r="H886" s="594"/>
      <c r="I886" s="187"/>
      <c r="J886" s="609"/>
      <c r="K886" s="609"/>
      <c r="L886" s="146"/>
      <c r="M886" s="612"/>
      <c r="N886" s="146"/>
      <c r="O886" s="594"/>
      <c r="P886" s="146"/>
      <c r="Q886" s="612"/>
    </row>
    <row r="887" spans="1:18" ht="45" hidden="1" customHeight="1" x14ac:dyDescent="0.25">
      <c r="B887" s="217" t="s">
        <v>334</v>
      </c>
      <c r="C887" s="224" t="s">
        <v>991</v>
      </c>
      <c r="D887" s="205" t="s">
        <v>7</v>
      </c>
      <c r="E887" s="230" t="s">
        <v>146</v>
      </c>
      <c r="F887" s="144" t="s">
        <v>472</v>
      </c>
      <c r="G887" s="249"/>
      <c r="H887" s="573"/>
      <c r="I887" s="187"/>
      <c r="J887" s="610"/>
      <c r="K887" s="610"/>
      <c r="L887" s="146"/>
      <c r="M887" s="613"/>
      <c r="N887" s="146"/>
      <c r="O887" s="573"/>
      <c r="P887" s="146"/>
      <c r="Q887" s="613"/>
    </row>
    <row r="888" spans="1:18" s="177" customFormat="1" ht="5.0999999999999996" hidden="1" customHeight="1" thickBot="1" x14ac:dyDescent="0.3">
      <c r="A888" s="261"/>
      <c r="B888" s="220" t="s">
        <v>334</v>
      </c>
      <c r="C888" s="220" t="s">
        <v>990</v>
      </c>
      <c r="D888" s="208" t="s">
        <v>9</v>
      </c>
      <c r="E888" s="213"/>
      <c r="F888" s="466"/>
      <c r="G888" s="176"/>
      <c r="H888" s="444"/>
      <c r="I888" s="444"/>
      <c r="J888" s="444"/>
      <c r="K888" s="193"/>
      <c r="L888" s="134"/>
      <c r="M888" s="527"/>
      <c r="N888" s="134"/>
      <c r="O888" s="193"/>
      <c r="P888" s="134"/>
      <c r="Q888" s="527"/>
      <c r="R888" s="261"/>
    </row>
    <row r="889" spans="1:18" s="177" customFormat="1" ht="15.75" hidden="1" thickTop="1" x14ac:dyDescent="0.25">
      <c r="A889" s="261"/>
      <c r="B889" s="218" t="s">
        <v>334</v>
      </c>
      <c r="C889" s="218" t="s">
        <v>990</v>
      </c>
      <c r="D889" s="206" t="s">
        <v>9</v>
      </c>
      <c r="E889" s="238" t="s">
        <v>10</v>
      </c>
      <c r="F889" s="465"/>
      <c r="G889" s="199" t="s">
        <v>231</v>
      </c>
      <c r="H889" s="446"/>
      <c r="I889" s="446"/>
      <c r="J889" s="446"/>
      <c r="K889" s="192"/>
      <c r="L889" s="139"/>
      <c r="M889" s="526"/>
      <c r="N889" s="139"/>
      <c r="O889" s="192"/>
      <c r="P889" s="139"/>
      <c r="Q889" s="526"/>
      <c r="R889" s="261"/>
    </row>
    <row r="890" spans="1:18" ht="45" hidden="1" customHeight="1" x14ac:dyDescent="0.25">
      <c r="B890" s="217" t="s">
        <v>334</v>
      </c>
      <c r="C890" s="224" t="s">
        <v>990</v>
      </c>
      <c r="D890" s="205" t="s">
        <v>9</v>
      </c>
      <c r="E890" s="230" t="s">
        <v>89</v>
      </c>
      <c r="F890" s="463" t="s">
        <v>472</v>
      </c>
      <c r="G890" s="249"/>
      <c r="H890" s="582"/>
      <c r="I890" s="473"/>
      <c r="J890" s="582"/>
      <c r="K890" s="578"/>
      <c r="L890" s="470"/>
      <c r="M890" s="580" t="s">
        <v>1029</v>
      </c>
      <c r="N890" s="471"/>
      <c r="O890" s="578"/>
      <c r="P890" s="472"/>
      <c r="Q890" s="580" t="s">
        <v>1029</v>
      </c>
    </row>
    <row r="891" spans="1:18" ht="45" hidden="1" customHeight="1" x14ac:dyDescent="0.25">
      <c r="B891" s="217" t="s">
        <v>334</v>
      </c>
      <c r="C891" s="224" t="s">
        <v>990</v>
      </c>
      <c r="D891" s="205" t="s">
        <v>9</v>
      </c>
      <c r="E891" s="230" t="s">
        <v>212</v>
      </c>
      <c r="F891" s="463" t="s">
        <v>472</v>
      </c>
      <c r="G891" s="249"/>
      <c r="H891" s="584"/>
      <c r="I891" s="473"/>
      <c r="J891" s="584"/>
      <c r="K891" s="579"/>
      <c r="L891" s="472"/>
      <c r="M891" s="581"/>
      <c r="N891" s="471"/>
      <c r="O891" s="579"/>
      <c r="P891" s="472"/>
      <c r="Q891" s="581"/>
    </row>
    <row r="892" spans="1:18" s="177" customFormat="1" ht="5.0999999999999996" hidden="1" customHeight="1" thickBot="1" x14ac:dyDescent="0.3">
      <c r="A892" s="261"/>
      <c r="B892" s="220" t="s">
        <v>334</v>
      </c>
      <c r="C892" s="220" t="s">
        <v>991</v>
      </c>
      <c r="D892" s="208" t="s">
        <v>9</v>
      </c>
      <c r="E892" s="213"/>
      <c r="F892" s="134"/>
      <c r="G892" s="176"/>
      <c r="H892" s="193"/>
      <c r="I892" s="193"/>
      <c r="J892" s="193"/>
      <c r="K892" s="193"/>
      <c r="L892" s="134"/>
      <c r="M892" s="186"/>
      <c r="N892" s="134"/>
      <c r="O892" s="193"/>
      <c r="P892" s="134"/>
      <c r="Q892" s="186"/>
      <c r="R892" s="261"/>
    </row>
    <row r="893" spans="1:18" s="177" customFormat="1" ht="15.75" hidden="1" thickTop="1" x14ac:dyDescent="0.25">
      <c r="A893" s="261"/>
      <c r="B893" s="218" t="s">
        <v>334</v>
      </c>
      <c r="C893" s="218" t="s">
        <v>991</v>
      </c>
      <c r="D893" s="206" t="s">
        <v>9</v>
      </c>
      <c r="E893" s="238" t="s">
        <v>10</v>
      </c>
      <c r="F893" s="139"/>
      <c r="G893" s="199" t="s">
        <v>231</v>
      </c>
      <c r="H893" s="192"/>
      <c r="I893" s="192"/>
      <c r="J893" s="192"/>
      <c r="K893" s="192"/>
      <c r="L893" s="139"/>
      <c r="M893" s="185"/>
      <c r="N893" s="139"/>
      <c r="O893" s="192"/>
      <c r="P893" s="139"/>
      <c r="Q893" s="185"/>
      <c r="R893" s="261"/>
    </row>
    <row r="894" spans="1:18" ht="45" hidden="1" customHeight="1" x14ac:dyDescent="0.25">
      <c r="B894" s="217" t="s">
        <v>334</v>
      </c>
      <c r="C894" s="224" t="s">
        <v>991</v>
      </c>
      <c r="D894" s="205" t="s">
        <v>9</v>
      </c>
      <c r="E894" s="230" t="s">
        <v>147</v>
      </c>
      <c r="F894" s="144" t="s">
        <v>472</v>
      </c>
      <c r="G894" s="249"/>
      <c r="H894" s="572"/>
      <c r="I894" s="187"/>
      <c r="J894" s="608"/>
      <c r="K894" s="608"/>
      <c r="L894" s="146"/>
      <c r="M894" s="611" t="s">
        <v>1029</v>
      </c>
      <c r="N894" s="146"/>
      <c r="O894" s="572"/>
      <c r="P894" s="146"/>
      <c r="Q894" s="611" t="s">
        <v>1029</v>
      </c>
    </row>
    <row r="895" spans="1:18" ht="45" hidden="1" customHeight="1" x14ac:dyDescent="0.25">
      <c r="B895" s="217" t="s">
        <v>334</v>
      </c>
      <c r="C895" s="224" t="s">
        <v>991</v>
      </c>
      <c r="D895" s="205" t="s">
        <v>9</v>
      </c>
      <c r="E895" s="230" t="s">
        <v>148</v>
      </c>
      <c r="F895" s="144" t="s">
        <v>472</v>
      </c>
      <c r="G895" s="249"/>
      <c r="H895" s="594"/>
      <c r="I895" s="187"/>
      <c r="J895" s="609"/>
      <c r="K895" s="609"/>
      <c r="L895" s="146"/>
      <c r="M895" s="612"/>
      <c r="N895" s="146"/>
      <c r="O895" s="594"/>
      <c r="P895" s="146"/>
      <c r="Q895" s="612"/>
    </row>
    <row r="896" spans="1:18" ht="45" hidden="1" customHeight="1" x14ac:dyDescent="0.25">
      <c r="B896" s="217" t="s">
        <v>334</v>
      </c>
      <c r="C896" s="224" t="s">
        <v>991</v>
      </c>
      <c r="D896" s="205" t="s">
        <v>9</v>
      </c>
      <c r="E896" s="230" t="s">
        <v>149</v>
      </c>
      <c r="F896" s="144" t="s">
        <v>472</v>
      </c>
      <c r="G896" s="249"/>
      <c r="H896" s="573"/>
      <c r="I896" s="187"/>
      <c r="J896" s="610"/>
      <c r="K896" s="610"/>
      <c r="L896" s="146"/>
      <c r="M896" s="613"/>
      <c r="N896" s="146"/>
      <c r="O896" s="573"/>
      <c r="P896" s="146"/>
      <c r="Q896" s="613"/>
    </row>
    <row r="897" spans="1:18" s="177" customFormat="1" ht="5.0999999999999996" hidden="1" customHeight="1" thickBot="1" x14ac:dyDescent="0.3">
      <c r="A897" s="261"/>
      <c r="B897" s="220" t="s">
        <v>334</v>
      </c>
      <c r="C897" s="220" t="s">
        <v>990</v>
      </c>
      <c r="D897" s="208" t="s">
        <v>11</v>
      </c>
      <c r="E897" s="213"/>
      <c r="F897" s="466"/>
      <c r="G897" s="176"/>
      <c r="H897" s="444"/>
      <c r="I897" s="444"/>
      <c r="J897" s="444"/>
      <c r="K897" s="193"/>
      <c r="L897" s="134"/>
      <c r="M897" s="527"/>
      <c r="N897" s="134"/>
      <c r="O897" s="193"/>
      <c r="P897" s="134"/>
      <c r="Q897" s="527"/>
      <c r="R897" s="261"/>
    </row>
    <row r="898" spans="1:18" s="177" customFormat="1" ht="15.75" hidden="1" thickTop="1" x14ac:dyDescent="0.25">
      <c r="A898" s="261"/>
      <c r="B898" s="218" t="s">
        <v>334</v>
      </c>
      <c r="C898" s="218" t="s">
        <v>990</v>
      </c>
      <c r="D898" s="206" t="s">
        <v>11</v>
      </c>
      <c r="E898" s="238" t="s">
        <v>67</v>
      </c>
      <c r="F898" s="465"/>
      <c r="G898" s="199" t="s">
        <v>78</v>
      </c>
      <c r="H898" s="446"/>
      <c r="I898" s="446"/>
      <c r="J898" s="446"/>
      <c r="K898" s="192"/>
      <c r="L898" s="139"/>
      <c r="M898" s="526"/>
      <c r="N898" s="139"/>
      <c r="O898" s="192"/>
      <c r="P898" s="139"/>
      <c r="Q898" s="526"/>
      <c r="R898" s="261"/>
    </row>
    <row r="899" spans="1:18" ht="45" hidden="1" customHeight="1" x14ac:dyDescent="0.25">
      <c r="B899" s="217" t="s">
        <v>334</v>
      </c>
      <c r="C899" s="224" t="s">
        <v>990</v>
      </c>
      <c r="D899" s="205" t="s">
        <v>11</v>
      </c>
      <c r="E899" s="230" t="s">
        <v>90</v>
      </c>
      <c r="F899" s="463" t="s">
        <v>472</v>
      </c>
      <c r="G899" s="249"/>
      <c r="H899" s="582"/>
      <c r="I899" s="473"/>
      <c r="J899" s="585"/>
      <c r="K899" s="588"/>
      <c r="L899" s="471"/>
      <c r="M899" s="580" t="s">
        <v>1029</v>
      </c>
      <c r="N899" s="471"/>
      <c r="O899" s="578"/>
      <c r="P899" s="471"/>
      <c r="Q899" s="580" t="s">
        <v>1029</v>
      </c>
    </row>
    <row r="900" spans="1:18" ht="45" hidden="1" customHeight="1" x14ac:dyDescent="0.25">
      <c r="B900" s="217" t="s">
        <v>334</v>
      </c>
      <c r="C900" s="224" t="s">
        <v>990</v>
      </c>
      <c r="D900" s="205" t="s">
        <v>11</v>
      </c>
      <c r="E900" s="230" t="s">
        <v>91</v>
      </c>
      <c r="F900" s="463" t="s">
        <v>472</v>
      </c>
      <c r="G900" s="198" t="s">
        <v>271</v>
      </c>
      <c r="H900" s="583"/>
      <c r="I900" s="473"/>
      <c r="J900" s="586"/>
      <c r="K900" s="589"/>
      <c r="L900" s="471"/>
      <c r="M900" s="591"/>
      <c r="N900" s="471"/>
      <c r="O900" s="593"/>
      <c r="P900" s="471"/>
      <c r="Q900" s="591"/>
    </row>
    <row r="901" spans="1:18" ht="45" hidden="1" customHeight="1" x14ac:dyDescent="0.25">
      <c r="B901" s="217" t="s">
        <v>334</v>
      </c>
      <c r="C901" s="224" t="s">
        <v>990</v>
      </c>
      <c r="D901" s="205" t="s">
        <v>11</v>
      </c>
      <c r="E901" s="230" t="s">
        <v>92</v>
      </c>
      <c r="F901" s="463" t="s">
        <v>472</v>
      </c>
      <c r="G901" s="249"/>
      <c r="H901" s="584"/>
      <c r="I901" s="473"/>
      <c r="J901" s="587"/>
      <c r="K901" s="590"/>
      <c r="L901" s="471"/>
      <c r="M901" s="592"/>
      <c r="N901" s="471"/>
      <c r="O901" s="579"/>
      <c r="P901" s="471"/>
      <c r="Q901" s="592"/>
    </row>
    <row r="902" spans="1:18" s="177" customFormat="1" ht="5.0999999999999996" hidden="1" customHeight="1" thickBot="1" x14ac:dyDescent="0.3">
      <c r="A902" s="261"/>
      <c r="B902" s="220" t="s">
        <v>334</v>
      </c>
      <c r="C902" s="220" t="s">
        <v>991</v>
      </c>
      <c r="D902" s="208" t="s">
        <v>11</v>
      </c>
      <c r="E902" s="213"/>
      <c r="F902" s="134"/>
      <c r="G902" s="176"/>
      <c r="H902" s="193"/>
      <c r="I902" s="193"/>
      <c r="J902" s="193"/>
      <c r="K902" s="193"/>
      <c r="L902" s="134"/>
      <c r="M902" s="186"/>
      <c r="N902" s="134"/>
      <c r="O902" s="193"/>
      <c r="P902" s="134"/>
      <c r="Q902" s="186"/>
      <c r="R902" s="261"/>
    </row>
    <row r="903" spans="1:18" s="177" customFormat="1" ht="15.75" hidden="1" thickTop="1" x14ac:dyDescent="0.25">
      <c r="A903" s="261"/>
      <c r="B903" s="218" t="s">
        <v>334</v>
      </c>
      <c r="C903" s="218" t="s">
        <v>991</v>
      </c>
      <c r="D903" s="206" t="s">
        <v>11</v>
      </c>
      <c r="E903" s="238" t="s">
        <v>67</v>
      </c>
      <c r="F903" s="139"/>
      <c r="G903" s="199" t="s">
        <v>78</v>
      </c>
      <c r="H903" s="192"/>
      <c r="I903" s="192"/>
      <c r="J903" s="192"/>
      <c r="K903" s="192"/>
      <c r="L903" s="139"/>
      <c r="M903" s="185"/>
      <c r="N903" s="139"/>
      <c r="O903" s="192"/>
      <c r="P903" s="139"/>
      <c r="Q903" s="185"/>
      <c r="R903" s="261"/>
    </row>
    <row r="904" spans="1:18" ht="45" hidden="1" customHeight="1" x14ac:dyDescent="0.25">
      <c r="B904" s="217" t="s">
        <v>334</v>
      </c>
      <c r="C904" s="224" t="s">
        <v>991</v>
      </c>
      <c r="D904" s="205" t="s">
        <v>11</v>
      </c>
      <c r="E904" s="230" t="s">
        <v>150</v>
      </c>
      <c r="F904" s="144" t="s">
        <v>472</v>
      </c>
      <c r="G904" s="560" t="s">
        <v>271</v>
      </c>
      <c r="H904" s="572"/>
      <c r="I904" s="175"/>
      <c r="J904" s="608"/>
      <c r="K904" s="608"/>
      <c r="L904" s="146"/>
      <c r="M904" s="611" t="s">
        <v>1029</v>
      </c>
      <c r="N904" s="146"/>
      <c r="O904" s="572"/>
      <c r="P904" s="146"/>
      <c r="Q904" s="611" t="s">
        <v>1029</v>
      </c>
    </row>
    <row r="905" spans="1:18" ht="45" hidden="1" customHeight="1" x14ac:dyDescent="0.25">
      <c r="B905" s="217" t="s">
        <v>334</v>
      </c>
      <c r="C905" s="224" t="s">
        <v>991</v>
      </c>
      <c r="D905" s="205" t="s">
        <v>11</v>
      </c>
      <c r="E905" s="230" t="s">
        <v>151</v>
      </c>
      <c r="F905" s="144" t="s">
        <v>472</v>
      </c>
      <c r="G905" s="560"/>
      <c r="H905" s="594"/>
      <c r="I905" s="175"/>
      <c r="J905" s="609"/>
      <c r="K905" s="609"/>
      <c r="L905" s="146"/>
      <c r="M905" s="612"/>
      <c r="N905" s="146"/>
      <c r="O905" s="594"/>
      <c r="P905" s="146"/>
      <c r="Q905" s="612"/>
    </row>
    <row r="906" spans="1:18" ht="45" hidden="1" customHeight="1" x14ac:dyDescent="0.25">
      <c r="B906" s="217" t="s">
        <v>334</v>
      </c>
      <c r="C906" s="224" t="s">
        <v>991</v>
      </c>
      <c r="D906" s="205" t="s">
        <v>11</v>
      </c>
      <c r="E906" s="230" t="s">
        <v>90</v>
      </c>
      <c r="F906" s="144" t="s">
        <v>472</v>
      </c>
      <c r="G906" s="560"/>
      <c r="H906" s="594"/>
      <c r="I906" s="175"/>
      <c r="J906" s="609"/>
      <c r="K906" s="609"/>
      <c r="L906" s="146"/>
      <c r="M906" s="612"/>
      <c r="N906" s="146"/>
      <c r="O906" s="594"/>
      <c r="P906" s="146"/>
      <c r="Q906" s="612"/>
    </row>
    <row r="907" spans="1:18" ht="45" hidden="1" customHeight="1" x14ac:dyDescent="0.25">
      <c r="B907" s="217" t="s">
        <v>334</v>
      </c>
      <c r="C907" s="224" t="s">
        <v>991</v>
      </c>
      <c r="D907" s="205" t="s">
        <v>11</v>
      </c>
      <c r="E907" s="230" t="s">
        <v>152</v>
      </c>
      <c r="F907" s="144" t="s">
        <v>472</v>
      </c>
      <c r="G907" s="560"/>
      <c r="H907" s="573"/>
      <c r="I907" s="148"/>
      <c r="J907" s="610"/>
      <c r="K907" s="610"/>
      <c r="L907" s="146"/>
      <c r="M907" s="613"/>
      <c r="N907" s="153"/>
      <c r="O907" s="573"/>
      <c r="P907" s="146"/>
      <c r="Q907" s="613"/>
    </row>
    <row r="908" spans="1:18" s="177" customFormat="1" ht="5.0999999999999996" hidden="1" customHeight="1" thickBot="1" x14ac:dyDescent="0.3">
      <c r="A908" s="261"/>
      <c r="B908" s="220" t="s">
        <v>334</v>
      </c>
      <c r="C908" s="220" t="s">
        <v>990</v>
      </c>
      <c r="D908" s="208" t="s">
        <v>12</v>
      </c>
      <c r="E908" s="213"/>
      <c r="F908" s="466"/>
      <c r="G908" s="176"/>
      <c r="H908" s="444"/>
      <c r="I908" s="444"/>
      <c r="J908" s="444"/>
      <c r="K908" s="193"/>
      <c r="L908" s="134"/>
      <c r="M908" s="527"/>
      <c r="N908" s="134"/>
      <c r="O908" s="193"/>
      <c r="P908" s="134"/>
      <c r="Q908" s="527"/>
      <c r="R908" s="261"/>
    </row>
    <row r="909" spans="1:18" ht="15.75" hidden="1" thickTop="1" x14ac:dyDescent="0.25">
      <c r="B909" s="218" t="s">
        <v>334</v>
      </c>
      <c r="C909" s="218" t="s">
        <v>990</v>
      </c>
      <c r="D909" s="206" t="s">
        <v>12</v>
      </c>
      <c r="E909" s="238" t="s">
        <v>68</v>
      </c>
      <c r="F909" s="468"/>
      <c r="G909" s="197" t="s">
        <v>78</v>
      </c>
      <c r="H909" s="450"/>
      <c r="I909" s="450"/>
      <c r="J909" s="450"/>
      <c r="K909" s="168"/>
      <c r="L909" s="141"/>
      <c r="M909" s="528"/>
      <c r="N909" s="141"/>
      <c r="O909" s="168"/>
      <c r="P909" s="141"/>
      <c r="Q909" s="528"/>
    </row>
    <row r="910" spans="1:18" ht="45" hidden="1" customHeight="1" x14ac:dyDescent="0.25">
      <c r="B910" s="217" t="s">
        <v>334</v>
      </c>
      <c r="C910" s="224" t="s">
        <v>990</v>
      </c>
      <c r="D910" s="205" t="s">
        <v>12</v>
      </c>
      <c r="E910" s="230" t="s">
        <v>93</v>
      </c>
      <c r="F910" s="463" t="s">
        <v>472</v>
      </c>
      <c r="G910" s="249"/>
      <c r="H910" s="582"/>
      <c r="I910" s="473"/>
      <c r="J910" s="585"/>
      <c r="K910" s="588"/>
      <c r="L910" s="471"/>
      <c r="M910" s="580" t="s">
        <v>1029</v>
      </c>
      <c r="N910" s="471"/>
      <c r="O910" s="578"/>
      <c r="P910" s="471"/>
      <c r="Q910" s="580" t="s">
        <v>1029</v>
      </c>
    </row>
    <row r="911" spans="1:18" ht="45" hidden="1" customHeight="1" x14ac:dyDescent="0.25">
      <c r="B911" s="217" t="s">
        <v>334</v>
      </c>
      <c r="C911" s="224" t="s">
        <v>990</v>
      </c>
      <c r="D911" s="205" t="s">
        <v>12</v>
      </c>
      <c r="E911" s="230" t="s">
        <v>91</v>
      </c>
      <c r="F911" s="463" t="s">
        <v>472</v>
      </c>
      <c r="G911" s="198" t="s">
        <v>271</v>
      </c>
      <c r="H911" s="583"/>
      <c r="I911" s="473"/>
      <c r="J911" s="586"/>
      <c r="K911" s="589"/>
      <c r="L911" s="471"/>
      <c r="M911" s="591"/>
      <c r="N911" s="471"/>
      <c r="O911" s="593"/>
      <c r="P911" s="471"/>
      <c r="Q911" s="591"/>
    </row>
    <row r="912" spans="1:18" ht="45" hidden="1" customHeight="1" x14ac:dyDescent="0.25">
      <c r="B912" s="217" t="s">
        <v>334</v>
      </c>
      <c r="C912" s="224" t="s">
        <v>990</v>
      </c>
      <c r="D912" s="205" t="s">
        <v>12</v>
      </c>
      <c r="E912" s="230" t="s">
        <v>94</v>
      </c>
      <c r="F912" s="463" t="s">
        <v>472</v>
      </c>
      <c r="G912" s="249"/>
      <c r="H912" s="584"/>
      <c r="I912" s="473"/>
      <c r="J912" s="587"/>
      <c r="K912" s="590"/>
      <c r="L912" s="471"/>
      <c r="M912" s="592"/>
      <c r="N912" s="471"/>
      <c r="O912" s="579"/>
      <c r="P912" s="471"/>
      <c r="Q912" s="592"/>
    </row>
    <row r="913" spans="1:18" s="177" customFormat="1" ht="5.0999999999999996" hidden="1" customHeight="1" thickBot="1" x14ac:dyDescent="0.3">
      <c r="A913" s="261"/>
      <c r="B913" s="220" t="s">
        <v>334</v>
      </c>
      <c r="C913" s="220" t="s">
        <v>991</v>
      </c>
      <c r="D913" s="208" t="s">
        <v>12</v>
      </c>
      <c r="E913" s="213"/>
      <c r="F913" s="134"/>
      <c r="G913" s="176"/>
      <c r="H913" s="193"/>
      <c r="I913" s="193"/>
      <c r="J913" s="193"/>
      <c r="K913" s="193"/>
      <c r="L913" s="134"/>
      <c r="M913" s="186"/>
      <c r="N913" s="134"/>
      <c r="O913" s="193"/>
      <c r="P913" s="134"/>
      <c r="Q913" s="186"/>
      <c r="R913" s="261"/>
    </row>
    <row r="914" spans="1:18" ht="15.75" hidden="1" thickTop="1" x14ac:dyDescent="0.25">
      <c r="B914" s="218" t="s">
        <v>334</v>
      </c>
      <c r="C914" s="218" t="s">
        <v>991</v>
      </c>
      <c r="D914" s="206" t="s">
        <v>12</v>
      </c>
      <c r="E914" s="238" t="s">
        <v>68</v>
      </c>
      <c r="F914" s="142"/>
      <c r="G914" s="197" t="s">
        <v>78</v>
      </c>
      <c r="H914" s="168"/>
      <c r="I914" s="168"/>
      <c r="J914" s="168"/>
      <c r="K914" s="168"/>
      <c r="L914" s="141"/>
      <c r="M914" s="183"/>
      <c r="N914" s="169"/>
      <c r="O914" s="168"/>
      <c r="P914" s="141"/>
      <c r="Q914" s="183"/>
    </row>
    <row r="915" spans="1:18" ht="45" hidden="1" customHeight="1" x14ac:dyDescent="0.25">
      <c r="B915" s="217" t="s">
        <v>334</v>
      </c>
      <c r="C915" s="224" t="s">
        <v>991</v>
      </c>
      <c r="D915" s="205" t="s">
        <v>12</v>
      </c>
      <c r="E915" s="230" t="s">
        <v>153</v>
      </c>
      <c r="F915" s="144" t="s">
        <v>472</v>
      </c>
      <c r="G915" s="560" t="s">
        <v>271</v>
      </c>
      <c r="H915" s="572"/>
      <c r="I915" s="175"/>
      <c r="J915" s="608"/>
      <c r="K915" s="608"/>
      <c r="L915" s="146"/>
      <c r="M915" s="611" t="s">
        <v>1029</v>
      </c>
      <c r="N915" s="146"/>
      <c r="O915" s="572"/>
      <c r="P915" s="146"/>
      <c r="Q915" s="611" t="s">
        <v>1029</v>
      </c>
    </row>
    <row r="916" spans="1:18" ht="45" hidden="1" customHeight="1" x14ac:dyDescent="0.25">
      <c r="B916" s="217" t="s">
        <v>334</v>
      </c>
      <c r="C916" s="224" t="s">
        <v>991</v>
      </c>
      <c r="D916" s="205" t="s">
        <v>12</v>
      </c>
      <c r="E916" s="230" t="s">
        <v>151</v>
      </c>
      <c r="F916" s="144" t="s">
        <v>472</v>
      </c>
      <c r="G916" s="560"/>
      <c r="H916" s="594"/>
      <c r="I916" s="175"/>
      <c r="J916" s="609"/>
      <c r="K916" s="609"/>
      <c r="L916" s="146"/>
      <c r="M916" s="612"/>
      <c r="N916" s="146"/>
      <c r="O916" s="594"/>
      <c r="P916" s="146"/>
      <c r="Q916" s="612"/>
    </row>
    <row r="917" spans="1:18" ht="45" hidden="1" customHeight="1" x14ac:dyDescent="0.25">
      <c r="B917" s="217" t="s">
        <v>334</v>
      </c>
      <c r="C917" s="224" t="s">
        <v>991</v>
      </c>
      <c r="D917" s="205" t="s">
        <v>12</v>
      </c>
      <c r="E917" s="230" t="s">
        <v>154</v>
      </c>
      <c r="F917" s="144" t="s">
        <v>472</v>
      </c>
      <c r="G917" s="560"/>
      <c r="H917" s="594"/>
      <c r="I917" s="175"/>
      <c r="J917" s="609"/>
      <c r="K917" s="609"/>
      <c r="L917" s="146"/>
      <c r="M917" s="612"/>
      <c r="N917" s="146"/>
      <c r="O917" s="594"/>
      <c r="P917" s="146"/>
      <c r="Q917" s="612"/>
    </row>
    <row r="918" spans="1:18" ht="45" hidden="1" customHeight="1" x14ac:dyDescent="0.25">
      <c r="B918" s="217" t="s">
        <v>334</v>
      </c>
      <c r="C918" s="224" t="s">
        <v>991</v>
      </c>
      <c r="D918" s="205" t="s">
        <v>12</v>
      </c>
      <c r="E918" s="230" t="s">
        <v>152</v>
      </c>
      <c r="F918" s="144" t="s">
        <v>472</v>
      </c>
      <c r="G918" s="560"/>
      <c r="H918" s="573"/>
      <c r="I918" s="148"/>
      <c r="J918" s="610"/>
      <c r="K918" s="610"/>
      <c r="L918" s="146"/>
      <c r="M918" s="613"/>
      <c r="N918" s="153"/>
      <c r="O918" s="573"/>
      <c r="P918" s="146"/>
      <c r="Q918" s="613"/>
    </row>
    <row r="919" spans="1:18" s="177" customFormat="1" ht="5.0999999999999996" hidden="1" customHeight="1" thickBot="1" x14ac:dyDescent="0.3">
      <c r="A919" s="261"/>
      <c r="B919" s="220" t="s">
        <v>334</v>
      </c>
      <c r="C919" s="220" t="s">
        <v>990</v>
      </c>
      <c r="D919" s="208" t="s">
        <v>13</v>
      </c>
      <c r="E919" s="213"/>
      <c r="F919" s="466"/>
      <c r="G919" s="176"/>
      <c r="H919" s="444"/>
      <c r="I919" s="444"/>
      <c r="J919" s="444"/>
      <c r="K919" s="193"/>
      <c r="L919" s="134"/>
      <c r="M919" s="527"/>
      <c r="N919" s="134"/>
      <c r="O919" s="193"/>
      <c r="P919" s="134"/>
      <c r="Q919" s="527"/>
      <c r="R919" s="261"/>
    </row>
    <row r="920" spans="1:18" ht="15.75" hidden="1" thickTop="1" x14ac:dyDescent="0.25">
      <c r="B920" s="218" t="s">
        <v>334</v>
      </c>
      <c r="C920" s="218" t="s">
        <v>990</v>
      </c>
      <c r="D920" s="206" t="s">
        <v>13</v>
      </c>
      <c r="E920" s="238" t="s">
        <v>69</v>
      </c>
      <c r="F920" s="468"/>
      <c r="G920" s="197" t="s">
        <v>78</v>
      </c>
      <c r="H920" s="450"/>
      <c r="I920" s="450"/>
      <c r="J920" s="450"/>
      <c r="K920" s="168"/>
      <c r="L920" s="141"/>
      <c r="M920" s="528"/>
      <c r="N920" s="141"/>
      <c r="O920" s="168"/>
      <c r="P920" s="141"/>
      <c r="Q920" s="528"/>
    </row>
    <row r="921" spans="1:18" ht="45" hidden="1" customHeight="1" x14ac:dyDescent="0.25">
      <c r="B921" s="217" t="s">
        <v>334</v>
      </c>
      <c r="C921" s="224" t="s">
        <v>990</v>
      </c>
      <c r="D921" s="205" t="s">
        <v>13</v>
      </c>
      <c r="E921" s="230" t="s">
        <v>95</v>
      </c>
      <c r="F921" s="463" t="s">
        <v>472</v>
      </c>
      <c r="G921" s="560" t="s">
        <v>271</v>
      </c>
      <c r="H921" s="582"/>
      <c r="I921" s="477"/>
      <c r="J921" s="585"/>
      <c r="K921" s="588"/>
      <c r="L921" s="471"/>
      <c r="M921" s="580" t="s">
        <v>1029</v>
      </c>
      <c r="N921" s="471"/>
      <c r="O921" s="578"/>
      <c r="P921" s="471"/>
      <c r="Q921" s="580" t="s">
        <v>1029</v>
      </c>
    </row>
    <row r="922" spans="1:18" ht="45" hidden="1" customHeight="1" x14ac:dyDescent="0.25">
      <c r="B922" s="217" t="s">
        <v>334</v>
      </c>
      <c r="C922" s="224" t="s">
        <v>990</v>
      </c>
      <c r="D922" s="205" t="s">
        <v>13</v>
      </c>
      <c r="E922" s="230" t="s">
        <v>156</v>
      </c>
      <c r="F922" s="463" t="s">
        <v>472</v>
      </c>
      <c r="G922" s="560"/>
      <c r="H922" s="583"/>
      <c r="I922" s="477"/>
      <c r="J922" s="586"/>
      <c r="K922" s="589"/>
      <c r="L922" s="471"/>
      <c r="M922" s="591"/>
      <c r="N922" s="471"/>
      <c r="O922" s="593"/>
      <c r="P922" s="471"/>
      <c r="Q922" s="591"/>
    </row>
    <row r="923" spans="1:18" ht="45" hidden="1" customHeight="1" x14ac:dyDescent="0.25">
      <c r="B923" s="217" t="s">
        <v>334</v>
      </c>
      <c r="C923" s="224" t="s">
        <v>990</v>
      </c>
      <c r="D923" s="205" t="s">
        <v>13</v>
      </c>
      <c r="E923" s="230" t="s">
        <v>91</v>
      </c>
      <c r="F923" s="463" t="s">
        <v>472</v>
      </c>
      <c r="G923" s="560"/>
      <c r="H923" s="583"/>
      <c r="I923" s="477"/>
      <c r="J923" s="586"/>
      <c r="K923" s="589"/>
      <c r="L923" s="471"/>
      <c r="M923" s="591"/>
      <c r="N923" s="471"/>
      <c r="O923" s="593"/>
      <c r="P923" s="471"/>
      <c r="Q923" s="591"/>
    </row>
    <row r="924" spans="1:18" ht="45" hidden="1" customHeight="1" x14ac:dyDescent="0.25">
      <c r="B924" s="217" t="s">
        <v>334</v>
      </c>
      <c r="C924" s="224" t="s">
        <v>990</v>
      </c>
      <c r="D924" s="205" t="s">
        <v>13</v>
      </c>
      <c r="E924" s="230" t="s">
        <v>479</v>
      </c>
      <c r="F924" s="463" t="s">
        <v>472</v>
      </c>
      <c r="G924" s="560"/>
      <c r="H924" s="584"/>
      <c r="I924" s="478"/>
      <c r="J924" s="587"/>
      <c r="K924" s="590"/>
      <c r="L924" s="471"/>
      <c r="M924" s="592"/>
      <c r="N924" s="476"/>
      <c r="O924" s="579"/>
      <c r="P924" s="471"/>
      <c r="Q924" s="592"/>
    </row>
    <row r="925" spans="1:18" s="177" customFormat="1" ht="5.0999999999999996" hidden="1" customHeight="1" thickBot="1" x14ac:dyDescent="0.3">
      <c r="A925" s="261"/>
      <c r="B925" s="220" t="s">
        <v>334</v>
      </c>
      <c r="C925" s="220" t="s">
        <v>991</v>
      </c>
      <c r="D925" s="208" t="s">
        <v>13</v>
      </c>
      <c r="E925" s="213"/>
      <c r="F925" s="134"/>
      <c r="G925" s="176"/>
      <c r="H925" s="193"/>
      <c r="I925" s="193"/>
      <c r="J925" s="193"/>
      <c r="K925" s="193"/>
      <c r="L925" s="134"/>
      <c r="M925" s="186"/>
      <c r="N925" s="134"/>
      <c r="O925" s="193"/>
      <c r="P925" s="134"/>
      <c r="Q925" s="186"/>
      <c r="R925" s="261"/>
    </row>
    <row r="926" spans="1:18" ht="15.75" hidden="1" thickTop="1" x14ac:dyDescent="0.25">
      <c r="B926" s="218" t="s">
        <v>334</v>
      </c>
      <c r="C926" s="218" t="s">
        <v>991</v>
      </c>
      <c r="D926" s="206" t="s">
        <v>13</v>
      </c>
      <c r="E926" s="238" t="s">
        <v>69</v>
      </c>
      <c r="F926" s="142"/>
      <c r="G926" s="197" t="s">
        <v>78</v>
      </c>
      <c r="H926" s="168"/>
      <c r="I926" s="168"/>
      <c r="J926" s="168"/>
      <c r="K926" s="168"/>
      <c r="L926" s="141"/>
      <c r="M926" s="183"/>
      <c r="N926" s="169"/>
      <c r="O926" s="168"/>
      <c r="P926" s="141"/>
      <c r="Q926" s="183"/>
    </row>
    <row r="927" spans="1:18" ht="45" hidden="1" customHeight="1" x14ac:dyDescent="0.25">
      <c r="B927" s="217" t="s">
        <v>334</v>
      </c>
      <c r="C927" s="224" t="s">
        <v>991</v>
      </c>
      <c r="D927" s="205" t="s">
        <v>13</v>
      </c>
      <c r="E927" s="230" t="s">
        <v>155</v>
      </c>
      <c r="F927" s="144" t="s">
        <v>472</v>
      </c>
      <c r="G927" s="560" t="s">
        <v>271</v>
      </c>
      <c r="H927" s="572"/>
      <c r="I927" s="175"/>
      <c r="J927" s="608"/>
      <c r="K927" s="608"/>
      <c r="L927" s="146"/>
      <c r="M927" s="611" t="s">
        <v>1029</v>
      </c>
      <c r="N927" s="146"/>
      <c r="O927" s="572"/>
      <c r="P927" s="146"/>
      <c r="Q927" s="611" t="s">
        <v>1029</v>
      </c>
    </row>
    <row r="928" spans="1:18" ht="45" hidden="1" customHeight="1" x14ac:dyDescent="0.25">
      <c r="B928" s="217" t="s">
        <v>334</v>
      </c>
      <c r="C928" s="224" t="s">
        <v>991</v>
      </c>
      <c r="D928" s="205" t="s">
        <v>13</v>
      </c>
      <c r="E928" s="230" t="s">
        <v>151</v>
      </c>
      <c r="F928" s="144" t="s">
        <v>472</v>
      </c>
      <c r="G928" s="560"/>
      <c r="H928" s="594"/>
      <c r="I928" s="175"/>
      <c r="J928" s="609"/>
      <c r="K928" s="609"/>
      <c r="L928" s="146"/>
      <c r="M928" s="612"/>
      <c r="N928" s="146"/>
      <c r="O928" s="594"/>
      <c r="P928" s="146"/>
      <c r="Q928" s="612"/>
    </row>
    <row r="929" spans="1:18" ht="45" hidden="1" customHeight="1" x14ac:dyDescent="0.25">
      <c r="B929" s="217" t="s">
        <v>334</v>
      </c>
      <c r="C929" s="224" t="s">
        <v>991</v>
      </c>
      <c r="D929" s="205" t="s">
        <v>13</v>
      </c>
      <c r="E929" s="230" t="s">
        <v>156</v>
      </c>
      <c r="F929" s="144" t="s">
        <v>472</v>
      </c>
      <c r="G929" s="560"/>
      <c r="H929" s="594"/>
      <c r="I929" s="175"/>
      <c r="J929" s="609"/>
      <c r="K929" s="609"/>
      <c r="L929" s="146"/>
      <c r="M929" s="612"/>
      <c r="N929" s="146"/>
      <c r="O929" s="594"/>
      <c r="P929" s="146"/>
      <c r="Q929" s="612"/>
    </row>
    <row r="930" spans="1:18" ht="45" hidden="1" customHeight="1" x14ac:dyDescent="0.25">
      <c r="B930" s="217" t="s">
        <v>334</v>
      </c>
      <c r="C930" s="224" t="s">
        <v>991</v>
      </c>
      <c r="D930" s="205" t="s">
        <v>13</v>
      </c>
      <c r="E930" s="230" t="s">
        <v>157</v>
      </c>
      <c r="F930" s="144" t="s">
        <v>472</v>
      </c>
      <c r="G930" s="560"/>
      <c r="H930" s="573"/>
      <c r="I930" s="148"/>
      <c r="J930" s="610"/>
      <c r="K930" s="610"/>
      <c r="L930" s="146"/>
      <c r="M930" s="613"/>
      <c r="N930" s="153"/>
      <c r="O930" s="573"/>
      <c r="P930" s="146"/>
      <c r="Q930" s="613"/>
    </row>
    <row r="931" spans="1:18" s="177" customFormat="1" ht="5.0999999999999996" hidden="1" customHeight="1" thickBot="1" x14ac:dyDescent="0.3">
      <c r="A931" s="261"/>
      <c r="B931" s="220" t="s">
        <v>334</v>
      </c>
      <c r="C931" s="220" t="s">
        <v>990</v>
      </c>
      <c r="D931" s="208" t="s">
        <v>14</v>
      </c>
      <c r="E931" s="213"/>
      <c r="F931" s="466"/>
      <c r="G931" s="176"/>
      <c r="H931" s="444"/>
      <c r="I931" s="444"/>
      <c r="J931" s="444"/>
      <c r="K931" s="193"/>
      <c r="L931" s="134"/>
      <c r="M931" s="527"/>
      <c r="N931" s="134"/>
      <c r="O931" s="193"/>
      <c r="P931" s="134"/>
      <c r="Q931" s="527"/>
      <c r="R931" s="261"/>
    </row>
    <row r="932" spans="1:18" ht="15.75" hidden="1" thickTop="1" x14ac:dyDescent="0.25">
      <c r="B932" s="218" t="s">
        <v>334</v>
      </c>
      <c r="C932" s="218" t="s">
        <v>990</v>
      </c>
      <c r="D932" s="206" t="s">
        <v>14</v>
      </c>
      <c r="E932" s="238" t="s">
        <v>70</v>
      </c>
      <c r="F932" s="468"/>
      <c r="G932" s="197" t="s">
        <v>78</v>
      </c>
      <c r="H932" s="450"/>
      <c r="I932" s="450"/>
      <c r="J932" s="450"/>
      <c r="K932" s="168"/>
      <c r="L932" s="141"/>
      <c r="M932" s="528"/>
      <c r="N932" s="141"/>
      <c r="O932" s="168"/>
      <c r="P932" s="141"/>
      <c r="Q932" s="528"/>
    </row>
    <row r="933" spans="1:18" ht="45" hidden="1" customHeight="1" x14ac:dyDescent="0.25">
      <c r="B933" s="217" t="s">
        <v>334</v>
      </c>
      <c r="C933" s="224" t="s">
        <v>990</v>
      </c>
      <c r="D933" s="205" t="s">
        <v>14</v>
      </c>
      <c r="E933" s="230" t="s">
        <v>160</v>
      </c>
      <c r="F933" s="463" t="s">
        <v>472</v>
      </c>
      <c r="G933" s="560" t="s">
        <v>271</v>
      </c>
      <c r="H933" s="582"/>
      <c r="I933" s="473"/>
      <c r="J933" s="582"/>
      <c r="K933" s="578"/>
      <c r="L933" s="470"/>
      <c r="M933" s="580" t="s">
        <v>1029</v>
      </c>
      <c r="N933" s="471"/>
      <c r="O933" s="578"/>
      <c r="P933" s="472"/>
      <c r="Q933" s="580" t="s">
        <v>1029</v>
      </c>
    </row>
    <row r="934" spans="1:18" ht="45" hidden="1" customHeight="1" x14ac:dyDescent="0.25">
      <c r="B934" s="217" t="s">
        <v>334</v>
      </c>
      <c r="C934" s="224" t="s">
        <v>990</v>
      </c>
      <c r="D934" s="205" t="s">
        <v>14</v>
      </c>
      <c r="E934" s="230" t="s">
        <v>213</v>
      </c>
      <c r="F934" s="463" t="s">
        <v>472</v>
      </c>
      <c r="G934" s="560"/>
      <c r="H934" s="584"/>
      <c r="I934" s="473"/>
      <c r="J934" s="584"/>
      <c r="K934" s="579"/>
      <c r="L934" s="472"/>
      <c r="M934" s="581"/>
      <c r="N934" s="471"/>
      <c r="O934" s="579"/>
      <c r="P934" s="472"/>
      <c r="Q934" s="581"/>
    </row>
    <row r="935" spans="1:18" s="177" customFormat="1" ht="5.0999999999999996" hidden="1" customHeight="1" thickBot="1" x14ac:dyDescent="0.3">
      <c r="A935" s="261"/>
      <c r="B935" s="220" t="s">
        <v>334</v>
      </c>
      <c r="C935" s="220" t="s">
        <v>991</v>
      </c>
      <c r="D935" s="208" t="s">
        <v>14</v>
      </c>
      <c r="E935" s="213"/>
      <c r="F935" s="134"/>
      <c r="G935" s="176"/>
      <c r="H935" s="193"/>
      <c r="I935" s="193"/>
      <c r="J935" s="193"/>
      <c r="K935" s="193"/>
      <c r="L935" s="134"/>
      <c r="M935" s="186"/>
      <c r="N935" s="134"/>
      <c r="O935" s="193"/>
      <c r="P935" s="134"/>
      <c r="Q935" s="186"/>
      <c r="R935" s="261"/>
    </row>
    <row r="936" spans="1:18" ht="15.75" hidden="1" thickTop="1" x14ac:dyDescent="0.25">
      <c r="B936" s="218" t="s">
        <v>334</v>
      </c>
      <c r="C936" s="218" t="s">
        <v>991</v>
      </c>
      <c r="D936" s="206" t="s">
        <v>14</v>
      </c>
      <c r="E936" s="238" t="s">
        <v>70</v>
      </c>
      <c r="F936" s="142"/>
      <c r="G936" s="197" t="s">
        <v>78</v>
      </c>
      <c r="H936" s="168"/>
      <c r="I936" s="168"/>
      <c r="J936" s="168"/>
      <c r="K936" s="168"/>
      <c r="L936" s="141"/>
      <c r="M936" s="183"/>
      <c r="N936" s="169"/>
      <c r="O936" s="168"/>
      <c r="P936" s="141"/>
      <c r="Q936" s="183"/>
    </row>
    <row r="937" spans="1:18" ht="45" hidden="1" customHeight="1" x14ac:dyDescent="0.25">
      <c r="B937" s="217" t="s">
        <v>334</v>
      </c>
      <c r="C937" s="224" t="s">
        <v>991</v>
      </c>
      <c r="D937" s="205" t="s">
        <v>14</v>
      </c>
      <c r="E937" s="230" t="s">
        <v>158</v>
      </c>
      <c r="F937" s="144" t="s">
        <v>472</v>
      </c>
      <c r="G937" s="560" t="s">
        <v>271</v>
      </c>
      <c r="H937" s="572"/>
      <c r="I937" s="175"/>
      <c r="J937" s="608"/>
      <c r="K937" s="608"/>
      <c r="L937" s="146"/>
      <c r="M937" s="611" t="s">
        <v>1029</v>
      </c>
      <c r="N937" s="146"/>
      <c r="O937" s="572"/>
      <c r="P937" s="146"/>
      <c r="Q937" s="611" t="s">
        <v>1029</v>
      </c>
    </row>
    <row r="938" spans="1:18" ht="45" hidden="1" customHeight="1" x14ac:dyDescent="0.25">
      <c r="B938" s="217" t="s">
        <v>334</v>
      </c>
      <c r="C938" s="224" t="s">
        <v>991</v>
      </c>
      <c r="D938" s="205" t="s">
        <v>14</v>
      </c>
      <c r="E938" s="230" t="s">
        <v>159</v>
      </c>
      <c r="F938" s="144" t="s">
        <v>472</v>
      </c>
      <c r="G938" s="560"/>
      <c r="H938" s="594"/>
      <c r="I938" s="175"/>
      <c r="J938" s="609"/>
      <c r="K938" s="609"/>
      <c r="L938" s="146"/>
      <c r="M938" s="612"/>
      <c r="N938" s="146"/>
      <c r="O938" s="594"/>
      <c r="P938" s="146"/>
      <c r="Q938" s="612"/>
    </row>
    <row r="939" spans="1:18" ht="45" hidden="1" customHeight="1" x14ac:dyDescent="0.25">
      <c r="B939" s="217" t="s">
        <v>334</v>
      </c>
      <c r="C939" s="224" t="s">
        <v>991</v>
      </c>
      <c r="D939" s="205" t="s">
        <v>14</v>
      </c>
      <c r="E939" s="230" t="s">
        <v>160</v>
      </c>
      <c r="F939" s="144" t="s">
        <v>472</v>
      </c>
      <c r="G939" s="560"/>
      <c r="H939" s="594"/>
      <c r="I939" s="175"/>
      <c r="J939" s="609"/>
      <c r="K939" s="609"/>
      <c r="L939" s="146"/>
      <c r="M939" s="612"/>
      <c r="N939" s="146"/>
      <c r="O939" s="594"/>
      <c r="P939" s="146"/>
      <c r="Q939" s="612"/>
    </row>
    <row r="940" spans="1:18" ht="45" hidden="1" customHeight="1" x14ac:dyDescent="0.25">
      <c r="B940" s="217" t="s">
        <v>334</v>
      </c>
      <c r="C940" s="224" t="s">
        <v>991</v>
      </c>
      <c r="D940" s="205" t="s">
        <v>14</v>
      </c>
      <c r="E940" s="230" t="s">
        <v>161</v>
      </c>
      <c r="F940" s="144" t="s">
        <v>472</v>
      </c>
      <c r="G940" s="560"/>
      <c r="H940" s="573"/>
      <c r="I940" s="148"/>
      <c r="J940" s="610"/>
      <c r="K940" s="610"/>
      <c r="L940" s="146"/>
      <c r="M940" s="613"/>
      <c r="N940" s="153"/>
      <c r="O940" s="573"/>
      <c r="P940" s="146"/>
      <c r="Q940" s="613"/>
    </row>
    <row r="941" spans="1:18" s="177" customFormat="1" ht="5.0999999999999996" hidden="1" customHeight="1" thickBot="1" x14ac:dyDescent="0.3">
      <c r="A941" s="261"/>
      <c r="B941" s="220" t="s">
        <v>334</v>
      </c>
      <c r="C941" s="220" t="s">
        <v>990</v>
      </c>
      <c r="D941" s="208" t="s">
        <v>15</v>
      </c>
      <c r="E941" s="213"/>
      <c r="F941" s="466"/>
      <c r="G941" s="176"/>
      <c r="H941" s="444"/>
      <c r="I941" s="444"/>
      <c r="J941" s="444"/>
      <c r="K941" s="193"/>
      <c r="L941" s="134"/>
      <c r="M941" s="527"/>
      <c r="N941" s="134"/>
      <c r="O941" s="193"/>
      <c r="P941" s="134"/>
      <c r="Q941" s="527"/>
      <c r="R941" s="261"/>
    </row>
    <row r="942" spans="1:18" ht="15.75" hidden="1" thickTop="1" x14ac:dyDescent="0.25">
      <c r="B942" s="218" t="s">
        <v>334</v>
      </c>
      <c r="C942" s="218" t="s">
        <v>990</v>
      </c>
      <c r="D942" s="206" t="s">
        <v>15</v>
      </c>
      <c r="E942" s="238" t="s">
        <v>71</v>
      </c>
      <c r="F942" s="468"/>
      <c r="G942" s="197" t="s">
        <v>78</v>
      </c>
      <c r="H942" s="450"/>
      <c r="I942" s="450"/>
      <c r="J942" s="450"/>
      <c r="K942" s="168"/>
      <c r="L942" s="141"/>
      <c r="M942" s="528"/>
      <c r="N942" s="141"/>
      <c r="O942" s="168"/>
      <c r="P942" s="141"/>
      <c r="Q942" s="528"/>
    </row>
    <row r="943" spans="1:18" ht="45" hidden="1" customHeight="1" x14ac:dyDescent="0.25">
      <c r="B943" s="217" t="s">
        <v>334</v>
      </c>
      <c r="C943" s="224" t="s">
        <v>990</v>
      </c>
      <c r="D943" s="205" t="s">
        <v>15</v>
      </c>
      <c r="E943" s="230" t="s">
        <v>96</v>
      </c>
      <c r="F943" s="463" t="s">
        <v>472</v>
      </c>
      <c r="G943" s="249"/>
      <c r="H943" s="582"/>
      <c r="I943" s="477"/>
      <c r="J943" s="585"/>
      <c r="K943" s="588"/>
      <c r="L943" s="471"/>
      <c r="M943" s="580" t="s">
        <v>1029</v>
      </c>
      <c r="N943" s="471"/>
      <c r="O943" s="578"/>
      <c r="P943" s="471"/>
      <c r="Q943" s="580" t="s">
        <v>1029</v>
      </c>
    </row>
    <row r="944" spans="1:18" ht="45" hidden="1" customHeight="1" x14ac:dyDescent="0.25">
      <c r="B944" s="217" t="s">
        <v>334</v>
      </c>
      <c r="C944" s="224" t="s">
        <v>990</v>
      </c>
      <c r="D944" s="205" t="s">
        <v>15</v>
      </c>
      <c r="E944" s="230" t="s">
        <v>101</v>
      </c>
      <c r="F944" s="463" t="s">
        <v>472</v>
      </c>
      <c r="G944" s="198" t="s">
        <v>271</v>
      </c>
      <c r="H944" s="583"/>
      <c r="I944" s="477"/>
      <c r="J944" s="586"/>
      <c r="K944" s="589"/>
      <c r="L944" s="471"/>
      <c r="M944" s="591"/>
      <c r="N944" s="471"/>
      <c r="O944" s="593"/>
      <c r="P944" s="471"/>
      <c r="Q944" s="591"/>
    </row>
    <row r="945" spans="1:18" ht="45" hidden="1" customHeight="1" x14ac:dyDescent="0.25">
      <c r="B945" s="217" t="s">
        <v>334</v>
      </c>
      <c r="C945" s="224" t="s">
        <v>990</v>
      </c>
      <c r="D945" s="205" t="s">
        <v>15</v>
      </c>
      <c r="E945" s="230" t="s">
        <v>102</v>
      </c>
      <c r="F945" s="463" t="s">
        <v>472</v>
      </c>
      <c r="G945" s="249"/>
      <c r="H945" s="583"/>
      <c r="I945" s="477"/>
      <c r="J945" s="586"/>
      <c r="K945" s="589"/>
      <c r="L945" s="471"/>
      <c r="M945" s="591"/>
      <c r="N945" s="471"/>
      <c r="O945" s="593"/>
      <c r="P945" s="471"/>
      <c r="Q945" s="591"/>
    </row>
    <row r="946" spans="1:18" ht="45" hidden="1" customHeight="1" x14ac:dyDescent="0.25">
      <c r="B946" s="217" t="s">
        <v>334</v>
      </c>
      <c r="C946" s="224" t="s">
        <v>990</v>
      </c>
      <c r="D946" s="205" t="s">
        <v>15</v>
      </c>
      <c r="E946" s="230" t="s">
        <v>97</v>
      </c>
      <c r="F946" s="463" t="s">
        <v>472</v>
      </c>
      <c r="G946" s="249"/>
      <c r="H946" s="584"/>
      <c r="I946" s="478"/>
      <c r="J946" s="587"/>
      <c r="K946" s="590"/>
      <c r="L946" s="471"/>
      <c r="M946" s="592"/>
      <c r="N946" s="476"/>
      <c r="O946" s="579"/>
      <c r="P946" s="471"/>
      <c r="Q946" s="592"/>
    </row>
    <row r="947" spans="1:18" s="177" customFormat="1" ht="5.0999999999999996" hidden="1" customHeight="1" thickBot="1" x14ac:dyDescent="0.3">
      <c r="A947" s="261"/>
      <c r="B947" s="220" t="s">
        <v>334</v>
      </c>
      <c r="C947" s="220" t="s">
        <v>991</v>
      </c>
      <c r="D947" s="208" t="s">
        <v>15</v>
      </c>
      <c r="E947" s="213"/>
      <c r="F947" s="134"/>
      <c r="G947" s="176"/>
      <c r="H947" s="193"/>
      <c r="I947" s="193"/>
      <c r="J947" s="193"/>
      <c r="K947" s="193"/>
      <c r="L947" s="134"/>
      <c r="M947" s="186"/>
      <c r="N947" s="134"/>
      <c r="O947" s="193"/>
      <c r="P947" s="134"/>
      <c r="Q947" s="186"/>
      <c r="R947" s="261"/>
    </row>
    <row r="948" spans="1:18" ht="15.75" hidden="1" thickTop="1" x14ac:dyDescent="0.25">
      <c r="B948" s="218" t="s">
        <v>334</v>
      </c>
      <c r="C948" s="218" t="s">
        <v>991</v>
      </c>
      <c r="D948" s="206" t="s">
        <v>15</v>
      </c>
      <c r="E948" s="238" t="s">
        <v>71</v>
      </c>
      <c r="F948" s="142"/>
      <c r="G948" s="197" t="s">
        <v>78</v>
      </c>
      <c r="H948" s="168"/>
      <c r="I948" s="168"/>
      <c r="J948" s="168"/>
      <c r="K948" s="168"/>
      <c r="L948" s="141"/>
      <c r="M948" s="183"/>
      <c r="N948" s="169"/>
      <c r="O948" s="168"/>
      <c r="P948" s="141"/>
      <c r="Q948" s="183"/>
    </row>
    <row r="949" spans="1:18" ht="45" hidden="1" customHeight="1" x14ac:dyDescent="0.25">
      <c r="B949" s="217" t="s">
        <v>334</v>
      </c>
      <c r="C949" s="224" t="s">
        <v>991</v>
      </c>
      <c r="D949" s="205" t="s">
        <v>15</v>
      </c>
      <c r="E949" s="230" t="s">
        <v>162</v>
      </c>
      <c r="F949" s="144" t="s">
        <v>472</v>
      </c>
      <c r="G949" s="560" t="s">
        <v>271</v>
      </c>
      <c r="H949" s="572"/>
      <c r="I949" s="175"/>
      <c r="J949" s="608"/>
      <c r="K949" s="608"/>
      <c r="L949" s="146"/>
      <c r="M949" s="611" t="s">
        <v>1029</v>
      </c>
      <c r="N949" s="146"/>
      <c r="O949" s="572"/>
      <c r="P949" s="146"/>
      <c r="Q949" s="611" t="s">
        <v>1029</v>
      </c>
    </row>
    <row r="950" spans="1:18" ht="45" hidden="1" customHeight="1" x14ac:dyDescent="0.25">
      <c r="B950" s="217" t="s">
        <v>334</v>
      </c>
      <c r="C950" s="224" t="s">
        <v>991</v>
      </c>
      <c r="D950" s="205" t="s">
        <v>15</v>
      </c>
      <c r="E950" s="230" t="s">
        <v>163</v>
      </c>
      <c r="F950" s="144" t="s">
        <v>472</v>
      </c>
      <c r="G950" s="560"/>
      <c r="H950" s="594"/>
      <c r="I950" s="175"/>
      <c r="J950" s="609"/>
      <c r="K950" s="609"/>
      <c r="L950" s="146"/>
      <c r="M950" s="612"/>
      <c r="N950" s="146"/>
      <c r="O950" s="594"/>
      <c r="P950" s="146"/>
      <c r="Q950" s="612"/>
    </row>
    <row r="951" spans="1:18" ht="45" hidden="1" customHeight="1" x14ac:dyDescent="0.25">
      <c r="B951" s="217" t="s">
        <v>334</v>
      </c>
      <c r="C951" s="224" t="s">
        <v>991</v>
      </c>
      <c r="D951" s="205" t="s">
        <v>15</v>
      </c>
      <c r="E951" s="230" t="s">
        <v>96</v>
      </c>
      <c r="F951" s="144" t="s">
        <v>472</v>
      </c>
      <c r="G951" s="560"/>
      <c r="H951" s="594"/>
      <c r="I951" s="175"/>
      <c r="J951" s="609"/>
      <c r="K951" s="609"/>
      <c r="L951" s="146"/>
      <c r="M951" s="612"/>
      <c r="N951" s="146"/>
      <c r="O951" s="594"/>
      <c r="P951" s="146"/>
      <c r="Q951" s="612"/>
    </row>
    <row r="952" spans="1:18" ht="45" hidden="1" customHeight="1" x14ac:dyDescent="0.25">
      <c r="B952" s="217" t="s">
        <v>334</v>
      </c>
      <c r="C952" s="224" t="s">
        <v>991</v>
      </c>
      <c r="D952" s="205" t="s">
        <v>15</v>
      </c>
      <c r="E952" s="230" t="s">
        <v>164</v>
      </c>
      <c r="F952" s="144" t="s">
        <v>472</v>
      </c>
      <c r="G952" s="560"/>
      <c r="H952" s="573"/>
      <c r="I952" s="148"/>
      <c r="J952" s="610"/>
      <c r="K952" s="610"/>
      <c r="L952" s="146"/>
      <c r="M952" s="613"/>
      <c r="N952" s="153"/>
      <c r="O952" s="573"/>
      <c r="P952" s="146"/>
      <c r="Q952" s="613"/>
    </row>
    <row r="953" spans="1:18" s="177" customFormat="1" ht="5.0999999999999996" hidden="1" customHeight="1" thickBot="1" x14ac:dyDescent="0.3">
      <c r="A953" s="261"/>
      <c r="B953" s="220" t="s">
        <v>334</v>
      </c>
      <c r="C953" s="220" t="s">
        <v>990</v>
      </c>
      <c r="D953" s="208" t="s">
        <v>16</v>
      </c>
      <c r="E953" s="213"/>
      <c r="F953" s="466"/>
      <c r="G953" s="176"/>
      <c r="H953" s="444"/>
      <c r="I953" s="444"/>
      <c r="J953" s="444"/>
      <c r="K953" s="193"/>
      <c r="L953" s="134"/>
      <c r="M953" s="527"/>
      <c r="N953" s="134"/>
      <c r="O953" s="193"/>
      <c r="P953" s="134"/>
      <c r="Q953" s="527"/>
      <c r="R953" s="261"/>
    </row>
    <row r="954" spans="1:18" ht="15.75" hidden="1" thickTop="1" x14ac:dyDescent="0.25">
      <c r="B954" s="218" t="s">
        <v>334</v>
      </c>
      <c r="C954" s="218" t="s">
        <v>990</v>
      </c>
      <c r="D954" s="206" t="s">
        <v>16</v>
      </c>
      <c r="E954" s="238" t="s">
        <v>72</v>
      </c>
      <c r="F954" s="468"/>
      <c r="G954" s="197" t="s">
        <v>231</v>
      </c>
      <c r="H954" s="450"/>
      <c r="I954" s="450"/>
      <c r="J954" s="450"/>
      <c r="K954" s="168"/>
      <c r="L954" s="141"/>
      <c r="M954" s="528"/>
      <c r="N954" s="141"/>
      <c r="O954" s="168"/>
      <c r="P954" s="141"/>
      <c r="Q954" s="528"/>
    </row>
    <row r="955" spans="1:18" ht="45" hidden="1" customHeight="1" x14ac:dyDescent="0.25">
      <c r="B955" s="217" t="s">
        <v>334</v>
      </c>
      <c r="C955" s="224" t="s">
        <v>990</v>
      </c>
      <c r="D955" s="205" t="s">
        <v>16</v>
      </c>
      <c r="E955" s="230" t="s">
        <v>98</v>
      </c>
      <c r="F955" s="463" t="s">
        <v>472</v>
      </c>
      <c r="G955" s="249"/>
      <c r="H955" s="582"/>
      <c r="I955" s="473"/>
      <c r="J955" s="582"/>
      <c r="K955" s="578"/>
      <c r="L955" s="470"/>
      <c r="M955" s="580" t="s">
        <v>1029</v>
      </c>
      <c r="N955" s="471"/>
      <c r="O955" s="578"/>
      <c r="P955" s="472"/>
      <c r="Q955" s="580" t="s">
        <v>1029</v>
      </c>
    </row>
    <row r="956" spans="1:18" ht="45" hidden="1" customHeight="1" x14ac:dyDescent="0.25">
      <c r="B956" s="217" t="s">
        <v>334</v>
      </c>
      <c r="C956" s="224" t="s">
        <v>990</v>
      </c>
      <c r="D956" s="205" t="s">
        <v>16</v>
      </c>
      <c r="E956" s="230" t="s">
        <v>99</v>
      </c>
      <c r="F956" s="463" t="s">
        <v>472</v>
      </c>
      <c r="G956" s="249"/>
      <c r="H956" s="584"/>
      <c r="I956" s="473"/>
      <c r="J956" s="584"/>
      <c r="K956" s="579"/>
      <c r="L956" s="472"/>
      <c r="M956" s="581"/>
      <c r="N956" s="471"/>
      <c r="O956" s="579"/>
      <c r="P956" s="472"/>
      <c r="Q956" s="581"/>
    </row>
    <row r="957" spans="1:18" s="177" customFormat="1" ht="5.0999999999999996" hidden="1" customHeight="1" thickBot="1" x14ac:dyDescent="0.3">
      <c r="A957" s="261"/>
      <c r="B957" s="220" t="s">
        <v>334</v>
      </c>
      <c r="C957" s="220" t="s">
        <v>991</v>
      </c>
      <c r="D957" s="208" t="s">
        <v>16</v>
      </c>
      <c r="E957" s="213"/>
      <c r="F957" s="134"/>
      <c r="G957" s="176"/>
      <c r="H957" s="193"/>
      <c r="I957" s="193"/>
      <c r="J957" s="193"/>
      <c r="K957" s="193"/>
      <c r="L957" s="134"/>
      <c r="M957" s="186"/>
      <c r="N957" s="134"/>
      <c r="O957" s="193"/>
      <c r="P957" s="134"/>
      <c r="Q957" s="186"/>
      <c r="R957" s="261"/>
    </row>
    <row r="958" spans="1:18" ht="15.75" hidden="1" thickTop="1" x14ac:dyDescent="0.25">
      <c r="B958" s="218" t="s">
        <v>334</v>
      </c>
      <c r="C958" s="218" t="s">
        <v>991</v>
      </c>
      <c r="D958" s="206" t="s">
        <v>16</v>
      </c>
      <c r="E958" s="238" t="s">
        <v>72</v>
      </c>
      <c r="F958" s="142"/>
      <c r="G958" s="197" t="s">
        <v>78</v>
      </c>
      <c r="H958" s="168"/>
      <c r="I958" s="168"/>
      <c r="J958" s="168"/>
      <c r="K958" s="168"/>
      <c r="L958" s="141"/>
      <c r="M958" s="183"/>
      <c r="N958" s="169"/>
      <c r="O958" s="168"/>
      <c r="P958" s="141"/>
      <c r="Q958" s="183"/>
    </row>
    <row r="959" spans="1:18" ht="45" hidden="1" customHeight="1" x14ac:dyDescent="0.25">
      <c r="B959" s="217" t="s">
        <v>334</v>
      </c>
      <c r="C959" s="224" t="s">
        <v>991</v>
      </c>
      <c r="D959" s="205" t="s">
        <v>16</v>
      </c>
      <c r="E959" s="230" t="s">
        <v>165</v>
      </c>
      <c r="F959" s="144" t="s">
        <v>472</v>
      </c>
      <c r="G959" s="249"/>
      <c r="H959" s="572"/>
      <c r="I959" s="187"/>
      <c r="J959" s="608"/>
      <c r="K959" s="608"/>
      <c r="L959" s="146"/>
      <c r="M959" s="611" t="s">
        <v>1029</v>
      </c>
      <c r="N959" s="146"/>
      <c r="O959" s="572"/>
      <c r="P959" s="146"/>
      <c r="Q959" s="611" t="s">
        <v>1029</v>
      </c>
    </row>
    <row r="960" spans="1:18" ht="45" hidden="1" customHeight="1" x14ac:dyDescent="0.25">
      <c r="B960" s="217" t="s">
        <v>334</v>
      </c>
      <c r="C960" s="224" t="s">
        <v>991</v>
      </c>
      <c r="D960" s="205" t="s">
        <v>16</v>
      </c>
      <c r="E960" s="230" t="s">
        <v>166</v>
      </c>
      <c r="F960" s="144" t="s">
        <v>472</v>
      </c>
      <c r="G960" s="249"/>
      <c r="H960" s="594"/>
      <c r="I960" s="187"/>
      <c r="J960" s="609"/>
      <c r="K960" s="609"/>
      <c r="L960" s="146"/>
      <c r="M960" s="612"/>
      <c r="N960" s="146"/>
      <c r="O960" s="594"/>
      <c r="P960" s="146"/>
      <c r="Q960" s="612"/>
    </row>
    <row r="961" spans="1:18" ht="45" hidden="1" customHeight="1" x14ac:dyDescent="0.25">
      <c r="B961" s="217" t="s">
        <v>334</v>
      </c>
      <c r="C961" s="224" t="s">
        <v>991</v>
      </c>
      <c r="D961" s="205" t="s">
        <v>16</v>
      </c>
      <c r="E961" s="230" t="s">
        <v>167</v>
      </c>
      <c r="F961" s="144" t="s">
        <v>472</v>
      </c>
      <c r="G961" s="249"/>
      <c r="H961" s="573"/>
      <c r="I961" s="187"/>
      <c r="J961" s="610"/>
      <c r="K961" s="610"/>
      <c r="L961" s="146"/>
      <c r="M961" s="613"/>
      <c r="N961" s="146"/>
      <c r="O961" s="573"/>
      <c r="P961" s="146"/>
      <c r="Q961" s="613"/>
    </row>
    <row r="962" spans="1:18" s="177" customFormat="1" ht="5.0999999999999996" hidden="1" customHeight="1" thickBot="1" x14ac:dyDescent="0.3">
      <c r="A962" s="261"/>
      <c r="B962" s="220" t="s">
        <v>334</v>
      </c>
      <c r="C962" s="220" t="s">
        <v>990</v>
      </c>
      <c r="D962" s="208" t="s">
        <v>17</v>
      </c>
      <c r="E962" s="213"/>
      <c r="F962" s="466"/>
      <c r="G962" s="176"/>
      <c r="H962" s="444"/>
      <c r="I962" s="444"/>
      <c r="J962" s="444"/>
      <c r="K962" s="193"/>
      <c r="L962" s="134"/>
      <c r="M962" s="527"/>
      <c r="N962" s="134"/>
      <c r="O962" s="193"/>
      <c r="P962" s="134"/>
      <c r="Q962" s="527"/>
      <c r="R962" s="261"/>
    </row>
    <row r="963" spans="1:18" ht="15.75" hidden="1" thickTop="1" x14ac:dyDescent="0.25">
      <c r="B963" s="218" t="s">
        <v>334</v>
      </c>
      <c r="C963" s="218" t="s">
        <v>990</v>
      </c>
      <c r="D963" s="206" t="s">
        <v>17</v>
      </c>
      <c r="E963" s="238" t="s">
        <v>18</v>
      </c>
      <c r="F963" s="468"/>
      <c r="G963" s="203" t="s">
        <v>231</v>
      </c>
      <c r="H963" s="450"/>
      <c r="I963" s="450"/>
      <c r="J963" s="450"/>
      <c r="K963" s="168"/>
      <c r="L963" s="141"/>
      <c r="M963" s="528"/>
      <c r="N963" s="141"/>
      <c r="O963" s="168"/>
      <c r="P963" s="141"/>
      <c r="Q963" s="528"/>
    </row>
    <row r="964" spans="1:18" ht="45" hidden="1" customHeight="1" x14ac:dyDescent="0.25">
      <c r="B964" s="217" t="s">
        <v>334</v>
      </c>
      <c r="C964" s="224" t="s">
        <v>990</v>
      </c>
      <c r="D964" s="205" t="s">
        <v>17</v>
      </c>
      <c r="E964" s="230" t="s">
        <v>100</v>
      </c>
      <c r="F964" s="463" t="s">
        <v>472</v>
      </c>
      <c r="G964" s="249"/>
      <c r="H964" s="582"/>
      <c r="I964" s="477"/>
      <c r="J964" s="585"/>
      <c r="K964" s="588"/>
      <c r="L964" s="471"/>
      <c r="M964" s="580" t="s">
        <v>1029</v>
      </c>
      <c r="N964" s="471"/>
      <c r="O964" s="578"/>
      <c r="P964" s="471"/>
      <c r="Q964" s="580" t="s">
        <v>1029</v>
      </c>
    </row>
    <row r="965" spans="1:18" ht="45" hidden="1" customHeight="1" x14ac:dyDescent="0.25">
      <c r="B965" s="217" t="s">
        <v>334</v>
      </c>
      <c r="C965" s="224" t="s">
        <v>990</v>
      </c>
      <c r="D965" s="205" t="s">
        <v>17</v>
      </c>
      <c r="E965" s="230" t="s">
        <v>474</v>
      </c>
      <c r="F965" s="463" t="s">
        <v>472</v>
      </c>
      <c r="G965" s="249"/>
      <c r="H965" s="583"/>
      <c r="I965" s="477"/>
      <c r="J965" s="586"/>
      <c r="K965" s="589"/>
      <c r="L965" s="471"/>
      <c r="M965" s="591"/>
      <c r="N965" s="471"/>
      <c r="O965" s="593"/>
      <c r="P965" s="471"/>
      <c r="Q965" s="591"/>
    </row>
    <row r="966" spans="1:18" ht="45" hidden="1" customHeight="1" x14ac:dyDescent="0.25">
      <c r="B966" s="217" t="s">
        <v>334</v>
      </c>
      <c r="C966" s="224" t="s">
        <v>990</v>
      </c>
      <c r="D966" s="205" t="s">
        <v>17</v>
      </c>
      <c r="E966" s="230" t="s">
        <v>475</v>
      </c>
      <c r="F966" s="463" t="s">
        <v>472</v>
      </c>
      <c r="G966" s="249"/>
      <c r="H966" s="583"/>
      <c r="I966" s="477"/>
      <c r="J966" s="586"/>
      <c r="K966" s="589"/>
      <c r="L966" s="471"/>
      <c r="M966" s="591"/>
      <c r="N966" s="471"/>
      <c r="O966" s="593"/>
      <c r="P966" s="471"/>
      <c r="Q966" s="591"/>
    </row>
    <row r="967" spans="1:18" ht="45" hidden="1" customHeight="1" x14ac:dyDescent="0.25">
      <c r="B967" s="217" t="s">
        <v>334</v>
      </c>
      <c r="C967" s="224" t="s">
        <v>990</v>
      </c>
      <c r="D967" s="205" t="s">
        <v>17</v>
      </c>
      <c r="E967" s="230" t="s">
        <v>214</v>
      </c>
      <c r="F967" s="463" t="s">
        <v>472</v>
      </c>
      <c r="G967" s="249"/>
      <c r="H967" s="584"/>
      <c r="I967" s="478"/>
      <c r="J967" s="587"/>
      <c r="K967" s="590"/>
      <c r="L967" s="471"/>
      <c r="M967" s="592"/>
      <c r="N967" s="476"/>
      <c r="O967" s="579"/>
      <c r="P967" s="471"/>
      <c r="Q967" s="592"/>
    </row>
    <row r="968" spans="1:18" s="177" customFormat="1" ht="5.0999999999999996" hidden="1" customHeight="1" thickBot="1" x14ac:dyDescent="0.3">
      <c r="A968" s="261"/>
      <c r="B968" s="220" t="s">
        <v>334</v>
      </c>
      <c r="C968" s="220" t="s">
        <v>991</v>
      </c>
      <c r="D968" s="208" t="s">
        <v>17</v>
      </c>
      <c r="E968" s="213"/>
      <c r="F968" s="134"/>
      <c r="G968" s="176"/>
      <c r="H968" s="193"/>
      <c r="I968" s="193"/>
      <c r="J968" s="193"/>
      <c r="K968" s="193"/>
      <c r="L968" s="134"/>
      <c r="M968" s="186"/>
      <c r="N968" s="134"/>
      <c r="O968" s="193"/>
      <c r="P968" s="134"/>
      <c r="Q968" s="186"/>
      <c r="R968" s="261"/>
    </row>
    <row r="969" spans="1:18" ht="15.75" hidden="1" thickTop="1" x14ac:dyDescent="0.25">
      <c r="B969" s="218" t="s">
        <v>334</v>
      </c>
      <c r="C969" s="218" t="s">
        <v>991</v>
      </c>
      <c r="D969" s="206" t="s">
        <v>17</v>
      </c>
      <c r="E969" s="238" t="s">
        <v>18</v>
      </c>
      <c r="F969" s="142"/>
      <c r="G969" s="203" t="s">
        <v>231</v>
      </c>
      <c r="H969" s="168"/>
      <c r="I969" s="168"/>
      <c r="J969" s="168"/>
      <c r="K969" s="168"/>
      <c r="L969" s="141"/>
      <c r="M969" s="183"/>
      <c r="N969" s="169"/>
      <c r="O969" s="168"/>
      <c r="P969" s="141"/>
      <c r="Q969" s="183"/>
    </row>
    <row r="970" spans="1:18" ht="45" hidden="1" customHeight="1" x14ac:dyDescent="0.25">
      <c r="B970" s="217" t="s">
        <v>334</v>
      </c>
      <c r="C970" s="224" t="s">
        <v>991</v>
      </c>
      <c r="D970" s="205" t="s">
        <v>17</v>
      </c>
      <c r="E970" s="230" t="s">
        <v>168</v>
      </c>
      <c r="F970" s="144" t="s">
        <v>472</v>
      </c>
      <c r="G970" s="249"/>
      <c r="H970" s="572"/>
      <c r="I970" s="175"/>
      <c r="J970" s="608"/>
      <c r="K970" s="608"/>
      <c r="L970" s="146"/>
      <c r="M970" s="611" t="s">
        <v>1029</v>
      </c>
      <c r="N970" s="146"/>
      <c r="O970" s="572"/>
      <c r="P970" s="146"/>
      <c r="Q970" s="611" t="s">
        <v>1029</v>
      </c>
    </row>
    <row r="971" spans="1:18" ht="45" hidden="1" customHeight="1" x14ac:dyDescent="0.25">
      <c r="B971" s="217" t="s">
        <v>334</v>
      </c>
      <c r="C971" s="224" t="s">
        <v>991</v>
      </c>
      <c r="D971" s="205" t="s">
        <v>17</v>
      </c>
      <c r="E971" s="230" t="s">
        <v>169</v>
      </c>
      <c r="F971" s="144" t="s">
        <v>472</v>
      </c>
      <c r="G971" s="249"/>
      <c r="H971" s="594"/>
      <c r="I971" s="175"/>
      <c r="J971" s="609"/>
      <c r="K971" s="609"/>
      <c r="L971" s="146"/>
      <c r="M971" s="612"/>
      <c r="N971" s="146"/>
      <c r="O971" s="594"/>
      <c r="P971" s="146"/>
      <c r="Q971" s="612"/>
    </row>
    <row r="972" spans="1:18" ht="45" hidden="1" customHeight="1" x14ac:dyDescent="0.25">
      <c r="B972" s="217" t="s">
        <v>334</v>
      </c>
      <c r="C972" s="224" t="s">
        <v>991</v>
      </c>
      <c r="D972" s="205" t="s">
        <v>17</v>
      </c>
      <c r="E972" s="230" t="s">
        <v>170</v>
      </c>
      <c r="F972" s="144" t="s">
        <v>472</v>
      </c>
      <c r="G972" s="249"/>
      <c r="H972" s="594"/>
      <c r="I972" s="175"/>
      <c r="J972" s="609"/>
      <c r="K972" s="609"/>
      <c r="L972" s="146"/>
      <c r="M972" s="612"/>
      <c r="N972" s="146"/>
      <c r="O972" s="594"/>
      <c r="P972" s="146"/>
      <c r="Q972" s="612"/>
    </row>
    <row r="973" spans="1:18" ht="45" hidden="1" customHeight="1" x14ac:dyDescent="0.25">
      <c r="B973" s="217" t="s">
        <v>334</v>
      </c>
      <c r="C973" s="224" t="s">
        <v>991</v>
      </c>
      <c r="D973" s="205" t="s">
        <v>17</v>
      </c>
      <c r="E973" s="230" t="s">
        <v>171</v>
      </c>
      <c r="F973" s="144" t="s">
        <v>472</v>
      </c>
      <c r="G973" s="249"/>
      <c r="H973" s="573"/>
      <c r="I973" s="148"/>
      <c r="J973" s="610"/>
      <c r="K973" s="610"/>
      <c r="L973" s="146"/>
      <c r="M973" s="613"/>
      <c r="N973" s="153"/>
      <c r="O973" s="573"/>
      <c r="P973" s="146"/>
      <c r="Q973" s="613"/>
    </row>
    <row r="974" spans="1:18" s="177" customFormat="1" ht="5.0999999999999996" hidden="1" customHeight="1" thickBot="1" x14ac:dyDescent="0.3">
      <c r="A974" s="261"/>
      <c r="B974" s="220" t="s">
        <v>334</v>
      </c>
      <c r="C974" s="220" t="s">
        <v>990</v>
      </c>
      <c r="D974" s="208" t="s">
        <v>19</v>
      </c>
      <c r="E974" s="213"/>
      <c r="F974" s="466"/>
      <c r="G974" s="176"/>
      <c r="H974" s="444"/>
      <c r="I974" s="444"/>
      <c r="J974" s="444"/>
      <c r="K974" s="193"/>
      <c r="L974" s="134"/>
      <c r="M974" s="527"/>
      <c r="N974" s="134"/>
      <c r="O974" s="193"/>
      <c r="P974" s="134"/>
      <c r="Q974" s="527"/>
      <c r="R974" s="261"/>
    </row>
    <row r="975" spans="1:18" ht="15.75" hidden="1" thickTop="1" x14ac:dyDescent="0.25">
      <c r="B975" s="218" t="s">
        <v>334</v>
      </c>
      <c r="C975" s="218" t="s">
        <v>990</v>
      </c>
      <c r="D975" s="206" t="s">
        <v>19</v>
      </c>
      <c r="E975" s="238" t="s">
        <v>20</v>
      </c>
      <c r="F975" s="468"/>
      <c r="G975" s="203" t="s">
        <v>231</v>
      </c>
      <c r="H975" s="450"/>
      <c r="I975" s="450"/>
      <c r="J975" s="450"/>
      <c r="K975" s="168"/>
      <c r="L975" s="141"/>
      <c r="M975" s="528"/>
      <c r="N975" s="141"/>
      <c r="O975" s="168"/>
      <c r="P975" s="141"/>
      <c r="Q975" s="528"/>
    </row>
    <row r="976" spans="1:18" ht="45" hidden="1" customHeight="1" x14ac:dyDescent="0.25">
      <c r="B976" s="217" t="s">
        <v>334</v>
      </c>
      <c r="C976" s="224" t="s">
        <v>990</v>
      </c>
      <c r="D976" s="205" t="s">
        <v>19</v>
      </c>
      <c r="E976" s="230" t="s">
        <v>103</v>
      </c>
      <c r="F976" s="463" t="s">
        <v>472</v>
      </c>
      <c r="G976" s="249"/>
      <c r="H976" s="582"/>
      <c r="I976" s="473"/>
      <c r="J976" s="585"/>
      <c r="K976" s="588"/>
      <c r="L976" s="471"/>
      <c r="M976" s="580" t="s">
        <v>1029</v>
      </c>
      <c r="N976" s="471"/>
      <c r="O976" s="578"/>
      <c r="P976" s="471"/>
      <c r="Q976" s="580" t="s">
        <v>1029</v>
      </c>
    </row>
    <row r="977" spans="1:18" ht="45" hidden="1" customHeight="1" x14ac:dyDescent="0.25">
      <c r="B977" s="217" t="s">
        <v>334</v>
      </c>
      <c r="C977" s="224" t="s">
        <v>990</v>
      </c>
      <c r="D977" s="205" t="s">
        <v>19</v>
      </c>
      <c r="E977" s="230" t="s">
        <v>104</v>
      </c>
      <c r="F977" s="463" t="s">
        <v>472</v>
      </c>
      <c r="G977" s="249"/>
      <c r="H977" s="583"/>
      <c r="I977" s="473"/>
      <c r="J977" s="586"/>
      <c r="K977" s="589"/>
      <c r="L977" s="471"/>
      <c r="M977" s="591"/>
      <c r="N977" s="471"/>
      <c r="O977" s="593"/>
      <c r="P977" s="471"/>
      <c r="Q977" s="591"/>
    </row>
    <row r="978" spans="1:18" ht="45" hidden="1" customHeight="1" x14ac:dyDescent="0.25">
      <c r="B978" s="217" t="s">
        <v>334</v>
      </c>
      <c r="C978" s="224" t="s">
        <v>990</v>
      </c>
      <c r="D978" s="205" t="s">
        <v>19</v>
      </c>
      <c r="E978" s="230" t="s">
        <v>105</v>
      </c>
      <c r="F978" s="463" t="s">
        <v>472</v>
      </c>
      <c r="G978" s="249"/>
      <c r="H978" s="584"/>
      <c r="I978" s="473"/>
      <c r="J978" s="587"/>
      <c r="K978" s="590"/>
      <c r="L978" s="471"/>
      <c r="M978" s="592"/>
      <c r="N978" s="471"/>
      <c r="O978" s="579"/>
      <c r="P978" s="471"/>
      <c r="Q978" s="592"/>
    </row>
    <row r="979" spans="1:18" s="177" customFormat="1" ht="5.0999999999999996" hidden="1" customHeight="1" thickBot="1" x14ac:dyDescent="0.3">
      <c r="A979" s="261"/>
      <c r="B979" s="220" t="s">
        <v>334</v>
      </c>
      <c r="C979" s="220" t="s">
        <v>991</v>
      </c>
      <c r="D979" s="208" t="s">
        <v>19</v>
      </c>
      <c r="E979" s="213"/>
      <c r="F979" s="134"/>
      <c r="G979" s="176"/>
      <c r="H979" s="193"/>
      <c r="I979" s="193"/>
      <c r="J979" s="193"/>
      <c r="K979" s="193"/>
      <c r="L979" s="134"/>
      <c r="M979" s="186"/>
      <c r="N979" s="134"/>
      <c r="O979" s="193"/>
      <c r="P979" s="134"/>
      <c r="Q979" s="186"/>
      <c r="R979" s="261"/>
    </row>
    <row r="980" spans="1:18" ht="15.75" hidden="1" thickTop="1" x14ac:dyDescent="0.25">
      <c r="B980" s="218" t="s">
        <v>334</v>
      </c>
      <c r="C980" s="218" t="s">
        <v>991</v>
      </c>
      <c r="D980" s="206" t="s">
        <v>19</v>
      </c>
      <c r="E980" s="238" t="s">
        <v>20</v>
      </c>
      <c r="F980" s="142"/>
      <c r="G980" s="203" t="s">
        <v>231</v>
      </c>
      <c r="H980" s="168"/>
      <c r="I980" s="168"/>
      <c r="J980" s="168"/>
      <c r="K980" s="168"/>
      <c r="L980" s="141"/>
      <c r="M980" s="183"/>
      <c r="N980" s="169"/>
      <c r="O980" s="168"/>
      <c r="P980" s="141"/>
      <c r="Q980" s="183"/>
    </row>
    <row r="981" spans="1:18" ht="45" hidden="1" customHeight="1" x14ac:dyDescent="0.25">
      <c r="B981" s="217" t="s">
        <v>334</v>
      </c>
      <c r="C981" s="224" t="s">
        <v>991</v>
      </c>
      <c r="D981" s="205" t="s">
        <v>19</v>
      </c>
      <c r="E981" s="230" t="s">
        <v>172</v>
      </c>
      <c r="F981" s="144" t="s">
        <v>472</v>
      </c>
      <c r="G981" s="249"/>
      <c r="H981" s="572"/>
      <c r="I981" s="187"/>
      <c r="J981" s="608"/>
      <c r="K981" s="608"/>
      <c r="L981" s="146"/>
      <c r="M981" s="611" t="s">
        <v>1029</v>
      </c>
      <c r="N981" s="146"/>
      <c r="O981" s="572"/>
      <c r="P981" s="146"/>
      <c r="Q981" s="611" t="s">
        <v>1029</v>
      </c>
    </row>
    <row r="982" spans="1:18" ht="45" hidden="1" customHeight="1" x14ac:dyDescent="0.25">
      <c r="B982" s="217" t="s">
        <v>334</v>
      </c>
      <c r="C982" s="224" t="s">
        <v>991</v>
      </c>
      <c r="D982" s="205" t="s">
        <v>19</v>
      </c>
      <c r="E982" s="230" t="s">
        <v>173</v>
      </c>
      <c r="F982" s="144" t="s">
        <v>472</v>
      </c>
      <c r="G982" s="249"/>
      <c r="H982" s="594"/>
      <c r="I982" s="187"/>
      <c r="J982" s="609"/>
      <c r="K982" s="609"/>
      <c r="L982" s="146"/>
      <c r="M982" s="612"/>
      <c r="N982" s="146"/>
      <c r="O982" s="594"/>
      <c r="P982" s="146"/>
      <c r="Q982" s="612"/>
    </row>
    <row r="983" spans="1:18" ht="45" hidden="1" customHeight="1" x14ac:dyDescent="0.25">
      <c r="B983" s="217" t="s">
        <v>334</v>
      </c>
      <c r="C983" s="224" t="s">
        <v>991</v>
      </c>
      <c r="D983" s="205" t="s">
        <v>19</v>
      </c>
      <c r="E983" s="230" t="s">
        <v>174</v>
      </c>
      <c r="F983" s="144" t="s">
        <v>472</v>
      </c>
      <c r="G983" s="249"/>
      <c r="H983" s="573"/>
      <c r="I983" s="187"/>
      <c r="J983" s="610"/>
      <c r="K983" s="610"/>
      <c r="L983" s="146"/>
      <c r="M983" s="613"/>
      <c r="N983" s="146"/>
      <c r="O983" s="573"/>
      <c r="P983" s="146"/>
      <c r="Q983" s="613"/>
    </row>
    <row r="984" spans="1:18" s="177" customFormat="1" ht="5.0999999999999996" hidden="1" customHeight="1" thickBot="1" x14ac:dyDescent="0.3">
      <c r="A984" s="261"/>
      <c r="B984" s="220" t="s">
        <v>334</v>
      </c>
      <c r="C984" s="220" t="s">
        <v>990</v>
      </c>
      <c r="D984" s="208" t="s">
        <v>21</v>
      </c>
      <c r="E984" s="213"/>
      <c r="F984" s="466"/>
      <c r="G984" s="176"/>
      <c r="H984" s="444"/>
      <c r="I984" s="444"/>
      <c r="J984" s="444"/>
      <c r="K984" s="193"/>
      <c r="L984" s="134"/>
      <c r="M984" s="527"/>
      <c r="N984" s="134"/>
      <c r="O984" s="193"/>
      <c r="P984" s="134"/>
      <c r="Q984" s="527"/>
      <c r="R984" s="261"/>
    </row>
    <row r="985" spans="1:18" ht="15.75" hidden="1" thickTop="1" x14ac:dyDescent="0.25">
      <c r="B985" s="218" t="s">
        <v>334</v>
      </c>
      <c r="C985" s="218" t="s">
        <v>990</v>
      </c>
      <c r="D985" s="206" t="s">
        <v>21</v>
      </c>
      <c r="E985" s="238" t="s">
        <v>22</v>
      </c>
      <c r="F985" s="468"/>
      <c r="G985" s="203" t="s">
        <v>231</v>
      </c>
      <c r="H985" s="450"/>
      <c r="I985" s="450"/>
      <c r="J985" s="450"/>
      <c r="K985" s="168"/>
      <c r="L985" s="141"/>
      <c r="M985" s="528"/>
      <c r="N985" s="141"/>
      <c r="O985" s="168"/>
      <c r="P985" s="141"/>
      <c r="Q985" s="528"/>
    </row>
    <row r="986" spans="1:18" ht="45" hidden="1" customHeight="1" x14ac:dyDescent="0.25">
      <c r="B986" s="217" t="s">
        <v>334</v>
      </c>
      <c r="C986" s="224" t="s">
        <v>990</v>
      </c>
      <c r="D986" s="205" t="s">
        <v>21</v>
      </c>
      <c r="E986" s="230" t="s">
        <v>106</v>
      </c>
      <c r="F986" s="463" t="s">
        <v>472</v>
      </c>
      <c r="G986" s="249"/>
      <c r="H986" s="582"/>
      <c r="I986" s="473"/>
      <c r="J986" s="582"/>
      <c r="K986" s="578"/>
      <c r="L986" s="470"/>
      <c r="M986" s="580" t="s">
        <v>1029</v>
      </c>
      <c r="N986" s="471"/>
      <c r="O986" s="578"/>
      <c r="P986" s="472"/>
      <c r="Q986" s="580" t="s">
        <v>1029</v>
      </c>
    </row>
    <row r="987" spans="1:18" ht="45" hidden="1" customHeight="1" x14ac:dyDescent="0.25">
      <c r="B987" s="217" t="s">
        <v>334</v>
      </c>
      <c r="C987" s="224" t="s">
        <v>990</v>
      </c>
      <c r="D987" s="205" t="s">
        <v>21</v>
      </c>
      <c r="E987" s="230" t="s">
        <v>107</v>
      </c>
      <c r="F987" s="463" t="s">
        <v>472</v>
      </c>
      <c r="G987" s="249"/>
      <c r="H987" s="584"/>
      <c r="I987" s="473"/>
      <c r="J987" s="584"/>
      <c r="K987" s="579"/>
      <c r="L987" s="472"/>
      <c r="M987" s="581"/>
      <c r="N987" s="471"/>
      <c r="O987" s="579"/>
      <c r="P987" s="472"/>
      <c r="Q987" s="581"/>
    </row>
    <row r="988" spans="1:18" s="177" customFormat="1" ht="5.0999999999999996" hidden="1" customHeight="1" thickBot="1" x14ac:dyDescent="0.3">
      <c r="A988" s="261"/>
      <c r="B988" s="220" t="s">
        <v>334</v>
      </c>
      <c r="C988" s="220" t="s">
        <v>991</v>
      </c>
      <c r="D988" s="208" t="s">
        <v>21</v>
      </c>
      <c r="E988" s="213"/>
      <c r="F988" s="134"/>
      <c r="G988" s="176"/>
      <c r="H988" s="193"/>
      <c r="I988" s="193"/>
      <c r="J988" s="193"/>
      <c r="K988" s="193"/>
      <c r="L988" s="134"/>
      <c r="M988" s="186"/>
      <c r="N988" s="134"/>
      <c r="O988" s="193"/>
      <c r="P988" s="134"/>
      <c r="Q988" s="186"/>
      <c r="R988" s="261"/>
    </row>
    <row r="989" spans="1:18" ht="15.75" hidden="1" thickTop="1" x14ac:dyDescent="0.25">
      <c r="B989" s="218" t="s">
        <v>334</v>
      </c>
      <c r="C989" s="218" t="s">
        <v>991</v>
      </c>
      <c r="D989" s="206" t="s">
        <v>21</v>
      </c>
      <c r="E989" s="238" t="s">
        <v>22</v>
      </c>
      <c r="F989" s="142"/>
      <c r="G989" s="203" t="s">
        <v>231</v>
      </c>
      <c r="H989" s="168"/>
      <c r="I989" s="168"/>
      <c r="J989" s="168"/>
      <c r="K989" s="168"/>
      <c r="L989" s="141"/>
      <c r="M989" s="183"/>
      <c r="N989" s="169"/>
      <c r="O989" s="168"/>
      <c r="P989" s="141"/>
      <c r="Q989" s="183"/>
    </row>
    <row r="990" spans="1:18" ht="45" hidden="1" customHeight="1" x14ac:dyDescent="0.25">
      <c r="B990" s="217" t="s">
        <v>334</v>
      </c>
      <c r="C990" s="224" t="s">
        <v>991</v>
      </c>
      <c r="D990" s="205" t="s">
        <v>21</v>
      </c>
      <c r="E990" s="230" t="s">
        <v>175</v>
      </c>
      <c r="F990" s="144" t="s">
        <v>472</v>
      </c>
      <c r="G990" s="249"/>
      <c r="H990" s="572"/>
      <c r="I990" s="187"/>
      <c r="J990" s="608"/>
      <c r="K990" s="608"/>
      <c r="L990" s="146"/>
      <c r="M990" s="611" t="s">
        <v>1029</v>
      </c>
      <c r="N990" s="146"/>
      <c r="O990" s="572"/>
      <c r="P990" s="146"/>
      <c r="Q990" s="611" t="s">
        <v>1029</v>
      </c>
    </row>
    <row r="991" spans="1:18" ht="45" hidden="1" customHeight="1" x14ac:dyDescent="0.25">
      <c r="B991" s="217" t="s">
        <v>334</v>
      </c>
      <c r="C991" s="224" t="s">
        <v>991</v>
      </c>
      <c r="D991" s="205" t="s">
        <v>21</v>
      </c>
      <c r="E991" s="230" t="s">
        <v>176</v>
      </c>
      <c r="F991" s="144" t="s">
        <v>472</v>
      </c>
      <c r="G991" s="249"/>
      <c r="H991" s="594"/>
      <c r="I991" s="187"/>
      <c r="J991" s="609"/>
      <c r="K991" s="609"/>
      <c r="L991" s="146"/>
      <c r="M991" s="612"/>
      <c r="N991" s="146"/>
      <c r="O991" s="594"/>
      <c r="P991" s="146"/>
      <c r="Q991" s="612"/>
    </row>
    <row r="992" spans="1:18" ht="45" hidden="1" customHeight="1" x14ac:dyDescent="0.25">
      <c r="B992" s="217" t="s">
        <v>334</v>
      </c>
      <c r="C992" s="224" t="s">
        <v>991</v>
      </c>
      <c r="D992" s="205" t="s">
        <v>21</v>
      </c>
      <c r="E992" s="230" t="s">
        <v>177</v>
      </c>
      <c r="F992" s="144" t="s">
        <v>472</v>
      </c>
      <c r="G992" s="249"/>
      <c r="H992" s="573"/>
      <c r="I992" s="187"/>
      <c r="J992" s="610"/>
      <c r="K992" s="610"/>
      <c r="L992" s="146"/>
      <c r="M992" s="613"/>
      <c r="N992" s="146"/>
      <c r="O992" s="573"/>
      <c r="P992" s="146"/>
      <c r="Q992" s="613"/>
    </row>
    <row r="993" spans="1:18" s="177" customFormat="1" ht="5.0999999999999996" hidden="1" customHeight="1" thickBot="1" x14ac:dyDescent="0.3">
      <c r="A993" s="261"/>
      <c r="B993" s="220" t="s">
        <v>334</v>
      </c>
      <c r="C993" s="220" t="s">
        <v>990</v>
      </c>
      <c r="D993" s="208" t="s">
        <v>23</v>
      </c>
      <c r="E993" s="213"/>
      <c r="F993" s="466"/>
      <c r="G993" s="176"/>
      <c r="H993" s="444"/>
      <c r="I993" s="444"/>
      <c r="J993" s="444"/>
      <c r="K993" s="193"/>
      <c r="L993" s="134"/>
      <c r="M993" s="527"/>
      <c r="N993" s="134"/>
      <c r="O993" s="193"/>
      <c r="P993" s="134"/>
      <c r="Q993" s="527"/>
      <c r="R993" s="261"/>
    </row>
    <row r="994" spans="1:18" ht="15.75" hidden="1" thickTop="1" x14ac:dyDescent="0.25">
      <c r="B994" s="218" t="s">
        <v>334</v>
      </c>
      <c r="C994" s="218" t="s">
        <v>990</v>
      </c>
      <c r="D994" s="206" t="s">
        <v>23</v>
      </c>
      <c r="E994" s="238" t="s">
        <v>24</v>
      </c>
      <c r="F994" s="468"/>
      <c r="G994" s="203" t="s">
        <v>231</v>
      </c>
      <c r="H994" s="450"/>
      <c r="I994" s="450"/>
      <c r="J994" s="450"/>
      <c r="K994" s="168"/>
      <c r="L994" s="141"/>
      <c r="M994" s="528"/>
      <c r="N994" s="141"/>
      <c r="O994" s="168"/>
      <c r="P994" s="141"/>
      <c r="Q994" s="528"/>
    </row>
    <row r="995" spans="1:18" ht="45" hidden="1" customHeight="1" x14ac:dyDescent="0.25">
      <c r="B995" s="217" t="s">
        <v>334</v>
      </c>
      <c r="C995" s="224" t="s">
        <v>990</v>
      </c>
      <c r="D995" s="205" t="s">
        <v>23</v>
      </c>
      <c r="E995" s="230" t="s">
        <v>108</v>
      </c>
      <c r="F995" s="463" t="s">
        <v>472</v>
      </c>
      <c r="G995" s="249"/>
      <c r="H995" s="582"/>
      <c r="I995" s="473"/>
      <c r="J995" s="582"/>
      <c r="K995" s="578"/>
      <c r="L995" s="470"/>
      <c r="M995" s="580" t="s">
        <v>1029</v>
      </c>
      <c r="N995" s="471"/>
      <c r="O995" s="578"/>
      <c r="P995" s="472"/>
      <c r="Q995" s="580" t="s">
        <v>1029</v>
      </c>
    </row>
    <row r="996" spans="1:18" ht="45" hidden="1" customHeight="1" x14ac:dyDescent="0.25">
      <c r="B996" s="217" t="s">
        <v>334</v>
      </c>
      <c r="C996" s="224" t="s">
        <v>990</v>
      </c>
      <c r="D996" s="205" t="s">
        <v>23</v>
      </c>
      <c r="E996" s="230" t="s">
        <v>109</v>
      </c>
      <c r="F996" s="463" t="s">
        <v>472</v>
      </c>
      <c r="G996" s="249"/>
      <c r="H996" s="584"/>
      <c r="I996" s="473"/>
      <c r="J996" s="584"/>
      <c r="K996" s="579"/>
      <c r="L996" s="472"/>
      <c r="M996" s="581"/>
      <c r="N996" s="471"/>
      <c r="O996" s="579"/>
      <c r="P996" s="472"/>
      <c r="Q996" s="581"/>
    </row>
    <row r="997" spans="1:18" s="177" customFormat="1" ht="5.0999999999999996" hidden="1" customHeight="1" thickBot="1" x14ac:dyDescent="0.3">
      <c r="A997" s="261"/>
      <c r="B997" s="220" t="s">
        <v>334</v>
      </c>
      <c r="C997" s="220" t="s">
        <v>991</v>
      </c>
      <c r="D997" s="208" t="s">
        <v>23</v>
      </c>
      <c r="E997" s="213"/>
      <c r="F997" s="134"/>
      <c r="G997" s="176"/>
      <c r="H997" s="193"/>
      <c r="I997" s="193"/>
      <c r="J997" s="193"/>
      <c r="K997" s="193"/>
      <c r="L997" s="134"/>
      <c r="M997" s="186"/>
      <c r="N997" s="134"/>
      <c r="O997" s="193"/>
      <c r="P997" s="134"/>
      <c r="Q997" s="186"/>
      <c r="R997" s="261"/>
    </row>
    <row r="998" spans="1:18" ht="15.75" hidden="1" thickTop="1" x14ac:dyDescent="0.25">
      <c r="B998" s="218" t="s">
        <v>334</v>
      </c>
      <c r="C998" s="218" t="s">
        <v>991</v>
      </c>
      <c r="D998" s="206" t="s">
        <v>23</v>
      </c>
      <c r="E998" s="238" t="s">
        <v>24</v>
      </c>
      <c r="F998" s="142"/>
      <c r="G998" s="203" t="s">
        <v>231</v>
      </c>
      <c r="H998" s="168"/>
      <c r="I998" s="168"/>
      <c r="J998" s="168"/>
      <c r="K998" s="168"/>
      <c r="L998" s="141"/>
      <c r="M998" s="183"/>
      <c r="N998" s="169"/>
      <c r="O998" s="168"/>
      <c r="P998" s="141"/>
      <c r="Q998" s="183"/>
    </row>
    <row r="999" spans="1:18" ht="45" hidden="1" customHeight="1" x14ac:dyDescent="0.25">
      <c r="B999" s="217" t="s">
        <v>334</v>
      </c>
      <c r="C999" s="224" t="s">
        <v>991</v>
      </c>
      <c r="D999" s="205" t="s">
        <v>23</v>
      </c>
      <c r="E999" s="230" t="s">
        <v>178</v>
      </c>
      <c r="F999" s="144" t="s">
        <v>472</v>
      </c>
      <c r="G999" s="249"/>
      <c r="H999" s="572"/>
      <c r="I999" s="187"/>
      <c r="J999" s="608"/>
      <c r="K999" s="608"/>
      <c r="L999" s="146"/>
      <c r="M999" s="611" t="s">
        <v>1029</v>
      </c>
      <c r="N999" s="146"/>
      <c r="O999" s="572"/>
      <c r="P999" s="146"/>
      <c r="Q999" s="611" t="s">
        <v>1029</v>
      </c>
    </row>
    <row r="1000" spans="1:18" ht="45" hidden="1" customHeight="1" x14ac:dyDescent="0.25">
      <c r="B1000" s="217" t="s">
        <v>334</v>
      </c>
      <c r="C1000" s="224" t="s">
        <v>991</v>
      </c>
      <c r="D1000" s="205" t="s">
        <v>23</v>
      </c>
      <c r="E1000" s="230" t="s">
        <v>179</v>
      </c>
      <c r="F1000" s="144" t="s">
        <v>472</v>
      </c>
      <c r="G1000" s="249"/>
      <c r="H1000" s="594"/>
      <c r="I1000" s="187"/>
      <c r="J1000" s="609"/>
      <c r="K1000" s="609"/>
      <c r="L1000" s="146"/>
      <c r="M1000" s="612"/>
      <c r="N1000" s="146"/>
      <c r="O1000" s="594"/>
      <c r="P1000" s="146"/>
      <c r="Q1000" s="612"/>
    </row>
    <row r="1001" spans="1:18" ht="45" hidden="1" customHeight="1" x14ac:dyDescent="0.25">
      <c r="B1001" s="217" t="s">
        <v>334</v>
      </c>
      <c r="C1001" s="224" t="s">
        <v>991</v>
      </c>
      <c r="D1001" s="205" t="s">
        <v>23</v>
      </c>
      <c r="E1001" s="230" t="s">
        <v>180</v>
      </c>
      <c r="F1001" s="144" t="s">
        <v>472</v>
      </c>
      <c r="G1001" s="249"/>
      <c r="H1001" s="573"/>
      <c r="I1001" s="187"/>
      <c r="J1001" s="610"/>
      <c r="K1001" s="610"/>
      <c r="L1001" s="146"/>
      <c r="M1001" s="613"/>
      <c r="N1001" s="146"/>
      <c r="O1001" s="573"/>
      <c r="P1001" s="146"/>
      <c r="Q1001" s="613"/>
    </row>
    <row r="1002" spans="1:18" s="177" customFormat="1" ht="5.0999999999999996" hidden="1" customHeight="1" thickBot="1" x14ac:dyDescent="0.3">
      <c r="A1002" s="261"/>
      <c r="B1002" s="220" t="s">
        <v>334</v>
      </c>
      <c r="C1002" s="220" t="s">
        <v>990</v>
      </c>
      <c r="D1002" s="208" t="s">
        <v>25</v>
      </c>
      <c r="E1002" s="213"/>
      <c r="F1002" s="466"/>
      <c r="G1002" s="176"/>
      <c r="H1002" s="444"/>
      <c r="I1002" s="444"/>
      <c r="J1002" s="444"/>
      <c r="K1002" s="193"/>
      <c r="L1002" s="134"/>
      <c r="M1002" s="527"/>
      <c r="N1002" s="134"/>
      <c r="O1002" s="193"/>
      <c r="P1002" s="134"/>
      <c r="Q1002" s="527"/>
      <c r="R1002" s="261"/>
    </row>
    <row r="1003" spans="1:18" ht="15.75" hidden="1" thickTop="1" x14ac:dyDescent="0.25">
      <c r="B1003" s="218" t="s">
        <v>334</v>
      </c>
      <c r="C1003" s="218" t="s">
        <v>990</v>
      </c>
      <c r="D1003" s="206" t="s">
        <v>25</v>
      </c>
      <c r="E1003" s="238" t="s">
        <v>74</v>
      </c>
      <c r="F1003" s="468"/>
      <c r="G1003" s="203" t="s">
        <v>230</v>
      </c>
      <c r="H1003" s="450"/>
      <c r="I1003" s="450"/>
      <c r="J1003" s="450"/>
      <c r="K1003" s="168"/>
      <c r="L1003" s="141"/>
      <c r="M1003" s="528"/>
      <c r="N1003" s="141"/>
      <c r="O1003" s="168"/>
      <c r="P1003" s="141"/>
      <c r="Q1003" s="528"/>
    </row>
    <row r="1004" spans="1:18" ht="45" hidden="1" customHeight="1" x14ac:dyDescent="0.25">
      <c r="B1004" s="217" t="s">
        <v>334</v>
      </c>
      <c r="C1004" s="224" t="s">
        <v>990</v>
      </c>
      <c r="D1004" s="205" t="s">
        <v>25</v>
      </c>
      <c r="E1004" s="230" t="s">
        <v>110</v>
      </c>
      <c r="F1004" s="463" t="s">
        <v>472</v>
      </c>
      <c r="G1004" s="249"/>
      <c r="H1004" s="576"/>
      <c r="I1004" s="469"/>
      <c r="J1004" s="615"/>
      <c r="K1004" s="588"/>
      <c r="L1004" s="471"/>
      <c r="M1004" s="580" t="s">
        <v>1029</v>
      </c>
      <c r="N1004" s="471"/>
      <c r="O1004" s="578"/>
      <c r="P1004" s="471"/>
      <c r="Q1004" s="580" t="s">
        <v>1029</v>
      </c>
    </row>
    <row r="1005" spans="1:18" ht="45" hidden="1" customHeight="1" x14ac:dyDescent="0.25">
      <c r="B1005" s="217" t="s">
        <v>334</v>
      </c>
      <c r="C1005" s="224" t="s">
        <v>990</v>
      </c>
      <c r="D1005" s="205" t="s">
        <v>25</v>
      </c>
      <c r="E1005" s="230" t="s">
        <v>111</v>
      </c>
      <c r="F1005" s="463" t="s">
        <v>472</v>
      </c>
      <c r="G1005" s="249"/>
      <c r="H1005" s="614"/>
      <c r="I1005" s="469"/>
      <c r="J1005" s="616"/>
      <c r="K1005" s="589"/>
      <c r="L1005" s="471"/>
      <c r="M1005" s="591"/>
      <c r="N1005" s="471"/>
      <c r="O1005" s="593"/>
      <c r="P1005" s="471"/>
      <c r="Q1005" s="591"/>
    </row>
    <row r="1006" spans="1:18" ht="45" hidden="1" customHeight="1" x14ac:dyDescent="0.25">
      <c r="B1006" s="217" t="s">
        <v>334</v>
      </c>
      <c r="C1006" s="224" t="s">
        <v>990</v>
      </c>
      <c r="D1006" s="205" t="s">
        <v>25</v>
      </c>
      <c r="E1006" s="230" t="s">
        <v>215</v>
      </c>
      <c r="F1006" s="463" t="s">
        <v>472</v>
      </c>
      <c r="G1006" s="249"/>
      <c r="H1006" s="577"/>
      <c r="I1006" s="469"/>
      <c r="J1006" s="617"/>
      <c r="K1006" s="590"/>
      <c r="L1006" s="471"/>
      <c r="M1006" s="592"/>
      <c r="N1006" s="471"/>
      <c r="O1006" s="579"/>
      <c r="P1006" s="471"/>
      <c r="Q1006" s="592"/>
    </row>
    <row r="1007" spans="1:18" s="177" customFormat="1" ht="5.0999999999999996" hidden="1" customHeight="1" thickBot="1" x14ac:dyDescent="0.3">
      <c r="A1007" s="261"/>
      <c r="B1007" s="220" t="s">
        <v>334</v>
      </c>
      <c r="C1007" s="220" t="s">
        <v>991</v>
      </c>
      <c r="D1007" s="208" t="s">
        <v>25</v>
      </c>
      <c r="E1007" s="213"/>
      <c r="F1007" s="134"/>
      <c r="G1007" s="176"/>
      <c r="H1007" s="193"/>
      <c r="I1007" s="193"/>
      <c r="J1007" s="193"/>
      <c r="K1007" s="193"/>
      <c r="L1007" s="134"/>
      <c r="M1007" s="186"/>
      <c r="N1007" s="134"/>
      <c r="O1007" s="193"/>
      <c r="P1007" s="134"/>
      <c r="Q1007" s="186"/>
      <c r="R1007" s="261"/>
    </row>
    <row r="1008" spans="1:18" ht="15.75" hidden="1" thickTop="1" x14ac:dyDescent="0.25">
      <c r="B1008" s="218" t="s">
        <v>334</v>
      </c>
      <c r="C1008" s="218" t="s">
        <v>991</v>
      </c>
      <c r="D1008" s="206" t="s">
        <v>25</v>
      </c>
      <c r="E1008" s="238" t="s">
        <v>74</v>
      </c>
      <c r="F1008" s="142"/>
      <c r="G1008" s="203" t="s">
        <v>230</v>
      </c>
      <c r="H1008" s="168"/>
      <c r="I1008" s="168"/>
      <c r="J1008" s="168"/>
      <c r="K1008" s="168"/>
      <c r="L1008" s="141"/>
      <c r="M1008" s="183"/>
      <c r="N1008" s="169"/>
      <c r="O1008" s="168"/>
      <c r="P1008" s="141"/>
      <c r="Q1008" s="183"/>
    </row>
    <row r="1009" spans="1:18" ht="45" hidden="1" customHeight="1" x14ac:dyDescent="0.25">
      <c r="B1009" s="217" t="s">
        <v>334</v>
      </c>
      <c r="C1009" s="224" t="s">
        <v>991</v>
      </c>
      <c r="D1009" s="205" t="s">
        <v>25</v>
      </c>
      <c r="E1009" s="230" t="s">
        <v>181</v>
      </c>
      <c r="F1009" s="144" t="s">
        <v>472</v>
      </c>
      <c r="G1009" s="249"/>
      <c r="H1009" s="572"/>
      <c r="I1009" s="175"/>
      <c r="J1009" s="608"/>
      <c r="K1009" s="608"/>
      <c r="L1009" s="146"/>
      <c r="M1009" s="611" t="s">
        <v>1029</v>
      </c>
      <c r="N1009" s="146"/>
      <c r="O1009" s="572"/>
      <c r="P1009" s="146"/>
      <c r="Q1009" s="611" t="s">
        <v>1029</v>
      </c>
    </row>
    <row r="1010" spans="1:18" ht="45" hidden="1" customHeight="1" x14ac:dyDescent="0.25">
      <c r="B1010" s="217" t="s">
        <v>334</v>
      </c>
      <c r="C1010" s="224" t="s">
        <v>991</v>
      </c>
      <c r="D1010" s="205" t="s">
        <v>25</v>
      </c>
      <c r="E1010" s="230" t="s">
        <v>182</v>
      </c>
      <c r="F1010" s="144" t="s">
        <v>472</v>
      </c>
      <c r="G1010" s="249"/>
      <c r="H1010" s="594"/>
      <c r="I1010" s="175"/>
      <c r="J1010" s="609"/>
      <c r="K1010" s="609"/>
      <c r="L1010" s="146"/>
      <c r="M1010" s="612"/>
      <c r="N1010" s="146"/>
      <c r="O1010" s="594"/>
      <c r="P1010" s="146"/>
      <c r="Q1010" s="612"/>
    </row>
    <row r="1011" spans="1:18" ht="45" hidden="1" customHeight="1" x14ac:dyDescent="0.25">
      <c r="B1011" s="217" t="s">
        <v>334</v>
      </c>
      <c r="C1011" s="224" t="s">
        <v>991</v>
      </c>
      <c r="D1011" s="205" t="s">
        <v>25</v>
      </c>
      <c r="E1011" s="230" t="s">
        <v>183</v>
      </c>
      <c r="F1011" s="144" t="s">
        <v>472</v>
      </c>
      <c r="G1011" s="249"/>
      <c r="H1011" s="594"/>
      <c r="I1011" s="175"/>
      <c r="J1011" s="609"/>
      <c r="K1011" s="609"/>
      <c r="L1011" s="146"/>
      <c r="M1011" s="612"/>
      <c r="N1011" s="146"/>
      <c r="O1011" s="594"/>
      <c r="P1011" s="146"/>
      <c r="Q1011" s="612"/>
    </row>
    <row r="1012" spans="1:18" ht="45" hidden="1" customHeight="1" x14ac:dyDescent="0.25">
      <c r="B1012" s="217" t="s">
        <v>334</v>
      </c>
      <c r="C1012" s="224" t="s">
        <v>991</v>
      </c>
      <c r="D1012" s="205" t="s">
        <v>25</v>
      </c>
      <c r="E1012" s="230" t="s">
        <v>184</v>
      </c>
      <c r="F1012" s="144" t="s">
        <v>472</v>
      </c>
      <c r="G1012" s="249"/>
      <c r="H1012" s="573"/>
      <c r="I1012" s="148"/>
      <c r="J1012" s="610"/>
      <c r="K1012" s="610"/>
      <c r="L1012" s="146"/>
      <c r="M1012" s="613"/>
      <c r="N1012" s="153"/>
      <c r="O1012" s="573"/>
      <c r="P1012" s="146"/>
      <c r="Q1012" s="613"/>
    </row>
    <row r="1013" spans="1:18" s="177" customFormat="1" ht="5.0999999999999996" hidden="1" customHeight="1" thickBot="1" x14ac:dyDescent="0.3">
      <c r="A1013" s="261"/>
      <c r="B1013" s="220" t="s">
        <v>334</v>
      </c>
      <c r="C1013" s="220" t="s">
        <v>990</v>
      </c>
      <c r="D1013" s="208" t="s">
        <v>26</v>
      </c>
      <c r="E1013" s="213"/>
      <c r="F1013" s="466"/>
      <c r="G1013" s="176"/>
      <c r="H1013" s="444"/>
      <c r="I1013" s="444"/>
      <c r="J1013" s="444"/>
      <c r="K1013" s="193"/>
      <c r="L1013" s="134"/>
      <c r="M1013" s="527"/>
      <c r="N1013" s="134"/>
      <c r="O1013" s="193"/>
      <c r="P1013" s="134"/>
      <c r="Q1013" s="527"/>
      <c r="R1013" s="261"/>
    </row>
    <row r="1014" spans="1:18" ht="15.75" hidden="1" thickTop="1" x14ac:dyDescent="0.25">
      <c r="B1014" s="218" t="s">
        <v>334</v>
      </c>
      <c r="C1014" s="218" t="s">
        <v>990</v>
      </c>
      <c r="D1014" s="206" t="s">
        <v>26</v>
      </c>
      <c r="E1014" s="238" t="s">
        <v>73</v>
      </c>
      <c r="F1014" s="468"/>
      <c r="G1014" s="203" t="s">
        <v>230</v>
      </c>
      <c r="H1014" s="450"/>
      <c r="I1014" s="450"/>
      <c r="J1014" s="450"/>
      <c r="K1014" s="168"/>
      <c r="L1014" s="141"/>
      <c r="M1014" s="528"/>
      <c r="N1014" s="141"/>
      <c r="O1014" s="168"/>
      <c r="P1014" s="141"/>
      <c r="Q1014" s="528"/>
    </row>
    <row r="1015" spans="1:18" ht="45" hidden="1" customHeight="1" x14ac:dyDescent="0.25">
      <c r="B1015" s="217" t="s">
        <v>334</v>
      </c>
      <c r="C1015" s="224" t="s">
        <v>990</v>
      </c>
      <c r="D1015" s="205" t="s">
        <v>26</v>
      </c>
      <c r="E1015" s="230" t="s">
        <v>112</v>
      </c>
      <c r="F1015" s="463" t="s">
        <v>472</v>
      </c>
      <c r="G1015" s="560" t="s">
        <v>272</v>
      </c>
      <c r="H1015" s="576"/>
      <c r="I1015" s="469"/>
      <c r="J1015" s="615"/>
      <c r="K1015" s="588"/>
      <c r="L1015" s="471"/>
      <c r="M1015" s="580" t="s">
        <v>1029</v>
      </c>
      <c r="N1015" s="471"/>
      <c r="O1015" s="578"/>
      <c r="P1015" s="471"/>
      <c r="Q1015" s="580" t="s">
        <v>1029</v>
      </c>
    </row>
    <row r="1016" spans="1:18" ht="45" hidden="1" customHeight="1" x14ac:dyDescent="0.25">
      <c r="B1016" s="217" t="s">
        <v>334</v>
      </c>
      <c r="C1016" s="224" t="s">
        <v>990</v>
      </c>
      <c r="D1016" s="205" t="s">
        <v>26</v>
      </c>
      <c r="E1016" s="230" t="s">
        <v>113</v>
      </c>
      <c r="F1016" s="463" t="s">
        <v>472</v>
      </c>
      <c r="G1016" s="560"/>
      <c r="H1016" s="614"/>
      <c r="I1016" s="469"/>
      <c r="J1016" s="616"/>
      <c r="K1016" s="589"/>
      <c r="L1016" s="471"/>
      <c r="M1016" s="591"/>
      <c r="N1016" s="471"/>
      <c r="O1016" s="593"/>
      <c r="P1016" s="471"/>
      <c r="Q1016" s="591"/>
    </row>
    <row r="1017" spans="1:18" ht="45" hidden="1" customHeight="1" x14ac:dyDescent="0.25">
      <c r="B1017" s="217" t="s">
        <v>334</v>
      </c>
      <c r="C1017" s="224" t="s">
        <v>990</v>
      </c>
      <c r="D1017" s="205" t="s">
        <v>26</v>
      </c>
      <c r="E1017" s="230" t="s">
        <v>114</v>
      </c>
      <c r="F1017" s="463" t="s">
        <v>472</v>
      </c>
      <c r="G1017" s="560"/>
      <c r="H1017" s="577"/>
      <c r="I1017" s="469"/>
      <c r="J1017" s="617"/>
      <c r="K1017" s="590"/>
      <c r="L1017" s="471"/>
      <c r="M1017" s="592"/>
      <c r="N1017" s="471"/>
      <c r="O1017" s="579"/>
      <c r="P1017" s="471"/>
      <c r="Q1017" s="592"/>
    </row>
    <row r="1018" spans="1:18" s="177" customFormat="1" ht="5.0999999999999996" hidden="1" customHeight="1" thickBot="1" x14ac:dyDescent="0.3">
      <c r="A1018" s="261"/>
      <c r="B1018" s="220" t="s">
        <v>334</v>
      </c>
      <c r="C1018" s="220" t="s">
        <v>991</v>
      </c>
      <c r="D1018" s="208" t="s">
        <v>26</v>
      </c>
      <c r="E1018" s="213"/>
      <c r="F1018" s="134"/>
      <c r="G1018" s="176"/>
      <c r="H1018" s="193"/>
      <c r="I1018" s="193"/>
      <c r="J1018" s="193"/>
      <c r="K1018" s="193"/>
      <c r="L1018" s="134"/>
      <c r="M1018" s="186"/>
      <c r="N1018" s="134"/>
      <c r="O1018" s="193"/>
      <c r="P1018" s="134"/>
      <c r="Q1018" s="186"/>
      <c r="R1018" s="261"/>
    </row>
    <row r="1019" spans="1:18" ht="15.75" hidden="1" thickTop="1" x14ac:dyDescent="0.25">
      <c r="B1019" s="218" t="s">
        <v>334</v>
      </c>
      <c r="C1019" s="218" t="s">
        <v>991</v>
      </c>
      <c r="D1019" s="206" t="s">
        <v>26</v>
      </c>
      <c r="E1019" s="238" t="s">
        <v>73</v>
      </c>
      <c r="F1019" s="142"/>
      <c r="G1019" s="203" t="s">
        <v>230</v>
      </c>
      <c r="H1019" s="168"/>
      <c r="I1019" s="168"/>
      <c r="J1019" s="168"/>
      <c r="K1019" s="168"/>
      <c r="L1019" s="141"/>
      <c r="M1019" s="183"/>
      <c r="N1019" s="169"/>
      <c r="O1019" s="168"/>
      <c r="P1019" s="141"/>
      <c r="Q1019" s="183"/>
    </row>
    <row r="1020" spans="1:18" ht="45" hidden="1" customHeight="1" x14ac:dyDescent="0.25">
      <c r="B1020" s="217" t="s">
        <v>334</v>
      </c>
      <c r="C1020" s="224" t="s">
        <v>991</v>
      </c>
      <c r="D1020" s="205" t="s">
        <v>26</v>
      </c>
      <c r="E1020" s="230" t="s">
        <v>185</v>
      </c>
      <c r="F1020" s="144" t="s">
        <v>472</v>
      </c>
      <c r="G1020" s="560" t="s">
        <v>272</v>
      </c>
      <c r="H1020" s="572"/>
      <c r="I1020" s="175"/>
      <c r="J1020" s="608"/>
      <c r="K1020" s="608"/>
      <c r="L1020" s="146"/>
      <c r="M1020" s="611" t="s">
        <v>1029</v>
      </c>
      <c r="N1020" s="146"/>
      <c r="O1020" s="572"/>
      <c r="P1020" s="146"/>
      <c r="Q1020" s="611" t="s">
        <v>1029</v>
      </c>
    </row>
    <row r="1021" spans="1:18" ht="45" hidden="1" customHeight="1" x14ac:dyDescent="0.25">
      <c r="B1021" s="217" t="s">
        <v>334</v>
      </c>
      <c r="C1021" s="224" t="s">
        <v>991</v>
      </c>
      <c r="D1021" s="205" t="s">
        <v>26</v>
      </c>
      <c r="E1021" s="230" t="s">
        <v>186</v>
      </c>
      <c r="F1021" s="144" t="s">
        <v>472</v>
      </c>
      <c r="G1021" s="560"/>
      <c r="H1021" s="594"/>
      <c r="I1021" s="175"/>
      <c r="J1021" s="609"/>
      <c r="K1021" s="609"/>
      <c r="L1021" s="146"/>
      <c r="M1021" s="612"/>
      <c r="N1021" s="146"/>
      <c r="O1021" s="594"/>
      <c r="P1021" s="146"/>
      <c r="Q1021" s="612"/>
    </row>
    <row r="1022" spans="1:18" ht="45" hidden="1" customHeight="1" x14ac:dyDescent="0.25">
      <c r="B1022" s="217" t="s">
        <v>334</v>
      </c>
      <c r="C1022" s="224" t="s">
        <v>991</v>
      </c>
      <c r="D1022" s="205" t="s">
        <v>26</v>
      </c>
      <c r="E1022" s="230" t="s">
        <v>187</v>
      </c>
      <c r="F1022" s="144" t="s">
        <v>472</v>
      </c>
      <c r="G1022" s="560"/>
      <c r="H1022" s="594"/>
      <c r="I1022" s="175"/>
      <c r="J1022" s="609"/>
      <c r="K1022" s="609"/>
      <c r="L1022" s="146"/>
      <c r="M1022" s="612"/>
      <c r="N1022" s="146"/>
      <c r="O1022" s="594"/>
      <c r="P1022" s="146"/>
      <c r="Q1022" s="612"/>
    </row>
    <row r="1023" spans="1:18" ht="45" hidden="1" customHeight="1" x14ac:dyDescent="0.25">
      <c r="B1023" s="217" t="s">
        <v>334</v>
      </c>
      <c r="C1023" s="224" t="s">
        <v>991</v>
      </c>
      <c r="D1023" s="205" t="s">
        <v>26</v>
      </c>
      <c r="E1023" s="230" t="s">
        <v>188</v>
      </c>
      <c r="F1023" s="144" t="s">
        <v>472</v>
      </c>
      <c r="G1023" s="560"/>
      <c r="H1023" s="573"/>
      <c r="I1023" s="148"/>
      <c r="J1023" s="610"/>
      <c r="K1023" s="610"/>
      <c r="L1023" s="146"/>
      <c r="M1023" s="613"/>
      <c r="N1023" s="153"/>
      <c r="O1023" s="573"/>
      <c r="P1023" s="146"/>
      <c r="Q1023" s="613"/>
    </row>
    <row r="1024" spans="1:18" s="177" customFormat="1" ht="5.0999999999999996" hidden="1" customHeight="1" thickBot="1" x14ac:dyDescent="0.3">
      <c r="A1024" s="261"/>
      <c r="B1024" s="220" t="s">
        <v>334</v>
      </c>
      <c r="C1024" s="220" t="s">
        <v>990</v>
      </c>
      <c r="D1024" s="208" t="s">
        <v>27</v>
      </c>
      <c r="E1024" s="213"/>
      <c r="F1024" s="466"/>
      <c r="G1024" s="176"/>
      <c r="H1024" s="444"/>
      <c r="I1024" s="444"/>
      <c r="J1024" s="444"/>
      <c r="K1024" s="193"/>
      <c r="L1024" s="134"/>
      <c r="M1024" s="527"/>
      <c r="N1024" s="134"/>
      <c r="O1024" s="193"/>
      <c r="P1024" s="134"/>
      <c r="Q1024" s="527"/>
      <c r="R1024" s="261"/>
    </row>
    <row r="1025" spans="1:18" ht="15.75" hidden="1" thickTop="1" x14ac:dyDescent="0.25">
      <c r="B1025" s="218" t="s">
        <v>334</v>
      </c>
      <c r="C1025" s="218" t="s">
        <v>990</v>
      </c>
      <c r="D1025" s="206" t="s">
        <v>27</v>
      </c>
      <c r="E1025" s="238" t="s">
        <v>28</v>
      </c>
      <c r="F1025" s="468"/>
      <c r="G1025" s="203" t="s">
        <v>231</v>
      </c>
      <c r="H1025" s="450"/>
      <c r="I1025" s="450"/>
      <c r="J1025" s="450"/>
      <c r="K1025" s="168"/>
      <c r="L1025" s="141"/>
      <c r="M1025" s="528"/>
      <c r="N1025" s="141"/>
      <c r="O1025" s="168"/>
      <c r="P1025" s="141"/>
      <c r="Q1025" s="528"/>
    </row>
    <row r="1026" spans="1:18" ht="45" hidden="1" customHeight="1" x14ac:dyDescent="0.25">
      <c r="B1026" s="217" t="s">
        <v>334</v>
      </c>
      <c r="C1026" s="224" t="s">
        <v>990</v>
      </c>
      <c r="D1026" s="205" t="s">
        <v>27</v>
      </c>
      <c r="E1026" s="230" t="s">
        <v>115</v>
      </c>
      <c r="F1026" s="463" t="s">
        <v>472</v>
      </c>
      <c r="G1026" s="249"/>
      <c r="H1026" s="582"/>
      <c r="I1026" s="473"/>
      <c r="J1026" s="582"/>
      <c r="K1026" s="578"/>
      <c r="L1026" s="470"/>
      <c r="M1026" s="580" t="s">
        <v>1029</v>
      </c>
      <c r="N1026" s="471"/>
      <c r="O1026" s="578"/>
      <c r="P1026" s="472"/>
      <c r="Q1026" s="580" t="s">
        <v>1029</v>
      </c>
    </row>
    <row r="1027" spans="1:18" ht="45" hidden="1" customHeight="1" x14ac:dyDescent="0.25">
      <c r="B1027" s="217" t="s">
        <v>334</v>
      </c>
      <c r="C1027" s="224" t="s">
        <v>990</v>
      </c>
      <c r="D1027" s="205" t="s">
        <v>27</v>
      </c>
      <c r="E1027" s="230" t="s">
        <v>116</v>
      </c>
      <c r="F1027" s="463" t="s">
        <v>472</v>
      </c>
      <c r="G1027" s="249"/>
      <c r="H1027" s="584"/>
      <c r="I1027" s="473"/>
      <c r="J1027" s="584"/>
      <c r="K1027" s="579"/>
      <c r="L1027" s="472"/>
      <c r="M1027" s="581"/>
      <c r="N1027" s="471"/>
      <c r="O1027" s="579"/>
      <c r="P1027" s="472"/>
      <c r="Q1027" s="581"/>
    </row>
    <row r="1028" spans="1:18" s="177" customFormat="1" ht="5.0999999999999996" hidden="1" customHeight="1" thickBot="1" x14ac:dyDescent="0.3">
      <c r="A1028" s="261"/>
      <c r="B1028" s="220" t="s">
        <v>334</v>
      </c>
      <c r="C1028" s="220" t="s">
        <v>991</v>
      </c>
      <c r="D1028" s="208" t="s">
        <v>27</v>
      </c>
      <c r="E1028" s="213"/>
      <c r="F1028" s="134"/>
      <c r="G1028" s="176"/>
      <c r="H1028" s="193"/>
      <c r="I1028" s="193"/>
      <c r="J1028" s="193"/>
      <c r="K1028" s="193"/>
      <c r="L1028" s="134"/>
      <c r="M1028" s="186"/>
      <c r="N1028" s="134"/>
      <c r="O1028" s="193"/>
      <c r="P1028" s="134"/>
      <c r="Q1028" s="186"/>
      <c r="R1028" s="261"/>
    </row>
    <row r="1029" spans="1:18" ht="15.75" hidden="1" thickTop="1" x14ac:dyDescent="0.25">
      <c r="B1029" s="218" t="s">
        <v>334</v>
      </c>
      <c r="C1029" s="218" t="s">
        <v>991</v>
      </c>
      <c r="D1029" s="206" t="s">
        <v>27</v>
      </c>
      <c r="E1029" s="238" t="s">
        <v>28</v>
      </c>
      <c r="F1029" s="142"/>
      <c r="G1029" s="203" t="s">
        <v>231</v>
      </c>
      <c r="H1029" s="168"/>
      <c r="I1029" s="168"/>
      <c r="J1029" s="168"/>
      <c r="K1029" s="168"/>
      <c r="L1029" s="141"/>
      <c r="M1029" s="183"/>
      <c r="N1029" s="169"/>
      <c r="O1029" s="168"/>
      <c r="P1029" s="141"/>
      <c r="Q1029" s="183"/>
    </row>
    <row r="1030" spans="1:18" ht="45" hidden="1" customHeight="1" x14ac:dyDescent="0.25">
      <c r="B1030" s="217" t="s">
        <v>334</v>
      </c>
      <c r="C1030" s="224" t="s">
        <v>991</v>
      </c>
      <c r="D1030" s="205" t="s">
        <v>27</v>
      </c>
      <c r="E1030" s="230" t="s">
        <v>185</v>
      </c>
      <c r="F1030" s="144" t="s">
        <v>472</v>
      </c>
      <c r="G1030" s="249"/>
      <c r="H1030" s="572"/>
      <c r="I1030" s="175"/>
      <c r="J1030" s="608"/>
      <c r="K1030" s="608"/>
      <c r="L1030" s="146"/>
      <c r="M1030" s="611" t="s">
        <v>1029</v>
      </c>
      <c r="N1030" s="146"/>
      <c r="O1030" s="572"/>
      <c r="P1030" s="146"/>
      <c r="Q1030" s="611" t="s">
        <v>1029</v>
      </c>
    </row>
    <row r="1031" spans="1:18" ht="45" hidden="1" customHeight="1" x14ac:dyDescent="0.25">
      <c r="B1031" s="217" t="s">
        <v>334</v>
      </c>
      <c r="C1031" s="224" t="s">
        <v>991</v>
      </c>
      <c r="D1031" s="205" t="s">
        <v>27</v>
      </c>
      <c r="E1031" s="230" t="s">
        <v>189</v>
      </c>
      <c r="F1031" s="144" t="s">
        <v>472</v>
      </c>
      <c r="G1031" s="249"/>
      <c r="H1031" s="594"/>
      <c r="I1031" s="175"/>
      <c r="J1031" s="609"/>
      <c r="K1031" s="609"/>
      <c r="L1031" s="146"/>
      <c r="M1031" s="612"/>
      <c r="N1031" s="146"/>
      <c r="O1031" s="594"/>
      <c r="P1031" s="146"/>
      <c r="Q1031" s="612"/>
    </row>
    <row r="1032" spans="1:18" ht="45" hidden="1" customHeight="1" x14ac:dyDescent="0.25">
      <c r="B1032" s="217" t="s">
        <v>334</v>
      </c>
      <c r="C1032" s="224" t="s">
        <v>991</v>
      </c>
      <c r="D1032" s="205" t="s">
        <v>27</v>
      </c>
      <c r="E1032" s="230" t="s">
        <v>190</v>
      </c>
      <c r="F1032" s="144" t="s">
        <v>472</v>
      </c>
      <c r="G1032" s="249"/>
      <c r="H1032" s="594"/>
      <c r="I1032" s="175"/>
      <c r="J1032" s="609"/>
      <c r="K1032" s="609"/>
      <c r="L1032" s="146"/>
      <c r="M1032" s="612"/>
      <c r="N1032" s="146"/>
      <c r="O1032" s="594"/>
      <c r="P1032" s="146"/>
      <c r="Q1032" s="612"/>
    </row>
    <row r="1033" spans="1:18" ht="45" hidden="1" customHeight="1" x14ac:dyDescent="0.25">
      <c r="B1033" s="217" t="s">
        <v>334</v>
      </c>
      <c r="C1033" s="224" t="s">
        <v>991</v>
      </c>
      <c r="D1033" s="205" t="s">
        <v>27</v>
      </c>
      <c r="E1033" s="230" t="s">
        <v>191</v>
      </c>
      <c r="F1033" s="144" t="s">
        <v>472</v>
      </c>
      <c r="G1033" s="249"/>
      <c r="H1033" s="573"/>
      <c r="I1033" s="148"/>
      <c r="J1033" s="610"/>
      <c r="K1033" s="610"/>
      <c r="L1033" s="146"/>
      <c r="M1033" s="613"/>
      <c r="N1033" s="153"/>
      <c r="O1033" s="573"/>
      <c r="P1033" s="146"/>
      <c r="Q1033" s="613"/>
    </row>
    <row r="1034" spans="1:18" s="177" customFormat="1" ht="5.0999999999999996" hidden="1" customHeight="1" thickBot="1" x14ac:dyDescent="0.3">
      <c r="A1034" s="261"/>
      <c r="B1034" s="220" t="s">
        <v>334</v>
      </c>
      <c r="C1034" s="220" t="s">
        <v>990</v>
      </c>
      <c r="D1034" s="208" t="s">
        <v>29</v>
      </c>
      <c r="E1034" s="213"/>
      <c r="F1034" s="466"/>
      <c r="G1034" s="176"/>
      <c r="H1034" s="444"/>
      <c r="I1034" s="444"/>
      <c r="J1034" s="444"/>
      <c r="K1034" s="193"/>
      <c r="L1034" s="134"/>
      <c r="M1034" s="527"/>
      <c r="N1034" s="134"/>
      <c r="O1034" s="193"/>
      <c r="P1034" s="134"/>
      <c r="Q1034" s="527"/>
      <c r="R1034" s="261"/>
    </row>
    <row r="1035" spans="1:18" ht="15.75" hidden="1" thickTop="1" x14ac:dyDescent="0.25">
      <c r="B1035" s="218" t="s">
        <v>334</v>
      </c>
      <c r="C1035" s="218" t="s">
        <v>990</v>
      </c>
      <c r="D1035" s="206" t="s">
        <v>29</v>
      </c>
      <c r="E1035" s="238" t="s">
        <v>30</v>
      </c>
      <c r="F1035" s="468"/>
      <c r="G1035" s="203" t="s">
        <v>231</v>
      </c>
      <c r="H1035" s="450"/>
      <c r="I1035" s="450"/>
      <c r="J1035" s="450"/>
      <c r="K1035" s="168"/>
      <c r="L1035" s="141"/>
      <c r="M1035" s="528"/>
      <c r="N1035" s="141"/>
      <c r="O1035" s="168"/>
      <c r="P1035" s="141"/>
      <c r="Q1035" s="528"/>
    </row>
    <row r="1036" spans="1:18" ht="45" hidden="1" customHeight="1" x14ac:dyDescent="0.25">
      <c r="B1036" s="217" t="s">
        <v>334</v>
      </c>
      <c r="C1036" s="224" t="s">
        <v>990</v>
      </c>
      <c r="D1036" s="205" t="s">
        <v>29</v>
      </c>
      <c r="E1036" s="230" t="s">
        <v>117</v>
      </c>
      <c r="F1036" s="463" t="s">
        <v>472</v>
      </c>
      <c r="G1036" s="249"/>
      <c r="H1036" s="582"/>
      <c r="I1036" s="473"/>
      <c r="J1036" s="582"/>
      <c r="K1036" s="578"/>
      <c r="L1036" s="470"/>
      <c r="M1036" s="580" t="s">
        <v>1029</v>
      </c>
      <c r="N1036" s="471"/>
      <c r="O1036" s="578"/>
      <c r="P1036" s="472"/>
      <c r="Q1036" s="580" t="s">
        <v>1029</v>
      </c>
    </row>
    <row r="1037" spans="1:18" ht="45" hidden="1" customHeight="1" x14ac:dyDescent="0.25">
      <c r="B1037" s="217" t="s">
        <v>334</v>
      </c>
      <c r="C1037" s="224" t="s">
        <v>990</v>
      </c>
      <c r="D1037" s="205" t="s">
        <v>29</v>
      </c>
      <c r="E1037" s="230" t="s">
        <v>118</v>
      </c>
      <c r="F1037" s="463" t="s">
        <v>472</v>
      </c>
      <c r="G1037" s="249"/>
      <c r="H1037" s="584"/>
      <c r="I1037" s="473"/>
      <c r="J1037" s="584"/>
      <c r="K1037" s="579"/>
      <c r="L1037" s="472"/>
      <c r="M1037" s="581"/>
      <c r="N1037" s="471"/>
      <c r="O1037" s="579"/>
      <c r="P1037" s="472"/>
      <c r="Q1037" s="581"/>
    </row>
    <row r="1038" spans="1:18" s="177" customFormat="1" ht="5.0999999999999996" hidden="1" customHeight="1" thickBot="1" x14ac:dyDescent="0.3">
      <c r="A1038" s="261"/>
      <c r="B1038" s="220" t="s">
        <v>334</v>
      </c>
      <c r="C1038" s="220" t="s">
        <v>991</v>
      </c>
      <c r="D1038" s="208" t="s">
        <v>29</v>
      </c>
      <c r="E1038" s="213"/>
      <c r="F1038" s="134"/>
      <c r="G1038" s="176"/>
      <c r="H1038" s="193"/>
      <c r="I1038" s="193"/>
      <c r="J1038" s="193"/>
      <c r="K1038" s="193"/>
      <c r="L1038" s="134"/>
      <c r="M1038" s="186"/>
      <c r="N1038" s="134"/>
      <c r="O1038" s="193"/>
      <c r="P1038" s="134"/>
      <c r="Q1038" s="186"/>
      <c r="R1038" s="261"/>
    </row>
    <row r="1039" spans="1:18" ht="15.75" hidden="1" thickTop="1" x14ac:dyDescent="0.25">
      <c r="B1039" s="218" t="s">
        <v>334</v>
      </c>
      <c r="C1039" s="218" t="s">
        <v>991</v>
      </c>
      <c r="D1039" s="206" t="s">
        <v>29</v>
      </c>
      <c r="E1039" s="238" t="s">
        <v>30</v>
      </c>
      <c r="F1039" s="142"/>
      <c r="G1039" s="203" t="s">
        <v>231</v>
      </c>
      <c r="H1039" s="168"/>
      <c r="I1039" s="168"/>
      <c r="J1039" s="168"/>
      <c r="K1039" s="168"/>
      <c r="L1039" s="141"/>
      <c r="M1039" s="183"/>
      <c r="N1039" s="169"/>
      <c r="O1039" s="168"/>
      <c r="P1039" s="141"/>
      <c r="Q1039" s="183"/>
    </row>
    <row r="1040" spans="1:18" ht="45" hidden="1" customHeight="1" x14ac:dyDescent="0.25">
      <c r="B1040" s="217" t="s">
        <v>334</v>
      </c>
      <c r="C1040" s="224" t="s">
        <v>991</v>
      </c>
      <c r="D1040" s="205" t="s">
        <v>29</v>
      </c>
      <c r="E1040" s="230" t="s">
        <v>192</v>
      </c>
      <c r="F1040" s="144" t="s">
        <v>472</v>
      </c>
      <c r="G1040" s="249"/>
      <c r="H1040" s="572"/>
      <c r="I1040" s="187"/>
      <c r="J1040" s="608"/>
      <c r="K1040" s="608"/>
      <c r="L1040" s="146"/>
      <c r="M1040" s="611" t="s">
        <v>1029</v>
      </c>
      <c r="N1040" s="146"/>
      <c r="O1040" s="572"/>
      <c r="P1040" s="146"/>
      <c r="Q1040" s="611" t="s">
        <v>1029</v>
      </c>
    </row>
    <row r="1041" spans="1:18" ht="45" hidden="1" customHeight="1" x14ac:dyDescent="0.25">
      <c r="B1041" s="217" t="s">
        <v>334</v>
      </c>
      <c r="C1041" s="224" t="s">
        <v>991</v>
      </c>
      <c r="D1041" s="205" t="s">
        <v>29</v>
      </c>
      <c r="E1041" s="230" t="s">
        <v>193</v>
      </c>
      <c r="F1041" s="144" t="s">
        <v>472</v>
      </c>
      <c r="G1041" s="249"/>
      <c r="H1041" s="594"/>
      <c r="I1041" s="187"/>
      <c r="J1041" s="609"/>
      <c r="K1041" s="609"/>
      <c r="L1041" s="146"/>
      <c r="M1041" s="612"/>
      <c r="N1041" s="146"/>
      <c r="O1041" s="594"/>
      <c r="P1041" s="146"/>
      <c r="Q1041" s="612"/>
    </row>
    <row r="1042" spans="1:18" ht="45" hidden="1" customHeight="1" x14ac:dyDescent="0.25">
      <c r="B1042" s="217" t="s">
        <v>334</v>
      </c>
      <c r="C1042" s="224" t="s">
        <v>991</v>
      </c>
      <c r="D1042" s="205" t="s">
        <v>29</v>
      </c>
      <c r="E1042" s="230" t="s">
        <v>194</v>
      </c>
      <c r="F1042" s="144" t="s">
        <v>472</v>
      </c>
      <c r="G1042" s="249"/>
      <c r="H1042" s="573"/>
      <c r="I1042" s="187"/>
      <c r="J1042" s="610"/>
      <c r="K1042" s="610"/>
      <c r="L1042" s="146"/>
      <c r="M1042" s="613"/>
      <c r="N1042" s="146"/>
      <c r="O1042" s="573"/>
      <c r="P1042" s="146"/>
      <c r="Q1042" s="613"/>
    </row>
    <row r="1043" spans="1:18" s="177" customFormat="1" ht="5.0999999999999996" hidden="1" customHeight="1" thickBot="1" x14ac:dyDescent="0.3">
      <c r="A1043" s="261"/>
      <c r="B1043" s="220" t="s">
        <v>334</v>
      </c>
      <c r="C1043" s="220" t="s">
        <v>990</v>
      </c>
      <c r="D1043" s="208" t="s">
        <v>31</v>
      </c>
      <c r="E1043" s="213"/>
      <c r="F1043" s="466"/>
      <c r="G1043" s="176"/>
      <c r="H1043" s="444"/>
      <c r="I1043" s="444"/>
      <c r="J1043" s="444"/>
      <c r="K1043" s="193"/>
      <c r="L1043" s="134"/>
      <c r="M1043" s="527"/>
      <c r="N1043" s="134"/>
      <c r="O1043" s="193"/>
      <c r="P1043" s="134"/>
      <c r="Q1043" s="527"/>
      <c r="R1043" s="261"/>
    </row>
    <row r="1044" spans="1:18" ht="15.75" hidden="1" thickTop="1" x14ac:dyDescent="0.25">
      <c r="B1044" s="218" t="s">
        <v>334</v>
      </c>
      <c r="C1044" s="218" t="s">
        <v>990</v>
      </c>
      <c r="D1044" s="206" t="s">
        <v>31</v>
      </c>
      <c r="E1044" s="238" t="s">
        <v>32</v>
      </c>
      <c r="F1044" s="468"/>
      <c r="G1044" s="203" t="s">
        <v>231</v>
      </c>
      <c r="H1044" s="450"/>
      <c r="I1044" s="450"/>
      <c r="J1044" s="450"/>
      <c r="K1044" s="168"/>
      <c r="L1044" s="141"/>
      <c r="M1044" s="528"/>
      <c r="N1044" s="141"/>
      <c r="O1044" s="168"/>
      <c r="P1044" s="141"/>
      <c r="Q1044" s="528"/>
    </row>
    <row r="1045" spans="1:18" ht="45" hidden="1" customHeight="1" x14ac:dyDescent="0.25">
      <c r="B1045" s="217" t="s">
        <v>334</v>
      </c>
      <c r="C1045" s="224" t="s">
        <v>990</v>
      </c>
      <c r="D1045" s="205" t="s">
        <v>31</v>
      </c>
      <c r="E1045" s="230" t="s">
        <v>117</v>
      </c>
      <c r="F1045" s="463" t="s">
        <v>472</v>
      </c>
      <c r="G1045" s="249"/>
      <c r="H1045" s="582"/>
      <c r="I1045" s="473"/>
      <c r="J1045" s="582"/>
      <c r="K1045" s="578"/>
      <c r="L1045" s="470"/>
      <c r="M1045" s="580" t="s">
        <v>1029</v>
      </c>
      <c r="N1045" s="471"/>
      <c r="O1045" s="578"/>
      <c r="P1045" s="472"/>
      <c r="Q1045" s="580" t="s">
        <v>1029</v>
      </c>
    </row>
    <row r="1046" spans="1:18" ht="45" hidden="1" customHeight="1" x14ac:dyDescent="0.25">
      <c r="B1046" s="217" t="s">
        <v>334</v>
      </c>
      <c r="C1046" s="224" t="s">
        <v>990</v>
      </c>
      <c r="D1046" s="205" t="s">
        <v>31</v>
      </c>
      <c r="E1046" s="230" t="s">
        <v>118</v>
      </c>
      <c r="F1046" s="463" t="s">
        <v>472</v>
      </c>
      <c r="G1046" s="249"/>
      <c r="H1046" s="584"/>
      <c r="I1046" s="473"/>
      <c r="J1046" s="584"/>
      <c r="K1046" s="579"/>
      <c r="L1046" s="472"/>
      <c r="M1046" s="581"/>
      <c r="N1046" s="471"/>
      <c r="O1046" s="579"/>
      <c r="P1046" s="472"/>
      <c r="Q1046" s="581"/>
    </row>
    <row r="1047" spans="1:18" s="177" customFormat="1" ht="5.0999999999999996" hidden="1" customHeight="1" thickBot="1" x14ac:dyDescent="0.3">
      <c r="A1047" s="261"/>
      <c r="B1047" s="220" t="s">
        <v>334</v>
      </c>
      <c r="C1047" s="220" t="s">
        <v>991</v>
      </c>
      <c r="D1047" s="208" t="s">
        <v>31</v>
      </c>
      <c r="E1047" s="213"/>
      <c r="F1047" s="134"/>
      <c r="G1047" s="176"/>
      <c r="H1047" s="193"/>
      <c r="I1047" s="193"/>
      <c r="J1047" s="193"/>
      <c r="K1047" s="193"/>
      <c r="L1047" s="134"/>
      <c r="M1047" s="186"/>
      <c r="N1047" s="134"/>
      <c r="O1047" s="193"/>
      <c r="P1047" s="134"/>
      <c r="Q1047" s="186"/>
      <c r="R1047" s="261"/>
    </row>
    <row r="1048" spans="1:18" ht="15.75" hidden="1" thickTop="1" x14ac:dyDescent="0.25">
      <c r="B1048" s="218" t="s">
        <v>334</v>
      </c>
      <c r="C1048" s="218" t="s">
        <v>991</v>
      </c>
      <c r="D1048" s="206" t="s">
        <v>31</v>
      </c>
      <c r="E1048" s="238" t="s">
        <v>32</v>
      </c>
      <c r="F1048" s="142"/>
      <c r="G1048" s="203" t="s">
        <v>231</v>
      </c>
      <c r="H1048" s="168"/>
      <c r="I1048" s="168"/>
      <c r="J1048" s="168"/>
      <c r="K1048" s="168"/>
      <c r="L1048" s="141"/>
      <c r="M1048" s="183"/>
      <c r="N1048" s="169"/>
      <c r="O1048" s="168"/>
      <c r="P1048" s="141"/>
      <c r="Q1048" s="183"/>
    </row>
    <row r="1049" spans="1:18" ht="45" hidden="1" customHeight="1" x14ac:dyDescent="0.25">
      <c r="B1049" s="217" t="s">
        <v>334</v>
      </c>
      <c r="C1049" s="224" t="s">
        <v>991</v>
      </c>
      <c r="D1049" s="205" t="s">
        <v>31</v>
      </c>
      <c r="E1049" s="230" t="s">
        <v>192</v>
      </c>
      <c r="F1049" s="144" t="s">
        <v>472</v>
      </c>
      <c r="G1049" s="249"/>
      <c r="H1049" s="572"/>
      <c r="I1049" s="187"/>
      <c r="J1049" s="608"/>
      <c r="K1049" s="608"/>
      <c r="L1049" s="146"/>
      <c r="M1049" s="611" t="s">
        <v>1029</v>
      </c>
      <c r="N1049" s="146"/>
      <c r="O1049" s="572"/>
      <c r="P1049" s="146"/>
      <c r="Q1049" s="611" t="s">
        <v>1029</v>
      </c>
    </row>
    <row r="1050" spans="1:18" ht="45" hidden="1" customHeight="1" x14ac:dyDescent="0.25">
      <c r="B1050" s="217" t="s">
        <v>334</v>
      </c>
      <c r="C1050" s="224" t="s">
        <v>991</v>
      </c>
      <c r="D1050" s="205" t="s">
        <v>31</v>
      </c>
      <c r="E1050" s="230" t="s">
        <v>193</v>
      </c>
      <c r="F1050" s="144" t="s">
        <v>472</v>
      </c>
      <c r="G1050" s="249"/>
      <c r="H1050" s="594"/>
      <c r="I1050" s="187"/>
      <c r="J1050" s="609"/>
      <c r="K1050" s="609"/>
      <c r="L1050" s="146"/>
      <c r="M1050" s="612"/>
      <c r="N1050" s="146"/>
      <c r="O1050" s="594"/>
      <c r="P1050" s="146"/>
      <c r="Q1050" s="612"/>
    </row>
    <row r="1051" spans="1:18" ht="45" hidden="1" customHeight="1" x14ac:dyDescent="0.25">
      <c r="B1051" s="217" t="s">
        <v>334</v>
      </c>
      <c r="C1051" s="224" t="s">
        <v>991</v>
      </c>
      <c r="D1051" s="205" t="s">
        <v>31</v>
      </c>
      <c r="E1051" s="230" t="s">
        <v>194</v>
      </c>
      <c r="F1051" s="144" t="s">
        <v>472</v>
      </c>
      <c r="G1051" s="249"/>
      <c r="H1051" s="573"/>
      <c r="I1051" s="187"/>
      <c r="J1051" s="610"/>
      <c r="K1051" s="610"/>
      <c r="L1051" s="146"/>
      <c r="M1051" s="613"/>
      <c r="N1051" s="146"/>
      <c r="O1051" s="573"/>
      <c r="P1051" s="146"/>
      <c r="Q1051" s="613"/>
    </row>
    <row r="1052" spans="1:18" s="177" customFormat="1" ht="5.0999999999999996" hidden="1" customHeight="1" thickBot="1" x14ac:dyDescent="0.3">
      <c r="A1052" s="261"/>
      <c r="B1052" s="220" t="s">
        <v>334</v>
      </c>
      <c r="C1052" s="220" t="s">
        <v>990</v>
      </c>
      <c r="D1052" s="208" t="s">
        <v>33</v>
      </c>
      <c r="E1052" s="213"/>
      <c r="F1052" s="466"/>
      <c r="G1052" s="176"/>
      <c r="H1052" s="444"/>
      <c r="I1052" s="444"/>
      <c r="J1052" s="444"/>
      <c r="K1052" s="193"/>
      <c r="L1052" s="134"/>
      <c r="M1052" s="527"/>
      <c r="N1052" s="134"/>
      <c r="O1052" s="193"/>
      <c r="P1052" s="134"/>
      <c r="Q1052" s="527"/>
      <c r="R1052" s="261"/>
    </row>
    <row r="1053" spans="1:18" ht="15.75" hidden="1" thickTop="1" x14ac:dyDescent="0.25">
      <c r="B1053" s="218" t="s">
        <v>334</v>
      </c>
      <c r="C1053" s="218" t="s">
        <v>990</v>
      </c>
      <c r="D1053" s="206" t="s">
        <v>33</v>
      </c>
      <c r="E1053" s="238" t="s">
        <v>34</v>
      </c>
      <c r="F1053" s="468"/>
      <c r="G1053" s="203" t="s">
        <v>231</v>
      </c>
      <c r="H1053" s="450"/>
      <c r="I1053" s="450"/>
      <c r="J1053" s="450"/>
      <c r="K1053" s="168"/>
      <c r="L1053" s="141"/>
      <c r="M1053" s="528"/>
      <c r="N1053" s="141"/>
      <c r="O1053" s="168"/>
      <c r="P1053" s="141"/>
      <c r="Q1053" s="528"/>
    </row>
    <row r="1054" spans="1:18" ht="45" hidden="1" customHeight="1" x14ac:dyDescent="0.25">
      <c r="B1054" s="217" t="s">
        <v>334</v>
      </c>
      <c r="C1054" s="224" t="s">
        <v>990</v>
      </c>
      <c r="D1054" s="205" t="s">
        <v>33</v>
      </c>
      <c r="E1054" s="230" t="s">
        <v>119</v>
      </c>
      <c r="F1054" s="463" t="s">
        <v>472</v>
      </c>
      <c r="G1054" s="249"/>
      <c r="H1054" s="582"/>
      <c r="I1054" s="473"/>
      <c r="J1054" s="582"/>
      <c r="K1054" s="578"/>
      <c r="L1054" s="470"/>
      <c r="M1054" s="580" t="s">
        <v>1029</v>
      </c>
      <c r="N1054" s="471"/>
      <c r="O1054" s="578"/>
      <c r="P1054" s="472"/>
      <c r="Q1054" s="580" t="s">
        <v>1029</v>
      </c>
    </row>
    <row r="1055" spans="1:18" ht="45" hidden="1" customHeight="1" x14ac:dyDescent="0.25">
      <c r="B1055" s="217" t="s">
        <v>334</v>
      </c>
      <c r="C1055" s="224" t="s">
        <v>990</v>
      </c>
      <c r="D1055" s="205" t="s">
        <v>33</v>
      </c>
      <c r="E1055" s="230" t="s">
        <v>120</v>
      </c>
      <c r="F1055" s="463" t="s">
        <v>472</v>
      </c>
      <c r="G1055" s="249"/>
      <c r="H1055" s="584"/>
      <c r="I1055" s="473"/>
      <c r="J1055" s="584"/>
      <c r="K1055" s="579"/>
      <c r="L1055" s="472"/>
      <c r="M1055" s="581"/>
      <c r="N1055" s="471"/>
      <c r="O1055" s="579"/>
      <c r="P1055" s="472"/>
      <c r="Q1055" s="581"/>
    </row>
    <row r="1056" spans="1:18" s="177" customFormat="1" ht="5.0999999999999996" hidden="1" customHeight="1" thickBot="1" x14ac:dyDescent="0.3">
      <c r="A1056" s="261"/>
      <c r="B1056" s="220" t="s">
        <v>334</v>
      </c>
      <c r="C1056" s="220" t="s">
        <v>991</v>
      </c>
      <c r="D1056" s="208" t="s">
        <v>33</v>
      </c>
      <c r="E1056" s="213"/>
      <c r="F1056" s="134"/>
      <c r="G1056" s="176"/>
      <c r="H1056" s="193"/>
      <c r="I1056" s="193"/>
      <c r="J1056" s="193"/>
      <c r="K1056" s="193"/>
      <c r="L1056" s="134"/>
      <c r="M1056" s="186"/>
      <c r="N1056" s="134"/>
      <c r="O1056" s="193"/>
      <c r="P1056" s="134"/>
      <c r="Q1056" s="186"/>
      <c r="R1056" s="261"/>
    </row>
    <row r="1057" spans="1:18" ht="15.75" hidden="1" thickTop="1" x14ac:dyDescent="0.25">
      <c r="B1057" s="218" t="s">
        <v>334</v>
      </c>
      <c r="C1057" s="218" t="s">
        <v>991</v>
      </c>
      <c r="D1057" s="206" t="s">
        <v>33</v>
      </c>
      <c r="E1057" s="238" t="s">
        <v>34</v>
      </c>
      <c r="F1057" s="142"/>
      <c r="G1057" s="203" t="s">
        <v>231</v>
      </c>
      <c r="H1057" s="168"/>
      <c r="I1057" s="168"/>
      <c r="J1057" s="168"/>
      <c r="K1057" s="168"/>
      <c r="L1057" s="141"/>
      <c r="M1057" s="183"/>
      <c r="N1057" s="169"/>
      <c r="O1057" s="168"/>
      <c r="P1057" s="141"/>
      <c r="Q1057" s="183"/>
    </row>
    <row r="1058" spans="1:18" ht="45" hidden="1" customHeight="1" x14ac:dyDescent="0.25">
      <c r="B1058" s="217" t="s">
        <v>334</v>
      </c>
      <c r="C1058" s="224" t="s">
        <v>991</v>
      </c>
      <c r="D1058" s="205" t="s">
        <v>33</v>
      </c>
      <c r="E1058" s="230" t="s">
        <v>195</v>
      </c>
      <c r="F1058" s="144" t="s">
        <v>472</v>
      </c>
      <c r="G1058" s="249"/>
      <c r="H1058" s="572"/>
      <c r="I1058" s="187"/>
      <c r="J1058" s="608"/>
      <c r="K1058" s="608"/>
      <c r="L1058" s="146"/>
      <c r="M1058" s="611" t="s">
        <v>1029</v>
      </c>
      <c r="N1058" s="146"/>
      <c r="O1058" s="572"/>
      <c r="P1058" s="146"/>
      <c r="Q1058" s="611" t="s">
        <v>1029</v>
      </c>
    </row>
    <row r="1059" spans="1:18" ht="45" hidden="1" customHeight="1" x14ac:dyDescent="0.25">
      <c r="B1059" s="217" t="s">
        <v>334</v>
      </c>
      <c r="C1059" s="224" t="s">
        <v>991</v>
      </c>
      <c r="D1059" s="205" t="s">
        <v>33</v>
      </c>
      <c r="E1059" s="230" t="s">
        <v>196</v>
      </c>
      <c r="F1059" s="144" t="s">
        <v>472</v>
      </c>
      <c r="G1059" s="249"/>
      <c r="H1059" s="594"/>
      <c r="I1059" s="187"/>
      <c r="J1059" s="609"/>
      <c r="K1059" s="609"/>
      <c r="L1059" s="146"/>
      <c r="M1059" s="612"/>
      <c r="N1059" s="146"/>
      <c r="O1059" s="594"/>
      <c r="P1059" s="146"/>
      <c r="Q1059" s="612"/>
    </row>
    <row r="1060" spans="1:18" ht="45" hidden="1" customHeight="1" x14ac:dyDescent="0.25">
      <c r="B1060" s="217" t="s">
        <v>334</v>
      </c>
      <c r="C1060" s="224" t="s">
        <v>991</v>
      </c>
      <c r="D1060" s="205" t="s">
        <v>33</v>
      </c>
      <c r="E1060" s="230" t="s">
        <v>197</v>
      </c>
      <c r="F1060" s="144" t="s">
        <v>472</v>
      </c>
      <c r="G1060" s="249"/>
      <c r="H1060" s="573"/>
      <c r="I1060" s="187"/>
      <c r="J1060" s="610"/>
      <c r="K1060" s="610"/>
      <c r="L1060" s="146"/>
      <c r="M1060" s="613"/>
      <c r="N1060" s="146"/>
      <c r="O1060" s="573"/>
      <c r="P1060" s="146"/>
      <c r="Q1060" s="613"/>
    </row>
    <row r="1061" spans="1:18" s="177" customFormat="1" ht="5.0999999999999996" hidden="1" customHeight="1" thickBot="1" x14ac:dyDescent="0.3">
      <c r="A1061" s="261"/>
      <c r="B1061" s="220" t="s">
        <v>334</v>
      </c>
      <c r="C1061" s="220" t="s">
        <v>990</v>
      </c>
      <c r="D1061" s="208" t="s">
        <v>35</v>
      </c>
      <c r="E1061" s="213"/>
      <c r="F1061" s="466"/>
      <c r="G1061" s="176"/>
      <c r="H1061" s="444"/>
      <c r="I1061" s="444"/>
      <c r="J1061" s="444"/>
      <c r="K1061" s="193"/>
      <c r="L1061" s="134"/>
      <c r="M1061" s="527"/>
      <c r="N1061" s="134"/>
      <c r="O1061" s="193"/>
      <c r="P1061" s="134"/>
      <c r="Q1061" s="527"/>
      <c r="R1061" s="261"/>
    </row>
    <row r="1062" spans="1:18" ht="30.75" hidden="1" thickTop="1" x14ac:dyDescent="0.25">
      <c r="B1062" s="218" t="s">
        <v>334</v>
      </c>
      <c r="C1062" s="218" t="s">
        <v>990</v>
      </c>
      <c r="D1062" s="206" t="s">
        <v>35</v>
      </c>
      <c r="E1062" s="238" t="s">
        <v>36</v>
      </c>
      <c r="F1062" s="468"/>
      <c r="G1062" s="203" t="s">
        <v>231</v>
      </c>
      <c r="H1062" s="450"/>
      <c r="I1062" s="450"/>
      <c r="J1062" s="450"/>
      <c r="K1062" s="168"/>
      <c r="L1062" s="141"/>
      <c r="M1062" s="528"/>
      <c r="N1062" s="141"/>
      <c r="O1062" s="168"/>
      <c r="P1062" s="141"/>
      <c r="Q1062" s="528"/>
    </row>
    <row r="1063" spans="1:18" ht="45" hidden="1" customHeight="1" x14ac:dyDescent="0.25">
      <c r="B1063" s="217" t="s">
        <v>334</v>
      </c>
      <c r="C1063" s="224" t="s">
        <v>990</v>
      </c>
      <c r="D1063" s="205" t="s">
        <v>35</v>
      </c>
      <c r="E1063" s="230" t="s">
        <v>121</v>
      </c>
      <c r="F1063" s="463" t="s">
        <v>472</v>
      </c>
      <c r="G1063" s="249"/>
      <c r="H1063" s="582"/>
      <c r="I1063" s="473"/>
      <c r="J1063" s="582"/>
      <c r="K1063" s="578"/>
      <c r="L1063" s="470"/>
      <c r="M1063" s="580" t="s">
        <v>1029</v>
      </c>
      <c r="N1063" s="471"/>
      <c r="O1063" s="578"/>
      <c r="P1063" s="472"/>
      <c r="Q1063" s="580" t="s">
        <v>1029</v>
      </c>
    </row>
    <row r="1064" spans="1:18" ht="45" hidden="1" customHeight="1" x14ac:dyDescent="0.25">
      <c r="B1064" s="217" t="s">
        <v>334</v>
      </c>
      <c r="C1064" s="224" t="s">
        <v>990</v>
      </c>
      <c r="D1064" s="205" t="s">
        <v>35</v>
      </c>
      <c r="E1064" s="230" t="s">
        <v>122</v>
      </c>
      <c r="F1064" s="463" t="s">
        <v>472</v>
      </c>
      <c r="G1064" s="249"/>
      <c r="H1064" s="584"/>
      <c r="I1064" s="473"/>
      <c r="J1064" s="584"/>
      <c r="K1064" s="579"/>
      <c r="L1064" s="472"/>
      <c r="M1064" s="581"/>
      <c r="N1064" s="471"/>
      <c r="O1064" s="579"/>
      <c r="P1064" s="472"/>
      <c r="Q1064" s="581"/>
    </row>
    <row r="1065" spans="1:18" s="177" customFormat="1" ht="5.0999999999999996" hidden="1" customHeight="1" thickBot="1" x14ac:dyDescent="0.3">
      <c r="A1065" s="261"/>
      <c r="B1065" s="220" t="s">
        <v>334</v>
      </c>
      <c r="C1065" s="220" t="s">
        <v>991</v>
      </c>
      <c r="D1065" s="208" t="s">
        <v>35</v>
      </c>
      <c r="E1065" s="213"/>
      <c r="F1065" s="134"/>
      <c r="G1065" s="176"/>
      <c r="H1065" s="193"/>
      <c r="I1065" s="193"/>
      <c r="J1065" s="193"/>
      <c r="K1065" s="193"/>
      <c r="L1065" s="134"/>
      <c r="M1065" s="186"/>
      <c r="N1065" s="134"/>
      <c r="O1065" s="193"/>
      <c r="P1065" s="134"/>
      <c r="Q1065" s="186"/>
      <c r="R1065" s="261"/>
    </row>
    <row r="1066" spans="1:18" ht="30.75" hidden="1" thickTop="1" x14ac:dyDescent="0.25">
      <c r="B1066" s="218" t="s">
        <v>334</v>
      </c>
      <c r="C1066" s="218" t="s">
        <v>991</v>
      </c>
      <c r="D1066" s="206" t="s">
        <v>35</v>
      </c>
      <c r="E1066" s="238" t="s">
        <v>36</v>
      </c>
      <c r="F1066" s="142"/>
      <c r="G1066" s="203" t="s">
        <v>231</v>
      </c>
      <c r="H1066" s="168"/>
      <c r="I1066" s="168"/>
      <c r="J1066" s="168"/>
      <c r="K1066" s="168"/>
      <c r="L1066" s="141"/>
      <c r="M1066" s="183"/>
      <c r="N1066" s="169"/>
      <c r="O1066" s="168"/>
      <c r="P1066" s="141"/>
      <c r="Q1066" s="183"/>
    </row>
    <row r="1067" spans="1:18" ht="45" hidden="1" customHeight="1" x14ac:dyDescent="0.25">
      <c r="B1067" s="217" t="s">
        <v>334</v>
      </c>
      <c r="C1067" s="224" t="s">
        <v>991</v>
      </c>
      <c r="D1067" s="205" t="s">
        <v>35</v>
      </c>
      <c r="E1067" s="230" t="s">
        <v>198</v>
      </c>
      <c r="F1067" s="144" t="s">
        <v>472</v>
      </c>
      <c r="G1067" s="249"/>
      <c r="H1067" s="572"/>
      <c r="I1067" s="187"/>
      <c r="J1067" s="608"/>
      <c r="K1067" s="608"/>
      <c r="L1067" s="146"/>
      <c r="M1067" s="611" t="s">
        <v>1029</v>
      </c>
      <c r="N1067" s="146"/>
      <c r="O1067" s="572"/>
      <c r="P1067" s="146"/>
      <c r="Q1067" s="611" t="s">
        <v>1029</v>
      </c>
    </row>
    <row r="1068" spans="1:18" ht="45" hidden="1" customHeight="1" x14ac:dyDescent="0.25">
      <c r="B1068" s="217" t="s">
        <v>334</v>
      </c>
      <c r="C1068" s="224" t="s">
        <v>991</v>
      </c>
      <c r="D1068" s="205" t="s">
        <v>35</v>
      </c>
      <c r="E1068" s="230" t="s">
        <v>199</v>
      </c>
      <c r="F1068" s="144" t="s">
        <v>472</v>
      </c>
      <c r="G1068" s="249"/>
      <c r="H1068" s="594"/>
      <c r="I1068" s="187"/>
      <c r="J1068" s="609"/>
      <c r="K1068" s="609"/>
      <c r="L1068" s="146"/>
      <c r="M1068" s="612"/>
      <c r="N1068" s="146"/>
      <c r="O1068" s="594"/>
      <c r="P1068" s="146"/>
      <c r="Q1068" s="612"/>
    </row>
    <row r="1069" spans="1:18" ht="45" hidden="1" customHeight="1" x14ac:dyDescent="0.25">
      <c r="B1069" s="217" t="s">
        <v>334</v>
      </c>
      <c r="C1069" s="224" t="s">
        <v>991</v>
      </c>
      <c r="D1069" s="205" t="s">
        <v>35</v>
      </c>
      <c r="E1069" s="230" t="s">
        <v>200</v>
      </c>
      <c r="F1069" s="144" t="s">
        <v>472</v>
      </c>
      <c r="G1069" s="249"/>
      <c r="H1069" s="573"/>
      <c r="I1069" s="187"/>
      <c r="J1069" s="610"/>
      <c r="K1069" s="610"/>
      <c r="L1069" s="146"/>
      <c r="M1069" s="613"/>
      <c r="N1069" s="146"/>
      <c r="O1069" s="573"/>
      <c r="P1069" s="146"/>
      <c r="Q1069" s="613"/>
    </row>
    <row r="1070" spans="1:18" s="177" customFormat="1" ht="5.0999999999999996" hidden="1" customHeight="1" thickBot="1" x14ac:dyDescent="0.3">
      <c r="A1070" s="261"/>
      <c r="B1070" s="220" t="s">
        <v>334</v>
      </c>
      <c r="C1070" s="220" t="s">
        <v>990</v>
      </c>
      <c r="D1070" s="208" t="s">
        <v>37</v>
      </c>
      <c r="E1070" s="213"/>
      <c r="F1070" s="466"/>
      <c r="G1070" s="176"/>
      <c r="H1070" s="444"/>
      <c r="I1070" s="444"/>
      <c r="J1070" s="444"/>
      <c r="K1070" s="193"/>
      <c r="L1070" s="134"/>
      <c r="M1070" s="527"/>
      <c r="N1070" s="134"/>
      <c r="O1070" s="193"/>
      <c r="P1070" s="134"/>
      <c r="Q1070" s="527"/>
      <c r="R1070" s="261"/>
    </row>
    <row r="1071" spans="1:18" ht="15.75" hidden="1" thickTop="1" x14ac:dyDescent="0.25">
      <c r="B1071" s="218" t="s">
        <v>334</v>
      </c>
      <c r="C1071" s="218" t="s">
        <v>990</v>
      </c>
      <c r="D1071" s="206" t="s">
        <v>37</v>
      </c>
      <c r="E1071" s="238" t="s">
        <v>38</v>
      </c>
      <c r="F1071" s="468"/>
      <c r="G1071" s="203" t="s">
        <v>231</v>
      </c>
      <c r="H1071" s="450"/>
      <c r="I1071" s="450"/>
      <c r="J1071" s="450"/>
      <c r="K1071" s="168"/>
      <c r="L1071" s="141"/>
      <c r="M1071" s="528"/>
      <c r="N1071" s="141"/>
      <c r="O1071" s="168"/>
      <c r="P1071" s="141"/>
      <c r="Q1071" s="528"/>
    </row>
    <row r="1072" spans="1:18" ht="45" hidden="1" customHeight="1" x14ac:dyDescent="0.25">
      <c r="B1072" s="217" t="s">
        <v>334</v>
      </c>
      <c r="C1072" s="224" t="s">
        <v>990</v>
      </c>
      <c r="D1072" s="205" t="s">
        <v>37</v>
      </c>
      <c r="E1072" s="230" t="s">
        <v>121</v>
      </c>
      <c r="F1072" s="463" t="s">
        <v>472</v>
      </c>
      <c r="G1072" s="249"/>
      <c r="H1072" s="582"/>
      <c r="I1072" s="473"/>
      <c r="J1072" s="582"/>
      <c r="K1072" s="578"/>
      <c r="L1072" s="470"/>
      <c r="M1072" s="580" t="s">
        <v>1029</v>
      </c>
      <c r="N1072" s="471"/>
      <c r="O1072" s="578"/>
      <c r="P1072" s="472"/>
      <c r="Q1072" s="580" t="s">
        <v>1029</v>
      </c>
    </row>
    <row r="1073" spans="1:18" ht="45" hidden="1" customHeight="1" x14ac:dyDescent="0.25">
      <c r="B1073" s="217" t="s">
        <v>334</v>
      </c>
      <c r="C1073" s="224" t="s">
        <v>990</v>
      </c>
      <c r="D1073" s="205" t="s">
        <v>37</v>
      </c>
      <c r="E1073" s="230" t="s">
        <v>122</v>
      </c>
      <c r="F1073" s="463" t="s">
        <v>472</v>
      </c>
      <c r="G1073" s="249"/>
      <c r="H1073" s="584"/>
      <c r="I1073" s="473"/>
      <c r="J1073" s="584"/>
      <c r="K1073" s="579"/>
      <c r="L1073" s="472"/>
      <c r="M1073" s="581"/>
      <c r="N1073" s="471"/>
      <c r="O1073" s="579"/>
      <c r="P1073" s="472"/>
      <c r="Q1073" s="581"/>
    </row>
    <row r="1074" spans="1:18" s="177" customFormat="1" ht="5.0999999999999996" hidden="1" customHeight="1" thickBot="1" x14ac:dyDescent="0.3">
      <c r="A1074" s="261"/>
      <c r="B1074" s="220" t="s">
        <v>334</v>
      </c>
      <c r="C1074" s="220" t="s">
        <v>991</v>
      </c>
      <c r="D1074" s="208" t="s">
        <v>37</v>
      </c>
      <c r="E1074" s="213"/>
      <c r="F1074" s="134"/>
      <c r="G1074" s="176"/>
      <c r="H1074" s="193"/>
      <c r="I1074" s="193"/>
      <c r="J1074" s="193"/>
      <c r="K1074" s="193"/>
      <c r="L1074" s="134"/>
      <c r="M1074" s="186"/>
      <c r="N1074" s="134"/>
      <c r="O1074" s="193"/>
      <c r="P1074" s="134"/>
      <c r="Q1074" s="186"/>
      <c r="R1074" s="261"/>
    </row>
    <row r="1075" spans="1:18" ht="15.75" hidden="1" thickTop="1" x14ac:dyDescent="0.25">
      <c r="B1075" s="218" t="s">
        <v>334</v>
      </c>
      <c r="C1075" s="218" t="s">
        <v>991</v>
      </c>
      <c r="D1075" s="206" t="s">
        <v>37</v>
      </c>
      <c r="E1075" s="238" t="s">
        <v>38</v>
      </c>
      <c r="F1075" s="142"/>
      <c r="G1075" s="203" t="s">
        <v>231</v>
      </c>
      <c r="H1075" s="168"/>
      <c r="I1075" s="168"/>
      <c r="J1075" s="168"/>
      <c r="K1075" s="168"/>
      <c r="L1075" s="141"/>
      <c r="M1075" s="183"/>
      <c r="N1075" s="169"/>
      <c r="O1075" s="168"/>
      <c r="P1075" s="141"/>
      <c r="Q1075" s="183"/>
    </row>
    <row r="1076" spans="1:18" ht="45" hidden="1" customHeight="1" x14ac:dyDescent="0.25">
      <c r="B1076" s="217" t="s">
        <v>334</v>
      </c>
      <c r="C1076" s="224" t="s">
        <v>991</v>
      </c>
      <c r="D1076" s="205" t="s">
        <v>37</v>
      </c>
      <c r="E1076" s="230" t="s">
        <v>198</v>
      </c>
      <c r="F1076" s="144" t="s">
        <v>472</v>
      </c>
      <c r="G1076" s="249"/>
      <c r="H1076" s="572"/>
      <c r="I1076" s="187"/>
      <c r="J1076" s="608"/>
      <c r="K1076" s="608"/>
      <c r="L1076" s="146"/>
      <c r="M1076" s="611" t="s">
        <v>1029</v>
      </c>
      <c r="N1076" s="146"/>
      <c r="O1076" s="572"/>
      <c r="P1076" s="146"/>
      <c r="Q1076" s="611" t="s">
        <v>1029</v>
      </c>
    </row>
    <row r="1077" spans="1:18" ht="45" hidden="1" customHeight="1" x14ac:dyDescent="0.25">
      <c r="B1077" s="217" t="s">
        <v>334</v>
      </c>
      <c r="C1077" s="224" t="s">
        <v>991</v>
      </c>
      <c r="D1077" s="205" t="s">
        <v>37</v>
      </c>
      <c r="E1077" s="230" t="s">
        <v>199</v>
      </c>
      <c r="F1077" s="144" t="s">
        <v>472</v>
      </c>
      <c r="G1077" s="249"/>
      <c r="H1077" s="594"/>
      <c r="I1077" s="187"/>
      <c r="J1077" s="609"/>
      <c r="K1077" s="609"/>
      <c r="L1077" s="146"/>
      <c r="M1077" s="612"/>
      <c r="N1077" s="146"/>
      <c r="O1077" s="594"/>
      <c r="P1077" s="146"/>
      <c r="Q1077" s="612"/>
    </row>
    <row r="1078" spans="1:18" ht="45" hidden="1" customHeight="1" x14ac:dyDescent="0.25">
      <c r="B1078" s="217" t="s">
        <v>334</v>
      </c>
      <c r="C1078" s="224" t="s">
        <v>991</v>
      </c>
      <c r="D1078" s="205" t="s">
        <v>37</v>
      </c>
      <c r="E1078" s="230" t="s">
        <v>200</v>
      </c>
      <c r="F1078" s="144" t="s">
        <v>472</v>
      </c>
      <c r="G1078" s="249"/>
      <c r="H1078" s="573"/>
      <c r="I1078" s="187"/>
      <c r="J1078" s="610"/>
      <c r="K1078" s="610"/>
      <c r="L1078" s="146"/>
      <c r="M1078" s="613"/>
      <c r="N1078" s="146"/>
      <c r="O1078" s="573"/>
      <c r="P1078" s="146"/>
      <c r="Q1078" s="613"/>
    </row>
    <row r="1079" spans="1:18" s="177" customFormat="1" ht="5.0999999999999996" hidden="1" customHeight="1" thickBot="1" x14ac:dyDescent="0.3">
      <c r="A1079" s="261"/>
      <c r="B1079" s="220" t="s">
        <v>334</v>
      </c>
      <c r="C1079" s="220" t="s">
        <v>990</v>
      </c>
      <c r="D1079" s="208" t="s">
        <v>39</v>
      </c>
      <c r="E1079" s="213"/>
      <c r="F1079" s="466"/>
      <c r="G1079" s="176"/>
      <c r="H1079" s="444"/>
      <c r="I1079" s="444"/>
      <c r="J1079" s="444"/>
      <c r="K1079" s="193"/>
      <c r="L1079" s="134"/>
      <c r="M1079" s="527"/>
      <c r="N1079" s="134"/>
      <c r="O1079" s="193"/>
      <c r="P1079" s="134"/>
      <c r="Q1079" s="527"/>
      <c r="R1079" s="261"/>
    </row>
    <row r="1080" spans="1:18" ht="15.75" hidden="1" thickTop="1" x14ac:dyDescent="0.25">
      <c r="B1080" s="218" t="s">
        <v>334</v>
      </c>
      <c r="C1080" s="218" t="s">
        <v>990</v>
      </c>
      <c r="D1080" s="206" t="s">
        <v>39</v>
      </c>
      <c r="E1080" s="238" t="s">
        <v>40</v>
      </c>
      <c r="F1080" s="468"/>
      <c r="G1080" s="203" t="s">
        <v>231</v>
      </c>
      <c r="H1080" s="450"/>
      <c r="I1080" s="450"/>
      <c r="J1080" s="450"/>
      <c r="K1080" s="168"/>
      <c r="L1080" s="141"/>
      <c r="M1080" s="528"/>
      <c r="N1080" s="141"/>
      <c r="O1080" s="168"/>
      <c r="P1080" s="141"/>
      <c r="Q1080" s="528"/>
    </row>
    <row r="1081" spans="1:18" ht="45" hidden="1" customHeight="1" x14ac:dyDescent="0.25">
      <c r="B1081" s="217" t="s">
        <v>334</v>
      </c>
      <c r="C1081" s="224" t="s">
        <v>990</v>
      </c>
      <c r="D1081" s="205" t="s">
        <v>39</v>
      </c>
      <c r="E1081" s="230" t="s">
        <v>123</v>
      </c>
      <c r="F1081" s="463" t="s">
        <v>472</v>
      </c>
      <c r="G1081" s="249"/>
      <c r="H1081" s="582"/>
      <c r="I1081" s="473"/>
      <c r="J1081" s="582"/>
      <c r="K1081" s="578"/>
      <c r="L1081" s="470"/>
      <c r="M1081" s="580" t="s">
        <v>1029</v>
      </c>
      <c r="N1081" s="471"/>
      <c r="O1081" s="578"/>
      <c r="P1081" s="472"/>
      <c r="Q1081" s="580" t="s">
        <v>1029</v>
      </c>
    </row>
    <row r="1082" spans="1:18" ht="45" hidden="1" customHeight="1" x14ac:dyDescent="0.25">
      <c r="B1082" s="217" t="s">
        <v>334</v>
      </c>
      <c r="C1082" s="224" t="s">
        <v>990</v>
      </c>
      <c r="D1082" s="205" t="s">
        <v>39</v>
      </c>
      <c r="E1082" s="230" t="s">
        <v>122</v>
      </c>
      <c r="F1082" s="463" t="s">
        <v>472</v>
      </c>
      <c r="G1082" s="249"/>
      <c r="H1082" s="584"/>
      <c r="I1082" s="473"/>
      <c r="J1082" s="584"/>
      <c r="K1082" s="579"/>
      <c r="L1082" s="472"/>
      <c r="M1082" s="581"/>
      <c r="N1082" s="471"/>
      <c r="O1082" s="579"/>
      <c r="P1082" s="472"/>
      <c r="Q1082" s="581"/>
    </row>
    <row r="1083" spans="1:18" s="177" customFormat="1" ht="5.0999999999999996" hidden="1" customHeight="1" thickBot="1" x14ac:dyDescent="0.3">
      <c r="A1083" s="261"/>
      <c r="B1083" s="220" t="s">
        <v>334</v>
      </c>
      <c r="C1083" s="220" t="s">
        <v>991</v>
      </c>
      <c r="D1083" s="208" t="s">
        <v>39</v>
      </c>
      <c r="E1083" s="213"/>
      <c r="F1083" s="134"/>
      <c r="G1083" s="176"/>
      <c r="H1083" s="193"/>
      <c r="I1083" s="193"/>
      <c r="J1083" s="193"/>
      <c r="K1083" s="193"/>
      <c r="L1083" s="134"/>
      <c r="M1083" s="186"/>
      <c r="N1083" s="134"/>
      <c r="O1083" s="193"/>
      <c r="P1083" s="134"/>
      <c r="Q1083" s="186"/>
      <c r="R1083" s="261"/>
    </row>
    <row r="1084" spans="1:18" ht="15.75" hidden="1" thickTop="1" x14ac:dyDescent="0.25">
      <c r="B1084" s="218" t="s">
        <v>334</v>
      </c>
      <c r="C1084" s="218" t="s">
        <v>991</v>
      </c>
      <c r="D1084" s="206" t="s">
        <v>39</v>
      </c>
      <c r="E1084" s="238" t="s">
        <v>40</v>
      </c>
      <c r="F1084" s="142"/>
      <c r="G1084" s="203" t="s">
        <v>231</v>
      </c>
      <c r="H1084" s="168"/>
      <c r="I1084" s="168"/>
      <c r="J1084" s="168"/>
      <c r="K1084" s="168"/>
      <c r="L1084" s="141"/>
      <c r="M1084" s="183"/>
      <c r="N1084" s="169"/>
      <c r="O1084" s="168"/>
      <c r="P1084" s="141"/>
      <c r="Q1084" s="183"/>
    </row>
    <row r="1085" spans="1:18" ht="45" hidden="1" customHeight="1" x14ac:dyDescent="0.25">
      <c r="B1085" s="217" t="s">
        <v>334</v>
      </c>
      <c r="C1085" s="224" t="s">
        <v>991</v>
      </c>
      <c r="D1085" s="205" t="s">
        <v>39</v>
      </c>
      <c r="E1085" s="230" t="s">
        <v>201</v>
      </c>
      <c r="F1085" s="144" t="s">
        <v>472</v>
      </c>
      <c r="G1085" s="249"/>
      <c r="H1085" s="572"/>
      <c r="I1085" s="187"/>
      <c r="J1085" s="608"/>
      <c r="K1085" s="608"/>
      <c r="L1085" s="146"/>
      <c r="M1085" s="611" t="s">
        <v>1029</v>
      </c>
      <c r="N1085" s="146"/>
      <c r="O1085" s="572"/>
      <c r="P1085" s="146"/>
      <c r="Q1085" s="611" t="s">
        <v>1029</v>
      </c>
    </row>
    <row r="1086" spans="1:18" ht="45" hidden="1" customHeight="1" x14ac:dyDescent="0.25">
      <c r="B1086" s="217" t="s">
        <v>334</v>
      </c>
      <c r="C1086" s="224" t="s">
        <v>991</v>
      </c>
      <c r="D1086" s="205" t="s">
        <v>39</v>
      </c>
      <c r="E1086" s="230" t="s">
        <v>202</v>
      </c>
      <c r="F1086" s="144" t="s">
        <v>472</v>
      </c>
      <c r="G1086" s="249"/>
      <c r="H1086" s="594"/>
      <c r="I1086" s="187"/>
      <c r="J1086" s="609"/>
      <c r="K1086" s="609"/>
      <c r="L1086" s="146"/>
      <c r="M1086" s="612"/>
      <c r="N1086" s="146"/>
      <c r="O1086" s="594"/>
      <c r="P1086" s="146"/>
      <c r="Q1086" s="612"/>
    </row>
    <row r="1087" spans="1:18" ht="45" hidden="1" customHeight="1" x14ac:dyDescent="0.25">
      <c r="B1087" s="217" t="s">
        <v>334</v>
      </c>
      <c r="C1087" s="224" t="s">
        <v>991</v>
      </c>
      <c r="D1087" s="205" t="s">
        <v>39</v>
      </c>
      <c r="E1087" s="230" t="s">
        <v>200</v>
      </c>
      <c r="F1087" s="144" t="s">
        <v>472</v>
      </c>
      <c r="G1087" s="249"/>
      <c r="H1087" s="573"/>
      <c r="I1087" s="187"/>
      <c r="J1087" s="610"/>
      <c r="K1087" s="610"/>
      <c r="L1087" s="146"/>
      <c r="M1087" s="613"/>
      <c r="N1087" s="146"/>
      <c r="O1087" s="573"/>
      <c r="P1087" s="146"/>
      <c r="Q1087" s="613"/>
    </row>
    <row r="1088" spans="1:18" s="177" customFormat="1" ht="5.0999999999999996" hidden="1" customHeight="1" thickBot="1" x14ac:dyDescent="0.3">
      <c r="A1088" s="261"/>
      <c r="B1088" s="220" t="s">
        <v>334</v>
      </c>
      <c r="C1088" s="220" t="s">
        <v>990</v>
      </c>
      <c r="D1088" s="208" t="s">
        <v>41</v>
      </c>
      <c r="E1088" s="213"/>
      <c r="F1088" s="466"/>
      <c r="G1088" s="176"/>
      <c r="H1088" s="444"/>
      <c r="I1088" s="444"/>
      <c r="J1088" s="444"/>
      <c r="K1088" s="193"/>
      <c r="L1088" s="134"/>
      <c r="M1088" s="527"/>
      <c r="N1088" s="134"/>
      <c r="O1088" s="193"/>
      <c r="P1088" s="134"/>
      <c r="Q1088" s="527"/>
      <c r="R1088" s="261"/>
    </row>
    <row r="1089" spans="1:18" ht="15.75" hidden="1" thickTop="1" x14ac:dyDescent="0.25">
      <c r="B1089" s="218" t="s">
        <v>334</v>
      </c>
      <c r="C1089" s="218" t="s">
        <v>990</v>
      </c>
      <c r="D1089" s="206" t="s">
        <v>41</v>
      </c>
      <c r="E1089" s="238" t="s">
        <v>75</v>
      </c>
      <c r="F1089" s="468"/>
      <c r="G1089" s="203" t="s">
        <v>79</v>
      </c>
      <c r="H1089" s="450"/>
      <c r="I1089" s="450"/>
      <c r="J1089" s="450"/>
      <c r="K1089" s="168"/>
      <c r="L1089" s="141"/>
      <c r="M1089" s="528"/>
      <c r="N1089" s="141"/>
      <c r="O1089" s="168"/>
      <c r="P1089" s="141"/>
      <c r="Q1089" s="528"/>
    </row>
    <row r="1090" spans="1:18" ht="45" hidden="1" customHeight="1" x14ac:dyDescent="0.25">
      <c r="B1090" s="217" t="s">
        <v>334</v>
      </c>
      <c r="C1090" s="224" t="s">
        <v>990</v>
      </c>
      <c r="D1090" s="205" t="s">
        <v>41</v>
      </c>
      <c r="E1090" s="230" t="s">
        <v>124</v>
      </c>
      <c r="F1090" s="463" t="s">
        <v>472</v>
      </c>
      <c r="G1090" s="249"/>
      <c r="H1090" s="576"/>
      <c r="I1090" s="469"/>
      <c r="J1090" s="615"/>
      <c r="K1090" s="588"/>
      <c r="L1090" s="471"/>
      <c r="M1090" s="580" t="s">
        <v>1029</v>
      </c>
      <c r="N1090" s="471"/>
      <c r="O1090" s="578"/>
      <c r="P1090" s="471"/>
      <c r="Q1090" s="580" t="s">
        <v>1029</v>
      </c>
    </row>
    <row r="1091" spans="1:18" ht="45" hidden="1" customHeight="1" x14ac:dyDescent="0.25">
      <c r="B1091" s="217" t="s">
        <v>334</v>
      </c>
      <c r="C1091" s="224" t="s">
        <v>990</v>
      </c>
      <c r="D1091" s="205" t="s">
        <v>41</v>
      </c>
      <c r="E1091" s="230" t="s">
        <v>493</v>
      </c>
      <c r="F1091" s="463" t="s">
        <v>472</v>
      </c>
      <c r="G1091" s="198" t="s">
        <v>273</v>
      </c>
      <c r="H1091" s="614"/>
      <c r="I1091" s="469"/>
      <c r="J1091" s="616"/>
      <c r="K1091" s="589"/>
      <c r="L1091" s="471"/>
      <c r="M1091" s="591"/>
      <c r="N1091" s="471"/>
      <c r="O1091" s="593"/>
      <c r="P1091" s="471"/>
      <c r="Q1091" s="591"/>
    </row>
    <row r="1092" spans="1:18" ht="45" hidden="1" customHeight="1" x14ac:dyDescent="0.25">
      <c r="B1092" s="217" t="s">
        <v>334</v>
      </c>
      <c r="C1092" s="224" t="s">
        <v>990</v>
      </c>
      <c r="D1092" s="205" t="s">
        <v>41</v>
      </c>
      <c r="E1092" s="230" t="s">
        <v>126</v>
      </c>
      <c r="F1092" s="463" t="s">
        <v>472</v>
      </c>
      <c r="G1092" s="249"/>
      <c r="H1092" s="577"/>
      <c r="I1092" s="469"/>
      <c r="J1092" s="617"/>
      <c r="K1092" s="590"/>
      <c r="L1092" s="471"/>
      <c r="M1092" s="592"/>
      <c r="N1092" s="471"/>
      <c r="O1092" s="579"/>
      <c r="P1092" s="471"/>
      <c r="Q1092" s="592"/>
    </row>
    <row r="1093" spans="1:18" s="177" customFormat="1" ht="5.0999999999999996" hidden="1" customHeight="1" thickBot="1" x14ac:dyDescent="0.3">
      <c r="A1093" s="261"/>
      <c r="B1093" s="220" t="s">
        <v>334</v>
      </c>
      <c r="C1093" s="220" t="s">
        <v>991</v>
      </c>
      <c r="D1093" s="208" t="s">
        <v>41</v>
      </c>
      <c r="E1093" s="213"/>
      <c r="F1093" s="134"/>
      <c r="G1093" s="176"/>
      <c r="H1093" s="193"/>
      <c r="I1093" s="193"/>
      <c r="J1093" s="193"/>
      <c r="K1093" s="193"/>
      <c r="L1093" s="134"/>
      <c r="M1093" s="186"/>
      <c r="N1093" s="134"/>
      <c r="O1093" s="193"/>
      <c r="P1093" s="134"/>
      <c r="Q1093" s="186"/>
      <c r="R1093" s="261"/>
    </row>
    <row r="1094" spans="1:18" ht="15.75" hidden="1" thickTop="1" x14ac:dyDescent="0.25">
      <c r="B1094" s="218" t="s">
        <v>334</v>
      </c>
      <c r="C1094" s="218" t="s">
        <v>991</v>
      </c>
      <c r="D1094" s="206" t="s">
        <v>41</v>
      </c>
      <c r="E1094" s="238" t="s">
        <v>75</v>
      </c>
      <c r="F1094" s="142"/>
      <c r="G1094" s="203" t="s">
        <v>79</v>
      </c>
      <c r="H1094" s="168"/>
      <c r="I1094" s="168"/>
      <c r="J1094" s="168"/>
      <c r="K1094" s="168"/>
      <c r="L1094" s="141"/>
      <c r="M1094" s="183"/>
      <c r="N1094" s="169"/>
      <c r="O1094" s="168"/>
      <c r="P1094" s="141"/>
      <c r="Q1094" s="183"/>
    </row>
    <row r="1095" spans="1:18" ht="45" hidden="1" customHeight="1" x14ac:dyDescent="0.25">
      <c r="B1095" s="217" t="s">
        <v>334</v>
      </c>
      <c r="C1095" s="224" t="s">
        <v>991</v>
      </c>
      <c r="D1095" s="205" t="s">
        <v>41</v>
      </c>
      <c r="E1095" s="230" t="s">
        <v>203</v>
      </c>
      <c r="F1095" s="144" t="s">
        <v>472</v>
      </c>
      <c r="G1095" s="560" t="s">
        <v>273</v>
      </c>
      <c r="H1095" s="572"/>
      <c r="I1095" s="187"/>
      <c r="J1095" s="608"/>
      <c r="K1095" s="608"/>
      <c r="L1095" s="146"/>
      <c r="M1095" s="611" t="s">
        <v>1029</v>
      </c>
      <c r="N1095" s="146"/>
      <c r="O1095" s="572"/>
      <c r="P1095" s="146"/>
      <c r="Q1095" s="611" t="s">
        <v>1029</v>
      </c>
    </row>
    <row r="1096" spans="1:18" ht="45" hidden="1" customHeight="1" x14ac:dyDescent="0.25">
      <c r="B1096" s="217" t="s">
        <v>334</v>
      </c>
      <c r="C1096" s="224" t="s">
        <v>991</v>
      </c>
      <c r="D1096" s="205" t="s">
        <v>41</v>
      </c>
      <c r="E1096" s="230" t="s">
        <v>204</v>
      </c>
      <c r="F1096" s="144" t="s">
        <v>472</v>
      </c>
      <c r="G1096" s="560"/>
      <c r="H1096" s="594"/>
      <c r="I1096" s="187"/>
      <c r="J1096" s="609"/>
      <c r="K1096" s="609"/>
      <c r="L1096" s="146"/>
      <c r="M1096" s="612"/>
      <c r="N1096" s="146"/>
      <c r="O1096" s="594"/>
      <c r="P1096" s="146"/>
      <c r="Q1096" s="612"/>
    </row>
    <row r="1097" spans="1:18" ht="45" hidden="1" customHeight="1" x14ac:dyDescent="0.25">
      <c r="B1097" s="217" t="s">
        <v>334</v>
      </c>
      <c r="C1097" s="224" t="s">
        <v>991</v>
      </c>
      <c r="D1097" s="205" t="s">
        <v>41</v>
      </c>
      <c r="E1097" s="230" t="s">
        <v>205</v>
      </c>
      <c r="F1097" s="144" t="s">
        <v>472</v>
      </c>
      <c r="G1097" s="560"/>
      <c r="H1097" s="573"/>
      <c r="I1097" s="187"/>
      <c r="J1097" s="610"/>
      <c r="K1097" s="610"/>
      <c r="L1097" s="146"/>
      <c r="M1097" s="613"/>
      <c r="N1097" s="146"/>
      <c r="O1097" s="573"/>
      <c r="P1097" s="146"/>
      <c r="Q1097" s="613"/>
    </row>
    <row r="1098" spans="1:18" ht="15" hidden="1" customHeight="1" x14ac:dyDescent="0.25">
      <c r="B1098" s="216" t="s">
        <v>335</v>
      </c>
      <c r="C1098" s="217" t="s">
        <v>990</v>
      </c>
      <c r="D1098" s="205" t="s">
        <v>931</v>
      </c>
      <c r="E1098" s="213"/>
      <c r="F1098" s="464"/>
      <c r="G1098" s="249"/>
      <c r="H1098" s="449"/>
      <c r="I1098" s="449"/>
      <c r="J1098" s="449"/>
      <c r="K1098" s="148"/>
      <c r="L1098" s="146"/>
      <c r="M1098" s="149"/>
      <c r="N1098" s="146"/>
      <c r="O1098" s="148"/>
      <c r="P1098" s="146"/>
      <c r="Q1098" s="149"/>
    </row>
    <row r="1099" spans="1:18" ht="15" hidden="1" customHeight="1" x14ac:dyDescent="0.25">
      <c r="B1099" s="216" t="s">
        <v>335</v>
      </c>
      <c r="C1099" s="217" t="s">
        <v>991</v>
      </c>
      <c r="D1099" s="205" t="s">
        <v>931</v>
      </c>
      <c r="E1099" s="213"/>
      <c r="F1099" s="135"/>
      <c r="G1099" s="249"/>
      <c r="H1099" s="148"/>
      <c r="I1099" s="148"/>
      <c r="J1099" s="148"/>
      <c r="K1099" s="148"/>
      <c r="L1099" s="146"/>
      <c r="M1099" s="148"/>
      <c r="N1099" s="146"/>
      <c r="O1099" s="148"/>
      <c r="P1099" s="146"/>
      <c r="Q1099" s="148"/>
    </row>
    <row r="1100" spans="1:18" s="177" customFormat="1" ht="5.0999999999999996" hidden="1" customHeight="1" thickBot="1" x14ac:dyDescent="0.3">
      <c r="A1100" s="261"/>
      <c r="B1100" s="220" t="s">
        <v>335</v>
      </c>
      <c r="C1100" s="220" t="s">
        <v>990</v>
      </c>
      <c r="D1100" s="208" t="s">
        <v>322</v>
      </c>
      <c r="E1100" s="213"/>
      <c r="F1100" s="466"/>
      <c r="G1100" s="176"/>
      <c r="H1100" s="444"/>
      <c r="I1100" s="444"/>
      <c r="J1100" s="444"/>
      <c r="K1100" s="193"/>
      <c r="L1100" s="134"/>
      <c r="M1100" s="527"/>
      <c r="N1100" s="134"/>
      <c r="O1100" s="193"/>
      <c r="P1100" s="134"/>
      <c r="Q1100" s="527"/>
      <c r="R1100" s="261"/>
    </row>
    <row r="1101" spans="1:18" ht="15" hidden="1" customHeight="1" thickTop="1" x14ac:dyDescent="0.25">
      <c r="B1101" s="218" t="s">
        <v>335</v>
      </c>
      <c r="C1101" s="218" t="s">
        <v>990</v>
      </c>
      <c r="D1101" s="206" t="s">
        <v>322</v>
      </c>
      <c r="E1101" s="238" t="s">
        <v>62</v>
      </c>
      <c r="F1101" s="468"/>
      <c r="G1101" s="203" t="s">
        <v>58</v>
      </c>
      <c r="H1101" s="450"/>
      <c r="I1101" s="450"/>
      <c r="J1101" s="450"/>
      <c r="K1101" s="168"/>
      <c r="L1101" s="141"/>
      <c r="M1101" s="528"/>
      <c r="N1101" s="141"/>
      <c r="O1101" s="168"/>
      <c r="P1101" s="141"/>
      <c r="Q1101" s="528"/>
    </row>
    <row r="1102" spans="1:18" ht="45" hidden="1" customHeight="1" x14ac:dyDescent="0.25">
      <c r="B1102" s="217" t="s">
        <v>335</v>
      </c>
      <c r="C1102" s="224" t="s">
        <v>990</v>
      </c>
      <c r="D1102" s="205" t="s">
        <v>322</v>
      </c>
      <c r="E1102" s="230" t="s">
        <v>80</v>
      </c>
      <c r="F1102" s="463" t="s">
        <v>472</v>
      </c>
      <c r="G1102" s="560" t="s">
        <v>223</v>
      </c>
      <c r="H1102" s="576"/>
      <c r="I1102" s="469"/>
      <c r="J1102" s="576"/>
      <c r="K1102" s="578"/>
      <c r="L1102" s="470"/>
      <c r="M1102" s="580" t="s">
        <v>1029</v>
      </c>
      <c r="N1102" s="471"/>
      <c r="O1102" s="578"/>
      <c r="P1102" s="472"/>
      <c r="Q1102" s="580" t="s">
        <v>1029</v>
      </c>
    </row>
    <row r="1103" spans="1:18" ht="45" hidden="1" customHeight="1" x14ac:dyDescent="0.25">
      <c r="B1103" s="217" t="s">
        <v>335</v>
      </c>
      <c r="C1103" s="224" t="s">
        <v>990</v>
      </c>
      <c r="D1103" s="207" t="s">
        <v>322</v>
      </c>
      <c r="E1103" s="230" t="s">
        <v>81</v>
      </c>
      <c r="F1103" s="463" t="s">
        <v>472</v>
      </c>
      <c r="G1103" s="560"/>
      <c r="H1103" s="577"/>
      <c r="I1103" s="469"/>
      <c r="J1103" s="577"/>
      <c r="K1103" s="579"/>
      <c r="L1103" s="472"/>
      <c r="M1103" s="581"/>
      <c r="N1103" s="471"/>
      <c r="O1103" s="579"/>
      <c r="P1103" s="472"/>
      <c r="Q1103" s="581"/>
    </row>
    <row r="1104" spans="1:18" s="177" customFormat="1" ht="5.0999999999999996" hidden="1" customHeight="1" thickBot="1" x14ac:dyDescent="0.3">
      <c r="A1104" s="261"/>
      <c r="B1104" s="220" t="s">
        <v>335</v>
      </c>
      <c r="C1104" s="220" t="s">
        <v>991</v>
      </c>
      <c r="D1104" s="208" t="s">
        <v>322</v>
      </c>
      <c r="E1104" s="213"/>
      <c r="F1104" s="134"/>
      <c r="G1104" s="176"/>
      <c r="H1104" s="193"/>
      <c r="I1104" s="193"/>
      <c r="J1104" s="193"/>
      <c r="K1104" s="193"/>
      <c r="L1104" s="134"/>
      <c r="M1104" s="186"/>
      <c r="N1104" s="134"/>
      <c r="O1104" s="193"/>
      <c r="P1104" s="134"/>
      <c r="Q1104" s="186"/>
      <c r="R1104" s="261"/>
    </row>
    <row r="1105" spans="1:18" ht="15.75" hidden="1" thickTop="1" x14ac:dyDescent="0.25">
      <c r="B1105" s="218" t="s">
        <v>335</v>
      </c>
      <c r="C1105" s="218" t="s">
        <v>991</v>
      </c>
      <c r="D1105" s="206" t="s">
        <v>322</v>
      </c>
      <c r="E1105" s="238" t="s">
        <v>62</v>
      </c>
      <c r="F1105" s="142"/>
      <c r="G1105" s="203" t="s">
        <v>58</v>
      </c>
      <c r="H1105" s="168"/>
      <c r="I1105" s="168"/>
      <c r="J1105" s="168"/>
      <c r="K1105" s="168"/>
      <c r="L1105" s="141"/>
      <c r="M1105" s="183"/>
      <c r="N1105" s="169"/>
      <c r="O1105" s="168"/>
      <c r="P1105" s="141"/>
      <c r="Q1105" s="183"/>
    </row>
    <row r="1106" spans="1:18" ht="45" hidden="1" customHeight="1" x14ac:dyDescent="0.25">
      <c r="B1106" s="217" t="s">
        <v>335</v>
      </c>
      <c r="C1106" s="224" t="s">
        <v>991</v>
      </c>
      <c r="D1106" s="205" t="s">
        <v>322</v>
      </c>
      <c r="E1106" s="230" t="s">
        <v>127</v>
      </c>
      <c r="F1106" s="144" t="s">
        <v>472</v>
      </c>
      <c r="G1106" s="560" t="s">
        <v>223</v>
      </c>
      <c r="H1106" s="572"/>
      <c r="I1106" s="187"/>
      <c r="J1106" s="572"/>
      <c r="K1106" s="572"/>
      <c r="L1106" s="145"/>
      <c r="M1106" s="574" t="s">
        <v>1029</v>
      </c>
      <c r="N1106" s="146"/>
      <c r="O1106" s="572"/>
      <c r="P1106" s="147"/>
      <c r="Q1106" s="574" t="s">
        <v>1029</v>
      </c>
    </row>
    <row r="1107" spans="1:18" ht="45" hidden="1" customHeight="1" x14ac:dyDescent="0.25">
      <c r="B1107" s="217" t="s">
        <v>335</v>
      </c>
      <c r="C1107" s="224" t="s">
        <v>991</v>
      </c>
      <c r="D1107" s="205" t="s">
        <v>322</v>
      </c>
      <c r="E1107" s="230" t="s">
        <v>130</v>
      </c>
      <c r="F1107" s="144" t="s">
        <v>472</v>
      </c>
      <c r="G1107" s="560"/>
      <c r="H1107" s="573"/>
      <c r="I1107" s="187"/>
      <c r="J1107" s="573"/>
      <c r="K1107" s="573"/>
      <c r="L1107" s="147"/>
      <c r="M1107" s="575"/>
      <c r="N1107" s="146"/>
      <c r="O1107" s="573"/>
      <c r="P1107" s="147"/>
      <c r="Q1107" s="575"/>
    </row>
    <row r="1108" spans="1:18" s="177" customFormat="1" ht="5.0999999999999996" hidden="1" customHeight="1" thickBot="1" x14ac:dyDescent="0.3">
      <c r="A1108" s="261"/>
      <c r="B1108" s="220" t="s">
        <v>335</v>
      </c>
      <c r="C1108" s="220" t="s">
        <v>990</v>
      </c>
      <c r="D1108" s="208" t="s">
        <v>323</v>
      </c>
      <c r="E1108" s="213"/>
      <c r="F1108" s="466"/>
      <c r="G1108" s="176"/>
      <c r="H1108" s="444"/>
      <c r="I1108" s="444"/>
      <c r="J1108" s="444"/>
      <c r="K1108" s="193"/>
      <c r="L1108" s="134"/>
      <c r="M1108" s="527"/>
      <c r="N1108" s="134"/>
      <c r="O1108" s="193"/>
      <c r="P1108" s="134"/>
      <c r="Q1108" s="527"/>
      <c r="R1108" s="261"/>
    </row>
    <row r="1109" spans="1:18" ht="15.75" hidden="1" thickTop="1" x14ac:dyDescent="0.25">
      <c r="B1109" s="218" t="s">
        <v>335</v>
      </c>
      <c r="C1109" s="218" t="s">
        <v>990</v>
      </c>
      <c r="D1109" s="206" t="s">
        <v>323</v>
      </c>
      <c r="E1109" s="238" t="s">
        <v>61</v>
      </c>
      <c r="F1109" s="468"/>
      <c r="G1109" s="203" t="s">
        <v>59</v>
      </c>
      <c r="H1109" s="450"/>
      <c r="I1109" s="450"/>
      <c r="J1109" s="450"/>
      <c r="K1109" s="168"/>
      <c r="L1109" s="141"/>
      <c r="M1109" s="528"/>
      <c r="N1109" s="141"/>
      <c r="O1109" s="168"/>
      <c r="P1109" s="141"/>
      <c r="Q1109" s="528"/>
    </row>
    <row r="1110" spans="1:18" ht="45" hidden="1" customHeight="1" x14ac:dyDescent="0.25">
      <c r="B1110" s="217" t="s">
        <v>335</v>
      </c>
      <c r="C1110" s="224" t="s">
        <v>990</v>
      </c>
      <c r="D1110" s="205" t="s">
        <v>323</v>
      </c>
      <c r="E1110" s="230" t="s">
        <v>209</v>
      </c>
      <c r="F1110" s="463" t="s">
        <v>472</v>
      </c>
      <c r="G1110" s="249"/>
      <c r="H1110" s="576"/>
      <c r="I1110" s="469"/>
      <c r="J1110" s="615"/>
      <c r="K1110" s="588"/>
      <c r="L1110" s="471"/>
      <c r="M1110" s="580" t="s">
        <v>1029</v>
      </c>
      <c r="N1110" s="471"/>
      <c r="O1110" s="578"/>
      <c r="P1110" s="471"/>
      <c r="Q1110" s="580" t="s">
        <v>1029</v>
      </c>
    </row>
    <row r="1111" spans="1:18" ht="45" hidden="1" customHeight="1" x14ac:dyDescent="0.25">
      <c r="B1111" s="217" t="s">
        <v>335</v>
      </c>
      <c r="C1111" s="224" t="s">
        <v>990</v>
      </c>
      <c r="D1111" s="205" t="s">
        <v>323</v>
      </c>
      <c r="E1111" s="230" t="s">
        <v>480</v>
      </c>
      <c r="F1111" s="463" t="s">
        <v>472</v>
      </c>
      <c r="G1111" s="249"/>
      <c r="H1111" s="614"/>
      <c r="I1111" s="469"/>
      <c r="J1111" s="616"/>
      <c r="K1111" s="589"/>
      <c r="L1111" s="471"/>
      <c r="M1111" s="591"/>
      <c r="N1111" s="471"/>
      <c r="O1111" s="593"/>
      <c r="P1111" s="471"/>
      <c r="Q1111" s="591"/>
    </row>
    <row r="1112" spans="1:18" ht="45" hidden="1" customHeight="1" x14ac:dyDescent="0.25">
      <c r="B1112" s="217" t="s">
        <v>335</v>
      </c>
      <c r="C1112" s="224" t="s">
        <v>990</v>
      </c>
      <c r="D1112" s="205" t="s">
        <v>323</v>
      </c>
      <c r="E1112" s="230" t="s">
        <v>82</v>
      </c>
      <c r="F1112" s="463" t="s">
        <v>472</v>
      </c>
      <c r="G1112" s="249"/>
      <c r="H1112" s="577"/>
      <c r="I1112" s="469"/>
      <c r="J1112" s="617"/>
      <c r="K1112" s="590"/>
      <c r="L1112" s="471"/>
      <c r="M1112" s="592"/>
      <c r="N1112" s="471"/>
      <c r="O1112" s="579"/>
      <c r="P1112" s="471"/>
      <c r="Q1112" s="592"/>
    </row>
    <row r="1113" spans="1:18" s="177" customFormat="1" ht="5.0999999999999996" hidden="1" customHeight="1" thickBot="1" x14ac:dyDescent="0.3">
      <c r="A1113" s="261"/>
      <c r="B1113" s="220" t="s">
        <v>335</v>
      </c>
      <c r="C1113" s="220" t="s">
        <v>991</v>
      </c>
      <c r="D1113" s="208" t="s">
        <v>323</v>
      </c>
      <c r="E1113" s="213"/>
      <c r="F1113" s="134"/>
      <c r="G1113" s="176"/>
      <c r="H1113" s="193"/>
      <c r="I1113" s="193"/>
      <c r="J1113" s="193"/>
      <c r="K1113" s="193"/>
      <c r="L1113" s="134"/>
      <c r="M1113" s="186"/>
      <c r="N1113" s="134"/>
      <c r="O1113" s="193"/>
      <c r="P1113" s="134"/>
      <c r="Q1113" s="186"/>
      <c r="R1113" s="261"/>
    </row>
    <row r="1114" spans="1:18" ht="15.75" hidden="1" thickTop="1" x14ac:dyDescent="0.25">
      <c r="B1114" s="218" t="s">
        <v>335</v>
      </c>
      <c r="C1114" s="218" t="s">
        <v>991</v>
      </c>
      <c r="D1114" s="206" t="s">
        <v>323</v>
      </c>
      <c r="E1114" s="238" t="s">
        <v>61</v>
      </c>
      <c r="F1114" s="142"/>
      <c r="G1114" s="203" t="s">
        <v>59</v>
      </c>
      <c r="H1114" s="168"/>
      <c r="I1114" s="168"/>
      <c r="J1114" s="168"/>
      <c r="K1114" s="168"/>
      <c r="L1114" s="141"/>
      <c r="M1114" s="183"/>
      <c r="N1114" s="169"/>
      <c r="O1114" s="168"/>
      <c r="P1114" s="141"/>
      <c r="Q1114" s="183"/>
    </row>
    <row r="1115" spans="1:18" ht="45" hidden="1" customHeight="1" x14ac:dyDescent="0.25">
      <c r="B1115" s="217" t="s">
        <v>335</v>
      </c>
      <c r="C1115" s="224" t="s">
        <v>991</v>
      </c>
      <c r="D1115" s="205" t="s">
        <v>323</v>
      </c>
      <c r="E1115" s="230" t="s">
        <v>128</v>
      </c>
      <c r="F1115" s="144" t="s">
        <v>472</v>
      </c>
      <c r="G1115" s="249"/>
      <c r="H1115" s="572"/>
      <c r="I1115" s="187"/>
      <c r="J1115" s="608"/>
      <c r="K1115" s="608"/>
      <c r="L1115" s="146"/>
      <c r="M1115" s="611" t="s">
        <v>1029</v>
      </c>
      <c r="N1115" s="146"/>
      <c r="O1115" s="572"/>
      <c r="P1115" s="146"/>
      <c r="Q1115" s="611" t="s">
        <v>1029</v>
      </c>
    </row>
    <row r="1116" spans="1:18" ht="45" hidden="1" customHeight="1" x14ac:dyDescent="0.25">
      <c r="B1116" s="217" t="s">
        <v>335</v>
      </c>
      <c r="C1116" s="224" t="s">
        <v>991</v>
      </c>
      <c r="D1116" s="205" t="s">
        <v>323</v>
      </c>
      <c r="E1116" s="230" t="s">
        <v>129</v>
      </c>
      <c r="F1116" s="144" t="s">
        <v>472</v>
      </c>
      <c r="G1116" s="249"/>
      <c r="H1116" s="594"/>
      <c r="I1116" s="187"/>
      <c r="J1116" s="609"/>
      <c r="K1116" s="609"/>
      <c r="L1116" s="146"/>
      <c r="M1116" s="612"/>
      <c r="N1116" s="146"/>
      <c r="O1116" s="594"/>
      <c r="P1116" s="146"/>
      <c r="Q1116" s="612"/>
    </row>
    <row r="1117" spans="1:18" ht="45" hidden="1" customHeight="1" x14ac:dyDescent="0.25">
      <c r="B1117" s="217" t="s">
        <v>335</v>
      </c>
      <c r="C1117" s="224" t="s">
        <v>991</v>
      </c>
      <c r="D1117" s="205" t="s">
        <v>323</v>
      </c>
      <c r="E1117" s="230" t="s">
        <v>131</v>
      </c>
      <c r="F1117" s="144" t="s">
        <v>472</v>
      </c>
      <c r="G1117" s="249"/>
      <c r="H1117" s="573"/>
      <c r="I1117" s="187"/>
      <c r="J1117" s="610"/>
      <c r="K1117" s="610"/>
      <c r="L1117" s="146"/>
      <c r="M1117" s="613"/>
      <c r="N1117" s="146"/>
      <c r="O1117" s="573"/>
      <c r="P1117" s="146"/>
      <c r="Q1117" s="613"/>
    </row>
    <row r="1118" spans="1:18" s="177" customFormat="1" ht="5.0999999999999996" hidden="1" customHeight="1" thickBot="1" x14ac:dyDescent="0.3">
      <c r="A1118" s="261"/>
      <c r="B1118" s="220" t="s">
        <v>335</v>
      </c>
      <c r="C1118" s="220" t="s">
        <v>990</v>
      </c>
      <c r="D1118" s="208" t="s">
        <v>336</v>
      </c>
      <c r="E1118" s="213"/>
      <c r="F1118" s="466"/>
      <c r="G1118" s="176"/>
      <c r="H1118" s="444"/>
      <c r="I1118" s="444"/>
      <c r="J1118" s="444"/>
      <c r="K1118" s="193"/>
      <c r="L1118" s="134"/>
      <c r="M1118" s="527"/>
      <c r="N1118" s="134"/>
      <c r="O1118" s="193"/>
      <c r="P1118" s="134"/>
      <c r="Q1118" s="527"/>
      <c r="R1118" s="261"/>
    </row>
    <row r="1119" spans="1:18" ht="15.75" hidden="1" thickTop="1" x14ac:dyDescent="0.25">
      <c r="B1119" s="218" t="s">
        <v>335</v>
      </c>
      <c r="C1119" s="218" t="s">
        <v>990</v>
      </c>
      <c r="D1119" s="206" t="s">
        <v>336</v>
      </c>
      <c r="E1119" s="238" t="s">
        <v>60</v>
      </c>
      <c r="F1119" s="468"/>
      <c r="G1119" s="203" t="s">
        <v>59</v>
      </c>
      <c r="H1119" s="450"/>
      <c r="I1119" s="450"/>
      <c r="J1119" s="450"/>
      <c r="K1119" s="168"/>
      <c r="L1119" s="141"/>
      <c r="M1119" s="528"/>
      <c r="N1119" s="141"/>
      <c r="O1119" s="168"/>
      <c r="P1119" s="141"/>
      <c r="Q1119" s="528"/>
    </row>
    <row r="1120" spans="1:18" ht="45" hidden="1" customHeight="1" x14ac:dyDescent="0.25">
      <c r="B1120" s="217" t="s">
        <v>335</v>
      </c>
      <c r="C1120" s="224" t="s">
        <v>990</v>
      </c>
      <c r="D1120" s="205" t="s">
        <v>336</v>
      </c>
      <c r="E1120" s="230" t="s">
        <v>83</v>
      </c>
      <c r="F1120" s="463" t="s">
        <v>472</v>
      </c>
      <c r="G1120" s="249"/>
      <c r="H1120" s="576"/>
      <c r="I1120" s="469"/>
      <c r="J1120" s="615"/>
      <c r="K1120" s="588"/>
      <c r="L1120" s="471"/>
      <c r="M1120" s="580" t="s">
        <v>1029</v>
      </c>
      <c r="N1120" s="471"/>
      <c r="O1120" s="578"/>
      <c r="P1120" s="471"/>
      <c r="Q1120" s="580" t="s">
        <v>1029</v>
      </c>
    </row>
    <row r="1121" spans="1:18" ht="45" hidden="1" customHeight="1" x14ac:dyDescent="0.25">
      <c r="B1121" s="217" t="s">
        <v>335</v>
      </c>
      <c r="C1121" s="224" t="s">
        <v>990</v>
      </c>
      <c r="D1121" s="205" t="s">
        <v>336</v>
      </c>
      <c r="E1121" s="230" t="s">
        <v>476</v>
      </c>
      <c r="F1121" s="463" t="s">
        <v>472</v>
      </c>
      <c r="G1121" s="249"/>
      <c r="H1121" s="614"/>
      <c r="I1121" s="469"/>
      <c r="J1121" s="616"/>
      <c r="K1121" s="589"/>
      <c r="L1121" s="471"/>
      <c r="M1121" s="591"/>
      <c r="N1121" s="471"/>
      <c r="O1121" s="593"/>
      <c r="P1121" s="471"/>
      <c r="Q1121" s="591"/>
    </row>
    <row r="1122" spans="1:18" ht="45" hidden="1" customHeight="1" x14ac:dyDescent="0.25">
      <c r="B1122" s="217" t="s">
        <v>335</v>
      </c>
      <c r="C1122" s="224" t="s">
        <v>990</v>
      </c>
      <c r="D1122" s="205" t="s">
        <v>336</v>
      </c>
      <c r="E1122" s="230" t="s">
        <v>208</v>
      </c>
      <c r="F1122" s="463" t="s">
        <v>472</v>
      </c>
      <c r="G1122" s="249"/>
      <c r="H1122" s="577"/>
      <c r="I1122" s="469"/>
      <c r="J1122" s="617"/>
      <c r="K1122" s="590"/>
      <c r="L1122" s="471"/>
      <c r="M1122" s="592"/>
      <c r="N1122" s="471"/>
      <c r="O1122" s="579"/>
      <c r="P1122" s="471"/>
      <c r="Q1122" s="592"/>
    </row>
    <row r="1123" spans="1:18" s="177" customFormat="1" ht="5.0999999999999996" hidden="1" customHeight="1" thickBot="1" x14ac:dyDescent="0.3">
      <c r="A1123" s="261"/>
      <c r="B1123" s="220" t="s">
        <v>335</v>
      </c>
      <c r="C1123" s="220" t="s">
        <v>991</v>
      </c>
      <c r="D1123" s="208" t="s">
        <v>336</v>
      </c>
      <c r="E1123" s="213"/>
      <c r="F1123" s="134"/>
      <c r="G1123" s="176"/>
      <c r="H1123" s="193"/>
      <c r="I1123" s="193"/>
      <c r="J1123" s="193"/>
      <c r="K1123" s="193"/>
      <c r="L1123" s="134"/>
      <c r="M1123" s="186"/>
      <c r="N1123" s="134"/>
      <c r="O1123" s="193"/>
      <c r="P1123" s="134"/>
      <c r="Q1123" s="186"/>
      <c r="R1123" s="261"/>
    </row>
    <row r="1124" spans="1:18" ht="15.75" hidden="1" thickTop="1" x14ac:dyDescent="0.25">
      <c r="B1124" s="218" t="s">
        <v>335</v>
      </c>
      <c r="C1124" s="218" t="s">
        <v>991</v>
      </c>
      <c r="D1124" s="206" t="s">
        <v>336</v>
      </c>
      <c r="E1124" s="238" t="s">
        <v>60</v>
      </c>
      <c r="F1124" s="142"/>
      <c r="G1124" s="203" t="s">
        <v>59</v>
      </c>
      <c r="H1124" s="168"/>
      <c r="I1124" s="168"/>
      <c r="J1124" s="168"/>
      <c r="K1124" s="168"/>
      <c r="L1124" s="141"/>
      <c r="M1124" s="183"/>
      <c r="N1124" s="169"/>
      <c r="O1124" s="168"/>
      <c r="P1124" s="141"/>
      <c r="Q1124" s="183"/>
    </row>
    <row r="1125" spans="1:18" ht="45" hidden="1" customHeight="1" x14ac:dyDescent="0.25">
      <c r="B1125" s="217" t="s">
        <v>335</v>
      </c>
      <c r="C1125" s="224" t="s">
        <v>991</v>
      </c>
      <c r="D1125" s="205" t="s">
        <v>336</v>
      </c>
      <c r="E1125" s="230" t="s">
        <v>132</v>
      </c>
      <c r="F1125" s="144" t="s">
        <v>472</v>
      </c>
      <c r="G1125" s="249"/>
      <c r="H1125" s="572"/>
      <c r="I1125" s="187"/>
      <c r="J1125" s="608"/>
      <c r="K1125" s="608"/>
      <c r="L1125" s="146"/>
      <c r="M1125" s="611" t="s">
        <v>1029</v>
      </c>
      <c r="N1125" s="146"/>
      <c r="O1125" s="572"/>
      <c r="P1125" s="146"/>
      <c r="Q1125" s="611" t="s">
        <v>1029</v>
      </c>
    </row>
    <row r="1126" spans="1:18" ht="45" hidden="1" customHeight="1" x14ac:dyDescent="0.25">
      <c r="B1126" s="217" t="s">
        <v>335</v>
      </c>
      <c r="C1126" s="224" t="s">
        <v>991</v>
      </c>
      <c r="D1126" s="205" t="s">
        <v>336</v>
      </c>
      <c r="E1126" s="230" t="s">
        <v>133</v>
      </c>
      <c r="F1126" s="144" t="s">
        <v>472</v>
      </c>
      <c r="G1126" s="249"/>
      <c r="H1126" s="594"/>
      <c r="I1126" s="187"/>
      <c r="J1126" s="609"/>
      <c r="K1126" s="609"/>
      <c r="L1126" s="146"/>
      <c r="M1126" s="612"/>
      <c r="N1126" s="146"/>
      <c r="O1126" s="594"/>
      <c r="P1126" s="146"/>
      <c r="Q1126" s="612"/>
    </row>
    <row r="1127" spans="1:18" ht="45" hidden="1" customHeight="1" x14ac:dyDescent="0.25">
      <c r="B1127" s="217" t="s">
        <v>335</v>
      </c>
      <c r="C1127" s="224" t="s">
        <v>991</v>
      </c>
      <c r="D1127" s="205" t="s">
        <v>336</v>
      </c>
      <c r="E1127" s="230" t="s">
        <v>134</v>
      </c>
      <c r="F1127" s="144" t="s">
        <v>472</v>
      </c>
      <c r="G1127" s="249"/>
      <c r="H1127" s="573"/>
      <c r="I1127" s="187"/>
      <c r="J1127" s="610"/>
      <c r="K1127" s="610"/>
      <c r="L1127" s="146"/>
      <c r="M1127" s="613"/>
      <c r="N1127" s="146"/>
      <c r="O1127" s="573"/>
      <c r="P1127" s="146"/>
      <c r="Q1127" s="613"/>
    </row>
    <row r="1128" spans="1:18" s="177" customFormat="1" ht="5.0999999999999996" hidden="1" customHeight="1" thickBot="1" x14ac:dyDescent="0.3">
      <c r="A1128" s="261"/>
      <c r="B1128" s="220" t="s">
        <v>335</v>
      </c>
      <c r="C1128" s="220" t="s">
        <v>990</v>
      </c>
      <c r="D1128" s="208" t="s">
        <v>324</v>
      </c>
      <c r="E1128" s="213"/>
      <c r="F1128" s="466"/>
      <c r="G1128" s="176"/>
      <c r="H1128" s="444"/>
      <c r="I1128" s="444"/>
      <c r="J1128" s="444"/>
      <c r="K1128" s="193"/>
      <c r="L1128" s="134"/>
      <c r="M1128" s="527"/>
      <c r="N1128" s="134"/>
      <c r="O1128" s="193"/>
      <c r="P1128" s="134"/>
      <c r="Q1128" s="527"/>
      <c r="R1128" s="261"/>
    </row>
    <row r="1129" spans="1:18" ht="15.75" hidden="1" thickTop="1" x14ac:dyDescent="0.25">
      <c r="B1129" s="218" t="s">
        <v>335</v>
      </c>
      <c r="C1129" s="218" t="s">
        <v>990</v>
      </c>
      <c r="D1129" s="206" t="s">
        <v>324</v>
      </c>
      <c r="E1129" s="238" t="s">
        <v>63</v>
      </c>
      <c r="F1129" s="468"/>
      <c r="G1129" s="203" t="s">
        <v>76</v>
      </c>
      <c r="H1129" s="450"/>
      <c r="I1129" s="450"/>
      <c r="J1129" s="450"/>
      <c r="K1129" s="168"/>
      <c r="L1129" s="141"/>
      <c r="M1129" s="528"/>
      <c r="N1129" s="141"/>
      <c r="O1129" s="168"/>
      <c r="P1129" s="141"/>
      <c r="Q1129" s="528"/>
    </row>
    <row r="1130" spans="1:18" ht="45" hidden="1" customHeight="1" x14ac:dyDescent="0.25">
      <c r="B1130" s="217" t="s">
        <v>335</v>
      </c>
      <c r="C1130" s="224" t="s">
        <v>990</v>
      </c>
      <c r="D1130" s="205" t="s">
        <v>324</v>
      </c>
      <c r="E1130" s="230" t="s">
        <v>206</v>
      </c>
      <c r="F1130" s="463" t="s">
        <v>472</v>
      </c>
      <c r="G1130" s="249"/>
      <c r="H1130" s="582"/>
      <c r="I1130" s="473"/>
      <c r="J1130" s="585"/>
      <c r="K1130" s="588"/>
      <c r="L1130" s="471"/>
      <c r="M1130" s="580" t="s">
        <v>1029</v>
      </c>
      <c r="N1130" s="471"/>
      <c r="O1130" s="578"/>
      <c r="P1130" s="471"/>
      <c r="Q1130" s="580" t="s">
        <v>1029</v>
      </c>
    </row>
    <row r="1131" spans="1:18" ht="45" hidden="1" customHeight="1" x14ac:dyDescent="0.25">
      <c r="B1131" s="217" t="s">
        <v>335</v>
      </c>
      <c r="C1131" s="224" t="s">
        <v>990</v>
      </c>
      <c r="D1131" s="205" t="s">
        <v>324</v>
      </c>
      <c r="E1131" s="230" t="s">
        <v>478</v>
      </c>
      <c r="F1131" s="463" t="s">
        <v>472</v>
      </c>
      <c r="G1131" s="198" t="s">
        <v>224</v>
      </c>
      <c r="H1131" s="583"/>
      <c r="I1131" s="473"/>
      <c r="J1131" s="586"/>
      <c r="K1131" s="589"/>
      <c r="L1131" s="471"/>
      <c r="M1131" s="591"/>
      <c r="N1131" s="471"/>
      <c r="O1131" s="593"/>
      <c r="P1131" s="471"/>
      <c r="Q1131" s="591"/>
    </row>
    <row r="1132" spans="1:18" ht="45" hidden="1" customHeight="1" x14ac:dyDescent="0.25">
      <c r="B1132" s="217" t="s">
        <v>335</v>
      </c>
      <c r="C1132" s="224" t="s">
        <v>990</v>
      </c>
      <c r="D1132" s="205" t="s">
        <v>324</v>
      </c>
      <c r="E1132" s="230" t="s">
        <v>207</v>
      </c>
      <c r="F1132" s="463" t="s">
        <v>472</v>
      </c>
      <c r="G1132" s="249"/>
      <c r="H1132" s="584"/>
      <c r="I1132" s="473"/>
      <c r="J1132" s="587"/>
      <c r="K1132" s="590"/>
      <c r="L1132" s="471"/>
      <c r="M1132" s="592"/>
      <c r="N1132" s="471"/>
      <c r="O1132" s="579"/>
      <c r="P1132" s="471"/>
      <c r="Q1132" s="592"/>
    </row>
    <row r="1133" spans="1:18" s="177" customFormat="1" ht="5.0999999999999996" hidden="1" customHeight="1" thickBot="1" x14ac:dyDescent="0.3">
      <c r="A1133" s="261"/>
      <c r="B1133" s="220" t="s">
        <v>335</v>
      </c>
      <c r="C1133" s="220" t="s">
        <v>991</v>
      </c>
      <c r="D1133" s="208" t="s">
        <v>324</v>
      </c>
      <c r="E1133" s="213"/>
      <c r="F1133" s="134"/>
      <c r="G1133" s="176"/>
      <c r="H1133" s="193"/>
      <c r="I1133" s="193"/>
      <c r="J1133" s="193"/>
      <c r="K1133" s="193"/>
      <c r="L1133" s="134"/>
      <c r="M1133" s="186"/>
      <c r="N1133" s="134"/>
      <c r="O1133" s="193"/>
      <c r="P1133" s="134"/>
      <c r="Q1133" s="186"/>
      <c r="R1133" s="261"/>
    </row>
    <row r="1134" spans="1:18" ht="15.75" hidden="1" thickTop="1" x14ac:dyDescent="0.25">
      <c r="B1134" s="218" t="s">
        <v>335</v>
      </c>
      <c r="C1134" s="218" t="s">
        <v>991</v>
      </c>
      <c r="D1134" s="206" t="s">
        <v>324</v>
      </c>
      <c r="E1134" s="238" t="s">
        <v>63</v>
      </c>
      <c r="F1134" s="142"/>
      <c r="G1134" s="203" t="s">
        <v>76</v>
      </c>
      <c r="H1134" s="168"/>
      <c r="I1134" s="168"/>
      <c r="J1134" s="168"/>
      <c r="K1134" s="168"/>
      <c r="L1134" s="141"/>
      <c r="M1134" s="183"/>
      <c r="N1134" s="169"/>
      <c r="O1134" s="168"/>
      <c r="P1134" s="141"/>
      <c r="Q1134" s="183"/>
    </row>
    <row r="1135" spans="1:18" ht="45" hidden="1" customHeight="1" x14ac:dyDescent="0.25">
      <c r="B1135" s="217" t="s">
        <v>335</v>
      </c>
      <c r="C1135" s="224" t="s">
        <v>991</v>
      </c>
      <c r="D1135" s="205" t="s">
        <v>324</v>
      </c>
      <c r="E1135" s="230" t="s">
        <v>135</v>
      </c>
      <c r="F1135" s="144" t="s">
        <v>472</v>
      </c>
      <c r="G1135" s="560" t="s">
        <v>224</v>
      </c>
      <c r="H1135" s="572"/>
      <c r="I1135" s="187"/>
      <c r="J1135" s="608"/>
      <c r="K1135" s="608"/>
      <c r="L1135" s="146"/>
      <c r="M1135" s="611" t="s">
        <v>1029</v>
      </c>
      <c r="N1135" s="146"/>
      <c r="O1135" s="572"/>
      <c r="P1135" s="146"/>
      <c r="Q1135" s="611" t="s">
        <v>1029</v>
      </c>
    </row>
    <row r="1136" spans="1:18" ht="45" hidden="1" customHeight="1" x14ac:dyDescent="0.25">
      <c r="B1136" s="217" t="s">
        <v>335</v>
      </c>
      <c r="C1136" s="224" t="s">
        <v>991</v>
      </c>
      <c r="D1136" s="205" t="s">
        <v>324</v>
      </c>
      <c r="E1136" s="230" t="s">
        <v>136</v>
      </c>
      <c r="F1136" s="144" t="s">
        <v>472</v>
      </c>
      <c r="G1136" s="560"/>
      <c r="H1136" s="594"/>
      <c r="I1136" s="187"/>
      <c r="J1136" s="609"/>
      <c r="K1136" s="609"/>
      <c r="L1136" s="146"/>
      <c r="M1136" s="612"/>
      <c r="N1136" s="146"/>
      <c r="O1136" s="594"/>
      <c r="P1136" s="146"/>
      <c r="Q1136" s="612"/>
    </row>
    <row r="1137" spans="1:18" ht="45" hidden="1" customHeight="1" x14ac:dyDescent="0.25">
      <c r="B1137" s="217" t="s">
        <v>335</v>
      </c>
      <c r="C1137" s="224" t="s">
        <v>991</v>
      </c>
      <c r="D1137" s="205" t="s">
        <v>324</v>
      </c>
      <c r="E1137" s="230" t="s">
        <v>137</v>
      </c>
      <c r="F1137" s="144" t="s">
        <v>472</v>
      </c>
      <c r="G1137" s="560"/>
      <c r="H1137" s="573"/>
      <c r="I1137" s="187"/>
      <c r="J1137" s="610"/>
      <c r="K1137" s="610"/>
      <c r="L1137" s="146"/>
      <c r="M1137" s="613"/>
      <c r="N1137" s="146"/>
      <c r="O1137" s="573"/>
      <c r="P1137" s="146"/>
      <c r="Q1137" s="613"/>
    </row>
    <row r="1138" spans="1:18" s="177" customFormat="1" ht="5.0999999999999996" hidden="1" customHeight="1" thickBot="1" x14ac:dyDescent="0.3">
      <c r="A1138" s="261"/>
      <c r="B1138" s="220" t="s">
        <v>335</v>
      </c>
      <c r="C1138" s="220" t="s">
        <v>990</v>
      </c>
      <c r="D1138" s="208" t="s">
        <v>337</v>
      </c>
      <c r="E1138" s="213"/>
      <c r="F1138" s="466"/>
      <c r="G1138" s="176"/>
      <c r="H1138" s="444"/>
      <c r="I1138" s="444"/>
      <c r="J1138" s="444"/>
      <c r="K1138" s="193"/>
      <c r="L1138" s="134"/>
      <c r="M1138" s="527"/>
      <c r="N1138" s="134"/>
      <c r="O1138" s="193"/>
      <c r="P1138" s="134"/>
      <c r="Q1138" s="527"/>
      <c r="R1138" s="261"/>
    </row>
    <row r="1139" spans="1:18" ht="15.75" hidden="1" thickTop="1" x14ac:dyDescent="0.25">
      <c r="B1139" s="218" t="s">
        <v>335</v>
      </c>
      <c r="C1139" s="218" t="s">
        <v>990</v>
      </c>
      <c r="D1139" s="206" t="s">
        <v>337</v>
      </c>
      <c r="E1139" s="238" t="s">
        <v>64</v>
      </c>
      <c r="F1139" s="468"/>
      <c r="G1139" s="203" t="s">
        <v>77</v>
      </c>
      <c r="H1139" s="450"/>
      <c r="I1139" s="450"/>
      <c r="J1139" s="450"/>
      <c r="K1139" s="168"/>
      <c r="L1139" s="141"/>
      <c r="M1139" s="528"/>
      <c r="N1139" s="141"/>
      <c r="O1139" s="168"/>
      <c r="P1139" s="141"/>
      <c r="Q1139" s="528"/>
    </row>
    <row r="1140" spans="1:18" ht="45" hidden="1" customHeight="1" x14ac:dyDescent="0.25">
      <c r="B1140" s="217" t="s">
        <v>335</v>
      </c>
      <c r="C1140" s="224" t="s">
        <v>990</v>
      </c>
      <c r="D1140" s="205" t="s">
        <v>337</v>
      </c>
      <c r="E1140" s="230" t="s">
        <v>84</v>
      </c>
      <c r="F1140" s="463" t="s">
        <v>472</v>
      </c>
      <c r="G1140" s="249"/>
      <c r="H1140" s="582"/>
      <c r="I1140" s="473"/>
      <c r="J1140" s="585"/>
      <c r="K1140" s="588"/>
      <c r="L1140" s="471"/>
      <c r="M1140" s="580" t="s">
        <v>1029</v>
      </c>
      <c r="N1140" s="471"/>
      <c r="O1140" s="578"/>
      <c r="P1140" s="471"/>
      <c r="Q1140" s="580" t="s">
        <v>1029</v>
      </c>
    </row>
    <row r="1141" spans="1:18" ht="45" hidden="1" customHeight="1" x14ac:dyDescent="0.25">
      <c r="B1141" s="217" t="s">
        <v>335</v>
      </c>
      <c r="C1141" s="224" t="s">
        <v>990</v>
      </c>
      <c r="D1141" s="205" t="s">
        <v>337</v>
      </c>
      <c r="E1141" s="230" t="s">
        <v>85</v>
      </c>
      <c r="F1141" s="463" t="s">
        <v>472</v>
      </c>
      <c r="G1141" s="198" t="s">
        <v>225</v>
      </c>
      <c r="H1141" s="583"/>
      <c r="I1141" s="473"/>
      <c r="J1141" s="586"/>
      <c r="K1141" s="589"/>
      <c r="L1141" s="471"/>
      <c r="M1141" s="591"/>
      <c r="N1141" s="471"/>
      <c r="O1141" s="593"/>
      <c r="P1141" s="471"/>
      <c r="Q1141" s="591"/>
    </row>
    <row r="1142" spans="1:18" ht="45" hidden="1" customHeight="1" x14ac:dyDescent="0.25">
      <c r="B1142" s="217" t="s">
        <v>335</v>
      </c>
      <c r="C1142" s="224" t="s">
        <v>990</v>
      </c>
      <c r="D1142" s="205" t="s">
        <v>337</v>
      </c>
      <c r="E1142" s="230" t="s">
        <v>452</v>
      </c>
      <c r="F1142" s="463" t="s">
        <v>472</v>
      </c>
      <c r="G1142" s="249"/>
      <c r="H1142" s="584"/>
      <c r="I1142" s="473"/>
      <c r="J1142" s="587"/>
      <c r="K1142" s="590"/>
      <c r="L1142" s="471"/>
      <c r="M1142" s="592"/>
      <c r="N1142" s="471"/>
      <c r="O1142" s="579"/>
      <c r="P1142" s="471"/>
      <c r="Q1142" s="592"/>
    </row>
    <row r="1143" spans="1:18" s="177" customFormat="1" ht="5.0999999999999996" hidden="1" customHeight="1" thickBot="1" x14ac:dyDescent="0.3">
      <c r="A1143" s="261"/>
      <c r="B1143" s="220" t="s">
        <v>335</v>
      </c>
      <c r="C1143" s="220" t="s">
        <v>991</v>
      </c>
      <c r="D1143" s="208" t="s">
        <v>337</v>
      </c>
      <c r="E1143" s="213"/>
      <c r="F1143" s="134"/>
      <c r="G1143" s="176"/>
      <c r="H1143" s="193"/>
      <c r="I1143" s="193"/>
      <c r="J1143" s="193"/>
      <c r="K1143" s="193"/>
      <c r="L1143" s="134"/>
      <c r="M1143" s="186"/>
      <c r="N1143" s="134"/>
      <c r="O1143" s="193"/>
      <c r="P1143" s="134"/>
      <c r="Q1143" s="186"/>
      <c r="R1143" s="261"/>
    </row>
    <row r="1144" spans="1:18" ht="15.75" hidden="1" thickTop="1" x14ac:dyDescent="0.25">
      <c r="B1144" s="218" t="s">
        <v>335</v>
      </c>
      <c r="C1144" s="218" t="s">
        <v>991</v>
      </c>
      <c r="D1144" s="206" t="s">
        <v>337</v>
      </c>
      <c r="E1144" s="238" t="s">
        <v>64</v>
      </c>
      <c r="F1144" s="142"/>
      <c r="G1144" s="203" t="s">
        <v>77</v>
      </c>
      <c r="H1144" s="168"/>
      <c r="I1144" s="168"/>
      <c r="J1144" s="168"/>
      <c r="K1144" s="168"/>
      <c r="L1144" s="141"/>
      <c r="M1144" s="183"/>
      <c r="N1144" s="169"/>
      <c r="O1144" s="168"/>
      <c r="P1144" s="141"/>
      <c r="Q1144" s="183"/>
    </row>
    <row r="1145" spans="1:18" ht="45" hidden="1" customHeight="1" x14ac:dyDescent="0.25">
      <c r="B1145" s="217" t="s">
        <v>335</v>
      </c>
      <c r="C1145" s="224" t="s">
        <v>991</v>
      </c>
      <c r="D1145" s="205" t="s">
        <v>337</v>
      </c>
      <c r="E1145" s="230" t="s">
        <v>138</v>
      </c>
      <c r="F1145" s="144" t="s">
        <v>472</v>
      </c>
      <c r="G1145" s="560" t="s">
        <v>225</v>
      </c>
      <c r="H1145" s="572"/>
      <c r="I1145" s="187"/>
      <c r="J1145" s="608"/>
      <c r="K1145" s="608"/>
      <c r="L1145" s="146"/>
      <c r="M1145" s="611" t="s">
        <v>1029</v>
      </c>
      <c r="N1145" s="146"/>
      <c r="O1145" s="572"/>
      <c r="P1145" s="146"/>
      <c r="Q1145" s="611" t="s">
        <v>1029</v>
      </c>
    </row>
    <row r="1146" spans="1:18" ht="45" hidden="1" customHeight="1" x14ac:dyDescent="0.25">
      <c r="B1146" s="217" t="s">
        <v>335</v>
      </c>
      <c r="C1146" s="224" t="s">
        <v>991</v>
      </c>
      <c r="D1146" s="205" t="s">
        <v>337</v>
      </c>
      <c r="E1146" s="230" t="s">
        <v>139</v>
      </c>
      <c r="F1146" s="144" t="s">
        <v>472</v>
      </c>
      <c r="G1146" s="560"/>
      <c r="H1146" s="594"/>
      <c r="I1146" s="187"/>
      <c r="J1146" s="609"/>
      <c r="K1146" s="609"/>
      <c r="L1146" s="146"/>
      <c r="M1146" s="612"/>
      <c r="N1146" s="146"/>
      <c r="O1146" s="594"/>
      <c r="P1146" s="146"/>
      <c r="Q1146" s="612"/>
    </row>
    <row r="1147" spans="1:18" ht="45" hidden="1" customHeight="1" x14ac:dyDescent="0.25">
      <c r="B1147" s="217" t="s">
        <v>335</v>
      </c>
      <c r="C1147" s="224" t="s">
        <v>991</v>
      </c>
      <c r="D1147" s="205" t="s">
        <v>337</v>
      </c>
      <c r="E1147" s="230" t="s">
        <v>140</v>
      </c>
      <c r="F1147" s="144" t="s">
        <v>472</v>
      </c>
      <c r="G1147" s="560"/>
      <c r="H1147" s="573"/>
      <c r="I1147" s="187"/>
      <c r="J1147" s="610"/>
      <c r="K1147" s="610"/>
      <c r="L1147" s="146"/>
      <c r="M1147" s="613"/>
      <c r="N1147" s="146"/>
      <c r="O1147" s="573"/>
      <c r="P1147" s="146"/>
      <c r="Q1147" s="613"/>
    </row>
    <row r="1148" spans="1:18" s="177" customFormat="1" ht="5.0999999999999996" hidden="1" customHeight="1" thickBot="1" x14ac:dyDescent="0.3">
      <c r="A1148" s="261"/>
      <c r="B1148" s="220" t="s">
        <v>335</v>
      </c>
      <c r="C1148" s="220" t="s">
        <v>990</v>
      </c>
      <c r="D1148" s="208" t="s">
        <v>338</v>
      </c>
      <c r="E1148" s="213"/>
      <c r="F1148" s="466"/>
      <c r="G1148" s="176"/>
      <c r="H1148" s="444"/>
      <c r="I1148" s="444"/>
      <c r="J1148" s="444"/>
      <c r="K1148" s="193"/>
      <c r="L1148" s="134"/>
      <c r="M1148" s="527"/>
      <c r="N1148" s="134"/>
      <c r="O1148" s="193"/>
      <c r="P1148" s="134"/>
      <c r="Q1148" s="527"/>
      <c r="R1148" s="261"/>
    </row>
    <row r="1149" spans="1:18" ht="15.75" hidden="1" thickTop="1" x14ac:dyDescent="0.25">
      <c r="B1149" s="218" t="s">
        <v>335</v>
      </c>
      <c r="C1149" s="218" t="s">
        <v>990</v>
      </c>
      <c r="D1149" s="206" t="s">
        <v>338</v>
      </c>
      <c r="E1149" s="238" t="s">
        <v>65</v>
      </c>
      <c r="F1149" s="468"/>
      <c r="G1149" s="203" t="s">
        <v>77</v>
      </c>
      <c r="H1149" s="450"/>
      <c r="I1149" s="450"/>
      <c r="J1149" s="450"/>
      <c r="K1149" s="168"/>
      <c r="L1149" s="141"/>
      <c r="M1149" s="528"/>
      <c r="N1149" s="141"/>
      <c r="O1149" s="168"/>
      <c r="P1149" s="141"/>
      <c r="Q1149" s="528"/>
    </row>
    <row r="1150" spans="1:18" ht="45" hidden="1" customHeight="1" x14ac:dyDescent="0.25">
      <c r="B1150" s="217" t="s">
        <v>335</v>
      </c>
      <c r="C1150" s="224" t="s">
        <v>990</v>
      </c>
      <c r="D1150" s="205" t="s">
        <v>338</v>
      </c>
      <c r="E1150" s="230" t="s">
        <v>1010</v>
      </c>
      <c r="F1150" s="463" t="s">
        <v>472</v>
      </c>
      <c r="G1150" s="249"/>
      <c r="H1150" s="582"/>
      <c r="I1150" s="473"/>
      <c r="J1150" s="585"/>
      <c r="K1150" s="588"/>
      <c r="L1150" s="471"/>
      <c r="M1150" s="580" t="s">
        <v>1029</v>
      </c>
      <c r="N1150" s="471"/>
      <c r="O1150" s="578"/>
      <c r="P1150" s="471"/>
      <c r="Q1150" s="580" t="s">
        <v>1029</v>
      </c>
    </row>
    <row r="1151" spans="1:18" ht="45" hidden="1" customHeight="1" x14ac:dyDescent="0.25">
      <c r="B1151" s="217" t="s">
        <v>335</v>
      </c>
      <c r="C1151" s="224" t="s">
        <v>990</v>
      </c>
      <c r="D1151" s="205" t="s">
        <v>338</v>
      </c>
      <c r="E1151" s="230" t="s">
        <v>85</v>
      </c>
      <c r="F1151" s="463" t="s">
        <v>472</v>
      </c>
      <c r="G1151" s="198" t="s">
        <v>225</v>
      </c>
      <c r="H1151" s="583"/>
      <c r="I1151" s="473"/>
      <c r="J1151" s="586"/>
      <c r="K1151" s="589"/>
      <c r="L1151" s="471"/>
      <c r="M1151" s="591"/>
      <c r="N1151" s="471"/>
      <c r="O1151" s="593"/>
      <c r="P1151" s="471"/>
      <c r="Q1151" s="591"/>
    </row>
    <row r="1152" spans="1:18" ht="45" hidden="1" customHeight="1" x14ac:dyDescent="0.25">
      <c r="B1152" s="217" t="s">
        <v>335</v>
      </c>
      <c r="C1152" s="224" t="s">
        <v>990</v>
      </c>
      <c r="D1152" s="205" t="s">
        <v>338</v>
      </c>
      <c r="E1152" s="230" t="s">
        <v>451</v>
      </c>
      <c r="F1152" s="463" t="s">
        <v>472</v>
      </c>
      <c r="G1152" s="249"/>
      <c r="H1152" s="584"/>
      <c r="I1152" s="473"/>
      <c r="J1152" s="587"/>
      <c r="K1152" s="590"/>
      <c r="L1152" s="471"/>
      <c r="M1152" s="592"/>
      <c r="N1152" s="471"/>
      <c r="O1152" s="579"/>
      <c r="P1152" s="471"/>
      <c r="Q1152" s="592"/>
    </row>
    <row r="1153" spans="1:18" s="177" customFormat="1" ht="5.0999999999999996" hidden="1" customHeight="1" thickBot="1" x14ac:dyDescent="0.3">
      <c r="A1153" s="261"/>
      <c r="B1153" s="220" t="s">
        <v>335</v>
      </c>
      <c r="C1153" s="220" t="s">
        <v>991</v>
      </c>
      <c r="D1153" s="208" t="s">
        <v>338</v>
      </c>
      <c r="E1153" s="213"/>
      <c r="F1153" s="134"/>
      <c r="G1153" s="176"/>
      <c r="H1153" s="193"/>
      <c r="I1153" s="193"/>
      <c r="J1153" s="193"/>
      <c r="K1153" s="193"/>
      <c r="L1153" s="134"/>
      <c r="M1153" s="186"/>
      <c r="N1153" s="134"/>
      <c r="O1153" s="193"/>
      <c r="P1153" s="134"/>
      <c r="Q1153" s="186"/>
      <c r="R1153" s="261"/>
    </row>
    <row r="1154" spans="1:18" ht="15.75" hidden="1" thickTop="1" x14ac:dyDescent="0.25">
      <c r="B1154" s="218" t="s">
        <v>335</v>
      </c>
      <c r="C1154" s="218" t="s">
        <v>991</v>
      </c>
      <c r="D1154" s="206" t="s">
        <v>338</v>
      </c>
      <c r="E1154" s="238" t="s">
        <v>65</v>
      </c>
      <c r="F1154" s="142"/>
      <c r="G1154" s="203" t="s">
        <v>77</v>
      </c>
      <c r="H1154" s="168"/>
      <c r="I1154" s="168"/>
      <c r="J1154" s="168"/>
      <c r="K1154" s="168"/>
      <c r="L1154" s="141"/>
      <c r="M1154" s="183"/>
      <c r="N1154" s="169"/>
      <c r="O1154" s="168"/>
      <c r="P1154" s="141"/>
      <c r="Q1154" s="183"/>
    </row>
    <row r="1155" spans="1:18" ht="45" hidden="1" customHeight="1" x14ac:dyDescent="0.25">
      <c r="B1155" s="217" t="s">
        <v>335</v>
      </c>
      <c r="C1155" s="224" t="s">
        <v>991</v>
      </c>
      <c r="D1155" s="205" t="s">
        <v>338</v>
      </c>
      <c r="E1155" s="230" t="s">
        <v>138</v>
      </c>
      <c r="F1155" s="144" t="s">
        <v>472</v>
      </c>
      <c r="G1155" s="560" t="s">
        <v>225</v>
      </c>
      <c r="H1155" s="572"/>
      <c r="I1155" s="187"/>
      <c r="J1155" s="608"/>
      <c r="K1155" s="608"/>
      <c r="L1155" s="146"/>
      <c r="M1155" s="611" t="s">
        <v>1029</v>
      </c>
      <c r="N1155" s="146"/>
      <c r="O1155" s="572"/>
      <c r="P1155" s="146"/>
      <c r="Q1155" s="611" t="s">
        <v>1029</v>
      </c>
    </row>
    <row r="1156" spans="1:18" ht="45" hidden="1" customHeight="1" x14ac:dyDescent="0.25">
      <c r="B1156" s="217" t="s">
        <v>335</v>
      </c>
      <c r="C1156" s="224" t="s">
        <v>991</v>
      </c>
      <c r="D1156" s="205" t="s">
        <v>338</v>
      </c>
      <c r="E1156" s="230" t="s">
        <v>742</v>
      </c>
      <c r="F1156" s="144" t="s">
        <v>472</v>
      </c>
      <c r="G1156" s="560"/>
      <c r="H1156" s="594"/>
      <c r="I1156" s="187"/>
      <c r="J1156" s="609"/>
      <c r="K1156" s="609"/>
      <c r="L1156" s="146"/>
      <c r="M1156" s="612"/>
      <c r="N1156" s="146"/>
      <c r="O1156" s="594"/>
      <c r="P1156" s="146"/>
      <c r="Q1156" s="612"/>
    </row>
    <row r="1157" spans="1:18" ht="45" hidden="1" customHeight="1" x14ac:dyDescent="0.25">
      <c r="B1157" s="217" t="s">
        <v>335</v>
      </c>
      <c r="C1157" s="224" t="s">
        <v>991</v>
      </c>
      <c r="D1157" s="205" t="s">
        <v>338</v>
      </c>
      <c r="E1157" s="230" t="s">
        <v>743</v>
      </c>
      <c r="F1157" s="144" t="s">
        <v>472</v>
      </c>
      <c r="G1157" s="560"/>
      <c r="H1157" s="573"/>
      <c r="I1157" s="187"/>
      <c r="J1157" s="610"/>
      <c r="K1157" s="610"/>
      <c r="L1157" s="146"/>
      <c r="M1157" s="613"/>
      <c r="N1157" s="146"/>
      <c r="O1157" s="573"/>
      <c r="P1157" s="146"/>
      <c r="Q1157" s="613"/>
    </row>
    <row r="1158" spans="1:18" s="177" customFormat="1" ht="5.0999999999999996" hidden="1" customHeight="1" thickBot="1" x14ac:dyDescent="0.3">
      <c r="A1158" s="261"/>
      <c r="B1158" s="220" t="s">
        <v>335</v>
      </c>
      <c r="C1158" s="220" t="s">
        <v>990</v>
      </c>
      <c r="D1158" s="208" t="s">
        <v>339</v>
      </c>
      <c r="E1158" s="213"/>
      <c r="F1158" s="466"/>
      <c r="G1158" s="176"/>
      <c r="H1158" s="444"/>
      <c r="I1158" s="444"/>
      <c r="J1158" s="444"/>
      <c r="K1158" s="193"/>
      <c r="L1158" s="134"/>
      <c r="M1158" s="527"/>
      <c r="N1158" s="134"/>
      <c r="O1158" s="193"/>
      <c r="P1158" s="134"/>
      <c r="Q1158" s="527"/>
      <c r="R1158" s="261"/>
    </row>
    <row r="1159" spans="1:18" ht="15.75" hidden="1" thickTop="1" x14ac:dyDescent="0.25">
      <c r="B1159" s="218" t="s">
        <v>335</v>
      </c>
      <c r="C1159" s="218" t="s">
        <v>990</v>
      </c>
      <c r="D1159" s="206" t="s">
        <v>339</v>
      </c>
      <c r="E1159" s="238" t="s">
        <v>66</v>
      </c>
      <c r="F1159" s="468"/>
      <c r="G1159" s="203" t="s">
        <v>1057</v>
      </c>
      <c r="H1159" s="450"/>
      <c r="I1159" s="450"/>
      <c r="J1159" s="450"/>
      <c r="K1159" s="168"/>
      <c r="L1159" s="141"/>
      <c r="M1159" s="528"/>
      <c r="N1159" s="141"/>
      <c r="O1159" s="168"/>
      <c r="P1159" s="141"/>
      <c r="Q1159" s="528"/>
    </row>
    <row r="1160" spans="1:18" ht="45" hidden="1" customHeight="1" x14ac:dyDescent="0.25">
      <c r="B1160" s="217" t="s">
        <v>335</v>
      </c>
      <c r="C1160" s="224" t="s">
        <v>990</v>
      </c>
      <c r="D1160" s="205" t="s">
        <v>339</v>
      </c>
      <c r="E1160" s="230" t="s">
        <v>143</v>
      </c>
      <c r="F1160" s="463" t="s">
        <v>472</v>
      </c>
      <c r="G1160" s="560" t="s">
        <v>226</v>
      </c>
      <c r="H1160" s="582"/>
      <c r="I1160" s="473"/>
      <c r="J1160" s="582"/>
      <c r="K1160" s="578"/>
      <c r="L1160" s="470"/>
      <c r="M1160" s="580" t="s">
        <v>1029</v>
      </c>
      <c r="N1160" s="471"/>
      <c r="O1160" s="578"/>
      <c r="P1160" s="472"/>
      <c r="Q1160" s="580" t="s">
        <v>1029</v>
      </c>
    </row>
    <row r="1161" spans="1:18" ht="45" hidden="1" customHeight="1" x14ac:dyDescent="0.25">
      <c r="B1161" s="217" t="s">
        <v>335</v>
      </c>
      <c r="C1161" s="224" t="s">
        <v>990</v>
      </c>
      <c r="D1161" s="205" t="s">
        <v>339</v>
      </c>
      <c r="E1161" s="230" t="s">
        <v>210</v>
      </c>
      <c r="F1161" s="463" t="s">
        <v>472</v>
      </c>
      <c r="G1161" s="560"/>
      <c r="H1161" s="584"/>
      <c r="I1161" s="473"/>
      <c r="J1161" s="584"/>
      <c r="K1161" s="579"/>
      <c r="L1161" s="472"/>
      <c r="M1161" s="581"/>
      <c r="N1161" s="471"/>
      <c r="O1161" s="579"/>
      <c r="P1161" s="472"/>
      <c r="Q1161" s="581"/>
    </row>
    <row r="1162" spans="1:18" s="177" customFormat="1" ht="5.0999999999999996" hidden="1" customHeight="1" thickBot="1" x14ac:dyDescent="0.3">
      <c r="A1162" s="261"/>
      <c r="B1162" s="220" t="s">
        <v>335</v>
      </c>
      <c r="C1162" s="220" t="s">
        <v>991</v>
      </c>
      <c r="D1162" s="208" t="s">
        <v>339</v>
      </c>
      <c r="E1162" s="213"/>
      <c r="F1162" s="134"/>
      <c r="G1162" s="176"/>
      <c r="H1162" s="193"/>
      <c r="I1162" s="193"/>
      <c r="J1162" s="193"/>
      <c r="K1162" s="193"/>
      <c r="L1162" s="134"/>
      <c r="M1162" s="186"/>
      <c r="N1162" s="134"/>
      <c r="O1162" s="193"/>
      <c r="P1162" s="134"/>
      <c r="Q1162" s="186"/>
      <c r="R1162" s="261"/>
    </row>
    <row r="1163" spans="1:18" ht="15.75" hidden="1" thickTop="1" x14ac:dyDescent="0.25">
      <c r="B1163" s="218" t="s">
        <v>335</v>
      </c>
      <c r="C1163" s="218" t="s">
        <v>991</v>
      </c>
      <c r="D1163" s="206" t="s">
        <v>339</v>
      </c>
      <c r="E1163" s="238" t="s">
        <v>66</v>
      </c>
      <c r="F1163" s="142"/>
      <c r="G1163" s="203" t="s">
        <v>228</v>
      </c>
      <c r="H1163" s="168"/>
      <c r="I1163" s="168"/>
      <c r="J1163" s="168"/>
      <c r="K1163" s="168"/>
      <c r="L1163" s="141"/>
      <c r="M1163" s="183"/>
      <c r="N1163" s="169"/>
      <c r="O1163" s="168"/>
      <c r="P1163" s="141"/>
      <c r="Q1163" s="183"/>
    </row>
    <row r="1164" spans="1:18" ht="45" hidden="1" customHeight="1" x14ac:dyDescent="0.25">
      <c r="B1164" s="217" t="s">
        <v>335</v>
      </c>
      <c r="C1164" s="224" t="s">
        <v>991</v>
      </c>
      <c r="D1164" s="205" t="s">
        <v>339</v>
      </c>
      <c r="E1164" s="230" t="s">
        <v>141</v>
      </c>
      <c r="F1164" s="144" t="s">
        <v>472</v>
      </c>
      <c r="G1164" s="560" t="s">
        <v>226</v>
      </c>
      <c r="H1164" s="572"/>
      <c r="I1164" s="187"/>
      <c r="J1164" s="608"/>
      <c r="K1164" s="608"/>
      <c r="L1164" s="146"/>
      <c r="M1164" s="611" t="s">
        <v>1029</v>
      </c>
      <c r="N1164" s="146"/>
      <c r="O1164" s="572"/>
      <c r="P1164" s="146"/>
      <c r="Q1164" s="611" t="s">
        <v>1029</v>
      </c>
    </row>
    <row r="1165" spans="1:18" ht="45" hidden="1" customHeight="1" x14ac:dyDescent="0.25">
      <c r="B1165" s="217" t="s">
        <v>335</v>
      </c>
      <c r="C1165" s="224" t="s">
        <v>991</v>
      </c>
      <c r="D1165" s="205" t="s">
        <v>339</v>
      </c>
      <c r="E1165" s="230" t="s">
        <v>142</v>
      </c>
      <c r="F1165" s="144" t="s">
        <v>472</v>
      </c>
      <c r="G1165" s="560"/>
      <c r="H1165" s="594"/>
      <c r="I1165" s="187"/>
      <c r="J1165" s="609"/>
      <c r="K1165" s="609"/>
      <c r="L1165" s="146"/>
      <c r="M1165" s="612"/>
      <c r="N1165" s="146"/>
      <c r="O1165" s="594"/>
      <c r="P1165" s="146"/>
      <c r="Q1165" s="612"/>
    </row>
    <row r="1166" spans="1:18" ht="45" hidden="1" customHeight="1" x14ac:dyDescent="0.25">
      <c r="B1166" s="217" t="s">
        <v>335</v>
      </c>
      <c r="C1166" s="224" t="s">
        <v>991</v>
      </c>
      <c r="D1166" s="205" t="s">
        <v>339</v>
      </c>
      <c r="E1166" s="230" t="s">
        <v>143</v>
      </c>
      <c r="F1166" s="144" t="s">
        <v>472</v>
      </c>
      <c r="G1166" s="560"/>
      <c r="H1166" s="573"/>
      <c r="I1166" s="187"/>
      <c r="J1166" s="610"/>
      <c r="K1166" s="610"/>
      <c r="L1166" s="146"/>
      <c r="M1166" s="613"/>
      <c r="N1166" s="146"/>
      <c r="O1166" s="573"/>
      <c r="P1166" s="146"/>
      <c r="Q1166" s="613"/>
    </row>
    <row r="1167" spans="1:18" s="177" customFormat="1" ht="5.0999999999999996" hidden="1" customHeight="1" thickBot="1" x14ac:dyDescent="0.3">
      <c r="A1167" s="261"/>
      <c r="B1167" s="220" t="s">
        <v>335</v>
      </c>
      <c r="C1167" s="220" t="s">
        <v>990</v>
      </c>
      <c r="D1167" s="208" t="s">
        <v>340</v>
      </c>
      <c r="E1167" s="213"/>
      <c r="F1167" s="466"/>
      <c r="G1167" s="176"/>
      <c r="H1167" s="444"/>
      <c r="I1167" s="444"/>
      <c r="J1167" s="444"/>
      <c r="K1167" s="193"/>
      <c r="L1167" s="134"/>
      <c r="M1167" s="527"/>
      <c r="N1167" s="134"/>
      <c r="O1167" s="193"/>
      <c r="P1167" s="134"/>
      <c r="Q1167" s="527"/>
      <c r="R1167" s="261"/>
    </row>
    <row r="1168" spans="1:18" ht="15.75" hidden="1" thickTop="1" x14ac:dyDescent="0.25">
      <c r="B1168" s="218" t="s">
        <v>335</v>
      </c>
      <c r="C1168" s="218" t="s">
        <v>990</v>
      </c>
      <c r="D1168" s="206" t="s">
        <v>340</v>
      </c>
      <c r="E1168" s="238" t="s">
        <v>1011</v>
      </c>
      <c r="F1168" s="468"/>
      <c r="G1168" s="203" t="s">
        <v>1057</v>
      </c>
      <c r="H1168" s="450"/>
      <c r="I1168" s="450"/>
      <c r="J1168" s="450"/>
      <c r="K1168" s="168"/>
      <c r="L1168" s="141"/>
      <c r="M1168" s="528"/>
      <c r="N1168" s="141"/>
      <c r="O1168" s="168"/>
      <c r="P1168" s="141"/>
      <c r="Q1168" s="528"/>
    </row>
    <row r="1169" spans="1:18" ht="45" hidden="1" customHeight="1" x14ac:dyDescent="0.25">
      <c r="B1169" s="217" t="s">
        <v>335</v>
      </c>
      <c r="C1169" s="224" t="s">
        <v>990</v>
      </c>
      <c r="D1169" s="205" t="s">
        <v>340</v>
      </c>
      <c r="E1169" s="230" t="s">
        <v>143</v>
      </c>
      <c r="F1169" s="463" t="s">
        <v>472</v>
      </c>
      <c r="G1169" s="560" t="s">
        <v>226</v>
      </c>
      <c r="H1169" s="582"/>
      <c r="I1169" s="473"/>
      <c r="J1169" s="582"/>
      <c r="K1169" s="578"/>
      <c r="L1169" s="470"/>
      <c r="M1169" s="580" t="s">
        <v>1029</v>
      </c>
      <c r="N1169" s="471"/>
      <c r="O1169" s="578"/>
      <c r="P1169" s="472"/>
      <c r="Q1169" s="580" t="s">
        <v>1029</v>
      </c>
    </row>
    <row r="1170" spans="1:18" ht="45" hidden="1" customHeight="1" x14ac:dyDescent="0.25">
      <c r="B1170" s="217" t="s">
        <v>335</v>
      </c>
      <c r="C1170" s="224" t="s">
        <v>990</v>
      </c>
      <c r="D1170" s="205" t="s">
        <v>340</v>
      </c>
      <c r="E1170" s="230" t="s">
        <v>210</v>
      </c>
      <c r="F1170" s="463" t="s">
        <v>472</v>
      </c>
      <c r="G1170" s="560"/>
      <c r="H1170" s="584"/>
      <c r="I1170" s="473"/>
      <c r="J1170" s="584"/>
      <c r="K1170" s="579"/>
      <c r="L1170" s="472"/>
      <c r="M1170" s="581"/>
      <c r="N1170" s="471"/>
      <c r="O1170" s="579"/>
      <c r="P1170" s="472"/>
      <c r="Q1170" s="581"/>
    </row>
    <row r="1171" spans="1:18" s="177" customFormat="1" ht="5.0999999999999996" hidden="1" customHeight="1" thickBot="1" x14ac:dyDescent="0.3">
      <c r="A1171" s="261"/>
      <c r="B1171" s="220" t="s">
        <v>335</v>
      </c>
      <c r="C1171" s="220" t="s">
        <v>991</v>
      </c>
      <c r="D1171" s="208" t="s">
        <v>340</v>
      </c>
      <c r="E1171" s="213"/>
      <c r="F1171" s="134"/>
      <c r="G1171" s="176"/>
      <c r="H1171" s="193"/>
      <c r="I1171" s="193"/>
      <c r="J1171" s="193"/>
      <c r="K1171" s="193"/>
      <c r="L1171" s="134"/>
      <c r="M1171" s="186"/>
      <c r="N1171" s="134"/>
      <c r="O1171" s="193"/>
      <c r="P1171" s="134"/>
      <c r="Q1171" s="186"/>
      <c r="R1171" s="261"/>
    </row>
    <row r="1172" spans="1:18" ht="15.75" hidden="1" thickTop="1" x14ac:dyDescent="0.25">
      <c r="B1172" s="218" t="s">
        <v>335</v>
      </c>
      <c r="C1172" s="218" t="s">
        <v>991</v>
      </c>
      <c r="D1172" s="206" t="s">
        <v>340</v>
      </c>
      <c r="E1172" s="238" t="s">
        <v>1011</v>
      </c>
      <c r="F1172" s="142"/>
      <c r="G1172" s="203" t="s">
        <v>228</v>
      </c>
      <c r="H1172" s="168"/>
      <c r="I1172" s="168"/>
      <c r="J1172" s="168"/>
      <c r="K1172" s="168"/>
      <c r="L1172" s="141"/>
      <c r="M1172" s="183"/>
      <c r="N1172" s="169"/>
      <c r="O1172" s="168"/>
      <c r="P1172" s="141"/>
      <c r="Q1172" s="183"/>
    </row>
    <row r="1173" spans="1:18" ht="45" hidden="1" customHeight="1" x14ac:dyDescent="0.25">
      <c r="B1173" s="217" t="s">
        <v>335</v>
      </c>
      <c r="C1173" s="224" t="s">
        <v>991</v>
      </c>
      <c r="D1173" s="205" t="s">
        <v>340</v>
      </c>
      <c r="E1173" s="230" t="s">
        <v>141</v>
      </c>
      <c r="F1173" s="144" t="s">
        <v>472</v>
      </c>
      <c r="G1173" s="560" t="s">
        <v>226</v>
      </c>
      <c r="H1173" s="572"/>
      <c r="I1173" s="187"/>
      <c r="J1173" s="608"/>
      <c r="K1173" s="608"/>
      <c r="L1173" s="146"/>
      <c r="M1173" s="611" t="s">
        <v>1029</v>
      </c>
      <c r="N1173" s="146"/>
      <c r="O1173" s="572"/>
      <c r="P1173" s="146"/>
      <c r="Q1173" s="611" t="s">
        <v>1029</v>
      </c>
    </row>
    <row r="1174" spans="1:18" ht="45" hidden="1" customHeight="1" x14ac:dyDescent="0.25">
      <c r="B1174" s="217" t="s">
        <v>335</v>
      </c>
      <c r="C1174" s="224" t="s">
        <v>991</v>
      </c>
      <c r="D1174" s="205" t="s">
        <v>340</v>
      </c>
      <c r="E1174" s="230" t="s">
        <v>142</v>
      </c>
      <c r="F1174" s="144" t="s">
        <v>472</v>
      </c>
      <c r="G1174" s="560"/>
      <c r="H1174" s="594"/>
      <c r="I1174" s="187"/>
      <c r="J1174" s="609"/>
      <c r="K1174" s="609"/>
      <c r="L1174" s="146"/>
      <c r="M1174" s="612"/>
      <c r="N1174" s="146"/>
      <c r="O1174" s="594"/>
      <c r="P1174" s="146"/>
      <c r="Q1174" s="612"/>
    </row>
    <row r="1175" spans="1:18" ht="45" hidden="1" customHeight="1" x14ac:dyDescent="0.25">
      <c r="B1175" s="217" t="s">
        <v>335</v>
      </c>
      <c r="C1175" s="224" t="s">
        <v>991</v>
      </c>
      <c r="D1175" s="205" t="s">
        <v>340</v>
      </c>
      <c r="E1175" s="230" t="s">
        <v>143</v>
      </c>
      <c r="F1175" s="144" t="s">
        <v>472</v>
      </c>
      <c r="G1175" s="560"/>
      <c r="H1175" s="573"/>
      <c r="I1175" s="187"/>
      <c r="J1175" s="610"/>
      <c r="K1175" s="610"/>
      <c r="L1175" s="146"/>
      <c r="M1175" s="613"/>
      <c r="N1175" s="146"/>
      <c r="O1175" s="573"/>
      <c r="P1175" s="146"/>
      <c r="Q1175" s="613"/>
    </row>
    <row r="1176" spans="1:18" s="177" customFormat="1" ht="5.0999999999999996" hidden="1" customHeight="1" thickBot="1" x14ac:dyDescent="0.3">
      <c r="A1176" s="261"/>
      <c r="B1176" s="220" t="s">
        <v>335</v>
      </c>
      <c r="C1176" s="220" t="s">
        <v>990</v>
      </c>
      <c r="D1176" s="208" t="s">
        <v>341</v>
      </c>
      <c r="E1176" s="213"/>
      <c r="F1176" s="466"/>
      <c r="G1176" s="176"/>
      <c r="H1176" s="444"/>
      <c r="I1176" s="444"/>
      <c r="J1176" s="444"/>
      <c r="K1176" s="193"/>
      <c r="L1176" s="134"/>
      <c r="M1176" s="527"/>
      <c r="N1176" s="134"/>
      <c r="O1176" s="193"/>
      <c r="P1176" s="134"/>
      <c r="Q1176" s="527"/>
      <c r="R1176" s="261"/>
    </row>
    <row r="1177" spans="1:18" ht="30.75" hidden="1" thickTop="1" x14ac:dyDescent="0.25">
      <c r="B1177" s="218" t="s">
        <v>335</v>
      </c>
      <c r="C1177" s="218" t="s">
        <v>990</v>
      </c>
      <c r="D1177" s="206" t="s">
        <v>341</v>
      </c>
      <c r="E1177" s="238" t="s">
        <v>744</v>
      </c>
      <c r="F1177" s="468"/>
      <c r="G1177" s="203" t="s">
        <v>231</v>
      </c>
      <c r="H1177" s="450"/>
      <c r="I1177" s="450"/>
      <c r="J1177" s="450"/>
      <c r="K1177" s="168"/>
      <c r="L1177" s="141"/>
      <c r="M1177" s="528"/>
      <c r="N1177" s="141"/>
      <c r="O1177" s="168"/>
      <c r="P1177" s="141"/>
      <c r="Q1177" s="528"/>
    </row>
    <row r="1178" spans="1:18" ht="45" hidden="1" customHeight="1" x14ac:dyDescent="0.25">
      <c r="B1178" s="217" t="s">
        <v>335</v>
      </c>
      <c r="C1178" s="224" t="s">
        <v>990</v>
      </c>
      <c r="D1178" s="205" t="s">
        <v>341</v>
      </c>
      <c r="E1178" s="230" t="s">
        <v>88</v>
      </c>
      <c r="F1178" s="463" t="s">
        <v>472</v>
      </c>
      <c r="G1178" s="560" t="s">
        <v>270</v>
      </c>
      <c r="H1178" s="582"/>
      <c r="I1178" s="473"/>
      <c r="J1178" s="585"/>
      <c r="K1178" s="588"/>
      <c r="L1178" s="471"/>
      <c r="M1178" s="580" t="s">
        <v>1029</v>
      </c>
      <c r="N1178" s="471"/>
      <c r="O1178" s="578"/>
      <c r="P1178" s="471"/>
      <c r="Q1178" s="580" t="s">
        <v>1029</v>
      </c>
    </row>
    <row r="1179" spans="1:18" ht="45" hidden="1" customHeight="1" x14ac:dyDescent="0.25">
      <c r="B1179" s="217" t="s">
        <v>335</v>
      </c>
      <c r="C1179" s="224" t="s">
        <v>990</v>
      </c>
      <c r="D1179" s="205" t="s">
        <v>341</v>
      </c>
      <c r="E1179" s="230" t="s">
        <v>88</v>
      </c>
      <c r="F1179" s="463" t="s">
        <v>472</v>
      </c>
      <c r="G1179" s="560"/>
      <c r="H1179" s="583"/>
      <c r="I1179" s="473"/>
      <c r="J1179" s="586"/>
      <c r="K1179" s="589"/>
      <c r="L1179" s="471"/>
      <c r="M1179" s="591"/>
      <c r="N1179" s="471"/>
      <c r="O1179" s="593"/>
      <c r="P1179" s="471"/>
      <c r="Q1179" s="591"/>
    </row>
    <row r="1180" spans="1:18" ht="45" hidden="1" customHeight="1" x14ac:dyDescent="0.25">
      <c r="B1180" s="217" t="s">
        <v>335</v>
      </c>
      <c r="C1180" s="224" t="s">
        <v>990</v>
      </c>
      <c r="D1180" s="205" t="s">
        <v>341</v>
      </c>
      <c r="E1180" s="230" t="s">
        <v>211</v>
      </c>
      <c r="F1180" s="463" t="s">
        <v>472</v>
      </c>
      <c r="G1180" s="560"/>
      <c r="H1180" s="584"/>
      <c r="I1180" s="473"/>
      <c r="J1180" s="587"/>
      <c r="K1180" s="590"/>
      <c r="L1180" s="471"/>
      <c r="M1180" s="592"/>
      <c r="N1180" s="471"/>
      <c r="O1180" s="579"/>
      <c r="P1180" s="471"/>
      <c r="Q1180" s="592"/>
    </row>
    <row r="1181" spans="1:18" s="177" customFormat="1" ht="5.0999999999999996" hidden="1" customHeight="1" thickBot="1" x14ac:dyDescent="0.3">
      <c r="A1181" s="261"/>
      <c r="B1181" s="220" t="s">
        <v>335</v>
      </c>
      <c r="C1181" s="220" t="s">
        <v>991</v>
      </c>
      <c r="D1181" s="208" t="s">
        <v>341</v>
      </c>
      <c r="E1181" s="213"/>
      <c r="F1181" s="134"/>
      <c r="G1181" s="176"/>
      <c r="H1181" s="193"/>
      <c r="I1181" s="193"/>
      <c r="J1181" s="193"/>
      <c r="K1181" s="193"/>
      <c r="L1181" s="134"/>
      <c r="M1181" s="186"/>
      <c r="N1181" s="134"/>
      <c r="O1181" s="193"/>
      <c r="P1181" s="134"/>
      <c r="Q1181" s="186"/>
      <c r="R1181" s="261"/>
    </row>
    <row r="1182" spans="1:18" ht="30.75" hidden="1" thickTop="1" x14ac:dyDescent="0.25">
      <c r="B1182" s="218" t="s">
        <v>335</v>
      </c>
      <c r="C1182" s="218" t="s">
        <v>991</v>
      </c>
      <c r="D1182" s="206" t="s">
        <v>341</v>
      </c>
      <c r="E1182" s="238" t="s">
        <v>744</v>
      </c>
      <c r="F1182" s="142"/>
      <c r="G1182" s="203" t="s">
        <v>231</v>
      </c>
      <c r="H1182" s="168"/>
      <c r="I1182" s="168"/>
      <c r="J1182" s="168"/>
      <c r="K1182" s="168"/>
      <c r="L1182" s="141"/>
      <c r="M1182" s="183"/>
      <c r="N1182" s="169"/>
      <c r="O1182" s="168"/>
      <c r="P1182" s="141"/>
      <c r="Q1182" s="183"/>
    </row>
    <row r="1183" spans="1:18" ht="45" hidden="1" customHeight="1" x14ac:dyDescent="0.25">
      <c r="B1183" s="217" t="s">
        <v>335</v>
      </c>
      <c r="C1183" s="224" t="s">
        <v>991</v>
      </c>
      <c r="D1183" s="205" t="s">
        <v>341</v>
      </c>
      <c r="E1183" s="230" t="s">
        <v>144</v>
      </c>
      <c r="F1183" s="144" t="s">
        <v>472</v>
      </c>
      <c r="G1183" s="560" t="s">
        <v>270</v>
      </c>
      <c r="H1183" s="572"/>
      <c r="I1183" s="187"/>
      <c r="J1183" s="608"/>
      <c r="K1183" s="608"/>
      <c r="L1183" s="146"/>
      <c r="M1183" s="611" t="s">
        <v>1029</v>
      </c>
      <c r="N1183" s="146"/>
      <c r="O1183" s="572"/>
      <c r="P1183" s="146"/>
      <c r="Q1183" s="611" t="s">
        <v>1029</v>
      </c>
    </row>
    <row r="1184" spans="1:18" ht="45" hidden="1" customHeight="1" x14ac:dyDescent="0.25">
      <c r="B1184" s="217" t="s">
        <v>335</v>
      </c>
      <c r="C1184" s="224" t="s">
        <v>991</v>
      </c>
      <c r="D1184" s="205" t="s">
        <v>341</v>
      </c>
      <c r="E1184" s="230" t="s">
        <v>145</v>
      </c>
      <c r="F1184" s="144" t="s">
        <v>472</v>
      </c>
      <c r="G1184" s="560"/>
      <c r="H1184" s="594"/>
      <c r="I1184" s="187"/>
      <c r="J1184" s="609"/>
      <c r="K1184" s="609"/>
      <c r="L1184" s="146"/>
      <c r="M1184" s="612"/>
      <c r="N1184" s="146"/>
      <c r="O1184" s="594"/>
      <c r="P1184" s="146"/>
      <c r="Q1184" s="612"/>
    </row>
    <row r="1185" spans="1:18" ht="45" hidden="1" customHeight="1" x14ac:dyDescent="0.25">
      <c r="B1185" s="217" t="s">
        <v>335</v>
      </c>
      <c r="C1185" s="224" t="s">
        <v>991</v>
      </c>
      <c r="D1185" s="205" t="s">
        <v>341</v>
      </c>
      <c r="E1185" s="230" t="s">
        <v>146</v>
      </c>
      <c r="F1185" s="144" t="s">
        <v>472</v>
      </c>
      <c r="G1185" s="560"/>
      <c r="H1185" s="573"/>
      <c r="I1185" s="187"/>
      <c r="J1185" s="610"/>
      <c r="K1185" s="610"/>
      <c r="L1185" s="146"/>
      <c r="M1185" s="613"/>
      <c r="N1185" s="146"/>
      <c r="O1185" s="573"/>
      <c r="P1185" s="146"/>
      <c r="Q1185" s="613"/>
    </row>
    <row r="1186" spans="1:18" s="177" customFormat="1" ht="5.0999999999999996" hidden="1" customHeight="1" thickBot="1" x14ac:dyDescent="0.3">
      <c r="A1186" s="261"/>
      <c r="B1186" s="220" t="s">
        <v>335</v>
      </c>
      <c r="C1186" s="220" t="s">
        <v>990</v>
      </c>
      <c r="D1186" s="208" t="s">
        <v>342</v>
      </c>
      <c r="E1186" s="213"/>
      <c r="F1186" s="466"/>
      <c r="G1186" s="176"/>
      <c r="H1186" s="444"/>
      <c r="I1186" s="444"/>
      <c r="J1186" s="444"/>
      <c r="K1186" s="193"/>
      <c r="L1186" s="134"/>
      <c r="M1186" s="527"/>
      <c r="N1186" s="134"/>
      <c r="O1186" s="193"/>
      <c r="P1186" s="134"/>
      <c r="Q1186" s="527"/>
      <c r="R1186" s="261"/>
    </row>
    <row r="1187" spans="1:18" ht="30.75" hidden="1" thickTop="1" x14ac:dyDescent="0.25">
      <c r="B1187" s="218" t="s">
        <v>335</v>
      </c>
      <c r="C1187" s="218" t="s">
        <v>990</v>
      </c>
      <c r="D1187" s="206" t="s">
        <v>342</v>
      </c>
      <c r="E1187" s="238" t="s">
        <v>1018</v>
      </c>
      <c r="F1187" s="468"/>
      <c r="G1187" s="203" t="s">
        <v>231</v>
      </c>
      <c r="H1187" s="450"/>
      <c r="I1187" s="450"/>
      <c r="J1187" s="450"/>
      <c r="K1187" s="168"/>
      <c r="L1187" s="141"/>
      <c r="M1187" s="528"/>
      <c r="N1187" s="141"/>
      <c r="O1187" s="168"/>
      <c r="P1187" s="141"/>
      <c r="Q1187" s="528"/>
    </row>
    <row r="1188" spans="1:18" ht="45" hidden="1" customHeight="1" x14ac:dyDescent="0.25">
      <c r="B1188" s="217" t="s">
        <v>335</v>
      </c>
      <c r="C1188" s="224" t="s">
        <v>990</v>
      </c>
      <c r="D1188" s="205" t="s">
        <v>342</v>
      </c>
      <c r="E1188" s="230" t="s">
        <v>745</v>
      </c>
      <c r="F1188" s="463" t="s">
        <v>472</v>
      </c>
      <c r="G1188" s="558" t="s">
        <v>270</v>
      </c>
      <c r="H1188" s="582"/>
      <c r="I1188" s="473"/>
      <c r="J1188" s="585"/>
      <c r="K1188" s="588"/>
      <c r="L1188" s="471"/>
      <c r="M1188" s="580" t="s">
        <v>1029</v>
      </c>
      <c r="N1188" s="471"/>
      <c r="O1188" s="578"/>
      <c r="P1188" s="471"/>
      <c r="Q1188" s="580" t="s">
        <v>1029</v>
      </c>
    </row>
    <row r="1189" spans="1:18" ht="45" hidden="1" customHeight="1" x14ac:dyDescent="0.25">
      <c r="B1189" s="217" t="s">
        <v>335</v>
      </c>
      <c r="C1189" s="224" t="s">
        <v>990</v>
      </c>
      <c r="D1189" s="205" t="s">
        <v>342</v>
      </c>
      <c r="E1189" s="230" t="s">
        <v>745</v>
      </c>
      <c r="F1189" s="463" t="s">
        <v>472</v>
      </c>
      <c r="G1189" s="558"/>
      <c r="H1189" s="583"/>
      <c r="I1189" s="473"/>
      <c r="J1189" s="586"/>
      <c r="K1189" s="589"/>
      <c r="L1189" s="471"/>
      <c r="M1189" s="591"/>
      <c r="N1189" s="471"/>
      <c r="O1189" s="593"/>
      <c r="P1189" s="471"/>
      <c r="Q1189" s="591"/>
    </row>
    <row r="1190" spans="1:18" ht="45" hidden="1" customHeight="1" x14ac:dyDescent="0.25">
      <c r="B1190" s="217" t="s">
        <v>335</v>
      </c>
      <c r="C1190" s="224" t="s">
        <v>990</v>
      </c>
      <c r="D1190" s="205" t="s">
        <v>342</v>
      </c>
      <c r="E1190" s="230" t="s">
        <v>211</v>
      </c>
      <c r="F1190" s="463" t="s">
        <v>472</v>
      </c>
      <c r="G1190" s="558"/>
      <c r="H1190" s="584"/>
      <c r="I1190" s="473"/>
      <c r="J1190" s="587"/>
      <c r="K1190" s="590"/>
      <c r="L1190" s="471"/>
      <c r="M1190" s="592"/>
      <c r="N1190" s="471"/>
      <c r="O1190" s="579"/>
      <c r="P1190" s="471"/>
      <c r="Q1190" s="592"/>
    </row>
    <row r="1191" spans="1:18" s="177" customFormat="1" ht="5.0999999999999996" hidden="1" customHeight="1" thickBot="1" x14ac:dyDescent="0.3">
      <c r="A1191" s="261"/>
      <c r="B1191" s="220" t="s">
        <v>335</v>
      </c>
      <c r="C1191" s="220" t="s">
        <v>991</v>
      </c>
      <c r="D1191" s="208" t="s">
        <v>342</v>
      </c>
      <c r="E1191" s="213"/>
      <c r="F1191" s="134"/>
      <c r="G1191" s="561"/>
      <c r="H1191" s="193"/>
      <c r="I1191" s="193"/>
      <c r="J1191" s="193"/>
      <c r="K1191" s="193"/>
      <c r="L1191" s="134"/>
      <c r="M1191" s="186"/>
      <c r="N1191" s="134"/>
      <c r="O1191" s="193"/>
      <c r="P1191" s="134"/>
      <c r="Q1191" s="186"/>
      <c r="R1191" s="261"/>
    </row>
    <row r="1192" spans="1:18" ht="30.75" hidden="1" thickTop="1" x14ac:dyDescent="0.25">
      <c r="B1192" s="218" t="s">
        <v>335</v>
      </c>
      <c r="C1192" s="218" t="s">
        <v>991</v>
      </c>
      <c r="D1192" s="206" t="s">
        <v>342</v>
      </c>
      <c r="E1192" s="238" t="s">
        <v>1018</v>
      </c>
      <c r="F1192" s="142"/>
      <c r="G1192" s="203" t="s">
        <v>231</v>
      </c>
      <c r="H1192" s="168"/>
      <c r="I1192" s="168"/>
      <c r="J1192" s="168"/>
      <c r="K1192" s="168"/>
      <c r="L1192" s="141"/>
      <c r="M1192" s="183"/>
      <c r="N1192" s="169"/>
      <c r="O1192" s="168"/>
      <c r="P1192" s="141"/>
      <c r="Q1192" s="183"/>
    </row>
    <row r="1193" spans="1:18" ht="45" hidden="1" customHeight="1" x14ac:dyDescent="0.25">
      <c r="B1193" s="217" t="s">
        <v>335</v>
      </c>
      <c r="C1193" s="224" t="s">
        <v>991</v>
      </c>
      <c r="D1193" s="205" t="s">
        <v>342</v>
      </c>
      <c r="E1193" s="230" t="s">
        <v>144</v>
      </c>
      <c r="F1193" s="144" t="s">
        <v>472</v>
      </c>
      <c r="G1193" s="249"/>
      <c r="H1193" s="572"/>
      <c r="I1193" s="187"/>
      <c r="J1193" s="608"/>
      <c r="K1193" s="608"/>
      <c r="L1193" s="146"/>
      <c r="M1193" s="611" t="s">
        <v>1029</v>
      </c>
      <c r="N1193" s="146"/>
      <c r="O1193" s="572"/>
      <c r="P1193" s="146"/>
      <c r="Q1193" s="611" t="s">
        <v>1029</v>
      </c>
    </row>
    <row r="1194" spans="1:18" ht="45" hidden="1" customHeight="1" x14ac:dyDescent="0.25">
      <c r="B1194" s="217" t="s">
        <v>335</v>
      </c>
      <c r="C1194" s="224" t="s">
        <v>991</v>
      </c>
      <c r="D1194" s="205" t="s">
        <v>342</v>
      </c>
      <c r="E1194" s="230" t="s">
        <v>145</v>
      </c>
      <c r="F1194" s="144" t="s">
        <v>472</v>
      </c>
      <c r="G1194" s="249"/>
      <c r="H1194" s="594"/>
      <c r="I1194" s="187"/>
      <c r="J1194" s="609"/>
      <c r="K1194" s="609"/>
      <c r="L1194" s="146"/>
      <c r="M1194" s="612"/>
      <c r="N1194" s="146"/>
      <c r="O1194" s="594"/>
      <c r="P1194" s="146"/>
      <c r="Q1194" s="612"/>
    </row>
    <row r="1195" spans="1:18" ht="45" hidden="1" customHeight="1" x14ac:dyDescent="0.25">
      <c r="B1195" s="217" t="s">
        <v>335</v>
      </c>
      <c r="C1195" s="224" t="s">
        <v>991</v>
      </c>
      <c r="D1195" s="205" t="s">
        <v>342</v>
      </c>
      <c r="E1195" s="230" t="s">
        <v>746</v>
      </c>
      <c r="F1195" s="144" t="s">
        <v>472</v>
      </c>
      <c r="G1195" s="249"/>
      <c r="H1195" s="573"/>
      <c r="I1195" s="187"/>
      <c r="J1195" s="610"/>
      <c r="K1195" s="610"/>
      <c r="L1195" s="146"/>
      <c r="M1195" s="613"/>
      <c r="N1195" s="146"/>
      <c r="O1195" s="573"/>
      <c r="P1195" s="146"/>
      <c r="Q1195" s="613"/>
    </row>
    <row r="1196" spans="1:18" s="177" customFormat="1" ht="5.0999999999999996" hidden="1" customHeight="1" thickBot="1" x14ac:dyDescent="0.3">
      <c r="A1196" s="261"/>
      <c r="B1196" s="220" t="s">
        <v>335</v>
      </c>
      <c r="C1196" s="220" t="s">
        <v>990</v>
      </c>
      <c r="D1196" s="208" t="s">
        <v>343</v>
      </c>
      <c r="E1196" s="213"/>
      <c r="F1196" s="466"/>
      <c r="G1196" s="176"/>
      <c r="H1196" s="444"/>
      <c r="I1196" s="444"/>
      <c r="J1196" s="444"/>
      <c r="K1196" s="193"/>
      <c r="L1196" s="134"/>
      <c r="M1196" s="527"/>
      <c r="N1196" s="134"/>
      <c r="O1196" s="193"/>
      <c r="P1196" s="134"/>
      <c r="Q1196" s="527"/>
      <c r="R1196" s="261"/>
    </row>
    <row r="1197" spans="1:18" ht="30" hidden="1" customHeight="1" thickTop="1" x14ac:dyDescent="0.25">
      <c r="B1197" s="218" t="s">
        <v>335</v>
      </c>
      <c r="C1197" s="218" t="s">
        <v>990</v>
      </c>
      <c r="D1197" s="206" t="s">
        <v>343</v>
      </c>
      <c r="E1197" s="238" t="s">
        <v>747</v>
      </c>
      <c r="F1197" s="468"/>
      <c r="G1197" s="203" t="s">
        <v>231</v>
      </c>
      <c r="H1197" s="450"/>
      <c r="I1197" s="450"/>
      <c r="J1197" s="450"/>
      <c r="K1197" s="168"/>
      <c r="L1197" s="141"/>
      <c r="M1197" s="528"/>
      <c r="N1197" s="141"/>
      <c r="O1197" s="168"/>
      <c r="P1197" s="141"/>
      <c r="Q1197" s="528"/>
    </row>
    <row r="1198" spans="1:18" ht="45" hidden="1" customHeight="1" x14ac:dyDescent="0.25">
      <c r="B1198" s="217" t="s">
        <v>335</v>
      </c>
      <c r="C1198" s="224" t="s">
        <v>990</v>
      </c>
      <c r="D1198" s="205" t="s">
        <v>343</v>
      </c>
      <c r="E1198" s="230" t="s">
        <v>745</v>
      </c>
      <c r="F1198" s="463" t="s">
        <v>472</v>
      </c>
      <c r="G1198" s="558" t="s">
        <v>270</v>
      </c>
      <c r="H1198" s="582"/>
      <c r="I1198" s="473"/>
      <c r="J1198" s="585"/>
      <c r="K1198" s="588"/>
      <c r="L1198" s="471"/>
      <c r="M1198" s="580" t="s">
        <v>1029</v>
      </c>
      <c r="N1198" s="471"/>
      <c r="O1198" s="578"/>
      <c r="P1198" s="471"/>
      <c r="Q1198" s="580" t="s">
        <v>1029</v>
      </c>
    </row>
    <row r="1199" spans="1:18" ht="45" hidden="1" customHeight="1" x14ac:dyDescent="0.25">
      <c r="B1199" s="217" t="s">
        <v>335</v>
      </c>
      <c r="C1199" s="224" t="s">
        <v>990</v>
      </c>
      <c r="D1199" s="205" t="s">
        <v>343</v>
      </c>
      <c r="E1199" s="230" t="s">
        <v>745</v>
      </c>
      <c r="F1199" s="463" t="s">
        <v>472</v>
      </c>
      <c r="G1199" s="558"/>
      <c r="H1199" s="583"/>
      <c r="I1199" s="473"/>
      <c r="J1199" s="586"/>
      <c r="K1199" s="589"/>
      <c r="L1199" s="471"/>
      <c r="M1199" s="591"/>
      <c r="N1199" s="471"/>
      <c r="O1199" s="593"/>
      <c r="P1199" s="471"/>
      <c r="Q1199" s="591"/>
    </row>
    <row r="1200" spans="1:18" ht="45" hidden="1" customHeight="1" x14ac:dyDescent="0.25">
      <c r="B1200" s="217" t="s">
        <v>335</v>
      </c>
      <c r="C1200" s="224" t="s">
        <v>990</v>
      </c>
      <c r="D1200" s="205" t="s">
        <v>343</v>
      </c>
      <c r="E1200" s="230" t="s">
        <v>211</v>
      </c>
      <c r="F1200" s="463" t="s">
        <v>472</v>
      </c>
      <c r="G1200" s="558"/>
      <c r="H1200" s="584"/>
      <c r="I1200" s="473"/>
      <c r="J1200" s="587"/>
      <c r="K1200" s="590"/>
      <c r="L1200" s="471"/>
      <c r="M1200" s="592"/>
      <c r="N1200" s="471"/>
      <c r="O1200" s="579"/>
      <c r="P1200" s="471"/>
      <c r="Q1200" s="592"/>
    </row>
    <row r="1201" spans="1:18" s="177" customFormat="1" ht="5.0999999999999996" hidden="1" customHeight="1" thickBot="1" x14ac:dyDescent="0.3">
      <c r="A1201" s="261"/>
      <c r="B1201" s="220" t="s">
        <v>335</v>
      </c>
      <c r="C1201" s="220" t="s">
        <v>991</v>
      </c>
      <c r="D1201" s="208" t="s">
        <v>343</v>
      </c>
      <c r="E1201" s="213"/>
      <c r="F1201" s="134"/>
      <c r="G1201" s="176"/>
      <c r="H1201" s="193"/>
      <c r="I1201" s="193"/>
      <c r="J1201" s="193"/>
      <c r="K1201" s="193"/>
      <c r="L1201" s="134"/>
      <c r="M1201" s="186"/>
      <c r="N1201" s="134"/>
      <c r="O1201" s="193"/>
      <c r="P1201" s="134"/>
      <c r="Q1201" s="186"/>
      <c r="R1201" s="261"/>
    </row>
    <row r="1202" spans="1:18" ht="33" hidden="1" customHeight="1" thickTop="1" x14ac:dyDescent="0.25">
      <c r="B1202" s="218" t="s">
        <v>335</v>
      </c>
      <c r="C1202" s="218" t="s">
        <v>991</v>
      </c>
      <c r="D1202" s="206" t="s">
        <v>343</v>
      </c>
      <c r="E1202" s="238" t="s">
        <v>747</v>
      </c>
      <c r="F1202" s="142"/>
      <c r="G1202" s="203" t="s">
        <v>78</v>
      </c>
      <c r="H1202" s="168"/>
      <c r="I1202" s="168"/>
      <c r="J1202" s="168"/>
      <c r="K1202" s="168"/>
      <c r="L1202" s="141"/>
      <c r="M1202" s="183"/>
      <c r="N1202" s="169"/>
      <c r="O1202" s="168"/>
      <c r="P1202" s="141"/>
      <c r="Q1202" s="183"/>
    </row>
    <row r="1203" spans="1:18" ht="45" hidden="1" customHeight="1" x14ac:dyDescent="0.25">
      <c r="B1203" s="217" t="s">
        <v>335</v>
      </c>
      <c r="C1203" s="224" t="s">
        <v>991</v>
      </c>
      <c r="D1203" s="205" t="s">
        <v>343</v>
      </c>
      <c r="E1203" s="230" t="s">
        <v>144</v>
      </c>
      <c r="F1203" s="144" t="s">
        <v>472</v>
      </c>
      <c r="G1203" s="560" t="s">
        <v>271</v>
      </c>
      <c r="H1203" s="572"/>
      <c r="I1203" s="187"/>
      <c r="J1203" s="608"/>
      <c r="K1203" s="608"/>
      <c r="L1203" s="146"/>
      <c r="M1203" s="611" t="s">
        <v>1029</v>
      </c>
      <c r="N1203" s="146"/>
      <c r="O1203" s="572"/>
      <c r="P1203" s="146"/>
      <c r="Q1203" s="611" t="s">
        <v>1029</v>
      </c>
    </row>
    <row r="1204" spans="1:18" ht="45" hidden="1" customHeight="1" x14ac:dyDescent="0.25">
      <c r="B1204" s="217" t="s">
        <v>335</v>
      </c>
      <c r="C1204" s="224" t="s">
        <v>991</v>
      </c>
      <c r="D1204" s="205" t="s">
        <v>343</v>
      </c>
      <c r="E1204" s="230" t="s">
        <v>145</v>
      </c>
      <c r="F1204" s="144" t="s">
        <v>472</v>
      </c>
      <c r="G1204" s="560"/>
      <c r="H1204" s="594"/>
      <c r="I1204" s="187"/>
      <c r="J1204" s="609"/>
      <c r="K1204" s="609"/>
      <c r="L1204" s="146"/>
      <c r="M1204" s="612"/>
      <c r="N1204" s="146"/>
      <c r="O1204" s="594"/>
      <c r="P1204" s="146"/>
      <c r="Q1204" s="612"/>
    </row>
    <row r="1205" spans="1:18" ht="45" hidden="1" customHeight="1" x14ac:dyDescent="0.25">
      <c r="B1205" s="217" t="s">
        <v>335</v>
      </c>
      <c r="C1205" s="224" t="s">
        <v>991</v>
      </c>
      <c r="D1205" s="205" t="s">
        <v>343</v>
      </c>
      <c r="E1205" s="230" t="s">
        <v>746</v>
      </c>
      <c r="F1205" s="144" t="s">
        <v>472</v>
      </c>
      <c r="G1205" s="560"/>
      <c r="H1205" s="573"/>
      <c r="I1205" s="187"/>
      <c r="J1205" s="610"/>
      <c r="K1205" s="610"/>
      <c r="L1205" s="146"/>
      <c r="M1205" s="613"/>
      <c r="N1205" s="146"/>
      <c r="O1205" s="573"/>
      <c r="P1205" s="146"/>
      <c r="Q1205" s="613"/>
    </row>
    <row r="1206" spans="1:18" s="177" customFormat="1" ht="5.0999999999999996" hidden="1" customHeight="1" thickBot="1" x14ac:dyDescent="0.3">
      <c r="A1206" s="261"/>
      <c r="B1206" s="220" t="s">
        <v>335</v>
      </c>
      <c r="C1206" s="220" t="s">
        <v>990</v>
      </c>
      <c r="D1206" s="208" t="s">
        <v>344</v>
      </c>
      <c r="E1206" s="213"/>
      <c r="F1206" s="466"/>
      <c r="G1206" s="176"/>
      <c r="H1206" s="444"/>
      <c r="I1206" s="444"/>
      <c r="J1206" s="444"/>
      <c r="K1206" s="193"/>
      <c r="L1206" s="134"/>
      <c r="M1206" s="527"/>
      <c r="N1206" s="134"/>
      <c r="O1206" s="193"/>
      <c r="P1206" s="134"/>
      <c r="Q1206" s="527"/>
      <c r="R1206" s="261"/>
    </row>
    <row r="1207" spans="1:18" ht="15.75" hidden="1" thickTop="1" x14ac:dyDescent="0.25">
      <c r="B1207" s="218" t="s">
        <v>335</v>
      </c>
      <c r="C1207" s="218" t="s">
        <v>990</v>
      </c>
      <c r="D1207" s="206" t="s">
        <v>344</v>
      </c>
      <c r="E1207" s="238" t="s">
        <v>748</v>
      </c>
      <c r="F1207" s="468"/>
      <c r="G1207" s="203" t="s">
        <v>231</v>
      </c>
      <c r="H1207" s="450"/>
      <c r="I1207" s="450"/>
      <c r="J1207" s="450"/>
      <c r="K1207" s="168"/>
      <c r="L1207" s="141"/>
      <c r="M1207" s="528"/>
      <c r="N1207" s="141"/>
      <c r="O1207" s="168"/>
      <c r="P1207" s="141"/>
      <c r="Q1207" s="528"/>
    </row>
    <row r="1208" spans="1:18" ht="45" hidden="1" customHeight="1" x14ac:dyDescent="0.25">
      <c r="B1208" s="217" t="s">
        <v>335</v>
      </c>
      <c r="C1208" s="224" t="s">
        <v>990</v>
      </c>
      <c r="D1208" s="205" t="s">
        <v>344</v>
      </c>
      <c r="E1208" s="230" t="s">
        <v>115</v>
      </c>
      <c r="F1208" s="463" t="s">
        <v>472</v>
      </c>
      <c r="G1208" s="249"/>
      <c r="H1208" s="582"/>
      <c r="I1208" s="473"/>
      <c r="J1208" s="582"/>
      <c r="K1208" s="578"/>
      <c r="L1208" s="470"/>
      <c r="M1208" s="580" t="s">
        <v>1029</v>
      </c>
      <c r="N1208" s="471"/>
      <c r="O1208" s="578"/>
      <c r="P1208" s="472"/>
      <c r="Q1208" s="580" t="s">
        <v>1029</v>
      </c>
    </row>
    <row r="1209" spans="1:18" ht="45" hidden="1" customHeight="1" x14ac:dyDescent="0.25">
      <c r="B1209" s="217" t="s">
        <v>335</v>
      </c>
      <c r="C1209" s="224" t="s">
        <v>990</v>
      </c>
      <c r="D1209" s="205" t="s">
        <v>344</v>
      </c>
      <c r="E1209" s="230" t="s">
        <v>116</v>
      </c>
      <c r="F1209" s="463" t="s">
        <v>472</v>
      </c>
      <c r="G1209" s="198"/>
      <c r="H1209" s="584"/>
      <c r="I1209" s="473"/>
      <c r="J1209" s="584"/>
      <c r="K1209" s="579"/>
      <c r="L1209" s="472"/>
      <c r="M1209" s="581"/>
      <c r="N1209" s="471"/>
      <c r="O1209" s="579"/>
      <c r="P1209" s="472"/>
      <c r="Q1209" s="581"/>
    </row>
    <row r="1210" spans="1:18" s="177" customFormat="1" ht="5.0999999999999996" hidden="1" customHeight="1" thickBot="1" x14ac:dyDescent="0.3">
      <c r="A1210" s="261"/>
      <c r="B1210" s="220" t="s">
        <v>335</v>
      </c>
      <c r="C1210" s="220" t="s">
        <v>991</v>
      </c>
      <c r="D1210" s="208" t="s">
        <v>344</v>
      </c>
      <c r="E1210" s="213"/>
      <c r="F1210" s="134"/>
      <c r="G1210" s="176"/>
      <c r="H1210" s="193"/>
      <c r="I1210" s="193"/>
      <c r="J1210" s="193"/>
      <c r="K1210" s="193"/>
      <c r="L1210" s="134"/>
      <c r="M1210" s="186"/>
      <c r="N1210" s="134"/>
      <c r="O1210" s="193"/>
      <c r="P1210" s="134"/>
      <c r="Q1210" s="186"/>
      <c r="R1210" s="261"/>
    </row>
    <row r="1211" spans="1:18" ht="15.75" hidden="1" thickTop="1" x14ac:dyDescent="0.25">
      <c r="B1211" s="218" t="s">
        <v>335</v>
      </c>
      <c r="C1211" s="218" t="s">
        <v>991</v>
      </c>
      <c r="D1211" s="206" t="s">
        <v>344</v>
      </c>
      <c r="E1211" s="238" t="s">
        <v>748</v>
      </c>
      <c r="F1211" s="142"/>
      <c r="G1211" s="203" t="s">
        <v>78</v>
      </c>
      <c r="H1211" s="168"/>
      <c r="I1211" s="168"/>
      <c r="J1211" s="168"/>
      <c r="K1211" s="168"/>
      <c r="L1211" s="141"/>
      <c r="M1211" s="183"/>
      <c r="N1211" s="169"/>
      <c r="O1211" s="168"/>
      <c r="P1211" s="141"/>
      <c r="Q1211" s="183"/>
    </row>
    <row r="1212" spans="1:18" ht="45" hidden="1" customHeight="1" x14ac:dyDescent="0.25">
      <c r="B1212" s="217" t="s">
        <v>335</v>
      </c>
      <c r="C1212" s="224" t="s">
        <v>991</v>
      </c>
      <c r="D1212" s="205" t="s">
        <v>344</v>
      </c>
      <c r="E1212" s="230" t="s">
        <v>185</v>
      </c>
      <c r="F1212" s="144" t="s">
        <v>472</v>
      </c>
      <c r="G1212" s="560" t="s">
        <v>271</v>
      </c>
      <c r="H1212" s="572"/>
      <c r="I1212" s="175"/>
      <c r="J1212" s="608"/>
      <c r="K1212" s="608"/>
      <c r="L1212" s="146"/>
      <c r="M1212" s="611" t="s">
        <v>1029</v>
      </c>
      <c r="N1212" s="146"/>
      <c r="O1212" s="572"/>
      <c r="P1212" s="146"/>
      <c r="Q1212" s="611" t="s">
        <v>1029</v>
      </c>
    </row>
    <row r="1213" spans="1:18" ht="45" hidden="1" customHeight="1" x14ac:dyDescent="0.25">
      <c r="B1213" s="217" t="s">
        <v>335</v>
      </c>
      <c r="C1213" s="224" t="s">
        <v>991</v>
      </c>
      <c r="D1213" s="205" t="s">
        <v>344</v>
      </c>
      <c r="E1213" s="230" t="s">
        <v>189</v>
      </c>
      <c r="F1213" s="144" t="s">
        <v>472</v>
      </c>
      <c r="G1213" s="560"/>
      <c r="H1213" s="594"/>
      <c r="I1213" s="175"/>
      <c r="J1213" s="609"/>
      <c r="K1213" s="609"/>
      <c r="L1213" s="146"/>
      <c r="M1213" s="612"/>
      <c r="N1213" s="146"/>
      <c r="O1213" s="594"/>
      <c r="P1213" s="146"/>
      <c r="Q1213" s="612"/>
    </row>
    <row r="1214" spans="1:18" ht="45" hidden="1" customHeight="1" x14ac:dyDescent="0.25">
      <c r="B1214" s="217" t="s">
        <v>335</v>
      </c>
      <c r="C1214" s="224" t="s">
        <v>991</v>
      </c>
      <c r="D1214" s="205" t="s">
        <v>344</v>
      </c>
      <c r="E1214" s="230" t="s">
        <v>190</v>
      </c>
      <c r="F1214" s="144" t="s">
        <v>472</v>
      </c>
      <c r="G1214" s="560"/>
      <c r="H1214" s="594"/>
      <c r="I1214" s="175"/>
      <c r="J1214" s="609"/>
      <c r="K1214" s="609"/>
      <c r="L1214" s="146"/>
      <c r="M1214" s="612"/>
      <c r="N1214" s="146"/>
      <c r="O1214" s="594"/>
      <c r="P1214" s="146"/>
      <c r="Q1214" s="612"/>
    </row>
    <row r="1215" spans="1:18" ht="45" hidden="1" customHeight="1" x14ac:dyDescent="0.25">
      <c r="B1215" s="217" t="s">
        <v>335</v>
      </c>
      <c r="C1215" s="224" t="s">
        <v>991</v>
      </c>
      <c r="D1215" s="205" t="s">
        <v>344</v>
      </c>
      <c r="E1215" s="230" t="s">
        <v>191</v>
      </c>
      <c r="F1215" s="144" t="s">
        <v>472</v>
      </c>
      <c r="G1215" s="560"/>
      <c r="H1215" s="573"/>
      <c r="I1215" s="148"/>
      <c r="J1215" s="610"/>
      <c r="K1215" s="610"/>
      <c r="L1215" s="146"/>
      <c r="M1215" s="613"/>
      <c r="N1215" s="153"/>
      <c r="O1215" s="573"/>
      <c r="P1215" s="146"/>
      <c r="Q1215" s="613"/>
    </row>
    <row r="1216" spans="1:18" s="177" customFormat="1" ht="5.0999999999999996" hidden="1" customHeight="1" thickBot="1" x14ac:dyDescent="0.3">
      <c r="A1216" s="261"/>
      <c r="B1216" s="220" t="s">
        <v>335</v>
      </c>
      <c r="C1216" s="220" t="s">
        <v>990</v>
      </c>
      <c r="D1216" s="208" t="s">
        <v>345</v>
      </c>
      <c r="E1216" s="213"/>
      <c r="F1216" s="466"/>
      <c r="G1216" s="176"/>
      <c r="H1216" s="444"/>
      <c r="I1216" s="444"/>
      <c r="J1216" s="444"/>
      <c r="K1216" s="193"/>
      <c r="L1216" s="134"/>
      <c r="M1216" s="527"/>
      <c r="N1216" s="134"/>
      <c r="O1216" s="193"/>
      <c r="P1216" s="134"/>
      <c r="Q1216" s="527"/>
      <c r="R1216" s="261"/>
    </row>
    <row r="1217" spans="1:18" ht="15.75" hidden="1" thickTop="1" x14ac:dyDescent="0.25">
      <c r="B1217" s="218" t="s">
        <v>335</v>
      </c>
      <c r="C1217" s="218" t="s">
        <v>990</v>
      </c>
      <c r="D1217" s="206" t="s">
        <v>345</v>
      </c>
      <c r="E1217" s="238" t="s">
        <v>67</v>
      </c>
      <c r="F1217" s="468"/>
      <c r="G1217" s="203" t="s">
        <v>78</v>
      </c>
      <c r="H1217" s="450"/>
      <c r="I1217" s="450"/>
      <c r="J1217" s="450"/>
      <c r="K1217" s="168"/>
      <c r="L1217" s="141"/>
      <c r="M1217" s="528"/>
      <c r="N1217" s="141"/>
      <c r="O1217" s="168"/>
      <c r="P1217" s="141"/>
      <c r="Q1217" s="528"/>
    </row>
    <row r="1218" spans="1:18" ht="45" hidden="1" customHeight="1" x14ac:dyDescent="0.25">
      <c r="B1218" s="217" t="s">
        <v>335</v>
      </c>
      <c r="C1218" s="224" t="s">
        <v>990</v>
      </c>
      <c r="D1218" s="205" t="s">
        <v>345</v>
      </c>
      <c r="E1218" s="230" t="s">
        <v>90</v>
      </c>
      <c r="F1218" s="463" t="s">
        <v>472</v>
      </c>
      <c r="G1218" s="558" t="s">
        <v>271</v>
      </c>
      <c r="H1218" s="582"/>
      <c r="I1218" s="473"/>
      <c r="J1218" s="585"/>
      <c r="K1218" s="588"/>
      <c r="L1218" s="471"/>
      <c r="M1218" s="580" t="s">
        <v>1029</v>
      </c>
      <c r="N1218" s="471"/>
      <c r="O1218" s="578"/>
      <c r="P1218" s="471"/>
      <c r="Q1218" s="580" t="s">
        <v>1029</v>
      </c>
    </row>
    <row r="1219" spans="1:18" ht="45" hidden="1" customHeight="1" x14ac:dyDescent="0.25">
      <c r="B1219" s="217" t="s">
        <v>335</v>
      </c>
      <c r="C1219" s="224" t="s">
        <v>990</v>
      </c>
      <c r="D1219" s="205" t="s">
        <v>345</v>
      </c>
      <c r="E1219" s="230" t="s">
        <v>101</v>
      </c>
      <c r="F1219" s="463" t="s">
        <v>472</v>
      </c>
      <c r="G1219" s="558"/>
      <c r="H1219" s="583"/>
      <c r="I1219" s="473"/>
      <c r="J1219" s="586"/>
      <c r="K1219" s="589"/>
      <c r="L1219" s="471"/>
      <c r="M1219" s="591"/>
      <c r="N1219" s="471"/>
      <c r="O1219" s="593"/>
      <c r="P1219" s="471"/>
      <c r="Q1219" s="591"/>
    </row>
    <row r="1220" spans="1:18" ht="45" hidden="1" customHeight="1" x14ac:dyDescent="0.25">
      <c r="B1220" s="217" t="s">
        <v>335</v>
      </c>
      <c r="C1220" s="224" t="s">
        <v>990</v>
      </c>
      <c r="D1220" s="205" t="s">
        <v>345</v>
      </c>
      <c r="E1220" s="230" t="s">
        <v>92</v>
      </c>
      <c r="F1220" s="463" t="s">
        <v>472</v>
      </c>
      <c r="G1220" s="558"/>
      <c r="H1220" s="584"/>
      <c r="I1220" s="473"/>
      <c r="J1220" s="587"/>
      <c r="K1220" s="590"/>
      <c r="L1220" s="471"/>
      <c r="M1220" s="592"/>
      <c r="N1220" s="471"/>
      <c r="O1220" s="579"/>
      <c r="P1220" s="471"/>
      <c r="Q1220" s="592"/>
    </row>
    <row r="1221" spans="1:18" s="177" customFormat="1" ht="5.0999999999999996" hidden="1" customHeight="1" thickBot="1" x14ac:dyDescent="0.3">
      <c r="A1221" s="261"/>
      <c r="B1221" s="220" t="s">
        <v>335</v>
      </c>
      <c r="C1221" s="220" t="s">
        <v>991</v>
      </c>
      <c r="D1221" s="208" t="s">
        <v>345</v>
      </c>
      <c r="E1221" s="213"/>
      <c r="F1221" s="134"/>
      <c r="G1221" s="176"/>
      <c r="H1221" s="193"/>
      <c r="I1221" s="193"/>
      <c r="J1221" s="193"/>
      <c r="K1221" s="193"/>
      <c r="L1221" s="134"/>
      <c r="M1221" s="186"/>
      <c r="N1221" s="134"/>
      <c r="O1221" s="193"/>
      <c r="P1221" s="134"/>
      <c r="Q1221" s="186"/>
      <c r="R1221" s="261"/>
    </row>
    <row r="1222" spans="1:18" ht="15.75" hidden="1" thickTop="1" x14ac:dyDescent="0.25">
      <c r="B1222" s="218" t="s">
        <v>335</v>
      </c>
      <c r="C1222" s="218" t="s">
        <v>991</v>
      </c>
      <c r="D1222" s="206" t="s">
        <v>345</v>
      </c>
      <c r="E1222" s="238" t="s">
        <v>67</v>
      </c>
      <c r="F1222" s="142"/>
      <c r="G1222" s="203" t="s">
        <v>78</v>
      </c>
      <c r="H1222" s="168"/>
      <c r="I1222" s="168"/>
      <c r="J1222" s="168"/>
      <c r="K1222" s="168"/>
      <c r="L1222" s="141"/>
      <c r="M1222" s="183"/>
      <c r="N1222" s="169"/>
      <c r="O1222" s="168"/>
      <c r="P1222" s="141"/>
      <c r="Q1222" s="183"/>
    </row>
    <row r="1223" spans="1:18" ht="45" hidden="1" customHeight="1" x14ac:dyDescent="0.25">
      <c r="B1223" s="217" t="s">
        <v>335</v>
      </c>
      <c r="C1223" s="224" t="s">
        <v>991</v>
      </c>
      <c r="D1223" s="205" t="s">
        <v>345</v>
      </c>
      <c r="E1223" s="230" t="s">
        <v>150</v>
      </c>
      <c r="F1223" s="144" t="s">
        <v>472</v>
      </c>
      <c r="G1223" s="560" t="s">
        <v>271</v>
      </c>
      <c r="H1223" s="572"/>
      <c r="I1223" s="175"/>
      <c r="J1223" s="608"/>
      <c r="K1223" s="608"/>
      <c r="L1223" s="146"/>
      <c r="M1223" s="611" t="s">
        <v>1029</v>
      </c>
      <c r="N1223" s="146"/>
      <c r="O1223" s="572"/>
      <c r="P1223" s="146"/>
      <c r="Q1223" s="611" t="s">
        <v>1029</v>
      </c>
    </row>
    <row r="1224" spans="1:18" ht="45" hidden="1" customHeight="1" x14ac:dyDescent="0.25">
      <c r="B1224" s="217" t="s">
        <v>335</v>
      </c>
      <c r="C1224" s="224" t="s">
        <v>991</v>
      </c>
      <c r="D1224" s="205" t="s">
        <v>345</v>
      </c>
      <c r="E1224" s="230" t="s">
        <v>151</v>
      </c>
      <c r="F1224" s="144" t="s">
        <v>472</v>
      </c>
      <c r="G1224" s="560"/>
      <c r="H1224" s="594"/>
      <c r="I1224" s="175"/>
      <c r="J1224" s="609"/>
      <c r="K1224" s="609"/>
      <c r="L1224" s="146"/>
      <c r="M1224" s="612"/>
      <c r="N1224" s="146"/>
      <c r="O1224" s="594"/>
      <c r="P1224" s="146"/>
      <c r="Q1224" s="612"/>
    </row>
    <row r="1225" spans="1:18" ht="45" hidden="1" customHeight="1" x14ac:dyDescent="0.25">
      <c r="B1225" s="217" t="s">
        <v>335</v>
      </c>
      <c r="C1225" s="224" t="s">
        <v>991</v>
      </c>
      <c r="D1225" s="205" t="s">
        <v>345</v>
      </c>
      <c r="E1225" s="230" t="s">
        <v>90</v>
      </c>
      <c r="F1225" s="144" t="s">
        <v>472</v>
      </c>
      <c r="G1225" s="560"/>
      <c r="H1225" s="594"/>
      <c r="I1225" s="175"/>
      <c r="J1225" s="609"/>
      <c r="K1225" s="609"/>
      <c r="L1225" s="146"/>
      <c r="M1225" s="612"/>
      <c r="N1225" s="146"/>
      <c r="O1225" s="594"/>
      <c r="P1225" s="146"/>
      <c r="Q1225" s="612"/>
    </row>
    <row r="1226" spans="1:18" ht="45" hidden="1" customHeight="1" x14ac:dyDescent="0.25">
      <c r="B1226" s="217" t="s">
        <v>335</v>
      </c>
      <c r="C1226" s="224" t="s">
        <v>991</v>
      </c>
      <c r="D1226" s="205" t="s">
        <v>345</v>
      </c>
      <c r="E1226" s="230" t="s">
        <v>152</v>
      </c>
      <c r="F1226" s="144" t="s">
        <v>472</v>
      </c>
      <c r="G1226" s="560"/>
      <c r="H1226" s="573"/>
      <c r="I1226" s="148"/>
      <c r="J1226" s="610"/>
      <c r="K1226" s="610"/>
      <c r="L1226" s="146"/>
      <c r="M1226" s="613"/>
      <c r="N1226" s="153"/>
      <c r="O1226" s="573"/>
      <c r="P1226" s="146"/>
      <c r="Q1226" s="613"/>
    </row>
    <row r="1227" spans="1:18" s="177" customFormat="1" ht="5.0999999999999996" hidden="1" customHeight="1" thickBot="1" x14ac:dyDescent="0.3">
      <c r="A1227" s="261"/>
      <c r="B1227" s="220" t="s">
        <v>335</v>
      </c>
      <c r="C1227" s="220" t="s">
        <v>990</v>
      </c>
      <c r="D1227" s="208" t="s">
        <v>346</v>
      </c>
      <c r="E1227" s="213"/>
      <c r="F1227" s="466"/>
      <c r="G1227" s="176"/>
      <c r="H1227" s="444"/>
      <c r="I1227" s="444"/>
      <c r="J1227" s="444"/>
      <c r="K1227" s="193"/>
      <c r="L1227" s="134"/>
      <c r="M1227" s="527"/>
      <c r="N1227" s="134"/>
      <c r="O1227" s="193"/>
      <c r="P1227" s="134"/>
      <c r="Q1227" s="527"/>
      <c r="R1227" s="261"/>
    </row>
    <row r="1228" spans="1:18" ht="15.75" hidden="1" thickTop="1" x14ac:dyDescent="0.25">
      <c r="B1228" s="218" t="s">
        <v>335</v>
      </c>
      <c r="C1228" s="218" t="s">
        <v>990</v>
      </c>
      <c r="D1228" s="206" t="s">
        <v>346</v>
      </c>
      <c r="E1228" s="238" t="s">
        <v>749</v>
      </c>
      <c r="F1228" s="468"/>
      <c r="G1228" s="203" t="s">
        <v>78</v>
      </c>
      <c r="H1228" s="450"/>
      <c r="I1228" s="450"/>
      <c r="J1228" s="450"/>
      <c r="K1228" s="168"/>
      <c r="L1228" s="141"/>
      <c r="M1228" s="528"/>
      <c r="N1228" s="141"/>
      <c r="O1228" s="168"/>
      <c r="P1228" s="141"/>
      <c r="Q1228" s="528"/>
    </row>
    <row r="1229" spans="1:18" ht="45" hidden="1" customHeight="1" x14ac:dyDescent="0.25">
      <c r="B1229" s="217" t="s">
        <v>335</v>
      </c>
      <c r="C1229" s="224" t="s">
        <v>990</v>
      </c>
      <c r="D1229" s="205" t="s">
        <v>346</v>
      </c>
      <c r="E1229" s="230" t="s">
        <v>751</v>
      </c>
      <c r="F1229" s="463" t="s">
        <v>472</v>
      </c>
      <c r="G1229" s="560" t="s">
        <v>271</v>
      </c>
      <c r="H1229" s="582"/>
      <c r="I1229" s="473"/>
      <c r="J1229" s="585"/>
      <c r="K1229" s="588"/>
      <c r="L1229" s="471"/>
      <c r="M1229" s="580" t="s">
        <v>1029</v>
      </c>
      <c r="N1229" s="471"/>
      <c r="O1229" s="578"/>
      <c r="P1229" s="471"/>
      <c r="Q1229" s="580" t="s">
        <v>1029</v>
      </c>
    </row>
    <row r="1230" spans="1:18" ht="45" hidden="1" customHeight="1" x14ac:dyDescent="0.25">
      <c r="B1230" s="217" t="s">
        <v>335</v>
      </c>
      <c r="C1230" s="224" t="s">
        <v>990</v>
      </c>
      <c r="D1230" s="205" t="s">
        <v>346</v>
      </c>
      <c r="E1230" s="230" t="s">
        <v>101</v>
      </c>
      <c r="F1230" s="463" t="s">
        <v>472</v>
      </c>
      <c r="G1230" s="560"/>
      <c r="H1230" s="583"/>
      <c r="I1230" s="473"/>
      <c r="J1230" s="586"/>
      <c r="K1230" s="589"/>
      <c r="L1230" s="471"/>
      <c r="M1230" s="591"/>
      <c r="N1230" s="471"/>
      <c r="O1230" s="593"/>
      <c r="P1230" s="471"/>
      <c r="Q1230" s="591"/>
    </row>
    <row r="1231" spans="1:18" ht="45" hidden="1" customHeight="1" x14ac:dyDescent="0.25">
      <c r="B1231" s="217" t="s">
        <v>335</v>
      </c>
      <c r="C1231" s="224" t="s">
        <v>990</v>
      </c>
      <c r="D1231" s="205" t="s">
        <v>346</v>
      </c>
      <c r="E1231" s="230" t="s">
        <v>750</v>
      </c>
      <c r="F1231" s="463" t="s">
        <v>472</v>
      </c>
      <c r="G1231" s="560"/>
      <c r="H1231" s="584"/>
      <c r="I1231" s="473"/>
      <c r="J1231" s="587"/>
      <c r="K1231" s="590"/>
      <c r="L1231" s="471"/>
      <c r="M1231" s="592"/>
      <c r="N1231" s="471"/>
      <c r="O1231" s="579"/>
      <c r="P1231" s="471"/>
      <c r="Q1231" s="592"/>
    </row>
    <row r="1232" spans="1:18" s="177" customFormat="1" ht="5.0999999999999996" hidden="1" customHeight="1" thickBot="1" x14ac:dyDescent="0.3">
      <c r="A1232" s="261"/>
      <c r="B1232" s="220" t="s">
        <v>335</v>
      </c>
      <c r="C1232" s="220" t="s">
        <v>991</v>
      </c>
      <c r="D1232" s="208" t="s">
        <v>346</v>
      </c>
      <c r="E1232" s="213"/>
      <c r="F1232" s="134"/>
      <c r="G1232" s="176"/>
      <c r="H1232" s="193"/>
      <c r="I1232" s="193"/>
      <c r="J1232" s="193"/>
      <c r="K1232" s="193"/>
      <c r="L1232" s="134"/>
      <c r="M1232" s="186"/>
      <c r="N1232" s="134"/>
      <c r="O1232" s="193"/>
      <c r="P1232" s="134"/>
      <c r="Q1232" s="186"/>
      <c r="R1232" s="261"/>
    </row>
    <row r="1233" spans="1:18" ht="15.75" hidden="1" thickTop="1" x14ac:dyDescent="0.25">
      <c r="B1233" s="218" t="s">
        <v>335</v>
      </c>
      <c r="C1233" s="218" t="s">
        <v>991</v>
      </c>
      <c r="D1233" s="206" t="s">
        <v>346</v>
      </c>
      <c r="E1233" s="238" t="s">
        <v>749</v>
      </c>
      <c r="F1233" s="142"/>
      <c r="G1233" s="203" t="s">
        <v>78</v>
      </c>
      <c r="H1233" s="168"/>
      <c r="I1233" s="168"/>
      <c r="J1233" s="168"/>
      <c r="K1233" s="168"/>
      <c r="L1233" s="141"/>
      <c r="M1233" s="183"/>
      <c r="N1233" s="169"/>
      <c r="O1233" s="168"/>
      <c r="P1233" s="141"/>
      <c r="Q1233" s="183"/>
    </row>
    <row r="1234" spans="1:18" ht="45" hidden="1" customHeight="1" x14ac:dyDescent="0.25">
      <c r="B1234" s="217" t="s">
        <v>335</v>
      </c>
      <c r="C1234" s="224" t="s">
        <v>991</v>
      </c>
      <c r="D1234" s="205" t="s">
        <v>346</v>
      </c>
      <c r="E1234" s="230" t="s">
        <v>153</v>
      </c>
      <c r="F1234" s="144" t="s">
        <v>472</v>
      </c>
      <c r="G1234" s="560" t="s">
        <v>271</v>
      </c>
      <c r="H1234" s="572"/>
      <c r="I1234" s="175"/>
      <c r="J1234" s="608"/>
      <c r="K1234" s="608"/>
      <c r="L1234" s="146"/>
      <c r="M1234" s="611" t="s">
        <v>1029</v>
      </c>
      <c r="N1234" s="146"/>
      <c r="O1234" s="572"/>
      <c r="P1234" s="146"/>
      <c r="Q1234" s="611" t="s">
        <v>1029</v>
      </c>
    </row>
    <row r="1235" spans="1:18" ht="45" hidden="1" customHeight="1" x14ac:dyDescent="0.25">
      <c r="B1235" s="217" t="s">
        <v>335</v>
      </c>
      <c r="C1235" s="224" t="s">
        <v>991</v>
      </c>
      <c r="D1235" s="205" t="s">
        <v>346</v>
      </c>
      <c r="E1235" s="230" t="s">
        <v>151</v>
      </c>
      <c r="F1235" s="144" t="s">
        <v>472</v>
      </c>
      <c r="G1235" s="560"/>
      <c r="H1235" s="594"/>
      <c r="I1235" s="175"/>
      <c r="J1235" s="609"/>
      <c r="K1235" s="609"/>
      <c r="L1235" s="146"/>
      <c r="M1235" s="612"/>
      <c r="N1235" s="146"/>
      <c r="O1235" s="594"/>
      <c r="P1235" s="146"/>
      <c r="Q1235" s="612"/>
    </row>
    <row r="1236" spans="1:18" ht="45" hidden="1" customHeight="1" x14ac:dyDescent="0.25">
      <c r="B1236" s="217" t="s">
        <v>335</v>
      </c>
      <c r="C1236" s="224" t="s">
        <v>991</v>
      </c>
      <c r="D1236" s="205" t="s">
        <v>346</v>
      </c>
      <c r="E1236" s="230" t="s">
        <v>752</v>
      </c>
      <c r="F1236" s="144" t="s">
        <v>472</v>
      </c>
      <c r="G1236" s="560"/>
      <c r="H1236" s="594"/>
      <c r="I1236" s="175"/>
      <c r="J1236" s="609"/>
      <c r="K1236" s="609"/>
      <c r="L1236" s="146"/>
      <c r="M1236" s="612"/>
      <c r="N1236" s="146"/>
      <c r="O1236" s="594"/>
      <c r="P1236" s="146"/>
      <c r="Q1236" s="612"/>
    </row>
    <row r="1237" spans="1:18" ht="45" hidden="1" customHeight="1" x14ac:dyDescent="0.25">
      <c r="B1237" s="217" t="s">
        <v>335</v>
      </c>
      <c r="C1237" s="224" t="s">
        <v>991</v>
      </c>
      <c r="D1237" s="205" t="s">
        <v>346</v>
      </c>
      <c r="E1237" s="230" t="s">
        <v>152</v>
      </c>
      <c r="F1237" s="144" t="s">
        <v>472</v>
      </c>
      <c r="G1237" s="560"/>
      <c r="H1237" s="573"/>
      <c r="I1237" s="148"/>
      <c r="J1237" s="610"/>
      <c r="K1237" s="610"/>
      <c r="L1237" s="146"/>
      <c r="M1237" s="613"/>
      <c r="N1237" s="153"/>
      <c r="O1237" s="573"/>
      <c r="P1237" s="146"/>
      <c r="Q1237" s="613"/>
    </row>
    <row r="1238" spans="1:18" s="177" customFormat="1" ht="5.0999999999999996" hidden="1" customHeight="1" thickBot="1" x14ac:dyDescent="0.3">
      <c r="A1238" s="261"/>
      <c r="B1238" s="220" t="s">
        <v>335</v>
      </c>
      <c r="C1238" s="220" t="s">
        <v>990</v>
      </c>
      <c r="D1238" s="208" t="s">
        <v>347</v>
      </c>
      <c r="E1238" s="213"/>
      <c r="F1238" s="466"/>
      <c r="G1238" s="176"/>
      <c r="H1238" s="444"/>
      <c r="I1238" s="444"/>
      <c r="J1238" s="444"/>
      <c r="K1238" s="193"/>
      <c r="L1238" s="134"/>
      <c r="M1238" s="527"/>
      <c r="N1238" s="134"/>
      <c r="O1238" s="193"/>
      <c r="P1238" s="134"/>
      <c r="Q1238" s="527"/>
      <c r="R1238" s="261"/>
    </row>
    <row r="1239" spans="1:18" ht="15.75" hidden="1" thickTop="1" x14ac:dyDescent="0.25">
      <c r="B1239" s="218" t="s">
        <v>335</v>
      </c>
      <c r="C1239" s="218" t="s">
        <v>990</v>
      </c>
      <c r="D1239" s="206" t="s">
        <v>347</v>
      </c>
      <c r="E1239" s="238" t="s">
        <v>69</v>
      </c>
      <c r="F1239" s="468"/>
      <c r="G1239" s="203" t="s">
        <v>78</v>
      </c>
      <c r="H1239" s="450"/>
      <c r="I1239" s="450"/>
      <c r="J1239" s="450"/>
      <c r="K1239" s="168"/>
      <c r="L1239" s="141"/>
      <c r="M1239" s="528"/>
      <c r="N1239" s="141"/>
      <c r="O1239" s="168"/>
      <c r="P1239" s="141"/>
      <c r="Q1239" s="528"/>
    </row>
    <row r="1240" spans="1:18" ht="45" hidden="1" customHeight="1" x14ac:dyDescent="0.25">
      <c r="B1240" s="217" t="s">
        <v>335</v>
      </c>
      <c r="C1240" s="224" t="s">
        <v>990</v>
      </c>
      <c r="D1240" s="205" t="s">
        <v>347</v>
      </c>
      <c r="E1240" s="230" t="s">
        <v>95</v>
      </c>
      <c r="F1240" s="463" t="s">
        <v>472</v>
      </c>
      <c r="G1240" s="560" t="s">
        <v>271</v>
      </c>
      <c r="H1240" s="582"/>
      <c r="I1240" s="477"/>
      <c r="J1240" s="585"/>
      <c r="K1240" s="588"/>
      <c r="L1240" s="471"/>
      <c r="M1240" s="580" t="s">
        <v>1029</v>
      </c>
      <c r="N1240" s="471"/>
      <c r="O1240" s="578"/>
      <c r="P1240" s="471"/>
      <c r="Q1240" s="580" t="s">
        <v>1029</v>
      </c>
    </row>
    <row r="1241" spans="1:18" ht="45" hidden="1" customHeight="1" x14ac:dyDescent="0.25">
      <c r="B1241" s="217" t="s">
        <v>335</v>
      </c>
      <c r="C1241" s="224" t="s">
        <v>990</v>
      </c>
      <c r="D1241" s="205" t="s">
        <v>347</v>
      </c>
      <c r="E1241" s="230" t="s">
        <v>156</v>
      </c>
      <c r="F1241" s="463" t="s">
        <v>472</v>
      </c>
      <c r="G1241" s="560"/>
      <c r="H1241" s="583"/>
      <c r="I1241" s="477"/>
      <c r="J1241" s="586"/>
      <c r="K1241" s="589"/>
      <c r="L1241" s="471"/>
      <c r="M1241" s="591"/>
      <c r="N1241" s="471"/>
      <c r="O1241" s="593"/>
      <c r="P1241" s="471"/>
      <c r="Q1241" s="591"/>
    </row>
    <row r="1242" spans="1:18" ht="45" hidden="1" customHeight="1" x14ac:dyDescent="0.25">
      <c r="B1242" s="217" t="s">
        <v>335</v>
      </c>
      <c r="C1242" s="224" t="s">
        <v>990</v>
      </c>
      <c r="D1242" s="205" t="s">
        <v>347</v>
      </c>
      <c r="E1242" s="230" t="s">
        <v>101</v>
      </c>
      <c r="F1242" s="463" t="s">
        <v>472</v>
      </c>
      <c r="G1242" s="560"/>
      <c r="H1242" s="583"/>
      <c r="I1242" s="477"/>
      <c r="J1242" s="586"/>
      <c r="K1242" s="589"/>
      <c r="L1242" s="471"/>
      <c r="M1242" s="591"/>
      <c r="N1242" s="471"/>
      <c r="O1242" s="593"/>
      <c r="P1242" s="471"/>
      <c r="Q1242" s="591"/>
    </row>
    <row r="1243" spans="1:18" ht="45" hidden="1" customHeight="1" x14ac:dyDescent="0.25">
      <c r="B1243" s="217" t="s">
        <v>335</v>
      </c>
      <c r="C1243" s="224" t="s">
        <v>990</v>
      </c>
      <c r="D1243" s="205" t="s">
        <v>347</v>
      </c>
      <c r="E1243" s="230" t="s">
        <v>479</v>
      </c>
      <c r="F1243" s="463" t="s">
        <v>472</v>
      </c>
      <c r="G1243" s="560"/>
      <c r="H1243" s="584"/>
      <c r="I1243" s="478"/>
      <c r="J1243" s="587"/>
      <c r="K1243" s="590"/>
      <c r="L1243" s="471"/>
      <c r="M1243" s="592"/>
      <c r="N1243" s="476"/>
      <c r="O1243" s="579"/>
      <c r="P1243" s="471"/>
      <c r="Q1243" s="592"/>
    </row>
    <row r="1244" spans="1:18" s="177" customFormat="1" ht="5.0999999999999996" hidden="1" customHeight="1" thickBot="1" x14ac:dyDescent="0.3">
      <c r="A1244" s="261"/>
      <c r="B1244" s="220" t="s">
        <v>335</v>
      </c>
      <c r="C1244" s="220" t="s">
        <v>991</v>
      </c>
      <c r="D1244" s="208" t="s">
        <v>347</v>
      </c>
      <c r="E1244" s="213"/>
      <c r="F1244" s="134"/>
      <c r="G1244" s="176"/>
      <c r="H1244" s="193"/>
      <c r="I1244" s="193"/>
      <c r="J1244" s="193"/>
      <c r="K1244" s="193"/>
      <c r="L1244" s="134"/>
      <c r="M1244" s="186"/>
      <c r="N1244" s="134"/>
      <c r="O1244" s="193"/>
      <c r="P1244" s="134"/>
      <c r="Q1244" s="186"/>
      <c r="R1244" s="261"/>
    </row>
    <row r="1245" spans="1:18" ht="15.75" hidden="1" thickTop="1" x14ac:dyDescent="0.25">
      <c r="B1245" s="218" t="s">
        <v>335</v>
      </c>
      <c r="C1245" s="218" t="s">
        <v>991</v>
      </c>
      <c r="D1245" s="206" t="s">
        <v>347</v>
      </c>
      <c r="E1245" s="238" t="s">
        <v>69</v>
      </c>
      <c r="F1245" s="142"/>
      <c r="G1245" s="203" t="s">
        <v>78</v>
      </c>
      <c r="H1245" s="168"/>
      <c r="I1245" s="168"/>
      <c r="J1245" s="168"/>
      <c r="K1245" s="168"/>
      <c r="L1245" s="141"/>
      <c r="M1245" s="183"/>
      <c r="N1245" s="169"/>
      <c r="O1245" s="168"/>
      <c r="P1245" s="141"/>
      <c r="Q1245" s="183"/>
    </row>
    <row r="1246" spans="1:18" ht="45" hidden="1" customHeight="1" x14ac:dyDescent="0.25">
      <c r="B1246" s="217" t="s">
        <v>335</v>
      </c>
      <c r="C1246" s="224" t="s">
        <v>991</v>
      </c>
      <c r="D1246" s="205" t="s">
        <v>347</v>
      </c>
      <c r="E1246" s="230" t="s">
        <v>155</v>
      </c>
      <c r="F1246" s="144" t="s">
        <v>472</v>
      </c>
      <c r="G1246" s="560" t="s">
        <v>271</v>
      </c>
      <c r="H1246" s="572"/>
      <c r="I1246" s="175"/>
      <c r="J1246" s="608"/>
      <c r="K1246" s="608"/>
      <c r="L1246" s="146"/>
      <c r="M1246" s="611" t="s">
        <v>1029</v>
      </c>
      <c r="N1246" s="146"/>
      <c r="O1246" s="572"/>
      <c r="P1246" s="146"/>
      <c r="Q1246" s="611" t="s">
        <v>1029</v>
      </c>
    </row>
    <row r="1247" spans="1:18" ht="45" hidden="1" customHeight="1" x14ac:dyDescent="0.25">
      <c r="B1247" s="217" t="s">
        <v>335</v>
      </c>
      <c r="C1247" s="224" t="s">
        <v>991</v>
      </c>
      <c r="D1247" s="205" t="s">
        <v>347</v>
      </c>
      <c r="E1247" s="230" t="s">
        <v>151</v>
      </c>
      <c r="F1247" s="144" t="s">
        <v>472</v>
      </c>
      <c r="G1247" s="560"/>
      <c r="H1247" s="594"/>
      <c r="I1247" s="175"/>
      <c r="J1247" s="609"/>
      <c r="K1247" s="609"/>
      <c r="L1247" s="146"/>
      <c r="M1247" s="612"/>
      <c r="N1247" s="146"/>
      <c r="O1247" s="594"/>
      <c r="P1247" s="146"/>
      <c r="Q1247" s="612"/>
    </row>
    <row r="1248" spans="1:18" ht="45" hidden="1" customHeight="1" x14ac:dyDescent="0.25">
      <c r="B1248" s="217" t="s">
        <v>335</v>
      </c>
      <c r="C1248" s="224" t="s">
        <v>991</v>
      </c>
      <c r="D1248" s="205" t="s">
        <v>347</v>
      </c>
      <c r="E1248" s="230" t="s">
        <v>156</v>
      </c>
      <c r="F1248" s="144" t="s">
        <v>472</v>
      </c>
      <c r="G1248" s="560"/>
      <c r="H1248" s="594"/>
      <c r="I1248" s="175"/>
      <c r="J1248" s="609"/>
      <c r="K1248" s="609"/>
      <c r="L1248" s="146"/>
      <c r="M1248" s="612"/>
      <c r="N1248" s="146"/>
      <c r="O1248" s="594"/>
      <c r="P1248" s="146"/>
      <c r="Q1248" s="612"/>
    </row>
    <row r="1249" spans="1:18" ht="45" hidden="1" customHeight="1" x14ac:dyDescent="0.25">
      <c r="B1249" s="217" t="s">
        <v>335</v>
      </c>
      <c r="C1249" s="224" t="s">
        <v>991</v>
      </c>
      <c r="D1249" s="205" t="s">
        <v>347</v>
      </c>
      <c r="E1249" s="230" t="s">
        <v>157</v>
      </c>
      <c r="F1249" s="144" t="s">
        <v>472</v>
      </c>
      <c r="G1249" s="560"/>
      <c r="H1249" s="573"/>
      <c r="I1249" s="148"/>
      <c r="J1249" s="610"/>
      <c r="K1249" s="610"/>
      <c r="L1249" s="146"/>
      <c r="M1249" s="613"/>
      <c r="N1249" s="153"/>
      <c r="O1249" s="573"/>
      <c r="P1249" s="146"/>
      <c r="Q1249" s="613"/>
    </row>
    <row r="1250" spans="1:18" s="177" customFormat="1" ht="5.0999999999999996" hidden="1" customHeight="1" thickBot="1" x14ac:dyDescent="0.3">
      <c r="A1250" s="261"/>
      <c r="B1250" s="220" t="s">
        <v>335</v>
      </c>
      <c r="C1250" s="220" t="s">
        <v>990</v>
      </c>
      <c r="D1250" s="208" t="s">
        <v>348</v>
      </c>
      <c r="E1250" s="213"/>
      <c r="F1250" s="466"/>
      <c r="G1250" s="176"/>
      <c r="H1250" s="444"/>
      <c r="I1250" s="444"/>
      <c r="J1250" s="444"/>
      <c r="K1250" s="193"/>
      <c r="L1250" s="134"/>
      <c r="M1250" s="527"/>
      <c r="N1250" s="134"/>
      <c r="O1250" s="193"/>
      <c r="P1250" s="134"/>
      <c r="Q1250" s="527"/>
      <c r="R1250" s="261"/>
    </row>
    <row r="1251" spans="1:18" ht="15.75" hidden="1" thickTop="1" x14ac:dyDescent="0.25">
      <c r="B1251" s="218" t="s">
        <v>335</v>
      </c>
      <c r="C1251" s="218" t="s">
        <v>990</v>
      </c>
      <c r="D1251" s="206" t="s">
        <v>348</v>
      </c>
      <c r="E1251" s="238" t="s">
        <v>70</v>
      </c>
      <c r="F1251" s="468"/>
      <c r="G1251" s="203" t="s">
        <v>78</v>
      </c>
      <c r="H1251" s="450"/>
      <c r="I1251" s="450"/>
      <c r="J1251" s="450"/>
      <c r="K1251" s="168"/>
      <c r="L1251" s="141"/>
      <c r="M1251" s="528"/>
      <c r="N1251" s="141"/>
      <c r="O1251" s="168"/>
      <c r="P1251" s="141"/>
      <c r="Q1251" s="528"/>
    </row>
    <row r="1252" spans="1:18" ht="45" hidden="1" customHeight="1" x14ac:dyDescent="0.25">
      <c r="B1252" s="217" t="s">
        <v>335</v>
      </c>
      <c r="C1252" s="224" t="s">
        <v>990</v>
      </c>
      <c r="D1252" s="205" t="s">
        <v>348</v>
      </c>
      <c r="E1252" s="230" t="s">
        <v>160</v>
      </c>
      <c r="F1252" s="463" t="s">
        <v>472</v>
      </c>
      <c r="G1252" s="249"/>
      <c r="H1252" s="582"/>
      <c r="I1252" s="473"/>
      <c r="J1252" s="582"/>
      <c r="K1252" s="578"/>
      <c r="L1252" s="470"/>
      <c r="M1252" s="580" t="s">
        <v>1029</v>
      </c>
      <c r="N1252" s="471"/>
      <c r="O1252" s="578"/>
      <c r="P1252" s="472"/>
      <c r="Q1252" s="580" t="s">
        <v>1029</v>
      </c>
    </row>
    <row r="1253" spans="1:18" ht="45" hidden="1" customHeight="1" x14ac:dyDescent="0.25">
      <c r="B1253" s="217" t="s">
        <v>335</v>
      </c>
      <c r="C1253" s="224" t="s">
        <v>990</v>
      </c>
      <c r="D1253" s="205" t="s">
        <v>348</v>
      </c>
      <c r="E1253" s="230" t="s">
        <v>213</v>
      </c>
      <c r="F1253" s="463" t="s">
        <v>472</v>
      </c>
      <c r="G1253" s="249"/>
      <c r="H1253" s="584"/>
      <c r="I1253" s="473"/>
      <c r="J1253" s="584"/>
      <c r="K1253" s="579"/>
      <c r="L1253" s="472"/>
      <c r="M1253" s="581"/>
      <c r="N1253" s="471"/>
      <c r="O1253" s="579"/>
      <c r="P1253" s="472"/>
      <c r="Q1253" s="581"/>
    </row>
    <row r="1254" spans="1:18" s="177" customFormat="1" ht="5.0999999999999996" hidden="1" customHeight="1" thickBot="1" x14ac:dyDescent="0.3">
      <c r="A1254" s="261"/>
      <c r="B1254" s="220" t="s">
        <v>335</v>
      </c>
      <c r="C1254" s="220" t="s">
        <v>991</v>
      </c>
      <c r="D1254" s="208" t="s">
        <v>348</v>
      </c>
      <c r="E1254" s="213"/>
      <c r="F1254" s="134"/>
      <c r="G1254" s="176"/>
      <c r="H1254" s="193"/>
      <c r="I1254" s="193"/>
      <c r="J1254" s="193"/>
      <c r="K1254" s="193"/>
      <c r="L1254" s="134"/>
      <c r="M1254" s="186"/>
      <c r="N1254" s="134"/>
      <c r="O1254" s="193"/>
      <c r="P1254" s="134"/>
      <c r="Q1254" s="186"/>
      <c r="R1254" s="261"/>
    </row>
    <row r="1255" spans="1:18" ht="15.75" hidden="1" thickTop="1" x14ac:dyDescent="0.25">
      <c r="B1255" s="218" t="s">
        <v>335</v>
      </c>
      <c r="C1255" s="218" t="s">
        <v>991</v>
      </c>
      <c r="D1255" s="206" t="s">
        <v>348</v>
      </c>
      <c r="E1255" s="238" t="s">
        <v>70</v>
      </c>
      <c r="F1255" s="142"/>
      <c r="G1255" s="203" t="s">
        <v>78</v>
      </c>
      <c r="H1255" s="168"/>
      <c r="I1255" s="168"/>
      <c r="J1255" s="168"/>
      <c r="K1255" s="168"/>
      <c r="L1255" s="141"/>
      <c r="M1255" s="183"/>
      <c r="N1255" s="169"/>
      <c r="O1255" s="168"/>
      <c r="P1255" s="141"/>
      <c r="Q1255" s="183"/>
    </row>
    <row r="1256" spans="1:18" ht="45" hidden="1" customHeight="1" x14ac:dyDescent="0.25">
      <c r="B1256" s="217" t="s">
        <v>335</v>
      </c>
      <c r="C1256" s="224" t="s">
        <v>991</v>
      </c>
      <c r="D1256" s="205" t="s">
        <v>348</v>
      </c>
      <c r="E1256" s="230" t="s">
        <v>158</v>
      </c>
      <c r="F1256" s="144" t="s">
        <v>472</v>
      </c>
      <c r="G1256" s="249"/>
      <c r="H1256" s="572"/>
      <c r="I1256" s="175"/>
      <c r="J1256" s="608"/>
      <c r="K1256" s="608"/>
      <c r="L1256" s="146"/>
      <c r="M1256" s="611" t="s">
        <v>1029</v>
      </c>
      <c r="N1256" s="146"/>
      <c r="O1256" s="572"/>
      <c r="P1256" s="146"/>
      <c r="Q1256" s="611" t="s">
        <v>1029</v>
      </c>
    </row>
    <row r="1257" spans="1:18" ht="45" hidden="1" customHeight="1" x14ac:dyDescent="0.25">
      <c r="B1257" s="217" t="s">
        <v>335</v>
      </c>
      <c r="C1257" s="224" t="s">
        <v>991</v>
      </c>
      <c r="D1257" s="205" t="s">
        <v>348</v>
      </c>
      <c r="E1257" s="230" t="s">
        <v>159</v>
      </c>
      <c r="F1257" s="144" t="s">
        <v>472</v>
      </c>
      <c r="G1257" s="249"/>
      <c r="H1257" s="594"/>
      <c r="I1257" s="175"/>
      <c r="J1257" s="609"/>
      <c r="K1257" s="609"/>
      <c r="L1257" s="146"/>
      <c r="M1257" s="612"/>
      <c r="N1257" s="146"/>
      <c r="O1257" s="594"/>
      <c r="P1257" s="146"/>
      <c r="Q1257" s="612"/>
    </row>
    <row r="1258" spans="1:18" ht="45" hidden="1" customHeight="1" x14ac:dyDescent="0.25">
      <c r="B1258" s="217" t="s">
        <v>335</v>
      </c>
      <c r="C1258" s="224" t="s">
        <v>991</v>
      </c>
      <c r="D1258" s="205" t="s">
        <v>348</v>
      </c>
      <c r="E1258" s="230" t="s">
        <v>160</v>
      </c>
      <c r="F1258" s="144" t="s">
        <v>472</v>
      </c>
      <c r="G1258" s="249"/>
      <c r="H1258" s="594"/>
      <c r="I1258" s="175"/>
      <c r="J1258" s="609"/>
      <c r="K1258" s="609"/>
      <c r="L1258" s="146"/>
      <c r="M1258" s="612"/>
      <c r="N1258" s="146"/>
      <c r="O1258" s="594"/>
      <c r="P1258" s="146"/>
      <c r="Q1258" s="612"/>
    </row>
    <row r="1259" spans="1:18" ht="45" hidden="1" customHeight="1" x14ac:dyDescent="0.25">
      <c r="B1259" s="217" t="s">
        <v>335</v>
      </c>
      <c r="C1259" s="224" t="s">
        <v>991</v>
      </c>
      <c r="D1259" s="205" t="s">
        <v>348</v>
      </c>
      <c r="E1259" s="230" t="s">
        <v>161</v>
      </c>
      <c r="F1259" s="144" t="s">
        <v>472</v>
      </c>
      <c r="G1259" s="249"/>
      <c r="H1259" s="573"/>
      <c r="I1259" s="148"/>
      <c r="J1259" s="610"/>
      <c r="K1259" s="610"/>
      <c r="L1259" s="146"/>
      <c r="M1259" s="613"/>
      <c r="N1259" s="153"/>
      <c r="O1259" s="573"/>
      <c r="P1259" s="146"/>
      <c r="Q1259" s="613"/>
    </row>
    <row r="1260" spans="1:18" s="177" customFormat="1" ht="5.0999999999999996" hidden="1" customHeight="1" thickBot="1" x14ac:dyDescent="0.3">
      <c r="A1260" s="261"/>
      <c r="B1260" s="220" t="s">
        <v>335</v>
      </c>
      <c r="C1260" s="220" t="s">
        <v>990</v>
      </c>
      <c r="D1260" s="208" t="s">
        <v>349</v>
      </c>
      <c r="E1260" s="213"/>
      <c r="F1260" s="466"/>
      <c r="G1260" s="176"/>
      <c r="H1260" s="444"/>
      <c r="I1260" s="444"/>
      <c r="J1260" s="444"/>
      <c r="K1260" s="193"/>
      <c r="L1260" s="134"/>
      <c r="M1260" s="527"/>
      <c r="N1260" s="134"/>
      <c r="O1260" s="193"/>
      <c r="P1260" s="134"/>
      <c r="Q1260" s="527"/>
      <c r="R1260" s="261"/>
    </row>
    <row r="1261" spans="1:18" ht="15.75" hidden="1" thickTop="1" x14ac:dyDescent="0.25">
      <c r="B1261" s="218" t="s">
        <v>335</v>
      </c>
      <c r="C1261" s="218" t="s">
        <v>990</v>
      </c>
      <c r="D1261" s="206" t="s">
        <v>349</v>
      </c>
      <c r="E1261" s="238" t="s">
        <v>71</v>
      </c>
      <c r="F1261" s="468"/>
      <c r="G1261" s="203" t="s">
        <v>78</v>
      </c>
      <c r="H1261" s="450"/>
      <c r="I1261" s="450"/>
      <c r="J1261" s="450"/>
      <c r="K1261" s="168"/>
      <c r="L1261" s="141"/>
      <c r="M1261" s="528"/>
      <c r="N1261" s="141"/>
      <c r="O1261" s="168"/>
      <c r="P1261" s="141"/>
      <c r="Q1261" s="528"/>
    </row>
    <row r="1262" spans="1:18" ht="45" hidden="1" customHeight="1" x14ac:dyDescent="0.25">
      <c r="B1262" s="217" t="s">
        <v>335</v>
      </c>
      <c r="C1262" s="224" t="s">
        <v>990</v>
      </c>
      <c r="D1262" s="205" t="s">
        <v>349</v>
      </c>
      <c r="E1262" s="230" t="s">
        <v>96</v>
      </c>
      <c r="F1262" s="463" t="s">
        <v>472</v>
      </c>
      <c r="G1262" s="249"/>
      <c r="H1262" s="582"/>
      <c r="I1262" s="477"/>
      <c r="J1262" s="585"/>
      <c r="K1262" s="588"/>
      <c r="L1262" s="471"/>
      <c r="M1262" s="580" t="s">
        <v>1029</v>
      </c>
      <c r="N1262" s="471"/>
      <c r="O1262" s="578"/>
      <c r="P1262" s="471"/>
      <c r="Q1262" s="580" t="s">
        <v>1029</v>
      </c>
    </row>
    <row r="1263" spans="1:18" ht="45" hidden="1" customHeight="1" x14ac:dyDescent="0.25">
      <c r="B1263" s="217" t="s">
        <v>335</v>
      </c>
      <c r="C1263" s="224" t="s">
        <v>990</v>
      </c>
      <c r="D1263" s="205" t="s">
        <v>349</v>
      </c>
      <c r="E1263" s="230" t="s">
        <v>101</v>
      </c>
      <c r="F1263" s="463" t="s">
        <v>472</v>
      </c>
      <c r="G1263" s="249"/>
      <c r="H1263" s="583"/>
      <c r="I1263" s="477"/>
      <c r="J1263" s="586"/>
      <c r="K1263" s="589"/>
      <c r="L1263" s="471"/>
      <c r="M1263" s="591"/>
      <c r="N1263" s="471"/>
      <c r="O1263" s="593"/>
      <c r="P1263" s="471"/>
      <c r="Q1263" s="591"/>
    </row>
    <row r="1264" spans="1:18" ht="45" hidden="1" customHeight="1" x14ac:dyDescent="0.25">
      <c r="B1264" s="217" t="s">
        <v>335</v>
      </c>
      <c r="C1264" s="224" t="s">
        <v>990</v>
      </c>
      <c r="D1264" s="205" t="s">
        <v>349</v>
      </c>
      <c r="E1264" s="230" t="s">
        <v>97</v>
      </c>
      <c r="F1264" s="463" t="s">
        <v>472</v>
      </c>
      <c r="G1264" s="249"/>
      <c r="H1264" s="583"/>
      <c r="I1264" s="477"/>
      <c r="J1264" s="586"/>
      <c r="K1264" s="589"/>
      <c r="L1264" s="471"/>
      <c r="M1264" s="591"/>
      <c r="N1264" s="471"/>
      <c r="O1264" s="593"/>
      <c r="P1264" s="471"/>
      <c r="Q1264" s="591"/>
    </row>
    <row r="1265" spans="1:18" ht="45" hidden="1" customHeight="1" x14ac:dyDescent="0.25">
      <c r="B1265" s="217" t="s">
        <v>335</v>
      </c>
      <c r="C1265" s="224" t="s">
        <v>990</v>
      </c>
      <c r="D1265" s="205" t="s">
        <v>349</v>
      </c>
      <c r="E1265" s="230" t="s">
        <v>102</v>
      </c>
      <c r="F1265" s="463" t="s">
        <v>472</v>
      </c>
      <c r="G1265" s="249"/>
      <c r="H1265" s="584"/>
      <c r="I1265" s="478"/>
      <c r="J1265" s="587"/>
      <c r="K1265" s="590"/>
      <c r="L1265" s="471"/>
      <c r="M1265" s="592"/>
      <c r="N1265" s="476"/>
      <c r="O1265" s="579"/>
      <c r="P1265" s="471"/>
      <c r="Q1265" s="592"/>
    </row>
    <row r="1266" spans="1:18" s="177" customFormat="1" ht="5.0999999999999996" hidden="1" customHeight="1" thickBot="1" x14ac:dyDescent="0.3">
      <c r="A1266" s="261"/>
      <c r="B1266" s="220" t="s">
        <v>335</v>
      </c>
      <c r="C1266" s="220" t="s">
        <v>991</v>
      </c>
      <c r="D1266" s="208" t="s">
        <v>349</v>
      </c>
      <c r="E1266" s="213"/>
      <c r="F1266" s="134"/>
      <c r="G1266" s="176"/>
      <c r="H1266" s="193"/>
      <c r="I1266" s="193"/>
      <c r="J1266" s="193"/>
      <c r="K1266" s="193"/>
      <c r="L1266" s="134"/>
      <c r="M1266" s="186"/>
      <c r="N1266" s="134"/>
      <c r="O1266" s="193"/>
      <c r="P1266" s="134"/>
      <c r="Q1266" s="186"/>
      <c r="R1266" s="261"/>
    </row>
    <row r="1267" spans="1:18" ht="15.75" hidden="1" thickTop="1" x14ac:dyDescent="0.25">
      <c r="B1267" s="218" t="s">
        <v>335</v>
      </c>
      <c r="C1267" s="218" t="s">
        <v>991</v>
      </c>
      <c r="D1267" s="206" t="s">
        <v>349</v>
      </c>
      <c r="E1267" s="238" t="s">
        <v>71</v>
      </c>
      <c r="F1267" s="142"/>
      <c r="G1267" s="203" t="s">
        <v>231</v>
      </c>
      <c r="H1267" s="168"/>
      <c r="I1267" s="168"/>
      <c r="J1267" s="168"/>
      <c r="K1267" s="168"/>
      <c r="L1267" s="141"/>
      <c r="M1267" s="183"/>
      <c r="N1267" s="169"/>
      <c r="O1267" s="168"/>
      <c r="P1267" s="141"/>
      <c r="Q1267" s="183"/>
    </row>
    <row r="1268" spans="1:18" ht="45" hidden="1" customHeight="1" x14ac:dyDescent="0.25">
      <c r="B1268" s="217" t="s">
        <v>335</v>
      </c>
      <c r="C1268" s="224" t="s">
        <v>991</v>
      </c>
      <c r="D1268" s="205" t="s">
        <v>349</v>
      </c>
      <c r="E1268" s="230" t="s">
        <v>162</v>
      </c>
      <c r="F1268" s="144" t="s">
        <v>472</v>
      </c>
      <c r="G1268" s="249"/>
      <c r="H1268" s="572"/>
      <c r="I1268" s="175"/>
      <c r="J1268" s="608"/>
      <c r="K1268" s="608"/>
      <c r="L1268" s="146"/>
      <c r="M1268" s="611" t="s">
        <v>1029</v>
      </c>
      <c r="N1268" s="146"/>
      <c r="O1268" s="572"/>
      <c r="P1268" s="146"/>
      <c r="Q1268" s="611" t="s">
        <v>1029</v>
      </c>
    </row>
    <row r="1269" spans="1:18" ht="45" hidden="1" customHeight="1" x14ac:dyDescent="0.25">
      <c r="B1269" s="217" t="s">
        <v>335</v>
      </c>
      <c r="C1269" s="224" t="s">
        <v>991</v>
      </c>
      <c r="D1269" s="205" t="s">
        <v>349</v>
      </c>
      <c r="E1269" s="230" t="s">
        <v>163</v>
      </c>
      <c r="F1269" s="144" t="s">
        <v>472</v>
      </c>
      <c r="G1269" s="249"/>
      <c r="H1269" s="594"/>
      <c r="I1269" s="175"/>
      <c r="J1269" s="609"/>
      <c r="K1269" s="609"/>
      <c r="L1269" s="146"/>
      <c r="M1269" s="612"/>
      <c r="N1269" s="146"/>
      <c r="O1269" s="594"/>
      <c r="P1269" s="146"/>
      <c r="Q1269" s="612"/>
    </row>
    <row r="1270" spans="1:18" ht="45" hidden="1" customHeight="1" x14ac:dyDescent="0.25">
      <c r="B1270" s="217" t="s">
        <v>335</v>
      </c>
      <c r="C1270" s="224" t="s">
        <v>991</v>
      </c>
      <c r="D1270" s="205" t="s">
        <v>349</v>
      </c>
      <c r="E1270" s="230" t="s">
        <v>96</v>
      </c>
      <c r="F1270" s="144" t="s">
        <v>472</v>
      </c>
      <c r="G1270" s="249"/>
      <c r="H1270" s="594"/>
      <c r="I1270" s="175"/>
      <c r="J1270" s="609"/>
      <c r="K1270" s="609"/>
      <c r="L1270" s="146"/>
      <c r="M1270" s="612"/>
      <c r="N1270" s="146"/>
      <c r="O1270" s="594"/>
      <c r="P1270" s="146"/>
      <c r="Q1270" s="612"/>
    </row>
    <row r="1271" spans="1:18" ht="45" hidden="1" customHeight="1" x14ac:dyDescent="0.25">
      <c r="B1271" s="217" t="s">
        <v>335</v>
      </c>
      <c r="C1271" s="224" t="s">
        <v>991</v>
      </c>
      <c r="D1271" s="205" t="s">
        <v>349</v>
      </c>
      <c r="E1271" s="230" t="s">
        <v>152</v>
      </c>
      <c r="F1271" s="144" t="s">
        <v>472</v>
      </c>
      <c r="G1271" s="249"/>
      <c r="H1271" s="573"/>
      <c r="I1271" s="148"/>
      <c r="J1271" s="610"/>
      <c r="K1271" s="610"/>
      <c r="L1271" s="146"/>
      <c r="M1271" s="613"/>
      <c r="N1271" s="153"/>
      <c r="O1271" s="573"/>
      <c r="P1271" s="146"/>
      <c r="Q1271" s="613"/>
    </row>
    <row r="1272" spans="1:18" s="177" customFormat="1" ht="5.0999999999999996" hidden="1" customHeight="1" thickBot="1" x14ac:dyDescent="0.3">
      <c r="A1272" s="261"/>
      <c r="B1272" s="220" t="s">
        <v>335</v>
      </c>
      <c r="C1272" s="220" t="s">
        <v>990</v>
      </c>
      <c r="D1272" s="208" t="s">
        <v>350</v>
      </c>
      <c r="E1272" s="213"/>
      <c r="F1272" s="466"/>
      <c r="G1272" s="176"/>
      <c r="H1272" s="444"/>
      <c r="I1272" s="444"/>
      <c r="J1272" s="444"/>
      <c r="K1272" s="193"/>
      <c r="L1272" s="134"/>
      <c r="M1272" s="527"/>
      <c r="N1272" s="134"/>
      <c r="O1272" s="193"/>
      <c r="P1272" s="134"/>
      <c r="Q1272" s="527"/>
      <c r="R1272" s="261"/>
    </row>
    <row r="1273" spans="1:18" ht="15.75" hidden="1" thickTop="1" x14ac:dyDescent="0.25">
      <c r="B1273" s="218" t="s">
        <v>335</v>
      </c>
      <c r="C1273" s="218" t="s">
        <v>990</v>
      </c>
      <c r="D1273" s="206" t="s">
        <v>350</v>
      </c>
      <c r="E1273" s="238" t="s">
        <v>18</v>
      </c>
      <c r="F1273" s="468"/>
      <c r="G1273" s="203" t="s">
        <v>231</v>
      </c>
      <c r="H1273" s="450"/>
      <c r="I1273" s="450"/>
      <c r="J1273" s="450"/>
      <c r="K1273" s="168"/>
      <c r="L1273" s="141"/>
      <c r="M1273" s="528"/>
      <c r="N1273" s="141"/>
      <c r="O1273" s="168"/>
      <c r="P1273" s="141"/>
      <c r="Q1273" s="528"/>
    </row>
    <row r="1274" spans="1:18" ht="45" hidden="1" customHeight="1" x14ac:dyDescent="0.25">
      <c r="B1274" s="217" t="s">
        <v>335</v>
      </c>
      <c r="C1274" s="224" t="s">
        <v>990</v>
      </c>
      <c r="D1274" s="205" t="s">
        <v>350</v>
      </c>
      <c r="E1274" s="230" t="s">
        <v>100</v>
      </c>
      <c r="F1274" s="463" t="s">
        <v>472</v>
      </c>
      <c r="G1274" s="249"/>
      <c r="H1274" s="582"/>
      <c r="I1274" s="477"/>
      <c r="J1274" s="585"/>
      <c r="K1274" s="588"/>
      <c r="L1274" s="471"/>
      <c r="M1274" s="580" t="s">
        <v>1029</v>
      </c>
      <c r="N1274" s="471"/>
      <c r="O1274" s="578"/>
      <c r="P1274" s="471"/>
      <c r="Q1274" s="580" t="s">
        <v>1029</v>
      </c>
    </row>
    <row r="1275" spans="1:18" ht="45" hidden="1" customHeight="1" x14ac:dyDescent="0.25">
      <c r="B1275" s="217" t="s">
        <v>335</v>
      </c>
      <c r="C1275" s="224" t="s">
        <v>990</v>
      </c>
      <c r="D1275" s="205" t="s">
        <v>350</v>
      </c>
      <c r="E1275" s="230" t="s">
        <v>474</v>
      </c>
      <c r="F1275" s="463" t="s">
        <v>472</v>
      </c>
      <c r="G1275" s="249"/>
      <c r="H1275" s="583"/>
      <c r="I1275" s="477"/>
      <c r="J1275" s="586"/>
      <c r="K1275" s="589"/>
      <c r="L1275" s="471"/>
      <c r="M1275" s="591"/>
      <c r="N1275" s="471"/>
      <c r="O1275" s="593"/>
      <c r="P1275" s="471"/>
      <c r="Q1275" s="591"/>
    </row>
    <row r="1276" spans="1:18" ht="45" hidden="1" customHeight="1" x14ac:dyDescent="0.25">
      <c r="B1276" s="217" t="s">
        <v>335</v>
      </c>
      <c r="C1276" s="224" t="s">
        <v>990</v>
      </c>
      <c r="D1276" s="205" t="s">
        <v>350</v>
      </c>
      <c r="E1276" s="230" t="s">
        <v>475</v>
      </c>
      <c r="F1276" s="463" t="s">
        <v>472</v>
      </c>
      <c r="G1276" s="249"/>
      <c r="H1276" s="583"/>
      <c r="I1276" s="477"/>
      <c r="J1276" s="586"/>
      <c r="K1276" s="589"/>
      <c r="L1276" s="471"/>
      <c r="M1276" s="591"/>
      <c r="N1276" s="471"/>
      <c r="O1276" s="593"/>
      <c r="P1276" s="471"/>
      <c r="Q1276" s="591"/>
    </row>
    <row r="1277" spans="1:18" ht="45" hidden="1" customHeight="1" x14ac:dyDescent="0.25">
      <c r="B1277" s="217" t="s">
        <v>335</v>
      </c>
      <c r="C1277" s="224" t="s">
        <v>990</v>
      </c>
      <c r="D1277" s="205" t="s">
        <v>350</v>
      </c>
      <c r="E1277" s="230" t="s">
        <v>753</v>
      </c>
      <c r="F1277" s="463" t="s">
        <v>472</v>
      </c>
      <c r="G1277" s="249"/>
      <c r="H1277" s="584"/>
      <c r="I1277" s="478"/>
      <c r="J1277" s="587"/>
      <c r="K1277" s="590"/>
      <c r="L1277" s="471"/>
      <c r="M1277" s="592"/>
      <c r="N1277" s="476"/>
      <c r="O1277" s="579"/>
      <c r="P1277" s="471"/>
      <c r="Q1277" s="592"/>
    </row>
    <row r="1278" spans="1:18" s="177" customFormat="1" ht="5.0999999999999996" hidden="1" customHeight="1" thickBot="1" x14ac:dyDescent="0.3">
      <c r="A1278" s="261"/>
      <c r="B1278" s="220" t="s">
        <v>335</v>
      </c>
      <c r="C1278" s="220" t="s">
        <v>991</v>
      </c>
      <c r="D1278" s="208" t="s">
        <v>350</v>
      </c>
      <c r="E1278" s="213"/>
      <c r="F1278" s="134"/>
      <c r="G1278" s="176"/>
      <c r="H1278" s="193"/>
      <c r="I1278" s="193"/>
      <c r="J1278" s="193"/>
      <c r="K1278" s="193"/>
      <c r="L1278" s="134"/>
      <c r="M1278" s="186"/>
      <c r="N1278" s="134"/>
      <c r="O1278" s="193"/>
      <c r="P1278" s="134"/>
      <c r="Q1278" s="186"/>
      <c r="R1278" s="261"/>
    </row>
    <row r="1279" spans="1:18" ht="15.75" hidden="1" thickTop="1" x14ac:dyDescent="0.25">
      <c r="B1279" s="218" t="s">
        <v>335</v>
      </c>
      <c r="C1279" s="218" t="s">
        <v>991</v>
      </c>
      <c r="D1279" s="206" t="s">
        <v>350</v>
      </c>
      <c r="E1279" s="238" t="s">
        <v>18</v>
      </c>
      <c r="F1279" s="142"/>
      <c r="G1279" s="203" t="s">
        <v>231</v>
      </c>
      <c r="H1279" s="168"/>
      <c r="I1279" s="168"/>
      <c r="J1279" s="168"/>
      <c r="K1279" s="168"/>
      <c r="L1279" s="141"/>
      <c r="M1279" s="183"/>
      <c r="N1279" s="169"/>
      <c r="O1279" s="168"/>
      <c r="P1279" s="141"/>
      <c r="Q1279" s="183"/>
    </row>
    <row r="1280" spans="1:18" ht="45" hidden="1" customHeight="1" x14ac:dyDescent="0.25">
      <c r="B1280" s="217" t="s">
        <v>335</v>
      </c>
      <c r="C1280" s="224" t="s">
        <v>991</v>
      </c>
      <c r="D1280" s="205" t="s">
        <v>350</v>
      </c>
      <c r="E1280" s="230" t="s">
        <v>168</v>
      </c>
      <c r="F1280" s="144" t="s">
        <v>472</v>
      </c>
      <c r="G1280" s="249"/>
      <c r="H1280" s="572"/>
      <c r="I1280" s="175"/>
      <c r="J1280" s="608"/>
      <c r="K1280" s="608"/>
      <c r="L1280" s="146"/>
      <c r="M1280" s="611" t="s">
        <v>1029</v>
      </c>
      <c r="N1280" s="146"/>
      <c r="O1280" s="572"/>
      <c r="P1280" s="146"/>
      <c r="Q1280" s="611" t="s">
        <v>1029</v>
      </c>
    </row>
    <row r="1281" spans="1:18" ht="45" hidden="1" customHeight="1" x14ac:dyDescent="0.25">
      <c r="B1281" s="217" t="s">
        <v>335</v>
      </c>
      <c r="C1281" s="224" t="s">
        <v>991</v>
      </c>
      <c r="D1281" s="205" t="s">
        <v>350</v>
      </c>
      <c r="E1281" s="230" t="s">
        <v>169</v>
      </c>
      <c r="F1281" s="144" t="s">
        <v>472</v>
      </c>
      <c r="G1281" s="249"/>
      <c r="H1281" s="594"/>
      <c r="I1281" s="175"/>
      <c r="J1281" s="609"/>
      <c r="K1281" s="609"/>
      <c r="L1281" s="146"/>
      <c r="M1281" s="612"/>
      <c r="N1281" s="146"/>
      <c r="O1281" s="594"/>
      <c r="P1281" s="146"/>
      <c r="Q1281" s="612"/>
    </row>
    <row r="1282" spans="1:18" ht="45" hidden="1" customHeight="1" x14ac:dyDescent="0.25">
      <c r="B1282" s="217" t="s">
        <v>335</v>
      </c>
      <c r="C1282" s="224" t="s">
        <v>991</v>
      </c>
      <c r="D1282" s="205" t="s">
        <v>350</v>
      </c>
      <c r="E1282" s="230" t="s">
        <v>170</v>
      </c>
      <c r="F1282" s="144" t="s">
        <v>472</v>
      </c>
      <c r="G1282" s="249"/>
      <c r="H1282" s="594"/>
      <c r="I1282" s="175"/>
      <c r="J1282" s="609"/>
      <c r="K1282" s="609"/>
      <c r="L1282" s="146"/>
      <c r="M1282" s="612"/>
      <c r="N1282" s="146"/>
      <c r="O1282" s="594"/>
      <c r="P1282" s="146"/>
      <c r="Q1282" s="612"/>
    </row>
    <row r="1283" spans="1:18" ht="45" hidden="1" customHeight="1" x14ac:dyDescent="0.25">
      <c r="B1283" s="217" t="s">
        <v>335</v>
      </c>
      <c r="C1283" s="224" t="s">
        <v>991</v>
      </c>
      <c r="D1283" s="205" t="s">
        <v>350</v>
      </c>
      <c r="E1283" s="230" t="s">
        <v>171</v>
      </c>
      <c r="F1283" s="144" t="s">
        <v>472</v>
      </c>
      <c r="G1283" s="249"/>
      <c r="H1283" s="573"/>
      <c r="I1283" s="148"/>
      <c r="J1283" s="610"/>
      <c r="K1283" s="610"/>
      <c r="L1283" s="146"/>
      <c r="M1283" s="613"/>
      <c r="N1283" s="153"/>
      <c r="O1283" s="573"/>
      <c r="P1283" s="146"/>
      <c r="Q1283" s="613"/>
    </row>
    <row r="1284" spans="1:18" s="177" customFormat="1" ht="5.0999999999999996" hidden="1" customHeight="1" thickBot="1" x14ac:dyDescent="0.3">
      <c r="A1284" s="261"/>
      <c r="B1284" s="220" t="s">
        <v>335</v>
      </c>
      <c r="C1284" s="220" t="s">
        <v>990</v>
      </c>
      <c r="D1284" s="208" t="s">
        <v>351</v>
      </c>
      <c r="E1284" s="213"/>
      <c r="F1284" s="466"/>
      <c r="G1284" s="176"/>
      <c r="H1284" s="444"/>
      <c r="I1284" s="444"/>
      <c r="J1284" s="444"/>
      <c r="K1284" s="193"/>
      <c r="L1284" s="134"/>
      <c r="M1284" s="527"/>
      <c r="N1284" s="134"/>
      <c r="O1284" s="193"/>
      <c r="P1284" s="134"/>
      <c r="Q1284" s="527"/>
      <c r="R1284" s="261"/>
    </row>
    <row r="1285" spans="1:18" ht="15.75" hidden="1" thickTop="1" x14ac:dyDescent="0.25">
      <c r="B1285" s="218" t="s">
        <v>335</v>
      </c>
      <c r="C1285" s="218" t="s">
        <v>990</v>
      </c>
      <c r="D1285" s="206" t="s">
        <v>351</v>
      </c>
      <c r="E1285" s="238" t="s">
        <v>20</v>
      </c>
      <c r="F1285" s="468"/>
      <c r="G1285" s="203" t="s">
        <v>231</v>
      </c>
      <c r="H1285" s="450"/>
      <c r="I1285" s="450"/>
      <c r="J1285" s="450"/>
      <c r="K1285" s="168"/>
      <c r="L1285" s="141"/>
      <c r="M1285" s="528"/>
      <c r="N1285" s="141"/>
      <c r="O1285" s="168"/>
      <c r="P1285" s="141"/>
      <c r="Q1285" s="528"/>
    </row>
    <row r="1286" spans="1:18" ht="45" hidden="1" customHeight="1" x14ac:dyDescent="0.25">
      <c r="B1286" s="217" t="s">
        <v>335</v>
      </c>
      <c r="C1286" s="224" t="s">
        <v>990</v>
      </c>
      <c r="D1286" s="205" t="s">
        <v>351</v>
      </c>
      <c r="E1286" s="230" t="s">
        <v>103</v>
      </c>
      <c r="F1286" s="463" t="s">
        <v>472</v>
      </c>
      <c r="G1286" s="249"/>
      <c r="H1286" s="582"/>
      <c r="I1286" s="473"/>
      <c r="J1286" s="585"/>
      <c r="K1286" s="588"/>
      <c r="L1286" s="471"/>
      <c r="M1286" s="580" t="s">
        <v>1029</v>
      </c>
      <c r="N1286" s="471"/>
      <c r="O1286" s="578"/>
      <c r="P1286" s="471"/>
      <c r="Q1286" s="580" t="s">
        <v>1029</v>
      </c>
    </row>
    <row r="1287" spans="1:18" ht="45" hidden="1" customHeight="1" x14ac:dyDescent="0.25">
      <c r="B1287" s="217" t="s">
        <v>335</v>
      </c>
      <c r="C1287" s="224" t="s">
        <v>990</v>
      </c>
      <c r="D1287" s="205" t="s">
        <v>351</v>
      </c>
      <c r="E1287" s="230" t="s">
        <v>104</v>
      </c>
      <c r="F1287" s="463" t="s">
        <v>472</v>
      </c>
      <c r="G1287" s="249"/>
      <c r="H1287" s="583"/>
      <c r="I1287" s="473"/>
      <c r="J1287" s="586"/>
      <c r="K1287" s="589"/>
      <c r="L1287" s="471"/>
      <c r="M1287" s="591"/>
      <c r="N1287" s="471"/>
      <c r="O1287" s="593"/>
      <c r="P1287" s="471"/>
      <c r="Q1287" s="591"/>
    </row>
    <row r="1288" spans="1:18" ht="45" hidden="1" customHeight="1" x14ac:dyDescent="0.25">
      <c r="B1288" s="217" t="s">
        <v>335</v>
      </c>
      <c r="C1288" s="224" t="s">
        <v>990</v>
      </c>
      <c r="D1288" s="205" t="s">
        <v>351</v>
      </c>
      <c r="E1288" s="230" t="s">
        <v>105</v>
      </c>
      <c r="F1288" s="463" t="s">
        <v>472</v>
      </c>
      <c r="G1288" s="249"/>
      <c r="H1288" s="584"/>
      <c r="I1288" s="473"/>
      <c r="J1288" s="587"/>
      <c r="K1288" s="590"/>
      <c r="L1288" s="471"/>
      <c r="M1288" s="592"/>
      <c r="N1288" s="471"/>
      <c r="O1288" s="579"/>
      <c r="P1288" s="471"/>
      <c r="Q1288" s="592"/>
    </row>
    <row r="1289" spans="1:18" s="177" customFormat="1" ht="5.0999999999999996" hidden="1" customHeight="1" thickBot="1" x14ac:dyDescent="0.3">
      <c r="A1289" s="261"/>
      <c r="B1289" s="220" t="s">
        <v>335</v>
      </c>
      <c r="C1289" s="220" t="s">
        <v>991</v>
      </c>
      <c r="D1289" s="208" t="s">
        <v>351</v>
      </c>
      <c r="E1289" s="213"/>
      <c r="F1289" s="134"/>
      <c r="G1289" s="176"/>
      <c r="H1289" s="193"/>
      <c r="I1289" s="193"/>
      <c r="J1289" s="193"/>
      <c r="K1289" s="193"/>
      <c r="L1289" s="134"/>
      <c r="M1289" s="186"/>
      <c r="N1289" s="134"/>
      <c r="O1289" s="193"/>
      <c r="P1289" s="134"/>
      <c r="Q1289" s="186"/>
      <c r="R1289" s="261"/>
    </row>
    <row r="1290" spans="1:18" ht="15.75" hidden="1" thickTop="1" x14ac:dyDescent="0.25">
      <c r="B1290" s="218" t="s">
        <v>335</v>
      </c>
      <c r="C1290" s="218" t="s">
        <v>991</v>
      </c>
      <c r="D1290" s="206" t="s">
        <v>351</v>
      </c>
      <c r="E1290" s="238" t="s">
        <v>20</v>
      </c>
      <c r="F1290" s="142"/>
      <c r="G1290" s="203" t="s">
        <v>231</v>
      </c>
      <c r="H1290" s="168"/>
      <c r="I1290" s="168"/>
      <c r="J1290" s="168"/>
      <c r="K1290" s="168"/>
      <c r="L1290" s="141"/>
      <c r="M1290" s="183"/>
      <c r="N1290" s="169"/>
      <c r="O1290" s="168"/>
      <c r="P1290" s="141"/>
      <c r="Q1290" s="183"/>
    </row>
    <row r="1291" spans="1:18" ht="45" hidden="1" customHeight="1" x14ac:dyDescent="0.25">
      <c r="B1291" s="217" t="s">
        <v>335</v>
      </c>
      <c r="C1291" s="224" t="s">
        <v>991</v>
      </c>
      <c r="D1291" s="205" t="s">
        <v>351</v>
      </c>
      <c r="E1291" s="230" t="s">
        <v>172</v>
      </c>
      <c r="F1291" s="144" t="s">
        <v>472</v>
      </c>
      <c r="G1291" s="249"/>
      <c r="H1291" s="572"/>
      <c r="I1291" s="175"/>
      <c r="J1291" s="608"/>
      <c r="K1291" s="608"/>
      <c r="L1291" s="146"/>
      <c r="M1291" s="611" t="s">
        <v>1029</v>
      </c>
      <c r="N1291" s="146"/>
      <c r="O1291" s="572"/>
      <c r="P1291" s="146"/>
      <c r="Q1291" s="611" t="s">
        <v>1029</v>
      </c>
    </row>
    <row r="1292" spans="1:18" ht="45" hidden="1" customHeight="1" x14ac:dyDescent="0.25">
      <c r="B1292" s="217" t="s">
        <v>335</v>
      </c>
      <c r="C1292" s="224" t="s">
        <v>991</v>
      </c>
      <c r="D1292" s="205" t="s">
        <v>351</v>
      </c>
      <c r="E1292" s="230" t="s">
        <v>173</v>
      </c>
      <c r="F1292" s="144" t="s">
        <v>472</v>
      </c>
      <c r="G1292" s="249"/>
      <c r="H1292" s="594"/>
      <c r="I1292" s="175"/>
      <c r="J1292" s="609"/>
      <c r="K1292" s="609"/>
      <c r="L1292" s="146"/>
      <c r="M1292" s="612"/>
      <c r="N1292" s="146"/>
      <c r="O1292" s="594"/>
      <c r="P1292" s="146"/>
      <c r="Q1292" s="612"/>
    </row>
    <row r="1293" spans="1:18" ht="45" hidden="1" customHeight="1" x14ac:dyDescent="0.25">
      <c r="B1293" s="217" t="s">
        <v>335</v>
      </c>
      <c r="C1293" s="224" t="s">
        <v>991</v>
      </c>
      <c r="D1293" s="205" t="s">
        <v>351</v>
      </c>
      <c r="E1293" s="230" t="s">
        <v>174</v>
      </c>
      <c r="F1293" s="144" t="s">
        <v>472</v>
      </c>
      <c r="G1293" s="249"/>
      <c r="H1293" s="573"/>
      <c r="I1293" s="175"/>
      <c r="J1293" s="610"/>
      <c r="K1293" s="610"/>
      <c r="L1293" s="146"/>
      <c r="M1293" s="613"/>
      <c r="N1293" s="146"/>
      <c r="O1293" s="573"/>
      <c r="P1293" s="146"/>
      <c r="Q1293" s="613"/>
    </row>
    <row r="1294" spans="1:18" s="177" customFormat="1" ht="5.0999999999999996" hidden="1" customHeight="1" thickBot="1" x14ac:dyDescent="0.3">
      <c r="A1294" s="261"/>
      <c r="B1294" s="220" t="s">
        <v>335</v>
      </c>
      <c r="C1294" s="220" t="s">
        <v>990</v>
      </c>
      <c r="D1294" s="208" t="s">
        <v>352</v>
      </c>
      <c r="E1294" s="213"/>
      <c r="F1294" s="466"/>
      <c r="G1294" s="176"/>
      <c r="H1294" s="444"/>
      <c r="I1294" s="444"/>
      <c r="J1294" s="444"/>
      <c r="K1294" s="193"/>
      <c r="L1294" s="134"/>
      <c r="M1294" s="527"/>
      <c r="N1294" s="134"/>
      <c r="O1294" s="193"/>
      <c r="P1294" s="134"/>
      <c r="Q1294" s="527"/>
      <c r="R1294" s="261"/>
    </row>
    <row r="1295" spans="1:18" ht="15.75" hidden="1" thickTop="1" x14ac:dyDescent="0.25">
      <c r="B1295" s="218" t="s">
        <v>335</v>
      </c>
      <c r="C1295" s="218" t="s">
        <v>990</v>
      </c>
      <c r="D1295" s="206" t="s">
        <v>352</v>
      </c>
      <c r="E1295" s="238" t="s">
        <v>754</v>
      </c>
      <c r="F1295" s="468"/>
      <c r="G1295" s="203" t="s">
        <v>231</v>
      </c>
      <c r="H1295" s="450"/>
      <c r="I1295" s="450"/>
      <c r="J1295" s="450"/>
      <c r="K1295" s="168"/>
      <c r="L1295" s="141"/>
      <c r="M1295" s="528"/>
      <c r="N1295" s="141"/>
      <c r="O1295" s="168"/>
      <c r="P1295" s="141"/>
      <c r="Q1295" s="528"/>
    </row>
    <row r="1296" spans="1:18" ht="45" hidden="1" customHeight="1" x14ac:dyDescent="0.25">
      <c r="B1296" s="217" t="s">
        <v>335</v>
      </c>
      <c r="C1296" s="224" t="s">
        <v>990</v>
      </c>
      <c r="D1296" s="205" t="s">
        <v>352</v>
      </c>
      <c r="E1296" s="230" t="s">
        <v>755</v>
      </c>
      <c r="F1296" s="463" t="s">
        <v>472</v>
      </c>
      <c r="G1296" s="249"/>
      <c r="H1296" s="582"/>
      <c r="I1296" s="473"/>
      <c r="J1296" s="582"/>
      <c r="K1296" s="578"/>
      <c r="L1296" s="470"/>
      <c r="M1296" s="580" t="s">
        <v>1029</v>
      </c>
      <c r="N1296" s="471"/>
      <c r="O1296" s="578"/>
      <c r="P1296" s="472"/>
      <c r="Q1296" s="580" t="s">
        <v>1029</v>
      </c>
    </row>
    <row r="1297" spans="1:18" ht="45" hidden="1" customHeight="1" x14ac:dyDescent="0.25">
      <c r="B1297" s="217" t="s">
        <v>335</v>
      </c>
      <c r="C1297" s="224" t="s">
        <v>990</v>
      </c>
      <c r="D1297" s="205" t="s">
        <v>352</v>
      </c>
      <c r="E1297" s="230" t="s">
        <v>756</v>
      </c>
      <c r="F1297" s="463" t="s">
        <v>472</v>
      </c>
      <c r="G1297" s="249"/>
      <c r="H1297" s="584"/>
      <c r="I1297" s="473"/>
      <c r="J1297" s="584"/>
      <c r="K1297" s="579"/>
      <c r="L1297" s="472"/>
      <c r="M1297" s="581"/>
      <c r="N1297" s="471"/>
      <c r="O1297" s="579"/>
      <c r="P1297" s="472"/>
      <c r="Q1297" s="581"/>
    </row>
    <row r="1298" spans="1:18" s="177" customFormat="1" ht="5.0999999999999996" hidden="1" customHeight="1" thickBot="1" x14ac:dyDescent="0.3">
      <c r="A1298" s="261"/>
      <c r="B1298" s="220" t="s">
        <v>335</v>
      </c>
      <c r="C1298" s="220" t="s">
        <v>991</v>
      </c>
      <c r="D1298" s="208" t="s">
        <v>352</v>
      </c>
      <c r="E1298" s="213"/>
      <c r="F1298" s="134"/>
      <c r="G1298" s="176"/>
      <c r="H1298" s="193"/>
      <c r="I1298" s="193"/>
      <c r="J1298" s="193"/>
      <c r="K1298" s="193"/>
      <c r="L1298" s="134"/>
      <c r="M1298" s="186"/>
      <c r="N1298" s="134"/>
      <c r="O1298" s="193"/>
      <c r="P1298" s="134"/>
      <c r="Q1298" s="186"/>
      <c r="R1298" s="261"/>
    </row>
    <row r="1299" spans="1:18" ht="15.75" hidden="1" thickTop="1" x14ac:dyDescent="0.25">
      <c r="B1299" s="218" t="s">
        <v>335</v>
      </c>
      <c r="C1299" s="218" t="s">
        <v>991</v>
      </c>
      <c r="D1299" s="206" t="s">
        <v>352</v>
      </c>
      <c r="E1299" s="238" t="s">
        <v>754</v>
      </c>
      <c r="F1299" s="142"/>
      <c r="G1299" s="203" t="s">
        <v>231</v>
      </c>
      <c r="H1299" s="168"/>
      <c r="I1299" s="168"/>
      <c r="J1299" s="168"/>
      <c r="K1299" s="168"/>
      <c r="L1299" s="141"/>
      <c r="M1299" s="183"/>
      <c r="N1299" s="169"/>
      <c r="O1299" s="168"/>
      <c r="P1299" s="141"/>
      <c r="Q1299" s="183"/>
    </row>
    <row r="1300" spans="1:18" ht="45" hidden="1" customHeight="1" x14ac:dyDescent="0.25">
      <c r="B1300" s="217" t="s">
        <v>335</v>
      </c>
      <c r="C1300" s="224" t="s">
        <v>991</v>
      </c>
      <c r="D1300" s="205" t="s">
        <v>352</v>
      </c>
      <c r="E1300" s="230" t="s">
        <v>175</v>
      </c>
      <c r="F1300" s="144" t="s">
        <v>472</v>
      </c>
      <c r="G1300" s="249"/>
      <c r="H1300" s="572"/>
      <c r="I1300" s="187"/>
      <c r="J1300" s="608"/>
      <c r="K1300" s="608"/>
      <c r="L1300" s="146"/>
      <c r="M1300" s="611" t="s">
        <v>1029</v>
      </c>
      <c r="N1300" s="146"/>
      <c r="O1300" s="572"/>
      <c r="P1300" s="146"/>
      <c r="Q1300" s="611" t="s">
        <v>1029</v>
      </c>
    </row>
    <row r="1301" spans="1:18" ht="45" hidden="1" customHeight="1" x14ac:dyDescent="0.25">
      <c r="B1301" s="217" t="s">
        <v>335</v>
      </c>
      <c r="C1301" s="224" t="s">
        <v>991</v>
      </c>
      <c r="D1301" s="205" t="s">
        <v>352</v>
      </c>
      <c r="E1301" s="230" t="s">
        <v>757</v>
      </c>
      <c r="F1301" s="144" t="s">
        <v>472</v>
      </c>
      <c r="G1301" s="249"/>
      <c r="H1301" s="594"/>
      <c r="I1301" s="187"/>
      <c r="J1301" s="609"/>
      <c r="K1301" s="609"/>
      <c r="L1301" s="146"/>
      <c r="M1301" s="612"/>
      <c r="N1301" s="146"/>
      <c r="O1301" s="594"/>
      <c r="P1301" s="146"/>
      <c r="Q1301" s="612"/>
    </row>
    <row r="1302" spans="1:18" ht="45" hidden="1" customHeight="1" x14ac:dyDescent="0.25">
      <c r="B1302" s="217" t="s">
        <v>335</v>
      </c>
      <c r="C1302" s="224" t="s">
        <v>991</v>
      </c>
      <c r="D1302" s="205" t="s">
        <v>352</v>
      </c>
      <c r="E1302" s="230" t="s">
        <v>758</v>
      </c>
      <c r="F1302" s="144" t="s">
        <v>472</v>
      </c>
      <c r="G1302" s="249"/>
      <c r="H1302" s="573"/>
      <c r="I1302" s="187"/>
      <c r="J1302" s="610"/>
      <c r="K1302" s="610"/>
      <c r="L1302" s="146"/>
      <c r="M1302" s="613"/>
      <c r="N1302" s="146"/>
      <c r="O1302" s="573"/>
      <c r="P1302" s="146"/>
      <c r="Q1302" s="613"/>
    </row>
    <row r="1303" spans="1:18" s="177" customFormat="1" ht="5.0999999999999996" hidden="1" customHeight="1" thickBot="1" x14ac:dyDescent="0.3">
      <c r="A1303" s="261"/>
      <c r="B1303" s="220" t="s">
        <v>335</v>
      </c>
      <c r="C1303" s="220" t="s">
        <v>990</v>
      </c>
      <c r="D1303" s="208" t="s">
        <v>353</v>
      </c>
      <c r="E1303" s="213"/>
      <c r="F1303" s="466"/>
      <c r="G1303" s="176"/>
      <c r="H1303" s="444"/>
      <c r="I1303" s="444"/>
      <c r="J1303" s="444"/>
      <c r="K1303" s="193"/>
      <c r="L1303" s="134"/>
      <c r="M1303" s="527"/>
      <c r="N1303" s="134"/>
      <c r="O1303" s="193"/>
      <c r="P1303" s="134"/>
      <c r="Q1303" s="527"/>
      <c r="R1303" s="261"/>
    </row>
    <row r="1304" spans="1:18" ht="15.75" hidden="1" thickTop="1" x14ac:dyDescent="0.25">
      <c r="B1304" s="218" t="s">
        <v>335</v>
      </c>
      <c r="C1304" s="218" t="s">
        <v>990</v>
      </c>
      <c r="D1304" s="206" t="s">
        <v>353</v>
      </c>
      <c r="E1304" s="238" t="s">
        <v>24</v>
      </c>
      <c r="F1304" s="468"/>
      <c r="G1304" s="203" t="s">
        <v>231</v>
      </c>
      <c r="H1304" s="450"/>
      <c r="I1304" s="450"/>
      <c r="J1304" s="450"/>
      <c r="K1304" s="168"/>
      <c r="L1304" s="141"/>
      <c r="M1304" s="528"/>
      <c r="N1304" s="141"/>
      <c r="O1304" s="168"/>
      <c r="P1304" s="141"/>
      <c r="Q1304" s="528"/>
    </row>
    <row r="1305" spans="1:18" ht="45" hidden="1" customHeight="1" x14ac:dyDescent="0.25">
      <c r="B1305" s="217" t="s">
        <v>335</v>
      </c>
      <c r="C1305" s="224" t="s">
        <v>990</v>
      </c>
      <c r="D1305" s="205" t="s">
        <v>353</v>
      </c>
      <c r="E1305" s="230" t="s">
        <v>759</v>
      </c>
      <c r="F1305" s="463" t="s">
        <v>472</v>
      </c>
      <c r="G1305" s="249"/>
      <c r="H1305" s="582"/>
      <c r="I1305" s="473"/>
      <c r="J1305" s="582"/>
      <c r="K1305" s="578"/>
      <c r="L1305" s="470"/>
      <c r="M1305" s="580" t="s">
        <v>1029</v>
      </c>
      <c r="N1305" s="471"/>
      <c r="O1305" s="578"/>
      <c r="P1305" s="472"/>
      <c r="Q1305" s="580" t="s">
        <v>1029</v>
      </c>
    </row>
    <row r="1306" spans="1:18" ht="45" hidden="1" customHeight="1" x14ac:dyDescent="0.25">
      <c r="B1306" s="217" t="s">
        <v>335</v>
      </c>
      <c r="C1306" s="224" t="s">
        <v>990</v>
      </c>
      <c r="D1306" s="205" t="s">
        <v>353</v>
      </c>
      <c r="E1306" s="230" t="s">
        <v>760</v>
      </c>
      <c r="F1306" s="463" t="s">
        <v>472</v>
      </c>
      <c r="G1306" s="249"/>
      <c r="H1306" s="584"/>
      <c r="I1306" s="473"/>
      <c r="J1306" s="584"/>
      <c r="K1306" s="579"/>
      <c r="L1306" s="472"/>
      <c r="M1306" s="581"/>
      <c r="N1306" s="471"/>
      <c r="O1306" s="579"/>
      <c r="P1306" s="472"/>
      <c r="Q1306" s="581"/>
    </row>
    <row r="1307" spans="1:18" s="177" customFormat="1" ht="5.0999999999999996" hidden="1" customHeight="1" thickBot="1" x14ac:dyDescent="0.3">
      <c r="A1307" s="261"/>
      <c r="B1307" s="220" t="s">
        <v>335</v>
      </c>
      <c r="C1307" s="220" t="s">
        <v>991</v>
      </c>
      <c r="D1307" s="208" t="s">
        <v>353</v>
      </c>
      <c r="E1307" s="213"/>
      <c r="F1307" s="134"/>
      <c r="G1307" s="176"/>
      <c r="H1307" s="193"/>
      <c r="I1307" s="193"/>
      <c r="J1307" s="193"/>
      <c r="K1307" s="193"/>
      <c r="L1307" s="134"/>
      <c r="M1307" s="186"/>
      <c r="N1307" s="134"/>
      <c r="O1307" s="193"/>
      <c r="P1307" s="134"/>
      <c r="Q1307" s="186"/>
      <c r="R1307" s="261"/>
    </row>
    <row r="1308" spans="1:18" ht="15.75" hidden="1" thickTop="1" x14ac:dyDescent="0.25">
      <c r="B1308" s="218" t="s">
        <v>335</v>
      </c>
      <c r="C1308" s="218" t="s">
        <v>991</v>
      </c>
      <c r="D1308" s="206" t="s">
        <v>353</v>
      </c>
      <c r="E1308" s="238" t="s">
        <v>24</v>
      </c>
      <c r="F1308" s="142"/>
      <c r="G1308" s="203" t="s">
        <v>230</v>
      </c>
      <c r="H1308" s="168"/>
      <c r="I1308" s="168"/>
      <c r="J1308" s="168"/>
      <c r="K1308" s="168"/>
      <c r="L1308" s="141"/>
      <c r="M1308" s="183"/>
      <c r="N1308" s="169"/>
      <c r="O1308" s="168"/>
      <c r="P1308" s="141"/>
      <c r="Q1308" s="183"/>
    </row>
    <row r="1309" spans="1:18" ht="45" hidden="1" customHeight="1" x14ac:dyDescent="0.25">
      <c r="B1309" s="217" t="s">
        <v>335</v>
      </c>
      <c r="C1309" s="224" t="s">
        <v>991</v>
      </c>
      <c r="D1309" s="205" t="s">
        <v>353</v>
      </c>
      <c r="E1309" s="230" t="s">
        <v>175</v>
      </c>
      <c r="F1309" s="144" t="s">
        <v>472</v>
      </c>
      <c r="G1309" s="249"/>
      <c r="H1309" s="572"/>
      <c r="I1309" s="175"/>
      <c r="J1309" s="608"/>
      <c r="K1309" s="608"/>
      <c r="L1309" s="146"/>
      <c r="M1309" s="611" t="s">
        <v>1029</v>
      </c>
      <c r="N1309" s="146"/>
      <c r="O1309" s="572"/>
      <c r="P1309" s="146"/>
      <c r="Q1309" s="611" t="s">
        <v>1029</v>
      </c>
    </row>
    <row r="1310" spans="1:18" ht="45" hidden="1" customHeight="1" x14ac:dyDescent="0.25">
      <c r="B1310" s="217" t="s">
        <v>335</v>
      </c>
      <c r="C1310" s="224" t="s">
        <v>991</v>
      </c>
      <c r="D1310" s="205" t="s">
        <v>353</v>
      </c>
      <c r="E1310" s="230" t="s">
        <v>761</v>
      </c>
      <c r="F1310" s="144" t="s">
        <v>472</v>
      </c>
      <c r="G1310" s="249"/>
      <c r="H1310" s="594"/>
      <c r="I1310" s="175"/>
      <c r="J1310" s="609"/>
      <c r="K1310" s="609"/>
      <c r="L1310" s="146"/>
      <c r="M1310" s="612"/>
      <c r="N1310" s="146"/>
      <c r="O1310" s="594"/>
      <c r="P1310" s="146"/>
      <c r="Q1310" s="612"/>
    </row>
    <row r="1311" spans="1:18" ht="45" hidden="1" customHeight="1" x14ac:dyDescent="0.25">
      <c r="B1311" s="217" t="s">
        <v>335</v>
      </c>
      <c r="C1311" s="224" t="s">
        <v>991</v>
      </c>
      <c r="D1311" s="205" t="s">
        <v>353</v>
      </c>
      <c r="E1311" s="230" t="s">
        <v>762</v>
      </c>
      <c r="F1311" s="144" t="s">
        <v>472</v>
      </c>
      <c r="G1311" s="249"/>
      <c r="H1311" s="573"/>
      <c r="I1311" s="175"/>
      <c r="J1311" s="610"/>
      <c r="K1311" s="610"/>
      <c r="L1311" s="146"/>
      <c r="M1311" s="613"/>
      <c r="N1311" s="146"/>
      <c r="O1311" s="573"/>
      <c r="P1311" s="146"/>
      <c r="Q1311" s="613"/>
    </row>
    <row r="1312" spans="1:18" s="177" customFormat="1" ht="5.0999999999999996" hidden="1" customHeight="1" thickBot="1" x14ac:dyDescent="0.3">
      <c r="A1312" s="261"/>
      <c r="B1312" s="220" t="s">
        <v>335</v>
      </c>
      <c r="C1312" s="220" t="s">
        <v>990</v>
      </c>
      <c r="D1312" s="208" t="s">
        <v>354</v>
      </c>
      <c r="E1312" s="213"/>
      <c r="F1312" s="466"/>
      <c r="G1312" s="176"/>
      <c r="H1312" s="444"/>
      <c r="I1312" s="444"/>
      <c r="J1312" s="444"/>
      <c r="K1312" s="193"/>
      <c r="L1312" s="134"/>
      <c r="M1312" s="527"/>
      <c r="N1312" s="134"/>
      <c r="O1312" s="193"/>
      <c r="P1312" s="134"/>
      <c r="Q1312" s="527"/>
      <c r="R1312" s="261"/>
    </row>
    <row r="1313" spans="1:18" ht="15.75" hidden="1" thickTop="1" x14ac:dyDescent="0.25">
      <c r="B1313" s="218" t="s">
        <v>335</v>
      </c>
      <c r="C1313" s="218" t="s">
        <v>990</v>
      </c>
      <c r="D1313" s="206" t="s">
        <v>354</v>
      </c>
      <c r="E1313" s="238" t="s">
        <v>74</v>
      </c>
      <c r="F1313" s="468"/>
      <c r="G1313" s="203" t="s">
        <v>230</v>
      </c>
      <c r="H1313" s="450"/>
      <c r="I1313" s="450"/>
      <c r="J1313" s="450"/>
      <c r="K1313" s="168"/>
      <c r="L1313" s="141"/>
      <c r="M1313" s="528"/>
      <c r="N1313" s="141"/>
      <c r="O1313" s="168"/>
      <c r="P1313" s="141"/>
      <c r="Q1313" s="528"/>
    </row>
    <row r="1314" spans="1:18" ht="45" hidden="1" customHeight="1" x14ac:dyDescent="0.25">
      <c r="B1314" s="217" t="s">
        <v>335</v>
      </c>
      <c r="C1314" s="224" t="s">
        <v>990</v>
      </c>
      <c r="D1314" s="205" t="s">
        <v>354</v>
      </c>
      <c r="E1314" s="230" t="s">
        <v>110</v>
      </c>
      <c r="F1314" s="463" t="s">
        <v>472</v>
      </c>
      <c r="G1314" s="559"/>
      <c r="H1314" s="582"/>
      <c r="I1314" s="473"/>
      <c r="J1314" s="585"/>
      <c r="K1314" s="588"/>
      <c r="L1314" s="471"/>
      <c r="M1314" s="580" t="s">
        <v>1029</v>
      </c>
      <c r="N1314" s="471"/>
      <c r="O1314" s="578"/>
      <c r="P1314" s="471"/>
      <c r="Q1314" s="580" t="s">
        <v>1029</v>
      </c>
    </row>
    <row r="1315" spans="1:18" ht="45" hidden="1" customHeight="1" x14ac:dyDescent="0.25">
      <c r="B1315" s="217" t="s">
        <v>335</v>
      </c>
      <c r="C1315" s="224" t="s">
        <v>990</v>
      </c>
      <c r="D1315" s="205" t="s">
        <v>354</v>
      </c>
      <c r="E1315" s="230" t="s">
        <v>763</v>
      </c>
      <c r="F1315" s="463" t="s">
        <v>472</v>
      </c>
      <c r="G1315" s="559"/>
      <c r="H1315" s="583"/>
      <c r="I1315" s="473"/>
      <c r="J1315" s="586"/>
      <c r="K1315" s="589"/>
      <c r="L1315" s="471"/>
      <c r="M1315" s="591"/>
      <c r="N1315" s="471"/>
      <c r="O1315" s="593"/>
      <c r="P1315" s="471"/>
      <c r="Q1315" s="591"/>
    </row>
    <row r="1316" spans="1:18" ht="45" hidden="1" customHeight="1" x14ac:dyDescent="0.25">
      <c r="B1316" s="217" t="s">
        <v>335</v>
      </c>
      <c r="C1316" s="224" t="s">
        <v>990</v>
      </c>
      <c r="D1316" s="205" t="s">
        <v>354</v>
      </c>
      <c r="E1316" s="230" t="s">
        <v>215</v>
      </c>
      <c r="F1316" s="463" t="s">
        <v>472</v>
      </c>
      <c r="G1316" s="559"/>
      <c r="H1316" s="584"/>
      <c r="I1316" s="473"/>
      <c r="J1316" s="587"/>
      <c r="K1316" s="590"/>
      <c r="L1316" s="471"/>
      <c r="M1316" s="592"/>
      <c r="N1316" s="471"/>
      <c r="O1316" s="579"/>
      <c r="P1316" s="471"/>
      <c r="Q1316" s="592"/>
    </row>
    <row r="1317" spans="1:18" s="177" customFormat="1" ht="5.0999999999999996" hidden="1" customHeight="1" thickBot="1" x14ac:dyDescent="0.3">
      <c r="A1317" s="261"/>
      <c r="B1317" s="220" t="s">
        <v>335</v>
      </c>
      <c r="C1317" s="220" t="s">
        <v>991</v>
      </c>
      <c r="D1317" s="208" t="s">
        <v>354</v>
      </c>
      <c r="E1317" s="213"/>
      <c r="F1317" s="134"/>
      <c r="G1317" s="176"/>
      <c r="H1317" s="193"/>
      <c r="I1317" s="193"/>
      <c r="J1317" s="193"/>
      <c r="K1317" s="193"/>
      <c r="L1317" s="134"/>
      <c r="M1317" s="186"/>
      <c r="N1317" s="134"/>
      <c r="O1317" s="193"/>
      <c r="P1317" s="134"/>
      <c r="Q1317" s="186"/>
      <c r="R1317" s="261"/>
    </row>
    <row r="1318" spans="1:18" ht="15.75" hidden="1" thickTop="1" x14ac:dyDescent="0.25">
      <c r="B1318" s="218" t="s">
        <v>335</v>
      </c>
      <c r="C1318" s="218" t="s">
        <v>991</v>
      </c>
      <c r="D1318" s="206" t="s">
        <v>354</v>
      </c>
      <c r="E1318" s="238" t="s">
        <v>74</v>
      </c>
      <c r="F1318" s="142"/>
      <c r="G1318" s="203" t="s">
        <v>230</v>
      </c>
      <c r="H1318" s="168"/>
      <c r="I1318" s="168"/>
      <c r="J1318" s="168"/>
      <c r="K1318" s="168"/>
      <c r="L1318" s="141"/>
      <c r="M1318" s="183"/>
      <c r="N1318" s="169"/>
      <c r="O1318" s="168"/>
      <c r="P1318" s="141"/>
      <c r="Q1318" s="183"/>
    </row>
    <row r="1319" spans="1:18" ht="45" hidden="1" customHeight="1" x14ac:dyDescent="0.25">
      <c r="B1319" s="217" t="s">
        <v>335</v>
      </c>
      <c r="C1319" s="224" t="s">
        <v>991</v>
      </c>
      <c r="D1319" s="205" t="s">
        <v>354</v>
      </c>
      <c r="E1319" s="230" t="s">
        <v>764</v>
      </c>
      <c r="F1319" s="144" t="s">
        <v>472</v>
      </c>
      <c r="G1319" s="559" t="s">
        <v>272</v>
      </c>
      <c r="H1319" s="572"/>
      <c r="I1319" s="175"/>
      <c r="J1319" s="608"/>
      <c r="K1319" s="608"/>
      <c r="L1319" s="146"/>
      <c r="M1319" s="611" t="s">
        <v>1029</v>
      </c>
      <c r="N1319" s="146"/>
      <c r="O1319" s="572"/>
      <c r="P1319" s="146"/>
      <c r="Q1319" s="611" t="s">
        <v>1029</v>
      </c>
    </row>
    <row r="1320" spans="1:18" ht="45" hidden="1" customHeight="1" x14ac:dyDescent="0.25">
      <c r="B1320" s="217" t="s">
        <v>335</v>
      </c>
      <c r="C1320" s="224" t="s">
        <v>991</v>
      </c>
      <c r="D1320" s="205" t="s">
        <v>354</v>
      </c>
      <c r="E1320" s="230" t="s">
        <v>182</v>
      </c>
      <c r="F1320" s="144" t="s">
        <v>472</v>
      </c>
      <c r="G1320" s="559"/>
      <c r="H1320" s="594"/>
      <c r="I1320" s="175"/>
      <c r="J1320" s="609"/>
      <c r="K1320" s="609"/>
      <c r="L1320" s="146"/>
      <c r="M1320" s="612"/>
      <c r="N1320" s="146"/>
      <c r="O1320" s="594"/>
      <c r="P1320" s="146"/>
      <c r="Q1320" s="612"/>
    </row>
    <row r="1321" spans="1:18" ht="45" hidden="1" customHeight="1" x14ac:dyDescent="0.25">
      <c r="B1321" s="217" t="s">
        <v>335</v>
      </c>
      <c r="C1321" s="224" t="s">
        <v>991</v>
      </c>
      <c r="D1321" s="205" t="s">
        <v>354</v>
      </c>
      <c r="E1321" s="230" t="s">
        <v>765</v>
      </c>
      <c r="F1321" s="144" t="s">
        <v>472</v>
      </c>
      <c r="G1321" s="559"/>
      <c r="H1321" s="594"/>
      <c r="I1321" s="175"/>
      <c r="J1321" s="609"/>
      <c r="K1321" s="609"/>
      <c r="L1321" s="146"/>
      <c r="M1321" s="612"/>
      <c r="N1321" s="146"/>
      <c r="O1321" s="594"/>
      <c r="P1321" s="146"/>
      <c r="Q1321" s="612"/>
    </row>
    <row r="1322" spans="1:18" ht="45" hidden="1" customHeight="1" x14ac:dyDescent="0.25">
      <c r="B1322" s="217" t="s">
        <v>335</v>
      </c>
      <c r="C1322" s="224" t="s">
        <v>991</v>
      </c>
      <c r="D1322" s="205" t="s">
        <v>354</v>
      </c>
      <c r="E1322" s="230" t="s">
        <v>184</v>
      </c>
      <c r="F1322" s="144" t="s">
        <v>472</v>
      </c>
      <c r="G1322" s="559"/>
      <c r="H1322" s="573"/>
      <c r="I1322" s="148"/>
      <c r="J1322" s="610"/>
      <c r="K1322" s="610"/>
      <c r="L1322" s="146"/>
      <c r="M1322" s="613"/>
      <c r="N1322" s="153"/>
      <c r="O1322" s="573"/>
      <c r="P1322" s="146"/>
      <c r="Q1322" s="613"/>
    </row>
    <row r="1323" spans="1:18" s="177" customFormat="1" ht="5.0999999999999996" hidden="1" customHeight="1" thickBot="1" x14ac:dyDescent="0.3">
      <c r="A1323" s="261"/>
      <c r="B1323" s="220" t="s">
        <v>335</v>
      </c>
      <c r="C1323" s="220" t="s">
        <v>990</v>
      </c>
      <c r="D1323" s="208" t="s">
        <v>355</v>
      </c>
      <c r="E1323" s="213"/>
      <c r="F1323" s="466"/>
      <c r="G1323" s="176"/>
      <c r="H1323" s="444"/>
      <c r="I1323" s="444"/>
      <c r="J1323" s="444"/>
      <c r="K1323" s="193"/>
      <c r="L1323" s="134"/>
      <c r="M1323" s="527"/>
      <c r="N1323" s="134"/>
      <c r="O1323" s="193"/>
      <c r="P1323" s="134"/>
      <c r="Q1323" s="527"/>
      <c r="R1323" s="261"/>
    </row>
    <row r="1324" spans="1:18" ht="30.75" hidden="1" thickTop="1" x14ac:dyDescent="0.25">
      <c r="B1324" s="218" t="s">
        <v>335</v>
      </c>
      <c r="C1324" s="218" t="s">
        <v>990</v>
      </c>
      <c r="D1324" s="206" t="s">
        <v>355</v>
      </c>
      <c r="E1324" s="238" t="s">
        <v>1020</v>
      </c>
      <c r="F1324" s="468"/>
      <c r="G1324" s="203" t="s">
        <v>231</v>
      </c>
      <c r="H1324" s="450"/>
      <c r="I1324" s="450"/>
      <c r="J1324" s="450"/>
      <c r="K1324" s="168"/>
      <c r="L1324" s="141"/>
      <c r="M1324" s="528"/>
      <c r="N1324" s="141"/>
      <c r="O1324" s="168"/>
      <c r="P1324" s="141"/>
      <c r="Q1324" s="528"/>
    </row>
    <row r="1325" spans="1:18" ht="45" hidden="1" customHeight="1" x14ac:dyDescent="0.25">
      <c r="B1325" s="217" t="s">
        <v>335</v>
      </c>
      <c r="C1325" s="224" t="s">
        <v>990</v>
      </c>
      <c r="D1325" s="205" t="s">
        <v>355</v>
      </c>
      <c r="E1325" s="230" t="s">
        <v>766</v>
      </c>
      <c r="F1325" s="463" t="s">
        <v>472</v>
      </c>
      <c r="G1325" s="249"/>
      <c r="H1325" s="582"/>
      <c r="I1325" s="473"/>
      <c r="J1325" s="582"/>
      <c r="K1325" s="578"/>
      <c r="L1325" s="470"/>
      <c r="M1325" s="580" t="s">
        <v>1029</v>
      </c>
      <c r="N1325" s="471"/>
      <c r="O1325" s="578"/>
      <c r="P1325" s="472"/>
      <c r="Q1325" s="580" t="s">
        <v>1029</v>
      </c>
    </row>
    <row r="1326" spans="1:18" ht="45" hidden="1" customHeight="1" x14ac:dyDescent="0.25">
      <c r="B1326" s="217" t="s">
        <v>335</v>
      </c>
      <c r="C1326" s="224" t="s">
        <v>990</v>
      </c>
      <c r="D1326" s="205" t="s">
        <v>355</v>
      </c>
      <c r="E1326" s="230" t="s">
        <v>767</v>
      </c>
      <c r="F1326" s="463" t="s">
        <v>472</v>
      </c>
      <c r="G1326" s="249"/>
      <c r="H1326" s="584"/>
      <c r="I1326" s="473"/>
      <c r="J1326" s="584"/>
      <c r="K1326" s="579"/>
      <c r="L1326" s="472"/>
      <c r="M1326" s="581"/>
      <c r="N1326" s="471"/>
      <c r="O1326" s="579"/>
      <c r="P1326" s="472"/>
      <c r="Q1326" s="581"/>
    </row>
    <row r="1327" spans="1:18" s="177" customFormat="1" ht="5.0999999999999996" hidden="1" customHeight="1" thickBot="1" x14ac:dyDescent="0.3">
      <c r="A1327" s="261"/>
      <c r="B1327" s="220" t="s">
        <v>335</v>
      </c>
      <c r="C1327" s="220" t="s">
        <v>991</v>
      </c>
      <c r="D1327" s="208" t="s">
        <v>355</v>
      </c>
      <c r="E1327" s="213"/>
      <c r="F1327" s="134"/>
      <c r="G1327" s="176"/>
      <c r="H1327" s="193"/>
      <c r="I1327" s="193"/>
      <c r="J1327" s="193"/>
      <c r="K1327" s="193"/>
      <c r="L1327" s="134"/>
      <c r="M1327" s="186"/>
      <c r="N1327" s="134"/>
      <c r="O1327" s="193"/>
      <c r="P1327" s="134"/>
      <c r="Q1327" s="186"/>
      <c r="R1327" s="261"/>
    </row>
    <row r="1328" spans="1:18" ht="30.75" hidden="1" thickTop="1" x14ac:dyDescent="0.25">
      <c r="B1328" s="218" t="s">
        <v>335</v>
      </c>
      <c r="C1328" s="218" t="s">
        <v>991</v>
      </c>
      <c r="D1328" s="206" t="s">
        <v>355</v>
      </c>
      <c r="E1328" s="238" t="s">
        <v>1020</v>
      </c>
      <c r="F1328" s="142"/>
      <c r="G1328" s="203" t="s">
        <v>231</v>
      </c>
      <c r="H1328" s="168"/>
      <c r="I1328" s="168"/>
      <c r="J1328" s="168"/>
      <c r="K1328" s="168"/>
      <c r="L1328" s="141"/>
      <c r="M1328" s="183"/>
      <c r="N1328" s="169"/>
      <c r="O1328" s="168"/>
      <c r="P1328" s="141"/>
      <c r="Q1328" s="183"/>
    </row>
    <row r="1329" spans="1:18" ht="45" hidden="1" customHeight="1" x14ac:dyDescent="0.25">
      <c r="B1329" s="217" t="s">
        <v>335</v>
      </c>
      <c r="C1329" s="224" t="s">
        <v>991</v>
      </c>
      <c r="D1329" s="205" t="s">
        <v>355</v>
      </c>
      <c r="E1329" s="230" t="s">
        <v>768</v>
      </c>
      <c r="F1329" s="144" t="s">
        <v>472</v>
      </c>
      <c r="G1329" s="249"/>
      <c r="H1329" s="572"/>
      <c r="I1329" s="187"/>
      <c r="J1329" s="572"/>
      <c r="K1329" s="572"/>
      <c r="L1329" s="145"/>
      <c r="M1329" s="574" t="s">
        <v>1029</v>
      </c>
      <c r="N1329" s="146"/>
      <c r="O1329" s="572"/>
      <c r="P1329" s="147"/>
      <c r="Q1329" s="574" t="s">
        <v>1029</v>
      </c>
    </row>
    <row r="1330" spans="1:18" ht="45" hidden="1" customHeight="1" x14ac:dyDescent="0.25">
      <c r="B1330" s="217" t="s">
        <v>335</v>
      </c>
      <c r="C1330" s="224" t="s">
        <v>991</v>
      </c>
      <c r="D1330" s="205" t="s">
        <v>355</v>
      </c>
      <c r="E1330" s="230" t="s">
        <v>769</v>
      </c>
      <c r="F1330" s="144" t="s">
        <v>472</v>
      </c>
      <c r="G1330" s="249"/>
      <c r="H1330" s="573"/>
      <c r="I1330" s="187"/>
      <c r="J1330" s="573"/>
      <c r="K1330" s="573"/>
      <c r="L1330" s="147"/>
      <c r="M1330" s="575"/>
      <c r="N1330" s="146"/>
      <c r="O1330" s="573"/>
      <c r="P1330" s="147"/>
      <c r="Q1330" s="575"/>
    </row>
    <row r="1331" spans="1:18" s="177" customFormat="1" ht="5.0999999999999996" hidden="1" customHeight="1" thickBot="1" x14ac:dyDescent="0.3">
      <c r="A1331" s="261"/>
      <c r="B1331" s="220" t="s">
        <v>335</v>
      </c>
      <c r="C1331" s="220" t="s">
        <v>990</v>
      </c>
      <c r="D1331" s="208" t="s">
        <v>356</v>
      </c>
      <c r="E1331" s="213"/>
      <c r="F1331" s="466"/>
      <c r="G1331" s="176"/>
      <c r="H1331" s="444"/>
      <c r="I1331" s="444"/>
      <c r="J1331" s="444"/>
      <c r="K1331" s="193"/>
      <c r="L1331" s="134"/>
      <c r="M1331" s="527"/>
      <c r="N1331" s="134"/>
      <c r="O1331" s="193"/>
      <c r="P1331" s="134"/>
      <c r="Q1331" s="527"/>
      <c r="R1331" s="261"/>
    </row>
    <row r="1332" spans="1:18" ht="15.75" hidden="1" thickTop="1" x14ac:dyDescent="0.25">
      <c r="B1332" s="218" t="s">
        <v>335</v>
      </c>
      <c r="C1332" s="218" t="s">
        <v>990</v>
      </c>
      <c r="D1332" s="206" t="s">
        <v>356</v>
      </c>
      <c r="E1332" s="238" t="s">
        <v>73</v>
      </c>
      <c r="F1332" s="468"/>
      <c r="G1332" s="203" t="s">
        <v>78</v>
      </c>
      <c r="H1332" s="450"/>
      <c r="I1332" s="450"/>
      <c r="J1332" s="450"/>
      <c r="K1332" s="168"/>
      <c r="L1332" s="141"/>
      <c r="M1332" s="528"/>
      <c r="N1332" s="141"/>
      <c r="O1332" s="168"/>
      <c r="P1332" s="141"/>
      <c r="Q1332" s="528"/>
    </row>
    <row r="1333" spans="1:18" ht="45" hidden="1" customHeight="1" x14ac:dyDescent="0.25">
      <c r="B1333" s="217" t="s">
        <v>335</v>
      </c>
      <c r="C1333" s="224" t="s">
        <v>990</v>
      </c>
      <c r="D1333" s="205" t="s">
        <v>356</v>
      </c>
      <c r="E1333" s="230" t="s">
        <v>112</v>
      </c>
      <c r="F1333" s="463" t="s">
        <v>472</v>
      </c>
      <c r="G1333" s="558" t="s">
        <v>272</v>
      </c>
      <c r="H1333" s="582"/>
      <c r="I1333" s="473"/>
      <c r="J1333" s="585"/>
      <c r="K1333" s="588"/>
      <c r="L1333" s="471"/>
      <c r="M1333" s="580" t="s">
        <v>1029</v>
      </c>
      <c r="N1333" s="471"/>
      <c r="O1333" s="578"/>
      <c r="P1333" s="471"/>
      <c r="Q1333" s="580" t="s">
        <v>1029</v>
      </c>
    </row>
    <row r="1334" spans="1:18" ht="45" hidden="1" customHeight="1" x14ac:dyDescent="0.25">
      <c r="B1334" s="217" t="s">
        <v>335</v>
      </c>
      <c r="C1334" s="224" t="s">
        <v>990</v>
      </c>
      <c r="D1334" s="205" t="s">
        <v>356</v>
      </c>
      <c r="E1334" s="230" t="s">
        <v>113</v>
      </c>
      <c r="F1334" s="463" t="s">
        <v>472</v>
      </c>
      <c r="G1334" s="558"/>
      <c r="H1334" s="583"/>
      <c r="I1334" s="473"/>
      <c r="J1334" s="586"/>
      <c r="K1334" s="589"/>
      <c r="L1334" s="471"/>
      <c r="M1334" s="591"/>
      <c r="N1334" s="471"/>
      <c r="O1334" s="593"/>
      <c r="P1334" s="471"/>
      <c r="Q1334" s="591"/>
    </row>
    <row r="1335" spans="1:18" ht="45" hidden="1" customHeight="1" x14ac:dyDescent="0.25">
      <c r="B1335" s="217" t="s">
        <v>335</v>
      </c>
      <c r="C1335" s="224" t="s">
        <v>990</v>
      </c>
      <c r="D1335" s="205" t="s">
        <v>356</v>
      </c>
      <c r="E1335" s="230" t="s">
        <v>114</v>
      </c>
      <c r="F1335" s="463" t="s">
        <v>472</v>
      </c>
      <c r="G1335" s="558"/>
      <c r="H1335" s="584"/>
      <c r="I1335" s="473"/>
      <c r="J1335" s="587"/>
      <c r="K1335" s="590"/>
      <c r="L1335" s="471"/>
      <c r="M1335" s="592"/>
      <c r="N1335" s="471"/>
      <c r="O1335" s="579"/>
      <c r="P1335" s="471"/>
      <c r="Q1335" s="592"/>
    </row>
    <row r="1336" spans="1:18" s="177" customFormat="1" ht="5.0999999999999996" hidden="1" customHeight="1" thickBot="1" x14ac:dyDescent="0.3">
      <c r="A1336" s="261"/>
      <c r="B1336" s="220" t="s">
        <v>335</v>
      </c>
      <c r="C1336" s="220" t="s">
        <v>991</v>
      </c>
      <c r="D1336" s="208" t="s">
        <v>356</v>
      </c>
      <c r="E1336" s="213"/>
      <c r="F1336" s="134"/>
      <c r="G1336" s="176"/>
      <c r="H1336" s="193"/>
      <c r="I1336" s="193"/>
      <c r="J1336" s="193"/>
      <c r="K1336" s="193"/>
      <c r="L1336" s="134"/>
      <c r="M1336" s="186"/>
      <c r="N1336" s="134"/>
      <c r="O1336" s="193"/>
      <c r="P1336" s="134"/>
      <c r="Q1336" s="186"/>
      <c r="R1336" s="261"/>
    </row>
    <row r="1337" spans="1:18" ht="15.75" hidden="1" thickTop="1" x14ac:dyDescent="0.25">
      <c r="B1337" s="218" t="s">
        <v>335</v>
      </c>
      <c r="C1337" s="218" t="s">
        <v>991</v>
      </c>
      <c r="D1337" s="206" t="s">
        <v>356</v>
      </c>
      <c r="E1337" s="238" t="s">
        <v>73</v>
      </c>
      <c r="F1337" s="142"/>
      <c r="G1337" s="203" t="s">
        <v>231</v>
      </c>
      <c r="H1337" s="168"/>
      <c r="I1337" s="168"/>
      <c r="J1337" s="168"/>
      <c r="K1337" s="168"/>
      <c r="L1337" s="141"/>
      <c r="M1337" s="183"/>
      <c r="N1337" s="169"/>
      <c r="O1337" s="168"/>
      <c r="P1337" s="141"/>
      <c r="Q1337" s="183"/>
    </row>
    <row r="1338" spans="1:18" ht="45" hidden="1" customHeight="1" x14ac:dyDescent="0.25">
      <c r="B1338" s="217" t="s">
        <v>335</v>
      </c>
      <c r="C1338" s="224" t="s">
        <v>991</v>
      </c>
      <c r="D1338" s="205" t="s">
        <v>356</v>
      </c>
      <c r="E1338" s="230" t="s">
        <v>185</v>
      </c>
      <c r="F1338" s="144" t="s">
        <v>472</v>
      </c>
      <c r="G1338" s="249"/>
      <c r="H1338" s="572"/>
      <c r="I1338" s="175"/>
      <c r="J1338" s="608"/>
      <c r="K1338" s="608"/>
      <c r="L1338" s="146"/>
      <c r="M1338" s="611" t="s">
        <v>1029</v>
      </c>
      <c r="N1338" s="146"/>
      <c r="O1338" s="572"/>
      <c r="P1338" s="146"/>
      <c r="Q1338" s="611" t="s">
        <v>1029</v>
      </c>
    </row>
    <row r="1339" spans="1:18" ht="45" hidden="1" customHeight="1" x14ac:dyDescent="0.25">
      <c r="B1339" s="217" t="s">
        <v>335</v>
      </c>
      <c r="C1339" s="224" t="s">
        <v>991</v>
      </c>
      <c r="D1339" s="205" t="s">
        <v>356</v>
      </c>
      <c r="E1339" s="230" t="s">
        <v>186</v>
      </c>
      <c r="F1339" s="144" t="s">
        <v>472</v>
      </c>
      <c r="G1339" s="249"/>
      <c r="H1339" s="594"/>
      <c r="I1339" s="175"/>
      <c r="J1339" s="609"/>
      <c r="K1339" s="609"/>
      <c r="L1339" s="146"/>
      <c r="M1339" s="612"/>
      <c r="N1339" s="146"/>
      <c r="O1339" s="594"/>
      <c r="P1339" s="146"/>
      <c r="Q1339" s="612"/>
    </row>
    <row r="1340" spans="1:18" ht="45" hidden="1" customHeight="1" x14ac:dyDescent="0.25">
      <c r="B1340" s="217" t="s">
        <v>335</v>
      </c>
      <c r="C1340" s="224" t="s">
        <v>991</v>
      </c>
      <c r="D1340" s="205" t="s">
        <v>356</v>
      </c>
      <c r="E1340" s="230" t="s">
        <v>187</v>
      </c>
      <c r="F1340" s="144" t="s">
        <v>472</v>
      </c>
      <c r="G1340" s="249"/>
      <c r="H1340" s="594"/>
      <c r="I1340" s="175"/>
      <c r="J1340" s="609"/>
      <c r="K1340" s="609"/>
      <c r="L1340" s="146"/>
      <c r="M1340" s="612"/>
      <c r="N1340" s="146"/>
      <c r="O1340" s="594"/>
      <c r="P1340" s="146"/>
      <c r="Q1340" s="612"/>
    </row>
    <row r="1341" spans="1:18" ht="45" hidden="1" customHeight="1" x14ac:dyDescent="0.25">
      <c r="B1341" s="217" t="s">
        <v>335</v>
      </c>
      <c r="C1341" s="224" t="s">
        <v>991</v>
      </c>
      <c r="D1341" s="205" t="s">
        <v>356</v>
      </c>
      <c r="E1341" s="230" t="s">
        <v>188</v>
      </c>
      <c r="F1341" s="144" t="s">
        <v>472</v>
      </c>
      <c r="G1341" s="249"/>
      <c r="H1341" s="573"/>
      <c r="I1341" s="148"/>
      <c r="J1341" s="610"/>
      <c r="K1341" s="610"/>
      <c r="L1341" s="146"/>
      <c r="M1341" s="613"/>
      <c r="N1341" s="153"/>
      <c r="O1341" s="573"/>
      <c r="P1341" s="146"/>
      <c r="Q1341" s="613"/>
    </row>
    <row r="1342" spans="1:18" s="177" customFormat="1" ht="5.0999999999999996" hidden="1" customHeight="1" thickBot="1" x14ac:dyDescent="0.3">
      <c r="A1342" s="261"/>
      <c r="B1342" s="220" t="s">
        <v>335</v>
      </c>
      <c r="C1342" s="220" t="s">
        <v>990</v>
      </c>
      <c r="D1342" s="208" t="s">
        <v>357</v>
      </c>
      <c r="E1342" s="213"/>
      <c r="F1342" s="466"/>
      <c r="G1342" s="176"/>
      <c r="H1342" s="444"/>
      <c r="I1342" s="444"/>
      <c r="J1342" s="444"/>
      <c r="K1342" s="193"/>
      <c r="L1342" s="134"/>
      <c r="M1342" s="527"/>
      <c r="N1342" s="134"/>
      <c r="O1342" s="193"/>
      <c r="P1342" s="134"/>
      <c r="Q1342" s="527"/>
      <c r="R1342" s="261"/>
    </row>
    <row r="1343" spans="1:18" ht="15.75" hidden="1" thickTop="1" x14ac:dyDescent="0.25">
      <c r="B1343" s="218" t="s">
        <v>335</v>
      </c>
      <c r="C1343" s="218" t="s">
        <v>990</v>
      </c>
      <c r="D1343" s="206" t="s">
        <v>357</v>
      </c>
      <c r="E1343" s="238" t="s">
        <v>770</v>
      </c>
      <c r="F1343" s="468"/>
      <c r="G1343" s="203" t="s">
        <v>78</v>
      </c>
      <c r="H1343" s="450"/>
      <c r="I1343" s="450"/>
      <c r="J1343" s="450"/>
      <c r="K1343" s="168"/>
      <c r="L1343" s="141"/>
      <c r="M1343" s="528"/>
      <c r="N1343" s="141"/>
      <c r="O1343" s="168"/>
      <c r="P1343" s="141"/>
      <c r="Q1343" s="528"/>
    </row>
    <row r="1344" spans="1:18" ht="45" hidden="1" customHeight="1" x14ac:dyDescent="0.25">
      <c r="B1344" s="217" t="s">
        <v>335</v>
      </c>
      <c r="C1344" s="224" t="s">
        <v>990</v>
      </c>
      <c r="D1344" s="205" t="s">
        <v>357</v>
      </c>
      <c r="E1344" s="230" t="s">
        <v>771</v>
      </c>
      <c r="F1344" s="463" t="s">
        <v>472</v>
      </c>
      <c r="G1344" s="249"/>
      <c r="H1344" s="582"/>
      <c r="I1344" s="473"/>
      <c r="J1344" s="585"/>
      <c r="K1344" s="588"/>
      <c r="L1344" s="471"/>
      <c r="M1344" s="580" t="s">
        <v>1029</v>
      </c>
      <c r="N1344" s="471"/>
      <c r="O1344" s="578"/>
      <c r="P1344" s="471"/>
      <c r="Q1344" s="580" t="s">
        <v>1029</v>
      </c>
    </row>
    <row r="1345" spans="1:18" ht="45" hidden="1" customHeight="1" x14ac:dyDescent="0.25">
      <c r="B1345" s="217" t="s">
        <v>335</v>
      </c>
      <c r="C1345" s="224" t="s">
        <v>990</v>
      </c>
      <c r="D1345" s="205" t="s">
        <v>357</v>
      </c>
      <c r="E1345" s="230" t="s">
        <v>113</v>
      </c>
      <c r="F1345" s="463" t="s">
        <v>472</v>
      </c>
      <c r="G1345" s="249"/>
      <c r="H1345" s="583"/>
      <c r="I1345" s="473"/>
      <c r="J1345" s="586"/>
      <c r="K1345" s="589"/>
      <c r="L1345" s="471"/>
      <c r="M1345" s="591"/>
      <c r="N1345" s="471"/>
      <c r="O1345" s="593"/>
      <c r="P1345" s="471"/>
      <c r="Q1345" s="591"/>
    </row>
    <row r="1346" spans="1:18" ht="45" hidden="1" customHeight="1" x14ac:dyDescent="0.25">
      <c r="B1346" s="217" t="s">
        <v>335</v>
      </c>
      <c r="C1346" s="224" t="s">
        <v>990</v>
      </c>
      <c r="D1346" s="205" t="s">
        <v>357</v>
      </c>
      <c r="E1346" s="230" t="s">
        <v>772</v>
      </c>
      <c r="F1346" s="463" t="s">
        <v>472</v>
      </c>
      <c r="G1346" s="249"/>
      <c r="H1346" s="584"/>
      <c r="I1346" s="473"/>
      <c r="J1346" s="587"/>
      <c r="K1346" s="590"/>
      <c r="L1346" s="471"/>
      <c r="M1346" s="592"/>
      <c r="N1346" s="471"/>
      <c r="O1346" s="579"/>
      <c r="P1346" s="471"/>
      <c r="Q1346" s="592"/>
    </row>
    <row r="1347" spans="1:18" s="177" customFormat="1" ht="5.0999999999999996" hidden="1" customHeight="1" thickBot="1" x14ac:dyDescent="0.3">
      <c r="A1347" s="261"/>
      <c r="B1347" s="220" t="s">
        <v>335</v>
      </c>
      <c r="C1347" s="220" t="s">
        <v>991</v>
      </c>
      <c r="D1347" s="208" t="s">
        <v>357</v>
      </c>
      <c r="E1347" s="213"/>
      <c r="F1347" s="134"/>
      <c r="G1347" s="176"/>
      <c r="H1347" s="193"/>
      <c r="I1347" s="193"/>
      <c r="J1347" s="193"/>
      <c r="K1347" s="193"/>
      <c r="L1347" s="134"/>
      <c r="M1347" s="186"/>
      <c r="N1347" s="134"/>
      <c r="O1347" s="193"/>
      <c r="P1347" s="134"/>
      <c r="Q1347" s="186"/>
      <c r="R1347" s="261"/>
    </row>
    <row r="1348" spans="1:18" ht="15.75" hidden="1" thickTop="1" x14ac:dyDescent="0.25">
      <c r="B1348" s="218" t="s">
        <v>335</v>
      </c>
      <c r="C1348" s="218" t="s">
        <v>991</v>
      </c>
      <c r="D1348" s="206" t="s">
        <v>357</v>
      </c>
      <c r="E1348" s="238" t="s">
        <v>770</v>
      </c>
      <c r="F1348" s="142"/>
      <c r="G1348" s="203" t="s">
        <v>231</v>
      </c>
      <c r="H1348" s="168"/>
      <c r="I1348" s="168"/>
      <c r="J1348" s="168"/>
      <c r="K1348" s="168"/>
      <c r="L1348" s="141"/>
      <c r="M1348" s="183"/>
      <c r="N1348" s="169"/>
      <c r="O1348" s="168"/>
      <c r="P1348" s="141"/>
      <c r="Q1348" s="183"/>
    </row>
    <row r="1349" spans="1:18" ht="45" hidden="1" customHeight="1" x14ac:dyDescent="0.25">
      <c r="B1349" s="217" t="s">
        <v>335</v>
      </c>
      <c r="C1349" s="224" t="s">
        <v>991</v>
      </c>
      <c r="D1349" s="205" t="s">
        <v>357</v>
      </c>
      <c r="E1349" s="230" t="s">
        <v>185</v>
      </c>
      <c r="F1349" s="144" t="s">
        <v>472</v>
      </c>
      <c r="G1349" s="249"/>
      <c r="H1349" s="572"/>
      <c r="I1349" s="175"/>
      <c r="J1349" s="608"/>
      <c r="K1349" s="608"/>
      <c r="L1349" s="146"/>
      <c r="M1349" s="611" t="s">
        <v>1029</v>
      </c>
      <c r="N1349" s="146"/>
      <c r="O1349" s="572"/>
      <c r="P1349" s="146"/>
      <c r="Q1349" s="611" t="s">
        <v>1029</v>
      </c>
    </row>
    <row r="1350" spans="1:18" ht="45" hidden="1" customHeight="1" x14ac:dyDescent="0.25">
      <c r="B1350" s="217" t="s">
        <v>335</v>
      </c>
      <c r="C1350" s="224" t="s">
        <v>991</v>
      </c>
      <c r="D1350" s="205" t="s">
        <v>357</v>
      </c>
      <c r="E1350" s="230" t="s">
        <v>711</v>
      </c>
      <c r="F1350" s="144" t="s">
        <v>472</v>
      </c>
      <c r="G1350" s="249"/>
      <c r="H1350" s="594"/>
      <c r="I1350" s="175"/>
      <c r="J1350" s="609"/>
      <c r="K1350" s="609"/>
      <c r="L1350" s="146"/>
      <c r="M1350" s="612"/>
      <c r="N1350" s="146"/>
      <c r="O1350" s="594"/>
      <c r="P1350" s="146"/>
      <c r="Q1350" s="612"/>
    </row>
    <row r="1351" spans="1:18" ht="45" hidden="1" customHeight="1" x14ac:dyDescent="0.25">
      <c r="B1351" s="217" t="s">
        <v>335</v>
      </c>
      <c r="C1351" s="224" t="s">
        <v>991</v>
      </c>
      <c r="D1351" s="205" t="s">
        <v>357</v>
      </c>
      <c r="E1351" s="230" t="s">
        <v>712</v>
      </c>
      <c r="F1351" s="144" t="s">
        <v>472</v>
      </c>
      <c r="G1351" s="249"/>
      <c r="H1351" s="594"/>
      <c r="I1351" s="175"/>
      <c r="J1351" s="609"/>
      <c r="K1351" s="609"/>
      <c r="L1351" s="146"/>
      <c r="M1351" s="612"/>
      <c r="N1351" s="146"/>
      <c r="O1351" s="594"/>
      <c r="P1351" s="146"/>
      <c r="Q1351" s="612"/>
    </row>
    <row r="1352" spans="1:18" ht="45" hidden="1" customHeight="1" x14ac:dyDescent="0.25">
      <c r="B1352" s="217" t="s">
        <v>335</v>
      </c>
      <c r="C1352" s="224" t="s">
        <v>991</v>
      </c>
      <c r="D1352" s="205" t="s">
        <v>357</v>
      </c>
      <c r="E1352" s="230" t="s">
        <v>713</v>
      </c>
      <c r="F1352" s="144" t="s">
        <v>472</v>
      </c>
      <c r="G1352" s="249"/>
      <c r="H1352" s="573"/>
      <c r="I1352" s="148"/>
      <c r="J1352" s="610"/>
      <c r="K1352" s="610"/>
      <c r="L1352" s="146"/>
      <c r="M1352" s="613"/>
      <c r="N1352" s="153"/>
      <c r="O1352" s="573"/>
      <c r="P1352" s="146"/>
      <c r="Q1352" s="613"/>
    </row>
    <row r="1353" spans="1:18" s="177" customFormat="1" ht="5.0999999999999996" hidden="1" customHeight="1" thickBot="1" x14ac:dyDescent="0.3">
      <c r="A1353" s="261"/>
      <c r="B1353" s="220" t="s">
        <v>335</v>
      </c>
      <c r="C1353" s="220" t="s">
        <v>990</v>
      </c>
      <c r="D1353" s="208" t="s">
        <v>358</v>
      </c>
      <c r="E1353" s="213"/>
      <c r="F1353" s="466"/>
      <c r="G1353" s="176"/>
      <c r="H1353" s="444"/>
      <c r="I1353" s="444"/>
      <c r="J1353" s="444"/>
      <c r="K1353" s="193"/>
      <c r="L1353" s="134"/>
      <c r="M1353" s="527"/>
      <c r="N1353" s="134"/>
      <c r="O1353" s="193"/>
      <c r="P1353" s="134"/>
      <c r="Q1353" s="527"/>
      <c r="R1353" s="261"/>
    </row>
    <row r="1354" spans="1:18" ht="15.75" hidden="1" thickTop="1" x14ac:dyDescent="0.25">
      <c r="B1354" s="218" t="s">
        <v>335</v>
      </c>
      <c r="C1354" s="218" t="s">
        <v>990</v>
      </c>
      <c r="D1354" s="206" t="s">
        <v>358</v>
      </c>
      <c r="E1354" s="238" t="s">
        <v>1015</v>
      </c>
      <c r="F1354" s="468"/>
      <c r="G1354" s="203" t="s">
        <v>231</v>
      </c>
      <c r="H1354" s="450"/>
      <c r="I1354" s="450"/>
      <c r="J1354" s="450"/>
      <c r="K1354" s="168"/>
      <c r="L1354" s="141"/>
      <c r="M1354" s="528"/>
      <c r="N1354" s="141"/>
      <c r="O1354" s="168"/>
      <c r="P1354" s="141"/>
      <c r="Q1354" s="528"/>
    </row>
    <row r="1355" spans="1:18" ht="45" hidden="1" customHeight="1" x14ac:dyDescent="0.25">
      <c r="B1355" s="217" t="s">
        <v>335</v>
      </c>
      <c r="C1355" s="224" t="s">
        <v>990</v>
      </c>
      <c r="D1355" s="205" t="s">
        <v>358</v>
      </c>
      <c r="E1355" s="230" t="s">
        <v>773</v>
      </c>
      <c r="F1355" s="463" t="s">
        <v>472</v>
      </c>
      <c r="G1355" s="249"/>
      <c r="H1355" s="582"/>
      <c r="I1355" s="477"/>
      <c r="J1355" s="585"/>
      <c r="K1355" s="588"/>
      <c r="L1355" s="471"/>
      <c r="M1355" s="580" t="s">
        <v>1029</v>
      </c>
      <c r="N1355" s="471"/>
      <c r="O1355" s="578"/>
      <c r="P1355" s="471"/>
      <c r="Q1355" s="580" t="s">
        <v>1029</v>
      </c>
    </row>
    <row r="1356" spans="1:18" ht="45" hidden="1" customHeight="1" x14ac:dyDescent="0.25">
      <c r="B1356" s="217" t="s">
        <v>335</v>
      </c>
      <c r="C1356" s="224" t="s">
        <v>990</v>
      </c>
      <c r="D1356" s="205" t="s">
        <v>358</v>
      </c>
      <c r="E1356" s="230" t="s">
        <v>474</v>
      </c>
      <c r="F1356" s="463" t="s">
        <v>472</v>
      </c>
      <c r="G1356" s="249"/>
      <c r="H1356" s="583"/>
      <c r="I1356" s="477"/>
      <c r="J1356" s="586"/>
      <c r="K1356" s="589"/>
      <c r="L1356" s="471"/>
      <c r="M1356" s="591"/>
      <c r="N1356" s="471"/>
      <c r="O1356" s="593"/>
      <c r="P1356" s="471"/>
      <c r="Q1356" s="591"/>
    </row>
    <row r="1357" spans="1:18" ht="45" hidden="1" customHeight="1" x14ac:dyDescent="0.25">
      <c r="B1357" s="217" t="s">
        <v>335</v>
      </c>
      <c r="C1357" s="224" t="s">
        <v>990</v>
      </c>
      <c r="D1357" s="205" t="s">
        <v>358</v>
      </c>
      <c r="E1357" s="230" t="s">
        <v>774</v>
      </c>
      <c r="F1357" s="463" t="s">
        <v>472</v>
      </c>
      <c r="G1357" s="249"/>
      <c r="H1357" s="583"/>
      <c r="I1357" s="477"/>
      <c r="J1357" s="586"/>
      <c r="K1357" s="589"/>
      <c r="L1357" s="471"/>
      <c r="M1357" s="591"/>
      <c r="N1357" s="471"/>
      <c r="O1357" s="593"/>
      <c r="P1357" s="471"/>
      <c r="Q1357" s="591"/>
    </row>
    <row r="1358" spans="1:18" ht="45" hidden="1" customHeight="1" x14ac:dyDescent="0.25">
      <c r="B1358" s="217" t="s">
        <v>335</v>
      </c>
      <c r="C1358" s="224" t="s">
        <v>990</v>
      </c>
      <c r="D1358" s="205" t="s">
        <v>358</v>
      </c>
      <c r="E1358" s="230" t="s">
        <v>775</v>
      </c>
      <c r="F1358" s="463" t="s">
        <v>472</v>
      </c>
      <c r="G1358" s="249"/>
      <c r="H1358" s="584"/>
      <c r="I1358" s="478"/>
      <c r="J1358" s="587"/>
      <c r="K1358" s="590"/>
      <c r="L1358" s="471"/>
      <c r="M1358" s="592"/>
      <c r="N1358" s="476"/>
      <c r="O1358" s="579"/>
      <c r="P1358" s="471"/>
      <c r="Q1358" s="592"/>
    </row>
    <row r="1359" spans="1:18" s="177" customFormat="1" ht="5.0999999999999996" hidden="1" customHeight="1" thickBot="1" x14ac:dyDescent="0.3">
      <c r="A1359" s="261"/>
      <c r="B1359" s="220" t="s">
        <v>335</v>
      </c>
      <c r="C1359" s="220" t="s">
        <v>991</v>
      </c>
      <c r="D1359" s="208" t="s">
        <v>358</v>
      </c>
      <c r="E1359" s="213"/>
      <c r="F1359" s="134"/>
      <c r="G1359" s="176"/>
      <c r="H1359" s="193"/>
      <c r="I1359" s="193"/>
      <c r="J1359" s="193"/>
      <c r="K1359" s="193"/>
      <c r="L1359" s="134"/>
      <c r="M1359" s="186"/>
      <c r="N1359" s="134"/>
      <c r="O1359" s="193"/>
      <c r="P1359" s="134"/>
      <c r="Q1359" s="186"/>
      <c r="R1359" s="261"/>
    </row>
    <row r="1360" spans="1:18" ht="15.75" hidden="1" thickTop="1" x14ac:dyDescent="0.25">
      <c r="B1360" s="218" t="s">
        <v>335</v>
      </c>
      <c r="C1360" s="218" t="s">
        <v>991</v>
      </c>
      <c r="D1360" s="206" t="s">
        <v>358</v>
      </c>
      <c r="E1360" s="238" t="s">
        <v>1015</v>
      </c>
      <c r="F1360" s="142"/>
      <c r="G1360" s="203" t="s">
        <v>231</v>
      </c>
      <c r="H1360" s="168"/>
      <c r="I1360" s="168"/>
      <c r="J1360" s="168"/>
      <c r="K1360" s="168"/>
      <c r="L1360" s="141"/>
      <c r="M1360" s="183"/>
      <c r="N1360" s="169"/>
      <c r="O1360" s="168"/>
      <c r="P1360" s="141"/>
      <c r="Q1360" s="183"/>
    </row>
    <row r="1361" spans="1:18" ht="45" hidden="1" customHeight="1" x14ac:dyDescent="0.25">
      <c r="B1361" s="217" t="s">
        <v>335</v>
      </c>
      <c r="C1361" s="224" t="s">
        <v>991</v>
      </c>
      <c r="D1361" s="205" t="s">
        <v>358</v>
      </c>
      <c r="E1361" s="230" t="s">
        <v>776</v>
      </c>
      <c r="F1361" s="144" t="s">
        <v>472</v>
      </c>
      <c r="G1361" s="249"/>
      <c r="H1361" s="572"/>
      <c r="I1361" s="175"/>
      <c r="J1361" s="608"/>
      <c r="K1361" s="608"/>
      <c r="L1361" s="146"/>
      <c r="M1361" s="611" t="s">
        <v>1029</v>
      </c>
      <c r="N1361" s="146"/>
      <c r="O1361" s="572"/>
      <c r="P1361" s="146"/>
      <c r="Q1361" s="611" t="s">
        <v>1029</v>
      </c>
    </row>
    <row r="1362" spans="1:18" ht="45" hidden="1" customHeight="1" x14ac:dyDescent="0.25">
      <c r="B1362" s="217" t="s">
        <v>335</v>
      </c>
      <c r="C1362" s="224" t="s">
        <v>991</v>
      </c>
      <c r="D1362" s="205" t="s">
        <v>358</v>
      </c>
      <c r="E1362" s="230" t="s">
        <v>777</v>
      </c>
      <c r="F1362" s="144" t="s">
        <v>472</v>
      </c>
      <c r="G1362" s="249"/>
      <c r="H1362" s="594"/>
      <c r="I1362" s="175"/>
      <c r="J1362" s="609"/>
      <c r="K1362" s="609"/>
      <c r="L1362" s="146"/>
      <c r="M1362" s="612"/>
      <c r="N1362" s="146"/>
      <c r="O1362" s="594"/>
      <c r="P1362" s="146"/>
      <c r="Q1362" s="612"/>
    </row>
    <row r="1363" spans="1:18" ht="45" hidden="1" customHeight="1" x14ac:dyDescent="0.25">
      <c r="B1363" s="217" t="s">
        <v>335</v>
      </c>
      <c r="C1363" s="224" t="s">
        <v>991</v>
      </c>
      <c r="D1363" s="205" t="s">
        <v>358</v>
      </c>
      <c r="E1363" s="230" t="s">
        <v>773</v>
      </c>
      <c r="F1363" s="144" t="s">
        <v>472</v>
      </c>
      <c r="G1363" s="249"/>
      <c r="H1363" s="594"/>
      <c r="I1363" s="175"/>
      <c r="J1363" s="609"/>
      <c r="K1363" s="609"/>
      <c r="L1363" s="146"/>
      <c r="M1363" s="612"/>
      <c r="N1363" s="146"/>
      <c r="O1363" s="594"/>
      <c r="P1363" s="146"/>
      <c r="Q1363" s="612"/>
    </row>
    <row r="1364" spans="1:18" ht="45" hidden="1" customHeight="1" x14ac:dyDescent="0.25">
      <c r="B1364" s="217" t="s">
        <v>335</v>
      </c>
      <c r="C1364" s="224" t="s">
        <v>991</v>
      </c>
      <c r="D1364" s="205" t="s">
        <v>358</v>
      </c>
      <c r="E1364" s="230" t="s">
        <v>171</v>
      </c>
      <c r="F1364" s="144" t="s">
        <v>472</v>
      </c>
      <c r="G1364" s="249"/>
      <c r="H1364" s="573"/>
      <c r="I1364" s="148"/>
      <c r="J1364" s="610"/>
      <c r="K1364" s="610"/>
      <c r="L1364" s="146"/>
      <c r="M1364" s="613"/>
      <c r="N1364" s="153"/>
      <c r="O1364" s="573"/>
      <c r="P1364" s="146"/>
      <c r="Q1364" s="613"/>
    </row>
    <row r="1365" spans="1:18" s="177" customFormat="1" ht="5.0999999999999996" hidden="1" customHeight="1" thickBot="1" x14ac:dyDescent="0.3">
      <c r="A1365" s="261"/>
      <c r="B1365" s="220" t="s">
        <v>335</v>
      </c>
      <c r="C1365" s="220" t="s">
        <v>990</v>
      </c>
      <c r="D1365" s="208" t="s">
        <v>359</v>
      </c>
      <c r="E1365" s="213"/>
      <c r="F1365" s="466"/>
      <c r="G1365" s="176"/>
      <c r="H1365" s="444"/>
      <c r="I1365" s="444"/>
      <c r="J1365" s="444"/>
      <c r="K1365" s="193"/>
      <c r="L1365" s="134"/>
      <c r="M1365" s="527"/>
      <c r="N1365" s="134"/>
      <c r="O1365" s="193"/>
      <c r="P1365" s="134"/>
      <c r="Q1365" s="527"/>
      <c r="R1365" s="261"/>
    </row>
    <row r="1366" spans="1:18" ht="15.75" hidden="1" thickTop="1" x14ac:dyDescent="0.25">
      <c r="B1366" s="218" t="s">
        <v>335</v>
      </c>
      <c r="C1366" s="218" t="s">
        <v>990</v>
      </c>
      <c r="D1366" s="206" t="s">
        <v>359</v>
      </c>
      <c r="E1366" s="238" t="s">
        <v>778</v>
      </c>
      <c r="F1366" s="468"/>
      <c r="G1366" s="203" t="s">
        <v>231</v>
      </c>
      <c r="H1366" s="450"/>
      <c r="I1366" s="450"/>
      <c r="J1366" s="450"/>
      <c r="K1366" s="168"/>
      <c r="L1366" s="141"/>
      <c r="M1366" s="528"/>
      <c r="N1366" s="141"/>
      <c r="O1366" s="168"/>
      <c r="P1366" s="141"/>
      <c r="Q1366" s="528"/>
    </row>
    <row r="1367" spans="1:18" ht="45" hidden="1" customHeight="1" x14ac:dyDescent="0.25">
      <c r="B1367" s="217" t="s">
        <v>335</v>
      </c>
      <c r="C1367" s="224" t="s">
        <v>990</v>
      </c>
      <c r="D1367" s="205" t="s">
        <v>359</v>
      </c>
      <c r="E1367" s="230" t="s">
        <v>779</v>
      </c>
      <c r="F1367" s="463" t="s">
        <v>472</v>
      </c>
      <c r="G1367" s="249"/>
      <c r="H1367" s="582"/>
      <c r="I1367" s="473"/>
      <c r="J1367" s="582"/>
      <c r="K1367" s="578"/>
      <c r="L1367" s="470"/>
      <c r="M1367" s="580" t="s">
        <v>1029</v>
      </c>
      <c r="N1367" s="471"/>
      <c r="O1367" s="578"/>
      <c r="P1367" s="472"/>
      <c r="Q1367" s="580" t="s">
        <v>1029</v>
      </c>
    </row>
    <row r="1368" spans="1:18" ht="45" hidden="1" customHeight="1" x14ac:dyDescent="0.25">
      <c r="B1368" s="217" t="s">
        <v>335</v>
      </c>
      <c r="C1368" s="224" t="s">
        <v>990</v>
      </c>
      <c r="D1368" s="205" t="s">
        <v>359</v>
      </c>
      <c r="E1368" s="230" t="s">
        <v>780</v>
      </c>
      <c r="F1368" s="463" t="s">
        <v>472</v>
      </c>
      <c r="G1368" s="249"/>
      <c r="H1368" s="584"/>
      <c r="I1368" s="473"/>
      <c r="J1368" s="584"/>
      <c r="K1368" s="579"/>
      <c r="L1368" s="472"/>
      <c r="M1368" s="581"/>
      <c r="N1368" s="471"/>
      <c r="O1368" s="579"/>
      <c r="P1368" s="472"/>
      <c r="Q1368" s="581"/>
    </row>
    <row r="1369" spans="1:18" s="177" customFormat="1" ht="5.0999999999999996" hidden="1" customHeight="1" thickBot="1" x14ac:dyDescent="0.3">
      <c r="A1369" s="261"/>
      <c r="B1369" s="220" t="s">
        <v>335</v>
      </c>
      <c r="C1369" s="220" t="s">
        <v>991</v>
      </c>
      <c r="D1369" s="208" t="s">
        <v>359</v>
      </c>
      <c r="E1369" s="213"/>
      <c r="F1369" s="134"/>
      <c r="G1369" s="176"/>
      <c r="H1369" s="193"/>
      <c r="I1369" s="193"/>
      <c r="J1369" s="193"/>
      <c r="K1369" s="193"/>
      <c r="L1369" s="134"/>
      <c r="M1369" s="186"/>
      <c r="N1369" s="134"/>
      <c r="O1369" s="193"/>
      <c r="P1369" s="134"/>
      <c r="Q1369" s="186"/>
      <c r="R1369" s="261"/>
    </row>
    <row r="1370" spans="1:18" ht="15.75" hidden="1" thickTop="1" x14ac:dyDescent="0.25">
      <c r="B1370" s="218" t="s">
        <v>335</v>
      </c>
      <c r="C1370" s="218" t="s">
        <v>991</v>
      </c>
      <c r="D1370" s="206" t="s">
        <v>359</v>
      </c>
      <c r="E1370" s="238" t="s">
        <v>778</v>
      </c>
      <c r="F1370" s="142"/>
      <c r="G1370" s="203" t="s">
        <v>231</v>
      </c>
      <c r="H1370" s="168"/>
      <c r="I1370" s="168"/>
      <c r="J1370" s="168"/>
      <c r="K1370" s="168"/>
      <c r="L1370" s="141"/>
      <c r="M1370" s="183"/>
      <c r="N1370" s="169"/>
      <c r="O1370" s="168"/>
      <c r="P1370" s="141"/>
      <c r="Q1370" s="183"/>
    </row>
    <row r="1371" spans="1:18" ht="45" hidden="1" customHeight="1" x14ac:dyDescent="0.25">
      <c r="B1371" s="217" t="s">
        <v>335</v>
      </c>
      <c r="C1371" s="224" t="s">
        <v>991</v>
      </c>
      <c r="D1371" s="205" t="s">
        <v>359</v>
      </c>
      <c r="E1371" s="230" t="s">
        <v>781</v>
      </c>
      <c r="F1371" s="144" t="s">
        <v>472</v>
      </c>
      <c r="G1371" s="249"/>
      <c r="H1371" s="572"/>
      <c r="I1371" s="175"/>
      <c r="J1371" s="608"/>
      <c r="K1371" s="608"/>
      <c r="L1371" s="146"/>
      <c r="M1371" s="611" t="s">
        <v>1029</v>
      </c>
      <c r="N1371" s="146"/>
      <c r="O1371" s="572"/>
      <c r="P1371" s="146"/>
      <c r="Q1371" s="611" t="s">
        <v>1029</v>
      </c>
    </row>
    <row r="1372" spans="1:18" ht="45" hidden="1" customHeight="1" x14ac:dyDescent="0.25">
      <c r="B1372" s="217" t="s">
        <v>335</v>
      </c>
      <c r="C1372" s="224" t="s">
        <v>991</v>
      </c>
      <c r="D1372" s="205" t="s">
        <v>359</v>
      </c>
      <c r="E1372" s="230" t="s">
        <v>782</v>
      </c>
      <c r="F1372" s="144" t="s">
        <v>472</v>
      </c>
      <c r="G1372" s="249"/>
      <c r="H1372" s="594"/>
      <c r="I1372" s="175"/>
      <c r="J1372" s="609"/>
      <c r="K1372" s="609"/>
      <c r="L1372" s="146"/>
      <c r="M1372" s="612"/>
      <c r="N1372" s="146"/>
      <c r="O1372" s="594"/>
      <c r="P1372" s="146"/>
      <c r="Q1372" s="612"/>
    </row>
    <row r="1373" spans="1:18" ht="45" hidden="1" customHeight="1" x14ac:dyDescent="0.25">
      <c r="B1373" s="217" t="s">
        <v>335</v>
      </c>
      <c r="C1373" s="224" t="s">
        <v>991</v>
      </c>
      <c r="D1373" s="205" t="s">
        <v>359</v>
      </c>
      <c r="E1373" s="230" t="s">
        <v>779</v>
      </c>
      <c r="F1373" s="144" t="s">
        <v>472</v>
      </c>
      <c r="G1373" s="249"/>
      <c r="H1373" s="594"/>
      <c r="I1373" s="175"/>
      <c r="J1373" s="609"/>
      <c r="K1373" s="609"/>
      <c r="L1373" s="146"/>
      <c r="M1373" s="612"/>
      <c r="N1373" s="146"/>
      <c r="O1373" s="594"/>
      <c r="P1373" s="146"/>
      <c r="Q1373" s="612"/>
    </row>
    <row r="1374" spans="1:18" ht="45" hidden="1" customHeight="1" x14ac:dyDescent="0.25">
      <c r="B1374" s="217" t="s">
        <v>335</v>
      </c>
      <c r="C1374" s="224" t="s">
        <v>991</v>
      </c>
      <c r="D1374" s="205" t="s">
        <v>359</v>
      </c>
      <c r="E1374" s="230" t="s">
        <v>167</v>
      </c>
      <c r="F1374" s="144" t="s">
        <v>472</v>
      </c>
      <c r="G1374" s="249"/>
      <c r="H1374" s="573"/>
      <c r="I1374" s="148"/>
      <c r="J1374" s="610"/>
      <c r="K1374" s="610"/>
      <c r="L1374" s="146"/>
      <c r="M1374" s="613"/>
      <c r="N1374" s="153"/>
      <c r="O1374" s="573"/>
      <c r="P1374" s="146"/>
      <c r="Q1374" s="613"/>
    </row>
    <row r="1375" spans="1:18" s="177" customFormat="1" ht="5.0999999999999996" hidden="1" customHeight="1" thickBot="1" x14ac:dyDescent="0.3">
      <c r="A1375" s="261"/>
      <c r="B1375" s="220" t="s">
        <v>335</v>
      </c>
      <c r="C1375" s="220" t="s">
        <v>990</v>
      </c>
      <c r="D1375" s="208" t="s">
        <v>360</v>
      </c>
      <c r="E1375" s="213"/>
      <c r="F1375" s="466"/>
      <c r="G1375" s="176"/>
      <c r="H1375" s="444"/>
      <c r="I1375" s="444"/>
      <c r="J1375" s="444"/>
      <c r="K1375" s="193"/>
      <c r="L1375" s="134"/>
      <c r="M1375" s="527"/>
      <c r="N1375" s="134"/>
      <c r="O1375" s="193"/>
      <c r="P1375" s="134"/>
      <c r="Q1375" s="527"/>
      <c r="R1375" s="261"/>
    </row>
    <row r="1376" spans="1:18" ht="15.75" hidden="1" thickTop="1" x14ac:dyDescent="0.25">
      <c r="B1376" s="218" t="s">
        <v>335</v>
      </c>
      <c r="C1376" s="218" t="s">
        <v>990</v>
      </c>
      <c r="D1376" s="206" t="s">
        <v>360</v>
      </c>
      <c r="E1376" s="238" t="s">
        <v>783</v>
      </c>
      <c r="F1376" s="468"/>
      <c r="G1376" s="203" t="s">
        <v>231</v>
      </c>
      <c r="H1376" s="450"/>
      <c r="I1376" s="450"/>
      <c r="J1376" s="450"/>
      <c r="K1376" s="168"/>
      <c r="L1376" s="141"/>
      <c r="M1376" s="528"/>
      <c r="N1376" s="141"/>
      <c r="O1376" s="168"/>
      <c r="P1376" s="141"/>
      <c r="Q1376" s="528"/>
    </row>
    <row r="1377" spans="1:18" ht="45" hidden="1" customHeight="1" x14ac:dyDescent="0.25">
      <c r="B1377" s="217" t="s">
        <v>335</v>
      </c>
      <c r="C1377" s="224" t="s">
        <v>990</v>
      </c>
      <c r="D1377" s="205" t="s">
        <v>360</v>
      </c>
      <c r="E1377" s="230" t="s">
        <v>779</v>
      </c>
      <c r="F1377" s="463" t="s">
        <v>472</v>
      </c>
      <c r="G1377" s="249"/>
      <c r="H1377" s="582"/>
      <c r="I1377" s="473"/>
      <c r="J1377" s="582"/>
      <c r="K1377" s="578"/>
      <c r="L1377" s="470"/>
      <c r="M1377" s="580" t="s">
        <v>1029</v>
      </c>
      <c r="N1377" s="471"/>
      <c r="O1377" s="578"/>
      <c r="P1377" s="472"/>
      <c r="Q1377" s="580" t="s">
        <v>1029</v>
      </c>
    </row>
    <row r="1378" spans="1:18" ht="45" hidden="1" customHeight="1" x14ac:dyDescent="0.25">
      <c r="B1378" s="217" t="s">
        <v>335</v>
      </c>
      <c r="C1378" s="224" t="s">
        <v>990</v>
      </c>
      <c r="D1378" s="205" t="s">
        <v>360</v>
      </c>
      <c r="E1378" s="230" t="s">
        <v>784</v>
      </c>
      <c r="F1378" s="463" t="s">
        <v>472</v>
      </c>
      <c r="G1378" s="249"/>
      <c r="H1378" s="584"/>
      <c r="I1378" s="473"/>
      <c r="J1378" s="584"/>
      <c r="K1378" s="579"/>
      <c r="L1378" s="472"/>
      <c r="M1378" s="581"/>
      <c r="N1378" s="471"/>
      <c r="O1378" s="579"/>
      <c r="P1378" s="472"/>
      <c r="Q1378" s="581"/>
    </row>
    <row r="1379" spans="1:18" s="177" customFormat="1" ht="5.0999999999999996" hidden="1" customHeight="1" thickBot="1" x14ac:dyDescent="0.3">
      <c r="A1379" s="261"/>
      <c r="B1379" s="220" t="s">
        <v>335</v>
      </c>
      <c r="C1379" s="220" t="s">
        <v>991</v>
      </c>
      <c r="D1379" s="208" t="s">
        <v>360</v>
      </c>
      <c r="E1379" s="213"/>
      <c r="F1379" s="134"/>
      <c r="G1379" s="176"/>
      <c r="H1379" s="193"/>
      <c r="I1379" s="193"/>
      <c r="J1379" s="193"/>
      <c r="K1379" s="193"/>
      <c r="L1379" s="134"/>
      <c r="M1379" s="186"/>
      <c r="N1379" s="134"/>
      <c r="O1379" s="193"/>
      <c r="P1379" s="134"/>
      <c r="Q1379" s="186"/>
      <c r="R1379" s="261"/>
    </row>
    <row r="1380" spans="1:18" ht="15.75" hidden="1" thickTop="1" x14ac:dyDescent="0.25">
      <c r="B1380" s="218" t="s">
        <v>335</v>
      </c>
      <c r="C1380" s="218" t="s">
        <v>991</v>
      </c>
      <c r="D1380" s="206" t="s">
        <v>360</v>
      </c>
      <c r="E1380" s="238" t="s">
        <v>783</v>
      </c>
      <c r="F1380" s="142"/>
      <c r="G1380" s="203" t="s">
        <v>231</v>
      </c>
      <c r="H1380" s="168"/>
      <c r="I1380" s="168"/>
      <c r="J1380" s="168"/>
      <c r="K1380" s="168"/>
      <c r="L1380" s="141"/>
      <c r="M1380" s="183"/>
      <c r="N1380" s="169"/>
      <c r="O1380" s="168"/>
      <c r="P1380" s="141"/>
      <c r="Q1380" s="183"/>
    </row>
    <row r="1381" spans="1:18" ht="45" hidden="1" customHeight="1" x14ac:dyDescent="0.25">
      <c r="B1381" s="217" t="s">
        <v>335</v>
      </c>
      <c r="C1381" s="224" t="s">
        <v>991</v>
      </c>
      <c r="D1381" s="205" t="s">
        <v>360</v>
      </c>
      <c r="E1381" s="230" t="s">
        <v>785</v>
      </c>
      <c r="F1381" s="144" t="s">
        <v>472</v>
      </c>
      <c r="G1381" s="249"/>
      <c r="H1381" s="572"/>
      <c r="I1381" s="175"/>
      <c r="J1381" s="608"/>
      <c r="K1381" s="608"/>
      <c r="L1381" s="146"/>
      <c r="M1381" s="611" t="s">
        <v>1029</v>
      </c>
      <c r="N1381" s="146"/>
      <c r="O1381" s="572"/>
      <c r="P1381" s="146"/>
      <c r="Q1381" s="611" t="s">
        <v>1029</v>
      </c>
    </row>
    <row r="1382" spans="1:18" ht="45" hidden="1" customHeight="1" x14ac:dyDescent="0.25">
      <c r="B1382" s="217" t="s">
        <v>335</v>
      </c>
      <c r="C1382" s="224" t="s">
        <v>991</v>
      </c>
      <c r="D1382" s="205" t="s">
        <v>360</v>
      </c>
      <c r="E1382" s="230" t="s">
        <v>182</v>
      </c>
      <c r="F1382" s="144" t="s">
        <v>472</v>
      </c>
      <c r="G1382" s="249"/>
      <c r="H1382" s="594"/>
      <c r="I1382" s="175"/>
      <c r="J1382" s="609"/>
      <c r="K1382" s="609"/>
      <c r="L1382" s="146"/>
      <c r="M1382" s="612"/>
      <c r="N1382" s="146"/>
      <c r="O1382" s="594"/>
      <c r="P1382" s="146"/>
      <c r="Q1382" s="612"/>
    </row>
    <row r="1383" spans="1:18" ht="45" hidden="1" customHeight="1" x14ac:dyDescent="0.25">
      <c r="B1383" s="217" t="s">
        <v>335</v>
      </c>
      <c r="C1383" s="224" t="s">
        <v>991</v>
      </c>
      <c r="D1383" s="205" t="s">
        <v>360</v>
      </c>
      <c r="E1383" s="230" t="s">
        <v>779</v>
      </c>
      <c r="F1383" s="144" t="s">
        <v>472</v>
      </c>
      <c r="G1383" s="249"/>
      <c r="H1383" s="594"/>
      <c r="I1383" s="175"/>
      <c r="J1383" s="609"/>
      <c r="K1383" s="609"/>
      <c r="L1383" s="146"/>
      <c r="M1383" s="612"/>
      <c r="N1383" s="146"/>
      <c r="O1383" s="594"/>
      <c r="P1383" s="146"/>
      <c r="Q1383" s="612"/>
    </row>
    <row r="1384" spans="1:18" ht="45" hidden="1" customHeight="1" x14ac:dyDescent="0.25">
      <c r="B1384" s="217" t="s">
        <v>335</v>
      </c>
      <c r="C1384" s="224" t="s">
        <v>991</v>
      </c>
      <c r="D1384" s="205" t="s">
        <v>360</v>
      </c>
      <c r="E1384" s="230" t="s">
        <v>786</v>
      </c>
      <c r="F1384" s="144" t="s">
        <v>472</v>
      </c>
      <c r="G1384" s="249"/>
      <c r="H1384" s="573"/>
      <c r="I1384" s="148"/>
      <c r="J1384" s="610"/>
      <c r="K1384" s="610"/>
      <c r="L1384" s="146"/>
      <c r="M1384" s="613"/>
      <c r="N1384" s="153"/>
      <c r="O1384" s="573"/>
      <c r="P1384" s="146"/>
      <c r="Q1384" s="613"/>
    </row>
    <row r="1385" spans="1:18" s="177" customFormat="1" ht="5.0999999999999996" hidden="1" customHeight="1" thickBot="1" x14ac:dyDescent="0.3">
      <c r="A1385" s="261"/>
      <c r="B1385" s="220" t="s">
        <v>335</v>
      </c>
      <c r="C1385" s="220" t="s">
        <v>990</v>
      </c>
      <c r="D1385" s="208" t="s">
        <v>361</v>
      </c>
      <c r="E1385" s="213"/>
      <c r="F1385" s="466"/>
      <c r="G1385" s="176"/>
      <c r="H1385" s="444"/>
      <c r="I1385" s="444"/>
      <c r="J1385" s="444"/>
      <c r="K1385" s="193"/>
      <c r="L1385" s="134"/>
      <c r="M1385" s="527"/>
      <c r="N1385" s="134"/>
      <c r="O1385" s="193"/>
      <c r="P1385" s="134"/>
      <c r="Q1385" s="527"/>
      <c r="R1385" s="261"/>
    </row>
    <row r="1386" spans="1:18" ht="15.75" hidden="1" thickTop="1" x14ac:dyDescent="0.25">
      <c r="B1386" s="218" t="s">
        <v>335</v>
      </c>
      <c r="C1386" s="218" t="s">
        <v>990</v>
      </c>
      <c r="D1386" s="206" t="s">
        <v>361</v>
      </c>
      <c r="E1386" s="238" t="s">
        <v>787</v>
      </c>
      <c r="F1386" s="468"/>
      <c r="G1386" s="203" t="s">
        <v>231</v>
      </c>
      <c r="H1386" s="450"/>
      <c r="I1386" s="450"/>
      <c r="J1386" s="450"/>
      <c r="K1386" s="168"/>
      <c r="L1386" s="141"/>
      <c r="M1386" s="528"/>
      <c r="N1386" s="141"/>
      <c r="O1386" s="168"/>
      <c r="P1386" s="141"/>
      <c r="Q1386" s="528"/>
    </row>
    <row r="1387" spans="1:18" ht="45" hidden="1" customHeight="1" x14ac:dyDescent="0.25">
      <c r="B1387" s="217" t="s">
        <v>335</v>
      </c>
      <c r="C1387" s="224" t="s">
        <v>990</v>
      </c>
      <c r="D1387" s="205" t="s">
        <v>361</v>
      </c>
      <c r="E1387" s="230" t="s">
        <v>117</v>
      </c>
      <c r="F1387" s="463" t="s">
        <v>472</v>
      </c>
      <c r="G1387" s="249"/>
      <c r="H1387" s="582"/>
      <c r="I1387" s="473"/>
      <c r="J1387" s="582"/>
      <c r="K1387" s="578"/>
      <c r="L1387" s="470"/>
      <c r="M1387" s="580" t="s">
        <v>1029</v>
      </c>
      <c r="N1387" s="471"/>
      <c r="O1387" s="578"/>
      <c r="P1387" s="472"/>
      <c r="Q1387" s="580" t="s">
        <v>1029</v>
      </c>
    </row>
    <row r="1388" spans="1:18" ht="45" hidden="1" customHeight="1" x14ac:dyDescent="0.25">
      <c r="B1388" s="217" t="s">
        <v>335</v>
      </c>
      <c r="C1388" s="224" t="s">
        <v>990</v>
      </c>
      <c r="D1388" s="205" t="s">
        <v>361</v>
      </c>
      <c r="E1388" s="230" t="s">
        <v>118</v>
      </c>
      <c r="F1388" s="463" t="s">
        <v>472</v>
      </c>
      <c r="G1388" s="249"/>
      <c r="H1388" s="584"/>
      <c r="I1388" s="473"/>
      <c r="J1388" s="584"/>
      <c r="K1388" s="579"/>
      <c r="L1388" s="472"/>
      <c r="M1388" s="581"/>
      <c r="N1388" s="471"/>
      <c r="O1388" s="579"/>
      <c r="P1388" s="472"/>
      <c r="Q1388" s="581"/>
    </row>
    <row r="1389" spans="1:18" s="177" customFormat="1" ht="5.0999999999999996" hidden="1" customHeight="1" thickBot="1" x14ac:dyDescent="0.3">
      <c r="A1389" s="261"/>
      <c r="B1389" s="220" t="s">
        <v>335</v>
      </c>
      <c r="C1389" s="220" t="s">
        <v>991</v>
      </c>
      <c r="D1389" s="208" t="s">
        <v>361</v>
      </c>
      <c r="E1389" s="213"/>
      <c r="F1389" s="134"/>
      <c r="G1389" s="176"/>
      <c r="H1389" s="193"/>
      <c r="I1389" s="193"/>
      <c r="J1389" s="193"/>
      <c r="K1389" s="193"/>
      <c r="L1389" s="134"/>
      <c r="M1389" s="186"/>
      <c r="N1389" s="134"/>
      <c r="O1389" s="193"/>
      <c r="P1389" s="134"/>
      <c r="Q1389" s="186"/>
      <c r="R1389" s="261"/>
    </row>
    <row r="1390" spans="1:18" ht="15.75" hidden="1" thickTop="1" x14ac:dyDescent="0.25">
      <c r="B1390" s="218" t="s">
        <v>335</v>
      </c>
      <c r="C1390" s="218" t="s">
        <v>991</v>
      </c>
      <c r="D1390" s="206" t="s">
        <v>361</v>
      </c>
      <c r="E1390" s="238" t="s">
        <v>787</v>
      </c>
      <c r="F1390" s="142"/>
      <c r="G1390" s="203" t="s">
        <v>231</v>
      </c>
      <c r="H1390" s="168"/>
      <c r="I1390" s="168"/>
      <c r="J1390" s="168"/>
      <c r="K1390" s="168"/>
      <c r="L1390" s="141"/>
      <c r="M1390" s="183"/>
      <c r="N1390" s="169"/>
      <c r="O1390" s="168"/>
      <c r="P1390" s="141"/>
      <c r="Q1390" s="183"/>
    </row>
    <row r="1391" spans="1:18" ht="45" hidden="1" customHeight="1" x14ac:dyDescent="0.25">
      <c r="B1391" s="217" t="s">
        <v>335</v>
      </c>
      <c r="C1391" s="224" t="s">
        <v>991</v>
      </c>
      <c r="D1391" s="205" t="s">
        <v>361</v>
      </c>
      <c r="E1391" s="230" t="s">
        <v>192</v>
      </c>
      <c r="F1391" s="144" t="s">
        <v>472</v>
      </c>
      <c r="G1391" s="249"/>
      <c r="H1391" s="572"/>
      <c r="I1391" s="187"/>
      <c r="J1391" s="608"/>
      <c r="K1391" s="608"/>
      <c r="L1391" s="146"/>
      <c r="M1391" s="611" t="s">
        <v>1029</v>
      </c>
      <c r="N1391" s="146"/>
      <c r="O1391" s="572"/>
      <c r="P1391" s="146"/>
      <c r="Q1391" s="611" t="s">
        <v>1029</v>
      </c>
    </row>
    <row r="1392" spans="1:18" ht="45" hidden="1" customHeight="1" x14ac:dyDescent="0.25">
      <c r="B1392" s="217" t="s">
        <v>335</v>
      </c>
      <c r="C1392" s="224" t="s">
        <v>991</v>
      </c>
      <c r="D1392" s="205" t="s">
        <v>361</v>
      </c>
      <c r="E1392" s="230" t="s">
        <v>193</v>
      </c>
      <c r="F1392" s="144" t="s">
        <v>472</v>
      </c>
      <c r="G1392" s="249"/>
      <c r="H1392" s="594"/>
      <c r="I1392" s="187"/>
      <c r="J1392" s="609"/>
      <c r="K1392" s="609"/>
      <c r="L1392" s="146"/>
      <c r="M1392" s="612"/>
      <c r="N1392" s="146"/>
      <c r="O1392" s="594"/>
      <c r="P1392" s="146"/>
      <c r="Q1392" s="612"/>
    </row>
    <row r="1393" spans="1:18" ht="45" hidden="1" customHeight="1" x14ac:dyDescent="0.25">
      <c r="B1393" s="217" t="s">
        <v>335</v>
      </c>
      <c r="C1393" s="224" t="s">
        <v>991</v>
      </c>
      <c r="D1393" s="205" t="s">
        <v>361</v>
      </c>
      <c r="E1393" s="230" t="s">
        <v>194</v>
      </c>
      <c r="F1393" s="144" t="s">
        <v>472</v>
      </c>
      <c r="G1393" s="249"/>
      <c r="H1393" s="573"/>
      <c r="I1393" s="187"/>
      <c r="J1393" s="610"/>
      <c r="K1393" s="610"/>
      <c r="L1393" s="146"/>
      <c r="M1393" s="613"/>
      <c r="N1393" s="146"/>
      <c r="O1393" s="573"/>
      <c r="P1393" s="146"/>
      <c r="Q1393" s="613"/>
    </row>
    <row r="1394" spans="1:18" s="177" customFormat="1" ht="5.0999999999999996" hidden="1" customHeight="1" thickBot="1" x14ac:dyDescent="0.3">
      <c r="A1394" s="261"/>
      <c r="B1394" s="220" t="s">
        <v>335</v>
      </c>
      <c r="C1394" s="220" t="s">
        <v>990</v>
      </c>
      <c r="D1394" s="208" t="s">
        <v>362</v>
      </c>
      <c r="E1394" s="213"/>
      <c r="F1394" s="466"/>
      <c r="G1394" s="176"/>
      <c r="H1394" s="444"/>
      <c r="I1394" s="444"/>
      <c r="J1394" s="444"/>
      <c r="K1394" s="193"/>
      <c r="L1394" s="134"/>
      <c r="M1394" s="527"/>
      <c r="N1394" s="134"/>
      <c r="O1394" s="193"/>
      <c r="P1394" s="134"/>
      <c r="Q1394" s="527"/>
      <c r="R1394" s="261"/>
    </row>
    <row r="1395" spans="1:18" ht="15.75" hidden="1" thickTop="1" x14ac:dyDescent="0.25">
      <c r="B1395" s="218" t="s">
        <v>335</v>
      </c>
      <c r="C1395" s="218" t="s">
        <v>990</v>
      </c>
      <c r="D1395" s="206" t="s">
        <v>362</v>
      </c>
      <c r="E1395" s="238" t="s">
        <v>788</v>
      </c>
      <c r="F1395" s="468"/>
      <c r="G1395" s="203" t="s">
        <v>231</v>
      </c>
      <c r="H1395" s="450"/>
      <c r="I1395" s="450"/>
      <c r="J1395" s="450"/>
      <c r="K1395" s="168"/>
      <c r="L1395" s="141"/>
      <c r="M1395" s="528"/>
      <c r="N1395" s="141"/>
      <c r="O1395" s="168"/>
      <c r="P1395" s="141"/>
      <c r="Q1395" s="528"/>
    </row>
    <row r="1396" spans="1:18" ht="45" hidden="1" customHeight="1" x14ac:dyDescent="0.25">
      <c r="B1396" s="217" t="s">
        <v>335</v>
      </c>
      <c r="C1396" s="224" t="s">
        <v>990</v>
      </c>
      <c r="D1396" s="205" t="s">
        <v>362</v>
      </c>
      <c r="E1396" s="230" t="s">
        <v>117</v>
      </c>
      <c r="F1396" s="463" t="s">
        <v>472</v>
      </c>
      <c r="G1396" s="559"/>
      <c r="H1396" s="582"/>
      <c r="I1396" s="473"/>
      <c r="J1396" s="582"/>
      <c r="K1396" s="578"/>
      <c r="L1396" s="470"/>
      <c r="M1396" s="580" t="s">
        <v>1029</v>
      </c>
      <c r="N1396" s="471"/>
      <c r="O1396" s="578"/>
      <c r="P1396" s="472"/>
      <c r="Q1396" s="580" t="s">
        <v>1029</v>
      </c>
    </row>
    <row r="1397" spans="1:18" ht="45" hidden="1" customHeight="1" x14ac:dyDescent="0.25">
      <c r="B1397" s="217" t="s">
        <v>335</v>
      </c>
      <c r="C1397" s="224" t="s">
        <v>990</v>
      </c>
      <c r="D1397" s="205" t="s">
        <v>362</v>
      </c>
      <c r="E1397" s="230" t="s">
        <v>118</v>
      </c>
      <c r="F1397" s="463" t="s">
        <v>472</v>
      </c>
      <c r="G1397" s="559"/>
      <c r="H1397" s="584"/>
      <c r="I1397" s="473"/>
      <c r="J1397" s="584"/>
      <c r="K1397" s="579"/>
      <c r="L1397" s="472"/>
      <c r="M1397" s="581"/>
      <c r="N1397" s="471"/>
      <c r="O1397" s="579"/>
      <c r="P1397" s="472"/>
      <c r="Q1397" s="581"/>
    </row>
    <row r="1398" spans="1:18" s="177" customFormat="1" ht="5.0999999999999996" hidden="1" customHeight="1" thickBot="1" x14ac:dyDescent="0.3">
      <c r="A1398" s="261"/>
      <c r="B1398" s="220" t="s">
        <v>335</v>
      </c>
      <c r="C1398" s="220" t="s">
        <v>991</v>
      </c>
      <c r="D1398" s="208" t="s">
        <v>362</v>
      </c>
      <c r="E1398" s="213"/>
      <c r="F1398" s="134"/>
      <c r="G1398" s="176"/>
      <c r="H1398" s="193"/>
      <c r="I1398" s="193"/>
      <c r="J1398" s="193"/>
      <c r="K1398" s="193"/>
      <c r="L1398" s="134"/>
      <c r="M1398" s="186"/>
      <c r="N1398" s="134"/>
      <c r="O1398" s="193"/>
      <c r="P1398" s="134"/>
      <c r="Q1398" s="186"/>
      <c r="R1398" s="261"/>
    </row>
    <row r="1399" spans="1:18" ht="15.75" hidden="1" thickTop="1" x14ac:dyDescent="0.25">
      <c r="B1399" s="218" t="s">
        <v>335</v>
      </c>
      <c r="C1399" s="218" t="s">
        <v>991</v>
      </c>
      <c r="D1399" s="206" t="s">
        <v>362</v>
      </c>
      <c r="E1399" s="238" t="s">
        <v>788</v>
      </c>
      <c r="F1399" s="142"/>
      <c r="G1399" s="203" t="s">
        <v>79</v>
      </c>
      <c r="H1399" s="168"/>
      <c r="I1399" s="168"/>
      <c r="J1399" s="168"/>
      <c r="K1399" s="168"/>
      <c r="L1399" s="141"/>
      <c r="M1399" s="183"/>
      <c r="N1399" s="169"/>
      <c r="O1399" s="168"/>
      <c r="P1399" s="141"/>
      <c r="Q1399" s="183"/>
    </row>
    <row r="1400" spans="1:18" ht="45" hidden="1" customHeight="1" x14ac:dyDescent="0.25">
      <c r="B1400" s="217" t="s">
        <v>335</v>
      </c>
      <c r="C1400" s="224" t="s">
        <v>991</v>
      </c>
      <c r="D1400" s="205" t="s">
        <v>362</v>
      </c>
      <c r="E1400" s="230" t="s">
        <v>192</v>
      </c>
      <c r="F1400" s="144" t="s">
        <v>472</v>
      </c>
      <c r="G1400" s="559" t="s">
        <v>273</v>
      </c>
      <c r="H1400" s="572"/>
      <c r="I1400" s="187"/>
      <c r="J1400" s="608"/>
      <c r="K1400" s="608"/>
      <c r="L1400" s="146"/>
      <c r="M1400" s="611" t="s">
        <v>1029</v>
      </c>
      <c r="N1400" s="146"/>
      <c r="O1400" s="572"/>
      <c r="P1400" s="146"/>
      <c r="Q1400" s="611" t="s">
        <v>1029</v>
      </c>
    </row>
    <row r="1401" spans="1:18" ht="45" hidden="1" customHeight="1" x14ac:dyDescent="0.25">
      <c r="B1401" s="217" t="s">
        <v>335</v>
      </c>
      <c r="C1401" s="224" t="s">
        <v>991</v>
      </c>
      <c r="D1401" s="205" t="s">
        <v>362</v>
      </c>
      <c r="E1401" s="230" t="s">
        <v>193</v>
      </c>
      <c r="F1401" s="144" t="s">
        <v>472</v>
      </c>
      <c r="G1401" s="559"/>
      <c r="H1401" s="594"/>
      <c r="I1401" s="187"/>
      <c r="J1401" s="609"/>
      <c r="K1401" s="609"/>
      <c r="L1401" s="146"/>
      <c r="M1401" s="612"/>
      <c r="N1401" s="146"/>
      <c r="O1401" s="594"/>
      <c r="P1401" s="146"/>
      <c r="Q1401" s="612"/>
    </row>
    <row r="1402" spans="1:18" ht="45" hidden="1" customHeight="1" x14ac:dyDescent="0.25">
      <c r="B1402" s="217" t="s">
        <v>335</v>
      </c>
      <c r="C1402" s="224" t="s">
        <v>991</v>
      </c>
      <c r="D1402" s="205" t="s">
        <v>362</v>
      </c>
      <c r="E1402" s="230" t="s">
        <v>194</v>
      </c>
      <c r="F1402" s="144" t="s">
        <v>472</v>
      </c>
      <c r="G1402" s="559"/>
      <c r="H1402" s="573"/>
      <c r="I1402" s="187"/>
      <c r="J1402" s="610"/>
      <c r="K1402" s="610"/>
      <c r="L1402" s="146"/>
      <c r="M1402" s="613"/>
      <c r="N1402" s="146"/>
      <c r="O1402" s="573"/>
      <c r="P1402" s="146"/>
      <c r="Q1402" s="613"/>
    </row>
    <row r="1403" spans="1:18" s="177" customFormat="1" ht="5.0999999999999996" hidden="1" customHeight="1" thickBot="1" x14ac:dyDescent="0.3">
      <c r="A1403" s="261"/>
      <c r="B1403" s="220" t="s">
        <v>335</v>
      </c>
      <c r="C1403" s="220" t="s">
        <v>990</v>
      </c>
      <c r="D1403" s="208" t="s">
        <v>789</v>
      </c>
      <c r="E1403" s="213"/>
      <c r="F1403" s="466"/>
      <c r="G1403" s="176"/>
      <c r="H1403" s="444"/>
      <c r="I1403" s="444"/>
      <c r="J1403" s="444"/>
      <c r="K1403" s="193"/>
      <c r="L1403" s="134"/>
      <c r="M1403" s="527"/>
      <c r="N1403" s="134"/>
      <c r="O1403" s="193"/>
      <c r="P1403" s="134"/>
      <c r="Q1403" s="527"/>
      <c r="R1403" s="261"/>
    </row>
    <row r="1404" spans="1:18" ht="15.75" hidden="1" thickTop="1" x14ac:dyDescent="0.25">
      <c r="B1404" s="218" t="s">
        <v>335</v>
      </c>
      <c r="C1404" s="218" t="s">
        <v>990</v>
      </c>
      <c r="D1404" s="206" t="s">
        <v>789</v>
      </c>
      <c r="E1404" s="238" t="s">
        <v>1019</v>
      </c>
      <c r="F1404" s="468"/>
      <c r="G1404" s="203" t="s">
        <v>231</v>
      </c>
      <c r="H1404" s="450"/>
      <c r="I1404" s="450"/>
      <c r="J1404" s="450"/>
      <c r="K1404" s="168"/>
      <c r="L1404" s="141"/>
      <c r="M1404" s="528"/>
      <c r="N1404" s="141"/>
      <c r="O1404" s="168"/>
      <c r="P1404" s="141"/>
      <c r="Q1404" s="528"/>
    </row>
    <row r="1405" spans="1:18" ht="45" hidden="1" customHeight="1" x14ac:dyDescent="0.25">
      <c r="B1405" s="217" t="s">
        <v>335</v>
      </c>
      <c r="C1405" s="224" t="s">
        <v>990</v>
      </c>
      <c r="D1405" s="205" t="s">
        <v>789</v>
      </c>
      <c r="E1405" s="230" t="s">
        <v>117</v>
      </c>
      <c r="F1405" s="463" t="s">
        <v>472</v>
      </c>
      <c r="G1405" s="559"/>
      <c r="H1405" s="582"/>
      <c r="I1405" s="473"/>
      <c r="J1405" s="582"/>
      <c r="K1405" s="578"/>
      <c r="L1405" s="470"/>
      <c r="M1405" s="580" t="s">
        <v>1029</v>
      </c>
      <c r="N1405" s="471"/>
      <c r="O1405" s="578"/>
      <c r="P1405" s="472"/>
      <c r="Q1405" s="580" t="s">
        <v>1029</v>
      </c>
    </row>
    <row r="1406" spans="1:18" ht="45" hidden="1" customHeight="1" x14ac:dyDescent="0.25">
      <c r="B1406" s="217" t="s">
        <v>335</v>
      </c>
      <c r="C1406" s="224" t="s">
        <v>990</v>
      </c>
      <c r="D1406" s="205" t="s">
        <v>789</v>
      </c>
      <c r="E1406" s="230" t="s">
        <v>118</v>
      </c>
      <c r="F1406" s="463" t="s">
        <v>472</v>
      </c>
      <c r="G1406" s="559"/>
      <c r="H1406" s="584"/>
      <c r="I1406" s="473"/>
      <c r="J1406" s="584"/>
      <c r="K1406" s="579"/>
      <c r="L1406" s="472"/>
      <c r="M1406" s="581"/>
      <c r="N1406" s="471"/>
      <c r="O1406" s="579"/>
      <c r="P1406" s="472"/>
      <c r="Q1406" s="581"/>
    </row>
    <row r="1407" spans="1:18" s="177" customFormat="1" ht="5.0999999999999996" hidden="1" customHeight="1" thickBot="1" x14ac:dyDescent="0.3">
      <c r="A1407" s="261"/>
      <c r="B1407" s="220" t="s">
        <v>335</v>
      </c>
      <c r="C1407" s="220" t="s">
        <v>991</v>
      </c>
      <c r="D1407" s="208" t="s">
        <v>789</v>
      </c>
      <c r="E1407" s="213"/>
      <c r="F1407" s="134"/>
      <c r="G1407" s="176"/>
      <c r="H1407" s="193"/>
      <c r="I1407" s="193"/>
      <c r="J1407" s="193"/>
      <c r="K1407" s="193"/>
      <c r="L1407" s="134"/>
      <c r="M1407" s="186"/>
      <c r="N1407" s="134"/>
      <c r="O1407" s="193"/>
      <c r="P1407" s="134"/>
      <c r="Q1407" s="186"/>
      <c r="R1407" s="261"/>
    </row>
    <row r="1408" spans="1:18" ht="15.75" hidden="1" thickTop="1" x14ac:dyDescent="0.25">
      <c r="B1408" s="218" t="s">
        <v>335</v>
      </c>
      <c r="C1408" s="218" t="s">
        <v>991</v>
      </c>
      <c r="D1408" s="206" t="s">
        <v>789</v>
      </c>
      <c r="E1408" s="238" t="s">
        <v>1019</v>
      </c>
      <c r="F1408" s="142"/>
      <c r="G1408" s="203" t="s">
        <v>79</v>
      </c>
      <c r="H1408" s="168"/>
      <c r="I1408" s="168"/>
      <c r="J1408" s="168"/>
      <c r="K1408" s="168"/>
      <c r="L1408" s="141"/>
      <c r="M1408" s="183"/>
      <c r="N1408" s="169"/>
      <c r="O1408" s="168"/>
      <c r="P1408" s="141"/>
      <c r="Q1408" s="183"/>
    </row>
    <row r="1409" spans="1:18" ht="45" hidden="1" customHeight="1" x14ac:dyDescent="0.25">
      <c r="B1409" s="217" t="s">
        <v>335</v>
      </c>
      <c r="C1409" s="224" t="s">
        <v>991</v>
      </c>
      <c r="D1409" s="205" t="s">
        <v>789</v>
      </c>
      <c r="E1409" s="230" t="s">
        <v>192</v>
      </c>
      <c r="F1409" s="144" t="s">
        <v>472</v>
      </c>
      <c r="G1409" s="559" t="s">
        <v>273</v>
      </c>
      <c r="H1409" s="572"/>
      <c r="I1409" s="187"/>
      <c r="J1409" s="608"/>
      <c r="K1409" s="608"/>
      <c r="L1409" s="146"/>
      <c r="M1409" s="611" t="s">
        <v>1029</v>
      </c>
      <c r="N1409" s="146"/>
      <c r="O1409" s="572"/>
      <c r="P1409" s="146"/>
      <c r="Q1409" s="611" t="s">
        <v>1029</v>
      </c>
    </row>
    <row r="1410" spans="1:18" ht="45" hidden="1" customHeight="1" x14ac:dyDescent="0.25">
      <c r="B1410" s="217" t="s">
        <v>335</v>
      </c>
      <c r="C1410" s="224" t="s">
        <v>991</v>
      </c>
      <c r="D1410" s="205" t="s">
        <v>789</v>
      </c>
      <c r="E1410" s="230" t="s">
        <v>193</v>
      </c>
      <c r="F1410" s="144" t="s">
        <v>472</v>
      </c>
      <c r="G1410" s="559"/>
      <c r="H1410" s="594"/>
      <c r="I1410" s="187"/>
      <c r="J1410" s="609"/>
      <c r="K1410" s="609"/>
      <c r="L1410" s="146"/>
      <c r="M1410" s="612"/>
      <c r="N1410" s="146"/>
      <c r="O1410" s="594"/>
      <c r="P1410" s="146"/>
      <c r="Q1410" s="612"/>
    </row>
    <row r="1411" spans="1:18" ht="45" hidden="1" customHeight="1" x14ac:dyDescent="0.25">
      <c r="B1411" s="217" t="s">
        <v>335</v>
      </c>
      <c r="C1411" s="224" t="s">
        <v>991</v>
      </c>
      <c r="D1411" s="205" t="s">
        <v>789</v>
      </c>
      <c r="E1411" s="230" t="s">
        <v>194</v>
      </c>
      <c r="F1411" s="144" t="s">
        <v>472</v>
      </c>
      <c r="G1411" s="559"/>
      <c r="H1411" s="573"/>
      <c r="I1411" s="187"/>
      <c r="J1411" s="610"/>
      <c r="K1411" s="610"/>
      <c r="L1411" s="146"/>
      <c r="M1411" s="613"/>
      <c r="N1411" s="146"/>
      <c r="O1411" s="573"/>
      <c r="P1411" s="146"/>
      <c r="Q1411" s="613"/>
    </row>
    <row r="1412" spans="1:18" s="177" customFormat="1" ht="5.0999999999999996" hidden="1" customHeight="1" thickBot="1" x14ac:dyDescent="0.3">
      <c r="A1412" s="261"/>
      <c r="B1412" s="220" t="s">
        <v>335</v>
      </c>
      <c r="C1412" s="220" t="s">
        <v>990</v>
      </c>
      <c r="D1412" s="208" t="s">
        <v>790</v>
      </c>
      <c r="E1412" s="213"/>
      <c r="F1412" s="466"/>
      <c r="G1412" s="176"/>
      <c r="H1412" s="444"/>
      <c r="I1412" s="444"/>
      <c r="J1412" s="444"/>
      <c r="K1412" s="193"/>
      <c r="L1412" s="134"/>
      <c r="M1412" s="527"/>
      <c r="N1412" s="134"/>
      <c r="O1412" s="193"/>
      <c r="P1412" s="134"/>
      <c r="Q1412" s="527"/>
      <c r="R1412" s="261"/>
    </row>
    <row r="1413" spans="1:18" ht="15.75" hidden="1" thickTop="1" x14ac:dyDescent="0.25">
      <c r="B1413" s="218" t="s">
        <v>335</v>
      </c>
      <c r="C1413" s="218" t="s">
        <v>990</v>
      </c>
      <c r="D1413" s="206" t="s">
        <v>790</v>
      </c>
      <c r="E1413" s="238" t="s">
        <v>34</v>
      </c>
      <c r="F1413" s="468"/>
      <c r="G1413" s="203" t="s">
        <v>231</v>
      </c>
      <c r="H1413" s="450"/>
      <c r="I1413" s="450"/>
      <c r="J1413" s="450"/>
      <c r="K1413" s="168"/>
      <c r="L1413" s="141"/>
      <c r="M1413" s="528"/>
      <c r="N1413" s="141"/>
      <c r="O1413" s="168"/>
      <c r="P1413" s="141"/>
      <c r="Q1413" s="528"/>
    </row>
    <row r="1414" spans="1:18" ht="45" hidden="1" customHeight="1" x14ac:dyDescent="0.25">
      <c r="B1414" s="217" t="s">
        <v>335</v>
      </c>
      <c r="C1414" s="224" t="s">
        <v>990</v>
      </c>
      <c r="D1414" s="205" t="s">
        <v>790</v>
      </c>
      <c r="E1414" s="230" t="s">
        <v>791</v>
      </c>
      <c r="F1414" s="463" t="s">
        <v>472</v>
      </c>
      <c r="G1414" s="559"/>
      <c r="H1414" s="582"/>
      <c r="I1414" s="473"/>
      <c r="J1414" s="582"/>
      <c r="K1414" s="578"/>
      <c r="L1414" s="470"/>
      <c r="M1414" s="580" t="s">
        <v>1029</v>
      </c>
      <c r="N1414" s="471"/>
      <c r="O1414" s="578"/>
      <c r="P1414" s="472"/>
      <c r="Q1414" s="580" t="s">
        <v>1029</v>
      </c>
    </row>
    <row r="1415" spans="1:18" ht="45" hidden="1" customHeight="1" x14ac:dyDescent="0.25">
      <c r="B1415" s="217" t="s">
        <v>335</v>
      </c>
      <c r="C1415" s="224" t="s">
        <v>990</v>
      </c>
      <c r="D1415" s="205" t="s">
        <v>790</v>
      </c>
      <c r="E1415" s="230" t="s">
        <v>120</v>
      </c>
      <c r="F1415" s="463" t="s">
        <v>472</v>
      </c>
      <c r="G1415" s="559"/>
      <c r="H1415" s="584"/>
      <c r="I1415" s="473"/>
      <c r="J1415" s="584"/>
      <c r="K1415" s="579"/>
      <c r="L1415" s="472"/>
      <c r="M1415" s="581"/>
      <c r="N1415" s="471"/>
      <c r="O1415" s="579"/>
      <c r="P1415" s="472"/>
      <c r="Q1415" s="581"/>
    </row>
    <row r="1416" spans="1:18" s="177" customFormat="1" ht="5.0999999999999996" hidden="1" customHeight="1" thickBot="1" x14ac:dyDescent="0.3">
      <c r="A1416" s="261"/>
      <c r="B1416" s="220" t="s">
        <v>335</v>
      </c>
      <c r="C1416" s="220" t="s">
        <v>991</v>
      </c>
      <c r="D1416" s="208" t="s">
        <v>790</v>
      </c>
      <c r="E1416" s="213"/>
      <c r="F1416" s="134"/>
      <c r="G1416" s="176"/>
      <c r="H1416" s="193"/>
      <c r="I1416" s="193"/>
      <c r="J1416" s="193"/>
      <c r="K1416" s="193"/>
      <c r="L1416" s="134"/>
      <c r="M1416" s="186"/>
      <c r="N1416" s="134"/>
      <c r="O1416" s="193"/>
      <c r="P1416" s="134"/>
      <c r="Q1416" s="186"/>
      <c r="R1416" s="261"/>
    </row>
    <row r="1417" spans="1:18" ht="15.75" hidden="1" thickTop="1" x14ac:dyDescent="0.25">
      <c r="B1417" s="218" t="s">
        <v>335</v>
      </c>
      <c r="C1417" s="218" t="s">
        <v>991</v>
      </c>
      <c r="D1417" s="206" t="s">
        <v>790</v>
      </c>
      <c r="E1417" s="238" t="s">
        <v>34</v>
      </c>
      <c r="F1417" s="142"/>
      <c r="G1417" s="203" t="s">
        <v>79</v>
      </c>
      <c r="H1417" s="168"/>
      <c r="I1417" s="168"/>
      <c r="J1417" s="168"/>
      <c r="K1417" s="168"/>
      <c r="L1417" s="141"/>
      <c r="M1417" s="183"/>
      <c r="N1417" s="169"/>
      <c r="O1417" s="168"/>
      <c r="P1417" s="141"/>
      <c r="Q1417" s="183"/>
    </row>
    <row r="1418" spans="1:18" ht="45" hidden="1" customHeight="1" x14ac:dyDescent="0.25">
      <c r="B1418" s="217" t="s">
        <v>335</v>
      </c>
      <c r="C1418" s="224" t="s">
        <v>991</v>
      </c>
      <c r="D1418" s="205" t="s">
        <v>790</v>
      </c>
      <c r="E1418" s="230" t="s">
        <v>195</v>
      </c>
      <c r="F1418" s="144" t="s">
        <v>472</v>
      </c>
      <c r="G1418" s="559" t="s">
        <v>273</v>
      </c>
      <c r="H1418" s="572"/>
      <c r="I1418" s="187"/>
      <c r="J1418" s="608"/>
      <c r="K1418" s="608"/>
      <c r="L1418" s="146"/>
      <c r="M1418" s="611" t="s">
        <v>1029</v>
      </c>
      <c r="N1418" s="146"/>
      <c r="O1418" s="572"/>
      <c r="P1418" s="146"/>
      <c r="Q1418" s="611" t="s">
        <v>1029</v>
      </c>
    </row>
    <row r="1419" spans="1:18" ht="45" hidden="1" customHeight="1" x14ac:dyDescent="0.25">
      <c r="B1419" s="217" t="s">
        <v>335</v>
      </c>
      <c r="C1419" s="224" t="s">
        <v>991</v>
      </c>
      <c r="D1419" s="205" t="s">
        <v>790</v>
      </c>
      <c r="E1419" s="230" t="s">
        <v>792</v>
      </c>
      <c r="F1419" s="144" t="s">
        <v>472</v>
      </c>
      <c r="G1419" s="559"/>
      <c r="H1419" s="594"/>
      <c r="I1419" s="187"/>
      <c r="J1419" s="609"/>
      <c r="K1419" s="609"/>
      <c r="L1419" s="146"/>
      <c r="M1419" s="612"/>
      <c r="N1419" s="146"/>
      <c r="O1419" s="594"/>
      <c r="P1419" s="146"/>
      <c r="Q1419" s="612"/>
    </row>
    <row r="1420" spans="1:18" ht="45" hidden="1" customHeight="1" x14ac:dyDescent="0.25">
      <c r="B1420" s="217" t="s">
        <v>335</v>
      </c>
      <c r="C1420" s="224" t="s">
        <v>991</v>
      </c>
      <c r="D1420" s="205" t="s">
        <v>790</v>
      </c>
      <c r="E1420" s="230" t="s">
        <v>197</v>
      </c>
      <c r="F1420" s="144" t="s">
        <v>472</v>
      </c>
      <c r="G1420" s="559"/>
      <c r="H1420" s="573"/>
      <c r="I1420" s="187"/>
      <c r="J1420" s="610"/>
      <c r="K1420" s="610"/>
      <c r="L1420" s="146"/>
      <c r="M1420" s="613"/>
      <c r="N1420" s="146"/>
      <c r="O1420" s="573"/>
      <c r="P1420" s="146"/>
      <c r="Q1420" s="613"/>
    </row>
    <row r="1421" spans="1:18" s="177" customFormat="1" ht="5.0999999999999996" hidden="1" customHeight="1" thickBot="1" x14ac:dyDescent="0.3">
      <c r="A1421" s="261"/>
      <c r="B1421" s="220" t="s">
        <v>335</v>
      </c>
      <c r="C1421" s="220" t="s">
        <v>990</v>
      </c>
      <c r="D1421" s="208" t="s">
        <v>793</v>
      </c>
      <c r="E1421" s="213"/>
      <c r="F1421" s="466"/>
      <c r="G1421" s="176"/>
      <c r="H1421" s="444"/>
      <c r="I1421" s="444"/>
      <c r="J1421" s="444"/>
      <c r="K1421" s="193"/>
      <c r="L1421" s="134"/>
      <c r="M1421" s="527"/>
      <c r="N1421" s="134"/>
      <c r="O1421" s="193"/>
      <c r="P1421" s="134"/>
      <c r="Q1421" s="527"/>
      <c r="R1421" s="261"/>
    </row>
    <row r="1422" spans="1:18" ht="15.75" hidden="1" thickTop="1" x14ac:dyDescent="0.25">
      <c r="B1422" s="218" t="s">
        <v>335</v>
      </c>
      <c r="C1422" s="218" t="s">
        <v>990</v>
      </c>
      <c r="D1422" s="206" t="s">
        <v>793</v>
      </c>
      <c r="E1422" s="238" t="s">
        <v>794</v>
      </c>
      <c r="F1422" s="468"/>
      <c r="G1422" s="203" t="s">
        <v>231</v>
      </c>
      <c r="H1422" s="450"/>
      <c r="I1422" s="450"/>
      <c r="J1422" s="450"/>
      <c r="K1422" s="168"/>
      <c r="L1422" s="141"/>
      <c r="M1422" s="528"/>
      <c r="N1422" s="141"/>
      <c r="O1422" s="168"/>
      <c r="P1422" s="141"/>
      <c r="Q1422" s="528"/>
    </row>
    <row r="1423" spans="1:18" ht="45" hidden="1" customHeight="1" x14ac:dyDescent="0.25">
      <c r="B1423" s="217" t="s">
        <v>335</v>
      </c>
      <c r="C1423" s="224" t="s">
        <v>990</v>
      </c>
      <c r="D1423" s="205" t="s">
        <v>793</v>
      </c>
      <c r="E1423" s="230" t="s">
        <v>791</v>
      </c>
      <c r="F1423" s="463" t="s">
        <v>472</v>
      </c>
      <c r="G1423" s="560"/>
      <c r="H1423" s="582"/>
      <c r="I1423" s="473"/>
      <c r="J1423" s="582"/>
      <c r="K1423" s="578"/>
      <c r="L1423" s="470"/>
      <c r="M1423" s="580" t="s">
        <v>1029</v>
      </c>
      <c r="N1423" s="471"/>
      <c r="O1423" s="578"/>
      <c r="P1423" s="472"/>
      <c r="Q1423" s="580" t="s">
        <v>1029</v>
      </c>
    </row>
    <row r="1424" spans="1:18" ht="45" hidden="1" customHeight="1" x14ac:dyDescent="0.25">
      <c r="B1424" s="217" t="s">
        <v>335</v>
      </c>
      <c r="C1424" s="224" t="s">
        <v>990</v>
      </c>
      <c r="D1424" s="205" t="s">
        <v>793</v>
      </c>
      <c r="E1424" s="230" t="s">
        <v>120</v>
      </c>
      <c r="F1424" s="463" t="s">
        <v>472</v>
      </c>
      <c r="G1424" s="560"/>
      <c r="H1424" s="584"/>
      <c r="I1424" s="473"/>
      <c r="J1424" s="584"/>
      <c r="K1424" s="579"/>
      <c r="L1424" s="472"/>
      <c r="M1424" s="581"/>
      <c r="N1424" s="471"/>
      <c r="O1424" s="579"/>
      <c r="P1424" s="472"/>
      <c r="Q1424" s="581"/>
    </row>
    <row r="1425" spans="1:18" s="177" customFormat="1" ht="5.0999999999999996" hidden="1" customHeight="1" thickBot="1" x14ac:dyDescent="0.3">
      <c r="A1425" s="261"/>
      <c r="B1425" s="220" t="s">
        <v>335</v>
      </c>
      <c r="C1425" s="220" t="s">
        <v>991</v>
      </c>
      <c r="D1425" s="208" t="s">
        <v>793</v>
      </c>
      <c r="E1425" s="213"/>
      <c r="F1425" s="134"/>
      <c r="G1425" s="176"/>
      <c r="H1425" s="193"/>
      <c r="I1425" s="193"/>
      <c r="J1425" s="193"/>
      <c r="K1425" s="193"/>
      <c r="L1425" s="134"/>
      <c r="M1425" s="186"/>
      <c r="N1425" s="134"/>
      <c r="O1425" s="193"/>
      <c r="P1425" s="134"/>
      <c r="Q1425" s="186"/>
      <c r="R1425" s="261"/>
    </row>
    <row r="1426" spans="1:18" ht="15.75" hidden="1" thickTop="1" x14ac:dyDescent="0.25">
      <c r="B1426" s="218" t="s">
        <v>335</v>
      </c>
      <c r="C1426" s="218" t="s">
        <v>991</v>
      </c>
      <c r="D1426" s="206" t="s">
        <v>793</v>
      </c>
      <c r="E1426" s="238" t="s">
        <v>794</v>
      </c>
      <c r="F1426" s="142"/>
      <c r="G1426" s="203" t="s">
        <v>79</v>
      </c>
      <c r="H1426" s="168"/>
      <c r="I1426" s="168"/>
      <c r="J1426" s="168"/>
      <c r="K1426" s="168"/>
      <c r="L1426" s="141"/>
      <c r="M1426" s="183"/>
      <c r="N1426" s="169"/>
      <c r="O1426" s="168"/>
      <c r="P1426" s="141"/>
      <c r="Q1426" s="183"/>
    </row>
    <row r="1427" spans="1:18" ht="45" hidden="1" customHeight="1" x14ac:dyDescent="0.25">
      <c r="B1427" s="217" t="s">
        <v>335</v>
      </c>
      <c r="C1427" s="224" t="s">
        <v>991</v>
      </c>
      <c r="D1427" s="205" t="s">
        <v>793</v>
      </c>
      <c r="E1427" s="230" t="s">
        <v>795</v>
      </c>
      <c r="F1427" s="144" t="s">
        <v>472</v>
      </c>
      <c r="G1427" s="559" t="s">
        <v>273</v>
      </c>
      <c r="H1427" s="572"/>
      <c r="I1427" s="187"/>
      <c r="J1427" s="608"/>
      <c r="K1427" s="608"/>
      <c r="L1427" s="146"/>
      <c r="M1427" s="611" t="s">
        <v>1029</v>
      </c>
      <c r="N1427" s="146"/>
      <c r="O1427" s="572"/>
      <c r="P1427" s="146"/>
      <c r="Q1427" s="611" t="s">
        <v>1029</v>
      </c>
    </row>
    <row r="1428" spans="1:18" ht="45" hidden="1" customHeight="1" x14ac:dyDescent="0.25">
      <c r="B1428" s="217" t="s">
        <v>335</v>
      </c>
      <c r="C1428" s="224" t="s">
        <v>991</v>
      </c>
      <c r="D1428" s="205" t="s">
        <v>793</v>
      </c>
      <c r="E1428" s="230" t="s">
        <v>199</v>
      </c>
      <c r="F1428" s="144" t="s">
        <v>472</v>
      </c>
      <c r="G1428" s="559"/>
      <c r="H1428" s="594"/>
      <c r="I1428" s="187"/>
      <c r="J1428" s="609"/>
      <c r="K1428" s="609"/>
      <c r="L1428" s="146"/>
      <c r="M1428" s="612"/>
      <c r="N1428" s="146"/>
      <c r="O1428" s="594"/>
      <c r="P1428" s="146"/>
      <c r="Q1428" s="612"/>
    </row>
    <row r="1429" spans="1:18" ht="45" hidden="1" customHeight="1" x14ac:dyDescent="0.25">
      <c r="B1429" s="217" t="s">
        <v>335</v>
      </c>
      <c r="C1429" s="224" t="s">
        <v>991</v>
      </c>
      <c r="D1429" s="205" t="s">
        <v>793</v>
      </c>
      <c r="E1429" s="230" t="s">
        <v>197</v>
      </c>
      <c r="F1429" s="144" t="s">
        <v>472</v>
      </c>
      <c r="G1429" s="559"/>
      <c r="H1429" s="573"/>
      <c r="I1429" s="187"/>
      <c r="J1429" s="610"/>
      <c r="K1429" s="610"/>
      <c r="L1429" s="146"/>
      <c r="M1429" s="613"/>
      <c r="N1429" s="146"/>
      <c r="O1429" s="573"/>
      <c r="P1429" s="146"/>
      <c r="Q1429" s="613"/>
    </row>
    <row r="1430" spans="1:18" s="177" customFormat="1" ht="5.0999999999999996" hidden="1" customHeight="1" thickBot="1" x14ac:dyDescent="0.3">
      <c r="A1430" s="261"/>
      <c r="B1430" s="220" t="s">
        <v>335</v>
      </c>
      <c r="C1430" s="220" t="s">
        <v>990</v>
      </c>
      <c r="D1430" s="208" t="s">
        <v>796</v>
      </c>
      <c r="E1430" s="213"/>
      <c r="F1430" s="466"/>
      <c r="G1430" s="176"/>
      <c r="H1430" s="444"/>
      <c r="I1430" s="444"/>
      <c r="J1430" s="444"/>
      <c r="K1430" s="193"/>
      <c r="L1430" s="134"/>
      <c r="M1430" s="527"/>
      <c r="N1430" s="134"/>
      <c r="O1430" s="193"/>
      <c r="P1430" s="134"/>
      <c r="Q1430" s="527"/>
      <c r="R1430" s="261"/>
    </row>
    <row r="1431" spans="1:18" ht="15.75" hidden="1" thickTop="1" x14ac:dyDescent="0.25">
      <c r="B1431" s="218" t="s">
        <v>335</v>
      </c>
      <c r="C1431" s="218" t="s">
        <v>990</v>
      </c>
      <c r="D1431" s="206" t="s">
        <v>796</v>
      </c>
      <c r="E1431" s="238" t="s">
        <v>797</v>
      </c>
      <c r="F1431" s="468"/>
      <c r="G1431" s="203" t="s">
        <v>231</v>
      </c>
      <c r="H1431" s="450"/>
      <c r="I1431" s="450"/>
      <c r="J1431" s="450"/>
      <c r="K1431" s="168"/>
      <c r="L1431" s="141"/>
      <c r="M1431" s="528"/>
      <c r="N1431" s="141"/>
      <c r="O1431" s="168"/>
      <c r="P1431" s="141"/>
      <c r="Q1431" s="528"/>
    </row>
    <row r="1432" spans="1:18" ht="45" hidden="1" customHeight="1" x14ac:dyDescent="0.25">
      <c r="B1432" s="217" t="s">
        <v>335</v>
      </c>
      <c r="C1432" s="224" t="s">
        <v>990</v>
      </c>
      <c r="D1432" s="205" t="s">
        <v>796</v>
      </c>
      <c r="E1432" s="230" t="s">
        <v>798</v>
      </c>
      <c r="F1432" s="463" t="s">
        <v>472</v>
      </c>
      <c r="G1432" s="559"/>
      <c r="H1432" s="582"/>
      <c r="I1432" s="473"/>
      <c r="J1432" s="582"/>
      <c r="K1432" s="578"/>
      <c r="L1432" s="470"/>
      <c r="M1432" s="580" t="s">
        <v>1029</v>
      </c>
      <c r="N1432" s="471"/>
      <c r="O1432" s="578"/>
      <c r="P1432" s="472"/>
      <c r="Q1432" s="580" t="s">
        <v>1029</v>
      </c>
    </row>
    <row r="1433" spans="1:18" ht="45" hidden="1" customHeight="1" x14ac:dyDescent="0.25">
      <c r="B1433" s="217" t="s">
        <v>335</v>
      </c>
      <c r="C1433" s="224" t="s">
        <v>990</v>
      </c>
      <c r="D1433" s="205" t="s">
        <v>796</v>
      </c>
      <c r="E1433" s="230" t="s">
        <v>122</v>
      </c>
      <c r="F1433" s="463" t="s">
        <v>472</v>
      </c>
      <c r="G1433" s="559"/>
      <c r="H1433" s="584"/>
      <c r="I1433" s="473"/>
      <c r="J1433" s="584"/>
      <c r="K1433" s="579"/>
      <c r="L1433" s="472"/>
      <c r="M1433" s="581"/>
      <c r="N1433" s="471"/>
      <c r="O1433" s="579"/>
      <c r="P1433" s="472"/>
      <c r="Q1433" s="581"/>
    </row>
    <row r="1434" spans="1:18" s="177" customFormat="1" ht="5.0999999999999996" hidden="1" customHeight="1" thickBot="1" x14ac:dyDescent="0.3">
      <c r="A1434" s="261"/>
      <c r="B1434" s="220" t="s">
        <v>335</v>
      </c>
      <c r="C1434" s="220" t="s">
        <v>991</v>
      </c>
      <c r="D1434" s="208" t="s">
        <v>796</v>
      </c>
      <c r="E1434" s="213"/>
      <c r="F1434" s="134"/>
      <c r="G1434" s="176"/>
      <c r="H1434" s="193"/>
      <c r="I1434" s="193"/>
      <c r="J1434" s="193"/>
      <c r="K1434" s="193"/>
      <c r="L1434" s="134"/>
      <c r="M1434" s="186"/>
      <c r="N1434" s="134"/>
      <c r="O1434" s="193"/>
      <c r="P1434" s="134"/>
      <c r="Q1434" s="186"/>
      <c r="R1434" s="261"/>
    </row>
    <row r="1435" spans="1:18" ht="15.75" hidden="1" thickTop="1" x14ac:dyDescent="0.25">
      <c r="B1435" s="218" t="s">
        <v>335</v>
      </c>
      <c r="C1435" s="218" t="s">
        <v>991</v>
      </c>
      <c r="D1435" s="206" t="s">
        <v>796</v>
      </c>
      <c r="E1435" s="238" t="s">
        <v>797</v>
      </c>
      <c r="F1435" s="142"/>
      <c r="G1435" s="203" t="s">
        <v>79</v>
      </c>
      <c r="H1435" s="168"/>
      <c r="I1435" s="168"/>
      <c r="J1435" s="168"/>
      <c r="K1435" s="168"/>
      <c r="L1435" s="141"/>
      <c r="M1435" s="183"/>
      <c r="N1435" s="169"/>
      <c r="O1435" s="168"/>
      <c r="P1435" s="141"/>
      <c r="Q1435" s="183"/>
    </row>
    <row r="1436" spans="1:18" ht="45" hidden="1" customHeight="1" x14ac:dyDescent="0.25">
      <c r="B1436" s="217" t="s">
        <v>335</v>
      </c>
      <c r="C1436" s="224" t="s">
        <v>991</v>
      </c>
      <c r="D1436" s="205" t="s">
        <v>796</v>
      </c>
      <c r="E1436" s="230" t="s">
        <v>201</v>
      </c>
      <c r="F1436" s="144" t="s">
        <v>472</v>
      </c>
      <c r="G1436" s="559" t="s">
        <v>273</v>
      </c>
      <c r="H1436" s="572"/>
      <c r="I1436" s="187"/>
      <c r="J1436" s="608"/>
      <c r="K1436" s="608"/>
      <c r="L1436" s="146"/>
      <c r="M1436" s="611" t="s">
        <v>1029</v>
      </c>
      <c r="N1436" s="146"/>
      <c r="O1436" s="572"/>
      <c r="P1436" s="146"/>
      <c r="Q1436" s="611" t="s">
        <v>1029</v>
      </c>
    </row>
    <row r="1437" spans="1:18" ht="45" hidden="1" customHeight="1" x14ac:dyDescent="0.25">
      <c r="B1437" s="217" t="s">
        <v>335</v>
      </c>
      <c r="C1437" s="224" t="s">
        <v>991</v>
      </c>
      <c r="D1437" s="205" t="s">
        <v>796</v>
      </c>
      <c r="E1437" s="230" t="s">
        <v>799</v>
      </c>
      <c r="F1437" s="144" t="s">
        <v>472</v>
      </c>
      <c r="G1437" s="559"/>
      <c r="H1437" s="594"/>
      <c r="I1437" s="187"/>
      <c r="J1437" s="609"/>
      <c r="K1437" s="609"/>
      <c r="L1437" s="146"/>
      <c r="M1437" s="612"/>
      <c r="N1437" s="146"/>
      <c r="O1437" s="594"/>
      <c r="P1437" s="146"/>
      <c r="Q1437" s="612"/>
    </row>
    <row r="1438" spans="1:18" ht="45" hidden="1" customHeight="1" x14ac:dyDescent="0.25">
      <c r="B1438" s="217" t="s">
        <v>335</v>
      </c>
      <c r="C1438" s="224" t="s">
        <v>991</v>
      </c>
      <c r="D1438" s="205" t="s">
        <v>796</v>
      </c>
      <c r="E1438" s="230" t="s">
        <v>200</v>
      </c>
      <c r="F1438" s="144" t="s">
        <v>472</v>
      </c>
      <c r="G1438" s="559"/>
      <c r="H1438" s="573"/>
      <c r="I1438" s="187"/>
      <c r="J1438" s="610"/>
      <c r="K1438" s="610"/>
      <c r="L1438" s="146"/>
      <c r="M1438" s="613"/>
      <c r="N1438" s="146"/>
      <c r="O1438" s="573"/>
      <c r="P1438" s="146"/>
      <c r="Q1438" s="613"/>
    </row>
    <row r="1439" spans="1:18" s="177" customFormat="1" ht="5.0999999999999996" hidden="1" customHeight="1" thickBot="1" x14ac:dyDescent="0.3">
      <c r="A1439" s="261"/>
      <c r="B1439" s="220" t="s">
        <v>335</v>
      </c>
      <c r="C1439" s="220" t="s">
        <v>990</v>
      </c>
      <c r="D1439" s="208" t="s">
        <v>800</v>
      </c>
      <c r="E1439" s="213"/>
      <c r="F1439" s="466"/>
      <c r="G1439" s="176"/>
      <c r="H1439" s="444"/>
      <c r="I1439" s="444"/>
      <c r="J1439" s="444"/>
      <c r="K1439" s="193"/>
      <c r="L1439" s="134"/>
      <c r="M1439" s="527"/>
      <c r="N1439" s="134"/>
      <c r="O1439" s="193"/>
      <c r="P1439" s="134"/>
      <c r="Q1439" s="527"/>
      <c r="R1439" s="261"/>
    </row>
    <row r="1440" spans="1:18" ht="15.75" hidden="1" thickTop="1" x14ac:dyDescent="0.25">
      <c r="B1440" s="218" t="s">
        <v>335</v>
      </c>
      <c r="C1440" s="218" t="s">
        <v>990</v>
      </c>
      <c r="D1440" s="206" t="s">
        <v>800</v>
      </c>
      <c r="E1440" s="238" t="s">
        <v>700</v>
      </c>
      <c r="F1440" s="468"/>
      <c r="G1440" s="203" t="s">
        <v>1056</v>
      </c>
      <c r="H1440" s="450"/>
      <c r="I1440" s="450"/>
      <c r="J1440" s="450"/>
      <c r="K1440" s="168"/>
      <c r="L1440" s="141"/>
      <c r="M1440" s="528"/>
      <c r="N1440" s="141"/>
      <c r="O1440" s="168"/>
      <c r="P1440" s="141"/>
      <c r="Q1440" s="528"/>
    </row>
    <row r="1441" spans="1:18" ht="45" hidden="1" customHeight="1" x14ac:dyDescent="0.25">
      <c r="B1441" s="217" t="s">
        <v>335</v>
      </c>
      <c r="C1441" s="224" t="s">
        <v>990</v>
      </c>
      <c r="D1441" s="205" t="s">
        <v>800</v>
      </c>
      <c r="E1441" s="230" t="s">
        <v>723</v>
      </c>
      <c r="F1441" s="463" t="s">
        <v>472</v>
      </c>
      <c r="G1441" s="559"/>
      <c r="H1441" s="576"/>
      <c r="I1441" s="474"/>
      <c r="J1441" s="615"/>
      <c r="K1441" s="588"/>
      <c r="L1441" s="471"/>
      <c r="M1441" s="580" t="s">
        <v>1029</v>
      </c>
      <c r="N1441" s="471"/>
      <c r="O1441" s="578"/>
      <c r="P1441" s="471"/>
      <c r="Q1441" s="580" t="s">
        <v>1029</v>
      </c>
    </row>
    <row r="1442" spans="1:18" ht="45" hidden="1" customHeight="1" x14ac:dyDescent="0.25">
      <c r="B1442" s="217" t="s">
        <v>335</v>
      </c>
      <c r="C1442" s="224" t="s">
        <v>990</v>
      </c>
      <c r="D1442" s="205" t="s">
        <v>800</v>
      </c>
      <c r="E1442" s="230" t="s">
        <v>724</v>
      </c>
      <c r="F1442" s="463" t="s">
        <v>472</v>
      </c>
      <c r="G1442" s="559"/>
      <c r="H1442" s="614"/>
      <c r="I1442" s="474"/>
      <c r="J1442" s="616"/>
      <c r="K1442" s="589"/>
      <c r="L1442" s="471"/>
      <c r="M1442" s="591"/>
      <c r="N1442" s="471"/>
      <c r="O1442" s="593"/>
      <c r="P1442" s="471"/>
      <c r="Q1442" s="591"/>
    </row>
    <row r="1443" spans="1:18" ht="45" hidden="1" customHeight="1" x14ac:dyDescent="0.25">
      <c r="B1443" s="217" t="s">
        <v>335</v>
      </c>
      <c r="C1443" s="224" t="s">
        <v>990</v>
      </c>
      <c r="D1443" s="205" t="s">
        <v>800</v>
      </c>
      <c r="E1443" s="230" t="s">
        <v>801</v>
      </c>
      <c r="F1443" s="463" t="s">
        <v>472</v>
      </c>
      <c r="G1443" s="559"/>
      <c r="H1443" s="614"/>
      <c r="I1443" s="474"/>
      <c r="J1443" s="616"/>
      <c r="K1443" s="589"/>
      <c r="L1443" s="471"/>
      <c r="M1443" s="591"/>
      <c r="N1443" s="471"/>
      <c r="O1443" s="593"/>
      <c r="P1443" s="471"/>
      <c r="Q1443" s="591"/>
    </row>
    <row r="1444" spans="1:18" ht="45" hidden="1" customHeight="1" x14ac:dyDescent="0.25">
      <c r="B1444" s="217" t="s">
        <v>335</v>
      </c>
      <c r="C1444" s="224" t="s">
        <v>990</v>
      </c>
      <c r="D1444" s="205" t="s">
        <v>800</v>
      </c>
      <c r="E1444" s="230" t="s">
        <v>726</v>
      </c>
      <c r="F1444" s="463" t="s">
        <v>472</v>
      </c>
      <c r="G1444" s="559"/>
      <c r="H1444" s="577"/>
      <c r="I1444" s="475"/>
      <c r="J1444" s="617"/>
      <c r="K1444" s="590"/>
      <c r="L1444" s="471"/>
      <c r="M1444" s="592"/>
      <c r="N1444" s="476"/>
      <c r="O1444" s="579"/>
      <c r="P1444" s="471"/>
      <c r="Q1444" s="592"/>
    </row>
    <row r="1445" spans="1:18" s="177" customFormat="1" ht="5.0999999999999996" hidden="1" customHeight="1" thickBot="1" x14ac:dyDescent="0.3">
      <c r="A1445" s="261"/>
      <c r="B1445" s="220" t="s">
        <v>335</v>
      </c>
      <c r="C1445" s="220" t="s">
        <v>991</v>
      </c>
      <c r="D1445" s="208" t="s">
        <v>800</v>
      </c>
      <c r="E1445" s="213"/>
      <c r="F1445" s="134"/>
      <c r="G1445" s="176"/>
      <c r="H1445" s="193"/>
      <c r="I1445" s="193"/>
      <c r="J1445" s="193"/>
      <c r="K1445" s="193"/>
      <c r="L1445" s="134"/>
      <c r="M1445" s="186"/>
      <c r="N1445" s="134"/>
      <c r="O1445" s="193"/>
      <c r="P1445" s="134"/>
      <c r="Q1445" s="186"/>
      <c r="R1445" s="261"/>
    </row>
    <row r="1446" spans="1:18" ht="15.75" hidden="1" thickTop="1" x14ac:dyDescent="0.25">
      <c r="B1446" s="218" t="s">
        <v>335</v>
      </c>
      <c r="C1446" s="218" t="s">
        <v>991</v>
      </c>
      <c r="D1446" s="206" t="s">
        <v>800</v>
      </c>
      <c r="E1446" s="238" t="s">
        <v>700</v>
      </c>
      <c r="F1446" s="142"/>
      <c r="G1446" s="203" t="s">
        <v>79</v>
      </c>
      <c r="H1446" s="168"/>
      <c r="I1446" s="168"/>
      <c r="J1446" s="168"/>
      <c r="K1446" s="168"/>
      <c r="L1446" s="141"/>
      <c r="M1446" s="183"/>
      <c r="N1446" s="169"/>
      <c r="O1446" s="168"/>
      <c r="P1446" s="141"/>
      <c r="Q1446" s="183"/>
    </row>
    <row r="1447" spans="1:18" ht="45" hidden="1" customHeight="1" x14ac:dyDescent="0.25">
      <c r="B1447" s="217" t="s">
        <v>335</v>
      </c>
      <c r="C1447" s="224" t="s">
        <v>991</v>
      </c>
      <c r="D1447" s="205" t="s">
        <v>800</v>
      </c>
      <c r="E1447" s="230" t="s">
        <v>727</v>
      </c>
      <c r="F1447" s="144" t="s">
        <v>472</v>
      </c>
      <c r="G1447" s="559" t="s">
        <v>273</v>
      </c>
      <c r="H1447" s="572"/>
      <c r="I1447" s="175"/>
      <c r="J1447" s="608"/>
      <c r="K1447" s="608"/>
      <c r="L1447" s="146"/>
      <c r="M1447" s="611" t="s">
        <v>1029</v>
      </c>
      <c r="N1447" s="146"/>
      <c r="O1447" s="572"/>
      <c r="P1447" s="146"/>
      <c r="Q1447" s="611" t="s">
        <v>1029</v>
      </c>
    </row>
    <row r="1448" spans="1:18" ht="45" hidden="1" customHeight="1" x14ac:dyDescent="0.25">
      <c r="B1448" s="217" t="s">
        <v>335</v>
      </c>
      <c r="C1448" s="224" t="s">
        <v>991</v>
      </c>
      <c r="D1448" s="205" t="s">
        <v>800</v>
      </c>
      <c r="E1448" s="230" t="s">
        <v>728</v>
      </c>
      <c r="F1448" s="144" t="s">
        <v>472</v>
      </c>
      <c r="G1448" s="559"/>
      <c r="H1448" s="594"/>
      <c r="I1448" s="175"/>
      <c r="J1448" s="609"/>
      <c r="K1448" s="609"/>
      <c r="L1448" s="146"/>
      <c r="M1448" s="612"/>
      <c r="N1448" s="146"/>
      <c r="O1448" s="594"/>
      <c r="P1448" s="146"/>
      <c r="Q1448" s="612"/>
    </row>
    <row r="1449" spans="1:18" ht="45" hidden="1" customHeight="1" x14ac:dyDescent="0.25">
      <c r="B1449" s="217" t="s">
        <v>335</v>
      </c>
      <c r="C1449" s="224" t="s">
        <v>991</v>
      </c>
      <c r="D1449" s="205" t="s">
        <v>800</v>
      </c>
      <c r="E1449" s="230" t="s">
        <v>204</v>
      </c>
      <c r="F1449" s="144" t="s">
        <v>472</v>
      </c>
      <c r="G1449" s="559"/>
      <c r="H1449" s="594"/>
      <c r="I1449" s="175"/>
      <c r="J1449" s="609"/>
      <c r="K1449" s="609"/>
      <c r="L1449" s="146"/>
      <c r="M1449" s="612"/>
      <c r="N1449" s="146"/>
      <c r="O1449" s="594"/>
      <c r="P1449" s="146"/>
      <c r="Q1449" s="612"/>
    </row>
    <row r="1450" spans="1:18" ht="45" hidden="1" customHeight="1" x14ac:dyDescent="0.25">
      <c r="B1450" s="217" t="s">
        <v>335</v>
      </c>
      <c r="C1450" s="224" t="s">
        <v>991</v>
      </c>
      <c r="D1450" s="205" t="s">
        <v>800</v>
      </c>
      <c r="E1450" s="230" t="s">
        <v>729</v>
      </c>
      <c r="F1450" s="144" t="s">
        <v>472</v>
      </c>
      <c r="G1450" s="559"/>
      <c r="H1450" s="573"/>
      <c r="I1450" s="148"/>
      <c r="J1450" s="610"/>
      <c r="K1450" s="610"/>
      <c r="L1450" s="146"/>
      <c r="M1450" s="613"/>
      <c r="N1450" s="153"/>
      <c r="O1450" s="573"/>
      <c r="P1450" s="146"/>
      <c r="Q1450" s="613"/>
    </row>
    <row r="1451" spans="1:18" s="177" customFormat="1" ht="5.0999999999999996" hidden="1" customHeight="1" thickBot="1" x14ac:dyDescent="0.3">
      <c r="A1451" s="261"/>
      <c r="B1451" s="220" t="s">
        <v>335</v>
      </c>
      <c r="C1451" s="220" t="s">
        <v>990</v>
      </c>
      <c r="D1451" s="208" t="s">
        <v>802</v>
      </c>
      <c r="E1451" s="213"/>
      <c r="F1451" s="466"/>
      <c r="G1451" s="176"/>
      <c r="H1451" s="444"/>
      <c r="I1451" s="444"/>
      <c r="J1451" s="444"/>
      <c r="K1451" s="193"/>
      <c r="L1451" s="134"/>
      <c r="M1451" s="527"/>
      <c r="N1451" s="134"/>
      <c r="O1451" s="193"/>
      <c r="P1451" s="134"/>
      <c r="Q1451" s="527"/>
      <c r="R1451" s="261"/>
    </row>
    <row r="1452" spans="1:18" ht="15.75" hidden="1" thickTop="1" x14ac:dyDescent="0.25">
      <c r="B1452" s="218" t="s">
        <v>335</v>
      </c>
      <c r="C1452" s="218" t="s">
        <v>990</v>
      </c>
      <c r="D1452" s="206" t="s">
        <v>802</v>
      </c>
      <c r="E1452" s="238" t="s">
        <v>75</v>
      </c>
      <c r="F1452" s="468"/>
      <c r="G1452" s="203" t="s">
        <v>79</v>
      </c>
      <c r="H1452" s="450"/>
      <c r="I1452" s="450"/>
      <c r="J1452" s="450"/>
      <c r="K1452" s="168"/>
      <c r="L1452" s="141"/>
      <c r="M1452" s="528"/>
      <c r="N1452" s="141"/>
      <c r="O1452" s="168"/>
      <c r="P1452" s="141"/>
      <c r="Q1452" s="528"/>
    </row>
    <row r="1453" spans="1:18" ht="45" hidden="1" customHeight="1" x14ac:dyDescent="0.25">
      <c r="B1453" s="217" t="s">
        <v>335</v>
      </c>
      <c r="C1453" s="224" t="s">
        <v>990</v>
      </c>
      <c r="D1453" s="205" t="s">
        <v>802</v>
      </c>
      <c r="E1453" s="230" t="s">
        <v>124</v>
      </c>
      <c r="F1453" s="463" t="s">
        <v>472</v>
      </c>
      <c r="G1453" s="559" t="s">
        <v>273</v>
      </c>
      <c r="H1453" s="576"/>
      <c r="I1453" s="469"/>
      <c r="J1453" s="615"/>
      <c r="K1453" s="588"/>
      <c r="L1453" s="471"/>
      <c r="M1453" s="580" t="s">
        <v>1029</v>
      </c>
      <c r="N1453" s="471"/>
      <c r="O1453" s="578"/>
      <c r="P1453" s="471"/>
      <c r="Q1453" s="580" t="s">
        <v>1029</v>
      </c>
    </row>
    <row r="1454" spans="1:18" ht="45" hidden="1" customHeight="1" x14ac:dyDescent="0.25">
      <c r="B1454" s="217" t="s">
        <v>335</v>
      </c>
      <c r="C1454" s="224" t="s">
        <v>990</v>
      </c>
      <c r="D1454" s="205" t="s">
        <v>802</v>
      </c>
      <c r="E1454" s="230" t="s">
        <v>125</v>
      </c>
      <c r="F1454" s="463" t="s">
        <v>472</v>
      </c>
      <c r="G1454" s="559"/>
      <c r="H1454" s="614"/>
      <c r="I1454" s="469"/>
      <c r="J1454" s="616"/>
      <c r="K1454" s="589"/>
      <c r="L1454" s="471"/>
      <c r="M1454" s="591"/>
      <c r="N1454" s="471"/>
      <c r="O1454" s="593"/>
      <c r="P1454" s="471"/>
      <c r="Q1454" s="591"/>
    </row>
    <row r="1455" spans="1:18" ht="45" hidden="1" customHeight="1" x14ac:dyDescent="0.25">
      <c r="B1455" s="217" t="s">
        <v>335</v>
      </c>
      <c r="C1455" s="224" t="s">
        <v>990</v>
      </c>
      <c r="D1455" s="205" t="s">
        <v>802</v>
      </c>
      <c r="E1455" s="230" t="s">
        <v>126</v>
      </c>
      <c r="F1455" s="463" t="s">
        <v>472</v>
      </c>
      <c r="G1455" s="559"/>
      <c r="H1455" s="577"/>
      <c r="I1455" s="469"/>
      <c r="J1455" s="617"/>
      <c r="K1455" s="590"/>
      <c r="L1455" s="471"/>
      <c r="M1455" s="592"/>
      <c r="N1455" s="471"/>
      <c r="O1455" s="579"/>
      <c r="P1455" s="471"/>
      <c r="Q1455" s="592"/>
    </row>
    <row r="1456" spans="1:18" s="177" customFormat="1" ht="5.0999999999999996" hidden="1" customHeight="1" thickBot="1" x14ac:dyDescent="0.3">
      <c r="A1456" s="261"/>
      <c r="B1456" s="220" t="s">
        <v>335</v>
      </c>
      <c r="C1456" s="220" t="s">
        <v>991</v>
      </c>
      <c r="D1456" s="208" t="s">
        <v>802</v>
      </c>
      <c r="E1456" s="213"/>
      <c r="F1456" s="134"/>
      <c r="G1456" s="176"/>
      <c r="H1456" s="193"/>
      <c r="I1456" s="193"/>
      <c r="J1456" s="193"/>
      <c r="K1456" s="193"/>
      <c r="L1456" s="134"/>
      <c r="M1456" s="186"/>
      <c r="N1456" s="134"/>
      <c r="O1456" s="193"/>
      <c r="P1456" s="134"/>
      <c r="Q1456" s="186"/>
      <c r="R1456" s="261"/>
    </row>
    <row r="1457" spans="1:18" ht="15.75" hidden="1" thickTop="1" x14ac:dyDescent="0.25">
      <c r="B1457" s="218" t="s">
        <v>335</v>
      </c>
      <c r="C1457" s="218" t="s">
        <v>991</v>
      </c>
      <c r="D1457" s="206" t="s">
        <v>802</v>
      </c>
      <c r="E1457" s="238" t="s">
        <v>75</v>
      </c>
      <c r="F1457" s="142"/>
      <c r="G1457" s="203" t="s">
        <v>79</v>
      </c>
      <c r="H1457" s="168"/>
      <c r="I1457" s="168"/>
      <c r="J1457" s="168"/>
      <c r="K1457" s="168"/>
      <c r="L1457" s="141"/>
      <c r="M1457" s="183"/>
      <c r="N1457" s="169"/>
      <c r="O1457" s="168"/>
      <c r="P1457" s="141"/>
      <c r="Q1457" s="183"/>
    </row>
    <row r="1458" spans="1:18" ht="45" hidden="1" customHeight="1" x14ac:dyDescent="0.25">
      <c r="B1458" s="217" t="s">
        <v>335</v>
      </c>
      <c r="C1458" s="224" t="s">
        <v>991</v>
      </c>
      <c r="D1458" s="205" t="s">
        <v>802</v>
      </c>
      <c r="E1458" s="230" t="s">
        <v>203</v>
      </c>
      <c r="F1458" s="144" t="s">
        <v>472</v>
      </c>
      <c r="G1458" s="559" t="s">
        <v>273</v>
      </c>
      <c r="H1458" s="572"/>
      <c r="I1458" s="187"/>
      <c r="J1458" s="608"/>
      <c r="K1458" s="608"/>
      <c r="L1458" s="146"/>
      <c r="M1458" s="611" t="s">
        <v>1029</v>
      </c>
      <c r="N1458" s="146"/>
      <c r="O1458" s="572"/>
      <c r="P1458" s="146"/>
      <c r="Q1458" s="611" t="s">
        <v>1029</v>
      </c>
    </row>
    <row r="1459" spans="1:18" ht="45" hidden="1" customHeight="1" x14ac:dyDescent="0.25">
      <c r="B1459" s="217" t="s">
        <v>335</v>
      </c>
      <c r="C1459" s="224" t="s">
        <v>991</v>
      </c>
      <c r="D1459" s="205" t="s">
        <v>802</v>
      </c>
      <c r="E1459" s="230" t="s">
        <v>204</v>
      </c>
      <c r="F1459" s="144" t="s">
        <v>472</v>
      </c>
      <c r="G1459" s="559"/>
      <c r="H1459" s="594"/>
      <c r="I1459" s="187"/>
      <c r="J1459" s="609"/>
      <c r="K1459" s="609"/>
      <c r="L1459" s="146"/>
      <c r="M1459" s="612"/>
      <c r="N1459" s="146"/>
      <c r="O1459" s="594"/>
      <c r="P1459" s="146"/>
      <c r="Q1459" s="612"/>
    </row>
    <row r="1460" spans="1:18" ht="45" hidden="1" customHeight="1" x14ac:dyDescent="0.25">
      <c r="B1460" s="217" t="s">
        <v>335</v>
      </c>
      <c r="C1460" s="224" t="s">
        <v>991</v>
      </c>
      <c r="D1460" s="205" t="s">
        <v>802</v>
      </c>
      <c r="E1460" s="230" t="s">
        <v>205</v>
      </c>
      <c r="F1460" s="144" t="s">
        <v>472</v>
      </c>
      <c r="G1460" s="559"/>
      <c r="H1460" s="573"/>
      <c r="I1460" s="187"/>
      <c r="J1460" s="610"/>
      <c r="K1460" s="610"/>
      <c r="L1460" s="146"/>
      <c r="M1460" s="613"/>
      <c r="N1460" s="146"/>
      <c r="O1460" s="573"/>
      <c r="P1460" s="146"/>
      <c r="Q1460" s="613"/>
    </row>
    <row r="1461" spans="1:18" ht="15" hidden="1" customHeight="1" x14ac:dyDescent="0.25">
      <c r="B1461" s="217" t="s">
        <v>332</v>
      </c>
      <c r="C1461" s="217" t="s">
        <v>991</v>
      </c>
      <c r="D1461" s="205" t="s">
        <v>931</v>
      </c>
      <c r="E1461" s="213"/>
      <c r="F1461" s="135"/>
      <c r="G1461" s="249"/>
      <c r="H1461" s="148"/>
      <c r="I1461" s="148"/>
      <c r="J1461" s="148"/>
      <c r="K1461" s="148"/>
      <c r="L1461" s="146"/>
      <c r="M1461" s="148"/>
      <c r="N1461" s="153"/>
      <c r="O1461" s="148"/>
      <c r="P1461" s="146"/>
      <c r="Q1461" s="148"/>
    </row>
    <row r="1462" spans="1:18" ht="15" customHeight="1" x14ac:dyDescent="0.25">
      <c r="B1462" s="216" t="s">
        <v>332</v>
      </c>
      <c r="C1462" s="217" t="s">
        <v>990</v>
      </c>
      <c r="D1462" s="243" t="s">
        <v>931</v>
      </c>
      <c r="E1462" s="213"/>
      <c r="F1462" s="464"/>
      <c r="G1462" s="196"/>
      <c r="H1462" s="449"/>
      <c r="I1462" s="449"/>
      <c r="J1462" s="449"/>
      <c r="K1462" s="148"/>
      <c r="L1462" s="146"/>
      <c r="M1462" s="149"/>
      <c r="N1462" s="153"/>
      <c r="O1462" s="148"/>
      <c r="P1462" s="146"/>
      <c r="Q1462" s="149"/>
    </row>
    <row r="1463" spans="1:18" s="177" customFormat="1" ht="5.0999999999999996" customHeight="1" thickBot="1" x14ac:dyDescent="0.3">
      <c r="A1463" s="261"/>
      <c r="B1463" s="220" t="s">
        <v>332</v>
      </c>
      <c r="C1463" s="220" t="s">
        <v>990</v>
      </c>
      <c r="D1463" s="245" t="s">
        <v>52</v>
      </c>
      <c r="E1463" s="213"/>
      <c r="F1463" s="466"/>
      <c r="G1463" s="176"/>
      <c r="H1463" s="444"/>
      <c r="I1463" s="444"/>
      <c r="J1463" s="444"/>
      <c r="K1463" s="193"/>
      <c r="L1463" s="134"/>
      <c r="M1463" s="527"/>
      <c r="N1463" s="134"/>
      <c r="O1463" s="193"/>
      <c r="P1463" s="134"/>
      <c r="Q1463" s="527"/>
      <c r="R1463" s="261"/>
    </row>
    <row r="1464" spans="1:18" ht="15.75" thickTop="1" x14ac:dyDescent="0.25">
      <c r="B1464" s="218" t="s">
        <v>332</v>
      </c>
      <c r="C1464" s="218" t="s">
        <v>990</v>
      </c>
      <c r="D1464" s="206" t="s">
        <v>52</v>
      </c>
      <c r="E1464" s="238" t="s">
        <v>702</v>
      </c>
      <c r="F1464" s="468"/>
      <c r="G1464" s="203" t="s">
        <v>274</v>
      </c>
      <c r="H1464" s="451"/>
      <c r="I1464" s="451"/>
      <c r="J1464" s="451"/>
      <c r="K1464" s="183"/>
      <c r="L1464" s="170"/>
      <c r="M1464" s="528"/>
      <c r="N1464" s="169"/>
      <c r="O1464" s="183"/>
      <c r="P1464" s="170"/>
      <c r="Q1464" s="528"/>
    </row>
    <row r="1465" spans="1:18" ht="45" customHeight="1" x14ac:dyDescent="0.3">
      <c r="B1465" s="217" t="s">
        <v>332</v>
      </c>
      <c r="C1465" s="224" t="s">
        <v>990</v>
      </c>
      <c r="D1465" s="243" t="s">
        <v>52</v>
      </c>
      <c r="E1465" s="230" t="s">
        <v>803</v>
      </c>
      <c r="F1465" s="463" t="s">
        <v>472</v>
      </c>
      <c r="G1465" s="559" t="s">
        <v>455</v>
      </c>
      <c r="H1465" s="582"/>
      <c r="I1465" s="473"/>
      <c r="J1465" s="582"/>
      <c r="K1465" s="578"/>
      <c r="L1465" s="470"/>
      <c r="M1465" s="580" t="s">
        <v>1029</v>
      </c>
      <c r="N1465" s="471"/>
      <c r="O1465" s="578"/>
      <c r="P1465" s="472"/>
      <c r="Q1465" s="580" t="s">
        <v>1029</v>
      </c>
    </row>
    <row r="1466" spans="1:18" ht="45" customHeight="1" x14ac:dyDescent="0.3">
      <c r="B1466" s="217" t="s">
        <v>332</v>
      </c>
      <c r="C1466" s="224" t="s">
        <v>990</v>
      </c>
      <c r="D1466" s="243" t="s">
        <v>52</v>
      </c>
      <c r="E1466" s="230" t="s">
        <v>804</v>
      </c>
      <c r="F1466" s="463" t="s">
        <v>472</v>
      </c>
      <c r="G1466" s="559"/>
      <c r="H1466" s="584"/>
      <c r="I1466" s="473"/>
      <c r="J1466" s="584"/>
      <c r="K1466" s="579"/>
      <c r="L1466" s="472"/>
      <c r="M1466" s="581"/>
      <c r="N1466" s="471"/>
      <c r="O1466" s="579"/>
      <c r="P1466" s="472"/>
      <c r="Q1466" s="581"/>
    </row>
    <row r="1467" spans="1:18" s="177" customFormat="1" ht="5.0999999999999996" hidden="1" customHeight="1" thickBot="1" x14ac:dyDescent="0.3">
      <c r="A1467" s="261"/>
      <c r="B1467" s="220" t="s">
        <v>332</v>
      </c>
      <c r="C1467" s="220" t="s">
        <v>991</v>
      </c>
      <c r="D1467" s="208" t="s">
        <v>52</v>
      </c>
      <c r="E1467" s="213"/>
      <c r="F1467" s="134"/>
      <c r="G1467" s="176"/>
      <c r="H1467" s="193"/>
      <c r="I1467" s="193"/>
      <c r="J1467" s="193"/>
      <c r="K1467" s="193"/>
      <c r="L1467" s="134"/>
      <c r="M1467" s="186"/>
      <c r="N1467" s="134"/>
      <c r="O1467" s="193"/>
      <c r="P1467" s="134"/>
      <c r="Q1467" s="186"/>
      <c r="R1467" s="261"/>
    </row>
    <row r="1468" spans="1:18" ht="15.75" hidden="1" thickTop="1" x14ac:dyDescent="0.25">
      <c r="B1468" s="218" t="s">
        <v>332</v>
      </c>
      <c r="C1468" s="218" t="s">
        <v>991</v>
      </c>
      <c r="D1468" s="206" t="s">
        <v>52</v>
      </c>
      <c r="E1468" s="238" t="s">
        <v>702</v>
      </c>
      <c r="F1468" s="142"/>
      <c r="G1468" s="203" t="s">
        <v>274</v>
      </c>
      <c r="H1468" s="194"/>
      <c r="I1468" s="194"/>
      <c r="J1468" s="194"/>
      <c r="K1468" s="194"/>
      <c r="L1468" s="171"/>
      <c r="M1468" s="183"/>
      <c r="N1468" s="172"/>
      <c r="O1468" s="194"/>
      <c r="P1468" s="171"/>
      <c r="Q1468" s="183"/>
    </row>
    <row r="1469" spans="1:18" ht="45" hidden="1" customHeight="1" x14ac:dyDescent="0.25">
      <c r="B1469" s="217" t="s">
        <v>332</v>
      </c>
      <c r="C1469" s="224" t="s">
        <v>991</v>
      </c>
      <c r="D1469" s="205" t="s">
        <v>52</v>
      </c>
      <c r="E1469" s="230" t="s">
        <v>1021</v>
      </c>
      <c r="F1469" s="144" t="s">
        <v>472</v>
      </c>
      <c r="G1469" s="559" t="s">
        <v>455</v>
      </c>
      <c r="H1469" s="572"/>
      <c r="I1469" s="187"/>
      <c r="J1469" s="608"/>
      <c r="K1469" s="608"/>
      <c r="L1469" s="146"/>
      <c r="M1469" s="611" t="s">
        <v>1029</v>
      </c>
      <c r="N1469" s="146"/>
      <c r="O1469" s="572"/>
      <c r="P1469" s="146"/>
      <c r="Q1469" s="611" t="s">
        <v>1029</v>
      </c>
    </row>
    <row r="1470" spans="1:18" ht="45" hidden="1" customHeight="1" x14ac:dyDescent="0.25">
      <c r="B1470" s="217" t="s">
        <v>332</v>
      </c>
      <c r="C1470" s="224" t="s">
        <v>991</v>
      </c>
      <c r="D1470" s="205" t="s">
        <v>52</v>
      </c>
      <c r="E1470" s="230" t="s">
        <v>805</v>
      </c>
      <c r="F1470" s="144" t="s">
        <v>472</v>
      </c>
      <c r="G1470" s="559"/>
      <c r="H1470" s="594"/>
      <c r="I1470" s="187"/>
      <c r="J1470" s="609"/>
      <c r="K1470" s="609"/>
      <c r="L1470" s="146"/>
      <c r="M1470" s="612"/>
      <c r="N1470" s="146"/>
      <c r="O1470" s="594"/>
      <c r="P1470" s="146"/>
      <c r="Q1470" s="612"/>
    </row>
    <row r="1471" spans="1:18" ht="45" hidden="1" customHeight="1" x14ac:dyDescent="0.25">
      <c r="B1471" s="217" t="s">
        <v>332</v>
      </c>
      <c r="C1471" s="224" t="s">
        <v>991</v>
      </c>
      <c r="D1471" s="205" t="s">
        <v>52</v>
      </c>
      <c r="E1471" s="230" t="s">
        <v>806</v>
      </c>
      <c r="F1471" s="144" t="s">
        <v>472</v>
      </c>
      <c r="G1471" s="559"/>
      <c r="H1471" s="573"/>
      <c r="I1471" s="187"/>
      <c r="J1471" s="610"/>
      <c r="K1471" s="610"/>
      <c r="L1471" s="146"/>
      <c r="M1471" s="613"/>
      <c r="N1471" s="146"/>
      <c r="O1471" s="573"/>
      <c r="P1471" s="146"/>
      <c r="Q1471" s="613"/>
    </row>
    <row r="1472" spans="1:18" s="177" customFormat="1" ht="5.0999999999999996" hidden="1" customHeight="1" thickBot="1" x14ac:dyDescent="0.3">
      <c r="A1472" s="261"/>
      <c r="B1472" s="220" t="s">
        <v>332</v>
      </c>
      <c r="C1472" s="220" t="s">
        <v>990</v>
      </c>
      <c r="D1472" s="208" t="s">
        <v>53</v>
      </c>
      <c r="E1472" s="213"/>
      <c r="F1472" s="466"/>
      <c r="G1472" s="202"/>
      <c r="H1472" s="444"/>
      <c r="I1472" s="444"/>
      <c r="J1472" s="444"/>
      <c r="K1472" s="193"/>
      <c r="L1472" s="134"/>
      <c r="M1472" s="527"/>
      <c r="N1472" s="134"/>
      <c r="O1472" s="193"/>
      <c r="P1472" s="134"/>
      <c r="Q1472" s="527"/>
      <c r="R1472" s="261"/>
    </row>
    <row r="1473" spans="1:18" ht="15.75" hidden="1" thickTop="1" x14ac:dyDescent="0.25">
      <c r="B1473" s="218" t="s">
        <v>332</v>
      </c>
      <c r="C1473" s="218" t="s">
        <v>990</v>
      </c>
      <c r="D1473" s="206" t="s">
        <v>53</v>
      </c>
      <c r="E1473" s="238" t="s">
        <v>703</v>
      </c>
      <c r="F1473" s="468"/>
      <c r="G1473" s="203" t="s">
        <v>274</v>
      </c>
      <c r="H1473" s="452"/>
      <c r="I1473" s="452"/>
      <c r="J1473" s="452"/>
      <c r="K1473" s="194"/>
      <c r="L1473" s="171"/>
      <c r="M1473" s="528"/>
      <c r="N1473" s="172"/>
      <c r="O1473" s="194"/>
      <c r="P1473" s="171"/>
      <c r="Q1473" s="528"/>
    </row>
    <row r="1474" spans="1:18" ht="45" hidden="1" customHeight="1" x14ac:dyDescent="0.25">
      <c r="B1474" s="217" t="s">
        <v>332</v>
      </c>
      <c r="C1474" s="224" t="s">
        <v>990</v>
      </c>
      <c r="D1474" s="205" t="s">
        <v>53</v>
      </c>
      <c r="E1474" s="230" t="s">
        <v>309</v>
      </c>
      <c r="F1474" s="463" t="s">
        <v>472</v>
      </c>
      <c r="G1474" s="559" t="s">
        <v>455</v>
      </c>
      <c r="H1474" s="582"/>
      <c r="I1474" s="473"/>
      <c r="J1474" s="582"/>
      <c r="K1474" s="578"/>
      <c r="L1474" s="470"/>
      <c r="M1474" s="580" t="s">
        <v>1029</v>
      </c>
      <c r="N1474" s="471"/>
      <c r="O1474" s="578"/>
      <c r="P1474" s="472"/>
      <c r="Q1474" s="580" t="s">
        <v>1029</v>
      </c>
    </row>
    <row r="1475" spans="1:18" ht="45" hidden="1" customHeight="1" x14ac:dyDescent="0.25">
      <c r="B1475" s="217" t="s">
        <v>332</v>
      </c>
      <c r="C1475" s="224" t="s">
        <v>990</v>
      </c>
      <c r="D1475" s="205" t="s">
        <v>53</v>
      </c>
      <c r="E1475" s="230" t="s">
        <v>287</v>
      </c>
      <c r="F1475" s="463" t="s">
        <v>472</v>
      </c>
      <c r="G1475" s="559"/>
      <c r="H1475" s="584"/>
      <c r="I1475" s="473"/>
      <c r="J1475" s="584"/>
      <c r="K1475" s="579"/>
      <c r="L1475" s="472"/>
      <c r="M1475" s="581"/>
      <c r="N1475" s="471"/>
      <c r="O1475" s="579"/>
      <c r="P1475" s="472"/>
      <c r="Q1475" s="581"/>
    </row>
    <row r="1476" spans="1:18" s="177" customFormat="1" ht="5.0999999999999996" hidden="1" customHeight="1" thickBot="1" x14ac:dyDescent="0.3">
      <c r="A1476" s="261"/>
      <c r="B1476" s="220" t="s">
        <v>332</v>
      </c>
      <c r="C1476" s="220" t="s">
        <v>991</v>
      </c>
      <c r="D1476" s="208" t="s">
        <v>53</v>
      </c>
      <c r="E1476" s="213"/>
      <c r="F1476" s="134"/>
      <c r="G1476" s="202"/>
      <c r="H1476" s="193"/>
      <c r="I1476" s="193"/>
      <c r="J1476" s="193"/>
      <c r="K1476" s="193"/>
      <c r="L1476" s="134"/>
      <c r="M1476" s="186"/>
      <c r="N1476" s="134"/>
      <c r="O1476" s="193"/>
      <c r="P1476" s="134"/>
      <c r="Q1476" s="186"/>
      <c r="R1476" s="261"/>
    </row>
    <row r="1477" spans="1:18" ht="15.75" hidden="1" thickTop="1" x14ac:dyDescent="0.25">
      <c r="B1477" s="218" t="s">
        <v>332</v>
      </c>
      <c r="C1477" s="218" t="s">
        <v>991</v>
      </c>
      <c r="D1477" s="206" t="s">
        <v>53</v>
      </c>
      <c r="E1477" s="238" t="s">
        <v>703</v>
      </c>
      <c r="F1477" s="142"/>
      <c r="G1477" s="203" t="s">
        <v>274</v>
      </c>
      <c r="H1477" s="194"/>
      <c r="I1477" s="194"/>
      <c r="J1477" s="194"/>
      <c r="K1477" s="194"/>
      <c r="L1477" s="171"/>
      <c r="M1477" s="183"/>
      <c r="N1477" s="172"/>
      <c r="O1477" s="194"/>
      <c r="P1477" s="171"/>
      <c r="Q1477" s="183"/>
    </row>
    <row r="1478" spans="1:18" ht="45" hidden="1" customHeight="1" x14ac:dyDescent="0.25">
      <c r="B1478" s="217" t="s">
        <v>332</v>
      </c>
      <c r="C1478" s="224" t="s">
        <v>991</v>
      </c>
      <c r="D1478" s="205" t="s">
        <v>53</v>
      </c>
      <c r="E1478" s="230" t="s">
        <v>307</v>
      </c>
      <c r="F1478" s="144" t="s">
        <v>472</v>
      </c>
      <c r="G1478" s="559" t="s">
        <v>455</v>
      </c>
      <c r="H1478" s="572"/>
      <c r="I1478" s="187"/>
      <c r="J1478" s="572"/>
      <c r="K1478" s="572"/>
      <c r="L1478" s="145"/>
      <c r="M1478" s="574" t="s">
        <v>1029</v>
      </c>
      <c r="N1478" s="146"/>
      <c r="O1478" s="572"/>
      <c r="P1478" s="147"/>
      <c r="Q1478" s="574" t="s">
        <v>1029</v>
      </c>
    </row>
    <row r="1479" spans="1:18" ht="45" hidden="1" customHeight="1" x14ac:dyDescent="0.25">
      <c r="B1479" s="217" t="s">
        <v>332</v>
      </c>
      <c r="C1479" s="224" t="s">
        <v>991</v>
      </c>
      <c r="D1479" s="205" t="s">
        <v>53</v>
      </c>
      <c r="E1479" s="230" t="s">
        <v>308</v>
      </c>
      <c r="F1479" s="144" t="s">
        <v>472</v>
      </c>
      <c r="G1479" s="559"/>
      <c r="H1479" s="573"/>
      <c r="I1479" s="187"/>
      <c r="J1479" s="573"/>
      <c r="K1479" s="573"/>
      <c r="L1479" s="147"/>
      <c r="M1479" s="575"/>
      <c r="N1479" s="146"/>
      <c r="O1479" s="573"/>
      <c r="P1479" s="147"/>
      <c r="Q1479" s="575"/>
    </row>
    <row r="1480" spans="1:18" s="177" customFormat="1" ht="5.0999999999999996" hidden="1" customHeight="1" thickBot="1" x14ac:dyDescent="0.3">
      <c r="A1480" s="261"/>
      <c r="B1480" s="220" t="s">
        <v>332</v>
      </c>
      <c r="C1480" s="220" t="s">
        <v>990</v>
      </c>
      <c r="D1480" s="245" t="s">
        <v>54</v>
      </c>
      <c r="E1480" s="213"/>
      <c r="F1480" s="466"/>
      <c r="G1480" s="202"/>
      <c r="H1480" s="444"/>
      <c r="I1480" s="444"/>
      <c r="J1480" s="444"/>
      <c r="K1480" s="193"/>
      <c r="L1480" s="134"/>
      <c r="M1480" s="527"/>
      <c r="N1480" s="134"/>
      <c r="O1480" s="193"/>
      <c r="P1480" s="134"/>
      <c r="Q1480" s="527"/>
      <c r="R1480" s="261"/>
    </row>
    <row r="1481" spans="1:18" ht="15.75" hidden="1" thickTop="1" x14ac:dyDescent="0.25">
      <c r="B1481" s="218" t="s">
        <v>332</v>
      </c>
      <c r="C1481" s="218" t="s">
        <v>990</v>
      </c>
      <c r="D1481" s="206" t="s">
        <v>54</v>
      </c>
      <c r="E1481" s="238" t="s">
        <v>704</v>
      </c>
      <c r="F1481" s="468"/>
      <c r="G1481" s="203" t="s">
        <v>274</v>
      </c>
      <c r="H1481" s="452"/>
      <c r="I1481" s="452"/>
      <c r="J1481" s="452"/>
      <c r="K1481" s="194"/>
      <c r="L1481" s="171"/>
      <c r="M1481" s="528"/>
      <c r="N1481" s="172"/>
      <c r="O1481" s="194"/>
      <c r="P1481" s="171"/>
      <c r="Q1481" s="528"/>
    </row>
    <row r="1482" spans="1:18" ht="45" hidden="1" customHeight="1" x14ac:dyDescent="0.25">
      <c r="B1482" s="217" t="s">
        <v>332</v>
      </c>
      <c r="C1482" s="224" t="s">
        <v>990</v>
      </c>
      <c r="D1482" s="243" t="s">
        <v>54</v>
      </c>
      <c r="E1482" s="230" t="s">
        <v>314</v>
      </c>
      <c r="F1482" s="463" t="s">
        <v>472</v>
      </c>
      <c r="G1482" s="559" t="s">
        <v>455</v>
      </c>
      <c r="H1482" s="582"/>
      <c r="I1482" s="473"/>
      <c r="J1482" s="582"/>
      <c r="K1482" s="578"/>
      <c r="L1482" s="470"/>
      <c r="M1482" s="580" t="s">
        <v>1029</v>
      </c>
      <c r="N1482" s="471"/>
      <c r="O1482" s="578"/>
      <c r="P1482" s="472"/>
      <c r="Q1482" s="580" t="s">
        <v>1029</v>
      </c>
    </row>
    <row r="1483" spans="1:18" ht="45" hidden="1" customHeight="1" x14ac:dyDescent="0.25">
      <c r="B1483" s="217" t="s">
        <v>332</v>
      </c>
      <c r="C1483" s="224" t="s">
        <v>990</v>
      </c>
      <c r="D1483" s="243" t="s">
        <v>54</v>
      </c>
      <c r="E1483" s="230" t="s">
        <v>282</v>
      </c>
      <c r="F1483" s="463" t="s">
        <v>472</v>
      </c>
      <c r="G1483" s="559"/>
      <c r="H1483" s="584"/>
      <c r="I1483" s="473"/>
      <c r="J1483" s="584"/>
      <c r="K1483" s="579"/>
      <c r="L1483" s="472"/>
      <c r="M1483" s="581"/>
      <c r="N1483" s="471"/>
      <c r="O1483" s="579"/>
      <c r="P1483" s="472"/>
      <c r="Q1483" s="581"/>
    </row>
    <row r="1484" spans="1:18" s="177" customFormat="1" ht="5.0999999999999996" hidden="1" customHeight="1" thickBot="1" x14ac:dyDescent="0.3">
      <c r="A1484" s="261"/>
      <c r="B1484" s="220" t="s">
        <v>332</v>
      </c>
      <c r="C1484" s="220" t="s">
        <v>991</v>
      </c>
      <c r="D1484" s="208" t="s">
        <v>54</v>
      </c>
      <c r="E1484" s="213"/>
      <c r="F1484" s="134"/>
      <c r="G1484" s="202"/>
      <c r="H1484" s="193"/>
      <c r="I1484" s="193"/>
      <c r="J1484" s="193"/>
      <c r="K1484" s="193"/>
      <c r="L1484" s="134"/>
      <c r="M1484" s="186"/>
      <c r="N1484" s="134"/>
      <c r="O1484" s="193"/>
      <c r="P1484" s="134"/>
      <c r="Q1484" s="186"/>
      <c r="R1484" s="261"/>
    </row>
    <row r="1485" spans="1:18" ht="15.75" hidden="1" thickTop="1" x14ac:dyDescent="0.25">
      <c r="B1485" s="218" t="s">
        <v>332</v>
      </c>
      <c r="C1485" s="218" t="s">
        <v>991</v>
      </c>
      <c r="D1485" s="206" t="s">
        <v>54</v>
      </c>
      <c r="E1485" s="238" t="s">
        <v>704</v>
      </c>
      <c r="F1485" s="142"/>
      <c r="G1485" s="203" t="s">
        <v>274</v>
      </c>
      <c r="H1485" s="194"/>
      <c r="I1485" s="194"/>
      <c r="J1485" s="194"/>
      <c r="K1485" s="194"/>
      <c r="L1485" s="171"/>
      <c r="M1485" s="183"/>
      <c r="N1485" s="172"/>
      <c r="O1485" s="194"/>
      <c r="P1485" s="171"/>
      <c r="Q1485" s="183"/>
    </row>
    <row r="1486" spans="1:18" ht="45" hidden="1" customHeight="1" x14ac:dyDescent="0.25">
      <c r="B1486" s="217" t="s">
        <v>332</v>
      </c>
      <c r="C1486" s="224" t="s">
        <v>991</v>
      </c>
      <c r="D1486" s="205" t="s">
        <v>54</v>
      </c>
      <c r="E1486" s="230" t="s">
        <v>307</v>
      </c>
      <c r="F1486" s="144" t="s">
        <v>472</v>
      </c>
      <c r="G1486" s="559" t="s">
        <v>455</v>
      </c>
      <c r="H1486" s="572"/>
      <c r="I1486" s="187"/>
      <c r="J1486" s="572"/>
      <c r="K1486" s="572"/>
      <c r="L1486" s="145"/>
      <c r="M1486" s="574" t="s">
        <v>1029</v>
      </c>
      <c r="N1486" s="146"/>
      <c r="O1486" s="572"/>
      <c r="P1486" s="147"/>
      <c r="Q1486" s="574" t="s">
        <v>1029</v>
      </c>
    </row>
    <row r="1487" spans="1:18" ht="45" hidden="1" customHeight="1" x14ac:dyDescent="0.25">
      <c r="B1487" s="217" t="s">
        <v>332</v>
      </c>
      <c r="C1487" s="224" t="s">
        <v>991</v>
      </c>
      <c r="D1487" s="205" t="s">
        <v>54</v>
      </c>
      <c r="E1487" s="230" t="s">
        <v>308</v>
      </c>
      <c r="F1487" s="144" t="s">
        <v>472</v>
      </c>
      <c r="G1487" s="559"/>
      <c r="H1487" s="573"/>
      <c r="I1487" s="187"/>
      <c r="J1487" s="573"/>
      <c r="K1487" s="573"/>
      <c r="L1487" s="147"/>
      <c r="M1487" s="575"/>
      <c r="N1487" s="146"/>
      <c r="O1487" s="573"/>
      <c r="P1487" s="147"/>
      <c r="Q1487" s="575"/>
    </row>
    <row r="1488" spans="1:18" s="177" customFormat="1" ht="5.0999999999999996" hidden="1" customHeight="1" thickBot="1" x14ac:dyDescent="0.3">
      <c r="A1488" s="261"/>
      <c r="B1488" s="220" t="s">
        <v>332</v>
      </c>
      <c r="C1488" s="220" t="s">
        <v>990</v>
      </c>
      <c r="D1488" s="208" t="s">
        <v>55</v>
      </c>
      <c r="E1488" s="213"/>
      <c r="F1488" s="466"/>
      <c r="G1488" s="202"/>
      <c r="H1488" s="444"/>
      <c r="I1488" s="444"/>
      <c r="J1488" s="444"/>
      <c r="K1488" s="193"/>
      <c r="L1488" s="134"/>
      <c r="M1488" s="527"/>
      <c r="N1488" s="134"/>
      <c r="O1488" s="193"/>
      <c r="P1488" s="134"/>
      <c r="Q1488" s="527"/>
      <c r="R1488" s="261"/>
    </row>
    <row r="1489" spans="1:18" ht="15.75" hidden="1" thickTop="1" x14ac:dyDescent="0.25">
      <c r="B1489" s="218" t="s">
        <v>332</v>
      </c>
      <c r="C1489" s="218" t="s">
        <v>990</v>
      </c>
      <c r="D1489" s="206" t="s">
        <v>55</v>
      </c>
      <c r="E1489" s="238" t="s">
        <v>705</v>
      </c>
      <c r="F1489" s="468"/>
      <c r="G1489" s="203" t="s">
        <v>280</v>
      </c>
      <c r="H1489" s="452"/>
      <c r="I1489" s="452"/>
      <c r="J1489" s="452"/>
      <c r="K1489" s="194"/>
      <c r="L1489" s="171"/>
      <c r="M1489" s="528"/>
      <c r="N1489" s="172"/>
      <c r="O1489" s="194"/>
      <c r="P1489" s="171"/>
      <c r="Q1489" s="528"/>
    </row>
    <row r="1490" spans="1:18" ht="45" hidden="1" customHeight="1" x14ac:dyDescent="0.25">
      <c r="B1490" s="217" t="s">
        <v>332</v>
      </c>
      <c r="C1490" s="224" t="s">
        <v>990</v>
      </c>
      <c r="D1490" s="205" t="s">
        <v>55</v>
      </c>
      <c r="E1490" s="230" t="s">
        <v>313</v>
      </c>
      <c r="F1490" s="463" t="s">
        <v>472</v>
      </c>
      <c r="G1490" s="249"/>
      <c r="H1490" s="582"/>
      <c r="I1490" s="473"/>
      <c r="J1490" s="582"/>
      <c r="K1490" s="578"/>
      <c r="L1490" s="470"/>
      <c r="M1490" s="580" t="s">
        <v>1029</v>
      </c>
      <c r="N1490" s="471"/>
      <c r="O1490" s="578"/>
      <c r="P1490" s="472"/>
      <c r="Q1490" s="580" t="s">
        <v>1029</v>
      </c>
    </row>
    <row r="1491" spans="1:18" ht="45" hidden="1" customHeight="1" x14ac:dyDescent="0.25">
      <c r="B1491" s="217" t="s">
        <v>332</v>
      </c>
      <c r="C1491" s="224" t="s">
        <v>990</v>
      </c>
      <c r="D1491" s="205" t="s">
        <v>55</v>
      </c>
      <c r="E1491" s="230" t="s">
        <v>283</v>
      </c>
      <c r="F1491" s="463" t="s">
        <v>472</v>
      </c>
      <c r="G1491" s="249"/>
      <c r="H1491" s="584"/>
      <c r="I1491" s="473"/>
      <c r="J1491" s="584"/>
      <c r="K1491" s="579"/>
      <c r="L1491" s="472"/>
      <c r="M1491" s="581"/>
      <c r="N1491" s="471"/>
      <c r="O1491" s="579"/>
      <c r="P1491" s="472"/>
      <c r="Q1491" s="581"/>
    </row>
    <row r="1492" spans="1:18" s="177" customFormat="1" ht="5.0999999999999996" hidden="1" customHeight="1" thickBot="1" x14ac:dyDescent="0.3">
      <c r="A1492" s="261"/>
      <c r="B1492" s="220" t="s">
        <v>332</v>
      </c>
      <c r="C1492" s="220" t="s">
        <v>991</v>
      </c>
      <c r="D1492" s="208" t="s">
        <v>55</v>
      </c>
      <c r="E1492" s="213"/>
      <c r="F1492" s="134"/>
      <c r="G1492" s="176"/>
      <c r="H1492" s="193"/>
      <c r="I1492" s="193"/>
      <c r="J1492" s="193"/>
      <c r="K1492" s="193"/>
      <c r="L1492" s="134"/>
      <c r="M1492" s="186"/>
      <c r="N1492" s="134"/>
      <c r="O1492" s="193"/>
      <c r="P1492" s="134"/>
      <c r="Q1492" s="186"/>
      <c r="R1492" s="261"/>
    </row>
    <row r="1493" spans="1:18" ht="15.75" hidden="1" thickTop="1" x14ac:dyDescent="0.25">
      <c r="B1493" s="218" t="s">
        <v>332</v>
      </c>
      <c r="C1493" s="218" t="s">
        <v>991</v>
      </c>
      <c r="D1493" s="206" t="s">
        <v>55</v>
      </c>
      <c r="E1493" s="238" t="s">
        <v>705</v>
      </c>
      <c r="F1493" s="142"/>
      <c r="G1493" s="203" t="s">
        <v>280</v>
      </c>
      <c r="H1493" s="194"/>
      <c r="I1493" s="194"/>
      <c r="J1493" s="194"/>
      <c r="K1493" s="194"/>
      <c r="L1493" s="171"/>
      <c r="M1493" s="183"/>
      <c r="N1493" s="172"/>
      <c r="O1493" s="194"/>
      <c r="P1493" s="171"/>
      <c r="Q1493" s="183"/>
    </row>
    <row r="1494" spans="1:18" ht="45" hidden="1" customHeight="1" x14ac:dyDescent="0.25">
      <c r="B1494" s="217" t="s">
        <v>332</v>
      </c>
      <c r="C1494" s="224" t="s">
        <v>991</v>
      </c>
      <c r="D1494" s="205" t="s">
        <v>55</v>
      </c>
      <c r="E1494" s="230" t="s">
        <v>312</v>
      </c>
      <c r="F1494" s="144" t="s">
        <v>472</v>
      </c>
      <c r="G1494" s="249"/>
      <c r="H1494" s="572"/>
      <c r="I1494" s="187"/>
      <c r="J1494" s="572"/>
      <c r="K1494" s="572"/>
      <c r="L1494" s="145"/>
      <c r="M1494" s="574" t="s">
        <v>1029</v>
      </c>
      <c r="N1494" s="146"/>
      <c r="O1494" s="572"/>
      <c r="P1494" s="147"/>
      <c r="Q1494" s="574" t="s">
        <v>1029</v>
      </c>
    </row>
    <row r="1495" spans="1:18" ht="45" hidden="1" customHeight="1" x14ac:dyDescent="0.25">
      <c r="B1495" s="217" t="s">
        <v>332</v>
      </c>
      <c r="C1495" s="224" t="s">
        <v>991</v>
      </c>
      <c r="D1495" s="205" t="s">
        <v>55</v>
      </c>
      <c r="E1495" s="230" t="s">
        <v>284</v>
      </c>
      <c r="F1495" s="144" t="s">
        <v>472</v>
      </c>
      <c r="G1495" s="249"/>
      <c r="H1495" s="573"/>
      <c r="I1495" s="187"/>
      <c r="J1495" s="573"/>
      <c r="K1495" s="573"/>
      <c r="L1495" s="147"/>
      <c r="M1495" s="575"/>
      <c r="N1495" s="146"/>
      <c r="O1495" s="573"/>
      <c r="P1495" s="147"/>
      <c r="Q1495" s="575"/>
    </row>
    <row r="1496" spans="1:18" s="177" customFormat="1" ht="5.0999999999999996" hidden="1" customHeight="1" thickBot="1" x14ac:dyDescent="0.3">
      <c r="A1496" s="261"/>
      <c r="B1496" s="220" t="s">
        <v>332</v>
      </c>
      <c r="C1496" s="220" t="s">
        <v>990</v>
      </c>
      <c r="D1496" s="208" t="s">
        <v>420</v>
      </c>
      <c r="E1496" s="213"/>
      <c r="F1496" s="466"/>
      <c r="G1496" s="176"/>
      <c r="H1496" s="444"/>
      <c r="I1496" s="444"/>
      <c r="J1496" s="444"/>
      <c r="K1496" s="193"/>
      <c r="L1496" s="134"/>
      <c r="M1496" s="527"/>
      <c r="N1496" s="134"/>
      <c r="O1496" s="193"/>
      <c r="P1496" s="134"/>
      <c r="Q1496" s="527"/>
      <c r="R1496" s="261"/>
    </row>
    <row r="1497" spans="1:18" ht="15.75" hidden="1" thickTop="1" x14ac:dyDescent="0.25">
      <c r="B1497" s="218" t="s">
        <v>332</v>
      </c>
      <c r="C1497" s="218" t="s">
        <v>990</v>
      </c>
      <c r="D1497" s="206" t="s">
        <v>420</v>
      </c>
      <c r="E1497" s="238" t="s">
        <v>706</v>
      </c>
      <c r="F1497" s="468"/>
      <c r="G1497" s="203" t="s">
        <v>275</v>
      </c>
      <c r="H1497" s="452"/>
      <c r="I1497" s="452"/>
      <c r="J1497" s="452"/>
      <c r="K1497" s="194"/>
      <c r="L1497" s="171"/>
      <c r="M1497" s="528"/>
      <c r="N1497" s="172"/>
      <c r="O1497" s="194"/>
      <c r="P1497" s="171"/>
      <c r="Q1497" s="528"/>
    </row>
    <row r="1498" spans="1:18" ht="45" hidden="1" customHeight="1" x14ac:dyDescent="0.25">
      <c r="B1498" s="217" t="s">
        <v>332</v>
      </c>
      <c r="C1498" s="224" t="s">
        <v>990</v>
      </c>
      <c r="D1498" s="205" t="s">
        <v>420</v>
      </c>
      <c r="E1498" s="230" t="s">
        <v>313</v>
      </c>
      <c r="F1498" s="463" t="s">
        <v>472</v>
      </c>
      <c r="G1498" s="249"/>
      <c r="H1498" s="582"/>
      <c r="I1498" s="473"/>
      <c r="J1498" s="582"/>
      <c r="K1498" s="578"/>
      <c r="L1498" s="470"/>
      <c r="M1498" s="580" t="s">
        <v>1029</v>
      </c>
      <c r="N1498" s="471"/>
      <c r="O1498" s="578"/>
      <c r="P1498" s="472"/>
      <c r="Q1498" s="580" t="s">
        <v>1029</v>
      </c>
    </row>
    <row r="1499" spans="1:18" ht="45" hidden="1" customHeight="1" x14ac:dyDescent="0.25">
      <c r="B1499" s="217" t="s">
        <v>332</v>
      </c>
      <c r="C1499" s="224" t="s">
        <v>990</v>
      </c>
      <c r="D1499" s="205" t="s">
        <v>420</v>
      </c>
      <c r="E1499" s="230" t="s">
        <v>707</v>
      </c>
      <c r="F1499" s="463" t="s">
        <v>472</v>
      </c>
      <c r="G1499" s="249"/>
      <c r="H1499" s="584"/>
      <c r="I1499" s="473"/>
      <c r="J1499" s="584"/>
      <c r="K1499" s="579"/>
      <c r="L1499" s="472"/>
      <c r="M1499" s="581"/>
      <c r="N1499" s="471"/>
      <c r="O1499" s="579"/>
      <c r="P1499" s="472"/>
      <c r="Q1499" s="581"/>
    </row>
    <row r="1500" spans="1:18" s="177" customFormat="1" ht="5.0999999999999996" hidden="1" customHeight="1" thickBot="1" x14ac:dyDescent="0.3">
      <c r="A1500" s="261"/>
      <c r="B1500" s="220" t="s">
        <v>332</v>
      </c>
      <c r="C1500" s="220" t="s">
        <v>991</v>
      </c>
      <c r="D1500" s="208" t="s">
        <v>420</v>
      </c>
      <c r="E1500" s="213"/>
      <c r="F1500" s="134"/>
      <c r="G1500" s="176"/>
      <c r="H1500" s="193"/>
      <c r="I1500" s="193"/>
      <c r="J1500" s="193"/>
      <c r="K1500" s="193"/>
      <c r="L1500" s="134"/>
      <c r="M1500" s="186"/>
      <c r="N1500" s="134"/>
      <c r="O1500" s="193"/>
      <c r="P1500" s="134"/>
      <c r="Q1500" s="186"/>
      <c r="R1500" s="261"/>
    </row>
    <row r="1501" spans="1:18" ht="15.75" hidden="1" thickTop="1" x14ac:dyDescent="0.25">
      <c r="B1501" s="218" t="s">
        <v>332</v>
      </c>
      <c r="C1501" s="218" t="s">
        <v>991</v>
      </c>
      <c r="D1501" s="206" t="s">
        <v>420</v>
      </c>
      <c r="E1501" s="238" t="s">
        <v>706</v>
      </c>
      <c r="F1501" s="142"/>
      <c r="G1501" s="203" t="s">
        <v>280</v>
      </c>
      <c r="H1501" s="194"/>
      <c r="I1501" s="194"/>
      <c r="J1501" s="194"/>
      <c r="K1501" s="194"/>
      <c r="L1501" s="171"/>
      <c r="M1501" s="183"/>
      <c r="N1501" s="172"/>
      <c r="O1501" s="194"/>
      <c r="P1501" s="171"/>
      <c r="Q1501" s="183"/>
    </row>
    <row r="1502" spans="1:18" ht="45" hidden="1" customHeight="1" x14ac:dyDescent="0.25">
      <c r="B1502" s="217" t="s">
        <v>332</v>
      </c>
      <c r="C1502" s="224" t="s">
        <v>991</v>
      </c>
      <c r="D1502" s="205" t="s">
        <v>420</v>
      </c>
      <c r="E1502" s="230" t="s">
        <v>312</v>
      </c>
      <c r="F1502" s="144" t="s">
        <v>472</v>
      </c>
      <c r="G1502" s="249"/>
      <c r="H1502" s="572"/>
      <c r="I1502" s="187"/>
      <c r="J1502" s="572"/>
      <c r="K1502" s="572"/>
      <c r="L1502" s="145"/>
      <c r="M1502" s="574" t="s">
        <v>1029</v>
      </c>
      <c r="N1502" s="146"/>
      <c r="O1502" s="572"/>
      <c r="P1502" s="147"/>
      <c r="Q1502" s="574" t="s">
        <v>1029</v>
      </c>
    </row>
    <row r="1503" spans="1:18" ht="45" hidden="1" customHeight="1" x14ac:dyDescent="0.25">
      <c r="B1503" s="217" t="s">
        <v>332</v>
      </c>
      <c r="C1503" s="224" t="s">
        <v>991</v>
      </c>
      <c r="D1503" s="205" t="s">
        <v>420</v>
      </c>
      <c r="E1503" s="230" t="s">
        <v>284</v>
      </c>
      <c r="F1503" s="144" t="s">
        <v>472</v>
      </c>
      <c r="G1503" s="249"/>
      <c r="H1503" s="573"/>
      <c r="I1503" s="187"/>
      <c r="J1503" s="573"/>
      <c r="K1503" s="573"/>
      <c r="L1503" s="147"/>
      <c r="M1503" s="575"/>
      <c r="N1503" s="146"/>
      <c r="O1503" s="573"/>
      <c r="P1503" s="147"/>
      <c r="Q1503" s="575"/>
    </row>
    <row r="1504" spans="1:18" s="177" customFormat="1" ht="5.0999999999999996" hidden="1" customHeight="1" thickBot="1" x14ac:dyDescent="0.3">
      <c r="A1504" s="261"/>
      <c r="B1504" s="220" t="s">
        <v>332</v>
      </c>
      <c r="C1504" s="220" t="s">
        <v>990</v>
      </c>
      <c r="D1504" s="245" t="s">
        <v>56</v>
      </c>
      <c r="E1504" s="213"/>
      <c r="F1504" s="466"/>
      <c r="G1504" s="176"/>
      <c r="H1504" s="444"/>
      <c r="I1504" s="444"/>
      <c r="J1504" s="444"/>
      <c r="K1504" s="193"/>
      <c r="L1504" s="134"/>
      <c r="M1504" s="527"/>
      <c r="N1504" s="134"/>
      <c r="O1504" s="193"/>
      <c r="P1504" s="134"/>
      <c r="Q1504" s="527"/>
      <c r="R1504" s="261"/>
    </row>
    <row r="1505" spans="1:18" ht="15.75" hidden="1" thickTop="1" x14ac:dyDescent="0.25">
      <c r="B1505" s="218" t="s">
        <v>332</v>
      </c>
      <c r="C1505" s="218" t="s">
        <v>990</v>
      </c>
      <c r="D1505" s="206" t="s">
        <v>56</v>
      </c>
      <c r="E1505" s="238" t="s">
        <v>57</v>
      </c>
      <c r="F1505" s="468"/>
      <c r="G1505" s="203" t="s">
        <v>277</v>
      </c>
      <c r="H1505" s="452"/>
      <c r="I1505" s="452"/>
      <c r="J1505" s="452"/>
      <c r="K1505" s="194"/>
      <c r="L1505" s="171"/>
      <c r="M1505" s="528"/>
      <c r="N1505" s="172"/>
      <c r="O1505" s="194"/>
      <c r="P1505" s="171"/>
      <c r="Q1505" s="528"/>
    </row>
    <row r="1506" spans="1:18" ht="45" hidden="1" customHeight="1" x14ac:dyDescent="0.25">
      <c r="B1506" s="217" t="s">
        <v>332</v>
      </c>
      <c r="C1506" s="224" t="s">
        <v>990</v>
      </c>
      <c r="D1506" s="243" t="s">
        <v>56</v>
      </c>
      <c r="E1506" s="230" t="s">
        <v>304</v>
      </c>
      <c r="F1506" s="463" t="s">
        <v>472</v>
      </c>
      <c r="G1506" s="559" t="s">
        <v>295</v>
      </c>
      <c r="H1506" s="576"/>
      <c r="I1506" s="469"/>
      <c r="J1506" s="576"/>
      <c r="K1506" s="578"/>
      <c r="L1506" s="470"/>
      <c r="M1506" s="580" t="s">
        <v>1029</v>
      </c>
      <c r="N1506" s="471"/>
      <c r="O1506" s="578"/>
      <c r="P1506" s="472"/>
      <c r="Q1506" s="580" t="s">
        <v>1029</v>
      </c>
    </row>
    <row r="1507" spans="1:18" ht="45" hidden="1" customHeight="1" x14ac:dyDescent="0.25">
      <c r="B1507" s="217" t="s">
        <v>332</v>
      </c>
      <c r="C1507" s="224" t="s">
        <v>990</v>
      </c>
      <c r="D1507" s="243" t="s">
        <v>56</v>
      </c>
      <c r="E1507" s="230" t="s">
        <v>289</v>
      </c>
      <c r="F1507" s="463" t="s">
        <v>472</v>
      </c>
      <c r="G1507" s="559"/>
      <c r="H1507" s="577"/>
      <c r="I1507" s="469"/>
      <c r="J1507" s="577"/>
      <c r="K1507" s="579"/>
      <c r="L1507" s="472"/>
      <c r="M1507" s="581"/>
      <c r="N1507" s="471"/>
      <c r="O1507" s="579"/>
      <c r="P1507" s="472"/>
      <c r="Q1507" s="581"/>
    </row>
    <row r="1508" spans="1:18" s="177" customFormat="1" ht="5.0999999999999996" hidden="1" customHeight="1" thickBot="1" x14ac:dyDescent="0.3">
      <c r="A1508" s="261"/>
      <c r="B1508" s="220" t="s">
        <v>332</v>
      </c>
      <c r="C1508" s="220" t="s">
        <v>991</v>
      </c>
      <c r="D1508" s="208" t="s">
        <v>56</v>
      </c>
      <c r="E1508" s="213"/>
      <c r="F1508" s="134"/>
      <c r="G1508" s="202"/>
      <c r="H1508" s="193"/>
      <c r="I1508" s="193"/>
      <c r="J1508" s="193"/>
      <c r="K1508" s="193"/>
      <c r="L1508" s="134"/>
      <c r="M1508" s="186"/>
      <c r="N1508" s="134"/>
      <c r="O1508" s="193"/>
      <c r="P1508" s="134"/>
      <c r="Q1508" s="186"/>
      <c r="R1508" s="261"/>
    </row>
    <row r="1509" spans="1:18" ht="15.75" hidden="1" thickTop="1" x14ac:dyDescent="0.25">
      <c r="B1509" s="218" t="s">
        <v>332</v>
      </c>
      <c r="C1509" s="218" t="s">
        <v>991</v>
      </c>
      <c r="D1509" s="206" t="s">
        <v>56</v>
      </c>
      <c r="E1509" s="238" t="s">
        <v>57</v>
      </c>
      <c r="F1509" s="142"/>
      <c r="G1509" s="173" t="s">
        <v>277</v>
      </c>
      <c r="H1509" s="194"/>
      <c r="I1509" s="194"/>
      <c r="J1509" s="194"/>
      <c r="K1509" s="194"/>
      <c r="L1509" s="171"/>
      <c r="M1509" s="183"/>
      <c r="N1509" s="172"/>
      <c r="O1509" s="194"/>
      <c r="P1509" s="171"/>
      <c r="Q1509" s="183"/>
    </row>
    <row r="1510" spans="1:18" ht="45" hidden="1" customHeight="1" x14ac:dyDescent="0.25">
      <c r="B1510" s="217" t="s">
        <v>332</v>
      </c>
      <c r="C1510" s="224" t="s">
        <v>991</v>
      </c>
      <c r="D1510" s="205" t="s">
        <v>56</v>
      </c>
      <c r="E1510" s="230" t="s">
        <v>303</v>
      </c>
      <c r="F1510" s="144" t="s">
        <v>472</v>
      </c>
      <c r="G1510" s="249"/>
      <c r="H1510" s="572"/>
      <c r="I1510" s="187"/>
      <c r="J1510" s="572"/>
      <c r="K1510" s="572"/>
      <c r="L1510" s="145"/>
      <c r="M1510" s="574" t="s">
        <v>1029</v>
      </c>
      <c r="N1510" s="146"/>
      <c r="O1510" s="572"/>
      <c r="P1510" s="147"/>
      <c r="Q1510" s="574" t="s">
        <v>1029</v>
      </c>
    </row>
    <row r="1511" spans="1:18" ht="45" hidden="1" customHeight="1" x14ac:dyDescent="0.25">
      <c r="B1511" s="217" t="s">
        <v>332</v>
      </c>
      <c r="C1511" s="224" t="s">
        <v>991</v>
      </c>
      <c r="D1511" s="205" t="s">
        <v>56</v>
      </c>
      <c r="E1511" s="230" t="s">
        <v>290</v>
      </c>
      <c r="F1511" s="144" t="s">
        <v>472</v>
      </c>
      <c r="G1511" s="249"/>
      <c r="H1511" s="573"/>
      <c r="I1511" s="187"/>
      <c r="J1511" s="573"/>
      <c r="K1511" s="573"/>
      <c r="L1511" s="147"/>
      <c r="M1511" s="575"/>
      <c r="N1511" s="146"/>
      <c r="O1511" s="573"/>
      <c r="P1511" s="147"/>
      <c r="Q1511" s="575"/>
    </row>
    <row r="1512" spans="1:18" s="177" customFormat="1" ht="5.0999999999999996" hidden="1" customHeight="1" thickBot="1" x14ac:dyDescent="0.3">
      <c r="A1512" s="261"/>
      <c r="B1512" s="220" t="s">
        <v>332</v>
      </c>
      <c r="C1512" s="220" t="s">
        <v>990</v>
      </c>
      <c r="D1512" s="208" t="s">
        <v>421</v>
      </c>
      <c r="E1512" s="213"/>
      <c r="F1512" s="466"/>
      <c r="G1512" s="176"/>
      <c r="H1512" s="444"/>
      <c r="I1512" s="444"/>
      <c r="J1512" s="444"/>
      <c r="K1512" s="193"/>
      <c r="L1512" s="134"/>
      <c r="M1512" s="527"/>
      <c r="N1512" s="134"/>
      <c r="O1512" s="193"/>
      <c r="P1512" s="134"/>
      <c r="Q1512" s="527"/>
      <c r="R1512" s="261"/>
    </row>
    <row r="1513" spans="1:18" ht="15.75" hidden="1" thickTop="1" x14ac:dyDescent="0.25">
      <c r="B1513" s="218" t="s">
        <v>332</v>
      </c>
      <c r="C1513" s="218" t="s">
        <v>990</v>
      </c>
      <c r="D1513" s="206" t="s">
        <v>421</v>
      </c>
      <c r="E1513" s="238" t="s">
        <v>708</v>
      </c>
      <c r="F1513" s="468"/>
      <c r="G1513" s="203" t="s">
        <v>281</v>
      </c>
      <c r="H1513" s="452"/>
      <c r="I1513" s="452"/>
      <c r="J1513" s="452"/>
      <c r="K1513" s="194"/>
      <c r="L1513" s="171"/>
      <c r="M1513" s="528"/>
      <c r="N1513" s="172"/>
      <c r="O1513" s="194"/>
      <c r="P1513" s="171"/>
      <c r="Q1513" s="528"/>
    </row>
    <row r="1514" spans="1:18" ht="45" hidden="1" customHeight="1" x14ac:dyDescent="0.25">
      <c r="B1514" s="217" t="s">
        <v>332</v>
      </c>
      <c r="C1514" s="224" t="s">
        <v>990</v>
      </c>
      <c r="D1514" s="205" t="s">
        <v>421</v>
      </c>
      <c r="E1514" s="230" t="s">
        <v>299</v>
      </c>
      <c r="F1514" s="463" t="s">
        <v>472</v>
      </c>
      <c r="G1514" s="559" t="s">
        <v>457</v>
      </c>
      <c r="H1514" s="582"/>
      <c r="I1514" s="473"/>
      <c r="J1514" s="585"/>
      <c r="K1514" s="588"/>
      <c r="L1514" s="471"/>
      <c r="M1514" s="580" t="s">
        <v>1029</v>
      </c>
      <c r="N1514" s="471"/>
      <c r="O1514" s="578"/>
      <c r="P1514" s="471"/>
      <c r="Q1514" s="580" t="s">
        <v>1029</v>
      </c>
    </row>
    <row r="1515" spans="1:18" ht="45" hidden="1" customHeight="1" x14ac:dyDescent="0.25">
      <c r="B1515" s="217" t="s">
        <v>332</v>
      </c>
      <c r="C1515" s="224" t="s">
        <v>990</v>
      </c>
      <c r="D1515" s="205" t="s">
        <v>421</v>
      </c>
      <c r="E1515" s="230" t="s">
        <v>302</v>
      </c>
      <c r="F1515" s="463" t="s">
        <v>472</v>
      </c>
      <c r="G1515" s="559"/>
      <c r="H1515" s="583"/>
      <c r="I1515" s="473"/>
      <c r="J1515" s="586"/>
      <c r="K1515" s="589"/>
      <c r="L1515" s="471"/>
      <c r="M1515" s="591"/>
      <c r="N1515" s="471"/>
      <c r="O1515" s="593"/>
      <c r="P1515" s="471"/>
      <c r="Q1515" s="591"/>
    </row>
    <row r="1516" spans="1:18" ht="45" hidden="1" customHeight="1" x14ac:dyDescent="0.25">
      <c r="B1516" s="217" t="s">
        <v>332</v>
      </c>
      <c r="C1516" s="224" t="s">
        <v>990</v>
      </c>
      <c r="D1516" s="205" t="s">
        <v>421</v>
      </c>
      <c r="E1516" s="230" t="s">
        <v>491</v>
      </c>
      <c r="F1516" s="463" t="s">
        <v>472</v>
      </c>
      <c r="G1516" s="559"/>
      <c r="H1516" s="584"/>
      <c r="I1516" s="473"/>
      <c r="J1516" s="587"/>
      <c r="K1516" s="590"/>
      <c r="L1516" s="471"/>
      <c r="M1516" s="592"/>
      <c r="N1516" s="471"/>
      <c r="O1516" s="579"/>
      <c r="P1516" s="471"/>
      <c r="Q1516" s="592"/>
    </row>
    <row r="1517" spans="1:18" s="177" customFormat="1" ht="5.0999999999999996" hidden="1" customHeight="1" thickBot="1" x14ac:dyDescent="0.3">
      <c r="A1517" s="261"/>
      <c r="B1517" s="220" t="s">
        <v>332</v>
      </c>
      <c r="C1517" s="220" t="s">
        <v>991</v>
      </c>
      <c r="D1517" s="208" t="s">
        <v>421</v>
      </c>
      <c r="E1517" s="213"/>
      <c r="F1517" s="134"/>
      <c r="G1517" s="202"/>
      <c r="H1517" s="193"/>
      <c r="I1517" s="193"/>
      <c r="J1517" s="193"/>
      <c r="K1517" s="193"/>
      <c r="L1517" s="134"/>
      <c r="M1517" s="186"/>
      <c r="N1517" s="134"/>
      <c r="O1517" s="193"/>
      <c r="P1517" s="134"/>
      <c r="Q1517" s="186"/>
      <c r="R1517" s="261"/>
    </row>
    <row r="1518" spans="1:18" ht="15.75" hidden="1" thickTop="1" x14ac:dyDescent="0.25">
      <c r="B1518" s="218" t="s">
        <v>332</v>
      </c>
      <c r="C1518" s="218" t="s">
        <v>991</v>
      </c>
      <c r="D1518" s="206" t="s">
        <v>421</v>
      </c>
      <c r="E1518" s="238" t="s">
        <v>708</v>
      </c>
      <c r="F1518" s="142"/>
      <c r="G1518" s="203" t="s">
        <v>281</v>
      </c>
      <c r="H1518" s="194"/>
      <c r="I1518" s="194"/>
      <c r="J1518" s="194"/>
      <c r="K1518" s="194"/>
      <c r="L1518" s="171"/>
      <c r="M1518" s="183"/>
      <c r="N1518" s="172"/>
      <c r="O1518" s="194"/>
      <c r="P1518" s="171"/>
      <c r="Q1518" s="183"/>
    </row>
    <row r="1519" spans="1:18" ht="45" hidden="1" customHeight="1" x14ac:dyDescent="0.25">
      <c r="B1519" s="217" t="s">
        <v>332</v>
      </c>
      <c r="C1519" s="224" t="s">
        <v>991</v>
      </c>
      <c r="D1519" s="205" t="s">
        <v>421</v>
      </c>
      <c r="E1519" s="230" t="s">
        <v>301</v>
      </c>
      <c r="F1519" s="144" t="s">
        <v>472</v>
      </c>
      <c r="G1519" s="249"/>
      <c r="H1519" s="572"/>
      <c r="I1519" s="187"/>
      <c r="J1519" s="608"/>
      <c r="K1519" s="608"/>
      <c r="L1519" s="146"/>
      <c r="M1519" s="611" t="s">
        <v>1029</v>
      </c>
      <c r="N1519" s="146"/>
      <c r="O1519" s="572"/>
      <c r="P1519" s="146"/>
      <c r="Q1519" s="611" t="s">
        <v>1029</v>
      </c>
    </row>
    <row r="1520" spans="1:18" ht="45" hidden="1" customHeight="1" x14ac:dyDescent="0.25">
      <c r="B1520" s="217" t="s">
        <v>332</v>
      </c>
      <c r="C1520" s="224" t="s">
        <v>991</v>
      </c>
      <c r="D1520" s="205" t="s">
        <v>421</v>
      </c>
      <c r="E1520" s="230" t="s">
        <v>297</v>
      </c>
      <c r="F1520" s="144" t="s">
        <v>472</v>
      </c>
      <c r="G1520" s="249"/>
      <c r="H1520" s="594"/>
      <c r="I1520" s="187"/>
      <c r="J1520" s="609"/>
      <c r="K1520" s="609"/>
      <c r="L1520" s="146"/>
      <c r="M1520" s="612"/>
      <c r="N1520" s="146"/>
      <c r="O1520" s="594"/>
      <c r="P1520" s="146"/>
      <c r="Q1520" s="612"/>
    </row>
    <row r="1521" spans="1:18" ht="45" hidden="1" customHeight="1" x14ac:dyDescent="0.25">
      <c r="B1521" s="217" t="s">
        <v>332</v>
      </c>
      <c r="C1521" s="224" t="s">
        <v>991</v>
      </c>
      <c r="D1521" s="205" t="s">
        <v>421</v>
      </c>
      <c r="E1521" s="230" t="s">
        <v>298</v>
      </c>
      <c r="F1521" s="144" t="s">
        <v>472</v>
      </c>
      <c r="G1521" s="249"/>
      <c r="H1521" s="573"/>
      <c r="I1521" s="187"/>
      <c r="J1521" s="610"/>
      <c r="K1521" s="610"/>
      <c r="L1521" s="146"/>
      <c r="M1521" s="613"/>
      <c r="N1521" s="146"/>
      <c r="O1521" s="573"/>
      <c r="P1521" s="146"/>
      <c r="Q1521" s="613"/>
    </row>
    <row r="1522" spans="1:18" s="177" customFormat="1" ht="5.0999999999999996" hidden="1" customHeight="1" thickBot="1" x14ac:dyDescent="0.3">
      <c r="A1522" s="261"/>
      <c r="B1522" s="220" t="s">
        <v>332</v>
      </c>
      <c r="C1522" s="220" t="s">
        <v>990</v>
      </c>
      <c r="D1522" s="208" t="s">
        <v>422</v>
      </c>
      <c r="E1522" s="213"/>
      <c r="F1522" s="466"/>
      <c r="G1522" s="176"/>
      <c r="H1522" s="444"/>
      <c r="I1522" s="444"/>
      <c r="J1522" s="444"/>
      <c r="K1522" s="193"/>
      <c r="L1522" s="134"/>
      <c r="M1522" s="527"/>
      <c r="N1522" s="134"/>
      <c r="O1522" s="193"/>
      <c r="P1522" s="134"/>
      <c r="Q1522" s="527"/>
      <c r="R1522" s="261"/>
    </row>
    <row r="1523" spans="1:18" ht="15.75" hidden="1" thickTop="1" x14ac:dyDescent="0.25">
      <c r="B1523" s="218" t="s">
        <v>332</v>
      </c>
      <c r="C1523" s="218" t="s">
        <v>990</v>
      </c>
      <c r="D1523" s="206" t="s">
        <v>422</v>
      </c>
      <c r="E1523" s="238" t="s">
        <v>709</v>
      </c>
      <c r="F1523" s="468"/>
      <c r="G1523" s="203" t="s">
        <v>281</v>
      </c>
      <c r="H1523" s="452"/>
      <c r="I1523" s="452"/>
      <c r="J1523" s="452"/>
      <c r="K1523" s="194"/>
      <c r="L1523" s="171"/>
      <c r="M1523" s="528"/>
      <c r="N1523" s="172"/>
      <c r="O1523" s="194"/>
      <c r="P1523" s="171"/>
      <c r="Q1523" s="528"/>
    </row>
    <row r="1524" spans="1:18" ht="45" hidden="1" customHeight="1" x14ac:dyDescent="0.25">
      <c r="B1524" s="217" t="s">
        <v>332</v>
      </c>
      <c r="C1524" s="224" t="s">
        <v>990</v>
      </c>
      <c r="D1524" s="205" t="s">
        <v>422</v>
      </c>
      <c r="E1524" s="230" t="s">
        <v>299</v>
      </c>
      <c r="F1524" s="463" t="s">
        <v>472</v>
      </c>
      <c r="G1524" s="559" t="s">
        <v>456</v>
      </c>
      <c r="H1524" s="582"/>
      <c r="I1524" s="473"/>
      <c r="J1524" s="585"/>
      <c r="K1524" s="588"/>
      <c r="L1524" s="471"/>
      <c r="M1524" s="580" t="s">
        <v>1029</v>
      </c>
      <c r="N1524" s="471"/>
      <c r="O1524" s="578"/>
      <c r="P1524" s="471"/>
      <c r="Q1524" s="580" t="s">
        <v>1029</v>
      </c>
    </row>
    <row r="1525" spans="1:18" ht="45" hidden="1" customHeight="1" x14ac:dyDescent="0.25">
      <c r="B1525" s="217" t="s">
        <v>332</v>
      </c>
      <c r="C1525" s="224" t="s">
        <v>990</v>
      </c>
      <c r="D1525" s="205" t="s">
        <v>422</v>
      </c>
      <c r="E1525" s="230" t="s">
        <v>300</v>
      </c>
      <c r="F1525" s="463" t="s">
        <v>472</v>
      </c>
      <c r="G1525" s="559"/>
      <c r="H1525" s="583"/>
      <c r="I1525" s="473"/>
      <c r="J1525" s="586"/>
      <c r="K1525" s="589"/>
      <c r="L1525" s="471"/>
      <c r="M1525" s="591"/>
      <c r="N1525" s="471"/>
      <c r="O1525" s="593"/>
      <c r="P1525" s="471"/>
      <c r="Q1525" s="591"/>
    </row>
    <row r="1526" spans="1:18" ht="45" hidden="1" customHeight="1" x14ac:dyDescent="0.25">
      <c r="B1526" s="217" t="s">
        <v>332</v>
      </c>
      <c r="C1526" s="224" t="s">
        <v>990</v>
      </c>
      <c r="D1526" s="205" t="s">
        <v>422</v>
      </c>
      <c r="E1526" s="230" t="s">
        <v>492</v>
      </c>
      <c r="F1526" s="463" t="s">
        <v>472</v>
      </c>
      <c r="G1526" s="559"/>
      <c r="H1526" s="584"/>
      <c r="I1526" s="473"/>
      <c r="J1526" s="587"/>
      <c r="K1526" s="590"/>
      <c r="L1526" s="471"/>
      <c r="M1526" s="592"/>
      <c r="N1526" s="471"/>
      <c r="O1526" s="579"/>
      <c r="P1526" s="471"/>
      <c r="Q1526" s="592"/>
    </row>
    <row r="1527" spans="1:18" s="177" customFormat="1" ht="5.0999999999999996" hidden="1" customHeight="1" thickBot="1" x14ac:dyDescent="0.3">
      <c r="A1527" s="261"/>
      <c r="B1527" s="220" t="s">
        <v>332</v>
      </c>
      <c r="C1527" s="220" t="s">
        <v>991</v>
      </c>
      <c r="D1527" s="208" t="s">
        <v>422</v>
      </c>
      <c r="E1527" s="213"/>
      <c r="F1527" s="134"/>
      <c r="G1527" s="202"/>
      <c r="H1527" s="193"/>
      <c r="I1527" s="193"/>
      <c r="J1527" s="193"/>
      <c r="K1527" s="193"/>
      <c r="L1527" s="134"/>
      <c r="M1527" s="186"/>
      <c r="N1527" s="134"/>
      <c r="O1527" s="193"/>
      <c r="P1527" s="134"/>
      <c r="Q1527" s="186"/>
      <c r="R1527" s="261"/>
    </row>
    <row r="1528" spans="1:18" ht="15.75" hidden="1" thickTop="1" x14ac:dyDescent="0.25">
      <c r="B1528" s="218" t="s">
        <v>332</v>
      </c>
      <c r="C1528" s="218" t="s">
        <v>991</v>
      </c>
      <c r="D1528" s="206" t="s">
        <v>422</v>
      </c>
      <c r="E1528" s="238" t="s">
        <v>709</v>
      </c>
      <c r="F1528" s="142"/>
      <c r="G1528" s="203" t="s">
        <v>281</v>
      </c>
      <c r="H1528" s="194"/>
      <c r="I1528" s="194"/>
      <c r="J1528" s="194"/>
      <c r="K1528" s="194"/>
      <c r="L1528" s="171"/>
      <c r="M1528" s="183"/>
      <c r="N1528" s="172"/>
      <c r="O1528" s="194"/>
      <c r="P1528" s="171"/>
      <c r="Q1528" s="183"/>
    </row>
    <row r="1529" spans="1:18" ht="45" hidden="1" customHeight="1" x14ac:dyDescent="0.25">
      <c r="B1529" s="217" t="s">
        <v>332</v>
      </c>
      <c r="C1529" s="224" t="s">
        <v>991</v>
      </c>
      <c r="D1529" s="205" t="s">
        <v>422</v>
      </c>
      <c r="E1529" s="230" t="s">
        <v>296</v>
      </c>
      <c r="F1529" s="144" t="s">
        <v>472</v>
      </c>
      <c r="G1529" s="249"/>
      <c r="H1529" s="572"/>
      <c r="I1529" s="187"/>
      <c r="J1529" s="608"/>
      <c r="K1529" s="608"/>
      <c r="L1529" s="146"/>
      <c r="M1529" s="611" t="s">
        <v>1029</v>
      </c>
      <c r="N1529" s="146"/>
      <c r="O1529" s="572"/>
      <c r="P1529" s="146"/>
      <c r="Q1529" s="611" t="s">
        <v>1029</v>
      </c>
    </row>
    <row r="1530" spans="1:18" ht="45" hidden="1" customHeight="1" x14ac:dyDescent="0.25">
      <c r="B1530" s="217" t="s">
        <v>332</v>
      </c>
      <c r="C1530" s="224" t="s">
        <v>991</v>
      </c>
      <c r="D1530" s="205" t="s">
        <v>422</v>
      </c>
      <c r="E1530" s="230" t="s">
        <v>297</v>
      </c>
      <c r="F1530" s="144" t="s">
        <v>472</v>
      </c>
      <c r="G1530" s="249"/>
      <c r="H1530" s="594"/>
      <c r="I1530" s="187"/>
      <c r="J1530" s="609"/>
      <c r="K1530" s="609"/>
      <c r="L1530" s="146"/>
      <c r="M1530" s="612"/>
      <c r="N1530" s="146"/>
      <c r="O1530" s="594"/>
      <c r="P1530" s="146"/>
      <c r="Q1530" s="612"/>
    </row>
    <row r="1531" spans="1:18" ht="45" hidden="1" customHeight="1" x14ac:dyDescent="0.25">
      <c r="B1531" s="217" t="s">
        <v>332</v>
      </c>
      <c r="C1531" s="224" t="s">
        <v>991</v>
      </c>
      <c r="D1531" s="205" t="s">
        <v>422</v>
      </c>
      <c r="E1531" s="230" t="s">
        <v>298</v>
      </c>
      <c r="F1531" s="144" t="s">
        <v>472</v>
      </c>
      <c r="G1531" s="249"/>
      <c r="H1531" s="573"/>
      <c r="I1531" s="187"/>
      <c r="J1531" s="610"/>
      <c r="K1531" s="610"/>
      <c r="L1531" s="146"/>
      <c r="M1531" s="613"/>
      <c r="N1531" s="146"/>
      <c r="O1531" s="573"/>
      <c r="P1531" s="146"/>
      <c r="Q1531" s="613"/>
    </row>
    <row r="1532" spans="1:18" ht="15" hidden="1" customHeight="1" x14ac:dyDescent="0.25">
      <c r="B1532" s="216" t="s">
        <v>331</v>
      </c>
      <c r="C1532" s="217" t="s">
        <v>991</v>
      </c>
      <c r="D1532" s="205" t="s">
        <v>931</v>
      </c>
      <c r="E1532" s="213"/>
      <c r="F1532" s="135"/>
      <c r="G1532" s="196"/>
      <c r="H1532" s="154"/>
      <c r="I1532" s="154"/>
      <c r="J1532" s="154"/>
      <c r="K1532" s="154"/>
      <c r="L1532" s="155"/>
      <c r="M1532" s="148"/>
      <c r="N1532" s="156"/>
      <c r="O1532" s="154"/>
      <c r="P1532" s="155"/>
      <c r="Q1532" s="148"/>
    </row>
    <row r="1533" spans="1:18" ht="15" hidden="1" customHeight="1" x14ac:dyDescent="0.25">
      <c r="B1533" s="216" t="s">
        <v>331</v>
      </c>
      <c r="C1533" s="217" t="s">
        <v>990</v>
      </c>
      <c r="D1533" s="205" t="s">
        <v>931</v>
      </c>
      <c r="E1533" s="213"/>
      <c r="F1533" s="464"/>
      <c r="G1533" s="196"/>
      <c r="H1533" s="448"/>
      <c r="I1533" s="448"/>
      <c r="J1533" s="448"/>
      <c r="K1533" s="154"/>
      <c r="L1533" s="155"/>
      <c r="M1533" s="149"/>
      <c r="N1533" s="156"/>
      <c r="O1533" s="154"/>
      <c r="P1533" s="155"/>
      <c r="Q1533" s="149"/>
    </row>
    <row r="1534" spans="1:18" s="177" customFormat="1" ht="5.0999999999999996" hidden="1" customHeight="1" thickBot="1" x14ac:dyDescent="0.3">
      <c r="A1534" s="261"/>
      <c r="B1534" s="220" t="s">
        <v>331</v>
      </c>
      <c r="C1534" s="220" t="s">
        <v>990</v>
      </c>
      <c r="D1534" s="208" t="s">
        <v>423</v>
      </c>
      <c r="E1534" s="213"/>
      <c r="F1534" s="466"/>
      <c r="G1534" s="202"/>
      <c r="H1534" s="444"/>
      <c r="I1534" s="444"/>
      <c r="J1534" s="444"/>
      <c r="K1534" s="193"/>
      <c r="L1534" s="134"/>
      <c r="M1534" s="527"/>
      <c r="N1534" s="134"/>
      <c r="O1534" s="193"/>
      <c r="P1534" s="134"/>
      <c r="Q1534" s="527"/>
      <c r="R1534" s="261"/>
    </row>
    <row r="1535" spans="1:18" ht="15.75" hidden="1" thickTop="1" x14ac:dyDescent="0.25">
      <c r="B1535" s="218" t="s">
        <v>331</v>
      </c>
      <c r="C1535" s="218" t="s">
        <v>990</v>
      </c>
      <c r="D1535" s="206" t="s">
        <v>423</v>
      </c>
      <c r="E1535" s="238" t="s">
        <v>877</v>
      </c>
      <c r="F1535" s="468"/>
      <c r="G1535" s="203" t="s">
        <v>274</v>
      </c>
      <c r="H1535" s="452"/>
      <c r="I1535" s="452"/>
      <c r="J1535" s="452"/>
      <c r="K1535" s="194"/>
      <c r="L1535" s="171"/>
      <c r="M1535" s="528"/>
      <c r="N1535" s="172"/>
      <c r="O1535" s="194"/>
      <c r="P1535" s="171"/>
      <c r="Q1535" s="528"/>
    </row>
    <row r="1536" spans="1:18" ht="45" hidden="1" customHeight="1" x14ac:dyDescent="0.25">
      <c r="B1536" s="217" t="s">
        <v>331</v>
      </c>
      <c r="C1536" s="224" t="s">
        <v>990</v>
      </c>
      <c r="D1536" s="205" t="s">
        <v>423</v>
      </c>
      <c r="E1536" s="230" t="s">
        <v>803</v>
      </c>
      <c r="F1536" s="463" t="s">
        <v>472</v>
      </c>
      <c r="G1536" s="559" t="s">
        <v>455</v>
      </c>
      <c r="H1536" s="582"/>
      <c r="I1536" s="473"/>
      <c r="J1536" s="582"/>
      <c r="K1536" s="578"/>
      <c r="L1536" s="470"/>
      <c r="M1536" s="580" t="s">
        <v>1029</v>
      </c>
      <c r="N1536" s="471"/>
      <c r="O1536" s="578"/>
      <c r="P1536" s="472"/>
      <c r="Q1536" s="580" t="s">
        <v>1029</v>
      </c>
    </row>
    <row r="1537" spans="1:18" ht="45" hidden="1" customHeight="1" x14ac:dyDescent="0.25">
      <c r="B1537" s="217" t="s">
        <v>331</v>
      </c>
      <c r="C1537" s="224" t="s">
        <v>990</v>
      </c>
      <c r="D1537" s="205" t="s">
        <v>423</v>
      </c>
      <c r="E1537" s="230" t="s">
        <v>804</v>
      </c>
      <c r="F1537" s="463" t="s">
        <v>472</v>
      </c>
      <c r="G1537" s="559"/>
      <c r="H1537" s="584"/>
      <c r="I1537" s="473"/>
      <c r="J1537" s="584"/>
      <c r="K1537" s="579"/>
      <c r="L1537" s="472"/>
      <c r="M1537" s="581"/>
      <c r="N1537" s="471"/>
      <c r="O1537" s="579"/>
      <c r="P1537" s="472"/>
      <c r="Q1537" s="581"/>
    </row>
    <row r="1538" spans="1:18" s="177" customFormat="1" ht="5.0999999999999996" hidden="1" customHeight="1" thickBot="1" x14ac:dyDescent="0.3">
      <c r="A1538" s="261"/>
      <c r="B1538" s="220" t="s">
        <v>331</v>
      </c>
      <c r="C1538" s="220" t="s">
        <v>991</v>
      </c>
      <c r="D1538" s="208" t="s">
        <v>423</v>
      </c>
      <c r="E1538" s="213"/>
      <c r="F1538" s="134"/>
      <c r="G1538" s="202"/>
      <c r="H1538" s="193"/>
      <c r="I1538" s="193"/>
      <c r="J1538" s="193"/>
      <c r="K1538" s="193"/>
      <c r="L1538" s="134"/>
      <c r="M1538" s="186"/>
      <c r="N1538" s="134"/>
      <c r="O1538" s="193"/>
      <c r="P1538" s="134"/>
      <c r="Q1538" s="186"/>
      <c r="R1538" s="261"/>
    </row>
    <row r="1539" spans="1:18" ht="15.75" hidden="1" thickTop="1" x14ac:dyDescent="0.25">
      <c r="B1539" s="218" t="s">
        <v>331</v>
      </c>
      <c r="C1539" s="218" t="s">
        <v>991</v>
      </c>
      <c r="D1539" s="206" t="s">
        <v>423</v>
      </c>
      <c r="E1539" s="238" t="s">
        <v>877</v>
      </c>
      <c r="F1539" s="142"/>
      <c r="G1539" s="203" t="s">
        <v>274</v>
      </c>
      <c r="H1539" s="194"/>
      <c r="I1539" s="194"/>
      <c r="J1539" s="194"/>
      <c r="K1539" s="194"/>
      <c r="L1539" s="171"/>
      <c r="M1539" s="183"/>
      <c r="N1539" s="172"/>
      <c r="O1539" s="194"/>
      <c r="P1539" s="171"/>
      <c r="Q1539" s="183"/>
    </row>
    <row r="1540" spans="1:18" ht="45" hidden="1" customHeight="1" x14ac:dyDescent="0.25">
      <c r="B1540" s="217" t="s">
        <v>331</v>
      </c>
      <c r="C1540" s="224" t="s">
        <v>991</v>
      </c>
      <c r="D1540" s="205" t="s">
        <v>423</v>
      </c>
      <c r="E1540" s="230" t="s">
        <v>1013</v>
      </c>
      <c r="F1540" s="144" t="s">
        <v>472</v>
      </c>
      <c r="G1540" s="559" t="s">
        <v>455</v>
      </c>
      <c r="H1540" s="572"/>
      <c r="I1540" s="187"/>
      <c r="J1540" s="608"/>
      <c r="K1540" s="608"/>
      <c r="L1540" s="146"/>
      <c r="M1540" s="611" t="s">
        <v>1029</v>
      </c>
      <c r="N1540" s="146"/>
      <c r="O1540" s="572"/>
      <c r="P1540" s="146"/>
      <c r="Q1540" s="611" t="s">
        <v>1029</v>
      </c>
    </row>
    <row r="1541" spans="1:18" ht="45" hidden="1" customHeight="1" x14ac:dyDescent="0.25">
      <c r="B1541" s="217" t="s">
        <v>331</v>
      </c>
      <c r="C1541" s="224" t="s">
        <v>991</v>
      </c>
      <c r="D1541" s="205" t="s">
        <v>423</v>
      </c>
      <c r="E1541" s="230" t="s">
        <v>805</v>
      </c>
      <c r="F1541" s="144" t="s">
        <v>472</v>
      </c>
      <c r="G1541" s="559"/>
      <c r="H1541" s="594"/>
      <c r="I1541" s="187"/>
      <c r="J1541" s="609"/>
      <c r="K1541" s="609"/>
      <c r="L1541" s="146"/>
      <c r="M1541" s="612"/>
      <c r="N1541" s="146"/>
      <c r="O1541" s="594"/>
      <c r="P1541" s="146"/>
      <c r="Q1541" s="612"/>
    </row>
    <row r="1542" spans="1:18" ht="45" hidden="1" customHeight="1" x14ac:dyDescent="0.25">
      <c r="B1542" s="217" t="s">
        <v>331</v>
      </c>
      <c r="C1542" s="224" t="s">
        <v>991</v>
      </c>
      <c r="D1542" s="205" t="s">
        <v>423</v>
      </c>
      <c r="E1542" s="230" t="s">
        <v>806</v>
      </c>
      <c r="F1542" s="144" t="s">
        <v>472</v>
      </c>
      <c r="G1542" s="559"/>
      <c r="H1542" s="573"/>
      <c r="I1542" s="187"/>
      <c r="J1542" s="610"/>
      <c r="K1542" s="610"/>
      <c r="L1542" s="146"/>
      <c r="M1542" s="613"/>
      <c r="N1542" s="146"/>
      <c r="O1542" s="573"/>
      <c r="P1542" s="146"/>
      <c r="Q1542" s="613"/>
    </row>
    <row r="1543" spans="1:18" s="177" customFormat="1" ht="5.0999999999999996" hidden="1" customHeight="1" thickBot="1" x14ac:dyDescent="0.3">
      <c r="A1543" s="261"/>
      <c r="B1543" s="220" t="s">
        <v>331</v>
      </c>
      <c r="C1543" s="220" t="s">
        <v>990</v>
      </c>
      <c r="D1543" s="208" t="s">
        <v>424</v>
      </c>
      <c r="E1543" s="213"/>
      <c r="F1543" s="466"/>
      <c r="G1543" s="202"/>
      <c r="H1543" s="444"/>
      <c r="I1543" s="444"/>
      <c r="J1543" s="444"/>
      <c r="K1543" s="193"/>
      <c r="L1543" s="134"/>
      <c r="M1543" s="527"/>
      <c r="N1543" s="134"/>
      <c r="O1543" s="193"/>
      <c r="P1543" s="134"/>
      <c r="Q1543" s="527"/>
      <c r="R1543" s="261"/>
    </row>
    <row r="1544" spans="1:18" ht="15.75" hidden="1" thickTop="1" x14ac:dyDescent="0.25">
      <c r="B1544" s="218" t="s">
        <v>331</v>
      </c>
      <c r="C1544" s="218" t="s">
        <v>990</v>
      </c>
      <c r="D1544" s="206" t="s">
        <v>424</v>
      </c>
      <c r="E1544" s="238" t="s">
        <v>878</v>
      </c>
      <c r="F1544" s="468"/>
      <c r="G1544" s="203" t="s">
        <v>274</v>
      </c>
      <c r="H1544" s="452"/>
      <c r="I1544" s="452"/>
      <c r="J1544" s="452"/>
      <c r="K1544" s="194"/>
      <c r="L1544" s="171"/>
      <c r="M1544" s="528"/>
      <c r="N1544" s="172"/>
      <c r="O1544" s="194"/>
      <c r="P1544" s="171"/>
      <c r="Q1544" s="528"/>
    </row>
    <row r="1545" spans="1:18" ht="45" hidden="1" customHeight="1" x14ac:dyDescent="0.25">
      <c r="B1545" s="217" t="s">
        <v>331</v>
      </c>
      <c r="C1545" s="224" t="s">
        <v>990</v>
      </c>
      <c r="D1545" s="205" t="s">
        <v>424</v>
      </c>
      <c r="E1545" s="230" t="s">
        <v>314</v>
      </c>
      <c r="F1545" s="463" t="s">
        <v>472</v>
      </c>
      <c r="G1545" s="559" t="s">
        <v>455</v>
      </c>
      <c r="H1545" s="582"/>
      <c r="I1545" s="473"/>
      <c r="J1545" s="582"/>
      <c r="K1545" s="578"/>
      <c r="L1545" s="470"/>
      <c r="M1545" s="580" t="s">
        <v>1029</v>
      </c>
      <c r="N1545" s="471"/>
      <c r="O1545" s="578"/>
      <c r="P1545" s="472"/>
      <c r="Q1545" s="580" t="s">
        <v>1029</v>
      </c>
    </row>
    <row r="1546" spans="1:18" ht="45" hidden="1" customHeight="1" x14ac:dyDescent="0.25">
      <c r="B1546" s="217" t="s">
        <v>331</v>
      </c>
      <c r="C1546" s="224" t="s">
        <v>990</v>
      </c>
      <c r="D1546" s="205" t="s">
        <v>424</v>
      </c>
      <c r="E1546" s="230" t="s">
        <v>287</v>
      </c>
      <c r="F1546" s="463" t="s">
        <v>472</v>
      </c>
      <c r="G1546" s="559"/>
      <c r="H1546" s="584"/>
      <c r="I1546" s="473"/>
      <c r="J1546" s="584"/>
      <c r="K1546" s="579"/>
      <c r="L1546" s="472"/>
      <c r="M1546" s="581"/>
      <c r="N1546" s="471"/>
      <c r="O1546" s="579"/>
      <c r="P1546" s="472"/>
      <c r="Q1546" s="581"/>
    </row>
    <row r="1547" spans="1:18" s="177" customFormat="1" ht="5.0999999999999996" hidden="1" customHeight="1" thickBot="1" x14ac:dyDescent="0.3">
      <c r="A1547" s="261"/>
      <c r="B1547" s="220" t="s">
        <v>331</v>
      </c>
      <c r="C1547" s="220" t="s">
        <v>991</v>
      </c>
      <c r="D1547" s="208" t="s">
        <v>424</v>
      </c>
      <c r="E1547" s="213"/>
      <c r="F1547" s="134"/>
      <c r="G1547" s="202"/>
      <c r="H1547" s="193"/>
      <c r="I1547" s="193"/>
      <c r="J1547" s="193"/>
      <c r="K1547" s="193"/>
      <c r="L1547" s="134"/>
      <c r="M1547" s="186"/>
      <c r="N1547" s="134"/>
      <c r="O1547" s="193"/>
      <c r="P1547" s="134"/>
      <c r="Q1547" s="186"/>
      <c r="R1547" s="261"/>
    </row>
    <row r="1548" spans="1:18" ht="15.75" hidden="1" thickTop="1" x14ac:dyDescent="0.25">
      <c r="B1548" s="218" t="s">
        <v>331</v>
      </c>
      <c r="C1548" s="218" t="s">
        <v>991</v>
      </c>
      <c r="D1548" s="206" t="s">
        <v>424</v>
      </c>
      <c r="E1548" s="238" t="s">
        <v>878</v>
      </c>
      <c r="F1548" s="142"/>
      <c r="G1548" s="203" t="s">
        <v>280</v>
      </c>
      <c r="H1548" s="194"/>
      <c r="I1548" s="194"/>
      <c r="J1548" s="194"/>
      <c r="K1548" s="194"/>
      <c r="L1548" s="171"/>
      <c r="M1548" s="183"/>
      <c r="N1548" s="172"/>
      <c r="O1548" s="194"/>
      <c r="P1548" s="171"/>
      <c r="Q1548" s="183"/>
    </row>
    <row r="1549" spans="1:18" ht="45" hidden="1" customHeight="1" x14ac:dyDescent="0.25">
      <c r="B1549" s="217" t="s">
        <v>331</v>
      </c>
      <c r="C1549" s="224" t="s">
        <v>991</v>
      </c>
      <c r="D1549" s="205" t="s">
        <v>424</v>
      </c>
      <c r="E1549" s="230" t="s">
        <v>1013</v>
      </c>
      <c r="F1549" s="144" t="s">
        <v>472</v>
      </c>
      <c r="G1549" s="249"/>
      <c r="H1549" s="572"/>
      <c r="I1549" s="187"/>
      <c r="J1549" s="608"/>
      <c r="K1549" s="608"/>
      <c r="L1549" s="146"/>
      <c r="M1549" s="611" t="s">
        <v>1029</v>
      </c>
      <c r="N1549" s="146"/>
      <c r="O1549" s="572"/>
      <c r="P1549" s="146"/>
      <c r="Q1549" s="611" t="s">
        <v>1029</v>
      </c>
    </row>
    <row r="1550" spans="1:18" ht="45" hidden="1" customHeight="1" x14ac:dyDescent="0.25">
      <c r="B1550" s="217" t="s">
        <v>331</v>
      </c>
      <c r="C1550" s="224" t="s">
        <v>991</v>
      </c>
      <c r="D1550" s="205" t="s">
        <v>424</v>
      </c>
      <c r="E1550" s="230" t="s">
        <v>307</v>
      </c>
      <c r="F1550" s="144" t="s">
        <v>472</v>
      </c>
      <c r="G1550" s="249"/>
      <c r="H1550" s="594"/>
      <c r="I1550" s="187"/>
      <c r="J1550" s="609"/>
      <c r="K1550" s="609"/>
      <c r="L1550" s="146"/>
      <c r="M1550" s="612"/>
      <c r="N1550" s="146"/>
      <c r="O1550" s="594"/>
      <c r="P1550" s="146"/>
      <c r="Q1550" s="612"/>
    </row>
    <row r="1551" spans="1:18" ht="45" hidden="1" customHeight="1" x14ac:dyDescent="0.25">
      <c r="B1551" s="217" t="s">
        <v>331</v>
      </c>
      <c r="C1551" s="224" t="s">
        <v>991</v>
      </c>
      <c r="D1551" s="205" t="s">
        <v>424</v>
      </c>
      <c r="E1551" s="230" t="s">
        <v>308</v>
      </c>
      <c r="F1551" s="144" t="s">
        <v>472</v>
      </c>
      <c r="G1551" s="249"/>
      <c r="H1551" s="573"/>
      <c r="I1551" s="187"/>
      <c r="J1551" s="610"/>
      <c r="K1551" s="610"/>
      <c r="L1551" s="146"/>
      <c r="M1551" s="613"/>
      <c r="N1551" s="146"/>
      <c r="O1551" s="573"/>
      <c r="P1551" s="146"/>
      <c r="Q1551" s="613"/>
    </row>
    <row r="1552" spans="1:18" s="177" customFormat="1" ht="5.0999999999999996" hidden="1" customHeight="1" thickBot="1" x14ac:dyDescent="0.3">
      <c r="A1552" s="261"/>
      <c r="B1552" s="220" t="s">
        <v>331</v>
      </c>
      <c r="C1552" s="220" t="s">
        <v>990</v>
      </c>
      <c r="D1552" s="208" t="s">
        <v>425</v>
      </c>
      <c r="E1552" s="213"/>
      <c r="F1552" s="466"/>
      <c r="G1552" s="202"/>
      <c r="H1552" s="444"/>
      <c r="I1552" s="444"/>
      <c r="J1552" s="444"/>
      <c r="K1552" s="193"/>
      <c r="L1552" s="134"/>
      <c r="M1552" s="527"/>
      <c r="N1552" s="134"/>
      <c r="O1552" s="193"/>
      <c r="P1552" s="134"/>
      <c r="Q1552" s="527"/>
      <c r="R1552" s="261"/>
    </row>
    <row r="1553" spans="1:18" ht="15.75" hidden="1" thickTop="1" x14ac:dyDescent="0.25">
      <c r="B1553" s="218" t="s">
        <v>331</v>
      </c>
      <c r="C1553" s="218" t="s">
        <v>990</v>
      </c>
      <c r="D1553" s="206" t="s">
        <v>425</v>
      </c>
      <c r="E1553" s="238" t="s">
        <v>879</v>
      </c>
      <c r="F1553" s="468"/>
      <c r="G1553" s="203" t="s">
        <v>280</v>
      </c>
      <c r="H1553" s="452"/>
      <c r="I1553" s="452"/>
      <c r="J1553" s="452"/>
      <c r="K1553" s="194"/>
      <c r="L1553" s="171"/>
      <c r="M1553" s="528"/>
      <c r="N1553" s="172"/>
      <c r="O1553" s="194"/>
      <c r="P1553" s="171"/>
      <c r="Q1553" s="528"/>
    </row>
    <row r="1554" spans="1:18" ht="45" hidden="1" customHeight="1" x14ac:dyDescent="0.25">
      <c r="B1554" s="217" t="s">
        <v>331</v>
      </c>
      <c r="C1554" s="224" t="s">
        <v>990</v>
      </c>
      <c r="D1554" s="205" t="s">
        <v>425</v>
      </c>
      <c r="E1554" s="230" t="s">
        <v>313</v>
      </c>
      <c r="F1554" s="463" t="s">
        <v>472</v>
      </c>
      <c r="G1554" s="249"/>
      <c r="H1554" s="582"/>
      <c r="I1554" s="473"/>
      <c r="J1554" s="582"/>
      <c r="K1554" s="578"/>
      <c r="L1554" s="470"/>
      <c r="M1554" s="580" t="s">
        <v>1029</v>
      </c>
      <c r="N1554" s="471"/>
      <c r="O1554" s="578"/>
      <c r="P1554" s="472"/>
      <c r="Q1554" s="580" t="s">
        <v>1029</v>
      </c>
    </row>
    <row r="1555" spans="1:18" ht="45" hidden="1" customHeight="1" x14ac:dyDescent="0.25">
      <c r="B1555" s="217" t="s">
        <v>331</v>
      </c>
      <c r="C1555" s="224" t="s">
        <v>990</v>
      </c>
      <c r="D1555" s="205" t="s">
        <v>425</v>
      </c>
      <c r="E1555" s="230" t="s">
        <v>283</v>
      </c>
      <c r="F1555" s="463" t="s">
        <v>472</v>
      </c>
      <c r="G1555" s="249"/>
      <c r="H1555" s="584"/>
      <c r="I1555" s="473"/>
      <c r="J1555" s="584"/>
      <c r="K1555" s="579"/>
      <c r="L1555" s="472"/>
      <c r="M1555" s="581"/>
      <c r="N1555" s="471"/>
      <c r="O1555" s="579"/>
      <c r="P1555" s="472"/>
      <c r="Q1555" s="581"/>
    </row>
    <row r="1556" spans="1:18" s="177" customFormat="1" ht="5.0999999999999996" hidden="1" customHeight="1" thickBot="1" x14ac:dyDescent="0.3">
      <c r="A1556" s="261"/>
      <c r="B1556" s="220" t="s">
        <v>331</v>
      </c>
      <c r="C1556" s="220" t="s">
        <v>991</v>
      </c>
      <c r="D1556" s="208" t="s">
        <v>425</v>
      </c>
      <c r="E1556" s="213"/>
      <c r="F1556" s="134"/>
      <c r="G1556" s="202"/>
      <c r="H1556" s="193"/>
      <c r="I1556" s="193"/>
      <c r="J1556" s="193"/>
      <c r="K1556" s="193"/>
      <c r="L1556" s="134"/>
      <c r="M1556" s="186"/>
      <c r="N1556" s="134"/>
      <c r="O1556" s="193"/>
      <c r="P1556" s="134"/>
      <c r="Q1556" s="186"/>
      <c r="R1556" s="261"/>
    </row>
    <row r="1557" spans="1:18" ht="15.75" hidden="1" thickTop="1" x14ac:dyDescent="0.25">
      <c r="B1557" s="218" t="s">
        <v>331</v>
      </c>
      <c r="C1557" s="218" t="s">
        <v>991</v>
      </c>
      <c r="D1557" s="206" t="s">
        <v>425</v>
      </c>
      <c r="E1557" s="238" t="s">
        <v>879</v>
      </c>
      <c r="F1557" s="142"/>
      <c r="G1557" s="203" t="s">
        <v>275</v>
      </c>
      <c r="H1557" s="194"/>
      <c r="I1557" s="194"/>
      <c r="J1557" s="194"/>
      <c r="K1557" s="194"/>
      <c r="L1557" s="171"/>
      <c r="M1557" s="183"/>
      <c r="N1557" s="172"/>
      <c r="O1557" s="194"/>
      <c r="P1557" s="171"/>
      <c r="Q1557" s="183"/>
    </row>
    <row r="1558" spans="1:18" ht="45" hidden="1" customHeight="1" x14ac:dyDescent="0.25">
      <c r="B1558" s="217" t="s">
        <v>331</v>
      </c>
      <c r="C1558" s="224" t="s">
        <v>991</v>
      </c>
      <c r="D1558" s="205" t="s">
        <v>425</v>
      </c>
      <c r="E1558" s="230" t="s">
        <v>312</v>
      </c>
      <c r="F1558" s="144" t="s">
        <v>472</v>
      </c>
      <c r="G1558" s="249"/>
      <c r="H1558" s="572"/>
      <c r="I1558" s="187"/>
      <c r="J1558" s="572"/>
      <c r="K1558" s="572"/>
      <c r="L1558" s="145"/>
      <c r="M1558" s="574" t="s">
        <v>1029</v>
      </c>
      <c r="N1558" s="146"/>
      <c r="O1558" s="572"/>
      <c r="P1558" s="147"/>
      <c r="Q1558" s="574" t="s">
        <v>1029</v>
      </c>
    </row>
    <row r="1559" spans="1:18" ht="45" hidden="1" customHeight="1" x14ac:dyDescent="0.25">
      <c r="B1559" s="217" t="s">
        <v>331</v>
      </c>
      <c r="C1559" s="224" t="s">
        <v>991</v>
      </c>
      <c r="D1559" s="205" t="s">
        <v>425</v>
      </c>
      <c r="E1559" s="230" t="s">
        <v>284</v>
      </c>
      <c r="F1559" s="144" t="s">
        <v>472</v>
      </c>
      <c r="G1559" s="249"/>
      <c r="H1559" s="573"/>
      <c r="I1559" s="187"/>
      <c r="J1559" s="573"/>
      <c r="K1559" s="573"/>
      <c r="L1559" s="147"/>
      <c r="M1559" s="575"/>
      <c r="N1559" s="146"/>
      <c r="O1559" s="573"/>
      <c r="P1559" s="147"/>
      <c r="Q1559" s="575"/>
    </row>
    <row r="1560" spans="1:18" s="177" customFormat="1" ht="5.0999999999999996" hidden="1" customHeight="1" thickBot="1" x14ac:dyDescent="0.3">
      <c r="A1560" s="261"/>
      <c r="B1560" s="220" t="s">
        <v>331</v>
      </c>
      <c r="C1560" s="220" t="s">
        <v>990</v>
      </c>
      <c r="D1560" s="208" t="s">
        <v>426</v>
      </c>
      <c r="E1560" s="213"/>
      <c r="F1560" s="466"/>
      <c r="G1560" s="202"/>
      <c r="H1560" s="444"/>
      <c r="I1560" s="444"/>
      <c r="J1560" s="444"/>
      <c r="K1560" s="193"/>
      <c r="L1560" s="134"/>
      <c r="M1560" s="527"/>
      <c r="N1560" s="134"/>
      <c r="O1560" s="193"/>
      <c r="P1560" s="134"/>
      <c r="Q1560" s="527"/>
      <c r="R1560" s="261"/>
    </row>
    <row r="1561" spans="1:18" ht="15.75" hidden="1" thickTop="1" x14ac:dyDescent="0.25">
      <c r="B1561" s="218" t="s">
        <v>331</v>
      </c>
      <c r="C1561" s="218" t="s">
        <v>990</v>
      </c>
      <c r="D1561" s="206" t="s">
        <v>426</v>
      </c>
      <c r="E1561" s="238" t="s">
        <v>880</v>
      </c>
      <c r="F1561" s="468"/>
      <c r="G1561" s="203" t="s">
        <v>281</v>
      </c>
      <c r="H1561" s="452"/>
      <c r="I1561" s="452"/>
      <c r="J1561" s="452"/>
      <c r="K1561" s="194"/>
      <c r="L1561" s="171"/>
      <c r="M1561" s="528"/>
      <c r="N1561" s="172"/>
      <c r="O1561" s="194"/>
      <c r="P1561" s="171"/>
      <c r="Q1561" s="528"/>
    </row>
    <row r="1562" spans="1:18" ht="45" hidden="1" customHeight="1" x14ac:dyDescent="0.25">
      <c r="B1562" s="217" t="s">
        <v>331</v>
      </c>
      <c r="C1562" s="224" t="s">
        <v>990</v>
      </c>
      <c r="D1562" s="205" t="s">
        <v>426</v>
      </c>
      <c r="E1562" s="230" t="s">
        <v>881</v>
      </c>
      <c r="F1562" s="463" t="s">
        <v>472</v>
      </c>
      <c r="G1562" s="198"/>
      <c r="H1562" s="481"/>
      <c r="I1562" s="482"/>
      <c r="J1562" s="483"/>
      <c r="K1562" s="483"/>
      <c r="L1562" s="484"/>
      <c r="M1562" s="529" t="s">
        <v>1029</v>
      </c>
      <c r="N1562" s="485"/>
      <c r="O1562" s="483"/>
      <c r="P1562" s="484"/>
      <c r="Q1562" s="481" t="s">
        <v>1029</v>
      </c>
    </row>
    <row r="1563" spans="1:18" s="177" customFormat="1" ht="5.0999999999999996" hidden="1" customHeight="1" thickBot="1" x14ac:dyDescent="0.3">
      <c r="A1563" s="261"/>
      <c r="B1563" s="220" t="s">
        <v>331</v>
      </c>
      <c r="C1563" s="220" t="s">
        <v>991</v>
      </c>
      <c r="D1563" s="208" t="s">
        <v>426</v>
      </c>
      <c r="E1563" s="213"/>
      <c r="F1563" s="134"/>
      <c r="G1563" s="202"/>
      <c r="H1563" s="193"/>
      <c r="I1563" s="193"/>
      <c r="J1563" s="193"/>
      <c r="K1563" s="193"/>
      <c r="L1563" s="134"/>
      <c r="M1563" s="479"/>
      <c r="N1563" s="134"/>
      <c r="O1563" s="193"/>
      <c r="P1563" s="134"/>
      <c r="Q1563" s="453"/>
      <c r="R1563" s="261"/>
    </row>
    <row r="1564" spans="1:18" ht="15.75" hidden="1" customHeight="1" thickTop="1" x14ac:dyDescent="0.25">
      <c r="B1564" s="218" t="s">
        <v>331</v>
      </c>
      <c r="C1564" s="218" t="s">
        <v>991</v>
      </c>
      <c r="D1564" s="206" t="s">
        <v>426</v>
      </c>
      <c r="E1564" s="238" t="s">
        <v>880</v>
      </c>
      <c r="F1564" s="142"/>
      <c r="G1564" s="203" t="s">
        <v>274</v>
      </c>
      <c r="H1564" s="194"/>
      <c r="I1564" s="194"/>
      <c r="J1564" s="194"/>
      <c r="K1564" s="194"/>
      <c r="L1564" s="171"/>
      <c r="M1564" s="480"/>
      <c r="N1564" s="172"/>
      <c r="O1564" s="194"/>
      <c r="P1564" s="171"/>
      <c r="Q1564" s="183"/>
    </row>
    <row r="1565" spans="1:18" ht="45" hidden="1" customHeight="1" x14ac:dyDescent="0.25">
      <c r="B1565" s="217" t="s">
        <v>331</v>
      </c>
      <c r="C1565" s="224" t="s">
        <v>991</v>
      </c>
      <c r="D1565" s="205" t="s">
        <v>426</v>
      </c>
      <c r="E1565" s="230" t="s">
        <v>882</v>
      </c>
      <c r="F1565" s="144" t="s">
        <v>472</v>
      </c>
      <c r="G1565" s="559" t="s">
        <v>455</v>
      </c>
      <c r="H1565" s="572"/>
      <c r="I1565" s="187"/>
      <c r="J1565" s="572"/>
      <c r="K1565" s="572"/>
      <c r="L1565" s="145"/>
      <c r="M1565" s="574" t="s">
        <v>1029</v>
      </c>
      <c r="N1565" s="146"/>
      <c r="O1565" s="572"/>
      <c r="P1565" s="147"/>
      <c r="Q1565" s="574" t="s">
        <v>1029</v>
      </c>
    </row>
    <row r="1566" spans="1:18" ht="45" hidden="1" customHeight="1" thickBot="1" x14ac:dyDescent="0.3">
      <c r="B1566" s="217" t="s">
        <v>331</v>
      </c>
      <c r="C1566" s="224" t="s">
        <v>991</v>
      </c>
      <c r="D1566" s="205" t="s">
        <v>426</v>
      </c>
      <c r="E1566" s="230" t="s">
        <v>883</v>
      </c>
      <c r="F1566" s="144" t="s">
        <v>472</v>
      </c>
      <c r="G1566" s="620"/>
      <c r="H1566" s="573"/>
      <c r="I1566" s="187"/>
      <c r="J1566" s="573"/>
      <c r="K1566" s="573"/>
      <c r="L1566" s="147"/>
      <c r="M1566" s="575"/>
      <c r="N1566" s="146"/>
      <c r="O1566" s="573"/>
      <c r="P1566" s="147"/>
      <c r="Q1566" s="575"/>
    </row>
    <row r="1567" spans="1:18" s="177" customFormat="1" ht="5.0999999999999996" hidden="1" customHeight="1" thickBot="1" x14ac:dyDescent="0.3">
      <c r="A1567" s="261"/>
      <c r="B1567" s="220" t="s">
        <v>331</v>
      </c>
      <c r="C1567" s="220" t="s">
        <v>990</v>
      </c>
      <c r="D1567" s="208" t="s">
        <v>427</v>
      </c>
      <c r="E1567" s="213"/>
      <c r="F1567" s="466"/>
      <c r="G1567" s="202"/>
      <c r="H1567" s="444"/>
      <c r="I1567" s="444"/>
      <c r="J1567" s="444"/>
      <c r="K1567" s="193"/>
      <c r="L1567" s="134"/>
      <c r="M1567" s="527"/>
      <c r="N1567" s="134"/>
      <c r="O1567" s="193"/>
      <c r="P1567" s="134"/>
      <c r="Q1567" s="527"/>
      <c r="R1567" s="261"/>
    </row>
    <row r="1568" spans="1:18" ht="15.75" hidden="1" thickTop="1" x14ac:dyDescent="0.25">
      <c r="B1568" s="218" t="s">
        <v>331</v>
      </c>
      <c r="C1568" s="218" t="s">
        <v>990</v>
      </c>
      <c r="D1568" s="206" t="s">
        <v>427</v>
      </c>
      <c r="E1568" s="238" t="s">
        <v>884</v>
      </c>
      <c r="F1568" s="468"/>
      <c r="G1568" s="203" t="s">
        <v>275</v>
      </c>
      <c r="H1568" s="452"/>
      <c r="I1568" s="452"/>
      <c r="J1568" s="452"/>
      <c r="K1568" s="194"/>
      <c r="L1568" s="171"/>
      <c r="M1568" s="528"/>
      <c r="N1568" s="172"/>
      <c r="O1568" s="194"/>
      <c r="P1568" s="171"/>
      <c r="Q1568" s="528"/>
    </row>
    <row r="1569" spans="1:18" ht="45" hidden="1" customHeight="1" x14ac:dyDescent="0.25">
      <c r="B1569" s="217" t="s">
        <v>331</v>
      </c>
      <c r="C1569" s="224" t="s">
        <v>990</v>
      </c>
      <c r="D1569" s="205" t="s">
        <v>427</v>
      </c>
      <c r="E1569" s="230" t="s">
        <v>311</v>
      </c>
      <c r="F1569" s="463" t="s">
        <v>472</v>
      </c>
      <c r="G1569" s="559"/>
      <c r="H1569" s="582"/>
      <c r="I1569" s="473"/>
      <c r="J1569" s="582"/>
      <c r="K1569" s="578"/>
      <c r="L1569" s="470"/>
      <c r="M1569" s="580" t="s">
        <v>1029</v>
      </c>
      <c r="N1569" s="471"/>
      <c r="O1569" s="578"/>
      <c r="P1569" s="472"/>
      <c r="Q1569" s="580" t="s">
        <v>1029</v>
      </c>
    </row>
    <row r="1570" spans="1:18" ht="45" hidden="1" customHeight="1" x14ac:dyDescent="0.25">
      <c r="B1570" s="217" t="s">
        <v>331</v>
      </c>
      <c r="C1570" s="224" t="s">
        <v>990</v>
      </c>
      <c r="D1570" s="205" t="s">
        <v>427</v>
      </c>
      <c r="E1570" s="230" t="s">
        <v>285</v>
      </c>
      <c r="F1570" s="463" t="s">
        <v>472</v>
      </c>
      <c r="G1570" s="559"/>
      <c r="H1570" s="584"/>
      <c r="I1570" s="473"/>
      <c r="J1570" s="584"/>
      <c r="K1570" s="579"/>
      <c r="L1570" s="472"/>
      <c r="M1570" s="581"/>
      <c r="N1570" s="471"/>
      <c r="O1570" s="579"/>
      <c r="P1570" s="472"/>
      <c r="Q1570" s="581"/>
    </row>
    <row r="1571" spans="1:18" s="177" customFormat="1" ht="5.0999999999999996" hidden="1" customHeight="1" thickBot="1" x14ac:dyDescent="0.3">
      <c r="A1571" s="261"/>
      <c r="B1571" s="220" t="s">
        <v>331</v>
      </c>
      <c r="C1571" s="220" t="s">
        <v>991</v>
      </c>
      <c r="D1571" s="208" t="s">
        <v>427</v>
      </c>
      <c r="E1571" s="213"/>
      <c r="F1571" s="134"/>
      <c r="G1571" s="202"/>
      <c r="H1571" s="193"/>
      <c r="I1571" s="193"/>
      <c r="J1571" s="193"/>
      <c r="K1571" s="193"/>
      <c r="L1571" s="134"/>
      <c r="M1571" s="186"/>
      <c r="N1571" s="134"/>
      <c r="O1571" s="193"/>
      <c r="P1571" s="134"/>
      <c r="Q1571" s="186"/>
      <c r="R1571" s="261"/>
    </row>
    <row r="1572" spans="1:18" ht="15.75" hidden="1" thickTop="1" x14ac:dyDescent="0.25">
      <c r="B1572" s="218" t="s">
        <v>331</v>
      </c>
      <c r="C1572" s="218" t="s">
        <v>991</v>
      </c>
      <c r="D1572" s="206" t="s">
        <v>427</v>
      </c>
      <c r="E1572" s="238" t="s">
        <v>884</v>
      </c>
      <c r="F1572" s="142"/>
      <c r="G1572" s="203" t="s">
        <v>281</v>
      </c>
      <c r="H1572" s="194"/>
      <c r="I1572" s="194"/>
      <c r="J1572" s="194"/>
      <c r="K1572" s="194"/>
      <c r="L1572" s="171"/>
      <c r="M1572" s="183"/>
      <c r="N1572" s="172"/>
      <c r="O1572" s="194"/>
      <c r="P1572" s="171"/>
      <c r="Q1572" s="183"/>
    </row>
    <row r="1573" spans="1:18" ht="45" hidden="1" customHeight="1" x14ac:dyDescent="0.25">
      <c r="B1573" s="217" t="s">
        <v>331</v>
      </c>
      <c r="C1573" s="224" t="s">
        <v>991</v>
      </c>
      <c r="D1573" s="205" t="s">
        <v>427</v>
      </c>
      <c r="E1573" s="230" t="s">
        <v>310</v>
      </c>
      <c r="F1573" s="144" t="s">
        <v>472</v>
      </c>
      <c r="G1573" s="249"/>
      <c r="H1573" s="572"/>
      <c r="I1573" s="187"/>
      <c r="J1573" s="572"/>
      <c r="K1573" s="572"/>
      <c r="L1573" s="145"/>
      <c r="M1573" s="574" t="s">
        <v>1029</v>
      </c>
      <c r="N1573" s="146"/>
      <c r="O1573" s="572"/>
      <c r="P1573" s="147"/>
      <c r="Q1573" s="574" t="s">
        <v>1029</v>
      </c>
    </row>
    <row r="1574" spans="1:18" ht="45" hidden="1" customHeight="1" x14ac:dyDescent="0.25">
      <c r="B1574" s="217" t="s">
        <v>331</v>
      </c>
      <c r="C1574" s="224" t="s">
        <v>991</v>
      </c>
      <c r="D1574" s="205" t="s">
        <v>427</v>
      </c>
      <c r="E1574" s="230" t="s">
        <v>286</v>
      </c>
      <c r="F1574" s="144" t="s">
        <v>472</v>
      </c>
      <c r="G1574" s="249"/>
      <c r="H1574" s="573"/>
      <c r="I1574" s="187"/>
      <c r="J1574" s="573"/>
      <c r="K1574" s="573"/>
      <c r="L1574" s="147"/>
      <c r="M1574" s="575"/>
      <c r="N1574" s="146"/>
      <c r="O1574" s="573"/>
      <c r="P1574" s="147"/>
      <c r="Q1574" s="575"/>
    </row>
    <row r="1575" spans="1:18" s="177" customFormat="1" ht="5.0999999999999996" hidden="1" customHeight="1" thickBot="1" x14ac:dyDescent="0.3">
      <c r="A1575" s="261"/>
      <c r="B1575" s="220" t="s">
        <v>331</v>
      </c>
      <c r="C1575" s="220" t="s">
        <v>990</v>
      </c>
      <c r="D1575" s="208" t="s">
        <v>428</v>
      </c>
      <c r="E1575" s="213"/>
      <c r="F1575" s="466"/>
      <c r="G1575" s="202"/>
      <c r="H1575" s="444"/>
      <c r="I1575" s="444"/>
      <c r="J1575" s="444"/>
      <c r="K1575" s="193"/>
      <c r="L1575" s="134"/>
      <c r="M1575" s="527"/>
      <c r="N1575" s="134"/>
      <c r="O1575" s="193"/>
      <c r="P1575" s="134"/>
      <c r="Q1575" s="527"/>
      <c r="R1575" s="261"/>
    </row>
    <row r="1576" spans="1:18" ht="15.75" hidden="1" thickTop="1" x14ac:dyDescent="0.25">
      <c r="B1576" s="218" t="s">
        <v>331</v>
      </c>
      <c r="C1576" s="218" t="s">
        <v>990</v>
      </c>
      <c r="D1576" s="206" t="s">
        <v>428</v>
      </c>
      <c r="E1576" s="238" t="s">
        <v>885</v>
      </c>
      <c r="F1576" s="468"/>
      <c r="G1576" s="203" t="s">
        <v>280</v>
      </c>
      <c r="H1576" s="452"/>
      <c r="I1576" s="452"/>
      <c r="J1576" s="452"/>
      <c r="K1576" s="194"/>
      <c r="L1576" s="171"/>
      <c r="M1576" s="528"/>
      <c r="N1576" s="172"/>
      <c r="O1576" s="194"/>
      <c r="P1576" s="171"/>
      <c r="Q1576" s="528"/>
    </row>
    <row r="1577" spans="1:18" ht="45" hidden="1" customHeight="1" x14ac:dyDescent="0.25">
      <c r="B1577" s="217" t="s">
        <v>331</v>
      </c>
      <c r="C1577" s="224" t="s">
        <v>990</v>
      </c>
      <c r="D1577" s="205" t="s">
        <v>428</v>
      </c>
      <c r="E1577" s="230" t="s">
        <v>313</v>
      </c>
      <c r="F1577" s="463" t="s">
        <v>472</v>
      </c>
      <c r="G1577" s="559"/>
      <c r="H1577" s="582"/>
      <c r="I1577" s="473"/>
      <c r="J1577" s="582"/>
      <c r="K1577" s="578"/>
      <c r="L1577" s="470"/>
      <c r="M1577" s="580" t="s">
        <v>1029</v>
      </c>
      <c r="N1577" s="471"/>
      <c r="O1577" s="578"/>
      <c r="P1577" s="472"/>
      <c r="Q1577" s="580" t="s">
        <v>1029</v>
      </c>
    </row>
    <row r="1578" spans="1:18" ht="45" hidden="1" customHeight="1" x14ac:dyDescent="0.25">
      <c r="B1578" s="217" t="s">
        <v>331</v>
      </c>
      <c r="C1578" s="224" t="s">
        <v>990</v>
      </c>
      <c r="D1578" s="205" t="s">
        <v>428</v>
      </c>
      <c r="E1578" s="230" t="s">
        <v>283</v>
      </c>
      <c r="F1578" s="463" t="s">
        <v>472</v>
      </c>
      <c r="G1578" s="559"/>
      <c r="H1578" s="584"/>
      <c r="I1578" s="473"/>
      <c r="J1578" s="584"/>
      <c r="K1578" s="579"/>
      <c r="L1578" s="472"/>
      <c r="M1578" s="581"/>
      <c r="N1578" s="471"/>
      <c r="O1578" s="579"/>
      <c r="P1578" s="472"/>
      <c r="Q1578" s="581"/>
    </row>
    <row r="1579" spans="1:18" s="177" customFormat="1" ht="5.0999999999999996" hidden="1" customHeight="1" thickBot="1" x14ac:dyDescent="0.3">
      <c r="A1579" s="261"/>
      <c r="B1579" s="220" t="s">
        <v>331</v>
      </c>
      <c r="C1579" s="220" t="s">
        <v>991</v>
      </c>
      <c r="D1579" s="208" t="s">
        <v>428</v>
      </c>
      <c r="E1579" s="213"/>
      <c r="F1579" s="134"/>
      <c r="G1579" s="202"/>
      <c r="H1579" s="193"/>
      <c r="I1579" s="193"/>
      <c r="J1579" s="193"/>
      <c r="K1579" s="193"/>
      <c r="L1579" s="134"/>
      <c r="M1579" s="186"/>
      <c r="N1579" s="134"/>
      <c r="O1579" s="193"/>
      <c r="P1579" s="134"/>
      <c r="Q1579" s="186"/>
      <c r="R1579" s="261"/>
    </row>
    <row r="1580" spans="1:18" ht="15.75" hidden="1" thickTop="1" x14ac:dyDescent="0.25">
      <c r="B1580" s="218" t="s">
        <v>331</v>
      </c>
      <c r="C1580" s="218" t="s">
        <v>991</v>
      </c>
      <c r="D1580" s="206" t="s">
        <v>428</v>
      </c>
      <c r="E1580" s="238" t="s">
        <v>885</v>
      </c>
      <c r="F1580" s="142"/>
      <c r="G1580" s="173" t="s">
        <v>277</v>
      </c>
      <c r="H1580" s="194"/>
      <c r="I1580" s="194"/>
      <c r="J1580" s="194"/>
      <c r="K1580" s="194"/>
      <c r="L1580" s="171"/>
      <c r="M1580" s="183"/>
      <c r="N1580" s="172"/>
      <c r="O1580" s="194"/>
      <c r="P1580" s="171"/>
      <c r="Q1580" s="183"/>
    </row>
    <row r="1581" spans="1:18" ht="45" hidden="1" customHeight="1" x14ac:dyDescent="0.25">
      <c r="B1581" s="217" t="s">
        <v>331</v>
      </c>
      <c r="C1581" s="224" t="s">
        <v>991</v>
      </c>
      <c r="D1581" s="205" t="s">
        <v>428</v>
      </c>
      <c r="E1581" s="230" t="s">
        <v>312</v>
      </c>
      <c r="F1581" s="144" t="s">
        <v>472</v>
      </c>
      <c r="G1581" s="249"/>
      <c r="H1581" s="572"/>
      <c r="I1581" s="187"/>
      <c r="J1581" s="572"/>
      <c r="K1581" s="572"/>
      <c r="L1581" s="145"/>
      <c r="M1581" s="574" t="s">
        <v>1029</v>
      </c>
      <c r="N1581" s="146"/>
      <c r="O1581" s="572"/>
      <c r="P1581" s="147"/>
      <c r="Q1581" s="574" t="s">
        <v>1029</v>
      </c>
    </row>
    <row r="1582" spans="1:18" ht="45" hidden="1" customHeight="1" x14ac:dyDescent="0.25">
      <c r="B1582" s="217" t="s">
        <v>331</v>
      </c>
      <c r="C1582" s="224" t="s">
        <v>991</v>
      </c>
      <c r="D1582" s="205" t="s">
        <v>428</v>
      </c>
      <c r="E1582" s="230" t="s">
        <v>284</v>
      </c>
      <c r="F1582" s="144" t="s">
        <v>472</v>
      </c>
      <c r="G1582" s="249"/>
      <c r="H1582" s="573"/>
      <c r="I1582" s="187"/>
      <c r="J1582" s="573"/>
      <c r="K1582" s="573"/>
      <c r="L1582" s="147"/>
      <c r="M1582" s="575"/>
      <c r="N1582" s="146"/>
      <c r="O1582" s="573"/>
      <c r="P1582" s="147"/>
      <c r="Q1582" s="575"/>
    </row>
    <row r="1583" spans="1:18" s="177" customFormat="1" ht="5.0999999999999996" hidden="1" customHeight="1" thickBot="1" x14ac:dyDescent="0.3">
      <c r="A1583" s="261"/>
      <c r="B1583" s="220" t="s">
        <v>331</v>
      </c>
      <c r="C1583" s="220" t="s">
        <v>990</v>
      </c>
      <c r="D1583" s="208" t="s">
        <v>429</v>
      </c>
      <c r="E1583" s="213"/>
      <c r="F1583" s="466"/>
      <c r="G1583" s="202"/>
      <c r="H1583" s="444"/>
      <c r="I1583" s="444"/>
      <c r="J1583" s="444"/>
      <c r="K1583" s="193"/>
      <c r="L1583" s="134"/>
      <c r="M1583" s="527"/>
      <c r="N1583" s="134"/>
      <c r="O1583" s="193"/>
      <c r="P1583" s="134"/>
      <c r="Q1583" s="527"/>
      <c r="R1583" s="261"/>
    </row>
    <row r="1584" spans="1:18" ht="30.75" hidden="1" thickTop="1" x14ac:dyDescent="0.25">
      <c r="B1584" s="218" t="s">
        <v>331</v>
      </c>
      <c r="C1584" s="218" t="s">
        <v>990</v>
      </c>
      <c r="D1584" s="206" t="s">
        <v>429</v>
      </c>
      <c r="E1584" s="238" t="s">
        <v>886</v>
      </c>
      <c r="F1584" s="468"/>
      <c r="G1584" s="203" t="s">
        <v>281</v>
      </c>
      <c r="H1584" s="452"/>
      <c r="I1584" s="452"/>
      <c r="J1584" s="452"/>
      <c r="K1584" s="194"/>
      <c r="L1584" s="171"/>
      <c r="M1584" s="528"/>
      <c r="N1584" s="172"/>
      <c r="O1584" s="194"/>
      <c r="P1584" s="171"/>
      <c r="Q1584" s="528"/>
    </row>
    <row r="1585" spans="1:18" ht="45" hidden="1" customHeight="1" x14ac:dyDescent="0.25">
      <c r="B1585" s="217" t="s">
        <v>331</v>
      </c>
      <c r="C1585" s="224" t="s">
        <v>990</v>
      </c>
      <c r="D1585" s="205" t="s">
        <v>429</v>
      </c>
      <c r="E1585" s="230" t="s">
        <v>849</v>
      </c>
      <c r="F1585" s="463" t="s">
        <v>472</v>
      </c>
      <c r="G1585" s="559"/>
      <c r="H1585" s="582"/>
      <c r="I1585" s="473"/>
      <c r="J1585" s="582"/>
      <c r="K1585" s="578"/>
      <c r="L1585" s="470"/>
      <c r="M1585" s="580" t="s">
        <v>1029</v>
      </c>
      <c r="N1585" s="471"/>
      <c r="O1585" s="578"/>
      <c r="P1585" s="472"/>
      <c r="Q1585" s="580" t="s">
        <v>1029</v>
      </c>
    </row>
    <row r="1586" spans="1:18" ht="45" hidden="1" customHeight="1" x14ac:dyDescent="0.25">
      <c r="B1586" s="217" t="s">
        <v>331</v>
      </c>
      <c r="C1586" s="224" t="s">
        <v>990</v>
      </c>
      <c r="D1586" s="205" t="s">
        <v>429</v>
      </c>
      <c r="E1586" s="230" t="s">
        <v>850</v>
      </c>
      <c r="F1586" s="463" t="s">
        <v>472</v>
      </c>
      <c r="G1586" s="559"/>
      <c r="H1586" s="584"/>
      <c r="I1586" s="473"/>
      <c r="J1586" s="584"/>
      <c r="K1586" s="579"/>
      <c r="L1586" s="472"/>
      <c r="M1586" s="581"/>
      <c r="N1586" s="471"/>
      <c r="O1586" s="579"/>
      <c r="P1586" s="472"/>
      <c r="Q1586" s="581"/>
    </row>
    <row r="1587" spans="1:18" s="177" customFormat="1" ht="5.0999999999999996" hidden="1" customHeight="1" thickBot="1" x14ac:dyDescent="0.3">
      <c r="A1587" s="261"/>
      <c r="B1587" s="220" t="s">
        <v>331</v>
      </c>
      <c r="C1587" s="220" t="s">
        <v>991</v>
      </c>
      <c r="D1587" s="208" t="s">
        <v>429</v>
      </c>
      <c r="E1587" s="213"/>
      <c r="F1587" s="134"/>
      <c r="G1587" s="202"/>
      <c r="H1587" s="193"/>
      <c r="I1587" s="193"/>
      <c r="J1587" s="193"/>
      <c r="K1587" s="193"/>
      <c r="L1587" s="134"/>
      <c r="M1587" s="186"/>
      <c r="N1587" s="134"/>
      <c r="O1587" s="193"/>
      <c r="P1587" s="134"/>
      <c r="Q1587" s="186"/>
      <c r="R1587" s="261"/>
    </row>
    <row r="1588" spans="1:18" ht="30.75" hidden="1" thickTop="1" x14ac:dyDescent="0.25">
      <c r="B1588" s="218" t="s">
        <v>331</v>
      </c>
      <c r="C1588" s="218" t="s">
        <v>991</v>
      </c>
      <c r="D1588" s="206" t="s">
        <v>429</v>
      </c>
      <c r="E1588" s="238" t="s">
        <v>886</v>
      </c>
      <c r="F1588" s="142"/>
      <c r="G1588" s="203" t="s">
        <v>281</v>
      </c>
      <c r="H1588" s="194"/>
      <c r="I1588" s="194"/>
      <c r="J1588" s="194"/>
      <c r="K1588" s="194"/>
      <c r="L1588" s="171"/>
      <c r="M1588" s="183"/>
      <c r="N1588" s="172"/>
      <c r="O1588" s="194"/>
      <c r="P1588" s="171"/>
      <c r="Q1588" s="183"/>
    </row>
    <row r="1589" spans="1:18" ht="45" hidden="1" customHeight="1" x14ac:dyDescent="0.25">
      <c r="B1589" s="217" t="s">
        <v>331</v>
      </c>
      <c r="C1589" s="224" t="s">
        <v>991</v>
      </c>
      <c r="D1589" s="205" t="s">
        <v>429</v>
      </c>
      <c r="E1589" s="230" t="s">
        <v>1013</v>
      </c>
      <c r="F1589" s="144" t="s">
        <v>472</v>
      </c>
      <c r="G1589" s="249"/>
      <c r="H1589" s="572"/>
      <c r="I1589" s="187"/>
      <c r="J1589" s="608"/>
      <c r="K1589" s="608"/>
      <c r="L1589" s="146"/>
      <c r="M1589" s="611" t="s">
        <v>1029</v>
      </c>
      <c r="N1589" s="146"/>
      <c r="O1589" s="572"/>
      <c r="P1589" s="146"/>
      <c r="Q1589" s="611" t="s">
        <v>1029</v>
      </c>
    </row>
    <row r="1590" spans="1:18" ht="45" hidden="1" customHeight="1" x14ac:dyDescent="0.25">
      <c r="B1590" s="217" t="s">
        <v>331</v>
      </c>
      <c r="C1590" s="224" t="s">
        <v>991</v>
      </c>
      <c r="D1590" s="205" t="s">
        <v>429</v>
      </c>
      <c r="E1590" s="230" t="s">
        <v>851</v>
      </c>
      <c r="F1590" s="144" t="s">
        <v>472</v>
      </c>
      <c r="G1590" s="249"/>
      <c r="H1590" s="594"/>
      <c r="I1590" s="187"/>
      <c r="J1590" s="609"/>
      <c r="K1590" s="609"/>
      <c r="L1590" s="146"/>
      <c r="M1590" s="612"/>
      <c r="N1590" s="146"/>
      <c r="O1590" s="594"/>
      <c r="P1590" s="146"/>
      <c r="Q1590" s="612"/>
    </row>
    <row r="1591" spans="1:18" ht="45" hidden="1" customHeight="1" x14ac:dyDescent="0.25">
      <c r="B1591" s="217" t="s">
        <v>331</v>
      </c>
      <c r="C1591" s="224" t="s">
        <v>991</v>
      </c>
      <c r="D1591" s="205" t="s">
        <v>429</v>
      </c>
      <c r="E1591" s="230" t="s">
        <v>852</v>
      </c>
      <c r="F1591" s="144" t="s">
        <v>472</v>
      </c>
      <c r="G1591" s="249"/>
      <c r="H1591" s="573"/>
      <c r="I1591" s="187"/>
      <c r="J1591" s="610"/>
      <c r="K1591" s="610"/>
      <c r="L1591" s="146"/>
      <c r="M1591" s="613"/>
      <c r="N1591" s="146"/>
      <c r="O1591" s="573"/>
      <c r="P1591" s="146"/>
      <c r="Q1591" s="613"/>
    </row>
    <row r="1592" spans="1:18" s="177" customFormat="1" ht="5.0999999999999996" hidden="1" customHeight="1" thickBot="1" x14ac:dyDescent="0.3">
      <c r="A1592" s="261"/>
      <c r="B1592" s="220" t="s">
        <v>331</v>
      </c>
      <c r="C1592" s="220" t="s">
        <v>990</v>
      </c>
      <c r="D1592" s="208" t="s">
        <v>430</v>
      </c>
      <c r="E1592" s="213"/>
      <c r="F1592" s="466"/>
      <c r="G1592" s="202"/>
      <c r="H1592" s="444"/>
      <c r="I1592" s="444"/>
      <c r="J1592" s="444"/>
      <c r="K1592" s="193"/>
      <c r="L1592" s="134"/>
      <c r="M1592" s="527"/>
      <c r="N1592" s="134"/>
      <c r="O1592" s="193"/>
      <c r="P1592" s="134"/>
      <c r="Q1592" s="527"/>
      <c r="R1592" s="261"/>
    </row>
    <row r="1593" spans="1:18" ht="15.75" hidden="1" thickTop="1" x14ac:dyDescent="0.25">
      <c r="B1593" s="218" t="s">
        <v>331</v>
      </c>
      <c r="C1593" s="218" t="s">
        <v>990</v>
      </c>
      <c r="D1593" s="206" t="s">
        <v>430</v>
      </c>
      <c r="E1593" s="238" t="s">
        <v>853</v>
      </c>
      <c r="F1593" s="468"/>
      <c r="G1593" s="203" t="s">
        <v>281</v>
      </c>
      <c r="H1593" s="452"/>
      <c r="I1593" s="452"/>
      <c r="J1593" s="452"/>
      <c r="K1593" s="194"/>
      <c r="L1593" s="171"/>
      <c r="M1593" s="528"/>
      <c r="N1593" s="172"/>
      <c r="O1593" s="194"/>
      <c r="P1593" s="171"/>
      <c r="Q1593" s="528"/>
    </row>
    <row r="1594" spans="1:18" ht="45" hidden="1" customHeight="1" x14ac:dyDescent="0.25">
      <c r="B1594" s="217" t="s">
        <v>331</v>
      </c>
      <c r="C1594" s="224" t="s">
        <v>990</v>
      </c>
      <c r="D1594" s="205" t="s">
        <v>430</v>
      </c>
      <c r="E1594" s="230" t="s">
        <v>813</v>
      </c>
      <c r="F1594" s="463" t="s">
        <v>472</v>
      </c>
      <c r="G1594" s="559"/>
      <c r="H1594" s="582"/>
      <c r="I1594" s="473"/>
      <c r="J1594" s="582"/>
      <c r="K1594" s="578"/>
      <c r="L1594" s="470"/>
      <c r="M1594" s="580" t="s">
        <v>1029</v>
      </c>
      <c r="N1594" s="471"/>
      <c r="O1594" s="578"/>
      <c r="P1594" s="472"/>
      <c r="Q1594" s="580" t="s">
        <v>1029</v>
      </c>
    </row>
    <row r="1595" spans="1:18" ht="45" hidden="1" customHeight="1" x14ac:dyDescent="0.25">
      <c r="B1595" s="217" t="s">
        <v>331</v>
      </c>
      <c r="C1595" s="224" t="s">
        <v>990</v>
      </c>
      <c r="D1595" s="205" t="s">
        <v>430</v>
      </c>
      <c r="E1595" s="230" t="s">
        <v>814</v>
      </c>
      <c r="F1595" s="463" t="s">
        <v>472</v>
      </c>
      <c r="G1595" s="559"/>
      <c r="H1595" s="584"/>
      <c r="I1595" s="473"/>
      <c r="J1595" s="584"/>
      <c r="K1595" s="579"/>
      <c r="L1595" s="472"/>
      <c r="M1595" s="581"/>
      <c r="N1595" s="471"/>
      <c r="O1595" s="579"/>
      <c r="P1595" s="472"/>
      <c r="Q1595" s="581"/>
    </row>
    <row r="1596" spans="1:18" s="177" customFormat="1" ht="5.0999999999999996" hidden="1" customHeight="1" thickBot="1" x14ac:dyDescent="0.3">
      <c r="A1596" s="261"/>
      <c r="B1596" s="220" t="s">
        <v>331</v>
      </c>
      <c r="C1596" s="220" t="s">
        <v>991</v>
      </c>
      <c r="D1596" s="208" t="s">
        <v>430</v>
      </c>
      <c r="E1596" s="213"/>
      <c r="F1596" s="134"/>
      <c r="G1596" s="202"/>
      <c r="H1596" s="193"/>
      <c r="I1596" s="193"/>
      <c r="J1596" s="193"/>
      <c r="K1596" s="193"/>
      <c r="L1596" s="134"/>
      <c r="M1596" s="186"/>
      <c r="N1596" s="134"/>
      <c r="O1596" s="193"/>
      <c r="P1596" s="134"/>
      <c r="Q1596" s="186"/>
      <c r="R1596" s="261"/>
    </row>
    <row r="1597" spans="1:18" ht="15.75" hidden="1" thickTop="1" x14ac:dyDescent="0.25">
      <c r="B1597" s="218" t="s">
        <v>331</v>
      </c>
      <c r="C1597" s="218" t="s">
        <v>991</v>
      </c>
      <c r="D1597" s="206" t="s">
        <v>430</v>
      </c>
      <c r="E1597" s="238" t="s">
        <v>853</v>
      </c>
      <c r="F1597" s="142"/>
      <c r="G1597" s="203" t="s">
        <v>281</v>
      </c>
      <c r="H1597" s="194"/>
      <c r="I1597" s="194"/>
      <c r="J1597" s="194"/>
      <c r="K1597" s="194"/>
      <c r="L1597" s="171"/>
      <c r="M1597" s="183"/>
      <c r="N1597" s="172"/>
      <c r="O1597" s="194"/>
      <c r="P1597" s="171"/>
      <c r="Q1597" s="183"/>
    </row>
    <row r="1598" spans="1:18" ht="45" hidden="1" customHeight="1" x14ac:dyDescent="0.25">
      <c r="B1598" s="217" t="s">
        <v>331</v>
      </c>
      <c r="C1598" s="224" t="s">
        <v>991</v>
      </c>
      <c r="D1598" s="205" t="s">
        <v>430</v>
      </c>
      <c r="E1598" s="230" t="s">
        <v>854</v>
      </c>
      <c r="F1598" s="144" t="s">
        <v>472</v>
      </c>
      <c r="G1598" s="249"/>
      <c r="H1598" s="572"/>
      <c r="I1598" s="187"/>
      <c r="J1598" s="608"/>
      <c r="K1598" s="608"/>
      <c r="L1598" s="146"/>
      <c r="M1598" s="611" t="s">
        <v>1029</v>
      </c>
      <c r="N1598" s="146"/>
      <c r="O1598" s="572"/>
      <c r="P1598" s="146"/>
      <c r="Q1598" s="611" t="s">
        <v>1029</v>
      </c>
    </row>
    <row r="1599" spans="1:18" ht="45" hidden="1" customHeight="1" x14ac:dyDescent="0.25">
      <c r="B1599" s="217" t="s">
        <v>331</v>
      </c>
      <c r="C1599" s="224" t="s">
        <v>991</v>
      </c>
      <c r="D1599" s="205" t="s">
        <v>430</v>
      </c>
      <c r="E1599" s="230" t="s">
        <v>816</v>
      </c>
      <c r="F1599" s="144" t="s">
        <v>472</v>
      </c>
      <c r="G1599" s="249"/>
      <c r="H1599" s="594"/>
      <c r="I1599" s="187"/>
      <c r="J1599" s="609"/>
      <c r="K1599" s="609"/>
      <c r="L1599" s="146"/>
      <c r="M1599" s="612"/>
      <c r="N1599" s="146"/>
      <c r="O1599" s="594"/>
      <c r="P1599" s="146"/>
      <c r="Q1599" s="612"/>
    </row>
    <row r="1600" spans="1:18" ht="45" hidden="1" customHeight="1" x14ac:dyDescent="0.25">
      <c r="B1600" s="217" t="s">
        <v>331</v>
      </c>
      <c r="C1600" s="224" t="s">
        <v>991</v>
      </c>
      <c r="D1600" s="205" t="s">
        <v>430</v>
      </c>
      <c r="E1600" s="230" t="s">
        <v>817</v>
      </c>
      <c r="F1600" s="144" t="s">
        <v>472</v>
      </c>
      <c r="G1600" s="249"/>
      <c r="H1600" s="573"/>
      <c r="I1600" s="187"/>
      <c r="J1600" s="610"/>
      <c r="K1600" s="610"/>
      <c r="L1600" s="146"/>
      <c r="M1600" s="613"/>
      <c r="N1600" s="146"/>
      <c r="O1600" s="573"/>
      <c r="P1600" s="146"/>
      <c r="Q1600" s="613"/>
    </row>
    <row r="1601" spans="1:18" s="177" customFormat="1" ht="5.0999999999999996" hidden="1" customHeight="1" thickBot="1" x14ac:dyDescent="0.3">
      <c r="A1601" s="261"/>
      <c r="B1601" s="220" t="s">
        <v>331</v>
      </c>
      <c r="C1601" s="220" t="s">
        <v>990</v>
      </c>
      <c r="D1601" s="208" t="s">
        <v>734</v>
      </c>
      <c r="E1601" s="213"/>
      <c r="F1601" s="466"/>
      <c r="G1601" s="202"/>
      <c r="H1601" s="444"/>
      <c r="I1601" s="444"/>
      <c r="J1601" s="444"/>
      <c r="K1601" s="193"/>
      <c r="L1601" s="134"/>
      <c r="M1601" s="527"/>
      <c r="N1601" s="134"/>
      <c r="O1601" s="193"/>
      <c r="P1601" s="134"/>
      <c r="Q1601" s="527"/>
      <c r="R1601" s="261"/>
    </row>
    <row r="1602" spans="1:18" ht="15.75" hidden="1" thickTop="1" x14ac:dyDescent="0.25">
      <c r="B1602" s="218" t="s">
        <v>331</v>
      </c>
      <c r="C1602" s="218" t="s">
        <v>990</v>
      </c>
      <c r="D1602" s="206" t="s">
        <v>734</v>
      </c>
      <c r="E1602" s="238" t="s">
        <v>1022</v>
      </c>
      <c r="F1602" s="468"/>
      <c r="G1602" s="203" t="s">
        <v>274</v>
      </c>
      <c r="H1602" s="452"/>
      <c r="I1602" s="452"/>
      <c r="J1602" s="452"/>
      <c r="K1602" s="194"/>
      <c r="L1602" s="171"/>
      <c r="M1602" s="528"/>
      <c r="N1602" s="172"/>
      <c r="O1602" s="194"/>
      <c r="P1602" s="171"/>
      <c r="Q1602" s="528"/>
    </row>
    <row r="1603" spans="1:18" ht="45" hidden="1" customHeight="1" x14ac:dyDescent="0.25">
      <c r="B1603" s="217" t="s">
        <v>331</v>
      </c>
      <c r="C1603" s="224" t="s">
        <v>990</v>
      </c>
      <c r="D1603" s="205" t="s">
        <v>734</v>
      </c>
      <c r="E1603" s="230" t="s">
        <v>1023</v>
      </c>
      <c r="F1603" s="463" t="s">
        <v>472</v>
      </c>
      <c r="G1603" s="559" t="s">
        <v>455</v>
      </c>
      <c r="H1603" s="582"/>
      <c r="I1603" s="473"/>
      <c r="J1603" s="582"/>
      <c r="K1603" s="578"/>
      <c r="L1603" s="470"/>
      <c r="M1603" s="580" t="s">
        <v>1029</v>
      </c>
      <c r="N1603" s="471"/>
      <c r="O1603" s="578"/>
      <c r="P1603" s="472"/>
      <c r="Q1603" s="580" t="s">
        <v>1029</v>
      </c>
    </row>
    <row r="1604" spans="1:18" ht="45" hidden="1" customHeight="1" x14ac:dyDescent="0.25">
      <c r="B1604" s="217" t="s">
        <v>331</v>
      </c>
      <c r="C1604" s="224" t="s">
        <v>990</v>
      </c>
      <c r="D1604" s="205" t="s">
        <v>734</v>
      </c>
      <c r="E1604" s="230" t="s">
        <v>1024</v>
      </c>
      <c r="F1604" s="463" t="s">
        <v>472</v>
      </c>
      <c r="G1604" s="559"/>
      <c r="H1604" s="584"/>
      <c r="I1604" s="473"/>
      <c r="J1604" s="584"/>
      <c r="K1604" s="579"/>
      <c r="L1604" s="472"/>
      <c r="M1604" s="581"/>
      <c r="N1604" s="471"/>
      <c r="O1604" s="579"/>
      <c r="P1604" s="472"/>
      <c r="Q1604" s="581"/>
    </row>
    <row r="1605" spans="1:18" s="177" customFormat="1" ht="5.0999999999999996" hidden="1" customHeight="1" thickBot="1" x14ac:dyDescent="0.3">
      <c r="A1605" s="261"/>
      <c r="B1605" s="220" t="s">
        <v>331</v>
      </c>
      <c r="C1605" s="220" t="s">
        <v>991</v>
      </c>
      <c r="D1605" s="208" t="s">
        <v>734</v>
      </c>
      <c r="E1605" s="213"/>
      <c r="F1605" s="134"/>
      <c r="G1605" s="202"/>
      <c r="H1605" s="193"/>
      <c r="I1605" s="193"/>
      <c r="J1605" s="193"/>
      <c r="K1605" s="193"/>
      <c r="L1605" s="134"/>
      <c r="M1605" s="186"/>
      <c r="N1605" s="134"/>
      <c r="O1605" s="193"/>
      <c r="P1605" s="134"/>
      <c r="Q1605" s="186"/>
      <c r="R1605" s="261"/>
    </row>
    <row r="1606" spans="1:18" ht="15.75" hidden="1" thickTop="1" x14ac:dyDescent="0.25">
      <c r="B1606" s="218" t="s">
        <v>331</v>
      </c>
      <c r="C1606" s="218" t="s">
        <v>991</v>
      </c>
      <c r="D1606" s="206" t="s">
        <v>734</v>
      </c>
      <c r="E1606" s="238" t="s">
        <v>1022</v>
      </c>
      <c r="F1606" s="142"/>
      <c r="G1606" s="203" t="s">
        <v>274</v>
      </c>
      <c r="H1606" s="194"/>
      <c r="I1606" s="194"/>
      <c r="J1606" s="194"/>
      <c r="K1606" s="194"/>
      <c r="L1606" s="171"/>
      <c r="M1606" s="183"/>
      <c r="N1606" s="172"/>
      <c r="O1606" s="194"/>
      <c r="P1606" s="171"/>
      <c r="Q1606" s="183"/>
    </row>
    <row r="1607" spans="1:18" ht="45" hidden="1" customHeight="1" x14ac:dyDescent="0.25">
      <c r="B1607" s="217" t="s">
        <v>331</v>
      </c>
      <c r="C1607" s="224" t="s">
        <v>991</v>
      </c>
      <c r="D1607" s="205" t="s">
        <v>734</v>
      </c>
      <c r="E1607" s="230" t="s">
        <v>1013</v>
      </c>
      <c r="F1607" s="144" t="s">
        <v>472</v>
      </c>
      <c r="G1607" s="559" t="s">
        <v>455</v>
      </c>
      <c r="H1607" s="572"/>
      <c r="I1607" s="187"/>
      <c r="J1607" s="608"/>
      <c r="K1607" s="608"/>
      <c r="L1607" s="146"/>
      <c r="M1607" s="611" t="s">
        <v>1029</v>
      </c>
      <c r="N1607" s="146"/>
      <c r="O1607" s="572"/>
      <c r="P1607" s="146"/>
      <c r="Q1607" s="611" t="s">
        <v>1029</v>
      </c>
    </row>
    <row r="1608" spans="1:18" ht="45" hidden="1" customHeight="1" x14ac:dyDescent="0.25">
      <c r="B1608" s="217" t="s">
        <v>331</v>
      </c>
      <c r="C1608" s="224" t="s">
        <v>991</v>
      </c>
      <c r="D1608" s="205" t="s">
        <v>734</v>
      </c>
      <c r="E1608" s="230" t="s">
        <v>1025</v>
      </c>
      <c r="F1608" s="144" t="s">
        <v>472</v>
      </c>
      <c r="G1608" s="559"/>
      <c r="H1608" s="594"/>
      <c r="I1608" s="187"/>
      <c r="J1608" s="609"/>
      <c r="K1608" s="609"/>
      <c r="L1608" s="146"/>
      <c r="M1608" s="612"/>
      <c r="N1608" s="146"/>
      <c r="O1608" s="594"/>
      <c r="P1608" s="146"/>
      <c r="Q1608" s="612"/>
    </row>
    <row r="1609" spans="1:18" ht="45" hidden="1" customHeight="1" x14ac:dyDescent="0.25">
      <c r="B1609" s="217" t="s">
        <v>331</v>
      </c>
      <c r="C1609" s="224" t="s">
        <v>991</v>
      </c>
      <c r="D1609" s="205" t="s">
        <v>734</v>
      </c>
      <c r="E1609" s="230" t="s">
        <v>1026</v>
      </c>
      <c r="F1609" s="144" t="s">
        <v>472</v>
      </c>
      <c r="G1609" s="559"/>
      <c r="H1609" s="573"/>
      <c r="I1609" s="187"/>
      <c r="J1609" s="610"/>
      <c r="K1609" s="610"/>
      <c r="L1609" s="146"/>
      <c r="M1609" s="613"/>
      <c r="N1609" s="146"/>
      <c r="O1609" s="573"/>
      <c r="P1609" s="146"/>
      <c r="Q1609" s="613"/>
    </row>
    <row r="1610" spans="1:18" s="177" customFormat="1" ht="5.0999999999999996" hidden="1" customHeight="1" thickBot="1" x14ac:dyDescent="0.3">
      <c r="A1610" s="261"/>
      <c r="B1610" s="220" t="s">
        <v>331</v>
      </c>
      <c r="C1610" s="220" t="s">
        <v>990</v>
      </c>
      <c r="D1610" s="208" t="s">
        <v>735</v>
      </c>
      <c r="E1610" s="213"/>
      <c r="F1610" s="466"/>
      <c r="G1610" s="202"/>
      <c r="H1610" s="444"/>
      <c r="I1610" s="444"/>
      <c r="J1610" s="444"/>
      <c r="K1610" s="193"/>
      <c r="L1610" s="134"/>
      <c r="M1610" s="527"/>
      <c r="N1610" s="134"/>
      <c r="O1610" s="193"/>
      <c r="P1610" s="134"/>
      <c r="Q1610" s="527"/>
      <c r="R1610" s="261"/>
    </row>
    <row r="1611" spans="1:18" ht="15.75" hidden="1" thickTop="1" x14ac:dyDescent="0.25">
      <c r="B1611" s="218" t="s">
        <v>331</v>
      </c>
      <c r="C1611" s="218" t="s">
        <v>990</v>
      </c>
      <c r="D1611" s="206" t="s">
        <v>735</v>
      </c>
      <c r="E1611" s="238" t="s">
        <v>887</v>
      </c>
      <c r="F1611" s="468"/>
      <c r="G1611" s="203" t="s">
        <v>274</v>
      </c>
      <c r="H1611" s="452"/>
      <c r="I1611" s="452"/>
      <c r="J1611" s="452"/>
      <c r="K1611" s="194"/>
      <c r="L1611" s="171"/>
      <c r="M1611" s="528"/>
      <c r="N1611" s="172"/>
      <c r="O1611" s="194"/>
      <c r="P1611" s="171"/>
      <c r="Q1611" s="528"/>
    </row>
    <row r="1612" spans="1:18" ht="45" hidden="1" customHeight="1" x14ac:dyDescent="0.25">
      <c r="B1612" s="217" t="s">
        <v>331</v>
      </c>
      <c r="C1612" s="224" t="s">
        <v>990</v>
      </c>
      <c r="D1612" s="205" t="s">
        <v>735</v>
      </c>
      <c r="E1612" s="230" t="s">
        <v>309</v>
      </c>
      <c r="F1612" s="463" t="s">
        <v>472</v>
      </c>
      <c r="G1612" s="249"/>
      <c r="H1612" s="582"/>
      <c r="I1612" s="473"/>
      <c r="J1612" s="582"/>
      <c r="K1612" s="578"/>
      <c r="L1612" s="470"/>
      <c r="M1612" s="580" t="s">
        <v>1029</v>
      </c>
      <c r="N1612" s="471"/>
      <c r="O1612" s="578"/>
      <c r="P1612" s="472"/>
      <c r="Q1612" s="580" t="s">
        <v>1029</v>
      </c>
    </row>
    <row r="1613" spans="1:18" ht="45" hidden="1" customHeight="1" x14ac:dyDescent="0.25">
      <c r="B1613" s="217" t="s">
        <v>331</v>
      </c>
      <c r="C1613" s="224" t="s">
        <v>990</v>
      </c>
      <c r="D1613" s="205" t="s">
        <v>735</v>
      </c>
      <c r="E1613" s="230" t="s">
        <v>287</v>
      </c>
      <c r="F1613" s="463" t="s">
        <v>472</v>
      </c>
      <c r="G1613" s="249"/>
      <c r="H1613" s="584"/>
      <c r="I1613" s="473"/>
      <c r="J1613" s="584"/>
      <c r="K1613" s="579"/>
      <c r="L1613" s="472"/>
      <c r="M1613" s="581"/>
      <c r="N1613" s="471"/>
      <c r="O1613" s="579"/>
      <c r="P1613" s="472"/>
      <c r="Q1613" s="581"/>
    </row>
    <row r="1614" spans="1:18" s="177" customFormat="1" ht="5.0999999999999996" hidden="1" customHeight="1" thickBot="1" x14ac:dyDescent="0.3">
      <c r="A1614" s="261"/>
      <c r="B1614" s="220" t="s">
        <v>331</v>
      </c>
      <c r="C1614" s="220" t="s">
        <v>991</v>
      </c>
      <c r="D1614" s="208" t="s">
        <v>735</v>
      </c>
      <c r="E1614" s="213"/>
      <c r="F1614" s="134"/>
      <c r="G1614" s="202"/>
      <c r="H1614" s="193"/>
      <c r="I1614" s="193"/>
      <c r="J1614" s="193"/>
      <c r="K1614" s="193"/>
      <c r="L1614" s="134"/>
      <c r="M1614" s="186"/>
      <c r="N1614" s="134"/>
      <c r="O1614" s="193"/>
      <c r="P1614" s="134"/>
      <c r="Q1614" s="186"/>
      <c r="R1614" s="261"/>
    </row>
    <row r="1615" spans="1:18" ht="15.75" hidden="1" thickTop="1" x14ac:dyDescent="0.25">
      <c r="B1615" s="218" t="s">
        <v>331</v>
      </c>
      <c r="C1615" s="218" t="s">
        <v>991</v>
      </c>
      <c r="D1615" s="206" t="s">
        <v>735</v>
      </c>
      <c r="E1615" s="238" t="s">
        <v>887</v>
      </c>
      <c r="F1615" s="142"/>
      <c r="G1615" s="203" t="s">
        <v>280</v>
      </c>
      <c r="H1615" s="194"/>
      <c r="I1615" s="194"/>
      <c r="J1615" s="194"/>
      <c r="K1615" s="194"/>
      <c r="L1615" s="171"/>
      <c r="M1615" s="183"/>
      <c r="N1615" s="172"/>
      <c r="O1615" s="194"/>
      <c r="P1615" s="171"/>
      <c r="Q1615" s="183"/>
    </row>
    <row r="1616" spans="1:18" ht="45" hidden="1" customHeight="1" x14ac:dyDescent="0.25">
      <c r="B1616" s="217" t="s">
        <v>331</v>
      </c>
      <c r="C1616" s="224" t="s">
        <v>991</v>
      </c>
      <c r="D1616" s="205" t="s">
        <v>735</v>
      </c>
      <c r="E1616" s="230" t="s">
        <v>1013</v>
      </c>
      <c r="F1616" s="144" t="s">
        <v>472</v>
      </c>
      <c r="G1616" s="249"/>
      <c r="H1616" s="572"/>
      <c r="I1616" s="187"/>
      <c r="J1616" s="608"/>
      <c r="K1616" s="608"/>
      <c r="L1616" s="146"/>
      <c r="M1616" s="611" t="s">
        <v>1029</v>
      </c>
      <c r="N1616" s="146"/>
      <c r="O1616" s="572"/>
      <c r="P1616" s="146"/>
      <c r="Q1616" s="611" t="s">
        <v>1029</v>
      </c>
    </row>
    <row r="1617" spans="1:18" ht="45" hidden="1" customHeight="1" x14ac:dyDescent="0.25">
      <c r="B1617" s="217" t="s">
        <v>331</v>
      </c>
      <c r="C1617" s="224" t="s">
        <v>991</v>
      </c>
      <c r="D1617" s="205" t="s">
        <v>735</v>
      </c>
      <c r="E1617" s="230" t="s">
        <v>307</v>
      </c>
      <c r="F1617" s="144" t="s">
        <v>472</v>
      </c>
      <c r="G1617" s="249"/>
      <c r="H1617" s="594"/>
      <c r="I1617" s="187"/>
      <c r="J1617" s="609"/>
      <c r="K1617" s="609"/>
      <c r="L1617" s="146"/>
      <c r="M1617" s="612"/>
      <c r="N1617" s="146"/>
      <c r="O1617" s="594"/>
      <c r="P1617" s="146"/>
      <c r="Q1617" s="612"/>
    </row>
    <row r="1618" spans="1:18" ht="45" hidden="1" customHeight="1" x14ac:dyDescent="0.25">
      <c r="B1618" s="217" t="s">
        <v>331</v>
      </c>
      <c r="C1618" s="224" t="s">
        <v>991</v>
      </c>
      <c r="D1618" s="205" t="s">
        <v>735</v>
      </c>
      <c r="E1618" s="230" t="s">
        <v>308</v>
      </c>
      <c r="F1618" s="144" t="s">
        <v>472</v>
      </c>
      <c r="G1618" s="249"/>
      <c r="H1618" s="573"/>
      <c r="I1618" s="187"/>
      <c r="J1618" s="610"/>
      <c r="K1618" s="610"/>
      <c r="L1618" s="146"/>
      <c r="M1618" s="613"/>
      <c r="N1618" s="146"/>
      <c r="O1618" s="573"/>
      <c r="P1618" s="146"/>
      <c r="Q1618" s="613"/>
    </row>
    <row r="1619" spans="1:18" s="177" customFormat="1" ht="5.0999999999999996" hidden="1" customHeight="1" thickBot="1" x14ac:dyDescent="0.3">
      <c r="A1619" s="261"/>
      <c r="B1619" s="220" t="s">
        <v>331</v>
      </c>
      <c r="C1619" s="220" t="s">
        <v>990</v>
      </c>
      <c r="D1619" s="208" t="s">
        <v>741</v>
      </c>
      <c r="E1619" s="213"/>
      <c r="F1619" s="466"/>
      <c r="G1619" s="202"/>
      <c r="H1619" s="444"/>
      <c r="I1619" s="444"/>
      <c r="J1619" s="444"/>
      <c r="K1619" s="193"/>
      <c r="L1619" s="134"/>
      <c r="M1619" s="527"/>
      <c r="N1619" s="134"/>
      <c r="O1619" s="193"/>
      <c r="P1619" s="134"/>
      <c r="Q1619" s="527"/>
      <c r="R1619" s="261"/>
    </row>
    <row r="1620" spans="1:18" ht="15.75" hidden="1" thickTop="1" x14ac:dyDescent="0.25">
      <c r="B1620" s="218" t="s">
        <v>331</v>
      </c>
      <c r="C1620" s="218" t="s">
        <v>990</v>
      </c>
      <c r="D1620" s="206" t="s">
        <v>741</v>
      </c>
      <c r="E1620" s="238" t="s">
        <v>888</v>
      </c>
      <c r="F1620" s="468"/>
      <c r="G1620" s="203" t="s">
        <v>281</v>
      </c>
      <c r="H1620" s="452"/>
      <c r="I1620" s="452"/>
      <c r="J1620" s="452"/>
      <c r="K1620" s="194"/>
      <c r="L1620" s="171"/>
      <c r="M1620" s="528"/>
      <c r="N1620" s="172"/>
      <c r="O1620" s="194"/>
      <c r="P1620" s="171"/>
      <c r="Q1620" s="528"/>
    </row>
    <row r="1621" spans="1:18" ht="45" hidden="1" customHeight="1" x14ac:dyDescent="0.25">
      <c r="B1621" s="217" t="s">
        <v>331</v>
      </c>
      <c r="C1621" s="224" t="s">
        <v>990</v>
      </c>
      <c r="D1621" s="205" t="s">
        <v>741</v>
      </c>
      <c r="E1621" s="230" t="s">
        <v>823</v>
      </c>
      <c r="F1621" s="463" t="s">
        <v>472</v>
      </c>
      <c r="G1621" s="249"/>
      <c r="H1621" s="582"/>
      <c r="I1621" s="473"/>
      <c r="J1621" s="585"/>
      <c r="K1621" s="588"/>
      <c r="L1621" s="471"/>
      <c r="M1621" s="580" t="s">
        <v>1029</v>
      </c>
      <c r="N1621" s="471"/>
      <c r="O1621" s="578"/>
      <c r="P1621" s="471"/>
      <c r="Q1621" s="580" t="s">
        <v>1029</v>
      </c>
    </row>
    <row r="1622" spans="1:18" ht="45" hidden="1" customHeight="1" x14ac:dyDescent="0.25">
      <c r="B1622" s="217" t="s">
        <v>331</v>
      </c>
      <c r="C1622" s="224" t="s">
        <v>990</v>
      </c>
      <c r="D1622" s="205" t="s">
        <v>741</v>
      </c>
      <c r="E1622" s="230" t="s">
        <v>824</v>
      </c>
      <c r="F1622" s="463" t="s">
        <v>472</v>
      </c>
      <c r="G1622" s="249"/>
      <c r="H1622" s="583"/>
      <c r="I1622" s="473"/>
      <c r="J1622" s="586"/>
      <c r="K1622" s="589"/>
      <c r="L1622" s="471"/>
      <c r="M1622" s="591"/>
      <c r="N1622" s="471"/>
      <c r="O1622" s="593"/>
      <c r="P1622" s="471"/>
      <c r="Q1622" s="591"/>
    </row>
    <row r="1623" spans="1:18" ht="45" hidden="1" customHeight="1" x14ac:dyDescent="0.25">
      <c r="B1623" s="217" t="s">
        <v>331</v>
      </c>
      <c r="C1623" s="224" t="s">
        <v>990</v>
      </c>
      <c r="D1623" s="205" t="s">
        <v>741</v>
      </c>
      <c r="E1623" s="230" t="s">
        <v>825</v>
      </c>
      <c r="F1623" s="463" t="s">
        <v>472</v>
      </c>
      <c r="G1623" s="249"/>
      <c r="H1623" s="584"/>
      <c r="I1623" s="473"/>
      <c r="J1623" s="587"/>
      <c r="K1623" s="590"/>
      <c r="L1623" s="471"/>
      <c r="M1623" s="592"/>
      <c r="N1623" s="471"/>
      <c r="O1623" s="579"/>
      <c r="P1623" s="471"/>
      <c r="Q1623" s="592"/>
    </row>
    <row r="1624" spans="1:18" s="177" customFormat="1" ht="5.0999999999999996" hidden="1" customHeight="1" thickBot="1" x14ac:dyDescent="0.3">
      <c r="A1624" s="261"/>
      <c r="B1624" s="220" t="s">
        <v>331</v>
      </c>
      <c r="C1624" s="220" t="s">
        <v>991</v>
      </c>
      <c r="D1624" s="208" t="s">
        <v>741</v>
      </c>
      <c r="E1624" s="213"/>
      <c r="F1624" s="134"/>
      <c r="G1624" s="202"/>
      <c r="H1624" s="193"/>
      <c r="I1624" s="193"/>
      <c r="J1624" s="193"/>
      <c r="K1624" s="193"/>
      <c r="L1624" s="134"/>
      <c r="M1624" s="186"/>
      <c r="N1624" s="134"/>
      <c r="O1624" s="193"/>
      <c r="P1624" s="134"/>
      <c r="Q1624" s="186"/>
      <c r="R1624" s="261"/>
    </row>
    <row r="1625" spans="1:18" ht="15.75" hidden="1" thickTop="1" x14ac:dyDescent="0.25">
      <c r="B1625" s="218" t="s">
        <v>331</v>
      </c>
      <c r="C1625" s="218" t="s">
        <v>991</v>
      </c>
      <c r="D1625" s="206" t="s">
        <v>741</v>
      </c>
      <c r="E1625" s="238" t="s">
        <v>888</v>
      </c>
      <c r="F1625" s="142"/>
      <c r="G1625" s="203" t="s">
        <v>275</v>
      </c>
      <c r="H1625" s="194"/>
      <c r="I1625" s="194"/>
      <c r="J1625" s="194"/>
      <c r="K1625" s="194"/>
      <c r="L1625" s="171"/>
      <c r="M1625" s="183"/>
      <c r="N1625" s="172"/>
      <c r="O1625" s="194"/>
      <c r="P1625" s="171"/>
      <c r="Q1625" s="183"/>
    </row>
    <row r="1626" spans="1:18" ht="45" hidden="1" customHeight="1" x14ac:dyDescent="0.25">
      <c r="B1626" s="217" t="s">
        <v>331</v>
      </c>
      <c r="C1626" s="224" t="s">
        <v>991</v>
      </c>
      <c r="D1626" s="205" t="s">
        <v>741</v>
      </c>
      <c r="E1626" s="230" t="s">
        <v>826</v>
      </c>
      <c r="F1626" s="144" t="s">
        <v>472</v>
      </c>
      <c r="G1626" s="249"/>
      <c r="H1626" s="572"/>
      <c r="I1626" s="187"/>
      <c r="J1626" s="572"/>
      <c r="K1626" s="572"/>
      <c r="L1626" s="145"/>
      <c r="M1626" s="574" t="s">
        <v>1029</v>
      </c>
      <c r="N1626" s="146"/>
      <c r="O1626" s="572"/>
      <c r="P1626" s="147"/>
      <c r="Q1626" s="574" t="s">
        <v>1029</v>
      </c>
    </row>
    <row r="1627" spans="1:18" ht="45" hidden="1" customHeight="1" x14ac:dyDescent="0.25">
      <c r="B1627" s="217" t="s">
        <v>331</v>
      </c>
      <c r="C1627" s="224" t="s">
        <v>991</v>
      </c>
      <c r="D1627" s="205" t="s">
        <v>741</v>
      </c>
      <c r="E1627" s="230" t="s">
        <v>827</v>
      </c>
      <c r="F1627" s="144" t="s">
        <v>472</v>
      </c>
      <c r="G1627" s="249"/>
      <c r="H1627" s="573"/>
      <c r="I1627" s="187"/>
      <c r="J1627" s="573"/>
      <c r="K1627" s="573"/>
      <c r="L1627" s="147"/>
      <c r="M1627" s="575"/>
      <c r="N1627" s="146"/>
      <c r="O1627" s="573"/>
      <c r="P1627" s="147"/>
      <c r="Q1627" s="575"/>
    </row>
    <row r="1628" spans="1:18" s="177" customFormat="1" ht="5.0999999999999996" hidden="1" customHeight="1" thickBot="1" x14ac:dyDescent="0.3">
      <c r="A1628" s="261"/>
      <c r="B1628" s="220" t="s">
        <v>331</v>
      </c>
      <c r="C1628" s="220" t="s">
        <v>990</v>
      </c>
      <c r="D1628" s="208" t="s">
        <v>740</v>
      </c>
      <c r="E1628" s="213"/>
      <c r="F1628" s="466"/>
      <c r="G1628" s="202"/>
      <c r="H1628" s="444"/>
      <c r="I1628" s="444"/>
      <c r="J1628" s="444"/>
      <c r="K1628" s="193"/>
      <c r="L1628" s="134"/>
      <c r="M1628" s="527"/>
      <c r="N1628" s="134"/>
      <c r="O1628" s="193"/>
      <c r="P1628" s="134"/>
      <c r="Q1628" s="527"/>
      <c r="R1628" s="261"/>
    </row>
    <row r="1629" spans="1:18" ht="15.75" hidden="1" thickTop="1" x14ac:dyDescent="0.25">
      <c r="B1629" s="218" t="s">
        <v>331</v>
      </c>
      <c r="C1629" s="218" t="s">
        <v>990</v>
      </c>
      <c r="D1629" s="206" t="s">
        <v>740</v>
      </c>
      <c r="E1629" s="238" t="s">
        <v>889</v>
      </c>
      <c r="F1629" s="468"/>
      <c r="G1629" s="203" t="s">
        <v>281</v>
      </c>
      <c r="H1629" s="452"/>
      <c r="I1629" s="452"/>
      <c r="J1629" s="452"/>
      <c r="K1629" s="194"/>
      <c r="L1629" s="171"/>
      <c r="M1629" s="528"/>
      <c r="N1629" s="172"/>
      <c r="O1629" s="194"/>
      <c r="P1629" s="171"/>
      <c r="Q1629" s="528"/>
    </row>
    <row r="1630" spans="1:18" ht="45" hidden="1" customHeight="1" x14ac:dyDescent="0.25">
      <c r="B1630" s="217" t="s">
        <v>331</v>
      </c>
      <c r="C1630" s="224" t="s">
        <v>990</v>
      </c>
      <c r="D1630" s="205" t="s">
        <v>740</v>
      </c>
      <c r="E1630" s="230" t="s">
        <v>890</v>
      </c>
      <c r="F1630" s="463" t="s">
        <v>472</v>
      </c>
      <c r="G1630" s="198"/>
      <c r="H1630" s="486"/>
      <c r="I1630" s="473"/>
      <c r="J1630" s="486"/>
      <c r="K1630" s="454"/>
      <c r="L1630" s="470"/>
      <c r="M1630" s="529" t="s">
        <v>1029</v>
      </c>
      <c r="N1630" s="471"/>
      <c r="O1630" s="454"/>
      <c r="P1630" s="472"/>
      <c r="Q1630" s="529" t="s">
        <v>1029</v>
      </c>
    </row>
    <row r="1631" spans="1:18" s="177" customFormat="1" ht="5.0999999999999996" hidden="1" customHeight="1" thickBot="1" x14ac:dyDescent="0.3">
      <c r="A1631" s="261"/>
      <c r="B1631" s="220" t="s">
        <v>331</v>
      </c>
      <c r="C1631" s="220" t="s">
        <v>991</v>
      </c>
      <c r="D1631" s="208" t="s">
        <v>740</v>
      </c>
      <c r="E1631" s="213"/>
      <c r="F1631" s="134"/>
      <c r="G1631" s="202"/>
      <c r="H1631" s="193"/>
      <c r="I1631" s="193"/>
      <c r="J1631" s="193"/>
      <c r="K1631" s="193"/>
      <c r="L1631" s="134"/>
      <c r="M1631" s="479"/>
      <c r="N1631" s="134"/>
      <c r="O1631" s="193"/>
      <c r="P1631" s="134"/>
      <c r="Q1631" s="479"/>
      <c r="R1631" s="261"/>
    </row>
    <row r="1632" spans="1:18" ht="15.75" hidden="1" customHeight="1" thickTop="1" x14ac:dyDescent="0.25">
      <c r="B1632" s="218" t="s">
        <v>331</v>
      </c>
      <c r="C1632" s="218" t="s">
        <v>991</v>
      </c>
      <c r="D1632" s="206" t="s">
        <v>740</v>
      </c>
      <c r="E1632" s="238" t="s">
        <v>889</v>
      </c>
      <c r="F1632" s="142"/>
      <c r="G1632" s="203" t="s">
        <v>274</v>
      </c>
      <c r="H1632" s="190"/>
      <c r="I1632" s="191"/>
      <c r="J1632" s="190"/>
      <c r="K1632" s="190"/>
      <c r="L1632" s="174"/>
      <c r="M1632" s="480"/>
      <c r="N1632" s="170"/>
      <c r="O1632" s="190"/>
      <c r="P1632" s="174"/>
      <c r="Q1632" s="480"/>
    </row>
    <row r="1633" spans="1:18" ht="45" hidden="1" customHeight="1" x14ac:dyDescent="0.25">
      <c r="B1633" s="217" t="s">
        <v>331</v>
      </c>
      <c r="C1633" s="224" t="s">
        <v>991</v>
      </c>
      <c r="D1633" s="205" t="s">
        <v>740</v>
      </c>
      <c r="E1633" s="230" t="s">
        <v>891</v>
      </c>
      <c r="F1633" s="144" t="s">
        <v>472</v>
      </c>
      <c r="G1633" s="559" t="s">
        <v>455</v>
      </c>
      <c r="H1633" s="572"/>
      <c r="I1633" s="187"/>
      <c r="J1633" s="572"/>
      <c r="K1633" s="572"/>
      <c r="L1633" s="145"/>
      <c r="M1633" s="574" t="s">
        <v>1029</v>
      </c>
      <c r="N1633" s="146"/>
      <c r="O1633" s="572"/>
      <c r="P1633" s="147"/>
      <c r="Q1633" s="574" t="s">
        <v>1029</v>
      </c>
    </row>
    <row r="1634" spans="1:18" ht="45" hidden="1" customHeight="1" x14ac:dyDescent="0.25">
      <c r="B1634" s="217" t="s">
        <v>331</v>
      </c>
      <c r="C1634" s="224" t="s">
        <v>991</v>
      </c>
      <c r="D1634" s="205" t="s">
        <v>740</v>
      </c>
      <c r="E1634" s="230" t="s">
        <v>892</v>
      </c>
      <c r="F1634" s="144" t="s">
        <v>472</v>
      </c>
      <c r="G1634" s="559"/>
      <c r="H1634" s="573"/>
      <c r="I1634" s="187"/>
      <c r="J1634" s="573"/>
      <c r="K1634" s="573"/>
      <c r="L1634" s="147"/>
      <c r="M1634" s="575"/>
      <c r="N1634" s="146"/>
      <c r="O1634" s="573"/>
      <c r="P1634" s="147"/>
      <c r="Q1634" s="575"/>
    </row>
    <row r="1635" spans="1:18" s="177" customFormat="1" ht="5.0999999999999996" hidden="1" customHeight="1" thickBot="1" x14ac:dyDescent="0.3">
      <c r="A1635" s="261"/>
      <c r="B1635" s="220" t="s">
        <v>331</v>
      </c>
      <c r="C1635" s="220" t="s">
        <v>990</v>
      </c>
      <c r="D1635" s="208" t="s">
        <v>739</v>
      </c>
      <c r="E1635" s="213"/>
      <c r="F1635" s="466"/>
      <c r="G1635" s="202"/>
      <c r="H1635" s="444"/>
      <c r="I1635" s="444"/>
      <c r="J1635" s="444"/>
      <c r="K1635" s="193"/>
      <c r="L1635" s="134"/>
      <c r="M1635" s="527"/>
      <c r="N1635" s="134"/>
      <c r="O1635" s="193"/>
      <c r="P1635" s="134"/>
      <c r="Q1635" s="527"/>
      <c r="R1635" s="261"/>
    </row>
    <row r="1636" spans="1:18" ht="15.75" hidden="1" thickTop="1" x14ac:dyDescent="0.25">
      <c r="B1636" s="218" t="s">
        <v>331</v>
      </c>
      <c r="C1636" s="218" t="s">
        <v>990</v>
      </c>
      <c r="D1636" s="206" t="s">
        <v>739</v>
      </c>
      <c r="E1636" s="238" t="s">
        <v>276</v>
      </c>
      <c r="F1636" s="468"/>
      <c r="G1636" s="203" t="s">
        <v>281</v>
      </c>
      <c r="H1636" s="452"/>
      <c r="I1636" s="452"/>
      <c r="J1636" s="452"/>
      <c r="K1636" s="194"/>
      <c r="L1636" s="171"/>
      <c r="M1636" s="528"/>
      <c r="N1636" s="172"/>
      <c r="O1636" s="194"/>
      <c r="P1636" s="171"/>
      <c r="Q1636" s="528"/>
    </row>
    <row r="1637" spans="1:18" ht="45" hidden="1" customHeight="1" x14ac:dyDescent="0.25">
      <c r="B1637" s="217" t="s">
        <v>331</v>
      </c>
      <c r="C1637" s="224" t="s">
        <v>990</v>
      </c>
      <c r="D1637" s="205" t="s">
        <v>739</v>
      </c>
      <c r="E1637" s="230" t="s">
        <v>306</v>
      </c>
      <c r="F1637" s="463" t="s">
        <v>472</v>
      </c>
      <c r="G1637" s="559" t="s">
        <v>454</v>
      </c>
      <c r="H1637" s="582"/>
      <c r="I1637" s="473"/>
      <c r="J1637" s="582"/>
      <c r="K1637" s="578"/>
      <c r="L1637" s="470"/>
      <c r="M1637" s="580" t="s">
        <v>1029</v>
      </c>
      <c r="N1637" s="471"/>
      <c r="O1637" s="578"/>
      <c r="P1637" s="472"/>
      <c r="Q1637" s="580" t="s">
        <v>1029</v>
      </c>
    </row>
    <row r="1638" spans="1:18" ht="45" hidden="1" customHeight="1" x14ac:dyDescent="0.25">
      <c r="B1638" s="217" t="s">
        <v>331</v>
      </c>
      <c r="C1638" s="224" t="s">
        <v>990</v>
      </c>
      <c r="D1638" s="205" t="s">
        <v>739</v>
      </c>
      <c r="E1638" s="230" t="s">
        <v>288</v>
      </c>
      <c r="F1638" s="463" t="s">
        <v>472</v>
      </c>
      <c r="G1638" s="559"/>
      <c r="H1638" s="584"/>
      <c r="I1638" s="473"/>
      <c r="J1638" s="584"/>
      <c r="K1638" s="579"/>
      <c r="L1638" s="472"/>
      <c r="M1638" s="581"/>
      <c r="N1638" s="471"/>
      <c r="O1638" s="579"/>
      <c r="P1638" s="472"/>
      <c r="Q1638" s="581"/>
    </row>
    <row r="1639" spans="1:18" s="177" customFormat="1" ht="5.0999999999999996" hidden="1" customHeight="1" thickBot="1" x14ac:dyDescent="0.3">
      <c r="A1639" s="261"/>
      <c r="B1639" s="220" t="s">
        <v>331</v>
      </c>
      <c r="C1639" s="220" t="s">
        <v>991</v>
      </c>
      <c r="D1639" s="208" t="s">
        <v>739</v>
      </c>
      <c r="E1639" s="213"/>
      <c r="F1639" s="134"/>
      <c r="G1639" s="202"/>
      <c r="H1639" s="193"/>
      <c r="I1639" s="193"/>
      <c r="J1639" s="193"/>
      <c r="K1639" s="193"/>
      <c r="L1639" s="134"/>
      <c r="M1639" s="186"/>
      <c r="N1639" s="134"/>
      <c r="O1639" s="193"/>
      <c r="P1639" s="134"/>
      <c r="Q1639" s="186"/>
      <c r="R1639" s="261"/>
    </row>
    <row r="1640" spans="1:18" ht="15.75" hidden="1" thickTop="1" x14ac:dyDescent="0.25">
      <c r="B1640" s="218" t="s">
        <v>331</v>
      </c>
      <c r="C1640" s="218" t="s">
        <v>991</v>
      </c>
      <c r="D1640" s="206" t="s">
        <v>739</v>
      </c>
      <c r="E1640" s="238" t="s">
        <v>276</v>
      </c>
      <c r="F1640" s="142"/>
      <c r="G1640" s="203" t="s">
        <v>281</v>
      </c>
      <c r="H1640" s="194"/>
      <c r="I1640" s="194"/>
      <c r="J1640" s="194"/>
      <c r="K1640" s="194"/>
      <c r="L1640" s="171"/>
      <c r="M1640" s="183"/>
      <c r="N1640" s="172"/>
      <c r="O1640" s="194"/>
      <c r="P1640" s="171"/>
      <c r="Q1640" s="183"/>
    </row>
    <row r="1641" spans="1:18" ht="45" hidden="1" customHeight="1" x14ac:dyDescent="0.25">
      <c r="B1641" s="217" t="s">
        <v>331</v>
      </c>
      <c r="C1641" s="224" t="s">
        <v>991</v>
      </c>
      <c r="D1641" s="205" t="s">
        <v>739</v>
      </c>
      <c r="E1641" s="230" t="s">
        <v>305</v>
      </c>
      <c r="F1641" s="144" t="s">
        <v>472</v>
      </c>
      <c r="G1641" s="249"/>
      <c r="H1641" s="572"/>
      <c r="I1641" s="187"/>
      <c r="J1641" s="572"/>
      <c r="K1641" s="572"/>
      <c r="L1641" s="145"/>
      <c r="M1641" s="574" t="s">
        <v>1029</v>
      </c>
      <c r="N1641" s="146"/>
      <c r="O1641" s="572"/>
      <c r="P1641" s="147"/>
      <c r="Q1641" s="574" t="s">
        <v>1029</v>
      </c>
    </row>
    <row r="1642" spans="1:18" ht="45" hidden="1" customHeight="1" x14ac:dyDescent="0.25">
      <c r="B1642" s="217" t="s">
        <v>331</v>
      </c>
      <c r="C1642" s="224" t="s">
        <v>991</v>
      </c>
      <c r="D1642" s="205" t="s">
        <v>739</v>
      </c>
      <c r="E1642" s="230" t="s">
        <v>167</v>
      </c>
      <c r="F1642" s="144" t="s">
        <v>472</v>
      </c>
      <c r="G1642" s="249"/>
      <c r="H1642" s="573"/>
      <c r="I1642" s="187"/>
      <c r="J1642" s="573"/>
      <c r="K1642" s="573"/>
      <c r="L1642" s="147"/>
      <c r="M1642" s="575"/>
      <c r="N1642" s="146"/>
      <c r="O1642" s="573"/>
      <c r="P1642" s="147"/>
      <c r="Q1642" s="575"/>
    </row>
    <row r="1643" spans="1:18" s="177" customFormat="1" ht="5.0999999999999996" hidden="1" customHeight="1" thickBot="1" x14ac:dyDescent="0.3">
      <c r="A1643" s="261"/>
      <c r="B1643" s="220" t="s">
        <v>331</v>
      </c>
      <c r="C1643" s="220" t="s">
        <v>990</v>
      </c>
      <c r="D1643" s="208" t="s">
        <v>738</v>
      </c>
      <c r="E1643" s="213"/>
      <c r="F1643" s="466"/>
      <c r="G1643" s="202"/>
      <c r="H1643" s="444"/>
      <c r="I1643" s="444"/>
      <c r="J1643" s="444"/>
      <c r="K1643" s="193"/>
      <c r="L1643" s="134"/>
      <c r="M1643" s="527"/>
      <c r="N1643" s="134"/>
      <c r="O1643" s="193"/>
      <c r="P1643" s="134"/>
      <c r="Q1643" s="527"/>
      <c r="R1643" s="261"/>
    </row>
    <row r="1644" spans="1:18" ht="15.75" hidden="1" thickTop="1" x14ac:dyDescent="0.25">
      <c r="B1644" s="218" t="s">
        <v>331</v>
      </c>
      <c r="C1644" s="218" t="s">
        <v>990</v>
      </c>
      <c r="D1644" s="206" t="s">
        <v>738</v>
      </c>
      <c r="E1644" s="238" t="s">
        <v>57</v>
      </c>
      <c r="F1644" s="468"/>
      <c r="G1644" s="173" t="s">
        <v>277</v>
      </c>
      <c r="H1644" s="452"/>
      <c r="I1644" s="452"/>
      <c r="J1644" s="452"/>
      <c r="K1644" s="194"/>
      <c r="L1644" s="171"/>
      <c r="M1644" s="528"/>
      <c r="N1644" s="172"/>
      <c r="O1644" s="194"/>
      <c r="P1644" s="171"/>
      <c r="Q1644" s="528"/>
    </row>
    <row r="1645" spans="1:18" ht="45" hidden="1" customHeight="1" x14ac:dyDescent="0.25">
      <c r="B1645" s="217" t="s">
        <v>331</v>
      </c>
      <c r="C1645" s="224" t="s">
        <v>990</v>
      </c>
      <c r="D1645" s="205" t="s">
        <v>738</v>
      </c>
      <c r="E1645" s="230" t="s">
        <v>304</v>
      </c>
      <c r="F1645" s="463" t="s">
        <v>472</v>
      </c>
      <c r="G1645" s="559" t="s">
        <v>295</v>
      </c>
      <c r="H1645" s="576"/>
      <c r="I1645" s="469"/>
      <c r="J1645" s="576"/>
      <c r="K1645" s="578"/>
      <c r="L1645" s="470"/>
      <c r="M1645" s="580" t="s">
        <v>1029</v>
      </c>
      <c r="N1645" s="471"/>
      <c r="O1645" s="578"/>
      <c r="P1645" s="472"/>
      <c r="Q1645" s="580" t="s">
        <v>1029</v>
      </c>
    </row>
    <row r="1646" spans="1:18" ht="45" hidden="1" customHeight="1" x14ac:dyDescent="0.25">
      <c r="B1646" s="217" t="s">
        <v>331</v>
      </c>
      <c r="C1646" s="224" t="s">
        <v>990</v>
      </c>
      <c r="D1646" s="205" t="s">
        <v>738</v>
      </c>
      <c r="E1646" s="230" t="s">
        <v>289</v>
      </c>
      <c r="F1646" s="463" t="s">
        <v>472</v>
      </c>
      <c r="G1646" s="559"/>
      <c r="H1646" s="577"/>
      <c r="I1646" s="469"/>
      <c r="J1646" s="577"/>
      <c r="K1646" s="579"/>
      <c r="L1646" s="472"/>
      <c r="M1646" s="581"/>
      <c r="N1646" s="471"/>
      <c r="O1646" s="579"/>
      <c r="P1646" s="472"/>
      <c r="Q1646" s="581"/>
    </row>
    <row r="1647" spans="1:18" s="177" customFormat="1" ht="5.0999999999999996" hidden="1" customHeight="1" thickBot="1" x14ac:dyDescent="0.3">
      <c r="A1647" s="261"/>
      <c r="B1647" s="220" t="s">
        <v>331</v>
      </c>
      <c r="C1647" s="220" t="s">
        <v>991</v>
      </c>
      <c r="D1647" s="208" t="s">
        <v>738</v>
      </c>
      <c r="E1647" s="213"/>
      <c r="F1647" s="134"/>
      <c r="G1647" s="202"/>
      <c r="H1647" s="193"/>
      <c r="I1647" s="193"/>
      <c r="J1647" s="193"/>
      <c r="K1647" s="193"/>
      <c r="L1647" s="134"/>
      <c r="M1647" s="186"/>
      <c r="N1647" s="134"/>
      <c r="O1647" s="193"/>
      <c r="P1647" s="134"/>
      <c r="Q1647" s="186"/>
      <c r="R1647" s="261"/>
    </row>
    <row r="1648" spans="1:18" ht="15.75" hidden="1" thickTop="1" x14ac:dyDescent="0.25">
      <c r="B1648" s="218" t="s">
        <v>331</v>
      </c>
      <c r="C1648" s="218" t="s">
        <v>991</v>
      </c>
      <c r="D1648" s="206" t="s">
        <v>738</v>
      </c>
      <c r="E1648" s="238" t="s">
        <v>57</v>
      </c>
      <c r="F1648" s="142"/>
      <c r="G1648" s="173" t="s">
        <v>277</v>
      </c>
      <c r="H1648" s="194"/>
      <c r="I1648" s="194"/>
      <c r="J1648" s="194"/>
      <c r="K1648" s="194"/>
      <c r="L1648" s="171"/>
      <c r="M1648" s="183"/>
      <c r="N1648" s="172"/>
      <c r="O1648" s="194"/>
      <c r="P1648" s="171"/>
      <c r="Q1648" s="183"/>
    </row>
    <row r="1649" spans="1:18" ht="45" hidden="1" customHeight="1" x14ac:dyDescent="0.25">
      <c r="B1649" s="217" t="s">
        <v>331</v>
      </c>
      <c r="C1649" s="224" t="s">
        <v>991</v>
      </c>
      <c r="D1649" s="205" t="s">
        <v>738</v>
      </c>
      <c r="E1649" s="230" t="s">
        <v>303</v>
      </c>
      <c r="F1649" s="144" t="s">
        <v>472</v>
      </c>
      <c r="G1649" s="249"/>
      <c r="H1649" s="572"/>
      <c r="I1649" s="187"/>
      <c r="J1649" s="572"/>
      <c r="K1649" s="572"/>
      <c r="L1649" s="145"/>
      <c r="M1649" s="574" t="s">
        <v>1029</v>
      </c>
      <c r="N1649" s="146"/>
      <c r="O1649" s="572"/>
      <c r="P1649" s="147"/>
      <c r="Q1649" s="574" t="s">
        <v>1029</v>
      </c>
    </row>
    <row r="1650" spans="1:18" ht="45" hidden="1" customHeight="1" x14ac:dyDescent="0.25">
      <c r="B1650" s="217" t="s">
        <v>331</v>
      </c>
      <c r="C1650" s="224" t="s">
        <v>991</v>
      </c>
      <c r="D1650" s="205" t="s">
        <v>738</v>
      </c>
      <c r="E1650" s="230" t="s">
        <v>290</v>
      </c>
      <c r="F1650" s="144" t="s">
        <v>472</v>
      </c>
      <c r="G1650" s="249"/>
      <c r="H1650" s="573"/>
      <c r="I1650" s="187"/>
      <c r="J1650" s="573"/>
      <c r="K1650" s="573"/>
      <c r="L1650" s="147"/>
      <c r="M1650" s="575"/>
      <c r="N1650" s="146"/>
      <c r="O1650" s="573"/>
      <c r="P1650" s="147"/>
      <c r="Q1650" s="575"/>
    </row>
    <row r="1651" spans="1:18" s="177" customFormat="1" ht="5.0999999999999996" hidden="1" customHeight="1" thickBot="1" x14ac:dyDescent="0.3">
      <c r="A1651" s="261"/>
      <c r="B1651" s="220" t="s">
        <v>331</v>
      </c>
      <c r="C1651" s="220" t="s">
        <v>990</v>
      </c>
      <c r="D1651" s="208" t="s">
        <v>737</v>
      </c>
      <c r="E1651" s="213"/>
      <c r="F1651" s="466"/>
      <c r="G1651" s="202"/>
      <c r="H1651" s="444"/>
      <c r="I1651" s="444"/>
      <c r="J1651" s="444"/>
      <c r="K1651" s="193"/>
      <c r="L1651" s="134"/>
      <c r="M1651" s="527"/>
      <c r="N1651" s="134"/>
      <c r="O1651" s="193"/>
      <c r="P1651" s="134"/>
      <c r="Q1651" s="527"/>
      <c r="R1651" s="261"/>
    </row>
    <row r="1652" spans="1:18" ht="15.75" hidden="1" thickTop="1" x14ac:dyDescent="0.25">
      <c r="B1652" s="218" t="s">
        <v>331</v>
      </c>
      <c r="C1652" s="218" t="s">
        <v>990</v>
      </c>
      <c r="D1652" s="206" t="s">
        <v>737</v>
      </c>
      <c r="E1652" s="238" t="s">
        <v>278</v>
      </c>
      <c r="F1652" s="468"/>
      <c r="G1652" s="203" t="s">
        <v>281</v>
      </c>
      <c r="H1652" s="452"/>
      <c r="I1652" s="452"/>
      <c r="J1652" s="452"/>
      <c r="K1652" s="194"/>
      <c r="L1652" s="171"/>
      <c r="M1652" s="528"/>
      <c r="N1652" s="172"/>
      <c r="O1652" s="194"/>
      <c r="P1652" s="171"/>
      <c r="Q1652" s="528"/>
    </row>
    <row r="1653" spans="1:18" ht="45" hidden="1" customHeight="1" x14ac:dyDescent="0.25">
      <c r="B1653" s="217" t="s">
        <v>331</v>
      </c>
      <c r="C1653" s="224" t="s">
        <v>990</v>
      </c>
      <c r="D1653" s="205" t="s">
        <v>737</v>
      </c>
      <c r="E1653" s="230" t="s">
        <v>299</v>
      </c>
      <c r="F1653" s="463" t="s">
        <v>472</v>
      </c>
      <c r="G1653" s="559" t="s">
        <v>457</v>
      </c>
      <c r="H1653" s="582"/>
      <c r="I1653" s="473"/>
      <c r="J1653" s="585"/>
      <c r="K1653" s="588"/>
      <c r="L1653" s="471"/>
      <c r="M1653" s="580" t="s">
        <v>1029</v>
      </c>
      <c r="N1653" s="471"/>
      <c r="O1653" s="578"/>
      <c r="P1653" s="471"/>
      <c r="Q1653" s="580" t="s">
        <v>1029</v>
      </c>
    </row>
    <row r="1654" spans="1:18" ht="45" hidden="1" customHeight="1" x14ac:dyDescent="0.25">
      <c r="B1654" s="217" t="s">
        <v>331</v>
      </c>
      <c r="C1654" s="224" t="s">
        <v>990</v>
      </c>
      <c r="D1654" s="205" t="s">
        <v>737</v>
      </c>
      <c r="E1654" s="230" t="s">
        <v>302</v>
      </c>
      <c r="F1654" s="463" t="s">
        <v>472</v>
      </c>
      <c r="G1654" s="559"/>
      <c r="H1654" s="583"/>
      <c r="I1654" s="473"/>
      <c r="J1654" s="586"/>
      <c r="K1654" s="589"/>
      <c r="L1654" s="471"/>
      <c r="M1654" s="591"/>
      <c r="N1654" s="471"/>
      <c r="O1654" s="593"/>
      <c r="P1654" s="471"/>
      <c r="Q1654" s="591"/>
    </row>
    <row r="1655" spans="1:18" ht="45" hidden="1" customHeight="1" x14ac:dyDescent="0.25">
      <c r="B1655" s="217" t="s">
        <v>331</v>
      </c>
      <c r="C1655" s="224" t="s">
        <v>990</v>
      </c>
      <c r="D1655" s="205" t="s">
        <v>737</v>
      </c>
      <c r="E1655" s="230" t="s">
        <v>491</v>
      </c>
      <c r="F1655" s="463" t="s">
        <v>472</v>
      </c>
      <c r="G1655" s="559"/>
      <c r="H1655" s="584"/>
      <c r="I1655" s="473"/>
      <c r="J1655" s="587"/>
      <c r="K1655" s="590"/>
      <c r="L1655" s="471"/>
      <c r="M1655" s="592"/>
      <c r="N1655" s="471"/>
      <c r="O1655" s="579"/>
      <c r="P1655" s="471"/>
      <c r="Q1655" s="592"/>
    </row>
    <row r="1656" spans="1:18" s="177" customFormat="1" ht="5.0999999999999996" hidden="1" customHeight="1" thickBot="1" x14ac:dyDescent="0.3">
      <c r="A1656" s="261"/>
      <c r="B1656" s="220" t="s">
        <v>331</v>
      </c>
      <c r="C1656" s="220" t="s">
        <v>991</v>
      </c>
      <c r="D1656" s="208" t="s">
        <v>737</v>
      </c>
      <c r="E1656" s="213"/>
      <c r="F1656" s="134"/>
      <c r="G1656" s="202"/>
      <c r="H1656" s="193"/>
      <c r="I1656" s="193"/>
      <c r="J1656" s="193"/>
      <c r="K1656" s="193"/>
      <c r="L1656" s="134"/>
      <c r="M1656" s="186"/>
      <c r="N1656" s="134"/>
      <c r="O1656" s="193"/>
      <c r="P1656" s="134"/>
      <c r="Q1656" s="186"/>
      <c r="R1656" s="261"/>
    </row>
    <row r="1657" spans="1:18" ht="15.75" hidden="1" thickTop="1" x14ac:dyDescent="0.25">
      <c r="B1657" s="218" t="s">
        <v>331</v>
      </c>
      <c r="C1657" s="218" t="s">
        <v>991</v>
      </c>
      <c r="D1657" s="206" t="s">
        <v>737</v>
      </c>
      <c r="E1657" s="238" t="s">
        <v>278</v>
      </c>
      <c r="F1657" s="142"/>
      <c r="G1657" s="203" t="s">
        <v>281</v>
      </c>
      <c r="H1657" s="194"/>
      <c r="I1657" s="194"/>
      <c r="J1657" s="194"/>
      <c r="K1657" s="194"/>
      <c r="L1657" s="171"/>
      <c r="M1657" s="183"/>
      <c r="N1657" s="172"/>
      <c r="O1657" s="194"/>
      <c r="P1657" s="171"/>
      <c r="Q1657" s="183"/>
    </row>
    <row r="1658" spans="1:18" ht="45" hidden="1" customHeight="1" x14ac:dyDescent="0.25">
      <c r="B1658" s="217" t="s">
        <v>331</v>
      </c>
      <c r="C1658" s="224" t="s">
        <v>991</v>
      </c>
      <c r="D1658" s="207" t="s">
        <v>737</v>
      </c>
      <c r="E1658" s="230" t="s">
        <v>301</v>
      </c>
      <c r="F1658" s="144" t="s">
        <v>472</v>
      </c>
      <c r="G1658" s="249"/>
      <c r="H1658" s="572"/>
      <c r="I1658" s="187"/>
      <c r="J1658" s="608"/>
      <c r="K1658" s="608"/>
      <c r="L1658" s="146"/>
      <c r="M1658" s="611" t="s">
        <v>1029</v>
      </c>
      <c r="N1658" s="146"/>
      <c r="O1658" s="572"/>
      <c r="P1658" s="146"/>
      <c r="Q1658" s="611" t="s">
        <v>1029</v>
      </c>
    </row>
    <row r="1659" spans="1:18" ht="45" hidden="1" customHeight="1" x14ac:dyDescent="0.25">
      <c r="B1659" s="217" t="s">
        <v>331</v>
      </c>
      <c r="C1659" s="224" t="s">
        <v>991</v>
      </c>
      <c r="D1659" s="205" t="s">
        <v>737</v>
      </c>
      <c r="E1659" s="230" t="s">
        <v>297</v>
      </c>
      <c r="F1659" s="144" t="s">
        <v>472</v>
      </c>
      <c r="G1659" s="249"/>
      <c r="H1659" s="594"/>
      <c r="I1659" s="187"/>
      <c r="J1659" s="609"/>
      <c r="K1659" s="609"/>
      <c r="L1659" s="146"/>
      <c r="M1659" s="612"/>
      <c r="N1659" s="146"/>
      <c r="O1659" s="594"/>
      <c r="P1659" s="146"/>
      <c r="Q1659" s="612"/>
    </row>
    <row r="1660" spans="1:18" ht="45" hidden="1" customHeight="1" x14ac:dyDescent="0.25">
      <c r="B1660" s="217" t="s">
        <v>331</v>
      </c>
      <c r="C1660" s="224" t="s">
        <v>991</v>
      </c>
      <c r="D1660" s="205" t="s">
        <v>737</v>
      </c>
      <c r="E1660" s="230" t="s">
        <v>298</v>
      </c>
      <c r="F1660" s="144" t="s">
        <v>472</v>
      </c>
      <c r="G1660" s="249"/>
      <c r="H1660" s="573"/>
      <c r="I1660" s="187"/>
      <c r="J1660" s="610"/>
      <c r="K1660" s="610"/>
      <c r="L1660" s="146"/>
      <c r="M1660" s="613"/>
      <c r="N1660" s="146"/>
      <c r="O1660" s="573"/>
      <c r="P1660" s="146"/>
      <c r="Q1660" s="613"/>
    </row>
    <row r="1661" spans="1:18" s="177" customFormat="1" ht="5.0999999999999996" hidden="1" customHeight="1" thickBot="1" x14ac:dyDescent="0.3">
      <c r="A1661" s="261"/>
      <c r="B1661" s="220" t="s">
        <v>331</v>
      </c>
      <c r="C1661" s="220" t="s">
        <v>990</v>
      </c>
      <c r="D1661" s="208" t="s">
        <v>736</v>
      </c>
      <c r="E1661" s="213"/>
      <c r="F1661" s="466"/>
      <c r="G1661" s="202"/>
      <c r="H1661" s="444"/>
      <c r="I1661" s="444"/>
      <c r="J1661" s="444"/>
      <c r="K1661" s="193"/>
      <c r="L1661" s="134"/>
      <c r="M1661" s="527"/>
      <c r="N1661" s="134"/>
      <c r="O1661" s="193"/>
      <c r="P1661" s="134"/>
      <c r="Q1661" s="527"/>
      <c r="R1661" s="261"/>
    </row>
    <row r="1662" spans="1:18" ht="15.75" hidden="1" thickTop="1" x14ac:dyDescent="0.25">
      <c r="B1662" s="218" t="s">
        <v>331</v>
      </c>
      <c r="C1662" s="218" t="s">
        <v>990</v>
      </c>
      <c r="D1662" s="206" t="s">
        <v>736</v>
      </c>
      <c r="E1662" s="238" t="s">
        <v>279</v>
      </c>
      <c r="F1662" s="468"/>
      <c r="G1662" s="203" t="s">
        <v>281</v>
      </c>
      <c r="H1662" s="452"/>
      <c r="I1662" s="452"/>
      <c r="J1662" s="452"/>
      <c r="K1662" s="194"/>
      <c r="L1662" s="171"/>
      <c r="M1662" s="528"/>
      <c r="N1662" s="172"/>
      <c r="O1662" s="194"/>
      <c r="P1662" s="171"/>
      <c r="Q1662" s="528"/>
    </row>
    <row r="1663" spans="1:18" ht="45" hidden="1" customHeight="1" x14ac:dyDescent="0.25">
      <c r="B1663" s="217" t="s">
        <v>331</v>
      </c>
      <c r="C1663" s="224" t="s">
        <v>990</v>
      </c>
      <c r="D1663" s="205" t="s">
        <v>736</v>
      </c>
      <c r="E1663" s="230" t="s">
        <v>299</v>
      </c>
      <c r="F1663" s="463" t="s">
        <v>472</v>
      </c>
      <c r="G1663" s="559" t="s">
        <v>456</v>
      </c>
      <c r="H1663" s="582"/>
      <c r="I1663" s="473"/>
      <c r="J1663" s="585"/>
      <c r="K1663" s="588"/>
      <c r="L1663" s="471"/>
      <c r="M1663" s="580" t="s">
        <v>1029</v>
      </c>
      <c r="N1663" s="471"/>
      <c r="O1663" s="578"/>
      <c r="P1663" s="471"/>
      <c r="Q1663" s="580" t="s">
        <v>1029</v>
      </c>
    </row>
    <row r="1664" spans="1:18" ht="45" hidden="1" customHeight="1" x14ac:dyDescent="0.25">
      <c r="B1664" s="217" t="s">
        <v>331</v>
      </c>
      <c r="C1664" s="224" t="s">
        <v>990</v>
      </c>
      <c r="D1664" s="205" t="s">
        <v>736</v>
      </c>
      <c r="E1664" s="230" t="s">
        <v>300</v>
      </c>
      <c r="F1664" s="463" t="s">
        <v>472</v>
      </c>
      <c r="G1664" s="559"/>
      <c r="H1664" s="583"/>
      <c r="I1664" s="473"/>
      <c r="J1664" s="586"/>
      <c r="K1664" s="589"/>
      <c r="L1664" s="471"/>
      <c r="M1664" s="591"/>
      <c r="N1664" s="471"/>
      <c r="O1664" s="593"/>
      <c r="P1664" s="471"/>
      <c r="Q1664" s="591"/>
    </row>
    <row r="1665" spans="1:18" ht="45" hidden="1" customHeight="1" x14ac:dyDescent="0.25">
      <c r="B1665" s="217" t="s">
        <v>331</v>
      </c>
      <c r="C1665" s="224" t="s">
        <v>990</v>
      </c>
      <c r="D1665" s="205" t="s">
        <v>736</v>
      </c>
      <c r="E1665" s="230" t="s">
        <v>492</v>
      </c>
      <c r="F1665" s="463" t="s">
        <v>472</v>
      </c>
      <c r="G1665" s="559"/>
      <c r="H1665" s="584"/>
      <c r="I1665" s="473"/>
      <c r="J1665" s="587"/>
      <c r="K1665" s="590"/>
      <c r="L1665" s="471"/>
      <c r="M1665" s="592"/>
      <c r="N1665" s="471"/>
      <c r="O1665" s="579"/>
      <c r="P1665" s="471"/>
      <c r="Q1665" s="592"/>
    </row>
    <row r="1666" spans="1:18" s="177" customFormat="1" ht="5.0999999999999996" hidden="1" customHeight="1" thickBot="1" x14ac:dyDescent="0.3">
      <c r="A1666" s="261"/>
      <c r="B1666" s="220" t="s">
        <v>331</v>
      </c>
      <c r="C1666" s="220" t="s">
        <v>991</v>
      </c>
      <c r="D1666" s="208" t="s">
        <v>736</v>
      </c>
      <c r="E1666" s="213"/>
      <c r="F1666" s="134"/>
      <c r="G1666" s="202"/>
      <c r="H1666" s="193"/>
      <c r="I1666" s="193"/>
      <c r="J1666" s="193"/>
      <c r="K1666" s="193"/>
      <c r="L1666" s="134"/>
      <c r="M1666" s="186"/>
      <c r="N1666" s="134"/>
      <c r="O1666" s="193"/>
      <c r="P1666" s="134"/>
      <c r="Q1666" s="186"/>
      <c r="R1666" s="261"/>
    </row>
    <row r="1667" spans="1:18" ht="15.75" hidden="1" thickTop="1" x14ac:dyDescent="0.25">
      <c r="B1667" s="218" t="s">
        <v>331</v>
      </c>
      <c r="C1667" s="218" t="s">
        <v>991</v>
      </c>
      <c r="D1667" s="206" t="s">
        <v>736</v>
      </c>
      <c r="E1667" s="238" t="s">
        <v>279</v>
      </c>
      <c r="F1667" s="142"/>
      <c r="G1667" s="203" t="s">
        <v>281</v>
      </c>
      <c r="H1667" s="194"/>
      <c r="I1667" s="194"/>
      <c r="J1667" s="194"/>
      <c r="K1667" s="194"/>
      <c r="L1667" s="171"/>
      <c r="M1667" s="183"/>
      <c r="N1667" s="172"/>
      <c r="O1667" s="194"/>
      <c r="P1667" s="171"/>
      <c r="Q1667" s="183"/>
    </row>
    <row r="1668" spans="1:18" ht="45" hidden="1" customHeight="1" x14ac:dyDescent="0.25">
      <c r="B1668" s="217" t="s">
        <v>331</v>
      </c>
      <c r="C1668" s="224" t="s">
        <v>991</v>
      </c>
      <c r="D1668" s="205" t="s">
        <v>736</v>
      </c>
      <c r="E1668" s="230" t="s">
        <v>296</v>
      </c>
      <c r="F1668" s="144" t="s">
        <v>472</v>
      </c>
      <c r="G1668" s="249"/>
      <c r="H1668" s="572"/>
      <c r="I1668" s="187"/>
      <c r="J1668" s="608"/>
      <c r="K1668" s="608"/>
      <c r="L1668" s="146"/>
      <c r="M1668" s="611" t="s">
        <v>1029</v>
      </c>
      <c r="N1668" s="146"/>
      <c r="O1668" s="572"/>
      <c r="P1668" s="146"/>
      <c r="Q1668" s="611" t="s">
        <v>1029</v>
      </c>
    </row>
    <row r="1669" spans="1:18" ht="45" hidden="1" customHeight="1" x14ac:dyDescent="0.25">
      <c r="B1669" s="217" t="s">
        <v>331</v>
      </c>
      <c r="C1669" s="224" t="s">
        <v>991</v>
      </c>
      <c r="D1669" s="205" t="s">
        <v>736</v>
      </c>
      <c r="E1669" s="230" t="s">
        <v>297</v>
      </c>
      <c r="F1669" s="144" t="s">
        <v>472</v>
      </c>
      <c r="G1669" s="249"/>
      <c r="H1669" s="594"/>
      <c r="I1669" s="187"/>
      <c r="J1669" s="609"/>
      <c r="K1669" s="609"/>
      <c r="L1669" s="146"/>
      <c r="M1669" s="612"/>
      <c r="N1669" s="146"/>
      <c r="O1669" s="594"/>
      <c r="P1669" s="146"/>
      <c r="Q1669" s="612"/>
    </row>
    <row r="1670" spans="1:18" ht="45" hidden="1" customHeight="1" x14ac:dyDescent="0.25">
      <c r="B1670" s="217" t="s">
        <v>331</v>
      </c>
      <c r="C1670" s="224" t="s">
        <v>991</v>
      </c>
      <c r="D1670" s="205" t="s">
        <v>736</v>
      </c>
      <c r="E1670" s="230" t="s">
        <v>298</v>
      </c>
      <c r="F1670" s="144" t="s">
        <v>472</v>
      </c>
      <c r="G1670" s="249"/>
      <c r="H1670" s="573"/>
      <c r="I1670" s="187"/>
      <c r="J1670" s="610"/>
      <c r="K1670" s="610"/>
      <c r="L1670" s="146"/>
      <c r="M1670" s="613"/>
      <c r="N1670" s="146"/>
      <c r="O1670" s="573"/>
      <c r="P1670" s="146"/>
      <c r="Q1670" s="613"/>
    </row>
    <row r="1671" spans="1:18" ht="15" hidden="1" customHeight="1" x14ac:dyDescent="0.25">
      <c r="B1671" s="221" t="s">
        <v>333</v>
      </c>
      <c r="C1671" s="217" t="s">
        <v>991</v>
      </c>
      <c r="D1671" s="205" t="s">
        <v>931</v>
      </c>
      <c r="E1671" s="213"/>
      <c r="F1671" s="135"/>
      <c r="G1671" s="196"/>
      <c r="H1671" s="154"/>
      <c r="I1671" s="154"/>
      <c r="J1671" s="154"/>
      <c r="K1671" s="154"/>
      <c r="L1671" s="155"/>
      <c r="M1671" s="148"/>
      <c r="N1671" s="156"/>
      <c r="O1671" s="154"/>
      <c r="P1671" s="155"/>
      <c r="Q1671" s="148"/>
    </row>
    <row r="1672" spans="1:18" ht="15" hidden="1" customHeight="1" x14ac:dyDescent="0.25">
      <c r="B1672" s="221" t="s">
        <v>333</v>
      </c>
      <c r="C1672" s="217" t="s">
        <v>990</v>
      </c>
      <c r="D1672" s="205" t="s">
        <v>931</v>
      </c>
      <c r="E1672" s="213"/>
      <c r="F1672" s="464"/>
      <c r="G1672" s="196"/>
      <c r="H1672" s="448"/>
      <c r="I1672" s="448"/>
      <c r="J1672" s="448"/>
      <c r="K1672" s="154"/>
      <c r="L1672" s="155"/>
      <c r="M1672" s="149"/>
      <c r="N1672" s="156"/>
      <c r="O1672" s="154"/>
      <c r="P1672" s="155"/>
      <c r="Q1672" s="149"/>
    </row>
    <row r="1673" spans="1:18" s="177" customFormat="1" ht="5.0999999999999996" hidden="1" customHeight="1" thickBot="1" x14ac:dyDescent="0.3">
      <c r="A1673" s="261"/>
      <c r="B1673" s="220" t="s">
        <v>331</v>
      </c>
      <c r="C1673" s="220" t="s">
        <v>990</v>
      </c>
      <c r="D1673" s="208"/>
      <c r="E1673" s="213"/>
      <c r="F1673" s="466"/>
      <c r="G1673" s="202"/>
      <c r="H1673" s="444"/>
      <c r="I1673" s="444"/>
      <c r="J1673" s="444"/>
      <c r="K1673" s="193"/>
      <c r="L1673" s="134"/>
      <c r="M1673" s="527"/>
      <c r="N1673" s="134"/>
      <c r="O1673" s="193"/>
      <c r="P1673" s="134"/>
      <c r="Q1673" s="527"/>
      <c r="R1673" s="261"/>
    </row>
    <row r="1674" spans="1:18" ht="15.75" hidden="1" thickTop="1" x14ac:dyDescent="0.25">
      <c r="B1674" s="218" t="s">
        <v>333</v>
      </c>
      <c r="C1674" s="218" t="s">
        <v>990</v>
      </c>
      <c r="D1674" s="206" t="s">
        <v>431</v>
      </c>
      <c r="E1674" s="238" t="s">
        <v>292</v>
      </c>
      <c r="F1674" s="468"/>
      <c r="G1674" s="203" t="s">
        <v>280</v>
      </c>
      <c r="H1674" s="452"/>
      <c r="I1674" s="452"/>
      <c r="J1674" s="452"/>
      <c r="K1674" s="194"/>
      <c r="L1674" s="171"/>
      <c r="M1674" s="528"/>
      <c r="N1674" s="172"/>
      <c r="O1674" s="194"/>
      <c r="P1674" s="171"/>
      <c r="Q1674" s="528"/>
    </row>
    <row r="1675" spans="1:18" ht="45" hidden="1" customHeight="1" x14ac:dyDescent="0.25">
      <c r="B1675" s="217" t="s">
        <v>333</v>
      </c>
      <c r="C1675" s="224" t="s">
        <v>990</v>
      </c>
      <c r="D1675" s="205" t="s">
        <v>431</v>
      </c>
      <c r="E1675" s="230" t="s">
        <v>313</v>
      </c>
      <c r="F1675" s="463" t="s">
        <v>472</v>
      </c>
      <c r="G1675" s="559"/>
      <c r="H1675" s="582"/>
      <c r="I1675" s="473"/>
      <c r="J1675" s="582"/>
      <c r="K1675" s="578"/>
      <c r="L1675" s="470"/>
      <c r="M1675" s="580" t="s">
        <v>1029</v>
      </c>
      <c r="N1675" s="471"/>
      <c r="O1675" s="578"/>
      <c r="P1675" s="472"/>
      <c r="Q1675" s="580" t="s">
        <v>1029</v>
      </c>
    </row>
    <row r="1676" spans="1:18" ht="45" hidden="1" customHeight="1" x14ac:dyDescent="0.25">
      <c r="B1676" s="217" t="s">
        <v>333</v>
      </c>
      <c r="C1676" s="224" t="s">
        <v>990</v>
      </c>
      <c r="D1676" s="205" t="s">
        <v>431</v>
      </c>
      <c r="E1676" s="230" t="s">
        <v>283</v>
      </c>
      <c r="F1676" s="463" t="s">
        <v>472</v>
      </c>
      <c r="G1676" s="559"/>
      <c r="H1676" s="584"/>
      <c r="I1676" s="473"/>
      <c r="J1676" s="584"/>
      <c r="K1676" s="579"/>
      <c r="L1676" s="472"/>
      <c r="M1676" s="581"/>
      <c r="N1676" s="471"/>
      <c r="O1676" s="579"/>
      <c r="P1676" s="472"/>
      <c r="Q1676" s="581"/>
    </row>
    <row r="1677" spans="1:18" s="177" customFormat="1" ht="5.0999999999999996" hidden="1" customHeight="1" thickBot="1" x14ac:dyDescent="0.3">
      <c r="A1677" s="261"/>
      <c r="B1677" s="220" t="s">
        <v>333</v>
      </c>
      <c r="C1677" s="220" t="s">
        <v>991</v>
      </c>
      <c r="D1677" s="208" t="s">
        <v>431</v>
      </c>
      <c r="E1677" s="213"/>
      <c r="F1677" s="134"/>
      <c r="G1677" s="202"/>
      <c r="H1677" s="193"/>
      <c r="I1677" s="193"/>
      <c r="J1677" s="193"/>
      <c r="K1677" s="193"/>
      <c r="L1677" s="134"/>
      <c r="M1677" s="186"/>
      <c r="N1677" s="134"/>
      <c r="O1677" s="193"/>
      <c r="P1677" s="134"/>
      <c r="Q1677" s="186"/>
      <c r="R1677" s="261"/>
    </row>
    <row r="1678" spans="1:18" ht="15.75" hidden="1" thickTop="1" x14ac:dyDescent="0.25">
      <c r="B1678" s="218" t="s">
        <v>333</v>
      </c>
      <c r="C1678" s="218" t="s">
        <v>991</v>
      </c>
      <c r="D1678" s="206" t="s">
        <v>431</v>
      </c>
      <c r="E1678" s="238" t="s">
        <v>292</v>
      </c>
      <c r="F1678" s="142"/>
      <c r="G1678" s="203" t="s">
        <v>274</v>
      </c>
      <c r="H1678" s="194"/>
      <c r="I1678" s="194"/>
      <c r="J1678" s="194"/>
      <c r="K1678" s="194"/>
      <c r="L1678" s="171"/>
      <c r="M1678" s="183"/>
      <c r="N1678" s="172"/>
      <c r="O1678" s="194"/>
      <c r="P1678" s="171"/>
      <c r="Q1678" s="183"/>
    </row>
    <row r="1679" spans="1:18" ht="45" hidden="1" customHeight="1" x14ac:dyDescent="0.25">
      <c r="B1679" s="217" t="s">
        <v>333</v>
      </c>
      <c r="C1679" s="224" t="s">
        <v>991</v>
      </c>
      <c r="D1679" s="205" t="s">
        <v>431</v>
      </c>
      <c r="E1679" s="230" t="s">
        <v>312</v>
      </c>
      <c r="F1679" s="144" t="s">
        <v>472</v>
      </c>
      <c r="G1679" s="559" t="s">
        <v>455</v>
      </c>
      <c r="H1679" s="572"/>
      <c r="I1679" s="187"/>
      <c r="J1679" s="572"/>
      <c r="K1679" s="572"/>
      <c r="L1679" s="145"/>
      <c r="M1679" s="574" t="s">
        <v>1029</v>
      </c>
      <c r="N1679" s="146"/>
      <c r="O1679" s="572"/>
      <c r="P1679" s="147"/>
      <c r="Q1679" s="574" t="s">
        <v>1029</v>
      </c>
    </row>
    <row r="1680" spans="1:18" ht="45" hidden="1" customHeight="1" x14ac:dyDescent="0.25">
      <c r="B1680" s="217" t="s">
        <v>333</v>
      </c>
      <c r="C1680" s="224" t="s">
        <v>991</v>
      </c>
      <c r="D1680" s="205" t="s">
        <v>431</v>
      </c>
      <c r="E1680" s="230" t="s">
        <v>284</v>
      </c>
      <c r="F1680" s="144" t="s">
        <v>472</v>
      </c>
      <c r="G1680" s="559"/>
      <c r="H1680" s="573"/>
      <c r="I1680" s="187"/>
      <c r="J1680" s="573"/>
      <c r="K1680" s="573"/>
      <c r="L1680" s="147"/>
      <c r="M1680" s="575"/>
      <c r="N1680" s="146"/>
      <c r="O1680" s="573"/>
      <c r="P1680" s="147"/>
      <c r="Q1680" s="575"/>
    </row>
    <row r="1681" spans="1:18" s="177" customFormat="1" ht="5.0999999999999996" hidden="1" customHeight="1" thickBot="1" x14ac:dyDescent="0.3">
      <c r="A1681" s="261"/>
      <c r="B1681" s="220" t="s">
        <v>333</v>
      </c>
      <c r="C1681" s="220" t="s">
        <v>990</v>
      </c>
      <c r="D1681" s="208" t="s">
        <v>432</v>
      </c>
      <c r="E1681" s="213"/>
      <c r="F1681" s="466"/>
      <c r="G1681" s="202"/>
      <c r="H1681" s="444"/>
      <c r="I1681" s="444"/>
      <c r="J1681" s="444"/>
      <c r="K1681" s="193"/>
      <c r="L1681" s="134"/>
      <c r="M1681" s="527"/>
      <c r="N1681" s="134"/>
      <c r="O1681" s="193"/>
      <c r="P1681" s="134"/>
      <c r="Q1681" s="527"/>
      <c r="R1681" s="261"/>
    </row>
    <row r="1682" spans="1:18" ht="15.75" hidden="1" thickTop="1" x14ac:dyDescent="0.25">
      <c r="B1682" s="218" t="s">
        <v>333</v>
      </c>
      <c r="C1682" s="218" t="s">
        <v>990</v>
      </c>
      <c r="D1682" s="206" t="s">
        <v>432</v>
      </c>
      <c r="E1682" s="238" t="s">
        <v>293</v>
      </c>
      <c r="F1682" s="468"/>
      <c r="G1682" s="203" t="s">
        <v>275</v>
      </c>
      <c r="H1682" s="452"/>
      <c r="I1682" s="452"/>
      <c r="J1682" s="452"/>
      <c r="K1682" s="194"/>
      <c r="L1682" s="171"/>
      <c r="M1682" s="528"/>
      <c r="N1682" s="172"/>
      <c r="O1682" s="194"/>
      <c r="P1682" s="171"/>
      <c r="Q1682" s="528"/>
    </row>
    <row r="1683" spans="1:18" ht="45" hidden="1" customHeight="1" x14ac:dyDescent="0.25">
      <c r="B1683" s="217" t="s">
        <v>333</v>
      </c>
      <c r="C1683" s="224" t="s">
        <v>990</v>
      </c>
      <c r="D1683" s="205" t="s">
        <v>432</v>
      </c>
      <c r="E1683" s="230" t="s">
        <v>311</v>
      </c>
      <c r="F1683" s="463" t="s">
        <v>472</v>
      </c>
      <c r="G1683" s="249"/>
      <c r="H1683" s="582"/>
      <c r="I1683" s="473"/>
      <c r="J1683" s="582"/>
      <c r="K1683" s="578"/>
      <c r="L1683" s="470"/>
      <c r="M1683" s="580" t="s">
        <v>1029</v>
      </c>
      <c r="N1683" s="471"/>
      <c r="O1683" s="578"/>
      <c r="P1683" s="472"/>
      <c r="Q1683" s="580" t="s">
        <v>1029</v>
      </c>
    </row>
    <row r="1684" spans="1:18" ht="45" hidden="1" customHeight="1" x14ac:dyDescent="0.25">
      <c r="B1684" s="217" t="s">
        <v>333</v>
      </c>
      <c r="C1684" s="224" t="s">
        <v>990</v>
      </c>
      <c r="D1684" s="205" t="s">
        <v>432</v>
      </c>
      <c r="E1684" s="230" t="s">
        <v>285</v>
      </c>
      <c r="F1684" s="463" t="s">
        <v>472</v>
      </c>
      <c r="G1684" s="249"/>
      <c r="H1684" s="584"/>
      <c r="I1684" s="473"/>
      <c r="J1684" s="584"/>
      <c r="K1684" s="579"/>
      <c r="L1684" s="472"/>
      <c r="M1684" s="581"/>
      <c r="N1684" s="471"/>
      <c r="O1684" s="579"/>
      <c r="P1684" s="472"/>
      <c r="Q1684" s="581"/>
    </row>
    <row r="1685" spans="1:18" s="177" customFormat="1" ht="5.0999999999999996" hidden="1" customHeight="1" thickBot="1" x14ac:dyDescent="0.3">
      <c r="A1685" s="261"/>
      <c r="B1685" s="220" t="s">
        <v>333</v>
      </c>
      <c r="C1685" s="220" t="s">
        <v>991</v>
      </c>
      <c r="D1685" s="208" t="s">
        <v>432</v>
      </c>
      <c r="E1685" s="213"/>
      <c r="F1685" s="134"/>
      <c r="G1685" s="202"/>
      <c r="H1685" s="193"/>
      <c r="I1685" s="193"/>
      <c r="J1685" s="193"/>
      <c r="K1685" s="193"/>
      <c r="L1685" s="134"/>
      <c r="M1685" s="186"/>
      <c r="N1685" s="134"/>
      <c r="O1685" s="193"/>
      <c r="P1685" s="134"/>
      <c r="Q1685" s="186"/>
      <c r="R1685" s="261"/>
    </row>
    <row r="1686" spans="1:18" ht="15.75" hidden="1" thickTop="1" x14ac:dyDescent="0.25">
      <c r="B1686" s="218" t="s">
        <v>333</v>
      </c>
      <c r="C1686" s="218" t="s">
        <v>991</v>
      </c>
      <c r="D1686" s="206" t="s">
        <v>432</v>
      </c>
      <c r="E1686" s="238" t="s">
        <v>293</v>
      </c>
      <c r="F1686" s="142"/>
      <c r="G1686" s="203" t="s">
        <v>280</v>
      </c>
      <c r="H1686" s="194"/>
      <c r="I1686" s="194"/>
      <c r="J1686" s="194"/>
      <c r="K1686" s="194"/>
      <c r="L1686" s="171"/>
      <c r="M1686" s="183"/>
      <c r="N1686" s="172"/>
      <c r="O1686" s="194"/>
      <c r="P1686" s="171"/>
      <c r="Q1686" s="183"/>
    </row>
    <row r="1687" spans="1:18" ht="45" hidden="1" customHeight="1" x14ac:dyDescent="0.25">
      <c r="B1687" s="217" t="s">
        <v>333</v>
      </c>
      <c r="C1687" s="224" t="s">
        <v>991</v>
      </c>
      <c r="D1687" s="205" t="s">
        <v>432</v>
      </c>
      <c r="E1687" s="230" t="s">
        <v>310</v>
      </c>
      <c r="F1687" s="144" t="s">
        <v>472</v>
      </c>
      <c r="G1687" s="249"/>
      <c r="H1687" s="572"/>
      <c r="I1687" s="187"/>
      <c r="J1687" s="572"/>
      <c r="K1687" s="572"/>
      <c r="L1687" s="145"/>
      <c r="M1687" s="574" t="s">
        <v>1029</v>
      </c>
      <c r="N1687" s="146"/>
      <c r="O1687" s="572"/>
      <c r="P1687" s="147"/>
      <c r="Q1687" s="574" t="s">
        <v>1029</v>
      </c>
    </row>
    <row r="1688" spans="1:18" ht="45" hidden="1" customHeight="1" x14ac:dyDescent="0.25">
      <c r="B1688" s="217" t="s">
        <v>333</v>
      </c>
      <c r="C1688" s="224" t="s">
        <v>991</v>
      </c>
      <c r="D1688" s="205" t="s">
        <v>432</v>
      </c>
      <c r="E1688" s="230" t="s">
        <v>286</v>
      </c>
      <c r="F1688" s="144" t="s">
        <v>472</v>
      </c>
      <c r="G1688" s="249"/>
      <c r="H1688" s="573"/>
      <c r="I1688" s="187"/>
      <c r="J1688" s="573"/>
      <c r="K1688" s="573"/>
      <c r="L1688" s="147"/>
      <c r="M1688" s="575"/>
      <c r="N1688" s="146"/>
      <c r="O1688" s="573"/>
      <c r="P1688" s="147"/>
      <c r="Q1688" s="575"/>
    </row>
    <row r="1689" spans="1:18" s="177" customFormat="1" ht="5.0999999999999996" hidden="1" customHeight="1" thickBot="1" x14ac:dyDescent="0.3">
      <c r="A1689" s="261"/>
      <c r="B1689" s="220" t="s">
        <v>333</v>
      </c>
      <c r="C1689" s="220" t="s">
        <v>990</v>
      </c>
      <c r="D1689" s="208" t="s">
        <v>433</v>
      </c>
      <c r="E1689" s="213"/>
      <c r="F1689" s="466"/>
      <c r="G1689" s="202"/>
      <c r="H1689" s="444"/>
      <c r="I1689" s="444"/>
      <c r="J1689" s="444"/>
      <c r="K1689" s="193"/>
      <c r="L1689" s="134"/>
      <c r="M1689" s="527"/>
      <c r="N1689" s="134"/>
      <c r="O1689" s="193"/>
      <c r="P1689" s="134"/>
      <c r="Q1689" s="527"/>
      <c r="R1689" s="261"/>
    </row>
    <row r="1690" spans="1:18" ht="15.75" hidden="1" thickTop="1" x14ac:dyDescent="0.25">
      <c r="B1690" s="218" t="s">
        <v>333</v>
      </c>
      <c r="C1690" s="218" t="s">
        <v>990</v>
      </c>
      <c r="D1690" s="206" t="s">
        <v>433</v>
      </c>
      <c r="E1690" s="238" t="s">
        <v>848</v>
      </c>
      <c r="F1690" s="468"/>
      <c r="G1690" s="203" t="s">
        <v>281</v>
      </c>
      <c r="H1690" s="452"/>
      <c r="I1690" s="452"/>
      <c r="J1690" s="452"/>
      <c r="K1690" s="194"/>
      <c r="L1690" s="171"/>
      <c r="M1690" s="528"/>
      <c r="N1690" s="172"/>
      <c r="O1690" s="194"/>
      <c r="P1690" s="171"/>
      <c r="Q1690" s="528"/>
    </row>
    <row r="1691" spans="1:18" ht="45" hidden="1" customHeight="1" x14ac:dyDescent="0.25">
      <c r="B1691" s="217" t="s">
        <v>333</v>
      </c>
      <c r="C1691" s="224" t="s">
        <v>990</v>
      </c>
      <c r="D1691" s="205" t="s">
        <v>433</v>
      </c>
      <c r="E1691" s="230" t="s">
        <v>849</v>
      </c>
      <c r="F1691" s="463" t="s">
        <v>472</v>
      </c>
      <c r="G1691" s="249"/>
      <c r="H1691" s="582"/>
      <c r="I1691" s="473"/>
      <c r="J1691" s="582"/>
      <c r="K1691" s="578"/>
      <c r="L1691" s="470"/>
      <c r="M1691" s="580" t="s">
        <v>1029</v>
      </c>
      <c r="N1691" s="471"/>
      <c r="O1691" s="578"/>
      <c r="P1691" s="472"/>
      <c r="Q1691" s="580" t="s">
        <v>1029</v>
      </c>
    </row>
    <row r="1692" spans="1:18" ht="45" hidden="1" customHeight="1" x14ac:dyDescent="0.25">
      <c r="B1692" s="217" t="s">
        <v>333</v>
      </c>
      <c r="C1692" s="224" t="s">
        <v>990</v>
      </c>
      <c r="D1692" s="205" t="s">
        <v>433</v>
      </c>
      <c r="E1692" s="230" t="s">
        <v>850</v>
      </c>
      <c r="F1692" s="463" t="s">
        <v>472</v>
      </c>
      <c r="G1692" s="249"/>
      <c r="H1692" s="584"/>
      <c r="I1692" s="473"/>
      <c r="J1692" s="584"/>
      <c r="K1692" s="579"/>
      <c r="L1692" s="472"/>
      <c r="M1692" s="581"/>
      <c r="N1692" s="471"/>
      <c r="O1692" s="579"/>
      <c r="P1692" s="472"/>
      <c r="Q1692" s="581"/>
    </row>
    <row r="1693" spans="1:18" s="177" customFormat="1" ht="5.0999999999999996" hidden="1" customHeight="1" thickBot="1" x14ac:dyDescent="0.3">
      <c r="A1693" s="261"/>
      <c r="B1693" s="220" t="s">
        <v>333</v>
      </c>
      <c r="C1693" s="220" t="s">
        <v>991</v>
      </c>
      <c r="D1693" s="208" t="s">
        <v>433</v>
      </c>
      <c r="E1693" s="213"/>
      <c r="F1693" s="134"/>
      <c r="G1693" s="202"/>
      <c r="H1693" s="193"/>
      <c r="I1693" s="193"/>
      <c r="J1693" s="193"/>
      <c r="K1693" s="193"/>
      <c r="L1693" s="134"/>
      <c r="M1693" s="186"/>
      <c r="N1693" s="134"/>
      <c r="O1693" s="193"/>
      <c r="P1693" s="134"/>
      <c r="Q1693" s="186"/>
      <c r="R1693" s="261"/>
    </row>
    <row r="1694" spans="1:18" ht="15.75" hidden="1" thickTop="1" x14ac:dyDescent="0.25">
      <c r="B1694" s="218" t="s">
        <v>333</v>
      </c>
      <c r="C1694" s="218" t="s">
        <v>991</v>
      </c>
      <c r="D1694" s="206" t="s">
        <v>433</v>
      </c>
      <c r="E1694" s="238" t="s">
        <v>848</v>
      </c>
      <c r="F1694" s="142"/>
      <c r="G1694" s="203" t="s">
        <v>275</v>
      </c>
      <c r="H1694" s="194"/>
      <c r="I1694" s="194"/>
      <c r="J1694" s="194"/>
      <c r="K1694" s="194"/>
      <c r="L1694" s="171"/>
      <c r="M1694" s="183"/>
      <c r="N1694" s="172"/>
      <c r="O1694" s="194"/>
      <c r="P1694" s="171"/>
      <c r="Q1694" s="183"/>
    </row>
    <row r="1695" spans="1:18" ht="45" hidden="1" customHeight="1" x14ac:dyDescent="0.25">
      <c r="B1695" s="217" t="s">
        <v>333</v>
      </c>
      <c r="C1695" s="224" t="s">
        <v>991</v>
      </c>
      <c r="D1695" s="205" t="s">
        <v>433</v>
      </c>
      <c r="E1695" s="230" t="s">
        <v>1013</v>
      </c>
      <c r="F1695" s="144" t="s">
        <v>472</v>
      </c>
      <c r="G1695" s="249"/>
      <c r="H1695" s="572"/>
      <c r="I1695" s="187"/>
      <c r="J1695" s="608"/>
      <c r="K1695" s="608"/>
      <c r="L1695" s="146"/>
      <c r="M1695" s="611" t="s">
        <v>1029</v>
      </c>
      <c r="N1695" s="146"/>
      <c r="O1695" s="572"/>
      <c r="P1695" s="146"/>
      <c r="Q1695" s="611" t="s">
        <v>1029</v>
      </c>
    </row>
    <row r="1696" spans="1:18" ht="45" hidden="1" customHeight="1" x14ac:dyDescent="0.25">
      <c r="B1696" s="217" t="s">
        <v>333</v>
      </c>
      <c r="C1696" s="224" t="s">
        <v>991</v>
      </c>
      <c r="D1696" s="205" t="s">
        <v>433</v>
      </c>
      <c r="E1696" s="230" t="s">
        <v>851</v>
      </c>
      <c r="F1696" s="144" t="s">
        <v>472</v>
      </c>
      <c r="G1696" s="249"/>
      <c r="H1696" s="594"/>
      <c r="I1696" s="187"/>
      <c r="J1696" s="609"/>
      <c r="K1696" s="609"/>
      <c r="L1696" s="146"/>
      <c r="M1696" s="612"/>
      <c r="N1696" s="146"/>
      <c r="O1696" s="594"/>
      <c r="P1696" s="146"/>
      <c r="Q1696" s="612"/>
    </row>
    <row r="1697" spans="1:18" ht="45" hidden="1" customHeight="1" x14ac:dyDescent="0.25">
      <c r="B1697" s="217" t="s">
        <v>333</v>
      </c>
      <c r="C1697" s="224" t="s">
        <v>991</v>
      </c>
      <c r="D1697" s="205" t="s">
        <v>433</v>
      </c>
      <c r="E1697" s="230" t="s">
        <v>852</v>
      </c>
      <c r="F1697" s="144" t="s">
        <v>472</v>
      </c>
      <c r="G1697" s="249"/>
      <c r="H1697" s="573"/>
      <c r="I1697" s="187"/>
      <c r="J1697" s="610"/>
      <c r="K1697" s="610"/>
      <c r="L1697" s="146"/>
      <c r="M1697" s="613"/>
      <c r="N1697" s="146"/>
      <c r="O1697" s="573"/>
      <c r="P1697" s="146"/>
      <c r="Q1697" s="613"/>
    </row>
    <row r="1698" spans="1:18" s="177" customFormat="1" ht="5.0999999999999996" hidden="1" customHeight="1" thickBot="1" x14ac:dyDescent="0.3">
      <c r="A1698" s="261"/>
      <c r="B1698" s="220" t="s">
        <v>333</v>
      </c>
      <c r="C1698" s="220" t="s">
        <v>990</v>
      </c>
      <c r="D1698" s="208" t="s">
        <v>434</v>
      </c>
      <c r="E1698" s="213"/>
      <c r="F1698" s="466"/>
      <c r="G1698" s="202"/>
      <c r="H1698" s="444"/>
      <c r="I1698" s="444"/>
      <c r="J1698" s="444"/>
      <c r="K1698" s="193"/>
      <c r="L1698" s="134"/>
      <c r="M1698" s="527"/>
      <c r="N1698" s="134"/>
      <c r="O1698" s="193"/>
      <c r="P1698" s="134"/>
      <c r="Q1698" s="527"/>
      <c r="R1698" s="261"/>
    </row>
    <row r="1699" spans="1:18" ht="15.75" hidden="1" thickTop="1" x14ac:dyDescent="0.25">
      <c r="B1699" s="218" t="s">
        <v>333</v>
      </c>
      <c r="C1699" s="218" t="s">
        <v>990</v>
      </c>
      <c r="D1699" s="206" t="s">
        <v>434</v>
      </c>
      <c r="E1699" s="238" t="s">
        <v>294</v>
      </c>
      <c r="F1699" s="468"/>
      <c r="G1699" s="203" t="s">
        <v>274</v>
      </c>
      <c r="H1699" s="452"/>
      <c r="I1699" s="452"/>
      <c r="J1699" s="452"/>
      <c r="K1699" s="194"/>
      <c r="L1699" s="171"/>
      <c r="M1699" s="528"/>
      <c r="N1699" s="172"/>
      <c r="O1699" s="194"/>
      <c r="P1699" s="171"/>
      <c r="Q1699" s="528"/>
    </row>
    <row r="1700" spans="1:18" ht="45" hidden="1" customHeight="1" x14ac:dyDescent="0.25">
      <c r="B1700" s="217" t="s">
        <v>333</v>
      </c>
      <c r="C1700" s="224" t="s">
        <v>990</v>
      </c>
      <c r="D1700" s="205" t="s">
        <v>434</v>
      </c>
      <c r="E1700" s="230" t="s">
        <v>309</v>
      </c>
      <c r="F1700" s="463" t="s">
        <v>472</v>
      </c>
      <c r="G1700" s="559" t="s">
        <v>455</v>
      </c>
      <c r="H1700" s="582"/>
      <c r="I1700" s="473"/>
      <c r="J1700" s="582"/>
      <c r="K1700" s="578"/>
      <c r="L1700" s="470"/>
      <c r="M1700" s="580" t="s">
        <v>1029</v>
      </c>
      <c r="N1700" s="471"/>
      <c r="O1700" s="578"/>
      <c r="P1700" s="472"/>
      <c r="Q1700" s="580" t="s">
        <v>1029</v>
      </c>
    </row>
    <row r="1701" spans="1:18" ht="45" hidden="1" customHeight="1" x14ac:dyDescent="0.25">
      <c r="B1701" s="217" t="s">
        <v>333</v>
      </c>
      <c r="C1701" s="224" t="s">
        <v>990</v>
      </c>
      <c r="D1701" s="205" t="s">
        <v>434</v>
      </c>
      <c r="E1701" s="230" t="s">
        <v>287</v>
      </c>
      <c r="F1701" s="463" t="s">
        <v>472</v>
      </c>
      <c r="G1701" s="559"/>
      <c r="H1701" s="584"/>
      <c r="I1701" s="473"/>
      <c r="J1701" s="584"/>
      <c r="K1701" s="579"/>
      <c r="L1701" s="472"/>
      <c r="M1701" s="581"/>
      <c r="N1701" s="471"/>
      <c r="O1701" s="579"/>
      <c r="P1701" s="472"/>
      <c r="Q1701" s="581"/>
    </row>
    <row r="1702" spans="1:18" s="177" customFormat="1" ht="5.0999999999999996" hidden="1" customHeight="1" thickBot="1" x14ac:dyDescent="0.3">
      <c r="A1702" s="261"/>
      <c r="B1702" s="220" t="s">
        <v>333</v>
      </c>
      <c r="C1702" s="220" t="s">
        <v>991</v>
      </c>
      <c r="D1702" s="208" t="s">
        <v>434</v>
      </c>
      <c r="E1702" s="213"/>
      <c r="F1702" s="134"/>
      <c r="G1702" s="202"/>
      <c r="H1702" s="193"/>
      <c r="I1702" s="193"/>
      <c r="J1702" s="193"/>
      <c r="K1702" s="193"/>
      <c r="L1702" s="134"/>
      <c r="M1702" s="186"/>
      <c r="N1702" s="134"/>
      <c r="O1702" s="193"/>
      <c r="P1702" s="134"/>
      <c r="Q1702" s="186"/>
      <c r="R1702" s="261"/>
    </row>
    <row r="1703" spans="1:18" ht="15.75" hidden="1" thickTop="1" x14ac:dyDescent="0.25">
      <c r="B1703" s="218" t="s">
        <v>333</v>
      </c>
      <c r="C1703" s="218" t="s">
        <v>991</v>
      </c>
      <c r="D1703" s="206" t="s">
        <v>434</v>
      </c>
      <c r="E1703" s="238" t="s">
        <v>294</v>
      </c>
      <c r="F1703" s="142"/>
      <c r="G1703" s="203" t="s">
        <v>274</v>
      </c>
      <c r="H1703" s="194"/>
      <c r="I1703" s="194"/>
      <c r="J1703" s="194"/>
      <c r="K1703" s="194"/>
      <c r="L1703" s="171"/>
      <c r="M1703" s="183"/>
      <c r="N1703" s="172"/>
      <c r="O1703" s="194"/>
      <c r="P1703" s="171"/>
      <c r="Q1703" s="183"/>
    </row>
    <row r="1704" spans="1:18" ht="45" hidden="1" customHeight="1" x14ac:dyDescent="0.25">
      <c r="B1704" s="217" t="s">
        <v>333</v>
      </c>
      <c r="C1704" s="224" t="s">
        <v>991</v>
      </c>
      <c r="D1704" s="205" t="s">
        <v>434</v>
      </c>
      <c r="E1704" s="230" t="s">
        <v>1013</v>
      </c>
      <c r="F1704" s="144" t="s">
        <v>472</v>
      </c>
      <c r="G1704" s="559" t="s">
        <v>455</v>
      </c>
      <c r="H1704" s="572"/>
      <c r="I1704" s="187"/>
      <c r="J1704" s="608"/>
      <c r="K1704" s="608"/>
      <c r="L1704" s="146"/>
      <c r="M1704" s="611" t="s">
        <v>1029</v>
      </c>
      <c r="N1704" s="146"/>
      <c r="O1704" s="572"/>
      <c r="P1704" s="146"/>
      <c r="Q1704" s="611" t="s">
        <v>1029</v>
      </c>
    </row>
    <row r="1705" spans="1:18" ht="45" hidden="1" customHeight="1" x14ac:dyDescent="0.25">
      <c r="B1705" s="217" t="s">
        <v>333</v>
      </c>
      <c r="C1705" s="224" t="s">
        <v>991</v>
      </c>
      <c r="D1705" s="205" t="s">
        <v>434</v>
      </c>
      <c r="E1705" s="230" t="s">
        <v>307</v>
      </c>
      <c r="F1705" s="144" t="s">
        <v>472</v>
      </c>
      <c r="G1705" s="559"/>
      <c r="H1705" s="594"/>
      <c r="I1705" s="187"/>
      <c r="J1705" s="609"/>
      <c r="K1705" s="609"/>
      <c r="L1705" s="146"/>
      <c r="M1705" s="612"/>
      <c r="N1705" s="146"/>
      <c r="O1705" s="594"/>
      <c r="P1705" s="146"/>
      <c r="Q1705" s="612"/>
    </row>
    <row r="1706" spans="1:18" ht="45" hidden="1" customHeight="1" x14ac:dyDescent="0.25">
      <c r="B1706" s="217" t="s">
        <v>333</v>
      </c>
      <c r="C1706" s="224" t="s">
        <v>991</v>
      </c>
      <c r="D1706" s="205" t="s">
        <v>434</v>
      </c>
      <c r="E1706" s="230" t="s">
        <v>308</v>
      </c>
      <c r="F1706" s="144" t="s">
        <v>472</v>
      </c>
      <c r="G1706" s="559"/>
      <c r="H1706" s="573"/>
      <c r="I1706" s="187"/>
      <c r="J1706" s="610"/>
      <c r="K1706" s="610"/>
      <c r="L1706" s="146"/>
      <c r="M1706" s="613"/>
      <c r="N1706" s="146"/>
      <c r="O1706" s="573"/>
      <c r="P1706" s="146"/>
      <c r="Q1706" s="613"/>
    </row>
    <row r="1707" spans="1:18" s="177" customFormat="1" ht="5.0999999999999996" hidden="1" customHeight="1" thickBot="1" x14ac:dyDescent="0.3">
      <c r="A1707" s="261"/>
      <c r="B1707" s="220" t="s">
        <v>333</v>
      </c>
      <c r="C1707" s="220" t="s">
        <v>990</v>
      </c>
      <c r="D1707" s="208" t="s">
        <v>435</v>
      </c>
      <c r="E1707" s="213"/>
      <c r="F1707" s="466"/>
      <c r="G1707" s="202"/>
      <c r="H1707" s="444"/>
      <c r="I1707" s="444"/>
      <c r="J1707" s="444"/>
      <c r="K1707" s="193"/>
      <c r="L1707" s="134"/>
      <c r="M1707" s="527"/>
      <c r="N1707" s="134"/>
      <c r="O1707" s="193"/>
      <c r="P1707" s="134"/>
      <c r="Q1707" s="527"/>
      <c r="R1707" s="261"/>
    </row>
    <row r="1708" spans="1:18" ht="15.75" hidden="1" thickTop="1" x14ac:dyDescent="0.25">
      <c r="B1708" s="218" t="s">
        <v>333</v>
      </c>
      <c r="C1708" s="218" t="s">
        <v>990</v>
      </c>
      <c r="D1708" s="206" t="s">
        <v>435</v>
      </c>
      <c r="E1708" s="238" t="s">
        <v>853</v>
      </c>
      <c r="F1708" s="468"/>
      <c r="G1708" s="203" t="s">
        <v>281</v>
      </c>
      <c r="H1708" s="452"/>
      <c r="I1708" s="452"/>
      <c r="J1708" s="452"/>
      <c r="K1708" s="194"/>
      <c r="L1708" s="171"/>
      <c r="M1708" s="528"/>
      <c r="N1708" s="172"/>
      <c r="O1708" s="194"/>
      <c r="P1708" s="171"/>
      <c r="Q1708" s="528"/>
    </row>
    <row r="1709" spans="1:18" ht="45" hidden="1" customHeight="1" x14ac:dyDescent="0.25">
      <c r="B1709" s="217" t="s">
        <v>333</v>
      </c>
      <c r="C1709" s="224" t="s">
        <v>990</v>
      </c>
      <c r="D1709" s="205" t="s">
        <v>435</v>
      </c>
      <c r="E1709" s="230" t="s">
        <v>813</v>
      </c>
      <c r="F1709" s="463" t="s">
        <v>472</v>
      </c>
      <c r="G1709" s="559"/>
      <c r="H1709" s="582"/>
      <c r="I1709" s="473"/>
      <c r="J1709" s="582"/>
      <c r="K1709" s="578"/>
      <c r="L1709" s="470"/>
      <c r="M1709" s="580" t="s">
        <v>1029</v>
      </c>
      <c r="N1709" s="471"/>
      <c r="O1709" s="578"/>
      <c r="P1709" s="472"/>
      <c r="Q1709" s="580" t="s">
        <v>1029</v>
      </c>
    </row>
    <row r="1710" spans="1:18" ht="45" hidden="1" customHeight="1" x14ac:dyDescent="0.25">
      <c r="B1710" s="217" t="s">
        <v>333</v>
      </c>
      <c r="C1710" s="224" t="s">
        <v>990</v>
      </c>
      <c r="D1710" s="205" t="s">
        <v>435</v>
      </c>
      <c r="E1710" s="230" t="s">
        <v>814</v>
      </c>
      <c r="F1710" s="463" t="s">
        <v>472</v>
      </c>
      <c r="G1710" s="559"/>
      <c r="H1710" s="584"/>
      <c r="I1710" s="473"/>
      <c r="J1710" s="584"/>
      <c r="K1710" s="579"/>
      <c r="L1710" s="472"/>
      <c r="M1710" s="581"/>
      <c r="N1710" s="471"/>
      <c r="O1710" s="579"/>
      <c r="P1710" s="472"/>
      <c r="Q1710" s="581"/>
    </row>
    <row r="1711" spans="1:18" s="177" customFormat="1" ht="5.0999999999999996" hidden="1" customHeight="1" thickBot="1" x14ac:dyDescent="0.3">
      <c r="A1711" s="261"/>
      <c r="B1711" s="220" t="s">
        <v>333</v>
      </c>
      <c r="C1711" s="220" t="s">
        <v>991</v>
      </c>
      <c r="D1711" s="208" t="s">
        <v>435</v>
      </c>
      <c r="E1711" s="213"/>
      <c r="F1711" s="134"/>
      <c r="G1711" s="202"/>
      <c r="H1711" s="193"/>
      <c r="I1711" s="193"/>
      <c r="J1711" s="193"/>
      <c r="K1711" s="193"/>
      <c r="L1711" s="134"/>
      <c r="M1711" s="186"/>
      <c r="N1711" s="134"/>
      <c r="O1711" s="193"/>
      <c r="P1711" s="134"/>
      <c r="Q1711" s="186"/>
      <c r="R1711" s="261"/>
    </row>
    <row r="1712" spans="1:18" ht="15.75" hidden="1" thickTop="1" x14ac:dyDescent="0.25">
      <c r="B1712" s="218" t="s">
        <v>333</v>
      </c>
      <c r="C1712" s="218" t="s">
        <v>991</v>
      </c>
      <c r="D1712" s="206" t="s">
        <v>435</v>
      </c>
      <c r="E1712" s="238" t="s">
        <v>853</v>
      </c>
      <c r="F1712" s="142"/>
      <c r="G1712" s="203" t="s">
        <v>281</v>
      </c>
      <c r="H1712" s="194"/>
      <c r="I1712" s="194"/>
      <c r="J1712" s="194"/>
      <c r="K1712" s="194"/>
      <c r="L1712" s="171"/>
      <c r="M1712" s="183"/>
      <c r="N1712" s="172"/>
      <c r="O1712" s="194"/>
      <c r="P1712" s="171"/>
      <c r="Q1712" s="183"/>
    </row>
    <row r="1713" spans="1:18" ht="45" hidden="1" customHeight="1" x14ac:dyDescent="0.25">
      <c r="B1713" s="217" t="s">
        <v>333</v>
      </c>
      <c r="C1713" s="224" t="s">
        <v>991</v>
      </c>
      <c r="D1713" s="205" t="s">
        <v>435</v>
      </c>
      <c r="E1713" s="230" t="s">
        <v>854</v>
      </c>
      <c r="F1713" s="144" t="s">
        <v>472</v>
      </c>
      <c r="G1713" s="249"/>
      <c r="H1713" s="572"/>
      <c r="I1713" s="187"/>
      <c r="J1713" s="608"/>
      <c r="K1713" s="608"/>
      <c r="L1713" s="146"/>
      <c r="M1713" s="611" t="s">
        <v>1029</v>
      </c>
      <c r="N1713" s="146"/>
      <c r="O1713" s="572"/>
      <c r="P1713" s="146"/>
      <c r="Q1713" s="611" t="s">
        <v>1029</v>
      </c>
    </row>
    <row r="1714" spans="1:18" ht="45" hidden="1" customHeight="1" x14ac:dyDescent="0.25">
      <c r="B1714" s="217" t="s">
        <v>333</v>
      </c>
      <c r="C1714" s="224" t="s">
        <v>991</v>
      </c>
      <c r="D1714" s="205" t="s">
        <v>435</v>
      </c>
      <c r="E1714" s="230" t="s">
        <v>816</v>
      </c>
      <c r="F1714" s="144" t="s">
        <v>472</v>
      </c>
      <c r="G1714" s="249"/>
      <c r="H1714" s="594"/>
      <c r="I1714" s="187"/>
      <c r="J1714" s="609"/>
      <c r="K1714" s="609"/>
      <c r="L1714" s="146"/>
      <c r="M1714" s="612"/>
      <c r="N1714" s="146"/>
      <c r="O1714" s="594"/>
      <c r="P1714" s="146"/>
      <c r="Q1714" s="612"/>
    </row>
    <row r="1715" spans="1:18" ht="45" hidden="1" customHeight="1" x14ac:dyDescent="0.25">
      <c r="B1715" s="217" t="s">
        <v>333</v>
      </c>
      <c r="C1715" s="224" t="s">
        <v>991</v>
      </c>
      <c r="D1715" s="205" t="s">
        <v>435</v>
      </c>
      <c r="E1715" s="230" t="s">
        <v>817</v>
      </c>
      <c r="F1715" s="144" t="s">
        <v>472</v>
      </c>
      <c r="G1715" s="249"/>
      <c r="H1715" s="573"/>
      <c r="I1715" s="187"/>
      <c r="J1715" s="610"/>
      <c r="K1715" s="610"/>
      <c r="L1715" s="146"/>
      <c r="M1715" s="613"/>
      <c r="N1715" s="146"/>
      <c r="O1715" s="573"/>
      <c r="P1715" s="146"/>
      <c r="Q1715" s="613"/>
    </row>
    <row r="1716" spans="1:18" s="177" customFormat="1" ht="5.0999999999999996" hidden="1" customHeight="1" thickBot="1" x14ac:dyDescent="0.3">
      <c r="A1716" s="261"/>
      <c r="B1716" s="220" t="s">
        <v>333</v>
      </c>
      <c r="C1716" s="220" t="s">
        <v>990</v>
      </c>
      <c r="D1716" s="208" t="s">
        <v>436</v>
      </c>
      <c r="E1716" s="213"/>
      <c r="F1716" s="466"/>
      <c r="G1716" s="202"/>
      <c r="H1716" s="444"/>
      <c r="I1716" s="444"/>
      <c r="J1716" s="444"/>
      <c r="K1716" s="193"/>
      <c r="L1716" s="134"/>
      <c r="M1716" s="527"/>
      <c r="N1716" s="134"/>
      <c r="O1716" s="193"/>
      <c r="P1716" s="134"/>
      <c r="Q1716" s="527"/>
      <c r="R1716" s="261"/>
    </row>
    <row r="1717" spans="1:18" ht="15.75" hidden="1" thickTop="1" x14ac:dyDescent="0.25">
      <c r="B1717" s="218" t="s">
        <v>333</v>
      </c>
      <c r="C1717" s="218" t="s">
        <v>990</v>
      </c>
      <c r="D1717" s="206" t="s">
        <v>436</v>
      </c>
      <c r="E1717" s="238" t="s">
        <v>1022</v>
      </c>
      <c r="F1717" s="468"/>
      <c r="G1717" s="203" t="s">
        <v>274</v>
      </c>
      <c r="H1717" s="452"/>
      <c r="I1717" s="452"/>
      <c r="J1717" s="452"/>
      <c r="K1717" s="194"/>
      <c r="L1717" s="171"/>
      <c r="M1717" s="528"/>
      <c r="N1717" s="172"/>
      <c r="O1717" s="194"/>
      <c r="P1717" s="171"/>
      <c r="Q1717" s="528"/>
    </row>
    <row r="1718" spans="1:18" ht="45" hidden="1" customHeight="1" x14ac:dyDescent="0.25">
      <c r="B1718" s="217" t="s">
        <v>333</v>
      </c>
      <c r="C1718" s="224" t="s">
        <v>990</v>
      </c>
      <c r="D1718" s="205" t="s">
        <v>436</v>
      </c>
      <c r="E1718" s="230" t="s">
        <v>1023</v>
      </c>
      <c r="F1718" s="463" t="s">
        <v>472</v>
      </c>
      <c r="G1718" s="559"/>
      <c r="H1718" s="582"/>
      <c r="I1718" s="473"/>
      <c r="J1718" s="582"/>
      <c r="K1718" s="578"/>
      <c r="L1718" s="470"/>
      <c r="M1718" s="580" t="s">
        <v>1029</v>
      </c>
      <c r="N1718" s="471"/>
      <c r="O1718" s="578"/>
      <c r="P1718" s="472"/>
      <c r="Q1718" s="580" t="s">
        <v>1029</v>
      </c>
    </row>
    <row r="1719" spans="1:18" ht="45" hidden="1" customHeight="1" x14ac:dyDescent="0.25">
      <c r="B1719" s="217" t="s">
        <v>333</v>
      </c>
      <c r="C1719" s="224" t="s">
        <v>990</v>
      </c>
      <c r="D1719" s="205" t="s">
        <v>436</v>
      </c>
      <c r="E1719" s="230" t="s">
        <v>1024</v>
      </c>
      <c r="F1719" s="463" t="s">
        <v>472</v>
      </c>
      <c r="G1719" s="559"/>
      <c r="H1719" s="584"/>
      <c r="I1719" s="473"/>
      <c r="J1719" s="584"/>
      <c r="K1719" s="579"/>
      <c r="L1719" s="472"/>
      <c r="M1719" s="581"/>
      <c r="N1719" s="471"/>
      <c r="O1719" s="579"/>
      <c r="P1719" s="472"/>
      <c r="Q1719" s="581"/>
    </row>
    <row r="1720" spans="1:18" s="177" customFormat="1" ht="5.0999999999999996" hidden="1" customHeight="1" thickBot="1" x14ac:dyDescent="0.3">
      <c r="A1720" s="261"/>
      <c r="B1720" s="220" t="s">
        <v>333</v>
      </c>
      <c r="C1720" s="220" t="s">
        <v>991</v>
      </c>
      <c r="D1720" s="208" t="s">
        <v>436</v>
      </c>
      <c r="E1720" s="213"/>
      <c r="F1720" s="134"/>
      <c r="G1720" s="202"/>
      <c r="H1720" s="193"/>
      <c r="I1720" s="193"/>
      <c r="J1720" s="193"/>
      <c r="K1720" s="193"/>
      <c r="L1720" s="134"/>
      <c r="M1720" s="186"/>
      <c r="N1720" s="134"/>
      <c r="O1720" s="193"/>
      <c r="P1720" s="134"/>
      <c r="Q1720" s="186"/>
      <c r="R1720" s="261"/>
    </row>
    <row r="1721" spans="1:18" ht="15.75" hidden="1" thickTop="1" x14ac:dyDescent="0.25">
      <c r="B1721" s="218" t="s">
        <v>333</v>
      </c>
      <c r="C1721" s="218" t="s">
        <v>991</v>
      </c>
      <c r="D1721" s="206" t="s">
        <v>436</v>
      </c>
      <c r="E1721" s="238" t="s">
        <v>1022</v>
      </c>
      <c r="F1721" s="142"/>
      <c r="G1721" s="173" t="s">
        <v>277</v>
      </c>
      <c r="H1721" s="194"/>
      <c r="I1721" s="194"/>
      <c r="J1721" s="194"/>
      <c r="K1721" s="194"/>
      <c r="L1721" s="171"/>
      <c r="M1721" s="183"/>
      <c r="N1721" s="172"/>
      <c r="O1721" s="194"/>
      <c r="P1721" s="171"/>
      <c r="Q1721" s="183"/>
    </row>
    <row r="1722" spans="1:18" ht="45" hidden="1" customHeight="1" x14ac:dyDescent="0.25">
      <c r="B1722" s="217" t="s">
        <v>333</v>
      </c>
      <c r="C1722" s="224" t="s">
        <v>991</v>
      </c>
      <c r="D1722" s="205" t="s">
        <v>436</v>
      </c>
      <c r="E1722" s="230" t="s">
        <v>1013</v>
      </c>
      <c r="F1722" s="144" t="s">
        <v>472</v>
      </c>
      <c r="G1722" s="249"/>
      <c r="H1722" s="572"/>
      <c r="I1722" s="187"/>
      <c r="J1722" s="608"/>
      <c r="K1722" s="608"/>
      <c r="L1722" s="146"/>
      <c r="M1722" s="611" t="s">
        <v>1029</v>
      </c>
      <c r="N1722" s="146"/>
      <c r="O1722" s="572"/>
      <c r="P1722" s="146"/>
      <c r="Q1722" s="611" t="s">
        <v>1029</v>
      </c>
    </row>
    <row r="1723" spans="1:18" ht="45" hidden="1" customHeight="1" x14ac:dyDescent="0.25">
      <c r="B1723" s="217" t="s">
        <v>333</v>
      </c>
      <c r="C1723" s="224" t="s">
        <v>991</v>
      </c>
      <c r="D1723" s="205" t="s">
        <v>436</v>
      </c>
      <c r="E1723" s="230" t="s">
        <v>1025</v>
      </c>
      <c r="F1723" s="144" t="s">
        <v>472</v>
      </c>
      <c r="G1723" s="249"/>
      <c r="H1723" s="594"/>
      <c r="I1723" s="187"/>
      <c r="J1723" s="609"/>
      <c r="K1723" s="609"/>
      <c r="L1723" s="146"/>
      <c r="M1723" s="612"/>
      <c r="N1723" s="146"/>
      <c r="O1723" s="594"/>
      <c r="P1723" s="146"/>
      <c r="Q1723" s="612"/>
    </row>
    <row r="1724" spans="1:18" ht="45" hidden="1" customHeight="1" x14ac:dyDescent="0.25">
      <c r="B1724" s="217" t="s">
        <v>333</v>
      </c>
      <c r="C1724" s="224" t="s">
        <v>991</v>
      </c>
      <c r="D1724" s="205" t="s">
        <v>436</v>
      </c>
      <c r="E1724" s="230" t="s">
        <v>1026</v>
      </c>
      <c r="F1724" s="144" t="s">
        <v>472</v>
      </c>
      <c r="G1724" s="249"/>
      <c r="H1724" s="573"/>
      <c r="I1724" s="187"/>
      <c r="J1724" s="610"/>
      <c r="K1724" s="610"/>
      <c r="L1724" s="146"/>
      <c r="M1724" s="613"/>
      <c r="N1724" s="146"/>
      <c r="O1724" s="573"/>
      <c r="P1724" s="146"/>
      <c r="Q1724" s="613"/>
    </row>
    <row r="1725" spans="1:18" s="177" customFormat="1" ht="5.0999999999999996" hidden="1" customHeight="1" thickBot="1" x14ac:dyDescent="0.3">
      <c r="A1725" s="261"/>
      <c r="B1725" s="220" t="s">
        <v>333</v>
      </c>
      <c r="C1725" s="220" t="s">
        <v>990</v>
      </c>
      <c r="D1725" s="208" t="s">
        <v>437</v>
      </c>
      <c r="E1725" s="213"/>
      <c r="F1725" s="466"/>
      <c r="G1725" s="202"/>
      <c r="H1725" s="444"/>
      <c r="I1725" s="444"/>
      <c r="J1725" s="444"/>
      <c r="K1725" s="193"/>
      <c r="L1725" s="134"/>
      <c r="M1725" s="527"/>
      <c r="N1725" s="134"/>
      <c r="O1725" s="193"/>
      <c r="P1725" s="134"/>
      <c r="Q1725" s="527"/>
      <c r="R1725" s="261"/>
    </row>
    <row r="1726" spans="1:18" ht="15.75" hidden="1" thickTop="1" x14ac:dyDescent="0.25">
      <c r="B1726" s="218" t="s">
        <v>333</v>
      </c>
      <c r="C1726" s="218" t="s">
        <v>990</v>
      </c>
      <c r="D1726" s="206" t="s">
        <v>437</v>
      </c>
      <c r="E1726" s="238" t="s">
        <v>855</v>
      </c>
      <c r="F1726" s="468"/>
      <c r="G1726" s="203" t="s">
        <v>281</v>
      </c>
      <c r="H1726" s="452"/>
      <c r="I1726" s="452"/>
      <c r="J1726" s="452"/>
      <c r="K1726" s="194"/>
      <c r="L1726" s="171"/>
      <c r="M1726" s="528"/>
      <c r="N1726" s="172"/>
      <c r="O1726" s="194"/>
      <c r="P1726" s="171"/>
      <c r="Q1726" s="528"/>
    </row>
    <row r="1727" spans="1:18" ht="45" hidden="1" customHeight="1" x14ac:dyDescent="0.25">
      <c r="B1727" s="217" t="s">
        <v>333</v>
      </c>
      <c r="C1727" s="224" t="s">
        <v>990</v>
      </c>
      <c r="D1727" s="205" t="s">
        <v>437</v>
      </c>
      <c r="E1727" s="230" t="s">
        <v>823</v>
      </c>
      <c r="F1727" s="463" t="s">
        <v>472</v>
      </c>
      <c r="G1727" s="559"/>
      <c r="H1727" s="582"/>
      <c r="I1727" s="473"/>
      <c r="J1727" s="585"/>
      <c r="K1727" s="588"/>
      <c r="L1727" s="471"/>
      <c r="M1727" s="580" t="s">
        <v>1029</v>
      </c>
      <c r="N1727" s="471"/>
      <c r="O1727" s="578"/>
      <c r="P1727" s="471"/>
      <c r="Q1727" s="580" t="s">
        <v>1029</v>
      </c>
    </row>
    <row r="1728" spans="1:18" ht="45" hidden="1" customHeight="1" x14ac:dyDescent="0.25">
      <c r="B1728" s="217" t="s">
        <v>333</v>
      </c>
      <c r="C1728" s="224" t="s">
        <v>990</v>
      </c>
      <c r="D1728" s="205" t="s">
        <v>437</v>
      </c>
      <c r="E1728" s="230" t="s">
        <v>856</v>
      </c>
      <c r="F1728" s="463" t="s">
        <v>472</v>
      </c>
      <c r="G1728" s="559"/>
      <c r="H1728" s="583"/>
      <c r="I1728" s="473"/>
      <c r="J1728" s="586"/>
      <c r="K1728" s="589"/>
      <c r="L1728" s="471"/>
      <c r="M1728" s="591"/>
      <c r="N1728" s="471"/>
      <c r="O1728" s="593"/>
      <c r="P1728" s="471"/>
      <c r="Q1728" s="591"/>
    </row>
    <row r="1729" spans="1:18" ht="45" hidden="1" customHeight="1" x14ac:dyDescent="0.25">
      <c r="B1729" s="217" t="s">
        <v>333</v>
      </c>
      <c r="C1729" s="224" t="s">
        <v>990</v>
      </c>
      <c r="D1729" s="205" t="s">
        <v>437</v>
      </c>
      <c r="E1729" s="230" t="s">
        <v>825</v>
      </c>
      <c r="F1729" s="463" t="s">
        <v>472</v>
      </c>
      <c r="G1729" s="559"/>
      <c r="H1729" s="584"/>
      <c r="I1729" s="473"/>
      <c r="J1729" s="587"/>
      <c r="K1729" s="590"/>
      <c r="L1729" s="471"/>
      <c r="M1729" s="592"/>
      <c r="N1729" s="471"/>
      <c r="O1729" s="579"/>
      <c r="P1729" s="471"/>
      <c r="Q1729" s="592"/>
    </row>
    <row r="1730" spans="1:18" s="177" customFormat="1" ht="5.0999999999999996" hidden="1" customHeight="1" thickBot="1" x14ac:dyDescent="0.3">
      <c r="A1730" s="261"/>
      <c r="B1730" s="220" t="s">
        <v>333</v>
      </c>
      <c r="C1730" s="220" t="s">
        <v>991</v>
      </c>
      <c r="D1730" s="208" t="s">
        <v>437</v>
      </c>
      <c r="E1730" s="213"/>
      <c r="F1730" s="134"/>
      <c r="G1730" s="202"/>
      <c r="H1730" s="193"/>
      <c r="I1730" s="193"/>
      <c r="J1730" s="193"/>
      <c r="K1730" s="193"/>
      <c r="L1730" s="134"/>
      <c r="M1730" s="186"/>
      <c r="N1730" s="134"/>
      <c r="O1730" s="193"/>
      <c r="P1730" s="134"/>
      <c r="Q1730" s="186"/>
      <c r="R1730" s="261"/>
    </row>
    <row r="1731" spans="1:18" ht="15.75" hidden="1" thickTop="1" x14ac:dyDescent="0.25">
      <c r="B1731" s="218" t="s">
        <v>333</v>
      </c>
      <c r="C1731" s="218" t="s">
        <v>991</v>
      </c>
      <c r="D1731" s="206" t="s">
        <v>437</v>
      </c>
      <c r="E1731" s="238" t="s">
        <v>855</v>
      </c>
      <c r="F1731" s="142"/>
      <c r="G1731" s="203" t="s">
        <v>281</v>
      </c>
      <c r="H1731" s="194"/>
      <c r="I1731" s="194"/>
      <c r="J1731" s="194"/>
      <c r="K1731" s="194"/>
      <c r="L1731" s="171"/>
      <c r="M1731" s="183"/>
      <c r="N1731" s="172"/>
      <c r="O1731" s="194"/>
      <c r="P1731" s="171"/>
      <c r="Q1731" s="183"/>
    </row>
    <row r="1732" spans="1:18" ht="45" hidden="1" customHeight="1" x14ac:dyDescent="0.25">
      <c r="B1732" s="217" t="s">
        <v>333</v>
      </c>
      <c r="C1732" s="224" t="s">
        <v>991</v>
      </c>
      <c r="D1732" s="205" t="s">
        <v>437</v>
      </c>
      <c r="E1732" s="230" t="s">
        <v>826</v>
      </c>
      <c r="F1732" s="144" t="s">
        <v>472</v>
      </c>
      <c r="G1732" s="249"/>
      <c r="H1732" s="572"/>
      <c r="I1732" s="187"/>
      <c r="J1732" s="572"/>
      <c r="K1732" s="572"/>
      <c r="L1732" s="145"/>
      <c r="M1732" s="574" t="s">
        <v>1029</v>
      </c>
      <c r="N1732" s="146"/>
      <c r="O1732" s="572"/>
      <c r="P1732" s="147"/>
      <c r="Q1732" s="574" t="s">
        <v>1029</v>
      </c>
    </row>
    <row r="1733" spans="1:18" ht="45" hidden="1" customHeight="1" x14ac:dyDescent="0.25">
      <c r="B1733" s="217" t="s">
        <v>333</v>
      </c>
      <c r="C1733" s="224" t="s">
        <v>991</v>
      </c>
      <c r="D1733" s="205" t="s">
        <v>437</v>
      </c>
      <c r="E1733" s="230" t="s">
        <v>827</v>
      </c>
      <c r="F1733" s="144" t="s">
        <v>472</v>
      </c>
      <c r="G1733" s="249"/>
      <c r="H1733" s="573"/>
      <c r="I1733" s="187"/>
      <c r="J1733" s="573"/>
      <c r="K1733" s="573"/>
      <c r="L1733" s="147"/>
      <c r="M1733" s="575"/>
      <c r="N1733" s="146"/>
      <c r="O1733" s="573"/>
      <c r="P1733" s="147"/>
      <c r="Q1733" s="575"/>
    </row>
    <row r="1734" spans="1:18" s="177" customFormat="1" ht="5.0999999999999996" hidden="1" customHeight="1" thickBot="1" x14ac:dyDescent="0.3">
      <c r="A1734" s="261"/>
      <c r="B1734" s="220" t="s">
        <v>333</v>
      </c>
      <c r="C1734" s="220" t="s">
        <v>990</v>
      </c>
      <c r="D1734" s="208" t="s">
        <v>438</v>
      </c>
      <c r="E1734" s="213"/>
      <c r="F1734" s="466"/>
      <c r="G1734" s="202"/>
      <c r="H1734" s="444"/>
      <c r="I1734" s="444"/>
      <c r="J1734" s="444"/>
      <c r="K1734" s="193"/>
      <c r="L1734" s="134"/>
      <c r="M1734" s="527"/>
      <c r="N1734" s="134"/>
      <c r="O1734" s="193"/>
      <c r="P1734" s="134"/>
      <c r="Q1734" s="527"/>
      <c r="R1734" s="261"/>
    </row>
    <row r="1735" spans="1:18" ht="15.75" hidden="1" thickTop="1" x14ac:dyDescent="0.25">
      <c r="B1735" s="218" t="s">
        <v>333</v>
      </c>
      <c r="C1735" s="218" t="s">
        <v>990</v>
      </c>
      <c r="D1735" s="206" t="s">
        <v>438</v>
      </c>
      <c r="E1735" s="238" t="s">
        <v>276</v>
      </c>
      <c r="F1735" s="468"/>
      <c r="G1735" s="203" t="s">
        <v>281</v>
      </c>
      <c r="H1735" s="452"/>
      <c r="I1735" s="452"/>
      <c r="J1735" s="452"/>
      <c r="K1735" s="194"/>
      <c r="L1735" s="171"/>
      <c r="M1735" s="528"/>
      <c r="N1735" s="172"/>
      <c r="O1735" s="194"/>
      <c r="P1735" s="171"/>
      <c r="Q1735" s="528"/>
    </row>
    <row r="1736" spans="1:18" ht="45" hidden="1" customHeight="1" x14ac:dyDescent="0.25">
      <c r="B1736" s="217" t="s">
        <v>333</v>
      </c>
      <c r="C1736" s="224" t="s">
        <v>990</v>
      </c>
      <c r="D1736" s="205" t="s">
        <v>438</v>
      </c>
      <c r="E1736" s="230" t="s">
        <v>306</v>
      </c>
      <c r="F1736" s="463" t="s">
        <v>472</v>
      </c>
      <c r="G1736" s="621"/>
      <c r="H1736" s="582"/>
      <c r="I1736" s="473"/>
      <c r="J1736" s="582"/>
      <c r="K1736" s="578"/>
      <c r="L1736" s="470"/>
      <c r="M1736" s="580" t="s">
        <v>1029</v>
      </c>
      <c r="N1736" s="471"/>
      <c r="O1736" s="578"/>
      <c r="P1736" s="472"/>
      <c r="Q1736" s="580" t="s">
        <v>1029</v>
      </c>
    </row>
    <row r="1737" spans="1:18" ht="45" hidden="1" customHeight="1" x14ac:dyDescent="0.25">
      <c r="B1737" s="217" t="s">
        <v>333</v>
      </c>
      <c r="C1737" s="224" t="s">
        <v>990</v>
      </c>
      <c r="D1737" s="205" t="s">
        <v>438</v>
      </c>
      <c r="E1737" s="230" t="s">
        <v>288</v>
      </c>
      <c r="F1737" s="463" t="s">
        <v>472</v>
      </c>
      <c r="G1737" s="621"/>
      <c r="H1737" s="584"/>
      <c r="I1737" s="473"/>
      <c r="J1737" s="584"/>
      <c r="K1737" s="579"/>
      <c r="L1737" s="472"/>
      <c r="M1737" s="581"/>
      <c r="N1737" s="471"/>
      <c r="O1737" s="579"/>
      <c r="P1737" s="472"/>
      <c r="Q1737" s="581"/>
    </row>
    <row r="1738" spans="1:18" s="177" customFormat="1" ht="5.0999999999999996" hidden="1" customHeight="1" thickTop="1" thickBot="1" x14ac:dyDescent="0.3">
      <c r="A1738" s="261"/>
      <c r="B1738" s="220" t="s">
        <v>333</v>
      </c>
      <c r="C1738" s="220" t="s">
        <v>991</v>
      </c>
      <c r="D1738" s="208" t="s">
        <v>438</v>
      </c>
      <c r="E1738" s="213"/>
      <c r="F1738" s="134"/>
      <c r="G1738" s="202"/>
      <c r="H1738" s="193"/>
      <c r="I1738" s="193"/>
      <c r="J1738" s="193"/>
      <c r="K1738" s="193"/>
      <c r="L1738" s="134"/>
      <c r="M1738" s="186"/>
      <c r="N1738" s="134"/>
      <c r="O1738" s="193"/>
      <c r="P1738" s="134"/>
      <c r="Q1738" s="186"/>
      <c r="R1738" s="261"/>
    </row>
    <row r="1739" spans="1:18" ht="15.75" hidden="1" thickTop="1" x14ac:dyDescent="0.25">
      <c r="B1739" s="218" t="s">
        <v>333</v>
      </c>
      <c r="C1739" s="218" t="s">
        <v>991</v>
      </c>
      <c r="D1739" s="206" t="s">
        <v>438</v>
      </c>
      <c r="E1739" s="238" t="s">
        <v>276</v>
      </c>
      <c r="F1739" s="142"/>
      <c r="G1739" s="203" t="s">
        <v>281</v>
      </c>
      <c r="H1739" s="194"/>
      <c r="I1739" s="194"/>
      <c r="J1739" s="194"/>
      <c r="K1739" s="194"/>
      <c r="L1739" s="171"/>
      <c r="M1739" s="183"/>
      <c r="N1739" s="172"/>
      <c r="O1739" s="194"/>
      <c r="P1739" s="171"/>
      <c r="Q1739" s="183"/>
    </row>
    <row r="1740" spans="1:18" ht="45" hidden="1" customHeight="1" x14ac:dyDescent="0.25">
      <c r="B1740" s="217" t="s">
        <v>333</v>
      </c>
      <c r="C1740" s="224" t="s">
        <v>991</v>
      </c>
      <c r="D1740" s="205" t="s">
        <v>438</v>
      </c>
      <c r="E1740" s="230" t="s">
        <v>305</v>
      </c>
      <c r="F1740" s="144" t="s">
        <v>472</v>
      </c>
      <c r="G1740" s="249"/>
      <c r="H1740" s="572"/>
      <c r="I1740" s="187"/>
      <c r="J1740" s="572"/>
      <c r="K1740" s="572"/>
      <c r="L1740" s="145"/>
      <c r="M1740" s="574" t="s">
        <v>1029</v>
      </c>
      <c r="N1740" s="146"/>
      <c r="O1740" s="572"/>
      <c r="P1740" s="147"/>
      <c r="Q1740" s="574" t="s">
        <v>1029</v>
      </c>
    </row>
    <row r="1741" spans="1:18" ht="45" hidden="1" customHeight="1" x14ac:dyDescent="0.25">
      <c r="B1741" s="217" t="s">
        <v>333</v>
      </c>
      <c r="C1741" s="224" t="s">
        <v>991</v>
      </c>
      <c r="D1741" s="205" t="s">
        <v>438</v>
      </c>
      <c r="E1741" s="230" t="s">
        <v>167</v>
      </c>
      <c r="F1741" s="144" t="s">
        <v>472</v>
      </c>
      <c r="G1741" s="249"/>
      <c r="H1741" s="573"/>
      <c r="I1741" s="187"/>
      <c r="J1741" s="573"/>
      <c r="K1741" s="573"/>
      <c r="L1741" s="147"/>
      <c r="M1741" s="575"/>
      <c r="N1741" s="146"/>
      <c r="O1741" s="573"/>
      <c r="P1741" s="147"/>
      <c r="Q1741" s="575"/>
    </row>
    <row r="1742" spans="1:18" s="177" customFormat="1" ht="5.0999999999999996" hidden="1" customHeight="1" thickBot="1" x14ac:dyDescent="0.3">
      <c r="A1742" s="261"/>
      <c r="B1742" s="220" t="s">
        <v>333</v>
      </c>
      <c r="C1742" s="220" t="s">
        <v>990</v>
      </c>
      <c r="D1742" s="208" t="s">
        <v>857</v>
      </c>
      <c r="E1742" s="213"/>
      <c r="F1742" s="466"/>
      <c r="G1742" s="202"/>
      <c r="H1742" s="444"/>
      <c r="I1742" s="444"/>
      <c r="J1742" s="444"/>
      <c r="K1742" s="193"/>
      <c r="L1742" s="134"/>
      <c r="M1742" s="527"/>
      <c r="N1742" s="134"/>
      <c r="O1742" s="193"/>
      <c r="P1742" s="134"/>
      <c r="Q1742" s="527"/>
      <c r="R1742" s="261"/>
    </row>
    <row r="1743" spans="1:18" ht="15.75" hidden="1" thickTop="1" x14ac:dyDescent="0.25">
      <c r="B1743" s="218" t="s">
        <v>333</v>
      </c>
      <c r="C1743" s="218" t="s">
        <v>990</v>
      </c>
      <c r="D1743" s="206" t="s">
        <v>857</v>
      </c>
      <c r="E1743" s="238" t="s">
        <v>860</v>
      </c>
      <c r="F1743" s="468"/>
      <c r="G1743" s="173" t="s">
        <v>281</v>
      </c>
      <c r="H1743" s="452"/>
      <c r="I1743" s="452"/>
      <c r="J1743" s="452"/>
      <c r="K1743" s="194"/>
      <c r="L1743" s="171"/>
      <c r="M1743" s="528"/>
      <c r="N1743" s="172"/>
      <c r="O1743" s="194"/>
      <c r="P1743" s="171"/>
      <c r="Q1743" s="528"/>
    </row>
    <row r="1744" spans="1:18" ht="45" hidden="1" customHeight="1" x14ac:dyDescent="0.25">
      <c r="B1744" s="217" t="s">
        <v>333</v>
      </c>
      <c r="C1744" s="224" t="s">
        <v>990</v>
      </c>
      <c r="D1744" s="205" t="s">
        <v>857</v>
      </c>
      <c r="E1744" s="230" t="s">
        <v>299</v>
      </c>
      <c r="F1744" s="463" t="s">
        <v>472</v>
      </c>
      <c r="G1744" s="559" t="s">
        <v>456</v>
      </c>
      <c r="H1744" s="582"/>
      <c r="I1744" s="473"/>
      <c r="J1744" s="585"/>
      <c r="K1744" s="588"/>
      <c r="L1744" s="471"/>
      <c r="M1744" s="580" t="s">
        <v>1029</v>
      </c>
      <c r="N1744" s="471"/>
      <c r="O1744" s="578"/>
      <c r="P1744" s="471"/>
      <c r="Q1744" s="580" t="s">
        <v>1029</v>
      </c>
    </row>
    <row r="1745" spans="1:18" ht="45" hidden="1" customHeight="1" x14ac:dyDescent="0.25">
      <c r="B1745" s="217" t="s">
        <v>333</v>
      </c>
      <c r="C1745" s="224" t="s">
        <v>990</v>
      </c>
      <c r="D1745" s="205" t="s">
        <v>857</v>
      </c>
      <c r="E1745" s="230" t="s">
        <v>300</v>
      </c>
      <c r="F1745" s="463" t="s">
        <v>472</v>
      </c>
      <c r="G1745" s="559"/>
      <c r="H1745" s="583"/>
      <c r="I1745" s="473"/>
      <c r="J1745" s="586"/>
      <c r="K1745" s="589"/>
      <c r="L1745" s="471"/>
      <c r="M1745" s="591"/>
      <c r="N1745" s="471"/>
      <c r="O1745" s="593"/>
      <c r="P1745" s="471"/>
      <c r="Q1745" s="591"/>
    </row>
    <row r="1746" spans="1:18" ht="45" hidden="1" customHeight="1" x14ac:dyDescent="0.25">
      <c r="B1746" s="217" t="s">
        <v>333</v>
      </c>
      <c r="C1746" s="224" t="s">
        <v>990</v>
      </c>
      <c r="D1746" s="205" t="s">
        <v>857</v>
      </c>
      <c r="E1746" s="230" t="s">
        <v>861</v>
      </c>
      <c r="F1746" s="463" t="s">
        <v>472</v>
      </c>
      <c r="G1746" s="559"/>
      <c r="H1746" s="584"/>
      <c r="I1746" s="473"/>
      <c r="J1746" s="587"/>
      <c r="K1746" s="590"/>
      <c r="L1746" s="471"/>
      <c r="M1746" s="592"/>
      <c r="N1746" s="471"/>
      <c r="O1746" s="579"/>
      <c r="P1746" s="471"/>
      <c r="Q1746" s="592"/>
    </row>
    <row r="1747" spans="1:18" s="177" customFormat="1" ht="5.0999999999999996" hidden="1" customHeight="1" thickBot="1" x14ac:dyDescent="0.3">
      <c r="A1747" s="261"/>
      <c r="B1747" s="220" t="s">
        <v>333</v>
      </c>
      <c r="C1747" s="220" t="s">
        <v>991</v>
      </c>
      <c r="D1747" s="208" t="s">
        <v>857</v>
      </c>
      <c r="E1747" s="213"/>
      <c r="F1747" s="134"/>
      <c r="G1747" s="202"/>
      <c r="H1747" s="193"/>
      <c r="I1747" s="193"/>
      <c r="J1747" s="193"/>
      <c r="K1747" s="193"/>
      <c r="L1747" s="134"/>
      <c r="M1747" s="186"/>
      <c r="N1747" s="134"/>
      <c r="O1747" s="193"/>
      <c r="P1747" s="134"/>
      <c r="Q1747" s="186"/>
      <c r="R1747" s="261"/>
    </row>
    <row r="1748" spans="1:18" ht="15.75" hidden="1" thickTop="1" x14ac:dyDescent="0.25">
      <c r="B1748" s="218" t="s">
        <v>333</v>
      </c>
      <c r="C1748" s="218" t="s">
        <v>991</v>
      </c>
      <c r="D1748" s="206" t="s">
        <v>857</v>
      </c>
      <c r="E1748" s="238" t="s">
        <v>860</v>
      </c>
      <c r="F1748" s="142"/>
      <c r="G1748" s="173" t="s">
        <v>277</v>
      </c>
      <c r="H1748" s="194"/>
      <c r="I1748" s="194"/>
      <c r="J1748" s="194"/>
      <c r="K1748" s="194"/>
      <c r="L1748" s="171"/>
      <c r="M1748" s="183"/>
      <c r="N1748" s="172"/>
      <c r="O1748" s="194"/>
      <c r="P1748" s="171"/>
      <c r="Q1748" s="183"/>
    </row>
    <row r="1749" spans="1:18" ht="45" hidden="1" customHeight="1" x14ac:dyDescent="0.25">
      <c r="B1749" s="217" t="s">
        <v>333</v>
      </c>
      <c r="C1749" s="224" t="s">
        <v>991</v>
      </c>
      <c r="D1749" s="205" t="s">
        <v>857</v>
      </c>
      <c r="E1749" s="230" t="s">
        <v>296</v>
      </c>
      <c r="F1749" s="144" t="s">
        <v>472</v>
      </c>
      <c r="G1749" s="249"/>
      <c r="H1749" s="572"/>
      <c r="I1749" s="187"/>
      <c r="J1749" s="608"/>
      <c r="K1749" s="608"/>
      <c r="L1749" s="146"/>
      <c r="M1749" s="611" t="s">
        <v>1029</v>
      </c>
      <c r="N1749" s="146"/>
      <c r="O1749" s="572"/>
      <c r="P1749" s="146"/>
      <c r="Q1749" s="611" t="s">
        <v>1029</v>
      </c>
    </row>
    <row r="1750" spans="1:18" ht="45" hidden="1" customHeight="1" x14ac:dyDescent="0.25">
      <c r="B1750" s="217" t="s">
        <v>333</v>
      </c>
      <c r="C1750" s="224" t="s">
        <v>991</v>
      </c>
      <c r="D1750" s="205" t="s">
        <v>857</v>
      </c>
      <c r="E1750" s="230" t="s">
        <v>297</v>
      </c>
      <c r="F1750" s="144" t="s">
        <v>472</v>
      </c>
      <c r="G1750" s="249"/>
      <c r="H1750" s="594"/>
      <c r="I1750" s="187"/>
      <c r="J1750" s="609"/>
      <c r="K1750" s="609"/>
      <c r="L1750" s="146"/>
      <c r="M1750" s="612"/>
      <c r="N1750" s="146"/>
      <c r="O1750" s="594"/>
      <c r="P1750" s="146"/>
      <c r="Q1750" s="612"/>
    </row>
    <row r="1751" spans="1:18" ht="45" hidden="1" customHeight="1" x14ac:dyDescent="0.25">
      <c r="B1751" s="217" t="s">
        <v>333</v>
      </c>
      <c r="C1751" s="224" t="s">
        <v>991</v>
      </c>
      <c r="D1751" s="205" t="s">
        <v>857</v>
      </c>
      <c r="E1751" s="230" t="s">
        <v>832</v>
      </c>
      <c r="F1751" s="144" t="s">
        <v>472</v>
      </c>
      <c r="G1751" s="249"/>
      <c r="H1751" s="573"/>
      <c r="I1751" s="187"/>
      <c r="J1751" s="610"/>
      <c r="K1751" s="610"/>
      <c r="L1751" s="146"/>
      <c r="M1751" s="613"/>
      <c r="N1751" s="146"/>
      <c r="O1751" s="573"/>
      <c r="P1751" s="146"/>
      <c r="Q1751" s="613"/>
    </row>
    <row r="1752" spans="1:18" s="177" customFormat="1" ht="5.0999999999999996" hidden="1" customHeight="1" thickBot="1" x14ac:dyDescent="0.3">
      <c r="A1752" s="261"/>
      <c r="B1752" s="220" t="s">
        <v>333</v>
      </c>
      <c r="C1752" s="220" t="s">
        <v>990</v>
      </c>
      <c r="D1752" s="208" t="s">
        <v>858</v>
      </c>
      <c r="E1752" s="213"/>
      <c r="F1752" s="466"/>
      <c r="G1752" s="202"/>
      <c r="H1752" s="444"/>
      <c r="I1752" s="444"/>
      <c r="J1752" s="444"/>
      <c r="K1752" s="193"/>
      <c r="L1752" s="134"/>
      <c r="M1752" s="527"/>
      <c r="N1752" s="134"/>
      <c r="O1752" s="193"/>
      <c r="P1752" s="134"/>
      <c r="Q1752" s="527"/>
      <c r="R1752" s="261"/>
    </row>
    <row r="1753" spans="1:18" ht="15.75" hidden="1" thickTop="1" x14ac:dyDescent="0.25">
      <c r="B1753" s="218" t="s">
        <v>333</v>
      </c>
      <c r="C1753" s="218" t="s">
        <v>990</v>
      </c>
      <c r="D1753" s="206" t="s">
        <v>858</v>
      </c>
      <c r="E1753" s="238" t="s">
        <v>862</v>
      </c>
      <c r="F1753" s="468"/>
      <c r="G1753" s="203" t="s">
        <v>281</v>
      </c>
      <c r="H1753" s="452"/>
      <c r="I1753" s="452"/>
      <c r="J1753" s="452"/>
      <c r="K1753" s="194"/>
      <c r="L1753" s="171"/>
      <c r="M1753" s="528"/>
      <c r="N1753" s="172"/>
      <c r="O1753" s="194"/>
      <c r="P1753" s="171"/>
      <c r="Q1753" s="528"/>
    </row>
    <row r="1754" spans="1:18" ht="45" hidden="1" customHeight="1" x14ac:dyDescent="0.25">
      <c r="B1754" s="217" t="s">
        <v>333</v>
      </c>
      <c r="C1754" s="224" t="s">
        <v>990</v>
      </c>
      <c r="D1754" s="205" t="s">
        <v>858</v>
      </c>
      <c r="E1754" s="230" t="s">
        <v>299</v>
      </c>
      <c r="F1754" s="463" t="s">
        <v>472</v>
      </c>
      <c r="G1754" s="559" t="s">
        <v>457</v>
      </c>
      <c r="H1754" s="582"/>
      <c r="I1754" s="473"/>
      <c r="J1754" s="585"/>
      <c r="K1754" s="588"/>
      <c r="L1754" s="471"/>
      <c r="M1754" s="580" t="s">
        <v>1029</v>
      </c>
      <c r="N1754" s="471"/>
      <c r="O1754" s="578"/>
      <c r="P1754" s="471"/>
      <c r="Q1754" s="580" t="s">
        <v>1029</v>
      </c>
    </row>
    <row r="1755" spans="1:18" ht="45" hidden="1" customHeight="1" x14ac:dyDescent="0.25">
      <c r="B1755" s="217" t="s">
        <v>333</v>
      </c>
      <c r="C1755" s="224" t="s">
        <v>990</v>
      </c>
      <c r="D1755" s="205" t="s">
        <v>858</v>
      </c>
      <c r="E1755" s="230" t="s">
        <v>302</v>
      </c>
      <c r="F1755" s="463" t="s">
        <v>472</v>
      </c>
      <c r="G1755" s="559"/>
      <c r="H1755" s="583"/>
      <c r="I1755" s="473"/>
      <c r="J1755" s="586"/>
      <c r="K1755" s="589"/>
      <c r="L1755" s="471"/>
      <c r="M1755" s="591"/>
      <c r="N1755" s="471"/>
      <c r="O1755" s="593"/>
      <c r="P1755" s="471"/>
      <c r="Q1755" s="591"/>
    </row>
    <row r="1756" spans="1:18" ht="45" hidden="1" customHeight="1" x14ac:dyDescent="0.25">
      <c r="B1756" s="217" t="s">
        <v>333</v>
      </c>
      <c r="C1756" s="224" t="s">
        <v>990</v>
      </c>
      <c r="D1756" s="205" t="s">
        <v>858</v>
      </c>
      <c r="E1756" s="230" t="s">
        <v>863</v>
      </c>
      <c r="F1756" s="463" t="s">
        <v>472</v>
      </c>
      <c r="G1756" s="559"/>
      <c r="H1756" s="584"/>
      <c r="I1756" s="473"/>
      <c r="J1756" s="587"/>
      <c r="K1756" s="590"/>
      <c r="L1756" s="471"/>
      <c r="M1756" s="592"/>
      <c r="N1756" s="471"/>
      <c r="O1756" s="579"/>
      <c r="P1756" s="471"/>
      <c r="Q1756" s="592"/>
    </row>
    <row r="1757" spans="1:18" s="177" customFormat="1" ht="5.0999999999999996" hidden="1" customHeight="1" thickBot="1" x14ac:dyDescent="0.3">
      <c r="A1757" s="261"/>
      <c r="B1757" s="220" t="s">
        <v>333</v>
      </c>
      <c r="C1757" s="220" t="s">
        <v>991</v>
      </c>
      <c r="D1757" s="208" t="s">
        <v>858</v>
      </c>
      <c r="E1757" s="213"/>
      <c r="F1757" s="134"/>
      <c r="G1757" s="202"/>
      <c r="H1757" s="193"/>
      <c r="I1757" s="193"/>
      <c r="J1757" s="193"/>
      <c r="K1757" s="193"/>
      <c r="L1757" s="134"/>
      <c r="M1757" s="186"/>
      <c r="N1757" s="134"/>
      <c r="O1757" s="193"/>
      <c r="P1757" s="134"/>
      <c r="Q1757" s="186"/>
      <c r="R1757" s="261"/>
    </row>
    <row r="1758" spans="1:18" ht="15.75" hidden="1" thickTop="1" x14ac:dyDescent="0.25">
      <c r="B1758" s="218" t="s">
        <v>333</v>
      </c>
      <c r="C1758" s="218" t="s">
        <v>991</v>
      </c>
      <c r="D1758" s="206" t="s">
        <v>858</v>
      </c>
      <c r="E1758" s="238" t="s">
        <v>862</v>
      </c>
      <c r="F1758" s="142"/>
      <c r="G1758" s="203" t="s">
        <v>281</v>
      </c>
      <c r="H1758" s="194"/>
      <c r="I1758" s="194"/>
      <c r="J1758" s="194"/>
      <c r="K1758" s="194"/>
      <c r="L1758" s="171"/>
      <c r="M1758" s="183"/>
      <c r="N1758" s="172"/>
      <c r="O1758" s="194"/>
      <c r="P1758" s="171"/>
      <c r="Q1758" s="183"/>
    </row>
    <row r="1759" spans="1:18" ht="45" hidden="1" customHeight="1" x14ac:dyDescent="0.25">
      <c r="B1759" s="217" t="s">
        <v>333</v>
      </c>
      <c r="C1759" s="224" t="s">
        <v>991</v>
      </c>
      <c r="D1759" s="205" t="s">
        <v>858</v>
      </c>
      <c r="E1759" s="230" t="s">
        <v>301</v>
      </c>
      <c r="F1759" s="144" t="s">
        <v>472</v>
      </c>
      <c r="G1759" s="249"/>
      <c r="H1759" s="572"/>
      <c r="I1759" s="187"/>
      <c r="J1759" s="608"/>
      <c r="K1759" s="608"/>
      <c r="L1759" s="146"/>
      <c r="M1759" s="611" t="s">
        <v>1029</v>
      </c>
      <c r="N1759" s="146"/>
      <c r="O1759" s="572"/>
      <c r="P1759" s="146"/>
      <c r="Q1759" s="611" t="s">
        <v>1029</v>
      </c>
    </row>
    <row r="1760" spans="1:18" ht="45" hidden="1" customHeight="1" x14ac:dyDescent="0.25">
      <c r="B1760" s="217" t="s">
        <v>333</v>
      </c>
      <c r="C1760" s="224" t="s">
        <v>991</v>
      </c>
      <c r="D1760" s="205" t="s">
        <v>858</v>
      </c>
      <c r="E1760" s="230" t="s">
        <v>297</v>
      </c>
      <c r="F1760" s="144" t="s">
        <v>472</v>
      </c>
      <c r="G1760" s="249"/>
      <c r="H1760" s="594"/>
      <c r="I1760" s="187"/>
      <c r="J1760" s="609"/>
      <c r="K1760" s="609"/>
      <c r="L1760" s="146"/>
      <c r="M1760" s="612"/>
      <c r="N1760" s="146"/>
      <c r="O1760" s="594"/>
      <c r="P1760" s="146"/>
      <c r="Q1760" s="612"/>
    </row>
    <row r="1761" spans="1:18" ht="45" hidden="1" customHeight="1" x14ac:dyDescent="0.25">
      <c r="B1761" s="217" t="s">
        <v>333</v>
      </c>
      <c r="C1761" s="224" t="s">
        <v>991</v>
      </c>
      <c r="D1761" s="205" t="s">
        <v>858</v>
      </c>
      <c r="E1761" s="230" t="s">
        <v>832</v>
      </c>
      <c r="F1761" s="144" t="s">
        <v>472</v>
      </c>
      <c r="G1761" s="249"/>
      <c r="H1761" s="573"/>
      <c r="I1761" s="187"/>
      <c r="J1761" s="610"/>
      <c r="K1761" s="610"/>
      <c r="L1761" s="146"/>
      <c r="M1761" s="613"/>
      <c r="N1761" s="146"/>
      <c r="O1761" s="573"/>
      <c r="P1761" s="146"/>
      <c r="Q1761" s="613"/>
    </row>
    <row r="1762" spans="1:18" s="177" customFormat="1" ht="5.0999999999999996" hidden="1" customHeight="1" thickBot="1" x14ac:dyDescent="0.3">
      <c r="A1762" s="261"/>
      <c r="B1762" s="220" t="s">
        <v>333</v>
      </c>
      <c r="C1762" s="220" t="s">
        <v>990</v>
      </c>
      <c r="D1762" s="208" t="s">
        <v>859</v>
      </c>
      <c r="E1762" s="213"/>
      <c r="F1762" s="466"/>
      <c r="G1762" s="202"/>
      <c r="H1762" s="444"/>
      <c r="I1762" s="444"/>
      <c r="J1762" s="444"/>
      <c r="K1762" s="193"/>
      <c r="L1762" s="134"/>
      <c r="M1762" s="527"/>
      <c r="N1762" s="134"/>
      <c r="O1762" s="193"/>
      <c r="P1762" s="134"/>
      <c r="Q1762" s="527"/>
      <c r="R1762" s="261"/>
    </row>
    <row r="1763" spans="1:18" ht="15.75" hidden="1" thickTop="1" x14ac:dyDescent="0.25">
      <c r="B1763" s="218" t="s">
        <v>333</v>
      </c>
      <c r="C1763" s="218" t="s">
        <v>990</v>
      </c>
      <c r="D1763" s="206" t="s">
        <v>859</v>
      </c>
      <c r="E1763" s="238" t="s">
        <v>57</v>
      </c>
      <c r="F1763" s="468"/>
      <c r="G1763" s="173" t="s">
        <v>277</v>
      </c>
      <c r="H1763" s="452"/>
      <c r="I1763" s="452"/>
      <c r="J1763" s="452"/>
      <c r="K1763" s="194"/>
      <c r="L1763" s="171"/>
      <c r="M1763" s="528"/>
      <c r="N1763" s="172"/>
      <c r="O1763" s="194"/>
      <c r="P1763" s="171"/>
      <c r="Q1763" s="528"/>
    </row>
    <row r="1764" spans="1:18" ht="45" hidden="1" customHeight="1" x14ac:dyDescent="0.25">
      <c r="B1764" s="217" t="s">
        <v>333</v>
      </c>
      <c r="C1764" s="224" t="s">
        <v>990</v>
      </c>
      <c r="D1764" s="205" t="s">
        <v>859</v>
      </c>
      <c r="E1764" s="230" t="s">
        <v>304</v>
      </c>
      <c r="F1764" s="463" t="s">
        <v>472</v>
      </c>
      <c r="G1764" s="559" t="s">
        <v>295</v>
      </c>
      <c r="H1764" s="576"/>
      <c r="I1764" s="469"/>
      <c r="J1764" s="576"/>
      <c r="K1764" s="578"/>
      <c r="L1764" s="470"/>
      <c r="M1764" s="580" t="s">
        <v>1029</v>
      </c>
      <c r="N1764" s="471"/>
      <c r="O1764" s="578"/>
      <c r="P1764" s="472"/>
      <c r="Q1764" s="580" t="s">
        <v>1029</v>
      </c>
    </row>
    <row r="1765" spans="1:18" ht="45" hidden="1" customHeight="1" x14ac:dyDescent="0.25">
      <c r="B1765" s="217" t="s">
        <v>333</v>
      </c>
      <c r="C1765" s="224" t="s">
        <v>990</v>
      </c>
      <c r="D1765" s="205" t="s">
        <v>859</v>
      </c>
      <c r="E1765" s="230" t="s">
        <v>289</v>
      </c>
      <c r="F1765" s="463" t="s">
        <v>472</v>
      </c>
      <c r="G1765" s="559"/>
      <c r="H1765" s="577"/>
      <c r="I1765" s="469"/>
      <c r="J1765" s="577"/>
      <c r="K1765" s="579"/>
      <c r="L1765" s="472"/>
      <c r="M1765" s="581"/>
      <c r="N1765" s="471"/>
      <c r="O1765" s="579"/>
      <c r="P1765" s="472"/>
      <c r="Q1765" s="581"/>
    </row>
    <row r="1766" spans="1:18" s="177" customFormat="1" ht="5.0999999999999996" hidden="1" customHeight="1" thickBot="1" x14ac:dyDescent="0.3">
      <c r="A1766" s="261"/>
      <c r="B1766" s="220" t="s">
        <v>333</v>
      </c>
      <c r="C1766" s="220" t="s">
        <v>991</v>
      </c>
      <c r="D1766" s="208" t="s">
        <v>859</v>
      </c>
      <c r="E1766" s="213"/>
      <c r="F1766" s="134"/>
      <c r="G1766" s="202"/>
      <c r="H1766" s="193"/>
      <c r="I1766" s="193"/>
      <c r="J1766" s="193"/>
      <c r="K1766" s="193"/>
      <c r="L1766" s="134"/>
      <c r="M1766" s="186"/>
      <c r="N1766" s="134"/>
      <c r="O1766" s="193"/>
      <c r="P1766" s="134"/>
      <c r="Q1766" s="186"/>
      <c r="R1766" s="261"/>
    </row>
    <row r="1767" spans="1:18" ht="15.75" hidden="1" thickTop="1" x14ac:dyDescent="0.25">
      <c r="B1767" s="218" t="s">
        <v>333</v>
      </c>
      <c r="C1767" s="218" t="s">
        <v>991</v>
      </c>
      <c r="D1767" s="206" t="s">
        <v>859</v>
      </c>
      <c r="E1767" s="238" t="s">
        <v>57</v>
      </c>
      <c r="F1767" s="142"/>
      <c r="G1767" s="203" t="s">
        <v>281</v>
      </c>
      <c r="H1767" s="194"/>
      <c r="I1767" s="194"/>
      <c r="J1767" s="194"/>
      <c r="K1767" s="194"/>
      <c r="L1767" s="171"/>
      <c r="M1767" s="183"/>
      <c r="N1767" s="172"/>
      <c r="O1767" s="194"/>
      <c r="P1767" s="171"/>
      <c r="Q1767" s="183"/>
    </row>
    <row r="1768" spans="1:18" ht="45" hidden="1" customHeight="1" x14ac:dyDescent="0.25">
      <c r="B1768" s="217" t="s">
        <v>333</v>
      </c>
      <c r="C1768" s="224" t="s">
        <v>991</v>
      </c>
      <c r="D1768" s="205" t="s">
        <v>859</v>
      </c>
      <c r="E1768" s="230" t="s">
        <v>303</v>
      </c>
      <c r="F1768" s="144" t="s">
        <v>472</v>
      </c>
      <c r="G1768" s="249"/>
      <c r="H1768" s="572"/>
      <c r="I1768" s="187"/>
      <c r="J1768" s="572"/>
      <c r="K1768" s="572"/>
      <c r="L1768" s="145"/>
      <c r="M1768" s="574" t="s">
        <v>1029</v>
      </c>
      <c r="N1768" s="146"/>
      <c r="O1768" s="572"/>
      <c r="P1768" s="147"/>
      <c r="Q1768" s="574" t="s">
        <v>1029</v>
      </c>
    </row>
    <row r="1769" spans="1:18" ht="45" hidden="1" customHeight="1" x14ac:dyDescent="0.25">
      <c r="B1769" s="217" t="s">
        <v>333</v>
      </c>
      <c r="C1769" s="224" t="s">
        <v>991</v>
      </c>
      <c r="D1769" s="205" t="s">
        <v>859</v>
      </c>
      <c r="E1769" s="230" t="s">
        <v>290</v>
      </c>
      <c r="F1769" s="144" t="s">
        <v>472</v>
      </c>
      <c r="G1769" s="249"/>
      <c r="H1769" s="573"/>
      <c r="I1769" s="187"/>
      <c r="J1769" s="573"/>
      <c r="K1769" s="573"/>
      <c r="L1769" s="147"/>
      <c r="M1769" s="575"/>
      <c r="N1769" s="146"/>
      <c r="O1769" s="573"/>
      <c r="P1769" s="147"/>
      <c r="Q1769" s="575"/>
    </row>
    <row r="1770" spans="1:18" ht="15" hidden="1" customHeight="1" x14ac:dyDescent="0.25">
      <c r="B1770" s="221" t="s">
        <v>334</v>
      </c>
      <c r="C1770" s="217" t="s">
        <v>991</v>
      </c>
      <c r="D1770" s="205" t="s">
        <v>931</v>
      </c>
      <c r="E1770" s="213"/>
      <c r="F1770" s="135"/>
      <c r="G1770" s="196"/>
      <c r="H1770" s="154"/>
      <c r="I1770" s="154"/>
      <c r="J1770" s="154"/>
      <c r="K1770" s="154"/>
      <c r="L1770" s="155"/>
      <c r="M1770" s="148"/>
      <c r="N1770" s="156"/>
      <c r="O1770" s="154"/>
      <c r="P1770" s="155"/>
      <c r="Q1770" s="148"/>
    </row>
    <row r="1771" spans="1:18" ht="15" hidden="1" customHeight="1" x14ac:dyDescent="0.25">
      <c r="B1771" s="221" t="s">
        <v>334</v>
      </c>
      <c r="C1771" s="217" t="s">
        <v>990</v>
      </c>
      <c r="D1771" s="205" t="s">
        <v>931</v>
      </c>
      <c r="E1771" s="213"/>
      <c r="F1771" s="464"/>
      <c r="G1771" s="196"/>
      <c r="H1771" s="448"/>
      <c r="I1771" s="448"/>
      <c r="J1771" s="448"/>
      <c r="K1771" s="154"/>
      <c r="L1771" s="155"/>
      <c r="M1771" s="149"/>
      <c r="N1771" s="156"/>
      <c r="O1771" s="154"/>
      <c r="P1771" s="155"/>
      <c r="Q1771" s="149"/>
    </row>
    <row r="1772" spans="1:18" s="177" customFormat="1" ht="5.0999999999999996" hidden="1" customHeight="1" thickBot="1" x14ac:dyDescent="0.3">
      <c r="A1772" s="261"/>
      <c r="B1772" s="220" t="s">
        <v>334</v>
      </c>
      <c r="C1772" s="220" t="s">
        <v>990</v>
      </c>
      <c r="D1772" s="208" t="s">
        <v>227</v>
      </c>
      <c r="E1772" s="213"/>
      <c r="F1772" s="466"/>
      <c r="G1772" s="202"/>
      <c r="H1772" s="444"/>
      <c r="I1772" s="444"/>
      <c r="J1772" s="444"/>
      <c r="K1772" s="193"/>
      <c r="L1772" s="134"/>
      <c r="M1772" s="527"/>
      <c r="N1772" s="134"/>
      <c r="O1772" s="193"/>
      <c r="P1772" s="134"/>
      <c r="Q1772" s="527"/>
      <c r="R1772" s="261"/>
    </row>
    <row r="1773" spans="1:18" ht="15.75" hidden="1" thickTop="1" x14ac:dyDescent="0.25">
      <c r="B1773" s="218" t="s">
        <v>334</v>
      </c>
      <c r="C1773" s="218" t="s">
        <v>990</v>
      </c>
      <c r="D1773" s="206" t="s">
        <v>227</v>
      </c>
      <c r="E1773" s="238" t="s">
        <v>291</v>
      </c>
      <c r="F1773" s="468"/>
      <c r="G1773" s="203" t="s">
        <v>274</v>
      </c>
      <c r="H1773" s="452"/>
      <c r="I1773" s="452"/>
      <c r="J1773" s="452"/>
      <c r="K1773" s="194"/>
      <c r="L1773" s="171"/>
      <c r="M1773" s="528"/>
      <c r="N1773" s="172"/>
      <c r="O1773" s="194"/>
      <c r="P1773" s="171"/>
      <c r="Q1773" s="528"/>
    </row>
    <row r="1774" spans="1:18" ht="45" hidden="1" customHeight="1" x14ac:dyDescent="0.25">
      <c r="B1774" s="217" t="s">
        <v>334</v>
      </c>
      <c r="C1774" s="224" t="s">
        <v>990</v>
      </c>
      <c r="D1774" s="205" t="s">
        <v>227</v>
      </c>
      <c r="E1774" s="230" t="s">
        <v>314</v>
      </c>
      <c r="F1774" s="463" t="s">
        <v>472</v>
      </c>
      <c r="G1774" s="559" t="s">
        <v>455</v>
      </c>
      <c r="H1774" s="582"/>
      <c r="I1774" s="473"/>
      <c r="J1774" s="582"/>
      <c r="K1774" s="578"/>
      <c r="L1774" s="470"/>
      <c r="M1774" s="580" t="s">
        <v>1029</v>
      </c>
      <c r="N1774" s="471"/>
      <c r="O1774" s="578"/>
      <c r="P1774" s="472"/>
      <c r="Q1774" s="580" t="s">
        <v>1029</v>
      </c>
    </row>
    <row r="1775" spans="1:18" ht="45" hidden="1" customHeight="1" x14ac:dyDescent="0.25">
      <c r="B1775" s="217" t="s">
        <v>334</v>
      </c>
      <c r="C1775" s="224" t="s">
        <v>990</v>
      </c>
      <c r="D1775" s="205" t="s">
        <v>227</v>
      </c>
      <c r="E1775" s="230" t="s">
        <v>282</v>
      </c>
      <c r="F1775" s="463" t="s">
        <v>472</v>
      </c>
      <c r="G1775" s="559"/>
      <c r="H1775" s="584"/>
      <c r="I1775" s="473"/>
      <c r="J1775" s="584"/>
      <c r="K1775" s="579"/>
      <c r="L1775" s="472"/>
      <c r="M1775" s="581"/>
      <c r="N1775" s="471"/>
      <c r="O1775" s="579"/>
      <c r="P1775" s="472"/>
      <c r="Q1775" s="581"/>
    </row>
    <row r="1776" spans="1:18" s="177" customFormat="1" ht="5.0999999999999996" hidden="1" customHeight="1" thickBot="1" x14ac:dyDescent="0.3">
      <c r="A1776" s="261"/>
      <c r="B1776" s="220" t="s">
        <v>334</v>
      </c>
      <c r="C1776" s="220" t="s">
        <v>991</v>
      </c>
      <c r="D1776" s="208" t="s">
        <v>227</v>
      </c>
      <c r="E1776" s="213"/>
      <c r="F1776" s="134"/>
      <c r="G1776" s="202"/>
      <c r="H1776" s="193"/>
      <c r="I1776" s="193"/>
      <c r="J1776" s="193"/>
      <c r="K1776" s="193"/>
      <c r="L1776" s="134"/>
      <c r="M1776" s="186"/>
      <c r="N1776" s="134"/>
      <c r="O1776" s="193"/>
      <c r="P1776" s="134"/>
      <c r="Q1776" s="186"/>
      <c r="R1776" s="261"/>
    </row>
    <row r="1777" spans="1:18" ht="15.75" hidden="1" thickTop="1" x14ac:dyDescent="0.25">
      <c r="B1777" s="218" t="s">
        <v>334</v>
      </c>
      <c r="C1777" s="218" t="s">
        <v>991</v>
      </c>
      <c r="D1777" s="206" t="s">
        <v>227</v>
      </c>
      <c r="E1777" s="238" t="s">
        <v>291</v>
      </c>
      <c r="F1777" s="142"/>
      <c r="G1777" s="203" t="s">
        <v>274</v>
      </c>
      <c r="H1777" s="194"/>
      <c r="I1777" s="194"/>
      <c r="J1777" s="194"/>
      <c r="K1777" s="194"/>
      <c r="L1777" s="171"/>
      <c r="M1777" s="183"/>
      <c r="N1777" s="172"/>
      <c r="O1777" s="194"/>
      <c r="P1777" s="171"/>
      <c r="Q1777" s="183"/>
    </row>
    <row r="1778" spans="1:18" ht="45" hidden="1" customHeight="1" x14ac:dyDescent="0.25">
      <c r="B1778" s="217" t="s">
        <v>334</v>
      </c>
      <c r="C1778" s="224" t="s">
        <v>991</v>
      </c>
      <c r="D1778" s="205" t="s">
        <v>227</v>
      </c>
      <c r="E1778" s="230" t="s">
        <v>307</v>
      </c>
      <c r="F1778" s="144" t="s">
        <v>472</v>
      </c>
      <c r="G1778" s="559" t="s">
        <v>455</v>
      </c>
      <c r="H1778" s="572"/>
      <c r="I1778" s="187"/>
      <c r="J1778" s="572"/>
      <c r="K1778" s="572"/>
      <c r="L1778" s="145"/>
      <c r="M1778" s="574" t="s">
        <v>1029</v>
      </c>
      <c r="N1778" s="146"/>
      <c r="O1778" s="572"/>
      <c r="P1778" s="147"/>
      <c r="Q1778" s="574" t="s">
        <v>1029</v>
      </c>
    </row>
    <row r="1779" spans="1:18" ht="45" hidden="1" customHeight="1" x14ac:dyDescent="0.25">
      <c r="B1779" s="217" t="s">
        <v>334</v>
      </c>
      <c r="C1779" s="224" t="s">
        <v>991</v>
      </c>
      <c r="D1779" s="205" t="s">
        <v>227</v>
      </c>
      <c r="E1779" s="230" t="s">
        <v>308</v>
      </c>
      <c r="F1779" s="144" t="s">
        <v>472</v>
      </c>
      <c r="G1779" s="559"/>
      <c r="H1779" s="573"/>
      <c r="I1779" s="187"/>
      <c r="J1779" s="573"/>
      <c r="K1779" s="573"/>
      <c r="L1779" s="147"/>
      <c r="M1779" s="575"/>
      <c r="N1779" s="146"/>
      <c r="O1779" s="573"/>
      <c r="P1779" s="147"/>
      <c r="Q1779" s="575"/>
    </row>
    <row r="1780" spans="1:18" s="177" customFormat="1" ht="5.0999999999999996" hidden="1" customHeight="1" thickBot="1" x14ac:dyDescent="0.3">
      <c r="A1780" s="261"/>
      <c r="B1780" s="220" t="s">
        <v>334</v>
      </c>
      <c r="C1780" s="220" t="s">
        <v>990</v>
      </c>
      <c r="D1780" s="208" t="s">
        <v>234</v>
      </c>
      <c r="E1780" s="213"/>
      <c r="F1780" s="466"/>
      <c r="G1780" s="202"/>
      <c r="H1780" s="444"/>
      <c r="I1780" s="444"/>
      <c r="J1780" s="444"/>
      <c r="K1780" s="193"/>
      <c r="L1780" s="134"/>
      <c r="M1780" s="527"/>
      <c r="N1780" s="134"/>
      <c r="O1780" s="193"/>
      <c r="P1780" s="134"/>
      <c r="Q1780" s="527"/>
      <c r="R1780" s="261"/>
    </row>
    <row r="1781" spans="1:18" ht="15.75" hidden="1" thickTop="1" x14ac:dyDescent="0.25">
      <c r="B1781" s="218" t="s">
        <v>334</v>
      </c>
      <c r="C1781" s="218" t="s">
        <v>990</v>
      </c>
      <c r="D1781" s="206" t="s">
        <v>234</v>
      </c>
      <c r="E1781" s="238" t="s">
        <v>292</v>
      </c>
      <c r="F1781" s="468"/>
      <c r="G1781" s="203" t="s">
        <v>280</v>
      </c>
      <c r="H1781" s="452"/>
      <c r="I1781" s="452"/>
      <c r="J1781" s="452"/>
      <c r="K1781" s="194"/>
      <c r="L1781" s="171"/>
      <c r="M1781" s="528"/>
      <c r="N1781" s="172"/>
      <c r="O1781" s="194"/>
      <c r="P1781" s="171"/>
      <c r="Q1781" s="528"/>
    </row>
    <row r="1782" spans="1:18" ht="45" hidden="1" customHeight="1" x14ac:dyDescent="0.25">
      <c r="B1782" s="217" t="s">
        <v>334</v>
      </c>
      <c r="C1782" s="224" t="s">
        <v>990</v>
      </c>
      <c r="D1782" s="205" t="s">
        <v>234</v>
      </c>
      <c r="E1782" s="230" t="s">
        <v>313</v>
      </c>
      <c r="F1782" s="463" t="s">
        <v>472</v>
      </c>
      <c r="G1782" s="249"/>
      <c r="H1782" s="582"/>
      <c r="I1782" s="473"/>
      <c r="J1782" s="582"/>
      <c r="K1782" s="578"/>
      <c r="L1782" s="470"/>
      <c r="M1782" s="580" t="s">
        <v>1029</v>
      </c>
      <c r="N1782" s="471"/>
      <c r="O1782" s="578"/>
      <c r="P1782" s="472"/>
      <c r="Q1782" s="580" t="s">
        <v>1029</v>
      </c>
    </row>
    <row r="1783" spans="1:18" ht="45" hidden="1" customHeight="1" x14ac:dyDescent="0.25">
      <c r="B1783" s="217" t="s">
        <v>334</v>
      </c>
      <c r="C1783" s="224" t="s">
        <v>990</v>
      </c>
      <c r="D1783" s="205" t="s">
        <v>234</v>
      </c>
      <c r="E1783" s="230" t="s">
        <v>283</v>
      </c>
      <c r="F1783" s="463" t="s">
        <v>472</v>
      </c>
      <c r="G1783" s="249"/>
      <c r="H1783" s="584"/>
      <c r="I1783" s="473"/>
      <c r="J1783" s="584"/>
      <c r="K1783" s="579"/>
      <c r="L1783" s="472"/>
      <c r="M1783" s="581"/>
      <c r="N1783" s="471"/>
      <c r="O1783" s="579"/>
      <c r="P1783" s="472"/>
      <c r="Q1783" s="581"/>
    </row>
    <row r="1784" spans="1:18" s="177" customFormat="1" ht="5.0999999999999996" hidden="1" customHeight="1" thickBot="1" x14ac:dyDescent="0.3">
      <c r="A1784" s="261"/>
      <c r="B1784" s="220" t="s">
        <v>334</v>
      </c>
      <c r="C1784" s="220" t="s">
        <v>991</v>
      </c>
      <c r="D1784" s="208" t="s">
        <v>234</v>
      </c>
      <c r="E1784" s="213"/>
      <c r="F1784" s="134"/>
      <c r="G1784" s="202"/>
      <c r="H1784" s="193"/>
      <c r="I1784" s="193"/>
      <c r="J1784" s="193"/>
      <c r="K1784" s="193"/>
      <c r="L1784" s="134"/>
      <c r="M1784" s="186"/>
      <c r="N1784" s="134"/>
      <c r="O1784" s="193"/>
      <c r="P1784" s="134"/>
      <c r="Q1784" s="186"/>
      <c r="R1784" s="261"/>
    </row>
    <row r="1785" spans="1:18" ht="15.75" hidden="1" thickTop="1" x14ac:dyDescent="0.25">
      <c r="B1785" s="218" t="s">
        <v>334</v>
      </c>
      <c r="C1785" s="218" t="s">
        <v>991</v>
      </c>
      <c r="D1785" s="206" t="s">
        <v>234</v>
      </c>
      <c r="E1785" s="238" t="s">
        <v>292</v>
      </c>
      <c r="F1785" s="142"/>
      <c r="G1785" s="203" t="s">
        <v>280</v>
      </c>
      <c r="H1785" s="194"/>
      <c r="I1785" s="194"/>
      <c r="J1785" s="194"/>
      <c r="K1785" s="194"/>
      <c r="L1785" s="171"/>
      <c r="M1785" s="183"/>
      <c r="N1785" s="172"/>
      <c r="O1785" s="194"/>
      <c r="P1785" s="171"/>
      <c r="Q1785" s="183"/>
    </row>
    <row r="1786" spans="1:18" ht="45" hidden="1" customHeight="1" x14ac:dyDescent="0.25">
      <c r="B1786" s="217" t="s">
        <v>334</v>
      </c>
      <c r="C1786" s="224" t="s">
        <v>991</v>
      </c>
      <c r="D1786" s="205" t="s">
        <v>234</v>
      </c>
      <c r="E1786" s="230" t="s">
        <v>312</v>
      </c>
      <c r="F1786" s="144" t="s">
        <v>472</v>
      </c>
      <c r="G1786" s="249"/>
      <c r="H1786" s="572"/>
      <c r="I1786" s="187"/>
      <c r="J1786" s="572"/>
      <c r="K1786" s="572"/>
      <c r="L1786" s="145"/>
      <c r="M1786" s="574" t="s">
        <v>1029</v>
      </c>
      <c r="N1786" s="146"/>
      <c r="O1786" s="572"/>
      <c r="P1786" s="147"/>
      <c r="Q1786" s="574" t="s">
        <v>1029</v>
      </c>
    </row>
    <row r="1787" spans="1:18" ht="45" hidden="1" customHeight="1" x14ac:dyDescent="0.25">
      <c r="B1787" s="217" t="s">
        <v>334</v>
      </c>
      <c r="C1787" s="224" t="s">
        <v>991</v>
      </c>
      <c r="D1787" s="205" t="s">
        <v>234</v>
      </c>
      <c r="E1787" s="230" t="s">
        <v>284</v>
      </c>
      <c r="F1787" s="144" t="s">
        <v>472</v>
      </c>
      <c r="G1787" s="249"/>
      <c r="H1787" s="573"/>
      <c r="I1787" s="187"/>
      <c r="J1787" s="573"/>
      <c r="K1787" s="573"/>
      <c r="L1787" s="147"/>
      <c r="M1787" s="575"/>
      <c r="N1787" s="146"/>
      <c r="O1787" s="573"/>
      <c r="P1787" s="147"/>
      <c r="Q1787" s="575"/>
    </row>
    <row r="1788" spans="1:18" s="177" customFormat="1" ht="5.0999999999999996" hidden="1" customHeight="1" thickBot="1" x14ac:dyDescent="0.3">
      <c r="A1788" s="261"/>
      <c r="B1788" s="220" t="s">
        <v>334</v>
      </c>
      <c r="C1788" s="220" t="s">
        <v>990</v>
      </c>
      <c r="D1788" s="208" t="s">
        <v>235</v>
      </c>
      <c r="E1788" s="213"/>
      <c r="F1788" s="466"/>
      <c r="G1788" s="202"/>
      <c r="H1788" s="444"/>
      <c r="I1788" s="444"/>
      <c r="J1788" s="444"/>
      <c r="K1788" s="193"/>
      <c r="L1788" s="134"/>
      <c r="M1788" s="527"/>
      <c r="N1788" s="134"/>
      <c r="O1788" s="193"/>
      <c r="P1788" s="134"/>
      <c r="Q1788" s="527"/>
      <c r="R1788" s="261"/>
    </row>
    <row r="1789" spans="1:18" ht="15.75" hidden="1" thickTop="1" x14ac:dyDescent="0.25">
      <c r="B1789" s="218" t="s">
        <v>334</v>
      </c>
      <c r="C1789" s="218" t="s">
        <v>990</v>
      </c>
      <c r="D1789" s="206" t="s">
        <v>235</v>
      </c>
      <c r="E1789" s="238" t="s">
        <v>293</v>
      </c>
      <c r="F1789" s="468"/>
      <c r="G1789" s="203" t="s">
        <v>275</v>
      </c>
      <c r="H1789" s="452"/>
      <c r="I1789" s="452"/>
      <c r="J1789" s="452"/>
      <c r="K1789" s="194"/>
      <c r="L1789" s="171"/>
      <c r="M1789" s="528"/>
      <c r="N1789" s="172"/>
      <c r="O1789" s="194"/>
      <c r="P1789" s="171"/>
      <c r="Q1789" s="528"/>
    </row>
    <row r="1790" spans="1:18" ht="45" hidden="1" customHeight="1" x14ac:dyDescent="0.25">
      <c r="B1790" s="217" t="s">
        <v>334</v>
      </c>
      <c r="C1790" s="224" t="s">
        <v>990</v>
      </c>
      <c r="D1790" s="205" t="s">
        <v>235</v>
      </c>
      <c r="E1790" s="230" t="s">
        <v>311</v>
      </c>
      <c r="F1790" s="463" t="s">
        <v>472</v>
      </c>
      <c r="G1790" s="249"/>
      <c r="H1790" s="582"/>
      <c r="I1790" s="473"/>
      <c r="J1790" s="582"/>
      <c r="K1790" s="578"/>
      <c r="L1790" s="470"/>
      <c r="M1790" s="580" t="s">
        <v>1029</v>
      </c>
      <c r="N1790" s="471"/>
      <c r="O1790" s="578"/>
      <c r="P1790" s="472"/>
      <c r="Q1790" s="580" t="s">
        <v>1029</v>
      </c>
    </row>
    <row r="1791" spans="1:18" ht="45" hidden="1" customHeight="1" x14ac:dyDescent="0.25">
      <c r="B1791" s="217" t="s">
        <v>334</v>
      </c>
      <c r="C1791" s="224" t="s">
        <v>990</v>
      </c>
      <c r="D1791" s="205" t="s">
        <v>235</v>
      </c>
      <c r="E1791" s="230" t="s">
        <v>285</v>
      </c>
      <c r="F1791" s="463" t="s">
        <v>472</v>
      </c>
      <c r="G1791" s="249"/>
      <c r="H1791" s="584"/>
      <c r="I1791" s="473"/>
      <c r="J1791" s="584"/>
      <c r="K1791" s="579"/>
      <c r="L1791" s="472"/>
      <c r="M1791" s="581"/>
      <c r="N1791" s="471"/>
      <c r="O1791" s="579"/>
      <c r="P1791" s="472"/>
      <c r="Q1791" s="581"/>
    </row>
    <row r="1792" spans="1:18" s="177" customFormat="1" ht="5.0999999999999996" hidden="1" customHeight="1" thickBot="1" x14ac:dyDescent="0.3">
      <c r="A1792" s="261"/>
      <c r="B1792" s="220" t="s">
        <v>334</v>
      </c>
      <c r="C1792" s="220" t="s">
        <v>991</v>
      </c>
      <c r="D1792" s="208" t="s">
        <v>235</v>
      </c>
      <c r="E1792" s="213"/>
      <c r="F1792" s="134"/>
      <c r="G1792" s="202"/>
      <c r="H1792" s="193"/>
      <c r="I1792" s="193"/>
      <c r="J1792" s="193"/>
      <c r="K1792" s="193"/>
      <c r="L1792" s="134"/>
      <c r="M1792" s="186"/>
      <c r="N1792" s="134"/>
      <c r="O1792" s="193"/>
      <c r="P1792" s="134"/>
      <c r="Q1792" s="186"/>
      <c r="R1792" s="261"/>
    </row>
    <row r="1793" spans="1:18" ht="15.75" hidden="1" thickTop="1" x14ac:dyDescent="0.25">
      <c r="B1793" s="218" t="s">
        <v>334</v>
      </c>
      <c r="C1793" s="218" t="s">
        <v>991</v>
      </c>
      <c r="D1793" s="206" t="s">
        <v>235</v>
      </c>
      <c r="E1793" s="238" t="s">
        <v>293</v>
      </c>
      <c r="F1793" s="142"/>
      <c r="G1793" s="203" t="s">
        <v>275</v>
      </c>
      <c r="H1793" s="194"/>
      <c r="I1793" s="194"/>
      <c r="J1793" s="194"/>
      <c r="K1793" s="194"/>
      <c r="L1793" s="171"/>
      <c r="M1793" s="183"/>
      <c r="N1793" s="172"/>
      <c r="O1793" s="194"/>
      <c r="P1793" s="171"/>
      <c r="Q1793" s="183"/>
    </row>
    <row r="1794" spans="1:18" ht="45" hidden="1" customHeight="1" x14ac:dyDescent="0.25">
      <c r="B1794" s="217" t="s">
        <v>334</v>
      </c>
      <c r="C1794" s="224" t="s">
        <v>991</v>
      </c>
      <c r="D1794" s="205" t="s">
        <v>235</v>
      </c>
      <c r="E1794" s="230" t="s">
        <v>310</v>
      </c>
      <c r="F1794" s="144" t="s">
        <v>472</v>
      </c>
      <c r="G1794" s="249"/>
      <c r="H1794" s="572"/>
      <c r="I1794" s="187"/>
      <c r="J1794" s="572"/>
      <c r="K1794" s="572"/>
      <c r="L1794" s="145"/>
      <c r="M1794" s="574" t="s">
        <v>1029</v>
      </c>
      <c r="N1794" s="146"/>
      <c r="O1794" s="572"/>
      <c r="P1794" s="147"/>
      <c r="Q1794" s="574" t="s">
        <v>1029</v>
      </c>
    </row>
    <row r="1795" spans="1:18" ht="45" hidden="1" customHeight="1" x14ac:dyDescent="0.25">
      <c r="B1795" s="217" t="s">
        <v>334</v>
      </c>
      <c r="C1795" s="224" t="s">
        <v>991</v>
      </c>
      <c r="D1795" s="205" t="s">
        <v>235</v>
      </c>
      <c r="E1795" s="230" t="s">
        <v>286</v>
      </c>
      <c r="F1795" s="144" t="s">
        <v>472</v>
      </c>
      <c r="G1795" s="249"/>
      <c r="H1795" s="573"/>
      <c r="I1795" s="187"/>
      <c r="J1795" s="573"/>
      <c r="K1795" s="573"/>
      <c r="L1795" s="147"/>
      <c r="M1795" s="575"/>
      <c r="N1795" s="146"/>
      <c r="O1795" s="573"/>
      <c r="P1795" s="147"/>
      <c r="Q1795" s="575"/>
    </row>
    <row r="1796" spans="1:18" s="177" customFormat="1" ht="5.0999999999999996" hidden="1" customHeight="1" thickBot="1" x14ac:dyDescent="0.3">
      <c r="A1796" s="261"/>
      <c r="B1796" s="220" t="s">
        <v>334</v>
      </c>
      <c r="C1796" s="220" t="s">
        <v>990</v>
      </c>
      <c r="D1796" s="208" t="s">
        <v>236</v>
      </c>
      <c r="E1796" s="213"/>
      <c r="F1796" s="466"/>
      <c r="G1796" s="202"/>
      <c r="H1796" s="444"/>
      <c r="I1796" s="444"/>
      <c r="J1796" s="444"/>
      <c r="K1796" s="193"/>
      <c r="L1796" s="134"/>
      <c r="M1796" s="527"/>
      <c r="N1796" s="134"/>
      <c r="O1796" s="193"/>
      <c r="P1796" s="134"/>
      <c r="Q1796" s="527"/>
      <c r="R1796" s="261"/>
    </row>
    <row r="1797" spans="1:18" ht="15.75" hidden="1" thickTop="1" x14ac:dyDescent="0.25">
      <c r="B1797" s="218" t="s">
        <v>334</v>
      </c>
      <c r="C1797" s="218" t="s">
        <v>990</v>
      </c>
      <c r="D1797" s="206" t="s">
        <v>236</v>
      </c>
      <c r="E1797" s="238" t="s">
        <v>294</v>
      </c>
      <c r="F1797" s="468"/>
      <c r="G1797" s="203" t="s">
        <v>274</v>
      </c>
      <c r="H1797" s="452"/>
      <c r="I1797" s="452"/>
      <c r="J1797" s="452"/>
      <c r="K1797" s="194"/>
      <c r="L1797" s="171"/>
      <c r="M1797" s="528"/>
      <c r="N1797" s="172"/>
      <c r="O1797" s="194"/>
      <c r="P1797" s="171"/>
      <c r="Q1797" s="528"/>
    </row>
    <row r="1798" spans="1:18" ht="45" hidden="1" customHeight="1" x14ac:dyDescent="0.25">
      <c r="B1798" s="217" t="s">
        <v>334</v>
      </c>
      <c r="C1798" s="224" t="s">
        <v>990</v>
      </c>
      <c r="D1798" s="205" t="s">
        <v>236</v>
      </c>
      <c r="E1798" s="230" t="s">
        <v>309</v>
      </c>
      <c r="F1798" s="463" t="s">
        <v>472</v>
      </c>
      <c r="G1798" s="559" t="s">
        <v>455</v>
      </c>
      <c r="H1798" s="582"/>
      <c r="I1798" s="473"/>
      <c r="J1798" s="582"/>
      <c r="K1798" s="578"/>
      <c r="L1798" s="470"/>
      <c r="M1798" s="580" t="s">
        <v>1029</v>
      </c>
      <c r="N1798" s="471"/>
      <c r="O1798" s="578"/>
      <c r="P1798" s="472"/>
      <c r="Q1798" s="580" t="s">
        <v>1029</v>
      </c>
    </row>
    <row r="1799" spans="1:18" ht="45" hidden="1" customHeight="1" x14ac:dyDescent="0.25">
      <c r="B1799" s="217" t="s">
        <v>334</v>
      </c>
      <c r="C1799" s="224" t="s">
        <v>990</v>
      </c>
      <c r="D1799" s="205" t="s">
        <v>236</v>
      </c>
      <c r="E1799" s="230" t="s">
        <v>287</v>
      </c>
      <c r="F1799" s="463" t="s">
        <v>472</v>
      </c>
      <c r="G1799" s="559"/>
      <c r="H1799" s="584"/>
      <c r="I1799" s="473"/>
      <c r="J1799" s="584"/>
      <c r="K1799" s="579"/>
      <c r="L1799" s="472"/>
      <c r="M1799" s="581"/>
      <c r="N1799" s="471"/>
      <c r="O1799" s="579"/>
      <c r="P1799" s="472"/>
      <c r="Q1799" s="581"/>
    </row>
    <row r="1800" spans="1:18" s="177" customFormat="1" ht="5.0999999999999996" hidden="1" customHeight="1" thickBot="1" x14ac:dyDescent="0.3">
      <c r="A1800" s="261"/>
      <c r="B1800" s="220" t="s">
        <v>334</v>
      </c>
      <c r="C1800" s="220" t="s">
        <v>991</v>
      </c>
      <c r="D1800" s="208" t="s">
        <v>236</v>
      </c>
      <c r="E1800" s="213"/>
      <c r="F1800" s="134"/>
      <c r="G1800" s="202"/>
      <c r="H1800" s="193"/>
      <c r="I1800" s="193"/>
      <c r="J1800" s="193"/>
      <c r="K1800" s="193"/>
      <c r="L1800" s="134"/>
      <c r="M1800" s="186"/>
      <c r="N1800" s="134"/>
      <c r="O1800" s="193"/>
      <c r="P1800" s="134"/>
      <c r="Q1800" s="186"/>
      <c r="R1800" s="261"/>
    </row>
    <row r="1801" spans="1:18" ht="15.75" hidden="1" thickTop="1" x14ac:dyDescent="0.25">
      <c r="B1801" s="218" t="s">
        <v>334</v>
      </c>
      <c r="C1801" s="218" t="s">
        <v>991</v>
      </c>
      <c r="D1801" s="206" t="s">
        <v>236</v>
      </c>
      <c r="E1801" s="238" t="s">
        <v>294</v>
      </c>
      <c r="F1801" s="142"/>
      <c r="G1801" s="203" t="s">
        <v>274</v>
      </c>
      <c r="H1801" s="194"/>
      <c r="I1801" s="194"/>
      <c r="J1801" s="194"/>
      <c r="K1801" s="194"/>
      <c r="L1801" s="171"/>
      <c r="M1801" s="183"/>
      <c r="N1801" s="172"/>
      <c r="O1801" s="194"/>
      <c r="P1801" s="171"/>
      <c r="Q1801" s="183"/>
    </row>
    <row r="1802" spans="1:18" ht="45" hidden="1" customHeight="1" x14ac:dyDescent="0.25">
      <c r="B1802" s="217" t="s">
        <v>334</v>
      </c>
      <c r="C1802" s="224" t="s">
        <v>991</v>
      </c>
      <c r="D1802" s="205" t="s">
        <v>236</v>
      </c>
      <c r="E1802" s="230" t="s">
        <v>307</v>
      </c>
      <c r="F1802" s="144" t="s">
        <v>472</v>
      </c>
      <c r="G1802" s="559" t="s">
        <v>455</v>
      </c>
      <c r="H1802" s="572"/>
      <c r="I1802" s="187"/>
      <c r="J1802" s="572"/>
      <c r="K1802" s="572"/>
      <c r="L1802" s="145"/>
      <c r="M1802" s="574" t="s">
        <v>1029</v>
      </c>
      <c r="N1802" s="146"/>
      <c r="O1802" s="572"/>
      <c r="P1802" s="147"/>
      <c r="Q1802" s="574" t="s">
        <v>1029</v>
      </c>
    </row>
    <row r="1803" spans="1:18" ht="45" hidden="1" customHeight="1" x14ac:dyDescent="0.25">
      <c r="B1803" s="217" t="s">
        <v>334</v>
      </c>
      <c r="C1803" s="224" t="s">
        <v>991</v>
      </c>
      <c r="D1803" s="205" t="s">
        <v>236</v>
      </c>
      <c r="E1803" s="230" t="s">
        <v>308</v>
      </c>
      <c r="F1803" s="144" t="s">
        <v>472</v>
      </c>
      <c r="G1803" s="559"/>
      <c r="H1803" s="573"/>
      <c r="I1803" s="187"/>
      <c r="J1803" s="573"/>
      <c r="K1803" s="573"/>
      <c r="L1803" s="147"/>
      <c r="M1803" s="575"/>
      <c r="N1803" s="146"/>
      <c r="O1803" s="573"/>
      <c r="P1803" s="147"/>
      <c r="Q1803" s="575"/>
    </row>
    <row r="1804" spans="1:18" s="177" customFormat="1" ht="5.0999999999999996" hidden="1" customHeight="1" thickBot="1" x14ac:dyDescent="0.3">
      <c r="A1804" s="261"/>
      <c r="B1804" s="220" t="s">
        <v>334</v>
      </c>
      <c r="C1804" s="220" t="s">
        <v>990</v>
      </c>
      <c r="D1804" s="208" t="s">
        <v>237</v>
      </c>
      <c r="E1804" s="213"/>
      <c r="F1804" s="466"/>
      <c r="G1804" s="202"/>
      <c r="H1804" s="444"/>
      <c r="I1804" s="444"/>
      <c r="J1804" s="444"/>
      <c r="K1804" s="193"/>
      <c r="L1804" s="134"/>
      <c r="M1804" s="527"/>
      <c r="N1804" s="134"/>
      <c r="O1804" s="193"/>
      <c r="P1804" s="134"/>
      <c r="Q1804" s="527"/>
      <c r="R1804" s="261"/>
    </row>
    <row r="1805" spans="1:18" ht="15.75" hidden="1" thickTop="1" x14ac:dyDescent="0.25">
      <c r="B1805" s="218" t="s">
        <v>334</v>
      </c>
      <c r="C1805" s="218" t="s">
        <v>990</v>
      </c>
      <c r="D1805" s="206" t="s">
        <v>237</v>
      </c>
      <c r="E1805" s="238" t="s">
        <v>276</v>
      </c>
      <c r="F1805" s="468"/>
      <c r="G1805" s="203" t="s">
        <v>281</v>
      </c>
      <c r="H1805" s="452"/>
      <c r="I1805" s="452"/>
      <c r="J1805" s="452"/>
      <c r="K1805" s="194"/>
      <c r="L1805" s="171"/>
      <c r="M1805" s="528"/>
      <c r="N1805" s="172"/>
      <c r="O1805" s="194"/>
      <c r="P1805" s="171"/>
      <c r="Q1805" s="528"/>
    </row>
    <row r="1806" spans="1:18" ht="45" hidden="1" customHeight="1" x14ac:dyDescent="0.25">
      <c r="B1806" s="217" t="s">
        <v>334</v>
      </c>
      <c r="C1806" s="224" t="s">
        <v>990</v>
      </c>
      <c r="D1806" s="205" t="s">
        <v>237</v>
      </c>
      <c r="E1806" s="230" t="s">
        <v>306</v>
      </c>
      <c r="F1806" s="463" t="s">
        <v>472</v>
      </c>
      <c r="G1806" s="559" t="s">
        <v>454</v>
      </c>
      <c r="H1806" s="582"/>
      <c r="I1806" s="473"/>
      <c r="J1806" s="582"/>
      <c r="K1806" s="578"/>
      <c r="L1806" s="470"/>
      <c r="M1806" s="580" t="s">
        <v>1029</v>
      </c>
      <c r="N1806" s="471"/>
      <c r="O1806" s="578"/>
      <c r="P1806" s="472"/>
      <c r="Q1806" s="580" t="s">
        <v>1029</v>
      </c>
    </row>
    <row r="1807" spans="1:18" ht="45" hidden="1" customHeight="1" x14ac:dyDescent="0.25">
      <c r="B1807" s="217" t="s">
        <v>334</v>
      </c>
      <c r="C1807" s="224" t="s">
        <v>990</v>
      </c>
      <c r="D1807" s="205" t="s">
        <v>237</v>
      </c>
      <c r="E1807" s="230" t="s">
        <v>288</v>
      </c>
      <c r="F1807" s="463" t="s">
        <v>472</v>
      </c>
      <c r="G1807" s="559"/>
      <c r="H1807" s="584"/>
      <c r="I1807" s="473"/>
      <c r="J1807" s="584"/>
      <c r="K1807" s="579"/>
      <c r="L1807" s="472"/>
      <c r="M1807" s="581"/>
      <c r="N1807" s="471"/>
      <c r="O1807" s="579"/>
      <c r="P1807" s="472"/>
      <c r="Q1807" s="581"/>
    </row>
    <row r="1808" spans="1:18" s="177" customFormat="1" ht="5.0999999999999996" hidden="1" customHeight="1" thickBot="1" x14ac:dyDescent="0.3">
      <c r="A1808" s="261"/>
      <c r="B1808" s="220" t="s">
        <v>334</v>
      </c>
      <c r="C1808" s="220" t="s">
        <v>991</v>
      </c>
      <c r="D1808" s="208" t="s">
        <v>237</v>
      </c>
      <c r="E1808" s="213"/>
      <c r="F1808" s="134"/>
      <c r="G1808" s="202"/>
      <c r="H1808" s="193"/>
      <c r="I1808" s="193"/>
      <c r="J1808" s="193"/>
      <c r="K1808" s="193"/>
      <c r="L1808" s="134"/>
      <c r="M1808" s="186"/>
      <c r="N1808" s="134"/>
      <c r="O1808" s="193"/>
      <c r="P1808" s="134"/>
      <c r="Q1808" s="186"/>
      <c r="R1808" s="261"/>
    </row>
    <row r="1809" spans="1:18" ht="15.75" hidden="1" thickTop="1" x14ac:dyDescent="0.25">
      <c r="B1809" s="218" t="s">
        <v>334</v>
      </c>
      <c r="C1809" s="218" t="s">
        <v>991</v>
      </c>
      <c r="D1809" s="206" t="s">
        <v>237</v>
      </c>
      <c r="E1809" s="238" t="s">
        <v>276</v>
      </c>
      <c r="F1809" s="142"/>
      <c r="G1809" s="203" t="s">
        <v>281</v>
      </c>
      <c r="H1809" s="194"/>
      <c r="I1809" s="194"/>
      <c r="J1809" s="194"/>
      <c r="K1809" s="194"/>
      <c r="L1809" s="171"/>
      <c r="M1809" s="183"/>
      <c r="N1809" s="172"/>
      <c r="O1809" s="194"/>
      <c r="P1809" s="171"/>
      <c r="Q1809" s="183"/>
    </row>
    <row r="1810" spans="1:18" ht="45" hidden="1" customHeight="1" x14ac:dyDescent="0.25">
      <c r="B1810" s="217" t="s">
        <v>334</v>
      </c>
      <c r="C1810" s="224" t="s">
        <v>991</v>
      </c>
      <c r="D1810" s="205" t="s">
        <v>237</v>
      </c>
      <c r="E1810" s="230" t="s">
        <v>305</v>
      </c>
      <c r="F1810" s="144" t="s">
        <v>472</v>
      </c>
      <c r="G1810" s="249"/>
      <c r="H1810" s="572"/>
      <c r="I1810" s="187"/>
      <c r="J1810" s="572"/>
      <c r="K1810" s="572"/>
      <c r="L1810" s="145"/>
      <c r="M1810" s="574" t="s">
        <v>1029</v>
      </c>
      <c r="N1810" s="146"/>
      <c r="O1810" s="572"/>
      <c r="P1810" s="147"/>
      <c r="Q1810" s="574" t="s">
        <v>1029</v>
      </c>
    </row>
    <row r="1811" spans="1:18" ht="45" hidden="1" customHeight="1" x14ac:dyDescent="0.25">
      <c r="B1811" s="217" t="s">
        <v>334</v>
      </c>
      <c r="C1811" s="224" t="s">
        <v>991</v>
      </c>
      <c r="D1811" s="205" t="s">
        <v>237</v>
      </c>
      <c r="E1811" s="230" t="s">
        <v>167</v>
      </c>
      <c r="F1811" s="144" t="s">
        <v>472</v>
      </c>
      <c r="G1811" s="249"/>
      <c r="H1811" s="573"/>
      <c r="I1811" s="187"/>
      <c r="J1811" s="573"/>
      <c r="K1811" s="573"/>
      <c r="L1811" s="147"/>
      <c r="M1811" s="575"/>
      <c r="N1811" s="146"/>
      <c r="O1811" s="573"/>
      <c r="P1811" s="147"/>
      <c r="Q1811" s="575"/>
    </row>
    <row r="1812" spans="1:18" s="177" customFormat="1" ht="5.0999999999999996" hidden="1" customHeight="1" thickBot="1" x14ac:dyDescent="0.3">
      <c r="A1812" s="261"/>
      <c r="B1812" s="220" t="s">
        <v>334</v>
      </c>
      <c r="C1812" s="220" t="s">
        <v>990</v>
      </c>
      <c r="D1812" s="208" t="s">
        <v>238</v>
      </c>
      <c r="E1812" s="213"/>
      <c r="F1812" s="466"/>
      <c r="G1812" s="202"/>
      <c r="H1812" s="444"/>
      <c r="I1812" s="444"/>
      <c r="J1812" s="444"/>
      <c r="K1812" s="193"/>
      <c r="L1812" s="134"/>
      <c r="M1812" s="527"/>
      <c r="N1812" s="134"/>
      <c r="O1812" s="193"/>
      <c r="P1812" s="134"/>
      <c r="Q1812" s="527"/>
      <c r="R1812" s="261"/>
    </row>
    <row r="1813" spans="1:18" ht="15.75" hidden="1" thickTop="1" x14ac:dyDescent="0.25">
      <c r="B1813" s="218" t="s">
        <v>334</v>
      </c>
      <c r="C1813" s="218" t="s">
        <v>990</v>
      </c>
      <c r="D1813" s="206" t="s">
        <v>238</v>
      </c>
      <c r="E1813" s="238" t="s">
        <v>57</v>
      </c>
      <c r="F1813" s="468"/>
      <c r="G1813" s="173" t="s">
        <v>277</v>
      </c>
      <c r="H1813" s="452"/>
      <c r="I1813" s="452"/>
      <c r="J1813" s="452"/>
      <c r="K1813" s="194"/>
      <c r="L1813" s="171"/>
      <c r="M1813" s="528"/>
      <c r="N1813" s="172"/>
      <c r="O1813" s="194"/>
      <c r="P1813" s="171"/>
      <c r="Q1813" s="528"/>
    </row>
    <row r="1814" spans="1:18" ht="45" hidden="1" customHeight="1" x14ac:dyDescent="0.25">
      <c r="B1814" s="217" t="s">
        <v>334</v>
      </c>
      <c r="C1814" s="224" t="s">
        <v>990</v>
      </c>
      <c r="D1814" s="205" t="s">
        <v>238</v>
      </c>
      <c r="E1814" s="230" t="s">
        <v>304</v>
      </c>
      <c r="F1814" s="463" t="s">
        <v>472</v>
      </c>
      <c r="G1814" s="559" t="s">
        <v>295</v>
      </c>
      <c r="H1814" s="576"/>
      <c r="I1814" s="469"/>
      <c r="J1814" s="576"/>
      <c r="K1814" s="578"/>
      <c r="L1814" s="470"/>
      <c r="M1814" s="580" t="s">
        <v>1029</v>
      </c>
      <c r="N1814" s="471"/>
      <c r="O1814" s="578"/>
      <c r="P1814" s="472"/>
      <c r="Q1814" s="580" t="s">
        <v>1029</v>
      </c>
    </row>
    <row r="1815" spans="1:18" ht="45" hidden="1" customHeight="1" x14ac:dyDescent="0.25">
      <c r="B1815" s="217" t="s">
        <v>334</v>
      </c>
      <c r="C1815" s="224" t="s">
        <v>990</v>
      </c>
      <c r="D1815" s="205" t="s">
        <v>238</v>
      </c>
      <c r="E1815" s="230" t="s">
        <v>289</v>
      </c>
      <c r="F1815" s="463" t="s">
        <v>472</v>
      </c>
      <c r="G1815" s="559"/>
      <c r="H1815" s="577"/>
      <c r="I1815" s="469"/>
      <c r="J1815" s="577"/>
      <c r="K1815" s="579"/>
      <c r="L1815" s="472"/>
      <c r="M1815" s="581"/>
      <c r="N1815" s="471"/>
      <c r="O1815" s="579"/>
      <c r="P1815" s="472"/>
      <c r="Q1815" s="581"/>
    </row>
    <row r="1816" spans="1:18" s="177" customFormat="1" ht="5.0999999999999996" hidden="1" customHeight="1" thickBot="1" x14ac:dyDescent="0.3">
      <c r="A1816" s="261"/>
      <c r="B1816" s="220" t="s">
        <v>334</v>
      </c>
      <c r="C1816" s="220" t="s">
        <v>991</v>
      </c>
      <c r="D1816" s="208" t="s">
        <v>238</v>
      </c>
      <c r="E1816" s="213"/>
      <c r="F1816" s="134"/>
      <c r="G1816" s="202"/>
      <c r="H1816" s="193"/>
      <c r="I1816" s="193"/>
      <c r="J1816" s="193"/>
      <c r="K1816" s="193"/>
      <c r="L1816" s="134"/>
      <c r="M1816" s="186"/>
      <c r="N1816" s="134"/>
      <c r="O1816" s="193"/>
      <c r="P1816" s="134"/>
      <c r="Q1816" s="186"/>
      <c r="R1816" s="261"/>
    </row>
    <row r="1817" spans="1:18" ht="15.75" hidden="1" thickTop="1" x14ac:dyDescent="0.25">
      <c r="B1817" s="218" t="s">
        <v>334</v>
      </c>
      <c r="C1817" s="218" t="s">
        <v>991</v>
      </c>
      <c r="D1817" s="206" t="s">
        <v>238</v>
      </c>
      <c r="E1817" s="238" t="s">
        <v>57</v>
      </c>
      <c r="F1817" s="142"/>
      <c r="G1817" s="173" t="s">
        <v>277</v>
      </c>
      <c r="H1817" s="194"/>
      <c r="I1817" s="194"/>
      <c r="J1817" s="194"/>
      <c r="K1817" s="194"/>
      <c r="L1817" s="171"/>
      <c r="M1817" s="183"/>
      <c r="N1817" s="172"/>
      <c r="O1817" s="194"/>
      <c r="P1817" s="171"/>
      <c r="Q1817" s="183"/>
    </row>
    <row r="1818" spans="1:18" ht="45" hidden="1" customHeight="1" x14ac:dyDescent="0.25">
      <c r="B1818" s="217" t="s">
        <v>334</v>
      </c>
      <c r="C1818" s="224" t="s">
        <v>991</v>
      </c>
      <c r="D1818" s="205" t="s">
        <v>238</v>
      </c>
      <c r="E1818" s="230" t="s">
        <v>303</v>
      </c>
      <c r="F1818" s="144" t="s">
        <v>472</v>
      </c>
      <c r="G1818" s="249"/>
      <c r="H1818" s="572"/>
      <c r="I1818" s="187"/>
      <c r="J1818" s="572"/>
      <c r="K1818" s="572"/>
      <c r="L1818" s="145"/>
      <c r="M1818" s="574" t="s">
        <v>1029</v>
      </c>
      <c r="N1818" s="146"/>
      <c r="O1818" s="572"/>
      <c r="P1818" s="147"/>
      <c r="Q1818" s="574" t="s">
        <v>1029</v>
      </c>
    </row>
    <row r="1819" spans="1:18" ht="45" hidden="1" customHeight="1" x14ac:dyDescent="0.25">
      <c r="B1819" s="217" t="s">
        <v>334</v>
      </c>
      <c r="C1819" s="224" t="s">
        <v>991</v>
      </c>
      <c r="D1819" s="205" t="s">
        <v>238</v>
      </c>
      <c r="E1819" s="230" t="s">
        <v>290</v>
      </c>
      <c r="F1819" s="144" t="s">
        <v>472</v>
      </c>
      <c r="G1819" s="249"/>
      <c r="H1819" s="573"/>
      <c r="I1819" s="187"/>
      <c r="J1819" s="573"/>
      <c r="K1819" s="573"/>
      <c r="L1819" s="147"/>
      <c r="M1819" s="575"/>
      <c r="N1819" s="146"/>
      <c r="O1819" s="573"/>
      <c r="P1819" s="147"/>
      <c r="Q1819" s="575"/>
    </row>
    <row r="1820" spans="1:18" s="177" customFormat="1" ht="5.0999999999999996" hidden="1" customHeight="1" thickBot="1" x14ac:dyDescent="0.3">
      <c r="A1820" s="261"/>
      <c r="B1820" s="220" t="s">
        <v>334</v>
      </c>
      <c r="C1820" s="220" t="s">
        <v>990</v>
      </c>
      <c r="D1820" s="208" t="s">
        <v>239</v>
      </c>
      <c r="E1820" s="213"/>
      <c r="F1820" s="466"/>
      <c r="G1820" s="202"/>
      <c r="H1820" s="444"/>
      <c r="I1820" s="444"/>
      <c r="J1820" s="444"/>
      <c r="K1820" s="193"/>
      <c r="L1820" s="134"/>
      <c r="M1820" s="527"/>
      <c r="N1820" s="134"/>
      <c r="O1820" s="193"/>
      <c r="P1820" s="134"/>
      <c r="Q1820" s="527"/>
      <c r="R1820" s="261"/>
    </row>
    <row r="1821" spans="1:18" ht="15.75" hidden="1" thickTop="1" x14ac:dyDescent="0.25">
      <c r="B1821" s="218" t="s">
        <v>334</v>
      </c>
      <c r="C1821" s="218" t="s">
        <v>990</v>
      </c>
      <c r="D1821" s="206" t="s">
        <v>239</v>
      </c>
      <c r="E1821" s="238" t="s">
        <v>278</v>
      </c>
      <c r="F1821" s="468"/>
      <c r="G1821" s="203" t="s">
        <v>281</v>
      </c>
      <c r="H1821" s="452"/>
      <c r="I1821" s="452"/>
      <c r="J1821" s="452"/>
      <c r="K1821" s="194"/>
      <c r="L1821" s="171"/>
      <c r="M1821" s="528"/>
      <c r="N1821" s="172"/>
      <c r="O1821" s="194"/>
      <c r="P1821" s="171"/>
      <c r="Q1821" s="528"/>
    </row>
    <row r="1822" spans="1:18" ht="45" hidden="1" customHeight="1" x14ac:dyDescent="0.25">
      <c r="B1822" s="217" t="s">
        <v>334</v>
      </c>
      <c r="C1822" s="224" t="s">
        <v>990</v>
      </c>
      <c r="D1822" s="205" t="s">
        <v>239</v>
      </c>
      <c r="E1822" s="230" t="s">
        <v>299</v>
      </c>
      <c r="F1822" s="463" t="s">
        <v>472</v>
      </c>
      <c r="G1822" s="559" t="s">
        <v>457</v>
      </c>
      <c r="H1822" s="582"/>
      <c r="I1822" s="473"/>
      <c r="J1822" s="585"/>
      <c r="K1822" s="588"/>
      <c r="L1822" s="471"/>
      <c r="M1822" s="580" t="s">
        <v>1029</v>
      </c>
      <c r="N1822" s="471"/>
      <c r="O1822" s="578"/>
      <c r="P1822" s="471"/>
      <c r="Q1822" s="580" t="s">
        <v>1029</v>
      </c>
    </row>
    <row r="1823" spans="1:18" ht="45" hidden="1" customHeight="1" x14ac:dyDescent="0.25">
      <c r="B1823" s="217" t="s">
        <v>334</v>
      </c>
      <c r="C1823" s="224" t="s">
        <v>990</v>
      </c>
      <c r="D1823" s="205" t="s">
        <v>239</v>
      </c>
      <c r="E1823" s="230" t="s">
        <v>302</v>
      </c>
      <c r="F1823" s="463" t="s">
        <v>472</v>
      </c>
      <c r="G1823" s="559"/>
      <c r="H1823" s="583"/>
      <c r="I1823" s="473"/>
      <c r="J1823" s="586"/>
      <c r="K1823" s="589"/>
      <c r="L1823" s="471"/>
      <c r="M1823" s="591"/>
      <c r="N1823" s="471"/>
      <c r="O1823" s="593"/>
      <c r="P1823" s="471"/>
      <c r="Q1823" s="591"/>
    </row>
    <row r="1824" spans="1:18" ht="45" hidden="1" customHeight="1" x14ac:dyDescent="0.25">
      <c r="B1824" s="217" t="s">
        <v>334</v>
      </c>
      <c r="C1824" s="224" t="s">
        <v>990</v>
      </c>
      <c r="D1824" s="205" t="s">
        <v>239</v>
      </c>
      <c r="E1824" s="230" t="s">
        <v>491</v>
      </c>
      <c r="F1824" s="463" t="s">
        <v>472</v>
      </c>
      <c r="G1824" s="559"/>
      <c r="H1824" s="584"/>
      <c r="I1824" s="473"/>
      <c r="J1824" s="587"/>
      <c r="K1824" s="590"/>
      <c r="L1824" s="471"/>
      <c r="M1824" s="592"/>
      <c r="N1824" s="471"/>
      <c r="O1824" s="579"/>
      <c r="P1824" s="471"/>
      <c r="Q1824" s="592"/>
    </row>
    <row r="1825" spans="1:18" s="177" customFormat="1" ht="5.0999999999999996" hidden="1" customHeight="1" thickBot="1" x14ac:dyDescent="0.3">
      <c r="A1825" s="261"/>
      <c r="B1825" s="220" t="s">
        <v>334</v>
      </c>
      <c r="C1825" s="220" t="s">
        <v>991</v>
      </c>
      <c r="D1825" s="208" t="s">
        <v>239</v>
      </c>
      <c r="E1825" s="213"/>
      <c r="F1825" s="134"/>
      <c r="G1825" s="202"/>
      <c r="H1825" s="193"/>
      <c r="I1825" s="193"/>
      <c r="J1825" s="193"/>
      <c r="K1825" s="193"/>
      <c r="L1825" s="134"/>
      <c r="M1825" s="186"/>
      <c r="N1825" s="134"/>
      <c r="O1825" s="193"/>
      <c r="P1825" s="134"/>
      <c r="Q1825" s="186"/>
      <c r="R1825" s="261"/>
    </row>
    <row r="1826" spans="1:18" ht="15.75" hidden="1" thickTop="1" x14ac:dyDescent="0.25">
      <c r="B1826" s="218" t="s">
        <v>334</v>
      </c>
      <c r="C1826" s="218" t="s">
        <v>991</v>
      </c>
      <c r="D1826" s="206" t="s">
        <v>239</v>
      </c>
      <c r="E1826" s="238" t="s">
        <v>278</v>
      </c>
      <c r="F1826" s="142"/>
      <c r="G1826" s="203" t="s">
        <v>281</v>
      </c>
      <c r="H1826" s="194"/>
      <c r="I1826" s="194"/>
      <c r="J1826" s="194"/>
      <c r="K1826" s="194"/>
      <c r="L1826" s="171"/>
      <c r="M1826" s="183"/>
      <c r="N1826" s="172"/>
      <c r="O1826" s="194"/>
      <c r="P1826" s="171"/>
      <c r="Q1826" s="183"/>
    </row>
    <row r="1827" spans="1:18" ht="45" hidden="1" customHeight="1" x14ac:dyDescent="0.25">
      <c r="B1827" s="217" t="s">
        <v>334</v>
      </c>
      <c r="C1827" s="224" t="s">
        <v>991</v>
      </c>
      <c r="D1827" s="205" t="s">
        <v>239</v>
      </c>
      <c r="E1827" s="230" t="s">
        <v>301</v>
      </c>
      <c r="F1827" s="144" t="s">
        <v>472</v>
      </c>
      <c r="G1827" s="249"/>
      <c r="H1827" s="572"/>
      <c r="I1827" s="187"/>
      <c r="J1827" s="608"/>
      <c r="K1827" s="608"/>
      <c r="L1827" s="146"/>
      <c r="M1827" s="611" t="s">
        <v>1029</v>
      </c>
      <c r="N1827" s="146"/>
      <c r="O1827" s="572"/>
      <c r="P1827" s="146"/>
      <c r="Q1827" s="611" t="s">
        <v>1029</v>
      </c>
    </row>
    <row r="1828" spans="1:18" ht="45" hidden="1" customHeight="1" x14ac:dyDescent="0.25">
      <c r="B1828" s="217" t="s">
        <v>334</v>
      </c>
      <c r="C1828" s="224" t="s">
        <v>991</v>
      </c>
      <c r="D1828" s="205" t="s">
        <v>239</v>
      </c>
      <c r="E1828" s="230" t="s">
        <v>297</v>
      </c>
      <c r="F1828" s="144" t="s">
        <v>472</v>
      </c>
      <c r="G1828" s="249"/>
      <c r="H1828" s="594"/>
      <c r="I1828" s="187"/>
      <c r="J1828" s="609"/>
      <c r="K1828" s="609"/>
      <c r="L1828" s="146"/>
      <c r="M1828" s="612"/>
      <c r="N1828" s="146"/>
      <c r="O1828" s="594"/>
      <c r="P1828" s="146"/>
      <c r="Q1828" s="612"/>
    </row>
    <row r="1829" spans="1:18" ht="45" hidden="1" customHeight="1" x14ac:dyDescent="0.25">
      <c r="B1829" s="217" t="s">
        <v>334</v>
      </c>
      <c r="C1829" s="224" t="s">
        <v>991</v>
      </c>
      <c r="D1829" s="205" t="s">
        <v>239</v>
      </c>
      <c r="E1829" s="230" t="s">
        <v>298</v>
      </c>
      <c r="F1829" s="144" t="s">
        <v>472</v>
      </c>
      <c r="G1829" s="249"/>
      <c r="H1829" s="573"/>
      <c r="I1829" s="187"/>
      <c r="J1829" s="610"/>
      <c r="K1829" s="610"/>
      <c r="L1829" s="146"/>
      <c r="M1829" s="613"/>
      <c r="N1829" s="146"/>
      <c r="O1829" s="573"/>
      <c r="P1829" s="146"/>
      <c r="Q1829" s="613"/>
    </row>
    <row r="1830" spans="1:18" s="177" customFormat="1" ht="5.0999999999999996" hidden="1" customHeight="1" thickBot="1" x14ac:dyDescent="0.3">
      <c r="A1830" s="261"/>
      <c r="B1830" s="220" t="s">
        <v>334</v>
      </c>
      <c r="C1830" s="220" t="s">
        <v>990</v>
      </c>
      <c r="D1830" s="208" t="s">
        <v>240</v>
      </c>
      <c r="E1830" s="213"/>
      <c r="F1830" s="466"/>
      <c r="G1830" s="202"/>
      <c r="H1830" s="444"/>
      <c r="I1830" s="444"/>
      <c r="J1830" s="444"/>
      <c r="K1830" s="193"/>
      <c r="L1830" s="134"/>
      <c r="M1830" s="527"/>
      <c r="N1830" s="134"/>
      <c r="O1830" s="193"/>
      <c r="P1830" s="134"/>
      <c r="Q1830" s="527"/>
      <c r="R1830" s="261"/>
    </row>
    <row r="1831" spans="1:18" ht="15.75" hidden="1" thickTop="1" x14ac:dyDescent="0.25">
      <c r="B1831" s="218" t="s">
        <v>334</v>
      </c>
      <c r="C1831" s="218" t="s">
        <v>990</v>
      </c>
      <c r="D1831" s="206" t="s">
        <v>240</v>
      </c>
      <c r="E1831" s="238" t="s">
        <v>279</v>
      </c>
      <c r="F1831" s="468"/>
      <c r="G1831" s="203" t="s">
        <v>281</v>
      </c>
      <c r="H1831" s="452"/>
      <c r="I1831" s="452"/>
      <c r="J1831" s="452"/>
      <c r="K1831" s="194"/>
      <c r="L1831" s="171"/>
      <c r="M1831" s="528"/>
      <c r="N1831" s="172"/>
      <c r="O1831" s="194"/>
      <c r="P1831" s="171"/>
      <c r="Q1831" s="528"/>
    </row>
    <row r="1832" spans="1:18" ht="45" hidden="1" customHeight="1" x14ac:dyDescent="0.25">
      <c r="B1832" s="217" t="s">
        <v>334</v>
      </c>
      <c r="C1832" s="224" t="s">
        <v>990</v>
      </c>
      <c r="D1832" s="205" t="s">
        <v>240</v>
      </c>
      <c r="E1832" s="230" t="s">
        <v>299</v>
      </c>
      <c r="F1832" s="463" t="s">
        <v>472</v>
      </c>
      <c r="G1832" s="559" t="s">
        <v>456</v>
      </c>
      <c r="H1832" s="582"/>
      <c r="I1832" s="473"/>
      <c r="J1832" s="585"/>
      <c r="K1832" s="588"/>
      <c r="L1832" s="471"/>
      <c r="M1832" s="580" t="s">
        <v>1029</v>
      </c>
      <c r="N1832" s="471"/>
      <c r="O1832" s="578"/>
      <c r="P1832" s="471"/>
      <c r="Q1832" s="580" t="s">
        <v>1029</v>
      </c>
    </row>
    <row r="1833" spans="1:18" ht="45" hidden="1" customHeight="1" x14ac:dyDescent="0.25">
      <c r="B1833" s="217" t="s">
        <v>334</v>
      </c>
      <c r="C1833" s="224" t="s">
        <v>990</v>
      </c>
      <c r="D1833" s="205" t="s">
        <v>240</v>
      </c>
      <c r="E1833" s="230" t="s">
        <v>300</v>
      </c>
      <c r="F1833" s="463" t="s">
        <v>472</v>
      </c>
      <c r="G1833" s="559"/>
      <c r="H1833" s="583"/>
      <c r="I1833" s="473"/>
      <c r="J1833" s="586"/>
      <c r="K1833" s="589"/>
      <c r="L1833" s="471"/>
      <c r="M1833" s="591"/>
      <c r="N1833" s="471"/>
      <c r="O1833" s="593"/>
      <c r="P1833" s="471"/>
      <c r="Q1833" s="591"/>
    </row>
    <row r="1834" spans="1:18" ht="45" hidden="1" customHeight="1" x14ac:dyDescent="0.25">
      <c r="B1834" s="217" t="s">
        <v>334</v>
      </c>
      <c r="C1834" s="224" t="s">
        <v>990</v>
      </c>
      <c r="D1834" s="205" t="s">
        <v>240</v>
      </c>
      <c r="E1834" s="230" t="s">
        <v>492</v>
      </c>
      <c r="F1834" s="463" t="s">
        <v>472</v>
      </c>
      <c r="G1834" s="559"/>
      <c r="H1834" s="584"/>
      <c r="I1834" s="473"/>
      <c r="J1834" s="587"/>
      <c r="K1834" s="590"/>
      <c r="L1834" s="471"/>
      <c r="M1834" s="592"/>
      <c r="N1834" s="471"/>
      <c r="O1834" s="579"/>
      <c r="P1834" s="471"/>
      <c r="Q1834" s="592"/>
    </row>
    <row r="1835" spans="1:18" s="177" customFormat="1" ht="5.0999999999999996" hidden="1" customHeight="1" thickBot="1" x14ac:dyDescent="0.3">
      <c r="A1835" s="261"/>
      <c r="B1835" s="220" t="s">
        <v>334</v>
      </c>
      <c r="C1835" s="220" t="s">
        <v>991</v>
      </c>
      <c r="D1835" s="208" t="s">
        <v>240</v>
      </c>
      <c r="E1835" s="213"/>
      <c r="F1835" s="134"/>
      <c r="G1835" s="202"/>
      <c r="H1835" s="193"/>
      <c r="I1835" s="193"/>
      <c r="J1835" s="193"/>
      <c r="K1835" s="193"/>
      <c r="L1835" s="134"/>
      <c r="M1835" s="186"/>
      <c r="N1835" s="134"/>
      <c r="O1835" s="193"/>
      <c r="P1835" s="134"/>
      <c r="Q1835" s="186"/>
      <c r="R1835" s="261"/>
    </row>
    <row r="1836" spans="1:18" ht="15.75" hidden="1" thickTop="1" x14ac:dyDescent="0.25">
      <c r="B1836" s="218" t="s">
        <v>334</v>
      </c>
      <c r="C1836" s="218" t="s">
        <v>991</v>
      </c>
      <c r="D1836" s="206" t="s">
        <v>240</v>
      </c>
      <c r="E1836" s="238" t="s">
        <v>279</v>
      </c>
      <c r="F1836" s="142"/>
      <c r="G1836" s="203" t="s">
        <v>281</v>
      </c>
      <c r="H1836" s="194"/>
      <c r="I1836" s="194"/>
      <c r="J1836" s="194"/>
      <c r="K1836" s="194"/>
      <c r="L1836" s="171"/>
      <c r="M1836" s="183"/>
      <c r="N1836" s="172"/>
      <c r="O1836" s="194"/>
      <c r="P1836" s="171"/>
      <c r="Q1836" s="183"/>
    </row>
    <row r="1837" spans="1:18" ht="45" hidden="1" customHeight="1" x14ac:dyDescent="0.25">
      <c r="B1837" s="217" t="s">
        <v>334</v>
      </c>
      <c r="C1837" s="224" t="s">
        <v>991</v>
      </c>
      <c r="D1837" s="205" t="s">
        <v>240</v>
      </c>
      <c r="E1837" s="230" t="s">
        <v>296</v>
      </c>
      <c r="F1837" s="144" t="s">
        <v>472</v>
      </c>
      <c r="G1837" s="249"/>
      <c r="H1837" s="572"/>
      <c r="I1837" s="187"/>
      <c r="J1837" s="608"/>
      <c r="K1837" s="608"/>
      <c r="L1837" s="146"/>
      <c r="M1837" s="611" t="s">
        <v>1029</v>
      </c>
      <c r="N1837" s="146"/>
      <c r="O1837" s="572"/>
      <c r="P1837" s="146"/>
      <c r="Q1837" s="611" t="s">
        <v>1029</v>
      </c>
    </row>
    <row r="1838" spans="1:18" ht="45" hidden="1" customHeight="1" x14ac:dyDescent="0.25">
      <c r="B1838" s="217" t="s">
        <v>334</v>
      </c>
      <c r="C1838" s="224" t="s">
        <v>991</v>
      </c>
      <c r="D1838" s="205" t="s">
        <v>240</v>
      </c>
      <c r="E1838" s="230" t="s">
        <v>297</v>
      </c>
      <c r="F1838" s="144" t="s">
        <v>472</v>
      </c>
      <c r="G1838" s="249"/>
      <c r="H1838" s="594"/>
      <c r="I1838" s="187"/>
      <c r="J1838" s="609"/>
      <c r="K1838" s="609"/>
      <c r="L1838" s="146"/>
      <c r="M1838" s="612"/>
      <c r="N1838" s="146"/>
      <c r="O1838" s="594"/>
      <c r="P1838" s="146"/>
      <c r="Q1838" s="612"/>
    </row>
    <row r="1839" spans="1:18" ht="45" hidden="1" customHeight="1" x14ac:dyDescent="0.25">
      <c r="B1839" s="217" t="s">
        <v>334</v>
      </c>
      <c r="C1839" s="224" t="s">
        <v>991</v>
      </c>
      <c r="D1839" s="205" t="s">
        <v>240</v>
      </c>
      <c r="E1839" s="230" t="s">
        <v>298</v>
      </c>
      <c r="F1839" s="144" t="s">
        <v>472</v>
      </c>
      <c r="G1839" s="249"/>
      <c r="H1839" s="573"/>
      <c r="I1839" s="187"/>
      <c r="J1839" s="610"/>
      <c r="K1839" s="610"/>
      <c r="L1839" s="146"/>
      <c r="M1839" s="613"/>
      <c r="N1839" s="146"/>
      <c r="O1839" s="573"/>
      <c r="P1839" s="146"/>
      <c r="Q1839" s="613"/>
    </row>
    <row r="1840" spans="1:18" ht="15" hidden="1" customHeight="1" x14ac:dyDescent="0.25">
      <c r="B1840" s="221" t="s">
        <v>335</v>
      </c>
      <c r="C1840" s="217" t="s">
        <v>991</v>
      </c>
      <c r="D1840" s="205" t="s">
        <v>931</v>
      </c>
      <c r="E1840" s="213"/>
      <c r="F1840" s="135"/>
      <c r="G1840" s="196"/>
      <c r="H1840" s="154"/>
      <c r="I1840" s="154"/>
      <c r="J1840" s="154"/>
      <c r="K1840" s="154"/>
      <c r="L1840" s="155"/>
      <c r="M1840" s="148"/>
      <c r="N1840" s="156"/>
      <c r="O1840" s="154"/>
      <c r="P1840" s="155"/>
      <c r="Q1840" s="148"/>
    </row>
    <row r="1841" spans="1:18" ht="15" hidden="1" customHeight="1" x14ac:dyDescent="0.25">
      <c r="B1841" s="221" t="s">
        <v>335</v>
      </c>
      <c r="C1841" s="217" t="s">
        <v>990</v>
      </c>
      <c r="D1841" s="205" t="s">
        <v>931</v>
      </c>
      <c r="E1841" s="213"/>
      <c r="F1841" s="464"/>
      <c r="G1841" s="196"/>
      <c r="H1841" s="448"/>
      <c r="I1841" s="448"/>
      <c r="J1841" s="448"/>
      <c r="K1841" s="154"/>
      <c r="L1841" s="155"/>
      <c r="M1841" s="149"/>
      <c r="N1841" s="156"/>
      <c r="O1841" s="154"/>
      <c r="P1841" s="155"/>
      <c r="Q1841" s="149"/>
    </row>
    <row r="1842" spans="1:18" s="177" customFormat="1" ht="5.0999999999999996" hidden="1" customHeight="1" thickBot="1" x14ac:dyDescent="0.3">
      <c r="A1842" s="261"/>
      <c r="B1842" s="220" t="s">
        <v>335</v>
      </c>
      <c r="C1842" s="220" t="s">
        <v>990</v>
      </c>
      <c r="D1842" s="208" t="s">
        <v>439</v>
      </c>
      <c r="E1842" s="213"/>
      <c r="F1842" s="466"/>
      <c r="G1842" s="202"/>
      <c r="H1842" s="444"/>
      <c r="I1842" s="444"/>
      <c r="J1842" s="444"/>
      <c r="K1842" s="193"/>
      <c r="L1842" s="134"/>
      <c r="M1842" s="527"/>
      <c r="N1842" s="134"/>
      <c r="O1842" s="193"/>
      <c r="P1842" s="134"/>
      <c r="Q1842" s="527"/>
      <c r="R1842" s="261"/>
    </row>
    <row r="1843" spans="1:18" ht="15.75" hidden="1" thickTop="1" x14ac:dyDescent="0.25">
      <c r="B1843" s="218" t="s">
        <v>335</v>
      </c>
      <c r="C1843" s="218" t="s">
        <v>990</v>
      </c>
      <c r="D1843" s="206" t="s">
        <v>439</v>
      </c>
      <c r="E1843" s="238" t="s">
        <v>702</v>
      </c>
      <c r="F1843" s="468"/>
      <c r="G1843" s="203" t="s">
        <v>274</v>
      </c>
      <c r="H1843" s="452"/>
      <c r="I1843" s="452"/>
      <c r="J1843" s="452"/>
      <c r="K1843" s="194"/>
      <c r="L1843" s="171"/>
      <c r="M1843" s="528"/>
      <c r="N1843" s="172"/>
      <c r="O1843" s="194"/>
      <c r="P1843" s="171"/>
      <c r="Q1843" s="528"/>
    </row>
    <row r="1844" spans="1:18" ht="45" hidden="1" customHeight="1" x14ac:dyDescent="0.25">
      <c r="B1844" s="217" t="s">
        <v>335</v>
      </c>
      <c r="C1844" s="224" t="s">
        <v>990</v>
      </c>
      <c r="D1844" s="205" t="s">
        <v>439</v>
      </c>
      <c r="E1844" s="230" t="s">
        <v>803</v>
      </c>
      <c r="F1844" s="463" t="s">
        <v>472</v>
      </c>
      <c r="G1844" s="559" t="s">
        <v>455</v>
      </c>
      <c r="H1844" s="582"/>
      <c r="I1844" s="473"/>
      <c r="J1844" s="582"/>
      <c r="K1844" s="578"/>
      <c r="L1844" s="470"/>
      <c r="M1844" s="580" t="s">
        <v>1029</v>
      </c>
      <c r="N1844" s="471"/>
      <c r="O1844" s="578"/>
      <c r="P1844" s="472"/>
      <c r="Q1844" s="580" t="s">
        <v>1029</v>
      </c>
    </row>
    <row r="1845" spans="1:18" ht="45" hidden="1" customHeight="1" x14ac:dyDescent="0.25">
      <c r="B1845" s="217" t="s">
        <v>335</v>
      </c>
      <c r="C1845" s="224" t="s">
        <v>990</v>
      </c>
      <c r="D1845" s="205" t="s">
        <v>439</v>
      </c>
      <c r="E1845" s="230" t="s">
        <v>804</v>
      </c>
      <c r="F1845" s="463" t="s">
        <v>472</v>
      </c>
      <c r="G1845" s="559"/>
      <c r="H1845" s="584"/>
      <c r="I1845" s="473"/>
      <c r="J1845" s="584"/>
      <c r="K1845" s="579"/>
      <c r="L1845" s="472"/>
      <c r="M1845" s="581"/>
      <c r="N1845" s="471"/>
      <c r="O1845" s="579"/>
      <c r="P1845" s="472"/>
      <c r="Q1845" s="581"/>
    </row>
    <row r="1846" spans="1:18" s="177" customFormat="1" ht="5.0999999999999996" hidden="1" customHeight="1" thickBot="1" x14ac:dyDescent="0.3">
      <c r="A1846" s="261"/>
      <c r="B1846" s="220" t="s">
        <v>335</v>
      </c>
      <c r="C1846" s="220" t="s">
        <v>991</v>
      </c>
      <c r="D1846" s="208" t="s">
        <v>439</v>
      </c>
      <c r="E1846" s="213"/>
      <c r="F1846" s="134"/>
      <c r="G1846" s="202"/>
      <c r="H1846" s="193"/>
      <c r="I1846" s="193"/>
      <c r="J1846" s="193"/>
      <c r="K1846" s="193"/>
      <c r="L1846" s="134"/>
      <c r="M1846" s="186"/>
      <c r="N1846" s="134"/>
      <c r="O1846" s="193"/>
      <c r="P1846" s="134"/>
      <c r="Q1846" s="186"/>
      <c r="R1846" s="261"/>
    </row>
    <row r="1847" spans="1:18" ht="15.75" hidden="1" thickTop="1" x14ac:dyDescent="0.25">
      <c r="B1847" s="218" t="s">
        <v>335</v>
      </c>
      <c r="C1847" s="218" t="s">
        <v>991</v>
      </c>
      <c r="D1847" s="206" t="s">
        <v>439</v>
      </c>
      <c r="E1847" s="238" t="s">
        <v>702</v>
      </c>
      <c r="F1847" s="142"/>
      <c r="G1847" s="203" t="s">
        <v>274</v>
      </c>
      <c r="H1847" s="194"/>
      <c r="I1847" s="194"/>
      <c r="J1847" s="194"/>
      <c r="K1847" s="194"/>
      <c r="L1847" s="171"/>
      <c r="M1847" s="183"/>
      <c r="N1847" s="172"/>
      <c r="O1847" s="194"/>
      <c r="P1847" s="171"/>
      <c r="Q1847" s="183"/>
    </row>
    <row r="1848" spans="1:18" ht="45" hidden="1" customHeight="1" x14ac:dyDescent="0.25">
      <c r="B1848" s="217" t="s">
        <v>335</v>
      </c>
      <c r="C1848" s="224" t="s">
        <v>991</v>
      </c>
      <c r="D1848" s="205" t="s">
        <v>439</v>
      </c>
      <c r="E1848" s="230" t="s">
        <v>1012</v>
      </c>
      <c r="F1848" s="144" t="s">
        <v>472</v>
      </c>
      <c r="G1848" s="559" t="s">
        <v>455</v>
      </c>
      <c r="H1848" s="572"/>
      <c r="I1848" s="187"/>
      <c r="J1848" s="608"/>
      <c r="K1848" s="608"/>
      <c r="L1848" s="146"/>
      <c r="M1848" s="611" t="s">
        <v>1029</v>
      </c>
      <c r="N1848" s="146"/>
      <c r="O1848" s="572"/>
      <c r="P1848" s="146"/>
      <c r="Q1848" s="611" t="s">
        <v>1029</v>
      </c>
    </row>
    <row r="1849" spans="1:18" ht="45" hidden="1" customHeight="1" x14ac:dyDescent="0.25">
      <c r="B1849" s="217" t="s">
        <v>335</v>
      </c>
      <c r="C1849" s="224" t="s">
        <v>991</v>
      </c>
      <c r="D1849" s="205" t="s">
        <v>439</v>
      </c>
      <c r="E1849" s="230" t="s">
        <v>805</v>
      </c>
      <c r="F1849" s="144" t="s">
        <v>472</v>
      </c>
      <c r="G1849" s="559"/>
      <c r="H1849" s="594"/>
      <c r="I1849" s="187"/>
      <c r="J1849" s="609"/>
      <c r="K1849" s="609"/>
      <c r="L1849" s="146"/>
      <c r="M1849" s="612"/>
      <c r="N1849" s="146"/>
      <c r="O1849" s="594"/>
      <c r="P1849" s="146"/>
      <c r="Q1849" s="612"/>
    </row>
    <row r="1850" spans="1:18" ht="45" hidden="1" customHeight="1" x14ac:dyDescent="0.25">
      <c r="B1850" s="217" t="s">
        <v>335</v>
      </c>
      <c r="C1850" s="224" t="s">
        <v>991</v>
      </c>
      <c r="D1850" s="205" t="s">
        <v>439</v>
      </c>
      <c r="E1850" s="230" t="s">
        <v>806</v>
      </c>
      <c r="F1850" s="144" t="s">
        <v>472</v>
      </c>
      <c r="G1850" s="559"/>
      <c r="H1850" s="573"/>
      <c r="I1850" s="187"/>
      <c r="J1850" s="610"/>
      <c r="K1850" s="610"/>
      <c r="L1850" s="146"/>
      <c r="M1850" s="613"/>
      <c r="N1850" s="146"/>
      <c r="O1850" s="573"/>
      <c r="P1850" s="146"/>
      <c r="Q1850" s="613"/>
    </row>
    <row r="1851" spans="1:18" s="177" customFormat="1" ht="5.0999999999999996" hidden="1" customHeight="1" thickBot="1" x14ac:dyDescent="0.3">
      <c r="A1851" s="261"/>
      <c r="B1851" s="220" t="s">
        <v>335</v>
      </c>
      <c r="C1851" s="220" t="s">
        <v>990</v>
      </c>
      <c r="D1851" s="208" t="s">
        <v>440</v>
      </c>
      <c r="E1851" s="213"/>
      <c r="F1851" s="466"/>
      <c r="G1851" s="202"/>
      <c r="H1851" s="444"/>
      <c r="I1851" s="444"/>
      <c r="J1851" s="444"/>
      <c r="K1851" s="193"/>
      <c r="L1851" s="134"/>
      <c r="M1851" s="527"/>
      <c r="N1851" s="134"/>
      <c r="O1851" s="193"/>
      <c r="P1851" s="134"/>
      <c r="Q1851" s="527"/>
      <c r="R1851" s="261"/>
    </row>
    <row r="1852" spans="1:18" ht="15.75" hidden="1" thickTop="1" x14ac:dyDescent="0.25">
      <c r="B1852" s="218" t="s">
        <v>335</v>
      </c>
      <c r="C1852" s="218" t="s">
        <v>990</v>
      </c>
      <c r="D1852" s="206" t="s">
        <v>440</v>
      </c>
      <c r="E1852" s="238" t="s">
        <v>807</v>
      </c>
      <c r="F1852" s="468"/>
      <c r="G1852" s="203" t="s">
        <v>280</v>
      </c>
      <c r="H1852" s="452"/>
      <c r="I1852" s="452"/>
      <c r="J1852" s="452"/>
      <c r="K1852" s="194"/>
      <c r="L1852" s="171"/>
      <c r="M1852" s="528"/>
      <c r="N1852" s="172"/>
      <c r="O1852" s="194"/>
      <c r="P1852" s="171"/>
      <c r="Q1852" s="528"/>
    </row>
    <row r="1853" spans="1:18" ht="45" hidden="1" customHeight="1" x14ac:dyDescent="0.25">
      <c r="B1853" s="217" t="s">
        <v>335</v>
      </c>
      <c r="C1853" s="224" t="s">
        <v>990</v>
      </c>
      <c r="D1853" s="205" t="s">
        <v>440</v>
      </c>
      <c r="E1853" s="230" t="s">
        <v>808</v>
      </c>
      <c r="F1853" s="463" t="s">
        <v>472</v>
      </c>
      <c r="G1853" s="249"/>
      <c r="H1853" s="582"/>
      <c r="I1853" s="473"/>
      <c r="J1853" s="582"/>
      <c r="K1853" s="578"/>
      <c r="L1853" s="470"/>
      <c r="M1853" s="580" t="s">
        <v>1029</v>
      </c>
      <c r="N1853" s="471"/>
      <c r="O1853" s="578"/>
      <c r="P1853" s="472"/>
      <c r="Q1853" s="580" t="s">
        <v>1029</v>
      </c>
    </row>
    <row r="1854" spans="1:18" ht="45" hidden="1" customHeight="1" x14ac:dyDescent="0.25">
      <c r="B1854" s="217" t="s">
        <v>335</v>
      </c>
      <c r="C1854" s="224" t="s">
        <v>990</v>
      </c>
      <c r="D1854" s="205" t="s">
        <v>440</v>
      </c>
      <c r="E1854" s="230" t="s">
        <v>287</v>
      </c>
      <c r="F1854" s="463" t="s">
        <v>472</v>
      </c>
      <c r="G1854" s="249"/>
      <c r="H1854" s="584"/>
      <c r="I1854" s="473"/>
      <c r="J1854" s="584"/>
      <c r="K1854" s="579"/>
      <c r="L1854" s="472"/>
      <c r="M1854" s="581"/>
      <c r="N1854" s="471"/>
      <c r="O1854" s="579"/>
      <c r="P1854" s="472"/>
      <c r="Q1854" s="581"/>
    </row>
    <row r="1855" spans="1:18" s="177" customFormat="1" ht="5.0999999999999996" hidden="1" customHeight="1" thickBot="1" x14ac:dyDescent="0.3">
      <c r="A1855" s="261"/>
      <c r="B1855" s="220" t="s">
        <v>335</v>
      </c>
      <c r="C1855" s="220" t="s">
        <v>991</v>
      </c>
      <c r="D1855" s="208" t="s">
        <v>440</v>
      </c>
      <c r="E1855" s="213"/>
      <c r="F1855" s="134"/>
      <c r="G1855" s="202"/>
      <c r="H1855" s="193"/>
      <c r="I1855" s="193"/>
      <c r="J1855" s="193"/>
      <c r="K1855" s="193"/>
      <c r="L1855" s="134"/>
      <c r="M1855" s="186"/>
      <c r="N1855" s="134"/>
      <c r="O1855" s="193"/>
      <c r="P1855" s="134"/>
      <c r="Q1855" s="186"/>
      <c r="R1855" s="261"/>
    </row>
    <row r="1856" spans="1:18" ht="15.75" hidden="1" thickTop="1" x14ac:dyDescent="0.25">
      <c r="B1856" s="218" t="s">
        <v>335</v>
      </c>
      <c r="C1856" s="218" t="s">
        <v>991</v>
      </c>
      <c r="D1856" s="206" t="s">
        <v>440</v>
      </c>
      <c r="E1856" s="238" t="s">
        <v>807</v>
      </c>
      <c r="F1856" s="142"/>
      <c r="G1856" s="203" t="s">
        <v>280</v>
      </c>
      <c r="H1856" s="194"/>
      <c r="I1856" s="194"/>
      <c r="J1856" s="194"/>
      <c r="K1856" s="194"/>
      <c r="L1856" s="171"/>
      <c r="M1856" s="183"/>
      <c r="N1856" s="172"/>
      <c r="O1856" s="194"/>
      <c r="P1856" s="171"/>
      <c r="Q1856" s="183"/>
    </row>
    <row r="1857" spans="1:18" ht="45" hidden="1" customHeight="1" x14ac:dyDescent="0.25">
      <c r="B1857" s="217" t="s">
        <v>335</v>
      </c>
      <c r="C1857" s="224" t="s">
        <v>991</v>
      </c>
      <c r="D1857" s="205" t="s">
        <v>440</v>
      </c>
      <c r="E1857" s="230" t="s">
        <v>1012</v>
      </c>
      <c r="F1857" s="144" t="s">
        <v>472</v>
      </c>
      <c r="G1857" s="249"/>
      <c r="H1857" s="572"/>
      <c r="I1857" s="187"/>
      <c r="J1857" s="572"/>
      <c r="K1857" s="572"/>
      <c r="L1857" s="145"/>
      <c r="M1857" s="574" t="s">
        <v>1029</v>
      </c>
      <c r="N1857" s="146"/>
      <c r="O1857" s="572"/>
      <c r="P1857" s="147"/>
      <c r="Q1857" s="574" t="s">
        <v>1029</v>
      </c>
    </row>
    <row r="1858" spans="1:18" ht="45" hidden="1" customHeight="1" x14ac:dyDescent="0.25">
      <c r="B1858" s="217" t="s">
        <v>335</v>
      </c>
      <c r="C1858" s="224" t="s">
        <v>991</v>
      </c>
      <c r="D1858" s="205" t="s">
        <v>440</v>
      </c>
      <c r="E1858" s="230" t="s">
        <v>809</v>
      </c>
      <c r="F1858" s="144" t="s">
        <v>472</v>
      </c>
      <c r="G1858" s="249"/>
      <c r="H1858" s="573"/>
      <c r="I1858" s="187"/>
      <c r="J1858" s="573"/>
      <c r="K1858" s="573"/>
      <c r="L1858" s="147"/>
      <c r="M1858" s="575"/>
      <c r="N1858" s="146"/>
      <c r="O1858" s="573"/>
      <c r="P1858" s="147"/>
      <c r="Q1858" s="575"/>
    </row>
    <row r="1859" spans="1:18" s="177" customFormat="1" ht="5.0999999999999996" hidden="1" customHeight="1" thickBot="1" x14ac:dyDescent="0.3">
      <c r="A1859" s="261"/>
      <c r="B1859" s="220" t="s">
        <v>335</v>
      </c>
      <c r="C1859" s="220" t="s">
        <v>990</v>
      </c>
      <c r="D1859" s="208" t="s">
        <v>441</v>
      </c>
      <c r="E1859" s="213"/>
      <c r="F1859" s="466"/>
      <c r="G1859" s="202"/>
      <c r="H1859" s="444"/>
      <c r="I1859" s="444"/>
      <c r="J1859" s="444"/>
      <c r="K1859" s="193"/>
      <c r="L1859" s="134"/>
      <c r="M1859" s="527"/>
      <c r="N1859" s="134"/>
      <c r="O1859" s="193"/>
      <c r="P1859" s="134"/>
      <c r="Q1859" s="527"/>
      <c r="R1859" s="261"/>
    </row>
    <row r="1860" spans="1:18" ht="15.75" hidden="1" thickTop="1" x14ac:dyDescent="0.25">
      <c r="B1860" s="218" t="s">
        <v>335</v>
      </c>
      <c r="C1860" s="218" t="s">
        <v>990</v>
      </c>
      <c r="D1860" s="206" t="s">
        <v>441</v>
      </c>
      <c r="E1860" s="238" t="s">
        <v>810</v>
      </c>
      <c r="F1860" s="468"/>
      <c r="G1860" s="203" t="s">
        <v>280</v>
      </c>
      <c r="H1860" s="452"/>
      <c r="I1860" s="452"/>
      <c r="J1860" s="452"/>
      <c r="K1860" s="194"/>
      <c r="L1860" s="171"/>
      <c r="M1860" s="528"/>
      <c r="N1860" s="172"/>
      <c r="O1860" s="194"/>
      <c r="P1860" s="171"/>
      <c r="Q1860" s="528"/>
    </row>
    <row r="1861" spans="1:18" ht="45" hidden="1" customHeight="1" x14ac:dyDescent="0.25">
      <c r="B1861" s="217" t="s">
        <v>335</v>
      </c>
      <c r="C1861" s="224" t="s">
        <v>990</v>
      </c>
      <c r="D1861" s="205" t="s">
        <v>441</v>
      </c>
      <c r="E1861" s="230" t="s">
        <v>313</v>
      </c>
      <c r="F1861" s="463" t="s">
        <v>472</v>
      </c>
      <c r="G1861" s="249"/>
      <c r="H1861" s="582"/>
      <c r="I1861" s="473"/>
      <c r="J1861" s="582"/>
      <c r="K1861" s="578"/>
      <c r="L1861" s="470"/>
      <c r="M1861" s="580" t="s">
        <v>1029</v>
      </c>
      <c r="N1861" s="471"/>
      <c r="O1861" s="578"/>
      <c r="P1861" s="472"/>
      <c r="Q1861" s="580" t="s">
        <v>1029</v>
      </c>
    </row>
    <row r="1862" spans="1:18" ht="45" hidden="1" customHeight="1" x14ac:dyDescent="0.25">
      <c r="B1862" s="217" t="s">
        <v>335</v>
      </c>
      <c r="C1862" s="224" t="s">
        <v>990</v>
      </c>
      <c r="D1862" s="205" t="s">
        <v>441</v>
      </c>
      <c r="E1862" s="230" t="s">
        <v>283</v>
      </c>
      <c r="F1862" s="463" t="s">
        <v>472</v>
      </c>
      <c r="G1862" s="249"/>
      <c r="H1862" s="584"/>
      <c r="I1862" s="473"/>
      <c r="J1862" s="584"/>
      <c r="K1862" s="579"/>
      <c r="L1862" s="472"/>
      <c r="M1862" s="581"/>
      <c r="N1862" s="471"/>
      <c r="O1862" s="579"/>
      <c r="P1862" s="472"/>
      <c r="Q1862" s="581"/>
    </row>
    <row r="1863" spans="1:18" s="177" customFormat="1" ht="5.0999999999999996" hidden="1" customHeight="1" thickBot="1" x14ac:dyDescent="0.3">
      <c r="A1863" s="261"/>
      <c r="B1863" s="220" t="s">
        <v>335</v>
      </c>
      <c r="C1863" s="220" t="s">
        <v>991</v>
      </c>
      <c r="D1863" s="208" t="s">
        <v>441</v>
      </c>
      <c r="E1863" s="213"/>
      <c r="F1863" s="134"/>
      <c r="G1863" s="202"/>
      <c r="H1863" s="193"/>
      <c r="I1863" s="193"/>
      <c r="J1863" s="193"/>
      <c r="K1863" s="193"/>
      <c r="L1863" s="134"/>
      <c r="M1863" s="186"/>
      <c r="N1863" s="134"/>
      <c r="O1863" s="193"/>
      <c r="P1863" s="134"/>
      <c r="Q1863" s="186"/>
      <c r="R1863" s="261"/>
    </row>
    <row r="1864" spans="1:18" ht="15.75" hidden="1" thickTop="1" x14ac:dyDescent="0.25">
      <c r="B1864" s="218" t="s">
        <v>335</v>
      </c>
      <c r="C1864" s="218" t="s">
        <v>991</v>
      </c>
      <c r="D1864" s="206" t="s">
        <v>441</v>
      </c>
      <c r="E1864" s="238" t="s">
        <v>810</v>
      </c>
      <c r="F1864" s="142"/>
      <c r="G1864" s="203" t="s">
        <v>275</v>
      </c>
      <c r="H1864" s="194"/>
      <c r="I1864" s="194"/>
      <c r="J1864" s="194"/>
      <c r="K1864" s="194"/>
      <c r="L1864" s="171"/>
      <c r="M1864" s="183"/>
      <c r="N1864" s="172"/>
      <c r="O1864" s="194"/>
      <c r="P1864" s="171"/>
      <c r="Q1864" s="183"/>
    </row>
    <row r="1865" spans="1:18" ht="45" hidden="1" customHeight="1" x14ac:dyDescent="0.25">
      <c r="B1865" s="217" t="s">
        <v>335</v>
      </c>
      <c r="C1865" s="224" t="s">
        <v>991</v>
      </c>
      <c r="D1865" s="205" t="s">
        <v>441</v>
      </c>
      <c r="E1865" s="230" t="s">
        <v>312</v>
      </c>
      <c r="F1865" s="144" t="s">
        <v>472</v>
      </c>
      <c r="G1865" s="249"/>
      <c r="H1865" s="572"/>
      <c r="I1865" s="187"/>
      <c r="J1865" s="572"/>
      <c r="K1865" s="572"/>
      <c r="L1865" s="145"/>
      <c r="M1865" s="574" t="s">
        <v>1029</v>
      </c>
      <c r="N1865" s="146"/>
      <c r="O1865" s="572"/>
      <c r="P1865" s="147"/>
      <c r="Q1865" s="574" t="s">
        <v>1029</v>
      </c>
    </row>
    <row r="1866" spans="1:18" ht="45" hidden="1" customHeight="1" x14ac:dyDescent="0.25">
      <c r="B1866" s="217" t="s">
        <v>335</v>
      </c>
      <c r="C1866" s="224" t="s">
        <v>991</v>
      </c>
      <c r="D1866" s="205" t="s">
        <v>441</v>
      </c>
      <c r="E1866" s="230" t="s">
        <v>284</v>
      </c>
      <c r="F1866" s="144" t="s">
        <v>472</v>
      </c>
      <c r="G1866" s="249"/>
      <c r="H1866" s="573"/>
      <c r="I1866" s="187"/>
      <c r="J1866" s="573"/>
      <c r="K1866" s="573"/>
      <c r="L1866" s="147"/>
      <c r="M1866" s="575"/>
      <c r="N1866" s="146"/>
      <c r="O1866" s="573"/>
      <c r="P1866" s="147"/>
      <c r="Q1866" s="575"/>
    </row>
    <row r="1867" spans="1:18" s="177" customFormat="1" ht="5.0999999999999996" hidden="1" customHeight="1" thickBot="1" x14ac:dyDescent="0.3">
      <c r="A1867" s="261"/>
      <c r="B1867" s="220" t="s">
        <v>335</v>
      </c>
      <c r="C1867" s="220" t="s">
        <v>990</v>
      </c>
      <c r="D1867" s="208" t="s">
        <v>442</v>
      </c>
      <c r="E1867" s="213"/>
      <c r="F1867" s="466"/>
      <c r="G1867" s="202"/>
      <c r="H1867" s="444"/>
      <c r="I1867" s="444"/>
      <c r="J1867" s="444"/>
      <c r="K1867" s="193"/>
      <c r="L1867" s="134"/>
      <c r="M1867" s="527"/>
      <c r="N1867" s="134"/>
      <c r="O1867" s="193"/>
      <c r="P1867" s="134"/>
      <c r="Q1867" s="527"/>
      <c r="R1867" s="261"/>
    </row>
    <row r="1868" spans="1:18" ht="15.75" hidden="1" thickTop="1" x14ac:dyDescent="0.25">
      <c r="B1868" s="218" t="s">
        <v>335</v>
      </c>
      <c r="C1868" s="218" t="s">
        <v>990</v>
      </c>
      <c r="D1868" s="206" t="s">
        <v>442</v>
      </c>
      <c r="E1868" s="238" t="s">
        <v>811</v>
      </c>
      <c r="F1868" s="468"/>
      <c r="G1868" s="203" t="s">
        <v>275</v>
      </c>
      <c r="H1868" s="452"/>
      <c r="I1868" s="452"/>
      <c r="J1868" s="452"/>
      <c r="K1868" s="194"/>
      <c r="L1868" s="171"/>
      <c r="M1868" s="528"/>
      <c r="N1868" s="172"/>
      <c r="O1868" s="194"/>
      <c r="P1868" s="171"/>
      <c r="Q1868" s="528"/>
    </row>
    <row r="1869" spans="1:18" ht="45" hidden="1" customHeight="1" x14ac:dyDescent="0.25">
      <c r="B1869" s="217" t="s">
        <v>335</v>
      </c>
      <c r="C1869" s="224" t="s">
        <v>990</v>
      </c>
      <c r="D1869" s="205" t="s">
        <v>442</v>
      </c>
      <c r="E1869" s="230" t="s">
        <v>311</v>
      </c>
      <c r="F1869" s="463" t="s">
        <v>472</v>
      </c>
      <c r="G1869" s="559"/>
      <c r="H1869" s="582"/>
      <c r="I1869" s="473"/>
      <c r="J1869" s="582"/>
      <c r="K1869" s="578"/>
      <c r="L1869" s="470"/>
      <c r="M1869" s="580" t="s">
        <v>1029</v>
      </c>
      <c r="N1869" s="471"/>
      <c r="O1869" s="578"/>
      <c r="P1869" s="472"/>
      <c r="Q1869" s="580" t="s">
        <v>1029</v>
      </c>
    </row>
    <row r="1870" spans="1:18" ht="45" hidden="1" customHeight="1" x14ac:dyDescent="0.25">
      <c r="B1870" s="217" t="s">
        <v>335</v>
      </c>
      <c r="C1870" s="224" t="s">
        <v>990</v>
      </c>
      <c r="D1870" s="205" t="s">
        <v>442</v>
      </c>
      <c r="E1870" s="230" t="s">
        <v>285</v>
      </c>
      <c r="F1870" s="463" t="s">
        <v>472</v>
      </c>
      <c r="G1870" s="559"/>
      <c r="H1870" s="584"/>
      <c r="I1870" s="473"/>
      <c r="J1870" s="584"/>
      <c r="K1870" s="579"/>
      <c r="L1870" s="472"/>
      <c r="M1870" s="581"/>
      <c r="N1870" s="471"/>
      <c r="O1870" s="579"/>
      <c r="P1870" s="472"/>
      <c r="Q1870" s="581"/>
    </row>
    <row r="1871" spans="1:18" s="177" customFormat="1" ht="5.0999999999999996" hidden="1" customHeight="1" thickBot="1" x14ac:dyDescent="0.3">
      <c r="A1871" s="261"/>
      <c r="B1871" s="220" t="s">
        <v>335</v>
      </c>
      <c r="C1871" s="220" t="s">
        <v>991</v>
      </c>
      <c r="D1871" s="208" t="s">
        <v>442</v>
      </c>
      <c r="E1871" s="213"/>
      <c r="F1871" s="134"/>
      <c r="G1871" s="202"/>
      <c r="H1871" s="193"/>
      <c r="I1871" s="193"/>
      <c r="J1871" s="193"/>
      <c r="K1871" s="193"/>
      <c r="L1871" s="134"/>
      <c r="M1871" s="186"/>
      <c r="N1871" s="134"/>
      <c r="O1871" s="193"/>
      <c r="P1871" s="134"/>
      <c r="Q1871" s="186"/>
      <c r="R1871" s="261"/>
    </row>
    <row r="1872" spans="1:18" ht="15.75" hidden="1" thickTop="1" x14ac:dyDescent="0.25">
      <c r="B1872" s="218" t="s">
        <v>335</v>
      </c>
      <c r="C1872" s="218" t="s">
        <v>991</v>
      </c>
      <c r="D1872" s="206" t="s">
        <v>442</v>
      </c>
      <c r="E1872" s="238" t="s">
        <v>811</v>
      </c>
      <c r="F1872" s="142"/>
      <c r="G1872" s="203" t="s">
        <v>274</v>
      </c>
      <c r="H1872" s="194"/>
      <c r="I1872" s="194"/>
      <c r="J1872" s="194"/>
      <c r="K1872" s="194"/>
      <c r="L1872" s="171"/>
      <c r="M1872" s="183"/>
      <c r="N1872" s="172"/>
      <c r="O1872" s="194"/>
      <c r="P1872" s="171"/>
      <c r="Q1872" s="183"/>
    </row>
    <row r="1873" spans="1:18" ht="45" hidden="1" customHeight="1" x14ac:dyDescent="0.25">
      <c r="B1873" s="217" t="s">
        <v>335</v>
      </c>
      <c r="C1873" s="224" t="s">
        <v>991</v>
      </c>
      <c r="D1873" s="205" t="s">
        <v>442</v>
      </c>
      <c r="E1873" s="230" t="s">
        <v>310</v>
      </c>
      <c r="F1873" s="144" t="s">
        <v>472</v>
      </c>
      <c r="G1873" s="559" t="s">
        <v>455</v>
      </c>
      <c r="H1873" s="572"/>
      <c r="I1873" s="187"/>
      <c r="J1873" s="572"/>
      <c r="K1873" s="572"/>
      <c r="L1873" s="145"/>
      <c r="M1873" s="574" t="s">
        <v>1029</v>
      </c>
      <c r="N1873" s="146"/>
      <c r="O1873" s="572"/>
      <c r="P1873" s="147"/>
      <c r="Q1873" s="574" t="s">
        <v>1029</v>
      </c>
    </row>
    <row r="1874" spans="1:18" ht="45" hidden="1" customHeight="1" x14ac:dyDescent="0.25">
      <c r="B1874" s="217" t="s">
        <v>335</v>
      </c>
      <c r="C1874" s="224" t="s">
        <v>991</v>
      </c>
      <c r="D1874" s="205" t="s">
        <v>442</v>
      </c>
      <c r="E1874" s="230" t="s">
        <v>286</v>
      </c>
      <c r="F1874" s="144" t="s">
        <v>472</v>
      </c>
      <c r="G1874" s="559"/>
      <c r="H1874" s="573"/>
      <c r="I1874" s="187"/>
      <c r="J1874" s="573"/>
      <c r="K1874" s="573"/>
      <c r="L1874" s="147"/>
      <c r="M1874" s="575"/>
      <c r="N1874" s="146"/>
      <c r="O1874" s="573"/>
      <c r="P1874" s="147"/>
      <c r="Q1874" s="575"/>
    </row>
    <row r="1875" spans="1:18" s="177" customFormat="1" ht="5.0999999999999996" hidden="1" customHeight="1" thickBot="1" x14ac:dyDescent="0.3">
      <c r="A1875" s="261"/>
      <c r="B1875" s="220" t="s">
        <v>335</v>
      </c>
      <c r="C1875" s="220" t="s">
        <v>990</v>
      </c>
      <c r="D1875" s="208" t="s">
        <v>443</v>
      </c>
      <c r="E1875" s="213"/>
      <c r="F1875" s="466"/>
      <c r="G1875" s="202"/>
      <c r="H1875" s="444"/>
      <c r="I1875" s="444"/>
      <c r="J1875" s="444"/>
      <c r="K1875" s="193"/>
      <c r="L1875" s="134"/>
      <c r="M1875" s="527"/>
      <c r="N1875" s="134"/>
      <c r="O1875" s="193"/>
      <c r="P1875" s="134"/>
      <c r="Q1875" s="527"/>
      <c r="R1875" s="261"/>
    </row>
    <row r="1876" spans="1:18" ht="15.75" hidden="1" thickTop="1" x14ac:dyDescent="0.25">
      <c r="B1876" s="218" t="s">
        <v>335</v>
      </c>
      <c r="C1876" s="218" t="s">
        <v>990</v>
      </c>
      <c r="D1876" s="206" t="s">
        <v>443</v>
      </c>
      <c r="E1876" s="238" t="s">
        <v>812</v>
      </c>
      <c r="F1876" s="468"/>
      <c r="G1876" s="203" t="s">
        <v>281</v>
      </c>
      <c r="H1876" s="452"/>
      <c r="I1876" s="452"/>
      <c r="J1876" s="452"/>
      <c r="K1876" s="194"/>
      <c r="L1876" s="171"/>
      <c r="M1876" s="528"/>
      <c r="N1876" s="172"/>
      <c r="O1876" s="194"/>
      <c r="P1876" s="171"/>
      <c r="Q1876" s="528"/>
    </row>
    <row r="1877" spans="1:18" ht="45" hidden="1" customHeight="1" x14ac:dyDescent="0.25">
      <c r="B1877" s="217" t="s">
        <v>335</v>
      </c>
      <c r="C1877" s="224" t="s">
        <v>990</v>
      </c>
      <c r="D1877" s="205" t="s">
        <v>443</v>
      </c>
      <c r="E1877" s="230" t="s">
        <v>813</v>
      </c>
      <c r="F1877" s="463" t="s">
        <v>472</v>
      </c>
      <c r="G1877" s="559"/>
      <c r="H1877" s="582"/>
      <c r="I1877" s="473"/>
      <c r="J1877" s="582"/>
      <c r="K1877" s="578"/>
      <c r="L1877" s="470"/>
      <c r="M1877" s="580" t="s">
        <v>1029</v>
      </c>
      <c r="N1877" s="471"/>
      <c r="O1877" s="578"/>
      <c r="P1877" s="472"/>
      <c r="Q1877" s="580" t="s">
        <v>1029</v>
      </c>
    </row>
    <row r="1878" spans="1:18" ht="45" hidden="1" customHeight="1" x14ac:dyDescent="0.25">
      <c r="B1878" s="217" t="s">
        <v>335</v>
      </c>
      <c r="C1878" s="224" t="s">
        <v>990</v>
      </c>
      <c r="D1878" s="205" t="s">
        <v>443</v>
      </c>
      <c r="E1878" s="230" t="s">
        <v>814</v>
      </c>
      <c r="F1878" s="463" t="s">
        <v>472</v>
      </c>
      <c r="G1878" s="559"/>
      <c r="H1878" s="584"/>
      <c r="I1878" s="473"/>
      <c r="J1878" s="584"/>
      <c r="K1878" s="579"/>
      <c r="L1878" s="472"/>
      <c r="M1878" s="581"/>
      <c r="N1878" s="471"/>
      <c r="O1878" s="579"/>
      <c r="P1878" s="472"/>
      <c r="Q1878" s="581"/>
    </row>
    <row r="1879" spans="1:18" s="177" customFormat="1" ht="5.0999999999999996" hidden="1" customHeight="1" thickBot="1" x14ac:dyDescent="0.3">
      <c r="A1879" s="261"/>
      <c r="B1879" s="220" t="s">
        <v>335</v>
      </c>
      <c r="C1879" s="220" t="s">
        <v>991</v>
      </c>
      <c r="D1879" s="208" t="s">
        <v>443</v>
      </c>
      <c r="E1879" s="213"/>
      <c r="F1879" s="134"/>
      <c r="G1879" s="202"/>
      <c r="H1879" s="193"/>
      <c r="I1879" s="193"/>
      <c r="J1879" s="193"/>
      <c r="K1879" s="193"/>
      <c r="L1879" s="134"/>
      <c r="M1879" s="186"/>
      <c r="N1879" s="134"/>
      <c r="O1879" s="193"/>
      <c r="P1879" s="134"/>
      <c r="Q1879" s="186"/>
      <c r="R1879" s="261"/>
    </row>
    <row r="1880" spans="1:18" ht="15.75" hidden="1" thickTop="1" x14ac:dyDescent="0.25">
      <c r="B1880" s="218" t="s">
        <v>335</v>
      </c>
      <c r="C1880" s="218" t="s">
        <v>991</v>
      </c>
      <c r="D1880" s="206" t="s">
        <v>443</v>
      </c>
      <c r="E1880" s="238" t="s">
        <v>812</v>
      </c>
      <c r="F1880" s="142"/>
      <c r="G1880" s="203" t="s">
        <v>281</v>
      </c>
      <c r="H1880" s="194"/>
      <c r="I1880" s="194"/>
      <c r="J1880" s="194"/>
      <c r="K1880" s="194"/>
      <c r="L1880" s="171"/>
      <c r="M1880" s="183"/>
      <c r="N1880" s="172"/>
      <c r="O1880" s="194"/>
      <c r="P1880" s="171"/>
      <c r="Q1880" s="183"/>
    </row>
    <row r="1881" spans="1:18" ht="45" hidden="1" customHeight="1" x14ac:dyDescent="0.25">
      <c r="B1881" s="217" t="s">
        <v>335</v>
      </c>
      <c r="C1881" s="224" t="s">
        <v>991</v>
      </c>
      <c r="D1881" s="205" t="s">
        <v>443</v>
      </c>
      <c r="E1881" s="230" t="s">
        <v>815</v>
      </c>
      <c r="F1881" s="144" t="s">
        <v>472</v>
      </c>
      <c r="G1881" s="249"/>
      <c r="H1881" s="572"/>
      <c r="I1881" s="187"/>
      <c r="J1881" s="608"/>
      <c r="K1881" s="608"/>
      <c r="L1881" s="146"/>
      <c r="M1881" s="611" t="s">
        <v>1029</v>
      </c>
      <c r="N1881" s="146"/>
      <c r="O1881" s="572"/>
      <c r="P1881" s="146"/>
      <c r="Q1881" s="611" t="s">
        <v>1029</v>
      </c>
    </row>
    <row r="1882" spans="1:18" ht="45" hidden="1" customHeight="1" x14ac:dyDescent="0.25">
      <c r="B1882" s="217" t="s">
        <v>335</v>
      </c>
      <c r="C1882" s="224" t="s">
        <v>991</v>
      </c>
      <c r="D1882" s="205" t="s">
        <v>443</v>
      </c>
      <c r="E1882" s="230" t="s">
        <v>816</v>
      </c>
      <c r="F1882" s="144" t="s">
        <v>472</v>
      </c>
      <c r="G1882" s="249"/>
      <c r="H1882" s="594"/>
      <c r="I1882" s="187"/>
      <c r="J1882" s="609"/>
      <c r="K1882" s="609"/>
      <c r="L1882" s="146"/>
      <c r="M1882" s="612"/>
      <c r="N1882" s="146"/>
      <c r="O1882" s="594"/>
      <c r="P1882" s="146"/>
      <c r="Q1882" s="612"/>
    </row>
    <row r="1883" spans="1:18" ht="45" hidden="1" customHeight="1" x14ac:dyDescent="0.25">
      <c r="B1883" s="217" t="s">
        <v>335</v>
      </c>
      <c r="C1883" s="224" t="s">
        <v>991</v>
      </c>
      <c r="D1883" s="205" t="s">
        <v>443</v>
      </c>
      <c r="E1883" s="230" t="s">
        <v>817</v>
      </c>
      <c r="F1883" s="144" t="s">
        <v>472</v>
      </c>
      <c r="G1883" s="249"/>
      <c r="H1883" s="573"/>
      <c r="I1883" s="187"/>
      <c r="J1883" s="610"/>
      <c r="K1883" s="610"/>
      <c r="L1883" s="146"/>
      <c r="M1883" s="613"/>
      <c r="N1883" s="146"/>
      <c r="O1883" s="573"/>
      <c r="P1883" s="146"/>
      <c r="Q1883" s="613"/>
    </row>
    <row r="1884" spans="1:18" s="177" customFormat="1" ht="5.0999999999999996" hidden="1" customHeight="1" thickBot="1" x14ac:dyDescent="0.3">
      <c r="A1884" s="261"/>
      <c r="B1884" s="220" t="s">
        <v>335</v>
      </c>
      <c r="C1884" s="220" t="s">
        <v>990</v>
      </c>
      <c r="D1884" s="208" t="s">
        <v>444</v>
      </c>
      <c r="E1884" s="213"/>
      <c r="F1884" s="466"/>
      <c r="G1884" s="202"/>
      <c r="H1884" s="444"/>
      <c r="I1884" s="444"/>
      <c r="J1884" s="444"/>
      <c r="K1884" s="193"/>
      <c r="L1884" s="134"/>
      <c r="M1884" s="527"/>
      <c r="N1884" s="134"/>
      <c r="O1884" s="193"/>
      <c r="P1884" s="134"/>
      <c r="Q1884" s="527"/>
      <c r="R1884" s="261"/>
    </row>
    <row r="1885" spans="1:18" ht="15.75" hidden="1" thickTop="1" x14ac:dyDescent="0.25">
      <c r="B1885" s="218" t="s">
        <v>335</v>
      </c>
      <c r="C1885" s="218" t="s">
        <v>990</v>
      </c>
      <c r="D1885" s="206" t="s">
        <v>444</v>
      </c>
      <c r="E1885" s="238" t="s">
        <v>1022</v>
      </c>
      <c r="F1885" s="468"/>
      <c r="G1885" s="203" t="s">
        <v>274</v>
      </c>
      <c r="H1885" s="452"/>
      <c r="I1885" s="452"/>
      <c r="J1885" s="452"/>
      <c r="K1885" s="194"/>
      <c r="L1885" s="171"/>
      <c r="M1885" s="528"/>
      <c r="N1885" s="172"/>
      <c r="O1885" s="194"/>
      <c r="P1885" s="171"/>
      <c r="Q1885" s="528"/>
    </row>
    <row r="1886" spans="1:18" ht="45" hidden="1" customHeight="1" x14ac:dyDescent="0.25">
      <c r="B1886" s="217" t="s">
        <v>335</v>
      </c>
      <c r="C1886" s="224" t="s">
        <v>990</v>
      </c>
      <c r="D1886" s="205" t="s">
        <v>444</v>
      </c>
      <c r="E1886" s="230" t="s">
        <v>1023</v>
      </c>
      <c r="F1886" s="463" t="s">
        <v>472</v>
      </c>
      <c r="G1886" s="559"/>
      <c r="H1886" s="582"/>
      <c r="I1886" s="473"/>
      <c r="J1886" s="582"/>
      <c r="K1886" s="578"/>
      <c r="L1886" s="470"/>
      <c r="M1886" s="580" t="s">
        <v>1029</v>
      </c>
      <c r="N1886" s="471"/>
      <c r="O1886" s="578"/>
      <c r="P1886" s="472"/>
      <c r="Q1886" s="580" t="s">
        <v>1029</v>
      </c>
    </row>
    <row r="1887" spans="1:18" ht="45" hidden="1" customHeight="1" x14ac:dyDescent="0.25">
      <c r="B1887" s="217" t="s">
        <v>335</v>
      </c>
      <c r="C1887" s="224" t="s">
        <v>990</v>
      </c>
      <c r="D1887" s="205" t="s">
        <v>444</v>
      </c>
      <c r="E1887" s="230" t="s">
        <v>1024</v>
      </c>
      <c r="F1887" s="463" t="s">
        <v>472</v>
      </c>
      <c r="G1887" s="559"/>
      <c r="H1887" s="584"/>
      <c r="I1887" s="473"/>
      <c r="J1887" s="584"/>
      <c r="K1887" s="579"/>
      <c r="L1887" s="472"/>
      <c r="M1887" s="581"/>
      <c r="N1887" s="471"/>
      <c r="O1887" s="579"/>
      <c r="P1887" s="472"/>
      <c r="Q1887" s="581"/>
    </row>
    <row r="1888" spans="1:18" s="177" customFormat="1" ht="5.0999999999999996" hidden="1" customHeight="1" thickBot="1" x14ac:dyDescent="0.3">
      <c r="A1888" s="261"/>
      <c r="B1888" s="220" t="s">
        <v>335</v>
      </c>
      <c r="C1888" s="220" t="s">
        <v>991</v>
      </c>
      <c r="D1888" s="208" t="s">
        <v>444</v>
      </c>
      <c r="E1888" s="213"/>
      <c r="F1888" s="134"/>
      <c r="G1888" s="202"/>
      <c r="H1888" s="193"/>
      <c r="I1888" s="193"/>
      <c r="J1888" s="193"/>
      <c r="K1888" s="193"/>
      <c r="L1888" s="134"/>
      <c r="M1888" s="186"/>
      <c r="N1888" s="134"/>
      <c r="O1888" s="193"/>
      <c r="P1888" s="134"/>
      <c r="Q1888" s="186"/>
      <c r="R1888" s="261"/>
    </row>
    <row r="1889" spans="1:18" ht="15.75" hidden="1" thickTop="1" x14ac:dyDescent="0.25">
      <c r="B1889" s="218" t="s">
        <v>335</v>
      </c>
      <c r="C1889" s="218" t="s">
        <v>991</v>
      </c>
      <c r="D1889" s="206" t="s">
        <v>444</v>
      </c>
      <c r="E1889" s="238" t="s">
        <v>1022</v>
      </c>
      <c r="F1889" s="142"/>
      <c r="G1889" s="173" t="s">
        <v>277</v>
      </c>
      <c r="H1889" s="194"/>
      <c r="I1889" s="194"/>
      <c r="J1889" s="194"/>
      <c r="K1889" s="194"/>
      <c r="L1889" s="171"/>
      <c r="M1889" s="183"/>
      <c r="N1889" s="172"/>
      <c r="O1889" s="194"/>
      <c r="P1889" s="171"/>
      <c r="Q1889" s="183"/>
    </row>
    <row r="1890" spans="1:18" ht="45" hidden="1" customHeight="1" x14ac:dyDescent="0.25">
      <c r="B1890" s="217" t="s">
        <v>335</v>
      </c>
      <c r="C1890" s="224" t="s">
        <v>991</v>
      </c>
      <c r="D1890" s="205" t="s">
        <v>444</v>
      </c>
      <c r="E1890" s="230" t="s">
        <v>1013</v>
      </c>
      <c r="F1890" s="144" t="s">
        <v>472</v>
      </c>
      <c r="G1890" s="249"/>
      <c r="H1890" s="572"/>
      <c r="I1890" s="187"/>
      <c r="J1890" s="608"/>
      <c r="K1890" s="608"/>
      <c r="L1890" s="146"/>
      <c r="M1890" s="611" t="s">
        <v>1029</v>
      </c>
      <c r="N1890" s="146"/>
      <c r="O1890" s="572"/>
      <c r="P1890" s="146"/>
      <c r="Q1890" s="611" t="s">
        <v>1029</v>
      </c>
    </row>
    <row r="1891" spans="1:18" ht="45" hidden="1" customHeight="1" x14ac:dyDescent="0.25">
      <c r="B1891" s="217" t="s">
        <v>335</v>
      </c>
      <c r="C1891" s="224" t="s">
        <v>991</v>
      </c>
      <c r="D1891" s="205" t="s">
        <v>444</v>
      </c>
      <c r="E1891" s="230" t="s">
        <v>1025</v>
      </c>
      <c r="F1891" s="144" t="s">
        <v>472</v>
      </c>
      <c r="G1891" s="249"/>
      <c r="H1891" s="594"/>
      <c r="I1891" s="187"/>
      <c r="J1891" s="609"/>
      <c r="K1891" s="609"/>
      <c r="L1891" s="146"/>
      <c r="M1891" s="612"/>
      <c r="N1891" s="146"/>
      <c r="O1891" s="594"/>
      <c r="P1891" s="146"/>
      <c r="Q1891" s="612"/>
    </row>
    <row r="1892" spans="1:18" ht="45" hidden="1" customHeight="1" x14ac:dyDescent="0.25">
      <c r="B1892" s="217" t="s">
        <v>335</v>
      </c>
      <c r="C1892" s="224" t="s">
        <v>991</v>
      </c>
      <c r="D1892" s="205" t="s">
        <v>444</v>
      </c>
      <c r="E1892" s="230" t="s">
        <v>1026</v>
      </c>
      <c r="F1892" s="144" t="s">
        <v>472</v>
      </c>
      <c r="G1892" s="249"/>
      <c r="H1892" s="573"/>
      <c r="I1892" s="187"/>
      <c r="J1892" s="610"/>
      <c r="K1892" s="610"/>
      <c r="L1892" s="146"/>
      <c r="M1892" s="613"/>
      <c r="N1892" s="146"/>
      <c r="O1892" s="573"/>
      <c r="P1892" s="146"/>
      <c r="Q1892" s="613"/>
    </row>
    <row r="1893" spans="1:18" s="177" customFormat="1" ht="5.0999999999999996" hidden="1" customHeight="1" thickBot="1" x14ac:dyDescent="0.3">
      <c r="A1893" s="261"/>
      <c r="B1893" s="220" t="s">
        <v>335</v>
      </c>
      <c r="C1893" s="220" t="s">
        <v>990</v>
      </c>
      <c r="D1893" s="208" t="s">
        <v>445</v>
      </c>
      <c r="E1893" s="213"/>
      <c r="F1893" s="466"/>
      <c r="G1893" s="202"/>
      <c r="H1893" s="444"/>
      <c r="I1893" s="444"/>
      <c r="J1893" s="444"/>
      <c r="K1893" s="193"/>
      <c r="L1893" s="134"/>
      <c r="M1893" s="527"/>
      <c r="N1893" s="134"/>
      <c r="O1893" s="193"/>
      <c r="P1893" s="134"/>
      <c r="Q1893" s="527"/>
      <c r="R1893" s="261"/>
    </row>
    <row r="1894" spans="1:18" ht="15.75" hidden="1" thickTop="1" x14ac:dyDescent="0.25">
      <c r="B1894" s="218" t="s">
        <v>335</v>
      </c>
      <c r="C1894" s="218" t="s">
        <v>990</v>
      </c>
      <c r="D1894" s="206" t="s">
        <v>445</v>
      </c>
      <c r="E1894" s="238" t="s">
        <v>818</v>
      </c>
      <c r="F1894" s="468"/>
      <c r="G1894" s="203" t="s">
        <v>274</v>
      </c>
      <c r="H1894" s="452"/>
      <c r="I1894" s="452"/>
      <c r="J1894" s="452"/>
      <c r="K1894" s="194"/>
      <c r="L1894" s="171"/>
      <c r="M1894" s="528"/>
      <c r="N1894" s="172"/>
      <c r="O1894" s="194"/>
      <c r="P1894" s="171"/>
      <c r="Q1894" s="528"/>
    </row>
    <row r="1895" spans="1:18" ht="45" hidden="1" customHeight="1" x14ac:dyDescent="0.25">
      <c r="B1895" s="217" t="s">
        <v>335</v>
      </c>
      <c r="C1895" s="224" t="s">
        <v>990</v>
      </c>
      <c r="D1895" s="205" t="s">
        <v>445</v>
      </c>
      <c r="E1895" s="230" t="s">
        <v>309</v>
      </c>
      <c r="F1895" s="463" t="s">
        <v>472</v>
      </c>
      <c r="G1895" s="559"/>
      <c r="H1895" s="582"/>
      <c r="I1895" s="473"/>
      <c r="J1895" s="582"/>
      <c r="K1895" s="578"/>
      <c r="L1895" s="470"/>
      <c r="M1895" s="580" t="s">
        <v>1029</v>
      </c>
      <c r="N1895" s="471"/>
      <c r="O1895" s="578"/>
      <c r="P1895" s="472"/>
      <c r="Q1895" s="580" t="s">
        <v>1029</v>
      </c>
    </row>
    <row r="1896" spans="1:18" ht="45" hidden="1" customHeight="1" x14ac:dyDescent="0.25">
      <c r="B1896" s="217" t="s">
        <v>335</v>
      </c>
      <c r="C1896" s="224" t="s">
        <v>990</v>
      </c>
      <c r="D1896" s="205" t="s">
        <v>445</v>
      </c>
      <c r="E1896" s="230" t="s">
        <v>287</v>
      </c>
      <c r="F1896" s="463" t="s">
        <v>472</v>
      </c>
      <c r="G1896" s="559"/>
      <c r="H1896" s="584"/>
      <c r="I1896" s="473"/>
      <c r="J1896" s="584"/>
      <c r="K1896" s="579"/>
      <c r="L1896" s="472"/>
      <c r="M1896" s="581"/>
      <c r="N1896" s="471"/>
      <c r="O1896" s="579"/>
      <c r="P1896" s="472"/>
      <c r="Q1896" s="581"/>
    </row>
    <row r="1897" spans="1:18" s="177" customFormat="1" ht="5.0999999999999996" hidden="1" customHeight="1" thickBot="1" x14ac:dyDescent="0.3">
      <c r="A1897" s="261"/>
      <c r="B1897" s="220" t="s">
        <v>335</v>
      </c>
      <c r="C1897" s="220" t="s">
        <v>991</v>
      </c>
      <c r="D1897" s="208" t="s">
        <v>445</v>
      </c>
      <c r="E1897" s="213"/>
      <c r="F1897" s="134"/>
      <c r="G1897" s="202"/>
      <c r="H1897" s="193"/>
      <c r="I1897" s="193"/>
      <c r="J1897" s="193"/>
      <c r="K1897" s="193"/>
      <c r="L1897" s="134"/>
      <c r="M1897" s="186"/>
      <c r="N1897" s="134"/>
      <c r="O1897" s="193"/>
      <c r="P1897" s="134"/>
      <c r="Q1897" s="186"/>
      <c r="R1897" s="261"/>
    </row>
    <row r="1898" spans="1:18" ht="15.75" hidden="1" thickTop="1" x14ac:dyDescent="0.25">
      <c r="B1898" s="218" t="s">
        <v>335</v>
      </c>
      <c r="C1898" s="218" t="s">
        <v>991</v>
      </c>
      <c r="D1898" s="206" t="s">
        <v>445</v>
      </c>
      <c r="E1898" s="238" t="s">
        <v>818</v>
      </c>
      <c r="F1898" s="142"/>
      <c r="G1898" s="203" t="s">
        <v>281</v>
      </c>
      <c r="H1898" s="194"/>
      <c r="I1898" s="194"/>
      <c r="J1898" s="194"/>
      <c r="K1898" s="194"/>
      <c r="L1898" s="171"/>
      <c r="M1898" s="183"/>
      <c r="N1898" s="172"/>
      <c r="O1898" s="194"/>
      <c r="P1898" s="171"/>
      <c r="Q1898" s="183"/>
    </row>
    <row r="1899" spans="1:18" ht="45" hidden="1" customHeight="1" x14ac:dyDescent="0.25">
      <c r="B1899" s="217" t="s">
        <v>335</v>
      </c>
      <c r="C1899" s="224" t="s">
        <v>991</v>
      </c>
      <c r="D1899" s="205" t="s">
        <v>445</v>
      </c>
      <c r="E1899" s="230" t="s">
        <v>1013</v>
      </c>
      <c r="F1899" s="144" t="s">
        <v>472</v>
      </c>
      <c r="G1899" s="249"/>
      <c r="H1899" s="572"/>
      <c r="I1899" s="187"/>
      <c r="J1899" s="608"/>
      <c r="K1899" s="608"/>
      <c r="L1899" s="146"/>
      <c r="M1899" s="611" t="s">
        <v>1029</v>
      </c>
      <c r="N1899" s="146"/>
      <c r="O1899" s="572"/>
      <c r="P1899" s="146"/>
      <c r="Q1899" s="611" t="s">
        <v>1029</v>
      </c>
    </row>
    <row r="1900" spans="1:18" ht="45" hidden="1" customHeight="1" x14ac:dyDescent="0.25">
      <c r="B1900" s="217" t="s">
        <v>335</v>
      </c>
      <c r="C1900" s="224" t="s">
        <v>991</v>
      </c>
      <c r="D1900" s="205" t="s">
        <v>445</v>
      </c>
      <c r="E1900" s="230" t="s">
        <v>307</v>
      </c>
      <c r="F1900" s="144" t="s">
        <v>472</v>
      </c>
      <c r="G1900" s="249"/>
      <c r="H1900" s="594"/>
      <c r="I1900" s="187"/>
      <c r="J1900" s="609"/>
      <c r="K1900" s="609"/>
      <c r="L1900" s="146"/>
      <c r="M1900" s="612"/>
      <c r="N1900" s="146"/>
      <c r="O1900" s="594"/>
      <c r="P1900" s="146"/>
      <c r="Q1900" s="612"/>
    </row>
    <row r="1901" spans="1:18" ht="45" hidden="1" customHeight="1" x14ac:dyDescent="0.25">
      <c r="B1901" s="217" t="s">
        <v>335</v>
      </c>
      <c r="C1901" s="224" t="s">
        <v>991</v>
      </c>
      <c r="D1901" s="205" t="s">
        <v>445</v>
      </c>
      <c r="E1901" s="230" t="s">
        <v>308</v>
      </c>
      <c r="F1901" s="144" t="s">
        <v>472</v>
      </c>
      <c r="G1901" s="249"/>
      <c r="H1901" s="573"/>
      <c r="I1901" s="187"/>
      <c r="J1901" s="610"/>
      <c r="K1901" s="610"/>
      <c r="L1901" s="146"/>
      <c r="M1901" s="613"/>
      <c r="N1901" s="146"/>
      <c r="O1901" s="573"/>
      <c r="P1901" s="146"/>
      <c r="Q1901" s="613"/>
    </row>
    <row r="1902" spans="1:18" s="177" customFormat="1" ht="5.0999999999999996" hidden="1" customHeight="1" thickBot="1" x14ac:dyDescent="0.3">
      <c r="A1902" s="261"/>
      <c r="B1902" s="220" t="s">
        <v>335</v>
      </c>
      <c r="C1902" s="220" t="s">
        <v>990</v>
      </c>
      <c r="D1902" s="208" t="s">
        <v>446</v>
      </c>
      <c r="E1902" s="213"/>
      <c r="F1902" s="466"/>
      <c r="G1902" s="202"/>
      <c r="H1902" s="444"/>
      <c r="I1902" s="444"/>
      <c r="J1902" s="444"/>
      <c r="K1902" s="193"/>
      <c r="L1902" s="134"/>
      <c r="M1902" s="527"/>
      <c r="N1902" s="134"/>
      <c r="O1902" s="193"/>
      <c r="P1902" s="134"/>
      <c r="Q1902" s="527"/>
      <c r="R1902" s="261"/>
    </row>
    <row r="1903" spans="1:18" ht="30.75" hidden="1" thickTop="1" x14ac:dyDescent="0.25">
      <c r="B1903" s="218" t="s">
        <v>335</v>
      </c>
      <c r="C1903" s="218" t="s">
        <v>990</v>
      </c>
      <c r="D1903" s="206" t="s">
        <v>446</v>
      </c>
      <c r="E1903" s="238" t="s">
        <v>819</v>
      </c>
      <c r="F1903" s="468"/>
      <c r="G1903" s="203" t="s">
        <v>281</v>
      </c>
      <c r="H1903" s="452"/>
      <c r="I1903" s="452"/>
      <c r="J1903" s="452"/>
      <c r="K1903" s="194"/>
      <c r="L1903" s="171"/>
      <c r="M1903" s="528"/>
      <c r="N1903" s="172"/>
      <c r="O1903" s="194"/>
      <c r="P1903" s="171"/>
      <c r="Q1903" s="528"/>
    </row>
    <row r="1904" spans="1:18" ht="45" hidden="1" customHeight="1" x14ac:dyDescent="0.25">
      <c r="B1904" s="217" t="s">
        <v>335</v>
      </c>
      <c r="C1904" s="224" t="s">
        <v>990</v>
      </c>
      <c r="D1904" s="205" t="s">
        <v>446</v>
      </c>
      <c r="E1904" s="230" t="s">
        <v>820</v>
      </c>
      <c r="F1904" s="463" t="s">
        <v>472</v>
      </c>
      <c r="G1904" s="198"/>
      <c r="H1904" s="486"/>
      <c r="I1904" s="473"/>
      <c r="J1904" s="486"/>
      <c r="K1904" s="454"/>
      <c r="L1904" s="470"/>
      <c r="M1904" s="524" t="s">
        <v>1029</v>
      </c>
      <c r="N1904" s="471"/>
      <c r="O1904" s="454"/>
      <c r="P1904" s="472"/>
      <c r="Q1904" s="524" t="s">
        <v>1029</v>
      </c>
    </row>
    <row r="1905" spans="1:18" s="177" customFormat="1" ht="5.0999999999999996" hidden="1" customHeight="1" thickBot="1" x14ac:dyDescent="0.3">
      <c r="A1905" s="261"/>
      <c r="B1905" s="220" t="s">
        <v>335</v>
      </c>
      <c r="C1905" s="220" t="s">
        <v>991</v>
      </c>
      <c r="D1905" s="208" t="s">
        <v>446</v>
      </c>
      <c r="E1905" s="213"/>
      <c r="F1905" s="134"/>
      <c r="G1905" s="202"/>
      <c r="H1905" s="193"/>
      <c r="I1905" s="193"/>
      <c r="J1905" s="193"/>
      <c r="K1905" s="193"/>
      <c r="L1905" s="134"/>
      <c r="M1905" s="186"/>
      <c r="N1905" s="134"/>
      <c r="O1905" s="193"/>
      <c r="P1905" s="134"/>
      <c r="Q1905" s="186"/>
      <c r="R1905" s="261"/>
    </row>
    <row r="1906" spans="1:18" ht="30.75" hidden="1" thickTop="1" x14ac:dyDescent="0.25">
      <c r="B1906" s="218" t="s">
        <v>335</v>
      </c>
      <c r="C1906" s="218" t="s">
        <v>991</v>
      </c>
      <c r="D1906" s="206" t="s">
        <v>446</v>
      </c>
      <c r="E1906" s="238" t="s">
        <v>819</v>
      </c>
      <c r="F1906" s="142"/>
      <c r="G1906" s="203" t="s">
        <v>281</v>
      </c>
      <c r="H1906" s="194"/>
      <c r="I1906" s="194"/>
      <c r="J1906" s="194"/>
      <c r="K1906" s="194"/>
      <c r="L1906" s="171"/>
      <c r="M1906" s="183"/>
      <c r="N1906" s="172"/>
      <c r="O1906" s="194"/>
      <c r="P1906" s="171"/>
      <c r="Q1906" s="183"/>
    </row>
    <row r="1907" spans="1:18" ht="45" hidden="1" customHeight="1" x14ac:dyDescent="0.25">
      <c r="B1907" s="217" t="s">
        <v>335</v>
      </c>
      <c r="C1907" s="224" t="s">
        <v>991</v>
      </c>
      <c r="D1907" s="205" t="s">
        <v>446</v>
      </c>
      <c r="E1907" s="230" t="s">
        <v>821</v>
      </c>
      <c r="F1907" s="144" t="s">
        <v>472</v>
      </c>
      <c r="G1907" s="249"/>
      <c r="H1907" s="572"/>
      <c r="I1907" s="187"/>
      <c r="J1907" s="572"/>
      <c r="K1907" s="572"/>
      <c r="L1907" s="145"/>
      <c r="M1907" s="574" t="s">
        <v>1029</v>
      </c>
      <c r="N1907" s="146"/>
      <c r="O1907" s="572"/>
      <c r="P1907" s="147"/>
      <c r="Q1907" s="574" t="s">
        <v>1029</v>
      </c>
    </row>
    <row r="1908" spans="1:18" ht="45" hidden="1" customHeight="1" x14ac:dyDescent="0.25">
      <c r="B1908" s="217" t="s">
        <v>335</v>
      </c>
      <c r="C1908" s="224" t="s">
        <v>991</v>
      </c>
      <c r="D1908" s="205" t="s">
        <v>446</v>
      </c>
      <c r="E1908" s="230" t="s">
        <v>167</v>
      </c>
      <c r="F1908" s="144" t="s">
        <v>472</v>
      </c>
      <c r="G1908" s="249"/>
      <c r="H1908" s="573"/>
      <c r="I1908" s="187"/>
      <c r="J1908" s="573"/>
      <c r="K1908" s="573"/>
      <c r="L1908" s="147"/>
      <c r="M1908" s="575"/>
      <c r="N1908" s="146"/>
      <c r="O1908" s="573"/>
      <c r="P1908" s="147"/>
      <c r="Q1908" s="575"/>
    </row>
    <row r="1909" spans="1:18" s="177" customFormat="1" ht="5.0999999999999996" hidden="1" customHeight="1" thickBot="1" x14ac:dyDescent="0.3">
      <c r="A1909" s="261"/>
      <c r="B1909" s="220" t="s">
        <v>335</v>
      </c>
      <c r="C1909" s="220" t="s">
        <v>990</v>
      </c>
      <c r="D1909" s="208" t="s">
        <v>822</v>
      </c>
      <c r="E1909" s="213"/>
      <c r="F1909" s="466"/>
      <c r="G1909" s="202"/>
      <c r="H1909" s="444"/>
      <c r="I1909" s="444"/>
      <c r="J1909" s="444"/>
      <c r="K1909" s="193"/>
      <c r="L1909" s="134"/>
      <c r="M1909" s="527"/>
      <c r="N1909" s="134"/>
      <c r="O1909" s="193"/>
      <c r="P1909" s="134"/>
      <c r="Q1909" s="527"/>
      <c r="R1909" s="261"/>
    </row>
    <row r="1910" spans="1:18" ht="15.75" hidden="1" thickTop="1" x14ac:dyDescent="0.25">
      <c r="B1910" s="218" t="s">
        <v>335</v>
      </c>
      <c r="C1910" s="218" t="s">
        <v>990</v>
      </c>
      <c r="D1910" s="206" t="s">
        <v>822</v>
      </c>
      <c r="E1910" s="238" t="s">
        <v>855</v>
      </c>
      <c r="F1910" s="468"/>
      <c r="G1910" s="203" t="s">
        <v>281</v>
      </c>
      <c r="H1910" s="452"/>
      <c r="I1910" s="452"/>
      <c r="J1910" s="452"/>
      <c r="K1910" s="194"/>
      <c r="L1910" s="171"/>
      <c r="M1910" s="528"/>
      <c r="N1910" s="172"/>
      <c r="O1910" s="194"/>
      <c r="P1910" s="171"/>
      <c r="Q1910" s="528"/>
    </row>
    <row r="1911" spans="1:18" ht="45" hidden="1" customHeight="1" x14ac:dyDescent="0.25">
      <c r="B1911" s="217" t="s">
        <v>335</v>
      </c>
      <c r="C1911" s="224" t="s">
        <v>990</v>
      </c>
      <c r="D1911" s="205" t="s">
        <v>822</v>
      </c>
      <c r="E1911" s="230" t="s">
        <v>823</v>
      </c>
      <c r="F1911" s="463" t="s">
        <v>472</v>
      </c>
      <c r="G1911" s="559"/>
      <c r="H1911" s="582"/>
      <c r="I1911" s="473"/>
      <c r="J1911" s="585"/>
      <c r="K1911" s="588"/>
      <c r="L1911" s="471"/>
      <c r="M1911" s="580" t="s">
        <v>1029</v>
      </c>
      <c r="N1911" s="471"/>
      <c r="O1911" s="578"/>
      <c r="P1911" s="471"/>
      <c r="Q1911" s="580" t="s">
        <v>1029</v>
      </c>
    </row>
    <row r="1912" spans="1:18" ht="45" hidden="1" customHeight="1" x14ac:dyDescent="0.25">
      <c r="B1912" s="217" t="s">
        <v>335</v>
      </c>
      <c r="C1912" s="224" t="s">
        <v>990</v>
      </c>
      <c r="D1912" s="205" t="s">
        <v>822</v>
      </c>
      <c r="E1912" s="230" t="s">
        <v>824</v>
      </c>
      <c r="F1912" s="463" t="s">
        <v>472</v>
      </c>
      <c r="G1912" s="559"/>
      <c r="H1912" s="583"/>
      <c r="I1912" s="473"/>
      <c r="J1912" s="586"/>
      <c r="K1912" s="589"/>
      <c r="L1912" s="471"/>
      <c r="M1912" s="591"/>
      <c r="N1912" s="471"/>
      <c r="O1912" s="593"/>
      <c r="P1912" s="471"/>
      <c r="Q1912" s="591"/>
    </row>
    <row r="1913" spans="1:18" ht="45" hidden="1" customHeight="1" x14ac:dyDescent="0.25">
      <c r="B1913" s="217" t="s">
        <v>335</v>
      </c>
      <c r="C1913" s="224" t="s">
        <v>990</v>
      </c>
      <c r="D1913" s="205" t="s">
        <v>822</v>
      </c>
      <c r="E1913" s="230" t="s">
        <v>825</v>
      </c>
      <c r="F1913" s="463" t="s">
        <v>472</v>
      </c>
      <c r="G1913" s="559"/>
      <c r="H1913" s="584"/>
      <c r="I1913" s="473"/>
      <c r="J1913" s="587"/>
      <c r="K1913" s="590"/>
      <c r="L1913" s="471"/>
      <c r="M1913" s="592"/>
      <c r="N1913" s="471"/>
      <c r="O1913" s="579"/>
      <c r="P1913" s="471"/>
      <c r="Q1913" s="592"/>
    </row>
    <row r="1914" spans="1:18" s="177" customFormat="1" ht="5.0999999999999996" hidden="1" customHeight="1" thickBot="1" x14ac:dyDescent="0.3">
      <c r="A1914" s="261"/>
      <c r="B1914" s="220" t="s">
        <v>335</v>
      </c>
      <c r="C1914" s="220" t="s">
        <v>991</v>
      </c>
      <c r="D1914" s="208" t="s">
        <v>822</v>
      </c>
      <c r="E1914" s="213"/>
      <c r="F1914" s="134"/>
      <c r="G1914" s="202"/>
      <c r="H1914" s="193"/>
      <c r="I1914" s="193"/>
      <c r="J1914" s="193"/>
      <c r="K1914" s="193"/>
      <c r="L1914" s="134"/>
      <c r="M1914" s="186"/>
      <c r="N1914" s="134"/>
      <c r="O1914" s="193"/>
      <c r="P1914" s="134"/>
      <c r="Q1914" s="186"/>
      <c r="R1914" s="261"/>
    </row>
    <row r="1915" spans="1:18" ht="15.75" hidden="1" thickTop="1" x14ac:dyDescent="0.25">
      <c r="B1915" s="218" t="s">
        <v>335</v>
      </c>
      <c r="C1915" s="218" t="s">
        <v>991</v>
      </c>
      <c r="D1915" s="206" t="s">
        <v>822</v>
      </c>
      <c r="E1915" s="238" t="s">
        <v>855</v>
      </c>
      <c r="F1915" s="142"/>
      <c r="G1915" s="203" t="s">
        <v>281</v>
      </c>
      <c r="H1915" s="194"/>
      <c r="I1915" s="194"/>
      <c r="J1915" s="194"/>
      <c r="K1915" s="194"/>
      <c r="L1915" s="171"/>
      <c r="M1915" s="183"/>
      <c r="N1915" s="172"/>
      <c r="O1915" s="194"/>
      <c r="P1915" s="171"/>
      <c r="Q1915" s="183"/>
    </row>
    <row r="1916" spans="1:18" ht="45" hidden="1" customHeight="1" x14ac:dyDescent="0.25">
      <c r="B1916" s="217" t="s">
        <v>335</v>
      </c>
      <c r="C1916" s="224" t="s">
        <v>991</v>
      </c>
      <c r="D1916" s="205" t="s">
        <v>822</v>
      </c>
      <c r="E1916" s="230" t="s">
        <v>826</v>
      </c>
      <c r="F1916" s="144" t="s">
        <v>472</v>
      </c>
      <c r="G1916" s="249"/>
      <c r="H1916" s="572"/>
      <c r="I1916" s="187"/>
      <c r="J1916" s="572"/>
      <c r="K1916" s="572"/>
      <c r="L1916" s="145"/>
      <c r="M1916" s="574" t="s">
        <v>1029</v>
      </c>
      <c r="N1916" s="146"/>
      <c r="O1916" s="572"/>
      <c r="P1916" s="147"/>
      <c r="Q1916" s="574" t="s">
        <v>1029</v>
      </c>
    </row>
    <row r="1917" spans="1:18" ht="45" hidden="1" customHeight="1" x14ac:dyDescent="0.25">
      <c r="B1917" s="217" t="s">
        <v>335</v>
      </c>
      <c r="C1917" s="224" t="s">
        <v>991</v>
      </c>
      <c r="D1917" s="205" t="s">
        <v>822</v>
      </c>
      <c r="E1917" s="230" t="s">
        <v>827</v>
      </c>
      <c r="F1917" s="144" t="s">
        <v>472</v>
      </c>
      <c r="G1917" s="249"/>
      <c r="H1917" s="573"/>
      <c r="I1917" s="187"/>
      <c r="J1917" s="573"/>
      <c r="K1917" s="573"/>
      <c r="L1917" s="147"/>
      <c r="M1917" s="575"/>
      <c r="N1917" s="146"/>
      <c r="O1917" s="573"/>
      <c r="P1917" s="147"/>
      <c r="Q1917" s="575"/>
    </row>
    <row r="1918" spans="1:18" s="177" customFormat="1" ht="5.0999999999999996" hidden="1" customHeight="1" thickBot="1" x14ac:dyDescent="0.3">
      <c r="A1918" s="261"/>
      <c r="B1918" s="220" t="s">
        <v>335</v>
      </c>
      <c r="C1918" s="220" t="s">
        <v>990</v>
      </c>
      <c r="D1918" s="208" t="s">
        <v>828</v>
      </c>
      <c r="E1918" s="213"/>
      <c r="F1918" s="466"/>
      <c r="G1918" s="202"/>
      <c r="H1918" s="444"/>
      <c r="I1918" s="444"/>
      <c r="J1918" s="444"/>
      <c r="K1918" s="193"/>
      <c r="L1918" s="134"/>
      <c r="M1918" s="527"/>
      <c r="N1918" s="134"/>
      <c r="O1918" s="193"/>
      <c r="P1918" s="134"/>
      <c r="Q1918" s="527"/>
      <c r="R1918" s="261"/>
    </row>
    <row r="1919" spans="1:18" ht="15.75" hidden="1" thickTop="1" x14ac:dyDescent="0.25">
      <c r="B1919" s="218" t="s">
        <v>335</v>
      </c>
      <c r="C1919" s="218" t="s">
        <v>990</v>
      </c>
      <c r="D1919" s="206" t="s">
        <v>828</v>
      </c>
      <c r="E1919" s="238" t="s">
        <v>276</v>
      </c>
      <c r="F1919" s="468"/>
      <c r="G1919" s="203" t="s">
        <v>281</v>
      </c>
      <c r="H1919" s="452"/>
      <c r="I1919" s="452"/>
      <c r="J1919" s="452"/>
      <c r="K1919" s="194"/>
      <c r="L1919" s="171"/>
      <c r="M1919" s="528"/>
      <c r="N1919" s="172"/>
      <c r="O1919" s="194"/>
      <c r="P1919" s="171"/>
      <c r="Q1919" s="528"/>
    </row>
    <row r="1920" spans="1:18" ht="45" hidden="1" customHeight="1" x14ac:dyDescent="0.25">
      <c r="B1920" s="217" t="s">
        <v>335</v>
      </c>
      <c r="C1920" s="224" t="s">
        <v>990</v>
      </c>
      <c r="D1920" s="205" t="s">
        <v>828</v>
      </c>
      <c r="E1920" s="230" t="s">
        <v>306</v>
      </c>
      <c r="F1920" s="463" t="s">
        <v>472</v>
      </c>
      <c r="G1920" s="559"/>
      <c r="H1920" s="582"/>
      <c r="I1920" s="473"/>
      <c r="J1920" s="582"/>
      <c r="K1920" s="578"/>
      <c r="L1920" s="470"/>
      <c r="M1920" s="580" t="s">
        <v>1029</v>
      </c>
      <c r="N1920" s="471"/>
      <c r="O1920" s="578"/>
      <c r="P1920" s="472"/>
      <c r="Q1920" s="580" t="s">
        <v>1029</v>
      </c>
    </row>
    <row r="1921" spans="1:18" ht="45" hidden="1" customHeight="1" x14ac:dyDescent="0.25">
      <c r="B1921" s="217" t="s">
        <v>335</v>
      </c>
      <c r="C1921" s="224" t="s">
        <v>990</v>
      </c>
      <c r="D1921" s="205" t="s">
        <v>828</v>
      </c>
      <c r="E1921" s="230" t="s">
        <v>288</v>
      </c>
      <c r="F1921" s="463" t="s">
        <v>472</v>
      </c>
      <c r="G1921" s="559"/>
      <c r="H1921" s="584"/>
      <c r="I1921" s="473"/>
      <c r="J1921" s="584"/>
      <c r="K1921" s="579"/>
      <c r="L1921" s="472"/>
      <c r="M1921" s="581"/>
      <c r="N1921" s="471"/>
      <c r="O1921" s="579"/>
      <c r="P1921" s="472"/>
      <c r="Q1921" s="581"/>
    </row>
    <row r="1922" spans="1:18" s="177" customFormat="1" ht="5.0999999999999996" hidden="1" customHeight="1" thickBot="1" x14ac:dyDescent="0.3">
      <c r="A1922" s="261"/>
      <c r="B1922" s="220" t="s">
        <v>335</v>
      </c>
      <c r="C1922" s="220" t="s">
        <v>991</v>
      </c>
      <c r="D1922" s="208" t="s">
        <v>828</v>
      </c>
      <c r="E1922" s="213"/>
      <c r="F1922" s="134"/>
      <c r="G1922" s="202"/>
      <c r="H1922" s="193"/>
      <c r="I1922" s="193"/>
      <c r="J1922" s="193"/>
      <c r="K1922" s="193"/>
      <c r="L1922" s="134"/>
      <c r="M1922" s="186"/>
      <c r="N1922" s="134"/>
      <c r="O1922" s="193"/>
      <c r="P1922" s="134"/>
      <c r="Q1922" s="186"/>
      <c r="R1922" s="261"/>
    </row>
    <row r="1923" spans="1:18" ht="15.75" hidden="1" thickTop="1" x14ac:dyDescent="0.25">
      <c r="B1923" s="218" t="s">
        <v>335</v>
      </c>
      <c r="C1923" s="218" t="s">
        <v>991</v>
      </c>
      <c r="D1923" s="206" t="s">
        <v>828</v>
      </c>
      <c r="E1923" s="238" t="s">
        <v>276</v>
      </c>
      <c r="F1923" s="142"/>
      <c r="G1923" s="203" t="s">
        <v>281</v>
      </c>
      <c r="H1923" s="194"/>
      <c r="I1923" s="194"/>
      <c r="J1923" s="194"/>
      <c r="K1923" s="194"/>
      <c r="L1923" s="171"/>
      <c r="M1923" s="183"/>
      <c r="N1923" s="172"/>
      <c r="O1923" s="194"/>
      <c r="P1923" s="171"/>
      <c r="Q1923" s="183"/>
    </row>
    <row r="1924" spans="1:18" ht="45" hidden="1" customHeight="1" x14ac:dyDescent="0.25">
      <c r="B1924" s="217" t="s">
        <v>335</v>
      </c>
      <c r="C1924" s="224" t="s">
        <v>991</v>
      </c>
      <c r="D1924" s="205" t="s">
        <v>828</v>
      </c>
      <c r="E1924" s="230" t="s">
        <v>305</v>
      </c>
      <c r="F1924" s="144" t="s">
        <v>472</v>
      </c>
      <c r="G1924" s="249"/>
      <c r="H1924" s="572"/>
      <c r="I1924" s="187"/>
      <c r="J1924" s="572"/>
      <c r="K1924" s="572"/>
      <c r="L1924" s="145"/>
      <c r="M1924" s="574" t="s">
        <v>1029</v>
      </c>
      <c r="N1924" s="146"/>
      <c r="O1924" s="572"/>
      <c r="P1924" s="147"/>
      <c r="Q1924" s="574" t="s">
        <v>1029</v>
      </c>
    </row>
    <row r="1925" spans="1:18" ht="45" hidden="1" customHeight="1" x14ac:dyDescent="0.25">
      <c r="B1925" s="217" t="s">
        <v>335</v>
      </c>
      <c r="C1925" s="224" t="s">
        <v>991</v>
      </c>
      <c r="D1925" s="205" t="s">
        <v>828</v>
      </c>
      <c r="E1925" s="230" t="s">
        <v>167</v>
      </c>
      <c r="F1925" s="144" t="s">
        <v>472</v>
      </c>
      <c r="G1925" s="249"/>
      <c r="H1925" s="573"/>
      <c r="I1925" s="187"/>
      <c r="J1925" s="573"/>
      <c r="K1925" s="573"/>
      <c r="L1925" s="147"/>
      <c r="M1925" s="575"/>
      <c r="N1925" s="146"/>
      <c r="O1925" s="573"/>
      <c r="P1925" s="147"/>
      <c r="Q1925" s="575"/>
    </row>
    <row r="1926" spans="1:18" s="177" customFormat="1" ht="5.0999999999999996" hidden="1" customHeight="1" thickBot="1" x14ac:dyDescent="0.3">
      <c r="A1926" s="261"/>
      <c r="B1926" s="220" t="s">
        <v>335</v>
      </c>
      <c r="C1926" s="220" t="s">
        <v>990</v>
      </c>
      <c r="D1926" s="208" t="s">
        <v>829</v>
      </c>
      <c r="E1926" s="213"/>
      <c r="F1926" s="466"/>
      <c r="G1926" s="202"/>
      <c r="H1926" s="444"/>
      <c r="I1926" s="444"/>
      <c r="J1926" s="444"/>
      <c r="K1926" s="193"/>
      <c r="L1926" s="134"/>
      <c r="M1926" s="527"/>
      <c r="N1926" s="134"/>
      <c r="O1926" s="193"/>
      <c r="P1926" s="134"/>
      <c r="Q1926" s="527"/>
      <c r="R1926" s="261"/>
    </row>
    <row r="1927" spans="1:18" ht="15.75" hidden="1" thickTop="1" x14ac:dyDescent="0.25">
      <c r="B1927" s="218" t="s">
        <v>335</v>
      </c>
      <c r="C1927" s="218" t="s">
        <v>990</v>
      </c>
      <c r="D1927" s="206" t="s">
        <v>829</v>
      </c>
      <c r="E1927" s="238" t="s">
        <v>57</v>
      </c>
      <c r="F1927" s="468"/>
      <c r="G1927" s="203" t="s">
        <v>281</v>
      </c>
      <c r="H1927" s="452"/>
      <c r="I1927" s="452"/>
      <c r="J1927" s="452"/>
      <c r="K1927" s="194"/>
      <c r="L1927" s="171"/>
      <c r="M1927" s="528"/>
      <c r="N1927" s="172"/>
      <c r="O1927" s="194"/>
      <c r="P1927" s="171"/>
      <c r="Q1927" s="528"/>
    </row>
    <row r="1928" spans="1:18" ht="45" hidden="1" customHeight="1" x14ac:dyDescent="0.25">
      <c r="B1928" s="217" t="s">
        <v>335</v>
      </c>
      <c r="C1928" s="224" t="s">
        <v>990</v>
      </c>
      <c r="D1928" s="205" t="s">
        <v>829</v>
      </c>
      <c r="E1928" s="230" t="s">
        <v>304</v>
      </c>
      <c r="F1928" s="463" t="s">
        <v>472</v>
      </c>
      <c r="G1928" s="559"/>
      <c r="H1928" s="582"/>
      <c r="I1928" s="473"/>
      <c r="J1928" s="582"/>
      <c r="K1928" s="578"/>
      <c r="L1928" s="470"/>
      <c r="M1928" s="580" t="s">
        <v>1029</v>
      </c>
      <c r="N1928" s="471"/>
      <c r="O1928" s="578"/>
      <c r="P1928" s="472"/>
      <c r="Q1928" s="580" t="s">
        <v>1029</v>
      </c>
    </row>
    <row r="1929" spans="1:18" ht="45" hidden="1" customHeight="1" x14ac:dyDescent="0.25">
      <c r="B1929" s="217" t="s">
        <v>335</v>
      </c>
      <c r="C1929" s="224" t="s">
        <v>990</v>
      </c>
      <c r="D1929" s="205" t="s">
        <v>829</v>
      </c>
      <c r="E1929" s="230" t="s">
        <v>289</v>
      </c>
      <c r="F1929" s="463" t="s">
        <v>472</v>
      </c>
      <c r="G1929" s="559"/>
      <c r="H1929" s="584"/>
      <c r="I1929" s="473"/>
      <c r="J1929" s="584"/>
      <c r="K1929" s="579"/>
      <c r="L1929" s="472"/>
      <c r="M1929" s="581"/>
      <c r="N1929" s="471"/>
      <c r="O1929" s="579"/>
      <c r="P1929" s="472"/>
      <c r="Q1929" s="581"/>
    </row>
    <row r="1930" spans="1:18" s="177" customFormat="1" ht="5.0999999999999996" hidden="1" customHeight="1" thickBot="1" x14ac:dyDescent="0.3">
      <c r="A1930" s="261"/>
      <c r="B1930" s="220" t="s">
        <v>335</v>
      </c>
      <c r="C1930" s="220" t="s">
        <v>991</v>
      </c>
      <c r="D1930" s="208" t="s">
        <v>829</v>
      </c>
      <c r="E1930" s="213"/>
      <c r="F1930" s="134"/>
      <c r="G1930" s="202"/>
      <c r="H1930" s="193"/>
      <c r="I1930" s="193"/>
      <c r="J1930" s="193"/>
      <c r="K1930" s="193"/>
      <c r="L1930" s="134"/>
      <c r="M1930" s="186"/>
      <c r="N1930" s="134"/>
      <c r="O1930" s="193"/>
      <c r="P1930" s="134"/>
      <c r="Q1930" s="186"/>
      <c r="R1930" s="261"/>
    </row>
    <row r="1931" spans="1:18" ht="15.75" hidden="1" thickTop="1" x14ac:dyDescent="0.25">
      <c r="B1931" s="218" t="s">
        <v>335</v>
      </c>
      <c r="C1931" s="218" t="s">
        <v>991</v>
      </c>
      <c r="D1931" s="206" t="s">
        <v>829</v>
      </c>
      <c r="E1931" s="238" t="s">
        <v>57</v>
      </c>
      <c r="F1931" s="142"/>
      <c r="G1931" s="203" t="s">
        <v>281</v>
      </c>
      <c r="H1931" s="194"/>
      <c r="I1931" s="194"/>
      <c r="J1931" s="194"/>
      <c r="K1931" s="194"/>
      <c r="L1931" s="171"/>
      <c r="M1931" s="183"/>
      <c r="N1931" s="172"/>
      <c r="O1931" s="194"/>
      <c r="P1931" s="171"/>
      <c r="Q1931" s="183"/>
    </row>
    <row r="1932" spans="1:18" ht="45" hidden="1" customHeight="1" x14ac:dyDescent="0.25">
      <c r="B1932" s="217" t="s">
        <v>335</v>
      </c>
      <c r="C1932" s="224" t="s">
        <v>991</v>
      </c>
      <c r="D1932" s="205" t="s">
        <v>829</v>
      </c>
      <c r="E1932" s="230" t="s">
        <v>303</v>
      </c>
      <c r="F1932" s="144" t="s">
        <v>472</v>
      </c>
      <c r="G1932" s="249"/>
      <c r="H1932" s="572"/>
      <c r="I1932" s="187"/>
      <c r="J1932" s="572"/>
      <c r="K1932" s="572"/>
      <c r="L1932" s="145"/>
      <c r="M1932" s="574" t="s">
        <v>1029</v>
      </c>
      <c r="N1932" s="146"/>
      <c r="O1932" s="572"/>
      <c r="P1932" s="147"/>
      <c r="Q1932" s="574" t="s">
        <v>1029</v>
      </c>
    </row>
    <row r="1933" spans="1:18" ht="45" hidden="1" customHeight="1" x14ac:dyDescent="0.25">
      <c r="B1933" s="217" t="s">
        <v>335</v>
      </c>
      <c r="C1933" s="224" t="s">
        <v>991</v>
      </c>
      <c r="D1933" s="205" t="s">
        <v>829</v>
      </c>
      <c r="E1933" s="230" t="s">
        <v>290</v>
      </c>
      <c r="F1933" s="144" t="s">
        <v>472</v>
      </c>
      <c r="G1933" s="249"/>
      <c r="H1933" s="573"/>
      <c r="I1933" s="187"/>
      <c r="J1933" s="573"/>
      <c r="K1933" s="573"/>
      <c r="L1933" s="147"/>
      <c r="M1933" s="575"/>
      <c r="N1933" s="146"/>
      <c r="O1933" s="573"/>
      <c r="P1933" s="147"/>
      <c r="Q1933" s="575"/>
    </row>
    <row r="1934" spans="1:18" s="177" customFormat="1" ht="5.0999999999999996" hidden="1" customHeight="1" thickBot="1" x14ac:dyDescent="0.3">
      <c r="A1934" s="261"/>
      <c r="B1934" s="220" t="s">
        <v>335</v>
      </c>
      <c r="C1934" s="220" t="s">
        <v>990</v>
      </c>
      <c r="D1934" s="208" t="s">
        <v>830</v>
      </c>
      <c r="E1934" s="213"/>
      <c r="F1934" s="466"/>
      <c r="G1934" s="202"/>
      <c r="H1934" s="444"/>
      <c r="I1934" s="444"/>
      <c r="J1934" s="444"/>
      <c r="K1934" s="193"/>
      <c r="L1934" s="134"/>
      <c r="M1934" s="527"/>
      <c r="N1934" s="134"/>
      <c r="O1934" s="193"/>
      <c r="P1934" s="134"/>
      <c r="Q1934" s="527"/>
      <c r="R1934" s="261"/>
    </row>
    <row r="1935" spans="1:18" ht="15.75" hidden="1" thickTop="1" x14ac:dyDescent="0.25">
      <c r="B1935" s="218" t="s">
        <v>335</v>
      </c>
      <c r="C1935" s="218" t="s">
        <v>990</v>
      </c>
      <c r="D1935" s="206" t="s">
        <v>830</v>
      </c>
      <c r="E1935" s="238" t="s">
        <v>278</v>
      </c>
      <c r="F1935" s="468"/>
      <c r="G1935" s="203" t="s">
        <v>281</v>
      </c>
      <c r="H1935" s="452"/>
      <c r="I1935" s="452"/>
      <c r="J1935" s="452"/>
      <c r="K1935" s="194"/>
      <c r="L1935" s="171"/>
      <c r="M1935" s="528"/>
      <c r="N1935" s="172"/>
      <c r="O1935" s="194"/>
      <c r="P1935" s="171"/>
      <c r="Q1935" s="528"/>
    </row>
    <row r="1936" spans="1:18" ht="45" hidden="1" customHeight="1" x14ac:dyDescent="0.25">
      <c r="B1936" s="217" t="s">
        <v>335</v>
      </c>
      <c r="C1936" s="224" t="s">
        <v>990</v>
      </c>
      <c r="D1936" s="205" t="s">
        <v>830</v>
      </c>
      <c r="E1936" s="230" t="s">
        <v>299</v>
      </c>
      <c r="F1936" s="463" t="s">
        <v>472</v>
      </c>
      <c r="G1936" s="559"/>
      <c r="H1936" s="582"/>
      <c r="I1936" s="473"/>
      <c r="J1936" s="585"/>
      <c r="K1936" s="588"/>
      <c r="L1936" s="471"/>
      <c r="M1936" s="580" t="s">
        <v>1029</v>
      </c>
      <c r="N1936" s="471"/>
      <c r="O1936" s="578"/>
      <c r="P1936" s="471"/>
      <c r="Q1936" s="580" t="s">
        <v>1029</v>
      </c>
    </row>
    <row r="1937" spans="1:18" ht="45" hidden="1" customHeight="1" x14ac:dyDescent="0.25">
      <c r="B1937" s="217" t="s">
        <v>335</v>
      </c>
      <c r="C1937" s="224" t="s">
        <v>990</v>
      </c>
      <c r="D1937" s="205" t="s">
        <v>830</v>
      </c>
      <c r="E1937" s="230" t="s">
        <v>302</v>
      </c>
      <c r="F1937" s="463" t="s">
        <v>472</v>
      </c>
      <c r="G1937" s="559"/>
      <c r="H1937" s="583"/>
      <c r="I1937" s="473"/>
      <c r="J1937" s="586"/>
      <c r="K1937" s="589"/>
      <c r="L1937" s="471"/>
      <c r="M1937" s="591"/>
      <c r="N1937" s="471"/>
      <c r="O1937" s="593"/>
      <c r="P1937" s="471"/>
      <c r="Q1937" s="591"/>
    </row>
    <row r="1938" spans="1:18" ht="45" hidden="1" customHeight="1" x14ac:dyDescent="0.25">
      <c r="B1938" s="217" t="s">
        <v>335</v>
      </c>
      <c r="C1938" s="224" t="s">
        <v>990</v>
      </c>
      <c r="D1938" s="205" t="s">
        <v>830</v>
      </c>
      <c r="E1938" s="230" t="s">
        <v>831</v>
      </c>
      <c r="F1938" s="463" t="s">
        <v>472</v>
      </c>
      <c r="G1938" s="559"/>
      <c r="H1938" s="584"/>
      <c r="I1938" s="473"/>
      <c r="J1938" s="587"/>
      <c r="K1938" s="590"/>
      <c r="L1938" s="471"/>
      <c r="M1938" s="592"/>
      <c r="N1938" s="471"/>
      <c r="O1938" s="579"/>
      <c r="P1938" s="471"/>
      <c r="Q1938" s="592"/>
    </row>
    <row r="1939" spans="1:18" s="177" customFormat="1" ht="5.0999999999999996" hidden="1" customHeight="1" thickBot="1" x14ac:dyDescent="0.3">
      <c r="A1939" s="261"/>
      <c r="B1939" s="220" t="s">
        <v>335</v>
      </c>
      <c r="C1939" s="220" t="s">
        <v>991</v>
      </c>
      <c r="D1939" s="208" t="s">
        <v>830</v>
      </c>
      <c r="E1939" s="213"/>
      <c r="F1939" s="134"/>
      <c r="G1939" s="202"/>
      <c r="H1939" s="193"/>
      <c r="I1939" s="193"/>
      <c r="J1939" s="193"/>
      <c r="K1939" s="193"/>
      <c r="L1939" s="134"/>
      <c r="M1939" s="186"/>
      <c r="N1939" s="134"/>
      <c r="O1939" s="193"/>
      <c r="P1939" s="134"/>
      <c r="Q1939" s="186"/>
      <c r="R1939" s="261"/>
    </row>
    <row r="1940" spans="1:18" ht="15.75" hidden="1" thickTop="1" x14ac:dyDescent="0.25">
      <c r="B1940" s="218" t="s">
        <v>335</v>
      </c>
      <c r="C1940" s="218" t="s">
        <v>991</v>
      </c>
      <c r="D1940" s="206" t="s">
        <v>830</v>
      </c>
      <c r="E1940" s="238" t="s">
        <v>278</v>
      </c>
      <c r="F1940" s="142"/>
      <c r="G1940" s="203" t="s">
        <v>281</v>
      </c>
      <c r="H1940" s="194"/>
      <c r="I1940" s="194"/>
      <c r="J1940" s="194"/>
      <c r="K1940" s="194"/>
      <c r="L1940" s="171"/>
      <c r="M1940" s="183"/>
      <c r="N1940" s="172"/>
      <c r="O1940" s="194"/>
      <c r="P1940" s="171"/>
      <c r="Q1940" s="183"/>
    </row>
    <row r="1941" spans="1:18" ht="45" hidden="1" customHeight="1" x14ac:dyDescent="0.25">
      <c r="B1941" s="217" t="s">
        <v>335</v>
      </c>
      <c r="C1941" s="224" t="s">
        <v>991</v>
      </c>
      <c r="D1941" s="205" t="s">
        <v>830</v>
      </c>
      <c r="E1941" s="230" t="s">
        <v>301</v>
      </c>
      <c r="F1941" s="144" t="s">
        <v>472</v>
      </c>
      <c r="G1941" s="249"/>
      <c r="H1941" s="572"/>
      <c r="I1941" s="187"/>
      <c r="J1941" s="608"/>
      <c r="K1941" s="608"/>
      <c r="L1941" s="146"/>
      <c r="M1941" s="611" t="s">
        <v>1029</v>
      </c>
      <c r="N1941" s="146"/>
      <c r="O1941" s="572"/>
      <c r="P1941" s="146"/>
      <c r="Q1941" s="611" t="s">
        <v>1029</v>
      </c>
    </row>
    <row r="1942" spans="1:18" ht="45" hidden="1" customHeight="1" x14ac:dyDescent="0.25">
      <c r="B1942" s="217" t="s">
        <v>335</v>
      </c>
      <c r="C1942" s="224" t="s">
        <v>991</v>
      </c>
      <c r="D1942" s="205" t="s">
        <v>830</v>
      </c>
      <c r="E1942" s="230" t="s">
        <v>297</v>
      </c>
      <c r="F1942" s="144" t="s">
        <v>472</v>
      </c>
      <c r="G1942" s="249"/>
      <c r="H1942" s="594"/>
      <c r="I1942" s="187"/>
      <c r="J1942" s="609"/>
      <c r="K1942" s="609"/>
      <c r="L1942" s="146"/>
      <c r="M1942" s="612"/>
      <c r="N1942" s="146"/>
      <c r="O1942" s="594"/>
      <c r="P1942" s="146"/>
      <c r="Q1942" s="612"/>
    </row>
    <row r="1943" spans="1:18" ht="45" hidden="1" customHeight="1" x14ac:dyDescent="0.25">
      <c r="B1943" s="217" t="s">
        <v>335</v>
      </c>
      <c r="C1943" s="224" t="s">
        <v>991</v>
      </c>
      <c r="D1943" s="205" t="s">
        <v>830</v>
      </c>
      <c r="E1943" s="230" t="s">
        <v>832</v>
      </c>
      <c r="F1943" s="144" t="s">
        <v>472</v>
      </c>
      <c r="G1943" s="249"/>
      <c r="H1943" s="573"/>
      <c r="I1943" s="187"/>
      <c r="J1943" s="610"/>
      <c r="K1943" s="610"/>
      <c r="L1943" s="146"/>
      <c r="M1943" s="613"/>
      <c r="N1943" s="146"/>
      <c r="O1943" s="573"/>
      <c r="P1943" s="146"/>
      <c r="Q1943" s="613"/>
    </row>
    <row r="1944" spans="1:18" s="177" customFormat="1" ht="5.0999999999999996" hidden="1" customHeight="1" thickBot="1" x14ac:dyDescent="0.3">
      <c r="A1944" s="261"/>
      <c r="B1944" s="220" t="s">
        <v>335</v>
      </c>
      <c r="C1944" s="220" t="s">
        <v>990</v>
      </c>
      <c r="D1944" s="208" t="s">
        <v>833</v>
      </c>
      <c r="E1944" s="213"/>
      <c r="F1944" s="466"/>
      <c r="G1944" s="202"/>
      <c r="H1944" s="444"/>
      <c r="I1944" s="444"/>
      <c r="J1944" s="444"/>
      <c r="K1944" s="193"/>
      <c r="L1944" s="134"/>
      <c r="M1944" s="527"/>
      <c r="N1944" s="134"/>
      <c r="O1944" s="193"/>
      <c r="P1944" s="134"/>
      <c r="Q1944" s="527"/>
      <c r="R1944" s="261"/>
    </row>
    <row r="1945" spans="1:18" ht="15.75" hidden="1" thickTop="1" x14ac:dyDescent="0.25">
      <c r="B1945" s="218" t="s">
        <v>335</v>
      </c>
      <c r="C1945" s="218" t="s">
        <v>990</v>
      </c>
      <c r="D1945" s="206" t="s">
        <v>833</v>
      </c>
      <c r="E1945" s="238" t="s">
        <v>279</v>
      </c>
      <c r="F1945" s="468"/>
      <c r="G1945" s="203" t="s">
        <v>281</v>
      </c>
      <c r="H1945" s="452"/>
      <c r="I1945" s="452"/>
      <c r="J1945" s="452"/>
      <c r="K1945" s="194"/>
      <c r="L1945" s="171"/>
      <c r="M1945" s="528"/>
      <c r="N1945" s="172"/>
      <c r="O1945" s="194"/>
      <c r="P1945" s="171"/>
      <c r="Q1945" s="528"/>
    </row>
    <row r="1946" spans="1:18" ht="45" hidden="1" customHeight="1" x14ac:dyDescent="0.25">
      <c r="B1946" s="217" t="s">
        <v>335</v>
      </c>
      <c r="C1946" s="224" t="s">
        <v>990</v>
      </c>
      <c r="D1946" s="205" t="s">
        <v>833</v>
      </c>
      <c r="E1946" s="230" t="s">
        <v>299</v>
      </c>
      <c r="F1946" s="463" t="s">
        <v>472</v>
      </c>
      <c r="G1946" s="559"/>
      <c r="H1946" s="582"/>
      <c r="I1946" s="473"/>
      <c r="J1946" s="585"/>
      <c r="K1946" s="588"/>
      <c r="L1946" s="471"/>
      <c r="M1946" s="580" t="s">
        <v>1029</v>
      </c>
      <c r="N1946" s="471"/>
      <c r="O1946" s="578"/>
      <c r="P1946" s="471"/>
      <c r="Q1946" s="580" t="s">
        <v>1029</v>
      </c>
    </row>
    <row r="1947" spans="1:18" ht="45" hidden="1" customHeight="1" x14ac:dyDescent="0.25">
      <c r="B1947" s="217" t="s">
        <v>335</v>
      </c>
      <c r="C1947" s="224" t="s">
        <v>990</v>
      </c>
      <c r="D1947" s="205" t="s">
        <v>833</v>
      </c>
      <c r="E1947" s="230" t="s">
        <v>300</v>
      </c>
      <c r="F1947" s="463" t="s">
        <v>472</v>
      </c>
      <c r="G1947" s="559"/>
      <c r="H1947" s="583"/>
      <c r="I1947" s="473"/>
      <c r="J1947" s="586"/>
      <c r="K1947" s="589"/>
      <c r="L1947" s="471"/>
      <c r="M1947" s="591"/>
      <c r="N1947" s="471"/>
      <c r="O1947" s="593"/>
      <c r="P1947" s="471"/>
      <c r="Q1947" s="591"/>
    </row>
    <row r="1948" spans="1:18" ht="45" hidden="1" customHeight="1" x14ac:dyDescent="0.25">
      <c r="B1948" s="217" t="s">
        <v>335</v>
      </c>
      <c r="C1948" s="224" t="s">
        <v>990</v>
      </c>
      <c r="D1948" s="205" t="s">
        <v>833</v>
      </c>
      <c r="E1948" s="230" t="s">
        <v>834</v>
      </c>
      <c r="F1948" s="463" t="s">
        <v>472</v>
      </c>
      <c r="G1948" s="559"/>
      <c r="H1948" s="584"/>
      <c r="I1948" s="473"/>
      <c r="J1948" s="587"/>
      <c r="K1948" s="590"/>
      <c r="L1948" s="471"/>
      <c r="M1948" s="592"/>
      <c r="N1948" s="471"/>
      <c r="O1948" s="579"/>
      <c r="P1948" s="471"/>
      <c r="Q1948" s="592"/>
    </row>
    <row r="1949" spans="1:18" s="177" customFormat="1" ht="5.0999999999999996" hidden="1" customHeight="1" thickBot="1" x14ac:dyDescent="0.3">
      <c r="A1949" s="261"/>
      <c r="B1949" s="220" t="s">
        <v>335</v>
      </c>
      <c r="C1949" s="220" t="s">
        <v>991</v>
      </c>
      <c r="D1949" s="208" t="s">
        <v>833</v>
      </c>
      <c r="E1949" s="213"/>
      <c r="F1949" s="134"/>
      <c r="G1949" s="202"/>
      <c r="H1949" s="193"/>
      <c r="I1949" s="193"/>
      <c r="J1949" s="193"/>
      <c r="K1949" s="193"/>
      <c r="L1949" s="134"/>
      <c r="M1949" s="186"/>
      <c r="N1949" s="134"/>
      <c r="O1949" s="193"/>
      <c r="P1949" s="134"/>
      <c r="Q1949" s="186"/>
      <c r="R1949" s="261"/>
    </row>
    <row r="1950" spans="1:18" ht="15.75" hidden="1" thickTop="1" x14ac:dyDescent="0.25">
      <c r="B1950" s="218" t="s">
        <v>335</v>
      </c>
      <c r="C1950" s="218" t="s">
        <v>991</v>
      </c>
      <c r="D1950" s="206" t="s">
        <v>833</v>
      </c>
      <c r="E1950" s="238" t="s">
        <v>279</v>
      </c>
      <c r="F1950" s="142"/>
      <c r="G1950" s="203" t="s">
        <v>281</v>
      </c>
      <c r="H1950" s="194"/>
      <c r="I1950" s="194"/>
      <c r="J1950" s="194"/>
      <c r="K1950" s="194"/>
      <c r="L1950" s="171"/>
      <c r="M1950" s="183"/>
      <c r="N1950" s="172"/>
      <c r="O1950" s="194"/>
      <c r="P1950" s="171"/>
      <c r="Q1950" s="183"/>
    </row>
    <row r="1951" spans="1:18" ht="45" hidden="1" customHeight="1" x14ac:dyDescent="0.25">
      <c r="B1951" s="217" t="s">
        <v>335</v>
      </c>
      <c r="C1951" s="224" t="s">
        <v>991</v>
      </c>
      <c r="D1951" s="205" t="s">
        <v>833</v>
      </c>
      <c r="E1951" s="230" t="s">
        <v>296</v>
      </c>
      <c r="F1951" s="144" t="s">
        <v>472</v>
      </c>
      <c r="G1951" s="249"/>
      <c r="H1951" s="572"/>
      <c r="I1951" s="187"/>
      <c r="J1951" s="608"/>
      <c r="K1951" s="608"/>
      <c r="L1951" s="146"/>
      <c r="M1951" s="611" t="s">
        <v>1029</v>
      </c>
      <c r="N1951" s="146"/>
      <c r="O1951" s="572"/>
      <c r="P1951" s="146"/>
      <c r="Q1951" s="611" t="s">
        <v>1029</v>
      </c>
    </row>
    <row r="1952" spans="1:18" ht="45" hidden="1" customHeight="1" x14ac:dyDescent="0.25">
      <c r="B1952" s="217" t="s">
        <v>335</v>
      </c>
      <c r="C1952" s="224" t="s">
        <v>991</v>
      </c>
      <c r="D1952" s="205" t="s">
        <v>833</v>
      </c>
      <c r="E1952" s="230" t="s">
        <v>297</v>
      </c>
      <c r="F1952" s="144" t="s">
        <v>472</v>
      </c>
      <c r="G1952" s="249"/>
      <c r="H1952" s="594"/>
      <c r="I1952" s="187"/>
      <c r="J1952" s="609"/>
      <c r="K1952" s="609"/>
      <c r="L1952" s="146"/>
      <c r="M1952" s="612"/>
      <c r="N1952" s="146"/>
      <c r="O1952" s="594"/>
      <c r="P1952" s="146"/>
      <c r="Q1952" s="612"/>
    </row>
    <row r="1953" spans="2:17" ht="45" hidden="1" customHeight="1" x14ac:dyDescent="0.25">
      <c r="B1953" s="217" t="s">
        <v>335</v>
      </c>
      <c r="C1953" s="224" t="s">
        <v>991</v>
      </c>
      <c r="D1953" s="205" t="s">
        <v>833</v>
      </c>
      <c r="E1953" s="230" t="s">
        <v>832</v>
      </c>
      <c r="F1953" s="144" t="s">
        <v>472</v>
      </c>
      <c r="G1953" s="249"/>
      <c r="H1953" s="573"/>
      <c r="I1953" s="187"/>
      <c r="J1953" s="610"/>
      <c r="K1953" s="610"/>
      <c r="L1953" s="146"/>
      <c r="M1953" s="613"/>
      <c r="N1953" s="146"/>
      <c r="O1953" s="573"/>
      <c r="P1953" s="146"/>
      <c r="Q1953" s="613"/>
    </row>
    <row r="1954" spans="2:17" ht="15" customHeight="1" x14ac:dyDescent="0.25">
      <c r="B1954" s="216" t="s">
        <v>332</v>
      </c>
      <c r="C1954" s="217" t="s">
        <v>990</v>
      </c>
      <c r="D1954" s="243" t="s">
        <v>931</v>
      </c>
      <c r="E1954" s="213"/>
      <c r="F1954" s="464"/>
      <c r="G1954" s="135"/>
      <c r="H1954" s="448"/>
      <c r="I1954" s="448"/>
      <c r="J1954" s="448"/>
      <c r="K1954" s="154"/>
      <c r="L1954" s="155"/>
      <c r="M1954" s="149"/>
      <c r="N1954" s="156"/>
      <c r="O1954" s="154"/>
      <c r="P1954" s="155"/>
      <c r="Q1954" s="149"/>
    </row>
    <row r="1955" spans="2:17" ht="5.0999999999999996" customHeight="1" thickBot="1" x14ac:dyDescent="0.3">
      <c r="B1955" s="220" t="s">
        <v>332</v>
      </c>
      <c r="C1955" s="220" t="s">
        <v>990</v>
      </c>
      <c r="D1955" s="208" t="s">
        <v>937</v>
      </c>
      <c r="E1955" s="213"/>
      <c r="F1955" s="466"/>
      <c r="G1955" s="202"/>
      <c r="H1955" s="444"/>
      <c r="I1955" s="444"/>
      <c r="J1955" s="444"/>
      <c r="K1955" s="193"/>
      <c r="L1955" s="134"/>
      <c r="M1955" s="527"/>
      <c r="N1955" s="134"/>
      <c r="O1955" s="193"/>
      <c r="P1955" s="134"/>
      <c r="Q1955" s="527"/>
    </row>
    <row r="1956" spans="2:17" ht="15.75" thickTop="1" x14ac:dyDescent="0.25">
      <c r="B1956" s="218" t="s">
        <v>332</v>
      </c>
      <c r="C1956" s="218" t="s">
        <v>990</v>
      </c>
      <c r="D1956" s="209" t="s">
        <v>937</v>
      </c>
      <c r="E1956" s="238" t="s">
        <v>460</v>
      </c>
      <c r="F1956" s="468"/>
      <c r="G1956" s="203" t="s">
        <v>575</v>
      </c>
      <c r="H1956" s="452"/>
      <c r="I1956" s="452"/>
      <c r="J1956" s="452"/>
      <c r="K1956" s="194"/>
      <c r="L1956" s="171"/>
      <c r="M1956" s="528"/>
      <c r="N1956" s="172"/>
      <c r="O1956" s="194"/>
      <c r="P1956" s="171"/>
      <c r="Q1956" s="528"/>
    </row>
    <row r="1957" spans="2:17" ht="45" customHeight="1" x14ac:dyDescent="0.3">
      <c r="B1957" s="217" t="s">
        <v>332</v>
      </c>
      <c r="C1957" s="217" t="s">
        <v>990</v>
      </c>
      <c r="D1957" s="205" t="s">
        <v>937</v>
      </c>
      <c r="E1957" s="230" t="s">
        <v>485</v>
      </c>
      <c r="F1957" s="463" t="s">
        <v>472</v>
      </c>
      <c r="G1957" s="135"/>
      <c r="H1957" s="582"/>
      <c r="I1957" s="477"/>
      <c r="J1957" s="585"/>
      <c r="K1957" s="588"/>
      <c r="L1957" s="471"/>
      <c r="M1957" s="580" t="s">
        <v>1029</v>
      </c>
      <c r="N1957" s="471"/>
      <c r="O1957" s="578"/>
      <c r="P1957" s="471"/>
      <c r="Q1957" s="580" t="s">
        <v>1029</v>
      </c>
    </row>
    <row r="1958" spans="2:17" ht="45" customHeight="1" x14ac:dyDescent="0.3">
      <c r="B1958" s="217" t="s">
        <v>332</v>
      </c>
      <c r="C1958" s="217" t="s">
        <v>990</v>
      </c>
      <c r="D1958" s="205" t="s">
        <v>937</v>
      </c>
      <c r="E1958" s="230" t="s">
        <v>486</v>
      </c>
      <c r="F1958" s="463" t="s">
        <v>472</v>
      </c>
      <c r="G1958" s="135"/>
      <c r="H1958" s="583"/>
      <c r="I1958" s="477"/>
      <c r="J1958" s="586"/>
      <c r="K1958" s="589"/>
      <c r="L1958" s="471"/>
      <c r="M1958" s="591"/>
      <c r="N1958" s="471"/>
      <c r="O1958" s="593"/>
      <c r="P1958" s="471"/>
      <c r="Q1958" s="591"/>
    </row>
    <row r="1959" spans="2:17" ht="45" customHeight="1" x14ac:dyDescent="0.3">
      <c r="B1959" s="217" t="s">
        <v>332</v>
      </c>
      <c r="C1959" s="217" t="s">
        <v>990</v>
      </c>
      <c r="D1959" s="205" t="s">
        <v>937</v>
      </c>
      <c r="E1959" s="230" t="s">
        <v>481</v>
      </c>
      <c r="F1959" s="463" t="s">
        <v>472</v>
      </c>
      <c r="G1959" s="135"/>
      <c r="H1959" s="584"/>
      <c r="I1959" s="477"/>
      <c r="J1959" s="586"/>
      <c r="K1959" s="589"/>
      <c r="L1959" s="471"/>
      <c r="M1959" s="592"/>
      <c r="N1959" s="471"/>
      <c r="O1959" s="593"/>
      <c r="P1959" s="471"/>
      <c r="Q1959" s="592"/>
    </row>
    <row r="1960" spans="2:17" ht="5.0999999999999996" hidden="1" customHeight="1" thickBot="1" x14ac:dyDescent="0.3">
      <c r="B1960" s="220" t="s">
        <v>332</v>
      </c>
      <c r="C1960" s="220" t="s">
        <v>990</v>
      </c>
      <c r="D1960" s="245" t="s">
        <v>938</v>
      </c>
      <c r="E1960" s="213"/>
      <c r="F1960" s="466"/>
      <c r="G1960" s="202"/>
      <c r="H1960" s="444"/>
      <c r="I1960" s="444"/>
      <c r="J1960" s="444"/>
      <c r="K1960" s="193"/>
      <c r="L1960" s="134"/>
      <c r="M1960" s="527"/>
      <c r="N1960" s="134"/>
      <c r="O1960" s="193"/>
      <c r="P1960" s="134"/>
      <c r="Q1960" s="527"/>
    </row>
    <row r="1961" spans="2:17" ht="15.75" hidden="1" thickTop="1" x14ac:dyDescent="0.25">
      <c r="B1961" s="218" t="s">
        <v>332</v>
      </c>
      <c r="C1961" s="218" t="s">
        <v>990</v>
      </c>
      <c r="D1961" s="246" t="s">
        <v>938</v>
      </c>
      <c r="E1961" s="238" t="s">
        <v>933</v>
      </c>
      <c r="F1961" s="468"/>
      <c r="G1961" s="203" t="s">
        <v>575</v>
      </c>
      <c r="H1961" s="452"/>
      <c r="I1961" s="452"/>
      <c r="J1961" s="452"/>
      <c r="K1961" s="194"/>
      <c r="L1961" s="171"/>
      <c r="M1961" s="528"/>
      <c r="N1961" s="172"/>
      <c r="O1961" s="194"/>
      <c r="P1961" s="171"/>
      <c r="Q1961" s="528"/>
    </row>
    <row r="1962" spans="2:17" ht="45" hidden="1" customHeight="1" x14ac:dyDescent="0.25">
      <c r="B1962" s="217" t="s">
        <v>332</v>
      </c>
      <c r="C1962" s="217" t="s">
        <v>990</v>
      </c>
      <c r="D1962" s="243" t="s">
        <v>938</v>
      </c>
      <c r="E1962" s="230" t="s">
        <v>897</v>
      </c>
      <c r="F1962" s="463" t="s">
        <v>472</v>
      </c>
      <c r="G1962" s="135"/>
      <c r="H1962" s="582"/>
      <c r="I1962" s="477"/>
      <c r="J1962" s="585"/>
      <c r="K1962" s="588"/>
      <c r="L1962" s="471"/>
      <c r="M1962" s="580" t="s">
        <v>1029</v>
      </c>
      <c r="N1962" s="471"/>
      <c r="O1962" s="578"/>
      <c r="P1962" s="471"/>
      <c r="Q1962" s="580" t="s">
        <v>1029</v>
      </c>
    </row>
    <row r="1963" spans="2:17" ht="45" hidden="1" customHeight="1" x14ac:dyDescent="0.25">
      <c r="B1963" s="217" t="s">
        <v>332</v>
      </c>
      <c r="C1963" s="217" t="s">
        <v>990</v>
      </c>
      <c r="D1963" s="243" t="s">
        <v>938</v>
      </c>
      <c r="E1963" s="230" t="s">
        <v>487</v>
      </c>
      <c r="F1963" s="463" t="s">
        <v>472</v>
      </c>
      <c r="G1963" s="135"/>
      <c r="H1963" s="583"/>
      <c r="I1963" s="477"/>
      <c r="J1963" s="586"/>
      <c r="K1963" s="589"/>
      <c r="L1963" s="471"/>
      <c r="M1963" s="591"/>
      <c r="N1963" s="471"/>
      <c r="O1963" s="593"/>
      <c r="P1963" s="471"/>
      <c r="Q1963" s="591"/>
    </row>
    <row r="1964" spans="2:17" ht="45" hidden="1" customHeight="1" x14ac:dyDescent="0.25">
      <c r="B1964" s="217" t="s">
        <v>332</v>
      </c>
      <c r="C1964" s="217" t="s">
        <v>990</v>
      </c>
      <c r="D1964" s="243" t="s">
        <v>938</v>
      </c>
      <c r="E1964" s="230" t="s">
        <v>482</v>
      </c>
      <c r="F1964" s="463" t="s">
        <v>472</v>
      </c>
      <c r="G1964" s="135"/>
      <c r="H1964" s="584"/>
      <c r="I1964" s="477"/>
      <c r="J1964" s="586"/>
      <c r="K1964" s="589"/>
      <c r="L1964" s="471"/>
      <c r="M1964" s="592"/>
      <c r="N1964" s="471"/>
      <c r="O1964" s="593"/>
      <c r="P1964" s="471"/>
      <c r="Q1964" s="592"/>
    </row>
    <row r="1965" spans="2:17" ht="5.0999999999999996" hidden="1" customHeight="1" thickBot="1" x14ac:dyDescent="0.3">
      <c r="B1965" s="220" t="s">
        <v>332</v>
      </c>
      <c r="C1965" s="220" t="s">
        <v>990</v>
      </c>
      <c r="D1965" s="245" t="s">
        <v>939</v>
      </c>
      <c r="E1965" s="213"/>
      <c r="F1965" s="466"/>
      <c r="G1965" s="202"/>
      <c r="H1965" s="444"/>
      <c r="I1965" s="444"/>
      <c r="J1965" s="444"/>
      <c r="K1965" s="193"/>
      <c r="L1965" s="134"/>
      <c r="M1965" s="527"/>
      <c r="N1965" s="134"/>
      <c r="O1965" s="193"/>
      <c r="P1965" s="134"/>
      <c r="Q1965" s="527"/>
    </row>
    <row r="1966" spans="2:17" ht="15.75" hidden="1" thickTop="1" x14ac:dyDescent="0.25">
      <c r="B1966" s="218" t="s">
        <v>332</v>
      </c>
      <c r="C1966" s="218" t="s">
        <v>990</v>
      </c>
      <c r="D1966" s="246" t="s">
        <v>939</v>
      </c>
      <c r="E1966" s="238" t="s">
        <v>893</v>
      </c>
      <c r="F1966" s="468"/>
      <c r="G1966" s="203" t="s">
        <v>575</v>
      </c>
      <c r="H1966" s="452"/>
      <c r="I1966" s="452"/>
      <c r="J1966" s="452"/>
      <c r="K1966" s="194"/>
      <c r="L1966" s="171"/>
      <c r="M1966" s="528"/>
      <c r="N1966" s="172"/>
      <c r="O1966" s="194"/>
      <c r="P1966" s="171"/>
      <c r="Q1966" s="528"/>
    </row>
    <row r="1967" spans="2:17" ht="45" hidden="1" customHeight="1" x14ac:dyDescent="0.25">
      <c r="B1967" s="217" t="s">
        <v>332</v>
      </c>
      <c r="C1967" s="217" t="s">
        <v>990</v>
      </c>
      <c r="D1967" s="243" t="s">
        <v>939</v>
      </c>
      <c r="E1967" s="230" t="s">
        <v>900</v>
      </c>
      <c r="F1967" s="463" t="s">
        <v>472</v>
      </c>
      <c r="G1967" s="135"/>
      <c r="H1967" s="582"/>
      <c r="I1967" s="477"/>
      <c r="J1967" s="585"/>
      <c r="K1967" s="588"/>
      <c r="L1967" s="471"/>
      <c r="M1967" s="580" t="s">
        <v>1029</v>
      </c>
      <c r="N1967" s="471"/>
      <c r="O1967" s="578"/>
      <c r="P1967" s="471"/>
      <c r="Q1967" s="580" t="s">
        <v>1029</v>
      </c>
    </row>
    <row r="1968" spans="2:17" ht="45" hidden="1" customHeight="1" x14ac:dyDescent="0.25">
      <c r="B1968" s="217" t="s">
        <v>332</v>
      </c>
      <c r="C1968" s="217" t="s">
        <v>990</v>
      </c>
      <c r="D1968" s="243" t="s">
        <v>939</v>
      </c>
      <c r="E1968" s="230" t="s">
        <v>487</v>
      </c>
      <c r="F1968" s="463" t="s">
        <v>472</v>
      </c>
      <c r="G1968" s="135"/>
      <c r="H1968" s="583"/>
      <c r="I1968" s="477"/>
      <c r="J1968" s="586"/>
      <c r="K1968" s="589"/>
      <c r="L1968" s="471"/>
      <c r="M1968" s="591"/>
      <c r="N1968" s="471"/>
      <c r="O1968" s="593"/>
      <c r="P1968" s="471"/>
      <c r="Q1968" s="591"/>
    </row>
    <row r="1969" spans="2:17" ht="45" hidden="1" customHeight="1" x14ac:dyDescent="0.25">
      <c r="B1969" s="217" t="s">
        <v>332</v>
      </c>
      <c r="C1969" s="217" t="s">
        <v>990</v>
      </c>
      <c r="D1969" s="243" t="s">
        <v>939</v>
      </c>
      <c r="E1969" s="230" t="s">
        <v>483</v>
      </c>
      <c r="F1969" s="463" t="s">
        <v>472</v>
      </c>
      <c r="G1969" s="135"/>
      <c r="H1969" s="584"/>
      <c r="I1969" s="477"/>
      <c r="J1969" s="587"/>
      <c r="K1969" s="590"/>
      <c r="L1969" s="471"/>
      <c r="M1969" s="592"/>
      <c r="N1969" s="471"/>
      <c r="O1969" s="579"/>
      <c r="P1969" s="471"/>
      <c r="Q1969" s="592"/>
    </row>
    <row r="1970" spans="2:17" ht="5.0999999999999996" hidden="1" customHeight="1" thickBot="1" x14ac:dyDescent="0.3">
      <c r="B1970" s="220" t="s">
        <v>332</v>
      </c>
      <c r="C1970" s="220" t="s">
        <v>990</v>
      </c>
      <c r="D1970" s="208" t="s">
        <v>940</v>
      </c>
      <c r="E1970" s="213"/>
      <c r="F1970" s="466"/>
      <c r="G1970" s="202"/>
      <c r="H1970" s="444"/>
      <c r="I1970" s="444"/>
      <c r="J1970" s="444"/>
      <c r="K1970" s="193"/>
      <c r="L1970" s="134"/>
      <c r="M1970" s="527"/>
      <c r="N1970" s="134"/>
      <c r="O1970" s="193"/>
      <c r="P1970" s="134"/>
      <c r="Q1970" s="527"/>
    </row>
    <row r="1971" spans="2:17" ht="15.75" hidden="1" thickTop="1" x14ac:dyDescent="0.25">
      <c r="B1971" s="218" t="s">
        <v>332</v>
      </c>
      <c r="C1971" s="218" t="s">
        <v>990</v>
      </c>
      <c r="D1971" s="209" t="s">
        <v>940</v>
      </c>
      <c r="E1971" s="238" t="s">
        <v>941</v>
      </c>
      <c r="F1971" s="468"/>
      <c r="G1971" s="203" t="s">
        <v>575</v>
      </c>
      <c r="H1971" s="452"/>
      <c r="I1971" s="452"/>
      <c r="J1971" s="452"/>
      <c r="K1971" s="194"/>
      <c r="L1971" s="171"/>
      <c r="M1971" s="528"/>
      <c r="N1971" s="172"/>
      <c r="O1971" s="194"/>
      <c r="P1971" s="171"/>
      <c r="Q1971" s="528"/>
    </row>
    <row r="1972" spans="2:17" ht="45" hidden="1" customHeight="1" x14ac:dyDescent="0.25">
      <c r="B1972" s="217" t="s">
        <v>332</v>
      </c>
      <c r="C1972" s="217" t="s">
        <v>990</v>
      </c>
      <c r="D1972" s="205" t="s">
        <v>940</v>
      </c>
      <c r="E1972" s="230" t="s">
        <v>942</v>
      </c>
      <c r="F1972" s="463" t="s">
        <v>472</v>
      </c>
      <c r="G1972" s="135"/>
      <c r="H1972" s="582"/>
      <c r="I1972" s="477"/>
      <c r="J1972" s="585"/>
      <c r="K1972" s="588"/>
      <c r="L1972" s="471"/>
      <c r="M1972" s="580" t="s">
        <v>1029</v>
      </c>
      <c r="N1972" s="471"/>
      <c r="O1972" s="578"/>
      <c r="P1972" s="471"/>
      <c r="Q1972" s="580" t="s">
        <v>1029</v>
      </c>
    </row>
    <row r="1973" spans="2:17" ht="45" hidden="1" customHeight="1" x14ac:dyDescent="0.25">
      <c r="B1973" s="217" t="s">
        <v>332</v>
      </c>
      <c r="C1973" s="217" t="s">
        <v>990</v>
      </c>
      <c r="D1973" s="205" t="s">
        <v>940</v>
      </c>
      <c r="E1973" s="230" t="s">
        <v>943</v>
      </c>
      <c r="F1973" s="463" t="s">
        <v>472</v>
      </c>
      <c r="G1973" s="135"/>
      <c r="H1973" s="583"/>
      <c r="I1973" s="477"/>
      <c r="J1973" s="586"/>
      <c r="K1973" s="589"/>
      <c r="L1973" s="471"/>
      <c r="M1973" s="591"/>
      <c r="N1973" s="471"/>
      <c r="O1973" s="593"/>
      <c r="P1973" s="471"/>
      <c r="Q1973" s="591"/>
    </row>
    <row r="1974" spans="2:17" ht="45" hidden="1" customHeight="1" x14ac:dyDescent="0.25">
      <c r="B1974" s="217" t="s">
        <v>332</v>
      </c>
      <c r="C1974" s="217" t="s">
        <v>990</v>
      </c>
      <c r="D1974" s="205" t="s">
        <v>940</v>
      </c>
      <c r="E1974" s="230" t="s">
        <v>944</v>
      </c>
      <c r="F1974" s="463" t="s">
        <v>472</v>
      </c>
      <c r="G1974" s="135"/>
      <c r="H1974" s="584"/>
      <c r="I1974" s="477"/>
      <c r="J1974" s="587"/>
      <c r="K1974" s="590"/>
      <c r="L1974" s="471"/>
      <c r="M1974" s="592"/>
      <c r="N1974" s="471"/>
      <c r="O1974" s="579"/>
      <c r="P1974" s="471"/>
      <c r="Q1974" s="592"/>
    </row>
    <row r="1975" spans="2:17" ht="5.0999999999999996" hidden="1" customHeight="1" thickBot="1" x14ac:dyDescent="0.3">
      <c r="B1975" s="220" t="s">
        <v>332</v>
      </c>
      <c r="C1975" s="220" t="s">
        <v>990</v>
      </c>
      <c r="D1975" s="208" t="s">
        <v>948</v>
      </c>
      <c r="E1975" s="213"/>
      <c r="F1975" s="466"/>
      <c r="G1975" s="202"/>
      <c r="H1975" s="444"/>
      <c r="I1975" s="444"/>
      <c r="J1975" s="444"/>
      <c r="K1975" s="193"/>
      <c r="L1975" s="134"/>
      <c r="M1975" s="527"/>
      <c r="N1975" s="134"/>
      <c r="O1975" s="193"/>
      <c r="P1975" s="134"/>
      <c r="Q1975" s="527"/>
    </row>
    <row r="1976" spans="2:17" ht="15.75" hidden="1" thickTop="1" x14ac:dyDescent="0.25">
      <c r="B1976" s="218" t="s">
        <v>332</v>
      </c>
      <c r="C1976" s="218" t="s">
        <v>990</v>
      </c>
      <c r="D1976" s="209" t="s">
        <v>948</v>
      </c>
      <c r="E1976" s="238" t="s">
        <v>459</v>
      </c>
      <c r="F1976" s="468"/>
      <c r="G1976" s="203" t="s">
        <v>575</v>
      </c>
      <c r="H1976" s="452"/>
      <c r="I1976" s="452"/>
      <c r="J1976" s="452"/>
      <c r="K1976" s="194"/>
      <c r="L1976" s="171"/>
      <c r="M1976" s="528"/>
      <c r="N1976" s="172"/>
      <c r="O1976" s="194"/>
      <c r="P1976" s="171"/>
      <c r="Q1976" s="528"/>
    </row>
    <row r="1977" spans="2:17" ht="45" hidden="1" customHeight="1" x14ac:dyDescent="0.25">
      <c r="B1977" s="217" t="s">
        <v>332</v>
      </c>
      <c r="C1977" s="217" t="s">
        <v>990</v>
      </c>
      <c r="D1977" s="205" t="s">
        <v>948</v>
      </c>
      <c r="E1977" s="230" t="s">
        <v>949</v>
      </c>
      <c r="F1977" s="463" t="s">
        <v>472</v>
      </c>
      <c r="G1977" s="135"/>
      <c r="H1977" s="582"/>
      <c r="I1977" s="477"/>
      <c r="J1977" s="585"/>
      <c r="K1977" s="588"/>
      <c r="L1977" s="471"/>
      <c r="M1977" s="580" t="s">
        <v>1029</v>
      </c>
      <c r="N1977" s="471"/>
      <c r="O1977" s="578"/>
      <c r="P1977" s="471"/>
      <c r="Q1977" s="580" t="s">
        <v>1029</v>
      </c>
    </row>
    <row r="1978" spans="2:17" ht="45" hidden="1" customHeight="1" x14ac:dyDescent="0.25">
      <c r="B1978" s="217" t="s">
        <v>332</v>
      </c>
      <c r="C1978" s="217" t="s">
        <v>990</v>
      </c>
      <c r="D1978" s="205" t="s">
        <v>948</v>
      </c>
      <c r="E1978" s="230" t="s">
        <v>950</v>
      </c>
      <c r="F1978" s="463" t="s">
        <v>472</v>
      </c>
      <c r="G1978" s="135"/>
      <c r="H1978" s="583"/>
      <c r="I1978" s="477"/>
      <c r="J1978" s="586"/>
      <c r="K1978" s="589"/>
      <c r="L1978" s="471"/>
      <c r="M1978" s="591"/>
      <c r="N1978" s="471"/>
      <c r="O1978" s="593"/>
      <c r="P1978" s="471"/>
      <c r="Q1978" s="591"/>
    </row>
    <row r="1979" spans="2:17" ht="45" hidden="1" customHeight="1" x14ac:dyDescent="0.25">
      <c r="B1979" s="217" t="s">
        <v>332</v>
      </c>
      <c r="C1979" s="217" t="s">
        <v>990</v>
      </c>
      <c r="D1979" s="205" t="s">
        <v>948</v>
      </c>
      <c r="E1979" s="230" t="s">
        <v>951</v>
      </c>
      <c r="F1979" s="463" t="s">
        <v>472</v>
      </c>
      <c r="G1979" s="135"/>
      <c r="H1979" s="584"/>
      <c r="I1979" s="477"/>
      <c r="J1979" s="587"/>
      <c r="K1979" s="590"/>
      <c r="L1979" s="471"/>
      <c r="M1979" s="592"/>
      <c r="N1979" s="471"/>
      <c r="O1979" s="579"/>
      <c r="P1979" s="471"/>
      <c r="Q1979" s="592"/>
    </row>
    <row r="1980" spans="2:17" ht="5.0999999999999996" hidden="1" customHeight="1" thickBot="1" x14ac:dyDescent="0.3">
      <c r="B1980" s="220" t="s">
        <v>332</v>
      </c>
      <c r="C1980" s="220" t="s">
        <v>990</v>
      </c>
      <c r="D1980" s="208" t="s">
        <v>955</v>
      </c>
      <c r="E1980" s="213"/>
      <c r="F1980" s="466"/>
      <c r="G1980" s="202"/>
      <c r="H1980" s="444"/>
      <c r="I1980" s="444"/>
      <c r="J1980" s="444"/>
      <c r="K1980" s="193"/>
      <c r="L1980" s="134"/>
      <c r="M1980" s="527"/>
      <c r="N1980" s="134"/>
      <c r="O1980" s="193"/>
      <c r="P1980" s="134"/>
      <c r="Q1980" s="527"/>
    </row>
    <row r="1981" spans="2:17" ht="15.75" hidden="1" thickTop="1" x14ac:dyDescent="0.25">
      <c r="B1981" s="218" t="s">
        <v>332</v>
      </c>
      <c r="C1981" s="218" t="s">
        <v>990</v>
      </c>
      <c r="D1981" s="209" t="s">
        <v>955</v>
      </c>
      <c r="E1981" s="238" t="s">
        <v>315</v>
      </c>
      <c r="F1981" s="468"/>
      <c r="G1981" s="203" t="s">
        <v>575</v>
      </c>
      <c r="H1981" s="452"/>
      <c r="I1981" s="452"/>
      <c r="J1981" s="452"/>
      <c r="K1981" s="194"/>
      <c r="L1981" s="171"/>
      <c r="M1981" s="528"/>
      <c r="N1981" s="172"/>
      <c r="O1981" s="194"/>
      <c r="P1981" s="171"/>
      <c r="Q1981" s="528"/>
    </row>
    <row r="1982" spans="2:17" ht="45" hidden="1" customHeight="1" x14ac:dyDescent="0.25">
      <c r="B1982" s="217" t="s">
        <v>332</v>
      </c>
      <c r="C1982" s="217" t="s">
        <v>990</v>
      </c>
      <c r="D1982" s="205" t="s">
        <v>955</v>
      </c>
      <c r="E1982" s="230" t="s">
        <v>956</v>
      </c>
      <c r="F1982" s="463" t="s">
        <v>472</v>
      </c>
      <c r="G1982" s="135"/>
      <c r="H1982" s="582"/>
      <c r="I1982" s="477"/>
      <c r="J1982" s="585"/>
      <c r="K1982" s="588"/>
      <c r="L1982" s="471"/>
      <c r="M1982" s="580" t="s">
        <v>1029</v>
      </c>
      <c r="N1982" s="471"/>
      <c r="O1982" s="578"/>
      <c r="P1982" s="471"/>
      <c r="Q1982" s="580" t="s">
        <v>1029</v>
      </c>
    </row>
    <row r="1983" spans="2:17" ht="45" hidden="1" customHeight="1" x14ac:dyDescent="0.25">
      <c r="B1983" s="217" t="s">
        <v>332</v>
      </c>
      <c r="C1983" s="217" t="s">
        <v>990</v>
      </c>
      <c r="D1983" s="205" t="s">
        <v>955</v>
      </c>
      <c r="E1983" s="230" t="s">
        <v>957</v>
      </c>
      <c r="F1983" s="463" t="s">
        <v>472</v>
      </c>
      <c r="G1983" s="135"/>
      <c r="H1983" s="583"/>
      <c r="I1983" s="477"/>
      <c r="J1983" s="586"/>
      <c r="K1983" s="589"/>
      <c r="L1983" s="471"/>
      <c r="M1983" s="591"/>
      <c r="N1983" s="471"/>
      <c r="O1983" s="593"/>
      <c r="P1983" s="471"/>
      <c r="Q1983" s="591"/>
    </row>
    <row r="1984" spans="2:17" ht="45" hidden="1" customHeight="1" x14ac:dyDescent="0.25">
      <c r="B1984" s="217" t="s">
        <v>332</v>
      </c>
      <c r="C1984" s="217" t="s">
        <v>990</v>
      </c>
      <c r="D1984" s="205" t="s">
        <v>955</v>
      </c>
      <c r="E1984" s="230" t="s">
        <v>958</v>
      </c>
      <c r="F1984" s="463" t="s">
        <v>472</v>
      </c>
      <c r="G1984" s="135"/>
      <c r="H1984" s="584"/>
      <c r="I1984" s="477"/>
      <c r="J1984" s="587"/>
      <c r="K1984" s="590"/>
      <c r="L1984" s="471"/>
      <c r="M1984" s="592"/>
      <c r="N1984" s="471"/>
      <c r="O1984" s="579"/>
      <c r="P1984" s="471"/>
      <c r="Q1984" s="592"/>
    </row>
    <row r="1985" spans="2:17" ht="5.0999999999999996" hidden="1" customHeight="1" thickBot="1" x14ac:dyDescent="0.3">
      <c r="B1985" s="220" t="s">
        <v>332</v>
      </c>
      <c r="C1985" s="220" t="s">
        <v>990</v>
      </c>
      <c r="D1985" s="208" t="s">
        <v>962</v>
      </c>
      <c r="E1985" s="213"/>
      <c r="F1985" s="466"/>
      <c r="G1985" s="202"/>
      <c r="H1985" s="444"/>
      <c r="I1985" s="444"/>
      <c r="J1985" s="444"/>
      <c r="K1985" s="193"/>
      <c r="L1985" s="134"/>
      <c r="M1985" s="527"/>
      <c r="N1985" s="134"/>
      <c r="O1985" s="193"/>
      <c r="P1985" s="134"/>
      <c r="Q1985" s="527"/>
    </row>
    <row r="1986" spans="2:17" ht="15.75" hidden="1" thickTop="1" x14ac:dyDescent="0.25">
      <c r="B1986" s="218" t="s">
        <v>332</v>
      </c>
      <c r="C1986" s="218" t="s">
        <v>990</v>
      </c>
      <c r="D1986" s="209" t="s">
        <v>962</v>
      </c>
      <c r="E1986" s="238" t="s">
        <v>316</v>
      </c>
      <c r="F1986" s="468"/>
      <c r="G1986" s="203" t="s">
        <v>575</v>
      </c>
      <c r="H1986" s="452"/>
      <c r="I1986" s="452"/>
      <c r="J1986" s="452"/>
      <c r="K1986" s="194"/>
      <c r="L1986" s="171"/>
      <c r="M1986" s="528"/>
      <c r="N1986" s="172"/>
      <c r="O1986" s="194"/>
      <c r="P1986" s="171"/>
      <c r="Q1986" s="528"/>
    </row>
    <row r="1987" spans="2:17" ht="45" hidden="1" customHeight="1" x14ac:dyDescent="0.25">
      <c r="B1987" s="217" t="s">
        <v>332</v>
      </c>
      <c r="C1987" s="217" t="s">
        <v>990</v>
      </c>
      <c r="D1987" s="205" t="s">
        <v>962</v>
      </c>
      <c r="E1987" s="230" t="s">
        <v>488</v>
      </c>
      <c r="F1987" s="463" t="s">
        <v>472</v>
      </c>
      <c r="G1987" s="135"/>
      <c r="H1987" s="582"/>
      <c r="I1987" s="477"/>
      <c r="J1987" s="585"/>
      <c r="K1987" s="588"/>
      <c r="L1987" s="471"/>
      <c r="M1987" s="580" t="s">
        <v>1029</v>
      </c>
      <c r="N1987" s="471"/>
      <c r="O1987" s="578"/>
      <c r="P1987" s="471"/>
      <c r="Q1987" s="580" t="s">
        <v>1029</v>
      </c>
    </row>
    <row r="1988" spans="2:17" ht="45" hidden="1" customHeight="1" x14ac:dyDescent="0.25">
      <c r="B1988" s="217" t="s">
        <v>332</v>
      </c>
      <c r="C1988" s="217" t="s">
        <v>990</v>
      </c>
      <c r="D1988" s="205" t="s">
        <v>962</v>
      </c>
      <c r="E1988" s="230" t="s">
        <v>489</v>
      </c>
      <c r="F1988" s="463" t="s">
        <v>472</v>
      </c>
      <c r="G1988" s="135"/>
      <c r="H1988" s="583"/>
      <c r="I1988" s="477"/>
      <c r="J1988" s="586"/>
      <c r="K1988" s="589"/>
      <c r="L1988" s="471"/>
      <c r="M1988" s="591"/>
      <c r="N1988" s="471"/>
      <c r="O1988" s="593"/>
      <c r="P1988" s="471"/>
      <c r="Q1988" s="591"/>
    </row>
    <row r="1989" spans="2:17" ht="45" hidden="1" customHeight="1" x14ac:dyDescent="0.25">
      <c r="B1989" s="217" t="s">
        <v>332</v>
      </c>
      <c r="C1989" s="217" t="s">
        <v>990</v>
      </c>
      <c r="D1989" s="205" t="s">
        <v>962</v>
      </c>
      <c r="E1989" s="230" t="s">
        <v>484</v>
      </c>
      <c r="F1989" s="463" t="s">
        <v>472</v>
      </c>
      <c r="G1989" s="135"/>
      <c r="H1989" s="584"/>
      <c r="I1989" s="477"/>
      <c r="J1989" s="587"/>
      <c r="K1989" s="590"/>
      <c r="L1989" s="471"/>
      <c r="M1989" s="592"/>
      <c r="N1989" s="471"/>
      <c r="O1989" s="579"/>
      <c r="P1989" s="471"/>
      <c r="Q1989" s="592"/>
    </row>
    <row r="1990" spans="2:17" ht="5.0999999999999996" hidden="1" customHeight="1" thickBot="1" x14ac:dyDescent="0.3">
      <c r="B1990" s="220" t="s">
        <v>332</v>
      </c>
      <c r="C1990" s="220" t="s">
        <v>990</v>
      </c>
      <c r="D1990" s="208" t="s">
        <v>963</v>
      </c>
      <c r="E1990" s="213"/>
      <c r="F1990" s="466"/>
      <c r="G1990" s="202"/>
      <c r="H1990" s="444"/>
      <c r="I1990" s="444"/>
      <c r="J1990" s="444"/>
      <c r="K1990" s="193"/>
      <c r="L1990" s="134"/>
      <c r="M1990" s="527"/>
      <c r="N1990" s="134"/>
      <c r="O1990" s="193"/>
      <c r="P1990" s="134"/>
      <c r="Q1990" s="527"/>
    </row>
    <row r="1991" spans="2:17" ht="15.75" hidden="1" thickTop="1" x14ac:dyDescent="0.25">
      <c r="B1991" s="218" t="s">
        <v>332</v>
      </c>
      <c r="C1991" s="218" t="s">
        <v>990</v>
      </c>
      <c r="D1991" s="209" t="s">
        <v>963</v>
      </c>
      <c r="E1991" s="238" t="s">
        <v>317</v>
      </c>
      <c r="F1991" s="468"/>
      <c r="G1991" s="203" t="s">
        <v>575</v>
      </c>
      <c r="H1991" s="452"/>
      <c r="I1991" s="452"/>
      <c r="J1991" s="452"/>
      <c r="K1991" s="194"/>
      <c r="L1991" s="171"/>
      <c r="M1991" s="528"/>
      <c r="N1991" s="172"/>
      <c r="O1991" s="194"/>
      <c r="P1991" s="171"/>
      <c r="Q1991" s="528"/>
    </row>
    <row r="1992" spans="2:17" ht="45" hidden="1" customHeight="1" x14ac:dyDescent="0.25">
      <c r="B1992" s="217" t="s">
        <v>332</v>
      </c>
      <c r="C1992" s="217" t="s">
        <v>990</v>
      </c>
      <c r="D1992" s="205" t="s">
        <v>963</v>
      </c>
      <c r="E1992" s="230" t="s">
        <v>488</v>
      </c>
      <c r="F1992" s="463" t="s">
        <v>472</v>
      </c>
      <c r="G1992" s="135"/>
      <c r="H1992" s="582"/>
      <c r="I1992" s="477"/>
      <c r="J1992" s="585"/>
      <c r="K1992" s="588"/>
      <c r="L1992" s="471"/>
      <c r="M1992" s="580" t="s">
        <v>1029</v>
      </c>
      <c r="N1992" s="471"/>
      <c r="O1992" s="578"/>
      <c r="P1992" s="471"/>
      <c r="Q1992" s="580" t="s">
        <v>1029</v>
      </c>
    </row>
    <row r="1993" spans="2:17" ht="45" hidden="1" customHeight="1" x14ac:dyDescent="0.25">
      <c r="B1993" s="217" t="s">
        <v>332</v>
      </c>
      <c r="C1993" s="217" t="s">
        <v>990</v>
      </c>
      <c r="D1993" s="205" t="s">
        <v>963</v>
      </c>
      <c r="E1993" s="230" t="s">
        <v>489</v>
      </c>
      <c r="F1993" s="463" t="s">
        <v>472</v>
      </c>
      <c r="G1993" s="135"/>
      <c r="H1993" s="583"/>
      <c r="I1993" s="477"/>
      <c r="J1993" s="586"/>
      <c r="K1993" s="589"/>
      <c r="L1993" s="471"/>
      <c r="M1993" s="591"/>
      <c r="N1993" s="471"/>
      <c r="O1993" s="593"/>
      <c r="P1993" s="471"/>
      <c r="Q1993" s="591"/>
    </row>
    <row r="1994" spans="2:17" ht="45" hidden="1" customHeight="1" x14ac:dyDescent="0.25">
      <c r="B1994" s="217" t="s">
        <v>332</v>
      </c>
      <c r="C1994" s="217" t="s">
        <v>990</v>
      </c>
      <c r="D1994" s="205" t="s">
        <v>963</v>
      </c>
      <c r="E1994" s="230" t="s">
        <v>484</v>
      </c>
      <c r="F1994" s="463" t="s">
        <v>472</v>
      </c>
      <c r="G1994" s="135"/>
      <c r="H1994" s="584"/>
      <c r="I1994" s="477"/>
      <c r="J1994" s="587"/>
      <c r="K1994" s="590"/>
      <c r="L1994" s="471"/>
      <c r="M1994" s="592"/>
      <c r="N1994" s="471"/>
      <c r="O1994" s="579"/>
      <c r="P1994" s="471"/>
      <c r="Q1994" s="592"/>
    </row>
    <row r="1995" spans="2:17" ht="15" hidden="1" customHeight="1" x14ac:dyDescent="0.25">
      <c r="B1995" s="221" t="s">
        <v>332</v>
      </c>
      <c r="C1995" s="217" t="s">
        <v>991</v>
      </c>
      <c r="D1995" s="205" t="s">
        <v>931</v>
      </c>
      <c r="E1995" s="213"/>
      <c r="F1995" s="135"/>
      <c r="G1995" s="135"/>
      <c r="H1995" s="154"/>
      <c r="I1995" s="154"/>
      <c r="J1995" s="154"/>
      <c r="K1995" s="154"/>
      <c r="L1995" s="155"/>
      <c r="M1995" s="148"/>
      <c r="N1995" s="156"/>
      <c r="O1995" s="154"/>
      <c r="P1995" s="155"/>
      <c r="Q1995" s="148"/>
    </row>
    <row r="1996" spans="2:17" ht="5.0999999999999996" hidden="1" customHeight="1" thickBot="1" x14ac:dyDescent="0.3">
      <c r="B1996" s="220" t="s">
        <v>332</v>
      </c>
      <c r="C1996" s="220" t="s">
        <v>991</v>
      </c>
      <c r="D1996" s="208" t="s">
        <v>937</v>
      </c>
      <c r="E1996" s="213"/>
      <c r="F1996" s="134"/>
      <c r="G1996" s="202"/>
      <c r="H1996" s="193"/>
      <c r="I1996" s="193"/>
      <c r="J1996" s="193"/>
      <c r="K1996" s="193"/>
      <c r="L1996" s="134"/>
      <c r="M1996" s="186"/>
      <c r="N1996" s="134"/>
      <c r="O1996" s="193"/>
      <c r="P1996" s="134"/>
      <c r="Q1996" s="186"/>
    </row>
    <row r="1997" spans="2:17" ht="15.75" hidden="1" thickTop="1" x14ac:dyDescent="0.25">
      <c r="B1997" s="218" t="s">
        <v>332</v>
      </c>
      <c r="C1997" s="218" t="s">
        <v>991</v>
      </c>
      <c r="D1997" s="209" t="s">
        <v>937</v>
      </c>
      <c r="E1997" s="238" t="s">
        <v>460</v>
      </c>
      <c r="F1997" s="142"/>
      <c r="G1997" s="203" t="s">
        <v>575</v>
      </c>
      <c r="H1997" s="194"/>
      <c r="I1997" s="194"/>
      <c r="J1997" s="194"/>
      <c r="K1997" s="194"/>
      <c r="L1997" s="171"/>
      <c r="M1997" s="183"/>
      <c r="N1997" s="172"/>
      <c r="O1997" s="194"/>
      <c r="P1997" s="171"/>
      <c r="Q1997" s="183"/>
    </row>
    <row r="1998" spans="2:17" ht="45" hidden="1" customHeight="1" x14ac:dyDescent="0.25">
      <c r="B1998" s="217" t="s">
        <v>332</v>
      </c>
      <c r="C1998" s="217" t="s">
        <v>991</v>
      </c>
      <c r="D1998" s="205" t="s">
        <v>937</v>
      </c>
      <c r="E1998" s="230" t="s">
        <v>894</v>
      </c>
      <c r="F1998" s="144" t="s">
        <v>472</v>
      </c>
      <c r="G1998" s="135"/>
      <c r="H1998" s="572"/>
      <c r="I1998" s="175"/>
      <c r="J1998" s="608"/>
      <c r="K1998" s="608"/>
      <c r="L1998" s="146"/>
      <c r="M1998" s="611" t="s">
        <v>1029</v>
      </c>
      <c r="N1998" s="146"/>
      <c r="O1998" s="572"/>
      <c r="P1998" s="146"/>
      <c r="Q1998" s="611" t="s">
        <v>1029</v>
      </c>
    </row>
    <row r="1999" spans="2:17" ht="45" hidden="1" customHeight="1" x14ac:dyDescent="0.25">
      <c r="B1999" s="217" t="s">
        <v>332</v>
      </c>
      <c r="C1999" s="217" t="s">
        <v>991</v>
      </c>
      <c r="D1999" s="205" t="s">
        <v>937</v>
      </c>
      <c r="E1999" s="230" t="s">
        <v>895</v>
      </c>
      <c r="F1999" s="144" t="s">
        <v>472</v>
      </c>
      <c r="G1999" s="135"/>
      <c r="H1999" s="594"/>
      <c r="I1999" s="175"/>
      <c r="J1999" s="609"/>
      <c r="K1999" s="609"/>
      <c r="L1999" s="146"/>
      <c r="M1999" s="612"/>
      <c r="N1999" s="146"/>
      <c r="O1999" s="594"/>
      <c r="P1999" s="146"/>
      <c r="Q1999" s="612"/>
    </row>
    <row r="2000" spans="2:17" ht="45" hidden="1" customHeight="1" x14ac:dyDescent="0.25">
      <c r="B2000" s="217" t="s">
        <v>332</v>
      </c>
      <c r="C2000" s="217" t="s">
        <v>991</v>
      </c>
      <c r="D2000" s="205" t="s">
        <v>937</v>
      </c>
      <c r="E2000" s="230" t="s">
        <v>896</v>
      </c>
      <c r="F2000" s="144" t="s">
        <v>472</v>
      </c>
      <c r="G2000" s="135"/>
      <c r="H2000" s="573"/>
      <c r="I2000" s="175"/>
      <c r="J2000" s="610"/>
      <c r="K2000" s="610"/>
      <c r="L2000" s="146"/>
      <c r="M2000" s="613"/>
      <c r="N2000" s="146"/>
      <c r="O2000" s="573"/>
      <c r="P2000" s="146"/>
      <c r="Q2000" s="613"/>
    </row>
    <row r="2001" spans="2:17" ht="5.0999999999999996" hidden="1" customHeight="1" thickBot="1" x14ac:dyDescent="0.3">
      <c r="B2001" s="220" t="s">
        <v>332</v>
      </c>
      <c r="C2001" s="220" t="s">
        <v>991</v>
      </c>
      <c r="D2001" s="208" t="s">
        <v>938</v>
      </c>
      <c r="E2001" s="213"/>
      <c r="F2001" s="134"/>
      <c r="G2001" s="202"/>
      <c r="H2001" s="193"/>
      <c r="I2001" s="193"/>
      <c r="J2001" s="193"/>
      <c r="K2001" s="193"/>
      <c r="L2001" s="134"/>
      <c r="M2001" s="186"/>
      <c r="N2001" s="134"/>
      <c r="O2001" s="193"/>
      <c r="P2001" s="134"/>
      <c r="Q2001" s="186"/>
    </row>
    <row r="2002" spans="2:17" ht="15.75" hidden="1" thickTop="1" x14ac:dyDescent="0.25">
      <c r="B2002" s="218" t="s">
        <v>332</v>
      </c>
      <c r="C2002" s="218" t="s">
        <v>991</v>
      </c>
      <c r="D2002" s="209" t="s">
        <v>938</v>
      </c>
      <c r="E2002" s="238" t="s">
        <v>933</v>
      </c>
      <c r="F2002" s="142"/>
      <c r="G2002" s="203" t="s">
        <v>575</v>
      </c>
      <c r="H2002" s="194"/>
      <c r="I2002" s="194"/>
      <c r="J2002" s="194"/>
      <c r="K2002" s="194"/>
      <c r="L2002" s="171"/>
      <c r="M2002" s="183"/>
      <c r="N2002" s="172"/>
      <c r="O2002" s="194"/>
      <c r="P2002" s="171"/>
      <c r="Q2002" s="183"/>
    </row>
    <row r="2003" spans="2:17" ht="45" hidden="1" customHeight="1" x14ac:dyDescent="0.25">
      <c r="B2003" s="217" t="s">
        <v>332</v>
      </c>
      <c r="C2003" s="217" t="s">
        <v>991</v>
      </c>
      <c r="D2003" s="205" t="s">
        <v>938</v>
      </c>
      <c r="E2003" s="230" t="s">
        <v>690</v>
      </c>
      <c r="F2003" s="144" t="s">
        <v>472</v>
      </c>
      <c r="G2003" s="135"/>
      <c r="H2003" s="572"/>
      <c r="I2003" s="175"/>
      <c r="J2003" s="608"/>
      <c r="K2003" s="608"/>
      <c r="L2003" s="146"/>
      <c r="M2003" s="611" t="s">
        <v>1029</v>
      </c>
      <c r="N2003" s="146"/>
      <c r="O2003" s="572"/>
      <c r="P2003" s="146"/>
      <c r="Q2003" s="611" t="s">
        <v>1029</v>
      </c>
    </row>
    <row r="2004" spans="2:17" ht="45" hidden="1" customHeight="1" x14ac:dyDescent="0.25">
      <c r="B2004" s="217" t="s">
        <v>332</v>
      </c>
      <c r="C2004" s="217" t="s">
        <v>991</v>
      </c>
      <c r="D2004" s="205" t="s">
        <v>938</v>
      </c>
      <c r="E2004" s="230" t="s">
        <v>691</v>
      </c>
      <c r="F2004" s="144" t="s">
        <v>472</v>
      </c>
      <c r="G2004" s="135"/>
      <c r="H2004" s="594"/>
      <c r="I2004" s="175"/>
      <c r="J2004" s="609"/>
      <c r="K2004" s="609"/>
      <c r="L2004" s="146"/>
      <c r="M2004" s="612"/>
      <c r="N2004" s="146"/>
      <c r="O2004" s="594"/>
      <c r="P2004" s="146"/>
      <c r="Q2004" s="612"/>
    </row>
    <row r="2005" spans="2:17" ht="45" hidden="1" customHeight="1" x14ac:dyDescent="0.25">
      <c r="B2005" s="217" t="s">
        <v>332</v>
      </c>
      <c r="C2005" s="217" t="s">
        <v>991</v>
      </c>
      <c r="D2005" s="205" t="s">
        <v>938</v>
      </c>
      <c r="E2005" s="230" t="s">
        <v>689</v>
      </c>
      <c r="F2005" s="144" t="s">
        <v>472</v>
      </c>
      <c r="G2005" s="135"/>
      <c r="H2005" s="573"/>
      <c r="I2005" s="175"/>
      <c r="J2005" s="610"/>
      <c r="K2005" s="610"/>
      <c r="L2005" s="146"/>
      <c r="M2005" s="613"/>
      <c r="N2005" s="146"/>
      <c r="O2005" s="573"/>
      <c r="P2005" s="146"/>
      <c r="Q2005" s="613"/>
    </row>
    <row r="2006" spans="2:17" ht="5.0999999999999996" hidden="1" customHeight="1" thickBot="1" x14ac:dyDescent="0.3">
      <c r="B2006" s="220" t="s">
        <v>332</v>
      </c>
      <c r="C2006" s="220" t="s">
        <v>991</v>
      </c>
      <c r="D2006" s="208" t="s">
        <v>939</v>
      </c>
      <c r="E2006" s="213"/>
      <c r="F2006" s="134"/>
      <c r="G2006" s="202"/>
      <c r="H2006" s="193"/>
      <c r="I2006" s="193"/>
      <c r="J2006" s="193"/>
      <c r="K2006" s="193"/>
      <c r="L2006" s="134"/>
      <c r="M2006" s="186"/>
      <c r="N2006" s="134"/>
      <c r="O2006" s="193"/>
      <c r="P2006" s="134"/>
      <c r="Q2006" s="186"/>
    </row>
    <row r="2007" spans="2:17" ht="15.75" hidden="1" thickTop="1" x14ac:dyDescent="0.25">
      <c r="B2007" s="218" t="s">
        <v>332</v>
      </c>
      <c r="C2007" s="218" t="s">
        <v>991</v>
      </c>
      <c r="D2007" s="209" t="s">
        <v>939</v>
      </c>
      <c r="E2007" s="238" t="s">
        <v>893</v>
      </c>
      <c r="F2007" s="142"/>
      <c r="G2007" s="203" t="s">
        <v>575</v>
      </c>
      <c r="H2007" s="194"/>
      <c r="I2007" s="194"/>
      <c r="J2007" s="194"/>
      <c r="K2007" s="194"/>
      <c r="L2007" s="171"/>
      <c r="M2007" s="183"/>
      <c r="N2007" s="172"/>
      <c r="O2007" s="194"/>
      <c r="P2007" s="171"/>
      <c r="Q2007" s="183"/>
    </row>
    <row r="2008" spans="2:17" ht="45" hidden="1" customHeight="1" x14ac:dyDescent="0.25">
      <c r="B2008" s="217" t="s">
        <v>332</v>
      </c>
      <c r="C2008" s="217" t="s">
        <v>991</v>
      </c>
      <c r="D2008" s="205" t="s">
        <v>939</v>
      </c>
      <c r="E2008" s="230" t="s">
        <v>693</v>
      </c>
      <c r="F2008" s="144" t="s">
        <v>472</v>
      </c>
      <c r="G2008" s="135"/>
      <c r="H2008" s="572"/>
      <c r="I2008" s="175"/>
      <c r="J2008" s="608"/>
      <c r="K2008" s="608"/>
      <c r="L2008" s="146"/>
      <c r="M2008" s="611" t="s">
        <v>1029</v>
      </c>
      <c r="N2008" s="146"/>
      <c r="O2008" s="572"/>
      <c r="P2008" s="146"/>
      <c r="Q2008" s="611" t="s">
        <v>1029</v>
      </c>
    </row>
    <row r="2009" spans="2:17" ht="45" hidden="1" customHeight="1" x14ac:dyDescent="0.25">
      <c r="B2009" s="217" t="s">
        <v>332</v>
      </c>
      <c r="C2009" s="217" t="s">
        <v>991</v>
      </c>
      <c r="D2009" s="205" t="s">
        <v>939</v>
      </c>
      <c r="E2009" s="230" t="s">
        <v>692</v>
      </c>
      <c r="F2009" s="144" t="s">
        <v>472</v>
      </c>
      <c r="G2009" s="135"/>
      <c r="H2009" s="594"/>
      <c r="I2009" s="175"/>
      <c r="J2009" s="609"/>
      <c r="K2009" s="609"/>
      <c r="L2009" s="146"/>
      <c r="M2009" s="612"/>
      <c r="N2009" s="146"/>
      <c r="O2009" s="594"/>
      <c r="P2009" s="146"/>
      <c r="Q2009" s="612"/>
    </row>
    <row r="2010" spans="2:17" ht="45" hidden="1" customHeight="1" x14ac:dyDescent="0.25">
      <c r="B2010" s="217" t="s">
        <v>332</v>
      </c>
      <c r="C2010" s="217" t="s">
        <v>991</v>
      </c>
      <c r="D2010" s="205" t="s">
        <v>939</v>
      </c>
      <c r="E2010" s="230" t="s">
        <v>898</v>
      </c>
      <c r="F2010" s="144" t="s">
        <v>472</v>
      </c>
      <c r="G2010" s="135"/>
      <c r="H2010" s="573"/>
      <c r="I2010" s="175"/>
      <c r="J2010" s="610"/>
      <c r="K2010" s="610"/>
      <c r="L2010" s="146"/>
      <c r="M2010" s="613"/>
      <c r="N2010" s="146"/>
      <c r="O2010" s="573"/>
      <c r="P2010" s="146"/>
      <c r="Q2010" s="613"/>
    </row>
    <row r="2011" spans="2:17" ht="5.0999999999999996" hidden="1" customHeight="1" thickBot="1" x14ac:dyDescent="0.3">
      <c r="B2011" s="220" t="s">
        <v>332</v>
      </c>
      <c r="C2011" s="220" t="s">
        <v>991</v>
      </c>
      <c r="D2011" s="208" t="s">
        <v>940</v>
      </c>
      <c r="E2011" s="213"/>
      <c r="F2011" s="134"/>
      <c r="G2011" s="202"/>
      <c r="H2011" s="193"/>
      <c r="I2011" s="193"/>
      <c r="J2011" s="193"/>
      <c r="K2011" s="193"/>
      <c r="L2011" s="134"/>
      <c r="M2011" s="186"/>
      <c r="N2011" s="134"/>
      <c r="O2011" s="193"/>
      <c r="P2011" s="134"/>
      <c r="Q2011" s="186"/>
    </row>
    <row r="2012" spans="2:17" ht="15.75" hidden="1" thickTop="1" x14ac:dyDescent="0.25">
      <c r="B2012" s="218" t="s">
        <v>332</v>
      </c>
      <c r="C2012" s="218" t="s">
        <v>991</v>
      </c>
      <c r="D2012" s="209" t="s">
        <v>940</v>
      </c>
      <c r="E2012" s="238" t="s">
        <v>941</v>
      </c>
      <c r="F2012" s="142"/>
      <c r="G2012" s="203" t="s">
        <v>575</v>
      </c>
      <c r="H2012" s="194"/>
      <c r="I2012" s="194"/>
      <c r="J2012" s="194"/>
      <c r="K2012" s="194"/>
      <c r="L2012" s="171"/>
      <c r="M2012" s="183"/>
      <c r="N2012" s="172"/>
      <c r="O2012" s="194"/>
      <c r="P2012" s="171"/>
      <c r="Q2012" s="183"/>
    </row>
    <row r="2013" spans="2:17" ht="45" hidden="1" customHeight="1" x14ac:dyDescent="0.25">
      <c r="B2013" s="217" t="s">
        <v>332</v>
      </c>
      <c r="C2013" s="217" t="s">
        <v>991</v>
      </c>
      <c r="D2013" s="205" t="s">
        <v>940</v>
      </c>
      <c r="E2013" s="230" t="s">
        <v>945</v>
      </c>
      <c r="F2013" s="144" t="s">
        <v>472</v>
      </c>
      <c r="G2013" s="135"/>
      <c r="H2013" s="572"/>
      <c r="I2013" s="175"/>
      <c r="J2013" s="608"/>
      <c r="K2013" s="608"/>
      <c r="L2013" s="146"/>
      <c r="M2013" s="611" t="s">
        <v>1029</v>
      </c>
      <c r="N2013" s="146"/>
      <c r="O2013" s="572"/>
      <c r="P2013" s="146"/>
      <c r="Q2013" s="611" t="s">
        <v>1029</v>
      </c>
    </row>
    <row r="2014" spans="2:17" ht="45" hidden="1" customHeight="1" x14ac:dyDescent="0.25">
      <c r="B2014" s="217" t="s">
        <v>332</v>
      </c>
      <c r="C2014" s="217" t="s">
        <v>991</v>
      </c>
      <c r="D2014" s="205" t="s">
        <v>940</v>
      </c>
      <c r="E2014" s="230" t="s">
        <v>946</v>
      </c>
      <c r="F2014" s="144" t="s">
        <v>472</v>
      </c>
      <c r="G2014" s="135"/>
      <c r="H2014" s="594"/>
      <c r="I2014" s="175"/>
      <c r="J2014" s="609"/>
      <c r="K2014" s="609"/>
      <c r="L2014" s="146"/>
      <c r="M2014" s="612"/>
      <c r="N2014" s="146"/>
      <c r="O2014" s="594"/>
      <c r="P2014" s="146"/>
      <c r="Q2014" s="612"/>
    </row>
    <row r="2015" spans="2:17" ht="45" hidden="1" customHeight="1" x14ac:dyDescent="0.25">
      <c r="B2015" s="217" t="s">
        <v>332</v>
      </c>
      <c r="C2015" s="217" t="s">
        <v>991</v>
      </c>
      <c r="D2015" s="205" t="s">
        <v>940</v>
      </c>
      <c r="E2015" s="230" t="s">
        <v>947</v>
      </c>
      <c r="F2015" s="144" t="s">
        <v>472</v>
      </c>
      <c r="G2015" s="135"/>
      <c r="H2015" s="573"/>
      <c r="I2015" s="175"/>
      <c r="J2015" s="610"/>
      <c r="K2015" s="610"/>
      <c r="L2015" s="146"/>
      <c r="M2015" s="613"/>
      <c r="N2015" s="146"/>
      <c r="O2015" s="573"/>
      <c r="P2015" s="146"/>
      <c r="Q2015" s="613"/>
    </row>
    <row r="2016" spans="2:17" ht="5.0999999999999996" hidden="1" customHeight="1" thickBot="1" x14ac:dyDescent="0.3">
      <c r="B2016" s="220" t="s">
        <v>332</v>
      </c>
      <c r="C2016" s="220" t="s">
        <v>991</v>
      </c>
      <c r="D2016" s="208" t="s">
        <v>948</v>
      </c>
      <c r="E2016" s="213"/>
      <c r="F2016" s="134"/>
      <c r="G2016" s="202"/>
      <c r="H2016" s="193"/>
      <c r="I2016" s="193"/>
      <c r="J2016" s="193"/>
      <c r="K2016" s="193"/>
      <c r="L2016" s="134"/>
      <c r="M2016" s="186"/>
      <c r="N2016" s="134"/>
      <c r="O2016" s="193"/>
      <c r="P2016" s="134"/>
      <c r="Q2016" s="186"/>
    </row>
    <row r="2017" spans="2:17" ht="15.75" hidden="1" thickTop="1" x14ac:dyDescent="0.25">
      <c r="B2017" s="218" t="s">
        <v>332</v>
      </c>
      <c r="C2017" s="218" t="s">
        <v>991</v>
      </c>
      <c r="D2017" s="209" t="s">
        <v>948</v>
      </c>
      <c r="E2017" s="238" t="s">
        <v>459</v>
      </c>
      <c r="F2017" s="142"/>
      <c r="G2017" s="203" t="s">
        <v>575</v>
      </c>
      <c r="H2017" s="194"/>
      <c r="I2017" s="194"/>
      <c r="J2017" s="194"/>
      <c r="K2017" s="194"/>
      <c r="L2017" s="171"/>
      <c r="M2017" s="183"/>
      <c r="N2017" s="172"/>
      <c r="O2017" s="194"/>
      <c r="P2017" s="171"/>
      <c r="Q2017" s="183"/>
    </row>
    <row r="2018" spans="2:17" ht="45" hidden="1" customHeight="1" x14ac:dyDescent="0.25">
      <c r="B2018" s="217" t="s">
        <v>332</v>
      </c>
      <c r="C2018" s="217" t="s">
        <v>991</v>
      </c>
      <c r="D2018" s="205" t="s">
        <v>948</v>
      </c>
      <c r="E2018" s="230" t="s">
        <v>952</v>
      </c>
      <c r="F2018" s="144" t="s">
        <v>472</v>
      </c>
      <c r="G2018" s="135"/>
      <c r="H2018" s="572"/>
      <c r="I2018" s="175"/>
      <c r="J2018" s="608"/>
      <c r="K2018" s="608"/>
      <c r="L2018" s="146"/>
      <c r="M2018" s="611" t="s">
        <v>1029</v>
      </c>
      <c r="N2018" s="146"/>
      <c r="O2018" s="572"/>
      <c r="P2018" s="146"/>
      <c r="Q2018" s="611" t="s">
        <v>1029</v>
      </c>
    </row>
    <row r="2019" spans="2:17" ht="45" hidden="1" customHeight="1" x14ac:dyDescent="0.25">
      <c r="B2019" s="217" t="s">
        <v>332</v>
      </c>
      <c r="C2019" s="217" t="s">
        <v>991</v>
      </c>
      <c r="D2019" s="205" t="s">
        <v>948</v>
      </c>
      <c r="E2019" s="230" t="s">
        <v>953</v>
      </c>
      <c r="F2019" s="144" t="s">
        <v>472</v>
      </c>
      <c r="G2019" s="135"/>
      <c r="H2019" s="594"/>
      <c r="I2019" s="175"/>
      <c r="J2019" s="609"/>
      <c r="K2019" s="609"/>
      <c r="L2019" s="146"/>
      <c r="M2019" s="612"/>
      <c r="N2019" s="146"/>
      <c r="O2019" s="594"/>
      <c r="P2019" s="146"/>
      <c r="Q2019" s="612"/>
    </row>
    <row r="2020" spans="2:17" ht="45" hidden="1" customHeight="1" x14ac:dyDescent="0.25">
      <c r="B2020" s="217" t="s">
        <v>332</v>
      </c>
      <c r="C2020" s="217" t="s">
        <v>991</v>
      </c>
      <c r="D2020" s="205" t="s">
        <v>948</v>
      </c>
      <c r="E2020" s="230" t="s">
        <v>954</v>
      </c>
      <c r="F2020" s="144" t="s">
        <v>472</v>
      </c>
      <c r="G2020" s="135"/>
      <c r="H2020" s="573"/>
      <c r="I2020" s="175"/>
      <c r="J2020" s="610"/>
      <c r="K2020" s="610"/>
      <c r="L2020" s="146"/>
      <c r="M2020" s="613"/>
      <c r="N2020" s="146"/>
      <c r="O2020" s="573"/>
      <c r="P2020" s="146"/>
      <c r="Q2020" s="613"/>
    </row>
    <row r="2021" spans="2:17" ht="5.0999999999999996" hidden="1" customHeight="1" thickBot="1" x14ac:dyDescent="0.3">
      <c r="B2021" s="220" t="s">
        <v>332</v>
      </c>
      <c r="C2021" s="220" t="s">
        <v>991</v>
      </c>
      <c r="D2021" s="208" t="s">
        <v>955</v>
      </c>
      <c r="E2021" s="213"/>
      <c r="F2021" s="134"/>
      <c r="G2021" s="202"/>
      <c r="H2021" s="193"/>
      <c r="I2021" s="193"/>
      <c r="J2021" s="193"/>
      <c r="K2021" s="193"/>
      <c r="L2021" s="134"/>
      <c r="M2021" s="186"/>
      <c r="N2021" s="134"/>
      <c r="O2021" s="193"/>
      <c r="P2021" s="134"/>
      <c r="Q2021" s="186"/>
    </row>
    <row r="2022" spans="2:17" ht="15.75" hidden="1" thickTop="1" x14ac:dyDescent="0.25">
      <c r="B2022" s="218" t="s">
        <v>332</v>
      </c>
      <c r="C2022" s="218" t="s">
        <v>991</v>
      </c>
      <c r="D2022" s="209" t="s">
        <v>955</v>
      </c>
      <c r="E2022" s="238" t="s">
        <v>315</v>
      </c>
      <c r="F2022" s="142"/>
      <c r="G2022" s="203" t="s">
        <v>575</v>
      </c>
      <c r="H2022" s="194"/>
      <c r="I2022" s="194"/>
      <c r="J2022" s="194"/>
      <c r="K2022" s="194"/>
      <c r="L2022" s="171"/>
      <c r="M2022" s="183"/>
      <c r="N2022" s="172"/>
      <c r="O2022" s="194"/>
      <c r="P2022" s="171"/>
      <c r="Q2022" s="183"/>
    </row>
    <row r="2023" spans="2:17" ht="45" hidden="1" customHeight="1" x14ac:dyDescent="0.25">
      <c r="B2023" s="217" t="s">
        <v>332</v>
      </c>
      <c r="C2023" s="217" t="s">
        <v>991</v>
      </c>
      <c r="D2023" s="205" t="s">
        <v>955</v>
      </c>
      <c r="E2023" s="230" t="s">
        <v>959</v>
      </c>
      <c r="F2023" s="144" t="s">
        <v>472</v>
      </c>
      <c r="G2023" s="135"/>
      <c r="H2023" s="572"/>
      <c r="I2023" s="175"/>
      <c r="J2023" s="608"/>
      <c r="K2023" s="608"/>
      <c r="L2023" s="146"/>
      <c r="M2023" s="611" t="s">
        <v>1029</v>
      </c>
      <c r="N2023" s="146"/>
      <c r="O2023" s="572"/>
      <c r="P2023" s="146"/>
      <c r="Q2023" s="611" t="s">
        <v>1029</v>
      </c>
    </row>
    <row r="2024" spans="2:17" ht="45" hidden="1" customHeight="1" x14ac:dyDescent="0.25">
      <c r="B2024" s="217" t="s">
        <v>332</v>
      </c>
      <c r="C2024" s="217" t="s">
        <v>991</v>
      </c>
      <c r="D2024" s="205" t="s">
        <v>955</v>
      </c>
      <c r="E2024" s="230" t="s">
        <v>960</v>
      </c>
      <c r="F2024" s="144" t="s">
        <v>472</v>
      </c>
      <c r="G2024" s="135"/>
      <c r="H2024" s="594"/>
      <c r="I2024" s="175"/>
      <c r="J2024" s="609"/>
      <c r="K2024" s="609"/>
      <c r="L2024" s="146"/>
      <c r="M2024" s="612"/>
      <c r="N2024" s="146"/>
      <c r="O2024" s="594"/>
      <c r="P2024" s="146"/>
      <c r="Q2024" s="612"/>
    </row>
    <row r="2025" spans="2:17" ht="45" hidden="1" customHeight="1" x14ac:dyDescent="0.25">
      <c r="B2025" s="217" t="s">
        <v>332</v>
      </c>
      <c r="C2025" s="217" t="s">
        <v>991</v>
      </c>
      <c r="D2025" s="205" t="s">
        <v>955</v>
      </c>
      <c r="E2025" s="230" t="s">
        <v>961</v>
      </c>
      <c r="F2025" s="144" t="s">
        <v>472</v>
      </c>
      <c r="G2025" s="135"/>
      <c r="H2025" s="573"/>
      <c r="I2025" s="175"/>
      <c r="J2025" s="610"/>
      <c r="K2025" s="610"/>
      <c r="L2025" s="146"/>
      <c r="M2025" s="613"/>
      <c r="N2025" s="146"/>
      <c r="O2025" s="573"/>
      <c r="P2025" s="146"/>
      <c r="Q2025" s="613"/>
    </row>
    <row r="2026" spans="2:17" ht="5.0999999999999996" hidden="1" customHeight="1" thickBot="1" x14ac:dyDescent="0.3">
      <c r="B2026" s="220" t="s">
        <v>332</v>
      </c>
      <c r="C2026" s="220" t="s">
        <v>991</v>
      </c>
      <c r="D2026" s="208" t="s">
        <v>962</v>
      </c>
      <c r="E2026" s="213"/>
      <c r="F2026" s="134"/>
      <c r="G2026" s="202"/>
      <c r="H2026" s="193"/>
      <c r="I2026" s="193"/>
      <c r="J2026" s="193"/>
      <c r="K2026" s="193"/>
      <c r="L2026" s="134"/>
      <c r="M2026" s="186"/>
      <c r="N2026" s="134"/>
      <c r="O2026" s="193"/>
      <c r="P2026" s="134"/>
      <c r="Q2026" s="186"/>
    </row>
    <row r="2027" spans="2:17" ht="15.75" hidden="1" thickTop="1" x14ac:dyDescent="0.25">
      <c r="B2027" s="218" t="s">
        <v>332</v>
      </c>
      <c r="C2027" s="218" t="s">
        <v>991</v>
      </c>
      <c r="D2027" s="209" t="s">
        <v>962</v>
      </c>
      <c r="E2027" s="238" t="s">
        <v>316</v>
      </c>
      <c r="F2027" s="142"/>
      <c r="G2027" s="203" t="s">
        <v>575</v>
      </c>
      <c r="H2027" s="194"/>
      <c r="I2027" s="194"/>
      <c r="J2027" s="194"/>
      <c r="K2027" s="194"/>
      <c r="L2027" s="171"/>
      <c r="M2027" s="183"/>
      <c r="N2027" s="172"/>
      <c r="O2027" s="194"/>
      <c r="P2027" s="171"/>
      <c r="Q2027" s="183"/>
    </row>
    <row r="2028" spans="2:17" ht="45" hidden="1" customHeight="1" x14ac:dyDescent="0.25">
      <c r="B2028" s="217" t="s">
        <v>332</v>
      </c>
      <c r="C2028" s="217" t="s">
        <v>991</v>
      </c>
      <c r="D2028" s="205" t="s">
        <v>962</v>
      </c>
      <c r="E2028" s="230" t="s">
        <v>694</v>
      </c>
      <c r="F2028" s="144" t="s">
        <v>472</v>
      </c>
      <c r="G2028" s="135"/>
      <c r="H2028" s="572"/>
      <c r="I2028" s="175"/>
      <c r="J2028" s="608"/>
      <c r="K2028" s="608"/>
      <c r="L2028" s="146"/>
      <c r="M2028" s="611" t="s">
        <v>1029</v>
      </c>
      <c r="N2028" s="146"/>
      <c r="O2028" s="572"/>
      <c r="P2028" s="146"/>
      <c r="Q2028" s="611" t="s">
        <v>1029</v>
      </c>
    </row>
    <row r="2029" spans="2:17" ht="45" hidden="1" customHeight="1" x14ac:dyDescent="0.25">
      <c r="B2029" s="217" t="s">
        <v>332</v>
      </c>
      <c r="C2029" s="217" t="s">
        <v>991</v>
      </c>
      <c r="D2029" s="205" t="s">
        <v>962</v>
      </c>
      <c r="E2029" s="230" t="s">
        <v>695</v>
      </c>
      <c r="F2029" s="144" t="s">
        <v>472</v>
      </c>
      <c r="G2029" s="135"/>
      <c r="H2029" s="594"/>
      <c r="I2029" s="175"/>
      <c r="J2029" s="609"/>
      <c r="K2029" s="609"/>
      <c r="L2029" s="146"/>
      <c r="M2029" s="612"/>
      <c r="N2029" s="146"/>
      <c r="O2029" s="594"/>
      <c r="P2029" s="146"/>
      <c r="Q2029" s="612"/>
    </row>
    <row r="2030" spans="2:17" ht="45" hidden="1" customHeight="1" x14ac:dyDescent="0.25">
      <c r="B2030" s="217" t="s">
        <v>332</v>
      </c>
      <c r="C2030" s="217" t="s">
        <v>991</v>
      </c>
      <c r="D2030" s="205" t="s">
        <v>962</v>
      </c>
      <c r="E2030" s="230" t="s">
        <v>899</v>
      </c>
      <c r="F2030" s="144" t="s">
        <v>472</v>
      </c>
      <c r="G2030" s="135"/>
      <c r="H2030" s="573"/>
      <c r="I2030" s="175"/>
      <c r="J2030" s="610"/>
      <c r="K2030" s="610"/>
      <c r="L2030" s="146"/>
      <c r="M2030" s="613"/>
      <c r="N2030" s="146"/>
      <c r="O2030" s="573"/>
      <c r="P2030" s="146"/>
      <c r="Q2030" s="613"/>
    </row>
    <row r="2031" spans="2:17" ht="5.0999999999999996" hidden="1" customHeight="1" thickBot="1" x14ac:dyDescent="0.3">
      <c r="B2031" s="220" t="s">
        <v>332</v>
      </c>
      <c r="C2031" s="220" t="s">
        <v>991</v>
      </c>
      <c r="D2031" s="208" t="s">
        <v>963</v>
      </c>
      <c r="E2031" s="213"/>
      <c r="F2031" s="134"/>
      <c r="G2031" s="202"/>
      <c r="H2031" s="193"/>
      <c r="I2031" s="193"/>
      <c r="J2031" s="193"/>
      <c r="K2031" s="193"/>
      <c r="L2031" s="134"/>
      <c r="M2031" s="186"/>
      <c r="N2031" s="134"/>
      <c r="O2031" s="193"/>
      <c r="P2031" s="134"/>
      <c r="Q2031" s="186"/>
    </row>
    <row r="2032" spans="2:17" ht="15.75" hidden="1" thickTop="1" x14ac:dyDescent="0.25">
      <c r="B2032" s="218" t="s">
        <v>332</v>
      </c>
      <c r="C2032" s="218" t="s">
        <v>991</v>
      </c>
      <c r="D2032" s="209" t="s">
        <v>963</v>
      </c>
      <c r="E2032" s="238" t="s">
        <v>317</v>
      </c>
      <c r="F2032" s="142"/>
      <c r="G2032" s="203" t="s">
        <v>575</v>
      </c>
      <c r="H2032" s="194"/>
      <c r="I2032" s="194"/>
      <c r="J2032" s="194"/>
      <c r="K2032" s="194"/>
      <c r="L2032" s="171"/>
      <c r="M2032" s="183"/>
      <c r="N2032" s="172"/>
      <c r="O2032" s="194"/>
      <c r="P2032" s="171"/>
      <c r="Q2032" s="183"/>
    </row>
    <row r="2033" spans="2:17" ht="45" hidden="1" customHeight="1" x14ac:dyDescent="0.25">
      <c r="B2033" s="217" t="s">
        <v>332</v>
      </c>
      <c r="C2033" s="217" t="s">
        <v>991</v>
      </c>
      <c r="D2033" s="205" t="s">
        <v>963</v>
      </c>
      <c r="E2033" s="230" t="s">
        <v>694</v>
      </c>
      <c r="F2033" s="144" t="s">
        <v>472</v>
      </c>
      <c r="G2033" s="135"/>
      <c r="H2033" s="572"/>
      <c r="I2033" s="175"/>
      <c r="J2033" s="608"/>
      <c r="K2033" s="608"/>
      <c r="L2033" s="146"/>
      <c r="M2033" s="611" t="s">
        <v>1029</v>
      </c>
      <c r="N2033" s="146"/>
      <c r="O2033" s="572"/>
      <c r="P2033" s="146"/>
      <c r="Q2033" s="611" t="s">
        <v>1029</v>
      </c>
    </row>
    <row r="2034" spans="2:17" ht="45" hidden="1" customHeight="1" x14ac:dyDescent="0.25">
      <c r="B2034" s="217" t="s">
        <v>332</v>
      </c>
      <c r="C2034" s="217" t="s">
        <v>991</v>
      </c>
      <c r="D2034" s="205" t="s">
        <v>963</v>
      </c>
      <c r="E2034" s="230" t="s">
        <v>695</v>
      </c>
      <c r="F2034" s="144" t="s">
        <v>472</v>
      </c>
      <c r="G2034" s="135"/>
      <c r="H2034" s="594"/>
      <c r="I2034" s="175"/>
      <c r="J2034" s="609"/>
      <c r="K2034" s="609"/>
      <c r="L2034" s="146"/>
      <c r="M2034" s="612"/>
      <c r="N2034" s="146"/>
      <c r="O2034" s="594"/>
      <c r="P2034" s="146"/>
      <c r="Q2034" s="612"/>
    </row>
    <row r="2035" spans="2:17" ht="45" hidden="1" customHeight="1" x14ac:dyDescent="0.25">
      <c r="B2035" s="217" t="s">
        <v>332</v>
      </c>
      <c r="C2035" s="217" t="s">
        <v>991</v>
      </c>
      <c r="D2035" s="205" t="s">
        <v>963</v>
      </c>
      <c r="E2035" s="230" t="s">
        <v>899</v>
      </c>
      <c r="F2035" s="144" t="s">
        <v>472</v>
      </c>
      <c r="G2035" s="135"/>
      <c r="H2035" s="573"/>
      <c r="I2035" s="175"/>
      <c r="J2035" s="610"/>
      <c r="K2035" s="610"/>
      <c r="L2035" s="146"/>
      <c r="M2035" s="613"/>
      <c r="N2035" s="146"/>
      <c r="O2035" s="573"/>
      <c r="P2035" s="146"/>
      <c r="Q2035" s="613"/>
    </row>
    <row r="2036" spans="2:17" ht="15" hidden="1" customHeight="1" x14ac:dyDescent="0.25">
      <c r="B2036" s="221" t="s">
        <v>331</v>
      </c>
      <c r="C2036" s="217" t="s">
        <v>990</v>
      </c>
      <c r="D2036" s="205" t="s">
        <v>931</v>
      </c>
      <c r="E2036" s="213"/>
      <c r="F2036" s="464"/>
      <c r="G2036" s="135"/>
      <c r="H2036" s="448"/>
      <c r="I2036" s="448"/>
      <c r="J2036" s="448"/>
      <c r="K2036" s="154"/>
      <c r="L2036" s="155"/>
      <c r="M2036" s="149"/>
      <c r="N2036" s="156"/>
      <c r="O2036" s="154"/>
      <c r="P2036" s="155"/>
      <c r="Q2036" s="149"/>
    </row>
    <row r="2037" spans="2:17" ht="5.0999999999999996" hidden="1" customHeight="1" thickBot="1" x14ac:dyDescent="0.3">
      <c r="B2037" s="220" t="s">
        <v>331</v>
      </c>
      <c r="C2037" s="220" t="s">
        <v>990</v>
      </c>
      <c r="D2037" s="208" t="s">
        <v>964</v>
      </c>
      <c r="E2037" s="213"/>
      <c r="F2037" s="466"/>
      <c r="G2037" s="202"/>
      <c r="H2037" s="444"/>
      <c r="I2037" s="444"/>
      <c r="J2037" s="444"/>
      <c r="K2037" s="193"/>
      <c r="L2037" s="134"/>
      <c r="M2037" s="527"/>
      <c r="N2037" s="134"/>
      <c r="O2037" s="193"/>
      <c r="P2037" s="134"/>
      <c r="Q2037" s="527"/>
    </row>
    <row r="2038" spans="2:17" ht="15.75" hidden="1" thickTop="1" x14ac:dyDescent="0.25">
      <c r="B2038" s="218" t="s">
        <v>331</v>
      </c>
      <c r="C2038" s="218" t="s">
        <v>990</v>
      </c>
      <c r="D2038" s="209" t="s">
        <v>964</v>
      </c>
      <c r="E2038" s="238" t="s">
        <v>460</v>
      </c>
      <c r="F2038" s="468"/>
      <c r="G2038" s="203" t="s">
        <v>575</v>
      </c>
      <c r="H2038" s="452"/>
      <c r="I2038" s="452"/>
      <c r="J2038" s="452"/>
      <c r="K2038" s="194"/>
      <c r="L2038" s="171"/>
      <c r="M2038" s="528"/>
      <c r="N2038" s="172"/>
      <c r="O2038" s="194"/>
      <c r="P2038" s="171"/>
      <c r="Q2038" s="528"/>
    </row>
    <row r="2039" spans="2:17" ht="45" hidden="1" customHeight="1" x14ac:dyDescent="0.25">
      <c r="B2039" s="217" t="s">
        <v>331</v>
      </c>
      <c r="C2039" s="217" t="s">
        <v>990</v>
      </c>
      <c r="D2039" s="205" t="s">
        <v>964</v>
      </c>
      <c r="E2039" s="230" t="s">
        <v>485</v>
      </c>
      <c r="F2039" s="463" t="s">
        <v>472</v>
      </c>
      <c r="G2039" s="135"/>
      <c r="H2039" s="582"/>
      <c r="I2039" s="477"/>
      <c r="J2039" s="585"/>
      <c r="K2039" s="588"/>
      <c r="L2039" s="471"/>
      <c r="M2039" s="580" t="s">
        <v>1029</v>
      </c>
      <c r="N2039" s="471"/>
      <c r="O2039" s="578"/>
      <c r="P2039" s="471"/>
      <c r="Q2039" s="580" t="s">
        <v>1029</v>
      </c>
    </row>
    <row r="2040" spans="2:17" ht="45" hidden="1" customHeight="1" x14ac:dyDescent="0.25">
      <c r="B2040" s="217" t="s">
        <v>331</v>
      </c>
      <c r="C2040" s="217" t="s">
        <v>990</v>
      </c>
      <c r="D2040" s="205" t="s">
        <v>964</v>
      </c>
      <c r="E2040" s="230" t="s">
        <v>486</v>
      </c>
      <c r="F2040" s="463" t="s">
        <v>472</v>
      </c>
      <c r="G2040" s="135"/>
      <c r="H2040" s="583"/>
      <c r="I2040" s="477"/>
      <c r="J2040" s="586"/>
      <c r="K2040" s="589"/>
      <c r="L2040" s="471"/>
      <c r="M2040" s="591"/>
      <c r="N2040" s="471"/>
      <c r="O2040" s="593"/>
      <c r="P2040" s="471"/>
      <c r="Q2040" s="591"/>
    </row>
    <row r="2041" spans="2:17" ht="45" hidden="1" customHeight="1" x14ac:dyDescent="0.25">
      <c r="B2041" s="217" t="s">
        <v>331</v>
      </c>
      <c r="C2041" s="217" t="s">
        <v>990</v>
      </c>
      <c r="D2041" s="205" t="s">
        <v>964</v>
      </c>
      <c r="E2041" s="230" t="s">
        <v>481</v>
      </c>
      <c r="F2041" s="463" t="s">
        <v>472</v>
      </c>
      <c r="G2041" s="135"/>
      <c r="H2041" s="584"/>
      <c r="I2041" s="477"/>
      <c r="J2041" s="587"/>
      <c r="K2041" s="590"/>
      <c r="L2041" s="471"/>
      <c r="M2041" s="592"/>
      <c r="N2041" s="471"/>
      <c r="O2041" s="579"/>
      <c r="P2041" s="471"/>
      <c r="Q2041" s="592"/>
    </row>
    <row r="2042" spans="2:17" ht="5.0999999999999996" hidden="1" customHeight="1" thickBot="1" x14ac:dyDescent="0.3">
      <c r="B2042" s="220" t="s">
        <v>331</v>
      </c>
      <c r="C2042" s="220" t="s">
        <v>990</v>
      </c>
      <c r="D2042" s="208" t="s">
        <v>965</v>
      </c>
      <c r="E2042" s="213"/>
      <c r="F2042" s="466"/>
      <c r="G2042" s="202"/>
      <c r="H2042" s="444"/>
      <c r="I2042" s="444"/>
      <c r="J2042" s="444"/>
      <c r="K2042" s="193"/>
      <c r="L2042" s="134"/>
      <c r="M2042" s="527"/>
      <c r="N2042" s="134"/>
      <c r="O2042" s="193"/>
      <c r="P2042" s="134"/>
      <c r="Q2042" s="527"/>
    </row>
    <row r="2043" spans="2:17" ht="15.75" hidden="1" thickTop="1" x14ac:dyDescent="0.25">
      <c r="B2043" s="218" t="s">
        <v>331</v>
      </c>
      <c r="C2043" s="218" t="s">
        <v>990</v>
      </c>
      <c r="D2043" s="209" t="s">
        <v>965</v>
      </c>
      <c r="E2043" s="238" t="s">
        <v>933</v>
      </c>
      <c r="F2043" s="468"/>
      <c r="G2043" s="203" t="s">
        <v>575</v>
      </c>
      <c r="H2043" s="452"/>
      <c r="I2043" s="452"/>
      <c r="J2043" s="452"/>
      <c r="K2043" s="194"/>
      <c r="L2043" s="171"/>
      <c r="M2043" s="528"/>
      <c r="N2043" s="172"/>
      <c r="O2043" s="194"/>
      <c r="P2043" s="171"/>
      <c r="Q2043" s="528"/>
    </row>
    <row r="2044" spans="2:17" ht="45" hidden="1" customHeight="1" x14ac:dyDescent="0.25">
      <c r="B2044" s="217" t="s">
        <v>331</v>
      </c>
      <c r="C2044" s="217" t="s">
        <v>990</v>
      </c>
      <c r="D2044" s="205" t="s">
        <v>965</v>
      </c>
      <c r="E2044" s="230" t="s">
        <v>897</v>
      </c>
      <c r="F2044" s="463" t="s">
        <v>472</v>
      </c>
      <c r="G2044" s="135"/>
      <c r="H2044" s="582"/>
      <c r="I2044" s="477"/>
      <c r="J2044" s="585"/>
      <c r="K2044" s="588"/>
      <c r="L2044" s="471"/>
      <c r="M2044" s="580" t="s">
        <v>1029</v>
      </c>
      <c r="N2044" s="471"/>
      <c r="O2044" s="578"/>
      <c r="P2044" s="471"/>
      <c r="Q2044" s="580" t="s">
        <v>1029</v>
      </c>
    </row>
    <row r="2045" spans="2:17" ht="45" hidden="1" customHeight="1" x14ac:dyDescent="0.25">
      <c r="B2045" s="217" t="s">
        <v>331</v>
      </c>
      <c r="C2045" s="217" t="s">
        <v>990</v>
      </c>
      <c r="D2045" s="205" t="s">
        <v>965</v>
      </c>
      <c r="E2045" s="230" t="s">
        <v>487</v>
      </c>
      <c r="F2045" s="463" t="s">
        <v>472</v>
      </c>
      <c r="G2045" s="135"/>
      <c r="H2045" s="583"/>
      <c r="I2045" s="477"/>
      <c r="J2045" s="586"/>
      <c r="K2045" s="589"/>
      <c r="L2045" s="471"/>
      <c r="M2045" s="591"/>
      <c r="N2045" s="471"/>
      <c r="O2045" s="593"/>
      <c r="P2045" s="471"/>
      <c r="Q2045" s="591"/>
    </row>
    <row r="2046" spans="2:17" ht="45" hidden="1" customHeight="1" x14ac:dyDescent="0.25">
      <c r="B2046" s="217" t="s">
        <v>331</v>
      </c>
      <c r="C2046" s="217" t="s">
        <v>990</v>
      </c>
      <c r="D2046" s="205" t="s">
        <v>965</v>
      </c>
      <c r="E2046" s="230" t="s">
        <v>482</v>
      </c>
      <c r="F2046" s="463" t="s">
        <v>472</v>
      </c>
      <c r="G2046" s="135"/>
      <c r="H2046" s="584"/>
      <c r="I2046" s="477"/>
      <c r="J2046" s="587"/>
      <c r="K2046" s="590"/>
      <c r="L2046" s="471"/>
      <c r="M2046" s="592"/>
      <c r="N2046" s="471"/>
      <c r="O2046" s="579"/>
      <c r="P2046" s="471"/>
      <c r="Q2046" s="592"/>
    </row>
    <row r="2047" spans="2:17" ht="5.0999999999999996" hidden="1" customHeight="1" thickBot="1" x14ac:dyDescent="0.3">
      <c r="B2047" s="220" t="s">
        <v>331</v>
      </c>
      <c r="C2047" s="220" t="s">
        <v>990</v>
      </c>
      <c r="D2047" s="208" t="s">
        <v>966</v>
      </c>
      <c r="E2047" s="213"/>
      <c r="F2047" s="466"/>
      <c r="G2047" s="202"/>
      <c r="H2047" s="444"/>
      <c r="I2047" s="444"/>
      <c r="J2047" s="444"/>
      <c r="K2047" s="193"/>
      <c r="L2047" s="134"/>
      <c r="M2047" s="527"/>
      <c r="N2047" s="134"/>
      <c r="O2047" s="193"/>
      <c r="P2047" s="134"/>
      <c r="Q2047" s="527"/>
    </row>
    <row r="2048" spans="2:17" ht="15.75" hidden="1" thickTop="1" x14ac:dyDescent="0.25">
      <c r="B2048" s="218" t="s">
        <v>331</v>
      </c>
      <c r="C2048" s="218" t="s">
        <v>990</v>
      </c>
      <c r="D2048" s="209" t="s">
        <v>966</v>
      </c>
      <c r="E2048" s="238" t="s">
        <v>893</v>
      </c>
      <c r="F2048" s="468"/>
      <c r="G2048" s="203" t="s">
        <v>575</v>
      </c>
      <c r="H2048" s="452"/>
      <c r="I2048" s="452"/>
      <c r="J2048" s="452"/>
      <c r="K2048" s="194"/>
      <c r="L2048" s="171"/>
      <c r="M2048" s="528"/>
      <c r="N2048" s="172"/>
      <c r="O2048" s="194"/>
      <c r="P2048" s="171"/>
      <c r="Q2048" s="528"/>
    </row>
    <row r="2049" spans="2:17" ht="45" hidden="1" customHeight="1" x14ac:dyDescent="0.25">
      <c r="B2049" s="217" t="s">
        <v>331</v>
      </c>
      <c r="C2049" s="217" t="s">
        <v>990</v>
      </c>
      <c r="D2049" s="205" t="s">
        <v>966</v>
      </c>
      <c r="E2049" s="230" t="s">
        <v>900</v>
      </c>
      <c r="F2049" s="463" t="s">
        <v>472</v>
      </c>
      <c r="G2049" s="135"/>
      <c r="H2049" s="582"/>
      <c r="I2049" s="477"/>
      <c r="J2049" s="585"/>
      <c r="K2049" s="588"/>
      <c r="L2049" s="471"/>
      <c r="M2049" s="580" t="s">
        <v>1029</v>
      </c>
      <c r="N2049" s="471"/>
      <c r="O2049" s="578"/>
      <c r="P2049" s="471"/>
      <c r="Q2049" s="580" t="s">
        <v>1029</v>
      </c>
    </row>
    <row r="2050" spans="2:17" ht="45" hidden="1" customHeight="1" x14ac:dyDescent="0.25">
      <c r="B2050" s="217" t="s">
        <v>331</v>
      </c>
      <c r="C2050" s="217" t="s">
        <v>990</v>
      </c>
      <c r="D2050" s="205" t="s">
        <v>966</v>
      </c>
      <c r="E2050" s="230" t="s">
        <v>487</v>
      </c>
      <c r="F2050" s="463" t="s">
        <v>472</v>
      </c>
      <c r="G2050" s="135"/>
      <c r="H2050" s="583"/>
      <c r="I2050" s="477"/>
      <c r="J2050" s="586"/>
      <c r="K2050" s="589"/>
      <c r="L2050" s="471"/>
      <c r="M2050" s="591"/>
      <c r="N2050" s="471"/>
      <c r="O2050" s="593"/>
      <c r="P2050" s="471"/>
      <c r="Q2050" s="591"/>
    </row>
    <row r="2051" spans="2:17" ht="45" hidden="1" customHeight="1" x14ac:dyDescent="0.25">
      <c r="B2051" s="217" t="s">
        <v>331</v>
      </c>
      <c r="C2051" s="217" t="s">
        <v>990</v>
      </c>
      <c r="D2051" s="205" t="s">
        <v>966</v>
      </c>
      <c r="E2051" s="230" t="s">
        <v>483</v>
      </c>
      <c r="F2051" s="463" t="s">
        <v>472</v>
      </c>
      <c r="G2051" s="135"/>
      <c r="H2051" s="584"/>
      <c r="I2051" s="477"/>
      <c r="J2051" s="587"/>
      <c r="K2051" s="590"/>
      <c r="L2051" s="471"/>
      <c r="M2051" s="592"/>
      <c r="N2051" s="471"/>
      <c r="O2051" s="579"/>
      <c r="P2051" s="471"/>
      <c r="Q2051" s="592"/>
    </row>
    <row r="2052" spans="2:17" ht="5.0999999999999996" hidden="1" customHeight="1" thickBot="1" x14ac:dyDescent="0.3">
      <c r="B2052" s="220" t="s">
        <v>331</v>
      </c>
      <c r="C2052" s="220" t="s">
        <v>990</v>
      </c>
      <c r="D2052" s="208" t="s">
        <v>967</v>
      </c>
      <c r="E2052" s="213"/>
      <c r="F2052" s="466"/>
      <c r="G2052" s="202"/>
      <c r="H2052" s="444"/>
      <c r="I2052" s="444"/>
      <c r="J2052" s="444"/>
      <c r="K2052" s="193"/>
      <c r="L2052" s="134"/>
      <c r="M2052" s="527"/>
      <c r="N2052" s="134"/>
      <c r="O2052" s="193"/>
      <c r="P2052" s="134"/>
      <c r="Q2052" s="527"/>
    </row>
    <row r="2053" spans="2:17" ht="15.75" hidden="1" thickTop="1" x14ac:dyDescent="0.25">
      <c r="B2053" s="218" t="s">
        <v>331</v>
      </c>
      <c r="C2053" s="218" t="s">
        <v>990</v>
      </c>
      <c r="D2053" s="209" t="s">
        <v>967</v>
      </c>
      <c r="E2053" s="238" t="s">
        <v>941</v>
      </c>
      <c r="F2053" s="468"/>
      <c r="G2053" s="203" t="s">
        <v>575</v>
      </c>
      <c r="H2053" s="452"/>
      <c r="I2053" s="452"/>
      <c r="J2053" s="452"/>
      <c r="K2053" s="194"/>
      <c r="L2053" s="171"/>
      <c r="M2053" s="528"/>
      <c r="N2053" s="172"/>
      <c r="O2053" s="194"/>
      <c r="P2053" s="171"/>
      <c r="Q2053" s="528"/>
    </row>
    <row r="2054" spans="2:17" ht="45" hidden="1" customHeight="1" x14ac:dyDescent="0.25">
      <c r="B2054" s="217" t="s">
        <v>331</v>
      </c>
      <c r="C2054" s="217" t="s">
        <v>990</v>
      </c>
      <c r="D2054" s="205" t="s">
        <v>967</v>
      </c>
      <c r="E2054" s="230" t="s">
        <v>942</v>
      </c>
      <c r="F2054" s="463" t="s">
        <v>472</v>
      </c>
      <c r="G2054" s="135"/>
      <c r="H2054" s="582"/>
      <c r="I2054" s="477"/>
      <c r="J2054" s="585"/>
      <c r="K2054" s="588"/>
      <c r="L2054" s="471"/>
      <c r="M2054" s="580" t="s">
        <v>1029</v>
      </c>
      <c r="N2054" s="471"/>
      <c r="O2054" s="578"/>
      <c r="P2054" s="471"/>
      <c r="Q2054" s="580" t="s">
        <v>1029</v>
      </c>
    </row>
    <row r="2055" spans="2:17" ht="45" hidden="1" customHeight="1" x14ac:dyDescent="0.25">
      <c r="B2055" s="217" t="s">
        <v>331</v>
      </c>
      <c r="C2055" s="217" t="s">
        <v>990</v>
      </c>
      <c r="D2055" s="205" t="s">
        <v>967</v>
      </c>
      <c r="E2055" s="230" t="s">
        <v>943</v>
      </c>
      <c r="F2055" s="463" t="s">
        <v>472</v>
      </c>
      <c r="G2055" s="135"/>
      <c r="H2055" s="583"/>
      <c r="I2055" s="477"/>
      <c r="J2055" s="586"/>
      <c r="K2055" s="589"/>
      <c r="L2055" s="471"/>
      <c r="M2055" s="591"/>
      <c r="N2055" s="471"/>
      <c r="O2055" s="593"/>
      <c r="P2055" s="471"/>
      <c r="Q2055" s="591"/>
    </row>
    <row r="2056" spans="2:17" ht="45" hidden="1" customHeight="1" x14ac:dyDescent="0.25">
      <c r="B2056" s="217" t="s">
        <v>331</v>
      </c>
      <c r="C2056" s="217" t="s">
        <v>990</v>
      </c>
      <c r="D2056" s="205" t="s">
        <v>967</v>
      </c>
      <c r="E2056" s="230" t="s">
        <v>944</v>
      </c>
      <c r="F2056" s="463" t="s">
        <v>472</v>
      </c>
      <c r="G2056" s="135"/>
      <c r="H2056" s="584"/>
      <c r="I2056" s="477"/>
      <c r="J2056" s="587"/>
      <c r="K2056" s="590"/>
      <c r="L2056" s="471"/>
      <c r="M2056" s="592"/>
      <c r="N2056" s="471"/>
      <c r="O2056" s="579"/>
      <c r="P2056" s="471"/>
      <c r="Q2056" s="592"/>
    </row>
    <row r="2057" spans="2:17" ht="5.0999999999999996" hidden="1" customHeight="1" thickBot="1" x14ac:dyDescent="0.3">
      <c r="B2057" s="220" t="s">
        <v>331</v>
      </c>
      <c r="C2057" s="220" t="s">
        <v>990</v>
      </c>
      <c r="D2057" s="208" t="s">
        <v>968</v>
      </c>
      <c r="E2057" s="213"/>
      <c r="F2057" s="466"/>
      <c r="G2057" s="202"/>
      <c r="H2057" s="444"/>
      <c r="I2057" s="444"/>
      <c r="J2057" s="444"/>
      <c r="K2057" s="193"/>
      <c r="L2057" s="134"/>
      <c r="M2057" s="527"/>
      <c r="N2057" s="134"/>
      <c r="O2057" s="193"/>
      <c r="P2057" s="134"/>
      <c r="Q2057" s="527"/>
    </row>
    <row r="2058" spans="2:17" ht="15.75" hidden="1" thickTop="1" x14ac:dyDescent="0.25">
      <c r="B2058" s="218" t="s">
        <v>331</v>
      </c>
      <c r="C2058" s="218" t="s">
        <v>990</v>
      </c>
      <c r="D2058" s="209" t="s">
        <v>968</v>
      </c>
      <c r="E2058" s="238" t="s">
        <v>459</v>
      </c>
      <c r="F2058" s="468"/>
      <c r="G2058" s="203" t="s">
        <v>575</v>
      </c>
      <c r="H2058" s="452"/>
      <c r="I2058" s="452"/>
      <c r="J2058" s="452"/>
      <c r="K2058" s="194"/>
      <c r="L2058" s="171"/>
      <c r="M2058" s="528"/>
      <c r="N2058" s="172"/>
      <c r="O2058" s="194"/>
      <c r="P2058" s="171"/>
      <c r="Q2058" s="528"/>
    </row>
    <row r="2059" spans="2:17" ht="45" hidden="1" customHeight="1" x14ac:dyDescent="0.25">
      <c r="B2059" s="217" t="s">
        <v>331</v>
      </c>
      <c r="C2059" s="217" t="s">
        <v>990</v>
      </c>
      <c r="D2059" s="205" t="s">
        <v>968</v>
      </c>
      <c r="E2059" s="230" t="s">
        <v>949</v>
      </c>
      <c r="F2059" s="463" t="s">
        <v>472</v>
      </c>
      <c r="G2059" s="135"/>
      <c r="H2059" s="582"/>
      <c r="I2059" s="477"/>
      <c r="J2059" s="585"/>
      <c r="K2059" s="588"/>
      <c r="L2059" s="471"/>
      <c r="M2059" s="580" t="s">
        <v>1029</v>
      </c>
      <c r="N2059" s="471"/>
      <c r="O2059" s="578"/>
      <c r="P2059" s="471"/>
      <c r="Q2059" s="580" t="s">
        <v>1029</v>
      </c>
    </row>
    <row r="2060" spans="2:17" ht="45" hidden="1" customHeight="1" x14ac:dyDescent="0.25">
      <c r="B2060" s="217" t="s">
        <v>331</v>
      </c>
      <c r="C2060" s="217" t="s">
        <v>990</v>
      </c>
      <c r="D2060" s="205" t="s">
        <v>968</v>
      </c>
      <c r="E2060" s="230" t="s">
        <v>950</v>
      </c>
      <c r="F2060" s="463" t="s">
        <v>472</v>
      </c>
      <c r="G2060" s="135"/>
      <c r="H2060" s="583"/>
      <c r="I2060" s="477"/>
      <c r="J2060" s="586"/>
      <c r="K2060" s="589"/>
      <c r="L2060" s="471"/>
      <c r="M2060" s="591"/>
      <c r="N2060" s="471"/>
      <c r="O2060" s="593"/>
      <c r="P2060" s="471"/>
      <c r="Q2060" s="591"/>
    </row>
    <row r="2061" spans="2:17" ht="45" hidden="1" customHeight="1" x14ac:dyDescent="0.25">
      <c r="B2061" s="217" t="s">
        <v>331</v>
      </c>
      <c r="C2061" s="217" t="s">
        <v>990</v>
      </c>
      <c r="D2061" s="205" t="s">
        <v>968</v>
      </c>
      <c r="E2061" s="230" t="s">
        <v>951</v>
      </c>
      <c r="F2061" s="463" t="s">
        <v>472</v>
      </c>
      <c r="G2061" s="135"/>
      <c r="H2061" s="584"/>
      <c r="I2061" s="477"/>
      <c r="J2061" s="587"/>
      <c r="K2061" s="590"/>
      <c r="L2061" s="471"/>
      <c r="M2061" s="592"/>
      <c r="N2061" s="471"/>
      <c r="O2061" s="579"/>
      <c r="P2061" s="471"/>
      <c r="Q2061" s="592"/>
    </row>
    <row r="2062" spans="2:17" ht="5.0999999999999996" hidden="1" customHeight="1" thickBot="1" x14ac:dyDescent="0.3">
      <c r="B2062" s="220" t="s">
        <v>331</v>
      </c>
      <c r="C2062" s="220" t="s">
        <v>990</v>
      </c>
      <c r="D2062" s="208" t="s">
        <v>969</v>
      </c>
      <c r="E2062" s="213"/>
      <c r="F2062" s="466"/>
      <c r="G2062" s="202"/>
      <c r="H2062" s="444"/>
      <c r="I2062" s="444"/>
      <c r="J2062" s="444"/>
      <c r="K2062" s="193"/>
      <c r="L2062" s="134"/>
      <c r="M2062" s="527"/>
      <c r="N2062" s="134"/>
      <c r="O2062" s="193"/>
      <c r="P2062" s="134"/>
      <c r="Q2062" s="527"/>
    </row>
    <row r="2063" spans="2:17" ht="15.75" hidden="1" thickTop="1" x14ac:dyDescent="0.25">
      <c r="B2063" s="218" t="s">
        <v>331</v>
      </c>
      <c r="C2063" s="218" t="s">
        <v>990</v>
      </c>
      <c r="D2063" s="209" t="s">
        <v>969</v>
      </c>
      <c r="E2063" s="238" t="s">
        <v>315</v>
      </c>
      <c r="F2063" s="468"/>
      <c r="G2063" s="203" t="s">
        <v>575</v>
      </c>
      <c r="H2063" s="452"/>
      <c r="I2063" s="452"/>
      <c r="J2063" s="452"/>
      <c r="K2063" s="194"/>
      <c r="L2063" s="171"/>
      <c r="M2063" s="528"/>
      <c r="N2063" s="172"/>
      <c r="O2063" s="194"/>
      <c r="P2063" s="171"/>
      <c r="Q2063" s="528"/>
    </row>
    <row r="2064" spans="2:17" ht="45" hidden="1" customHeight="1" x14ac:dyDescent="0.25">
      <c r="B2064" s="217" t="s">
        <v>331</v>
      </c>
      <c r="C2064" s="217" t="s">
        <v>990</v>
      </c>
      <c r="D2064" s="205" t="s">
        <v>969</v>
      </c>
      <c r="E2064" s="230" t="s">
        <v>956</v>
      </c>
      <c r="F2064" s="463" t="s">
        <v>472</v>
      </c>
      <c r="G2064" s="135"/>
      <c r="H2064" s="582"/>
      <c r="I2064" s="477"/>
      <c r="J2064" s="585"/>
      <c r="K2064" s="588"/>
      <c r="L2064" s="471"/>
      <c r="M2064" s="580" t="s">
        <v>1029</v>
      </c>
      <c r="N2064" s="471"/>
      <c r="O2064" s="578"/>
      <c r="P2064" s="471"/>
      <c r="Q2064" s="580" t="s">
        <v>1029</v>
      </c>
    </row>
    <row r="2065" spans="2:17" ht="45" hidden="1" customHeight="1" x14ac:dyDescent="0.25">
      <c r="B2065" s="217" t="s">
        <v>331</v>
      </c>
      <c r="C2065" s="217" t="s">
        <v>990</v>
      </c>
      <c r="D2065" s="205" t="s">
        <v>969</v>
      </c>
      <c r="E2065" s="230" t="s">
        <v>957</v>
      </c>
      <c r="F2065" s="463" t="s">
        <v>472</v>
      </c>
      <c r="G2065" s="135"/>
      <c r="H2065" s="583"/>
      <c r="I2065" s="477"/>
      <c r="J2065" s="586"/>
      <c r="K2065" s="589"/>
      <c r="L2065" s="471"/>
      <c r="M2065" s="591"/>
      <c r="N2065" s="471"/>
      <c r="O2065" s="593"/>
      <c r="P2065" s="471"/>
      <c r="Q2065" s="591"/>
    </row>
    <row r="2066" spans="2:17" ht="45" hidden="1" customHeight="1" x14ac:dyDescent="0.25">
      <c r="B2066" s="217" t="s">
        <v>331</v>
      </c>
      <c r="C2066" s="217" t="s">
        <v>990</v>
      </c>
      <c r="D2066" s="205" t="s">
        <v>969</v>
      </c>
      <c r="E2066" s="230" t="s">
        <v>958</v>
      </c>
      <c r="F2066" s="463" t="s">
        <v>472</v>
      </c>
      <c r="G2066" s="135"/>
      <c r="H2066" s="584"/>
      <c r="I2066" s="477"/>
      <c r="J2066" s="587"/>
      <c r="K2066" s="590"/>
      <c r="L2066" s="471"/>
      <c r="M2066" s="592"/>
      <c r="N2066" s="471"/>
      <c r="O2066" s="579"/>
      <c r="P2066" s="471"/>
      <c r="Q2066" s="592"/>
    </row>
    <row r="2067" spans="2:17" ht="5.0999999999999996" hidden="1" customHeight="1" thickBot="1" x14ac:dyDescent="0.3">
      <c r="B2067" s="220" t="s">
        <v>331</v>
      </c>
      <c r="C2067" s="220" t="s">
        <v>990</v>
      </c>
      <c r="D2067" s="208" t="s">
        <v>970</v>
      </c>
      <c r="E2067" s="213"/>
      <c r="F2067" s="466"/>
      <c r="G2067" s="202"/>
      <c r="H2067" s="444"/>
      <c r="I2067" s="444"/>
      <c r="J2067" s="444"/>
      <c r="K2067" s="193"/>
      <c r="L2067" s="134"/>
      <c r="M2067" s="527"/>
      <c r="N2067" s="134"/>
      <c r="O2067" s="193"/>
      <c r="P2067" s="134"/>
      <c r="Q2067" s="527"/>
    </row>
    <row r="2068" spans="2:17" ht="15.75" hidden="1" thickTop="1" x14ac:dyDescent="0.25">
      <c r="B2068" s="218" t="s">
        <v>331</v>
      </c>
      <c r="C2068" s="218" t="s">
        <v>990</v>
      </c>
      <c r="D2068" s="209" t="s">
        <v>970</v>
      </c>
      <c r="E2068" s="238" t="s">
        <v>316</v>
      </c>
      <c r="F2068" s="468"/>
      <c r="G2068" s="203" t="s">
        <v>575</v>
      </c>
      <c r="H2068" s="452"/>
      <c r="I2068" s="452"/>
      <c r="J2068" s="452"/>
      <c r="K2068" s="194"/>
      <c r="L2068" s="171"/>
      <c r="M2068" s="528"/>
      <c r="N2068" s="172"/>
      <c r="O2068" s="194"/>
      <c r="P2068" s="171"/>
      <c r="Q2068" s="528"/>
    </row>
    <row r="2069" spans="2:17" ht="45" hidden="1" customHeight="1" x14ac:dyDescent="0.25">
      <c r="B2069" s="217" t="s">
        <v>331</v>
      </c>
      <c r="C2069" s="217" t="s">
        <v>990</v>
      </c>
      <c r="D2069" s="205" t="s">
        <v>970</v>
      </c>
      <c r="E2069" s="230" t="s">
        <v>488</v>
      </c>
      <c r="F2069" s="463" t="s">
        <v>472</v>
      </c>
      <c r="G2069" s="135"/>
      <c r="H2069" s="582"/>
      <c r="I2069" s="477"/>
      <c r="J2069" s="585"/>
      <c r="K2069" s="588"/>
      <c r="L2069" s="471"/>
      <c r="M2069" s="580" t="s">
        <v>1029</v>
      </c>
      <c r="N2069" s="471"/>
      <c r="O2069" s="578"/>
      <c r="P2069" s="471"/>
      <c r="Q2069" s="580" t="s">
        <v>1029</v>
      </c>
    </row>
    <row r="2070" spans="2:17" ht="45" hidden="1" customHeight="1" x14ac:dyDescent="0.25">
      <c r="B2070" s="217" t="s">
        <v>331</v>
      </c>
      <c r="C2070" s="217" t="s">
        <v>990</v>
      </c>
      <c r="D2070" s="205" t="s">
        <v>970</v>
      </c>
      <c r="E2070" s="230" t="s">
        <v>489</v>
      </c>
      <c r="F2070" s="463" t="s">
        <v>472</v>
      </c>
      <c r="G2070" s="135"/>
      <c r="H2070" s="583"/>
      <c r="I2070" s="477"/>
      <c r="J2070" s="586"/>
      <c r="K2070" s="589"/>
      <c r="L2070" s="471"/>
      <c r="M2070" s="591"/>
      <c r="N2070" s="471"/>
      <c r="O2070" s="593"/>
      <c r="P2070" s="471"/>
      <c r="Q2070" s="591"/>
    </row>
    <row r="2071" spans="2:17" ht="45" hidden="1" customHeight="1" x14ac:dyDescent="0.25">
      <c r="B2071" s="217" t="s">
        <v>331</v>
      </c>
      <c r="C2071" s="217" t="s">
        <v>990</v>
      </c>
      <c r="D2071" s="205" t="s">
        <v>970</v>
      </c>
      <c r="E2071" s="230" t="s">
        <v>484</v>
      </c>
      <c r="F2071" s="463" t="s">
        <v>472</v>
      </c>
      <c r="G2071" s="135"/>
      <c r="H2071" s="584"/>
      <c r="I2071" s="477"/>
      <c r="J2071" s="587"/>
      <c r="K2071" s="590"/>
      <c r="L2071" s="471"/>
      <c r="M2071" s="592"/>
      <c r="N2071" s="471"/>
      <c r="O2071" s="579"/>
      <c r="P2071" s="471"/>
      <c r="Q2071" s="592"/>
    </row>
    <row r="2072" spans="2:17" ht="5.0999999999999996" hidden="1" customHeight="1" thickBot="1" x14ac:dyDescent="0.3">
      <c r="B2072" s="220" t="s">
        <v>331</v>
      </c>
      <c r="C2072" s="220" t="s">
        <v>990</v>
      </c>
      <c r="D2072" s="208" t="s">
        <v>971</v>
      </c>
      <c r="E2072" s="213"/>
      <c r="F2072" s="466"/>
      <c r="G2072" s="202"/>
      <c r="H2072" s="444"/>
      <c r="I2072" s="444"/>
      <c r="J2072" s="444"/>
      <c r="K2072" s="193"/>
      <c r="L2072" s="134"/>
      <c r="M2072" s="527"/>
      <c r="N2072" s="134"/>
      <c r="O2072" s="193"/>
      <c r="P2072" s="134"/>
      <c r="Q2072" s="527"/>
    </row>
    <row r="2073" spans="2:17" ht="15.75" hidden="1" thickTop="1" x14ac:dyDescent="0.25">
      <c r="B2073" s="218" t="s">
        <v>331</v>
      </c>
      <c r="C2073" s="218" t="s">
        <v>990</v>
      </c>
      <c r="D2073" s="209" t="s">
        <v>971</v>
      </c>
      <c r="E2073" s="238" t="s">
        <v>317</v>
      </c>
      <c r="F2073" s="468"/>
      <c r="G2073" s="203" t="s">
        <v>575</v>
      </c>
      <c r="H2073" s="452"/>
      <c r="I2073" s="452"/>
      <c r="J2073" s="452"/>
      <c r="K2073" s="194"/>
      <c r="L2073" s="171"/>
      <c r="M2073" s="528"/>
      <c r="N2073" s="172"/>
      <c r="O2073" s="194"/>
      <c r="P2073" s="171"/>
      <c r="Q2073" s="528"/>
    </row>
    <row r="2074" spans="2:17" ht="45" hidden="1" customHeight="1" x14ac:dyDescent="0.25">
      <c r="B2074" s="217" t="s">
        <v>331</v>
      </c>
      <c r="C2074" s="217" t="s">
        <v>990</v>
      </c>
      <c r="D2074" s="205" t="s">
        <v>971</v>
      </c>
      <c r="E2074" s="230" t="s">
        <v>488</v>
      </c>
      <c r="F2074" s="463" t="s">
        <v>472</v>
      </c>
      <c r="G2074" s="135"/>
      <c r="H2074" s="582"/>
      <c r="I2074" s="477"/>
      <c r="J2074" s="585"/>
      <c r="K2074" s="588"/>
      <c r="L2074" s="471"/>
      <c r="M2074" s="580" t="s">
        <v>1029</v>
      </c>
      <c r="N2074" s="471"/>
      <c r="O2074" s="578"/>
      <c r="P2074" s="471"/>
      <c r="Q2074" s="580" t="s">
        <v>1029</v>
      </c>
    </row>
    <row r="2075" spans="2:17" ht="45" hidden="1" customHeight="1" x14ac:dyDescent="0.25">
      <c r="B2075" s="217" t="s">
        <v>331</v>
      </c>
      <c r="C2075" s="217" t="s">
        <v>990</v>
      </c>
      <c r="D2075" s="205" t="s">
        <v>971</v>
      </c>
      <c r="E2075" s="230" t="s">
        <v>489</v>
      </c>
      <c r="F2075" s="463" t="s">
        <v>472</v>
      </c>
      <c r="G2075" s="135"/>
      <c r="H2075" s="583"/>
      <c r="I2075" s="477"/>
      <c r="J2075" s="586"/>
      <c r="K2075" s="589"/>
      <c r="L2075" s="471"/>
      <c r="M2075" s="591"/>
      <c r="N2075" s="471"/>
      <c r="O2075" s="593"/>
      <c r="P2075" s="471"/>
      <c r="Q2075" s="591"/>
    </row>
    <row r="2076" spans="2:17" ht="45" hidden="1" customHeight="1" x14ac:dyDescent="0.25">
      <c r="B2076" s="217" t="s">
        <v>331</v>
      </c>
      <c r="C2076" s="217" t="s">
        <v>990</v>
      </c>
      <c r="D2076" s="205" t="s">
        <v>971</v>
      </c>
      <c r="E2076" s="230" t="s">
        <v>484</v>
      </c>
      <c r="F2076" s="463" t="s">
        <v>472</v>
      </c>
      <c r="G2076" s="135"/>
      <c r="H2076" s="584"/>
      <c r="I2076" s="477"/>
      <c r="J2076" s="587"/>
      <c r="K2076" s="590"/>
      <c r="L2076" s="471"/>
      <c r="M2076" s="592"/>
      <c r="N2076" s="471"/>
      <c r="O2076" s="579"/>
      <c r="P2076" s="471"/>
      <c r="Q2076" s="592"/>
    </row>
    <row r="2077" spans="2:17" ht="15" hidden="1" customHeight="1" x14ac:dyDescent="0.25">
      <c r="B2077" s="221" t="s">
        <v>331</v>
      </c>
      <c r="C2077" s="217" t="s">
        <v>991</v>
      </c>
      <c r="D2077" s="205" t="s">
        <v>931</v>
      </c>
      <c r="E2077" s="213"/>
      <c r="F2077" s="135"/>
      <c r="G2077" s="135"/>
      <c r="H2077" s="154"/>
      <c r="I2077" s="154"/>
      <c r="J2077" s="154"/>
      <c r="K2077" s="154"/>
      <c r="L2077" s="155"/>
      <c r="M2077" s="148"/>
      <c r="N2077" s="156"/>
      <c r="O2077" s="154"/>
      <c r="P2077" s="155"/>
      <c r="Q2077" s="148"/>
    </row>
    <row r="2078" spans="2:17" ht="5.0999999999999996" hidden="1" customHeight="1" thickBot="1" x14ac:dyDescent="0.3">
      <c r="B2078" s="220" t="s">
        <v>331</v>
      </c>
      <c r="C2078" s="220" t="s">
        <v>991</v>
      </c>
      <c r="D2078" s="208" t="s">
        <v>964</v>
      </c>
      <c r="E2078" s="213"/>
      <c r="F2078" s="134"/>
      <c r="G2078" s="202"/>
      <c r="H2078" s="193"/>
      <c r="I2078" s="193"/>
      <c r="J2078" s="193"/>
      <c r="K2078" s="193"/>
      <c r="L2078" s="134"/>
      <c r="M2078" s="186"/>
      <c r="N2078" s="134"/>
      <c r="O2078" s="193"/>
      <c r="P2078" s="134"/>
      <c r="Q2078" s="186"/>
    </row>
    <row r="2079" spans="2:17" ht="15.75" hidden="1" thickTop="1" x14ac:dyDescent="0.25">
      <c r="B2079" s="218" t="s">
        <v>331</v>
      </c>
      <c r="C2079" s="218" t="s">
        <v>991</v>
      </c>
      <c r="D2079" s="209" t="s">
        <v>964</v>
      </c>
      <c r="E2079" s="238" t="s">
        <v>460</v>
      </c>
      <c r="F2079" s="142"/>
      <c r="G2079" s="203" t="s">
        <v>575</v>
      </c>
      <c r="H2079" s="194"/>
      <c r="I2079" s="194"/>
      <c r="J2079" s="194"/>
      <c r="K2079" s="194"/>
      <c r="L2079" s="171"/>
      <c r="M2079" s="183"/>
      <c r="N2079" s="172"/>
      <c r="O2079" s="194"/>
      <c r="P2079" s="171"/>
      <c r="Q2079" s="183"/>
    </row>
    <row r="2080" spans="2:17" ht="45" hidden="1" customHeight="1" x14ac:dyDescent="0.25">
      <c r="B2080" s="217" t="s">
        <v>331</v>
      </c>
      <c r="C2080" s="217" t="s">
        <v>991</v>
      </c>
      <c r="D2080" s="205" t="s">
        <v>964</v>
      </c>
      <c r="E2080" s="230" t="s">
        <v>894</v>
      </c>
      <c r="F2080" s="144" t="s">
        <v>472</v>
      </c>
      <c r="G2080" s="135"/>
      <c r="H2080" s="572"/>
      <c r="I2080" s="175"/>
      <c r="J2080" s="608"/>
      <c r="K2080" s="608"/>
      <c r="L2080" s="146"/>
      <c r="M2080" s="611" t="s">
        <v>1029</v>
      </c>
      <c r="N2080" s="146"/>
      <c r="O2080" s="572"/>
      <c r="P2080" s="146"/>
      <c r="Q2080" s="611" t="s">
        <v>1029</v>
      </c>
    </row>
    <row r="2081" spans="2:17" ht="45" hidden="1" customHeight="1" x14ac:dyDescent="0.25">
      <c r="B2081" s="217" t="s">
        <v>331</v>
      </c>
      <c r="C2081" s="217" t="s">
        <v>991</v>
      </c>
      <c r="D2081" s="205" t="s">
        <v>964</v>
      </c>
      <c r="E2081" s="230" t="s">
        <v>895</v>
      </c>
      <c r="F2081" s="144" t="s">
        <v>472</v>
      </c>
      <c r="G2081" s="135"/>
      <c r="H2081" s="594"/>
      <c r="I2081" s="175"/>
      <c r="J2081" s="609"/>
      <c r="K2081" s="609"/>
      <c r="L2081" s="146"/>
      <c r="M2081" s="612"/>
      <c r="N2081" s="146"/>
      <c r="O2081" s="594"/>
      <c r="P2081" s="146"/>
      <c r="Q2081" s="612"/>
    </row>
    <row r="2082" spans="2:17" ht="45" hidden="1" customHeight="1" x14ac:dyDescent="0.25">
      <c r="B2082" s="217" t="s">
        <v>331</v>
      </c>
      <c r="C2082" s="217" t="s">
        <v>991</v>
      </c>
      <c r="D2082" s="205" t="s">
        <v>964</v>
      </c>
      <c r="E2082" s="230" t="s">
        <v>896</v>
      </c>
      <c r="F2082" s="144" t="s">
        <v>472</v>
      </c>
      <c r="G2082" s="135"/>
      <c r="H2082" s="573"/>
      <c r="I2082" s="175"/>
      <c r="J2082" s="610"/>
      <c r="K2082" s="610"/>
      <c r="L2082" s="146"/>
      <c r="M2082" s="613"/>
      <c r="N2082" s="146"/>
      <c r="O2082" s="573"/>
      <c r="P2082" s="146"/>
      <c r="Q2082" s="613"/>
    </row>
    <row r="2083" spans="2:17" ht="5.0999999999999996" hidden="1" customHeight="1" thickBot="1" x14ac:dyDescent="0.3">
      <c r="B2083" s="220" t="s">
        <v>331</v>
      </c>
      <c r="C2083" s="220" t="s">
        <v>991</v>
      </c>
      <c r="D2083" s="208" t="s">
        <v>965</v>
      </c>
      <c r="E2083" s="213"/>
      <c r="F2083" s="134"/>
      <c r="G2083" s="202"/>
      <c r="H2083" s="193"/>
      <c r="I2083" s="193"/>
      <c r="J2083" s="193"/>
      <c r="K2083" s="193"/>
      <c r="L2083" s="134"/>
      <c r="M2083" s="186"/>
      <c r="N2083" s="134"/>
      <c r="O2083" s="193"/>
      <c r="P2083" s="134"/>
      <c r="Q2083" s="186"/>
    </row>
    <row r="2084" spans="2:17" ht="15.75" hidden="1" thickTop="1" x14ac:dyDescent="0.25">
      <c r="B2084" s="218" t="s">
        <v>331</v>
      </c>
      <c r="C2084" s="218" t="s">
        <v>991</v>
      </c>
      <c r="D2084" s="209" t="s">
        <v>965</v>
      </c>
      <c r="E2084" s="238" t="s">
        <v>933</v>
      </c>
      <c r="F2084" s="142"/>
      <c r="G2084" s="203" t="s">
        <v>575</v>
      </c>
      <c r="H2084" s="194"/>
      <c r="I2084" s="194"/>
      <c r="J2084" s="194"/>
      <c r="K2084" s="194"/>
      <c r="L2084" s="171"/>
      <c r="M2084" s="183"/>
      <c r="N2084" s="172"/>
      <c r="O2084" s="194"/>
      <c r="P2084" s="171"/>
      <c r="Q2084" s="183"/>
    </row>
    <row r="2085" spans="2:17" ht="45" hidden="1" customHeight="1" x14ac:dyDescent="0.25">
      <c r="B2085" s="217" t="s">
        <v>331</v>
      </c>
      <c r="C2085" s="217" t="s">
        <v>991</v>
      </c>
      <c r="D2085" s="205" t="s">
        <v>965</v>
      </c>
      <c r="E2085" s="230" t="s">
        <v>690</v>
      </c>
      <c r="F2085" s="144" t="s">
        <v>472</v>
      </c>
      <c r="G2085" s="135"/>
      <c r="H2085" s="572"/>
      <c r="I2085" s="175"/>
      <c r="J2085" s="608"/>
      <c r="K2085" s="608"/>
      <c r="L2085" s="146"/>
      <c r="M2085" s="611" t="s">
        <v>1029</v>
      </c>
      <c r="N2085" s="146"/>
      <c r="O2085" s="572"/>
      <c r="P2085" s="146"/>
      <c r="Q2085" s="611" t="s">
        <v>1029</v>
      </c>
    </row>
    <row r="2086" spans="2:17" ht="45" hidden="1" customHeight="1" x14ac:dyDescent="0.25">
      <c r="B2086" s="217" t="s">
        <v>331</v>
      </c>
      <c r="C2086" s="217" t="s">
        <v>991</v>
      </c>
      <c r="D2086" s="205" t="s">
        <v>965</v>
      </c>
      <c r="E2086" s="230" t="s">
        <v>691</v>
      </c>
      <c r="F2086" s="144" t="s">
        <v>472</v>
      </c>
      <c r="G2086" s="135"/>
      <c r="H2086" s="594"/>
      <c r="I2086" s="175"/>
      <c r="J2086" s="609"/>
      <c r="K2086" s="609"/>
      <c r="L2086" s="146"/>
      <c r="M2086" s="612"/>
      <c r="N2086" s="146"/>
      <c r="O2086" s="594"/>
      <c r="P2086" s="146"/>
      <c r="Q2086" s="612"/>
    </row>
    <row r="2087" spans="2:17" ht="45" hidden="1" customHeight="1" x14ac:dyDescent="0.25">
      <c r="B2087" s="217" t="s">
        <v>331</v>
      </c>
      <c r="C2087" s="217" t="s">
        <v>991</v>
      </c>
      <c r="D2087" s="205" t="s">
        <v>965</v>
      </c>
      <c r="E2087" s="230" t="s">
        <v>689</v>
      </c>
      <c r="F2087" s="144" t="s">
        <v>472</v>
      </c>
      <c r="G2087" s="135"/>
      <c r="H2087" s="573"/>
      <c r="I2087" s="175"/>
      <c r="J2087" s="610"/>
      <c r="K2087" s="610"/>
      <c r="L2087" s="146"/>
      <c r="M2087" s="613"/>
      <c r="N2087" s="146"/>
      <c r="O2087" s="573"/>
      <c r="P2087" s="146"/>
      <c r="Q2087" s="613"/>
    </row>
    <row r="2088" spans="2:17" ht="5.0999999999999996" hidden="1" customHeight="1" thickBot="1" x14ac:dyDescent="0.3">
      <c r="B2088" s="220" t="s">
        <v>331</v>
      </c>
      <c r="C2088" s="220" t="s">
        <v>991</v>
      </c>
      <c r="D2088" s="208" t="s">
        <v>966</v>
      </c>
      <c r="E2088" s="213"/>
      <c r="F2088" s="134"/>
      <c r="G2088" s="202"/>
      <c r="H2088" s="193"/>
      <c r="I2088" s="193"/>
      <c r="J2088" s="193"/>
      <c r="K2088" s="193"/>
      <c r="L2088" s="134"/>
      <c r="M2088" s="186"/>
      <c r="N2088" s="134"/>
      <c r="O2088" s="193"/>
      <c r="P2088" s="134"/>
      <c r="Q2088" s="186"/>
    </row>
    <row r="2089" spans="2:17" ht="15.75" hidden="1" thickTop="1" x14ac:dyDescent="0.25">
      <c r="B2089" s="218" t="s">
        <v>331</v>
      </c>
      <c r="C2089" s="218" t="s">
        <v>991</v>
      </c>
      <c r="D2089" s="209" t="s">
        <v>966</v>
      </c>
      <c r="E2089" s="238" t="s">
        <v>893</v>
      </c>
      <c r="F2089" s="142"/>
      <c r="G2089" s="203" t="s">
        <v>575</v>
      </c>
      <c r="H2089" s="194"/>
      <c r="I2089" s="194"/>
      <c r="J2089" s="194"/>
      <c r="K2089" s="194"/>
      <c r="L2089" s="171"/>
      <c r="M2089" s="183"/>
      <c r="N2089" s="172"/>
      <c r="O2089" s="194"/>
      <c r="P2089" s="171"/>
      <c r="Q2089" s="183"/>
    </row>
    <row r="2090" spans="2:17" ht="45" hidden="1" customHeight="1" x14ac:dyDescent="0.25">
      <c r="B2090" s="217" t="s">
        <v>331</v>
      </c>
      <c r="C2090" s="217" t="s">
        <v>991</v>
      </c>
      <c r="D2090" s="205" t="s">
        <v>966</v>
      </c>
      <c r="E2090" s="230" t="s">
        <v>693</v>
      </c>
      <c r="F2090" s="144" t="s">
        <v>472</v>
      </c>
      <c r="G2090" s="135"/>
      <c r="H2090" s="572"/>
      <c r="I2090" s="175"/>
      <c r="J2090" s="608"/>
      <c r="K2090" s="608"/>
      <c r="L2090" s="146"/>
      <c r="M2090" s="611" t="s">
        <v>1029</v>
      </c>
      <c r="N2090" s="146"/>
      <c r="O2090" s="572"/>
      <c r="P2090" s="146"/>
      <c r="Q2090" s="611" t="s">
        <v>1029</v>
      </c>
    </row>
    <row r="2091" spans="2:17" ht="45" hidden="1" customHeight="1" x14ac:dyDescent="0.25">
      <c r="B2091" s="217" t="s">
        <v>331</v>
      </c>
      <c r="C2091" s="217" t="s">
        <v>991</v>
      </c>
      <c r="D2091" s="205" t="s">
        <v>966</v>
      </c>
      <c r="E2091" s="230" t="s">
        <v>692</v>
      </c>
      <c r="F2091" s="144" t="s">
        <v>472</v>
      </c>
      <c r="G2091" s="135"/>
      <c r="H2091" s="594"/>
      <c r="I2091" s="175"/>
      <c r="J2091" s="609"/>
      <c r="K2091" s="609"/>
      <c r="L2091" s="146"/>
      <c r="M2091" s="612"/>
      <c r="N2091" s="146"/>
      <c r="O2091" s="594"/>
      <c r="P2091" s="146"/>
      <c r="Q2091" s="612"/>
    </row>
    <row r="2092" spans="2:17" ht="45" hidden="1" customHeight="1" x14ac:dyDescent="0.25">
      <c r="B2092" s="217" t="s">
        <v>331</v>
      </c>
      <c r="C2092" s="217" t="s">
        <v>991</v>
      </c>
      <c r="D2092" s="205" t="s">
        <v>966</v>
      </c>
      <c r="E2092" s="230" t="s">
        <v>898</v>
      </c>
      <c r="F2092" s="144" t="s">
        <v>472</v>
      </c>
      <c r="G2092" s="135"/>
      <c r="H2092" s="573"/>
      <c r="I2092" s="175"/>
      <c r="J2092" s="610"/>
      <c r="K2092" s="610"/>
      <c r="L2092" s="146"/>
      <c r="M2092" s="613"/>
      <c r="N2092" s="146"/>
      <c r="O2092" s="573"/>
      <c r="P2092" s="146"/>
      <c r="Q2092" s="613"/>
    </row>
    <row r="2093" spans="2:17" ht="5.0999999999999996" hidden="1" customHeight="1" thickBot="1" x14ac:dyDescent="0.3">
      <c r="B2093" s="220" t="s">
        <v>331</v>
      </c>
      <c r="C2093" s="220" t="s">
        <v>991</v>
      </c>
      <c r="D2093" s="208" t="s">
        <v>967</v>
      </c>
      <c r="E2093" s="213"/>
      <c r="F2093" s="134"/>
      <c r="G2093" s="202"/>
      <c r="H2093" s="193"/>
      <c r="I2093" s="193"/>
      <c r="J2093" s="193"/>
      <c r="K2093" s="193"/>
      <c r="L2093" s="134"/>
      <c r="M2093" s="186"/>
      <c r="N2093" s="134"/>
      <c r="O2093" s="193"/>
      <c r="P2093" s="134"/>
      <c r="Q2093" s="186"/>
    </row>
    <row r="2094" spans="2:17" ht="15.75" hidden="1" thickTop="1" x14ac:dyDescent="0.25">
      <c r="B2094" s="218" t="s">
        <v>331</v>
      </c>
      <c r="C2094" s="218" t="s">
        <v>991</v>
      </c>
      <c r="D2094" s="209" t="s">
        <v>967</v>
      </c>
      <c r="E2094" s="238" t="s">
        <v>941</v>
      </c>
      <c r="F2094" s="142"/>
      <c r="G2094" s="203" t="s">
        <v>575</v>
      </c>
      <c r="H2094" s="194"/>
      <c r="I2094" s="194"/>
      <c r="J2094" s="194"/>
      <c r="K2094" s="194"/>
      <c r="L2094" s="171"/>
      <c r="M2094" s="183"/>
      <c r="N2094" s="172"/>
      <c r="O2094" s="194"/>
      <c r="P2094" s="171"/>
      <c r="Q2094" s="183"/>
    </row>
    <row r="2095" spans="2:17" ht="45" hidden="1" customHeight="1" x14ac:dyDescent="0.25">
      <c r="B2095" s="217" t="s">
        <v>331</v>
      </c>
      <c r="C2095" s="217" t="s">
        <v>991</v>
      </c>
      <c r="D2095" s="205" t="s">
        <v>967</v>
      </c>
      <c r="E2095" s="230" t="s">
        <v>945</v>
      </c>
      <c r="F2095" s="144" t="s">
        <v>472</v>
      </c>
      <c r="G2095" s="135"/>
      <c r="H2095" s="572"/>
      <c r="I2095" s="175"/>
      <c r="J2095" s="608"/>
      <c r="K2095" s="608"/>
      <c r="L2095" s="146"/>
      <c r="M2095" s="611" t="s">
        <v>1029</v>
      </c>
      <c r="N2095" s="146"/>
      <c r="O2095" s="572"/>
      <c r="P2095" s="146"/>
      <c r="Q2095" s="611" t="s">
        <v>1029</v>
      </c>
    </row>
    <row r="2096" spans="2:17" ht="45" hidden="1" customHeight="1" x14ac:dyDescent="0.25">
      <c r="B2096" s="217" t="s">
        <v>331</v>
      </c>
      <c r="C2096" s="217" t="s">
        <v>991</v>
      </c>
      <c r="D2096" s="205" t="s">
        <v>967</v>
      </c>
      <c r="E2096" s="230" t="s">
        <v>946</v>
      </c>
      <c r="F2096" s="144" t="s">
        <v>472</v>
      </c>
      <c r="G2096" s="135"/>
      <c r="H2096" s="594"/>
      <c r="I2096" s="175"/>
      <c r="J2096" s="609"/>
      <c r="K2096" s="609"/>
      <c r="L2096" s="146"/>
      <c r="M2096" s="612"/>
      <c r="N2096" s="146"/>
      <c r="O2096" s="594"/>
      <c r="P2096" s="146"/>
      <c r="Q2096" s="612"/>
    </row>
    <row r="2097" spans="2:17" ht="45" hidden="1" customHeight="1" x14ac:dyDescent="0.25">
      <c r="B2097" s="217" t="s">
        <v>331</v>
      </c>
      <c r="C2097" s="217" t="s">
        <v>991</v>
      </c>
      <c r="D2097" s="205" t="s">
        <v>967</v>
      </c>
      <c r="E2097" s="230" t="s">
        <v>947</v>
      </c>
      <c r="F2097" s="144" t="s">
        <v>472</v>
      </c>
      <c r="G2097" s="135"/>
      <c r="H2097" s="573"/>
      <c r="I2097" s="175"/>
      <c r="J2097" s="610"/>
      <c r="K2097" s="610"/>
      <c r="L2097" s="146"/>
      <c r="M2097" s="613"/>
      <c r="N2097" s="146"/>
      <c r="O2097" s="573"/>
      <c r="P2097" s="146"/>
      <c r="Q2097" s="613"/>
    </row>
    <row r="2098" spans="2:17" ht="5.0999999999999996" hidden="1" customHeight="1" thickBot="1" x14ac:dyDescent="0.3">
      <c r="B2098" s="220" t="s">
        <v>331</v>
      </c>
      <c r="C2098" s="220" t="s">
        <v>991</v>
      </c>
      <c r="D2098" s="208" t="s">
        <v>968</v>
      </c>
      <c r="E2098" s="213"/>
      <c r="F2098" s="134"/>
      <c r="G2098" s="202"/>
      <c r="H2098" s="193"/>
      <c r="I2098" s="193"/>
      <c r="J2098" s="193"/>
      <c r="K2098" s="193"/>
      <c r="L2098" s="134"/>
      <c r="M2098" s="186"/>
      <c r="N2098" s="134"/>
      <c r="O2098" s="193"/>
      <c r="P2098" s="134"/>
      <c r="Q2098" s="186"/>
    </row>
    <row r="2099" spans="2:17" ht="15.75" hidden="1" thickTop="1" x14ac:dyDescent="0.25">
      <c r="B2099" s="218" t="s">
        <v>331</v>
      </c>
      <c r="C2099" s="218" t="s">
        <v>991</v>
      </c>
      <c r="D2099" s="209" t="s">
        <v>968</v>
      </c>
      <c r="E2099" s="238" t="s">
        <v>459</v>
      </c>
      <c r="F2099" s="142"/>
      <c r="G2099" s="203" t="s">
        <v>575</v>
      </c>
      <c r="H2099" s="194"/>
      <c r="I2099" s="194"/>
      <c r="J2099" s="194"/>
      <c r="K2099" s="194"/>
      <c r="L2099" s="171"/>
      <c r="M2099" s="183"/>
      <c r="N2099" s="172"/>
      <c r="O2099" s="194"/>
      <c r="P2099" s="171"/>
      <c r="Q2099" s="183"/>
    </row>
    <row r="2100" spans="2:17" ht="45" hidden="1" customHeight="1" x14ac:dyDescent="0.25">
      <c r="B2100" s="217" t="s">
        <v>331</v>
      </c>
      <c r="C2100" s="217" t="s">
        <v>991</v>
      </c>
      <c r="D2100" s="205" t="s">
        <v>968</v>
      </c>
      <c r="E2100" s="230" t="s">
        <v>952</v>
      </c>
      <c r="F2100" s="144" t="s">
        <v>472</v>
      </c>
      <c r="G2100" s="135"/>
      <c r="H2100" s="572"/>
      <c r="I2100" s="175"/>
      <c r="J2100" s="608"/>
      <c r="K2100" s="608"/>
      <c r="L2100" s="146"/>
      <c r="M2100" s="611" t="s">
        <v>1029</v>
      </c>
      <c r="N2100" s="146"/>
      <c r="O2100" s="572"/>
      <c r="P2100" s="146"/>
      <c r="Q2100" s="611" t="s">
        <v>1029</v>
      </c>
    </row>
    <row r="2101" spans="2:17" ht="45" hidden="1" customHeight="1" x14ac:dyDescent="0.25">
      <c r="B2101" s="217" t="s">
        <v>331</v>
      </c>
      <c r="C2101" s="217" t="s">
        <v>991</v>
      </c>
      <c r="D2101" s="205" t="s">
        <v>968</v>
      </c>
      <c r="E2101" s="230" t="s">
        <v>953</v>
      </c>
      <c r="F2101" s="144" t="s">
        <v>472</v>
      </c>
      <c r="G2101" s="135"/>
      <c r="H2101" s="594"/>
      <c r="I2101" s="175"/>
      <c r="J2101" s="609"/>
      <c r="K2101" s="609"/>
      <c r="L2101" s="146"/>
      <c r="M2101" s="612"/>
      <c r="N2101" s="146"/>
      <c r="O2101" s="594"/>
      <c r="P2101" s="146"/>
      <c r="Q2101" s="612"/>
    </row>
    <row r="2102" spans="2:17" ht="45" hidden="1" customHeight="1" x14ac:dyDescent="0.25">
      <c r="B2102" s="217" t="s">
        <v>331</v>
      </c>
      <c r="C2102" s="217" t="s">
        <v>991</v>
      </c>
      <c r="D2102" s="205" t="s">
        <v>968</v>
      </c>
      <c r="E2102" s="230" t="s">
        <v>954</v>
      </c>
      <c r="F2102" s="144" t="s">
        <v>472</v>
      </c>
      <c r="G2102" s="135"/>
      <c r="H2102" s="573"/>
      <c r="I2102" s="175"/>
      <c r="J2102" s="610"/>
      <c r="K2102" s="610"/>
      <c r="L2102" s="146"/>
      <c r="M2102" s="613"/>
      <c r="N2102" s="146"/>
      <c r="O2102" s="573"/>
      <c r="P2102" s="146"/>
      <c r="Q2102" s="613"/>
    </row>
    <row r="2103" spans="2:17" ht="5.0999999999999996" hidden="1" customHeight="1" thickBot="1" x14ac:dyDescent="0.3">
      <c r="B2103" s="220" t="s">
        <v>331</v>
      </c>
      <c r="C2103" s="220" t="s">
        <v>991</v>
      </c>
      <c r="D2103" s="208" t="s">
        <v>969</v>
      </c>
      <c r="E2103" s="213"/>
      <c r="F2103" s="134"/>
      <c r="G2103" s="202"/>
      <c r="H2103" s="193"/>
      <c r="I2103" s="193"/>
      <c r="J2103" s="193"/>
      <c r="K2103" s="193"/>
      <c r="L2103" s="134"/>
      <c r="M2103" s="186"/>
      <c r="N2103" s="134"/>
      <c r="O2103" s="193"/>
      <c r="P2103" s="134"/>
      <c r="Q2103" s="186"/>
    </row>
    <row r="2104" spans="2:17" ht="15.75" hidden="1" thickTop="1" x14ac:dyDescent="0.25">
      <c r="B2104" s="218" t="s">
        <v>331</v>
      </c>
      <c r="C2104" s="218" t="s">
        <v>991</v>
      </c>
      <c r="D2104" s="209" t="s">
        <v>969</v>
      </c>
      <c r="E2104" s="238" t="s">
        <v>315</v>
      </c>
      <c r="F2104" s="142"/>
      <c r="G2104" s="203" t="s">
        <v>575</v>
      </c>
      <c r="H2104" s="194"/>
      <c r="I2104" s="194"/>
      <c r="J2104" s="194"/>
      <c r="K2104" s="194"/>
      <c r="L2104" s="171"/>
      <c r="M2104" s="183"/>
      <c r="N2104" s="172"/>
      <c r="O2104" s="194"/>
      <c r="P2104" s="171"/>
      <c r="Q2104" s="183"/>
    </row>
    <row r="2105" spans="2:17" ht="45" hidden="1" customHeight="1" x14ac:dyDescent="0.25">
      <c r="B2105" s="217" t="s">
        <v>331</v>
      </c>
      <c r="C2105" s="217" t="s">
        <v>991</v>
      </c>
      <c r="D2105" s="205" t="s">
        <v>969</v>
      </c>
      <c r="E2105" s="230" t="s">
        <v>959</v>
      </c>
      <c r="F2105" s="144" t="s">
        <v>472</v>
      </c>
      <c r="G2105" s="135"/>
      <c r="H2105" s="572"/>
      <c r="I2105" s="175"/>
      <c r="J2105" s="608"/>
      <c r="K2105" s="608"/>
      <c r="L2105" s="146"/>
      <c r="M2105" s="611" t="s">
        <v>1029</v>
      </c>
      <c r="N2105" s="146"/>
      <c r="O2105" s="572"/>
      <c r="P2105" s="146"/>
      <c r="Q2105" s="611" t="s">
        <v>1029</v>
      </c>
    </row>
    <row r="2106" spans="2:17" ht="45" hidden="1" customHeight="1" x14ac:dyDescent="0.25">
      <c r="B2106" s="217" t="s">
        <v>331</v>
      </c>
      <c r="C2106" s="217" t="s">
        <v>991</v>
      </c>
      <c r="D2106" s="205" t="s">
        <v>969</v>
      </c>
      <c r="E2106" s="230" t="s">
        <v>960</v>
      </c>
      <c r="F2106" s="144" t="s">
        <v>472</v>
      </c>
      <c r="G2106" s="135"/>
      <c r="H2106" s="594"/>
      <c r="I2106" s="175"/>
      <c r="J2106" s="609"/>
      <c r="K2106" s="609"/>
      <c r="L2106" s="146"/>
      <c r="M2106" s="612"/>
      <c r="N2106" s="146"/>
      <c r="O2106" s="594"/>
      <c r="P2106" s="146"/>
      <c r="Q2106" s="612"/>
    </row>
    <row r="2107" spans="2:17" ht="45" hidden="1" customHeight="1" x14ac:dyDescent="0.25">
      <c r="B2107" s="217" t="s">
        <v>331</v>
      </c>
      <c r="C2107" s="217" t="s">
        <v>991</v>
      </c>
      <c r="D2107" s="205" t="s">
        <v>969</v>
      </c>
      <c r="E2107" s="230" t="s">
        <v>961</v>
      </c>
      <c r="F2107" s="144" t="s">
        <v>472</v>
      </c>
      <c r="G2107" s="135"/>
      <c r="H2107" s="573"/>
      <c r="I2107" s="175"/>
      <c r="J2107" s="610"/>
      <c r="K2107" s="610"/>
      <c r="L2107" s="146"/>
      <c r="M2107" s="613"/>
      <c r="N2107" s="146"/>
      <c r="O2107" s="573"/>
      <c r="P2107" s="146"/>
      <c r="Q2107" s="613"/>
    </row>
    <row r="2108" spans="2:17" ht="5.0999999999999996" hidden="1" customHeight="1" thickBot="1" x14ac:dyDescent="0.3">
      <c r="B2108" s="220" t="s">
        <v>331</v>
      </c>
      <c r="C2108" s="220" t="s">
        <v>991</v>
      </c>
      <c r="D2108" s="208" t="s">
        <v>970</v>
      </c>
      <c r="E2108" s="213"/>
      <c r="F2108" s="134"/>
      <c r="G2108" s="202"/>
      <c r="H2108" s="193"/>
      <c r="I2108" s="193"/>
      <c r="J2108" s="193"/>
      <c r="K2108" s="193"/>
      <c r="L2108" s="134"/>
      <c r="M2108" s="186"/>
      <c r="N2108" s="134"/>
      <c r="O2108" s="193"/>
      <c r="P2108" s="134"/>
      <c r="Q2108" s="186"/>
    </row>
    <row r="2109" spans="2:17" ht="15.75" hidden="1" thickTop="1" x14ac:dyDescent="0.25">
      <c r="B2109" s="218" t="s">
        <v>331</v>
      </c>
      <c r="C2109" s="218" t="s">
        <v>991</v>
      </c>
      <c r="D2109" s="209" t="s">
        <v>970</v>
      </c>
      <c r="E2109" s="238" t="s">
        <v>316</v>
      </c>
      <c r="F2109" s="142"/>
      <c r="G2109" s="203" t="s">
        <v>575</v>
      </c>
      <c r="H2109" s="194"/>
      <c r="I2109" s="194"/>
      <c r="J2109" s="194"/>
      <c r="K2109" s="194"/>
      <c r="L2109" s="171"/>
      <c r="M2109" s="183"/>
      <c r="N2109" s="172"/>
      <c r="O2109" s="194"/>
      <c r="P2109" s="171"/>
      <c r="Q2109" s="183"/>
    </row>
    <row r="2110" spans="2:17" ht="45" hidden="1" customHeight="1" x14ac:dyDescent="0.25">
      <c r="B2110" s="217" t="s">
        <v>331</v>
      </c>
      <c r="C2110" s="217" t="s">
        <v>991</v>
      </c>
      <c r="D2110" s="205" t="s">
        <v>970</v>
      </c>
      <c r="E2110" s="230" t="s">
        <v>694</v>
      </c>
      <c r="F2110" s="144" t="s">
        <v>472</v>
      </c>
      <c r="G2110" s="135"/>
      <c r="H2110" s="572"/>
      <c r="I2110" s="175"/>
      <c r="J2110" s="608"/>
      <c r="K2110" s="608"/>
      <c r="L2110" s="146"/>
      <c r="M2110" s="611" t="s">
        <v>1029</v>
      </c>
      <c r="N2110" s="146"/>
      <c r="O2110" s="572"/>
      <c r="P2110" s="146"/>
      <c r="Q2110" s="611" t="s">
        <v>1029</v>
      </c>
    </row>
    <row r="2111" spans="2:17" ht="45" hidden="1" customHeight="1" x14ac:dyDescent="0.25">
      <c r="B2111" s="217" t="s">
        <v>331</v>
      </c>
      <c r="C2111" s="217" t="s">
        <v>991</v>
      </c>
      <c r="D2111" s="205" t="s">
        <v>970</v>
      </c>
      <c r="E2111" s="230" t="s">
        <v>695</v>
      </c>
      <c r="F2111" s="144" t="s">
        <v>472</v>
      </c>
      <c r="G2111" s="135"/>
      <c r="H2111" s="594"/>
      <c r="I2111" s="175"/>
      <c r="J2111" s="609"/>
      <c r="K2111" s="609"/>
      <c r="L2111" s="146"/>
      <c r="M2111" s="612"/>
      <c r="N2111" s="146"/>
      <c r="O2111" s="594"/>
      <c r="P2111" s="146"/>
      <c r="Q2111" s="612"/>
    </row>
    <row r="2112" spans="2:17" ht="45" hidden="1" customHeight="1" x14ac:dyDescent="0.25">
      <c r="B2112" s="217" t="s">
        <v>331</v>
      </c>
      <c r="C2112" s="217" t="s">
        <v>991</v>
      </c>
      <c r="D2112" s="205" t="s">
        <v>970</v>
      </c>
      <c r="E2112" s="230" t="s">
        <v>899</v>
      </c>
      <c r="F2112" s="144" t="s">
        <v>472</v>
      </c>
      <c r="G2112" s="135"/>
      <c r="H2112" s="573"/>
      <c r="I2112" s="175"/>
      <c r="J2112" s="610"/>
      <c r="K2112" s="610"/>
      <c r="L2112" s="146"/>
      <c r="M2112" s="613"/>
      <c r="N2112" s="146"/>
      <c r="O2112" s="573"/>
      <c r="P2112" s="146"/>
      <c r="Q2112" s="613"/>
    </row>
    <row r="2113" spans="2:17" ht="5.0999999999999996" hidden="1" customHeight="1" thickBot="1" x14ac:dyDescent="0.3">
      <c r="B2113" s="220" t="s">
        <v>331</v>
      </c>
      <c r="C2113" s="220" t="s">
        <v>991</v>
      </c>
      <c r="D2113" s="208" t="s">
        <v>971</v>
      </c>
      <c r="E2113" s="213"/>
      <c r="F2113" s="134"/>
      <c r="G2113" s="202"/>
      <c r="H2113" s="193"/>
      <c r="I2113" s="193"/>
      <c r="J2113" s="193"/>
      <c r="K2113" s="193"/>
      <c r="L2113" s="134"/>
      <c r="M2113" s="186"/>
      <c r="N2113" s="134"/>
      <c r="O2113" s="193"/>
      <c r="P2113" s="134"/>
      <c r="Q2113" s="186"/>
    </row>
    <row r="2114" spans="2:17" ht="15.75" hidden="1" thickTop="1" x14ac:dyDescent="0.25">
      <c r="B2114" s="218" t="s">
        <v>331</v>
      </c>
      <c r="C2114" s="218" t="s">
        <v>991</v>
      </c>
      <c r="D2114" s="209" t="s">
        <v>971</v>
      </c>
      <c r="E2114" s="238" t="s">
        <v>317</v>
      </c>
      <c r="F2114" s="142"/>
      <c r="G2114" s="203" t="s">
        <v>575</v>
      </c>
      <c r="H2114" s="194"/>
      <c r="I2114" s="194"/>
      <c r="J2114" s="194"/>
      <c r="K2114" s="194"/>
      <c r="L2114" s="171"/>
      <c r="M2114" s="183"/>
      <c r="N2114" s="172"/>
      <c r="O2114" s="194"/>
      <c r="P2114" s="171"/>
      <c r="Q2114" s="183"/>
    </row>
    <row r="2115" spans="2:17" ht="45" hidden="1" customHeight="1" x14ac:dyDescent="0.25">
      <c r="B2115" s="217" t="s">
        <v>331</v>
      </c>
      <c r="C2115" s="217" t="s">
        <v>991</v>
      </c>
      <c r="D2115" s="205" t="s">
        <v>971</v>
      </c>
      <c r="E2115" s="230" t="s">
        <v>694</v>
      </c>
      <c r="F2115" s="144" t="s">
        <v>472</v>
      </c>
      <c r="G2115" s="135"/>
      <c r="H2115" s="572"/>
      <c r="I2115" s="175"/>
      <c r="J2115" s="608"/>
      <c r="K2115" s="608"/>
      <c r="L2115" s="146"/>
      <c r="M2115" s="611" t="s">
        <v>1029</v>
      </c>
      <c r="N2115" s="146"/>
      <c r="O2115" s="572"/>
      <c r="P2115" s="146"/>
      <c r="Q2115" s="611" t="s">
        <v>1029</v>
      </c>
    </row>
    <row r="2116" spans="2:17" ht="45" hidden="1" customHeight="1" x14ac:dyDescent="0.25">
      <c r="B2116" s="217" t="s">
        <v>331</v>
      </c>
      <c r="C2116" s="217" t="s">
        <v>991</v>
      </c>
      <c r="D2116" s="205" t="s">
        <v>971</v>
      </c>
      <c r="E2116" s="230" t="s">
        <v>695</v>
      </c>
      <c r="F2116" s="144" t="s">
        <v>472</v>
      </c>
      <c r="G2116" s="135"/>
      <c r="H2116" s="594"/>
      <c r="I2116" s="175"/>
      <c r="J2116" s="609"/>
      <c r="K2116" s="609"/>
      <c r="L2116" s="146"/>
      <c r="M2116" s="612"/>
      <c r="N2116" s="146"/>
      <c r="O2116" s="594"/>
      <c r="P2116" s="146"/>
      <c r="Q2116" s="612"/>
    </row>
    <row r="2117" spans="2:17" ht="45" hidden="1" customHeight="1" x14ac:dyDescent="0.25">
      <c r="B2117" s="217" t="s">
        <v>331</v>
      </c>
      <c r="C2117" s="217" t="s">
        <v>991</v>
      </c>
      <c r="D2117" s="205" t="s">
        <v>971</v>
      </c>
      <c r="E2117" s="230" t="s">
        <v>899</v>
      </c>
      <c r="F2117" s="144" t="s">
        <v>472</v>
      </c>
      <c r="G2117" s="135"/>
      <c r="H2117" s="573"/>
      <c r="I2117" s="175"/>
      <c r="J2117" s="610"/>
      <c r="K2117" s="610"/>
      <c r="L2117" s="146"/>
      <c r="M2117" s="613"/>
      <c r="N2117" s="146"/>
      <c r="O2117" s="573"/>
      <c r="P2117" s="146"/>
      <c r="Q2117" s="613"/>
    </row>
    <row r="2118" spans="2:17" ht="15" hidden="1" customHeight="1" x14ac:dyDescent="0.25">
      <c r="B2118" s="221" t="s">
        <v>333</v>
      </c>
      <c r="C2118" s="217" t="s">
        <v>990</v>
      </c>
      <c r="D2118" s="205" t="s">
        <v>931</v>
      </c>
      <c r="E2118" s="213"/>
      <c r="F2118" s="464"/>
      <c r="G2118" s="135"/>
      <c r="H2118" s="448"/>
      <c r="I2118" s="448"/>
      <c r="J2118" s="448"/>
      <c r="K2118" s="154"/>
      <c r="L2118" s="155"/>
      <c r="M2118" s="149"/>
      <c r="N2118" s="156"/>
      <c r="O2118" s="154"/>
      <c r="P2118" s="155"/>
      <c r="Q2118" s="149"/>
    </row>
    <row r="2119" spans="2:17" ht="5.0999999999999996" hidden="1" customHeight="1" thickBot="1" x14ac:dyDescent="0.3">
      <c r="B2119" s="220" t="s">
        <v>333</v>
      </c>
      <c r="C2119" s="220" t="s">
        <v>990</v>
      </c>
      <c r="D2119" s="208" t="s">
        <v>972</v>
      </c>
      <c r="E2119" s="213"/>
      <c r="F2119" s="466"/>
      <c r="G2119" s="202"/>
      <c r="H2119" s="444"/>
      <c r="I2119" s="444"/>
      <c r="J2119" s="444"/>
      <c r="K2119" s="193"/>
      <c r="L2119" s="134"/>
      <c r="M2119" s="527"/>
      <c r="N2119" s="134"/>
      <c r="O2119" s="193"/>
      <c r="P2119" s="134"/>
      <c r="Q2119" s="527"/>
    </row>
    <row r="2120" spans="2:17" ht="15.75" hidden="1" thickTop="1" x14ac:dyDescent="0.25">
      <c r="B2120" s="218" t="s">
        <v>333</v>
      </c>
      <c r="C2120" s="218" t="s">
        <v>990</v>
      </c>
      <c r="D2120" s="209" t="s">
        <v>972</v>
      </c>
      <c r="E2120" s="238" t="s">
        <v>460</v>
      </c>
      <c r="F2120" s="468"/>
      <c r="G2120" s="203" t="s">
        <v>575</v>
      </c>
      <c r="H2120" s="452"/>
      <c r="I2120" s="452"/>
      <c r="J2120" s="452"/>
      <c r="K2120" s="194"/>
      <c r="L2120" s="171"/>
      <c r="M2120" s="528"/>
      <c r="N2120" s="172"/>
      <c r="O2120" s="194"/>
      <c r="P2120" s="171"/>
      <c r="Q2120" s="528"/>
    </row>
    <row r="2121" spans="2:17" ht="45" hidden="1" customHeight="1" x14ac:dyDescent="0.25">
      <c r="B2121" s="217" t="s">
        <v>333</v>
      </c>
      <c r="C2121" s="217" t="s">
        <v>990</v>
      </c>
      <c r="D2121" s="205" t="s">
        <v>972</v>
      </c>
      <c r="E2121" s="230" t="s">
        <v>485</v>
      </c>
      <c r="F2121" s="463" t="s">
        <v>472</v>
      </c>
      <c r="G2121" s="135"/>
      <c r="H2121" s="582"/>
      <c r="I2121" s="477"/>
      <c r="J2121" s="585"/>
      <c r="K2121" s="588"/>
      <c r="L2121" s="471"/>
      <c r="M2121" s="580" t="s">
        <v>1029</v>
      </c>
      <c r="N2121" s="471"/>
      <c r="O2121" s="578"/>
      <c r="P2121" s="471"/>
      <c r="Q2121" s="580" t="s">
        <v>1029</v>
      </c>
    </row>
    <row r="2122" spans="2:17" ht="45" hidden="1" customHeight="1" x14ac:dyDescent="0.25">
      <c r="B2122" s="217" t="s">
        <v>333</v>
      </c>
      <c r="C2122" s="217" t="s">
        <v>990</v>
      </c>
      <c r="D2122" s="205" t="s">
        <v>972</v>
      </c>
      <c r="E2122" s="230" t="s">
        <v>486</v>
      </c>
      <c r="F2122" s="463" t="s">
        <v>472</v>
      </c>
      <c r="G2122" s="135"/>
      <c r="H2122" s="583"/>
      <c r="I2122" s="477"/>
      <c r="J2122" s="586"/>
      <c r="K2122" s="589"/>
      <c r="L2122" s="471"/>
      <c r="M2122" s="591"/>
      <c r="N2122" s="471"/>
      <c r="O2122" s="593"/>
      <c r="P2122" s="471"/>
      <c r="Q2122" s="591"/>
    </row>
    <row r="2123" spans="2:17" ht="45" hidden="1" customHeight="1" x14ac:dyDescent="0.25">
      <c r="B2123" s="217" t="s">
        <v>333</v>
      </c>
      <c r="C2123" s="217" t="s">
        <v>990</v>
      </c>
      <c r="D2123" s="205" t="s">
        <v>972</v>
      </c>
      <c r="E2123" s="230" t="s">
        <v>481</v>
      </c>
      <c r="F2123" s="463" t="s">
        <v>472</v>
      </c>
      <c r="G2123" s="135"/>
      <c r="H2123" s="584"/>
      <c r="I2123" s="477"/>
      <c r="J2123" s="587"/>
      <c r="K2123" s="590"/>
      <c r="L2123" s="471"/>
      <c r="M2123" s="592"/>
      <c r="N2123" s="471"/>
      <c r="O2123" s="579"/>
      <c r="P2123" s="471"/>
      <c r="Q2123" s="592"/>
    </row>
    <row r="2124" spans="2:17" ht="5.0999999999999996" hidden="1" customHeight="1" thickBot="1" x14ac:dyDescent="0.3">
      <c r="B2124" s="220" t="s">
        <v>333</v>
      </c>
      <c r="C2124" s="220" t="s">
        <v>990</v>
      </c>
      <c r="D2124" s="208" t="s">
        <v>973</v>
      </c>
      <c r="E2124" s="213"/>
      <c r="F2124" s="466"/>
      <c r="G2124" s="202"/>
      <c r="H2124" s="444"/>
      <c r="I2124" s="444"/>
      <c r="J2124" s="444"/>
      <c r="K2124" s="193"/>
      <c r="L2124" s="134"/>
      <c r="M2124" s="527"/>
      <c r="N2124" s="134"/>
      <c r="O2124" s="193"/>
      <c r="P2124" s="134"/>
      <c r="Q2124" s="527"/>
    </row>
    <row r="2125" spans="2:17" ht="15.75" hidden="1" thickTop="1" x14ac:dyDescent="0.25">
      <c r="B2125" s="218" t="s">
        <v>333</v>
      </c>
      <c r="C2125" s="218" t="s">
        <v>990</v>
      </c>
      <c r="D2125" s="209" t="s">
        <v>973</v>
      </c>
      <c r="E2125" s="238" t="s">
        <v>933</v>
      </c>
      <c r="F2125" s="468"/>
      <c r="G2125" s="203" t="s">
        <v>575</v>
      </c>
      <c r="H2125" s="452"/>
      <c r="I2125" s="452"/>
      <c r="J2125" s="452"/>
      <c r="K2125" s="194"/>
      <c r="L2125" s="171"/>
      <c r="M2125" s="528"/>
      <c r="N2125" s="172"/>
      <c r="O2125" s="194"/>
      <c r="P2125" s="171"/>
      <c r="Q2125" s="528"/>
    </row>
    <row r="2126" spans="2:17" ht="45" hidden="1" customHeight="1" x14ac:dyDescent="0.25">
      <c r="B2126" s="217" t="s">
        <v>333</v>
      </c>
      <c r="C2126" s="217" t="s">
        <v>990</v>
      </c>
      <c r="D2126" s="205" t="s">
        <v>973</v>
      </c>
      <c r="E2126" s="230" t="s">
        <v>897</v>
      </c>
      <c r="F2126" s="463" t="s">
        <v>472</v>
      </c>
      <c r="G2126" s="135"/>
      <c r="H2126" s="582"/>
      <c r="I2126" s="477"/>
      <c r="J2126" s="585"/>
      <c r="K2126" s="588"/>
      <c r="L2126" s="471"/>
      <c r="M2126" s="580" t="s">
        <v>1029</v>
      </c>
      <c r="N2126" s="471"/>
      <c r="O2126" s="578"/>
      <c r="P2126" s="471"/>
      <c r="Q2126" s="580" t="s">
        <v>1029</v>
      </c>
    </row>
    <row r="2127" spans="2:17" ht="45" hidden="1" customHeight="1" x14ac:dyDescent="0.25">
      <c r="B2127" s="217" t="s">
        <v>333</v>
      </c>
      <c r="C2127" s="217" t="s">
        <v>990</v>
      </c>
      <c r="D2127" s="205" t="s">
        <v>973</v>
      </c>
      <c r="E2127" s="230" t="s">
        <v>487</v>
      </c>
      <c r="F2127" s="463" t="s">
        <v>472</v>
      </c>
      <c r="G2127" s="135"/>
      <c r="H2127" s="583"/>
      <c r="I2127" s="477"/>
      <c r="J2127" s="586"/>
      <c r="K2127" s="589"/>
      <c r="L2127" s="471"/>
      <c r="M2127" s="591"/>
      <c r="N2127" s="471"/>
      <c r="O2127" s="593"/>
      <c r="P2127" s="471"/>
      <c r="Q2127" s="591"/>
    </row>
    <row r="2128" spans="2:17" ht="45" hidden="1" customHeight="1" x14ac:dyDescent="0.25">
      <c r="B2128" s="217" t="s">
        <v>333</v>
      </c>
      <c r="C2128" s="217" t="s">
        <v>990</v>
      </c>
      <c r="D2128" s="205" t="s">
        <v>973</v>
      </c>
      <c r="E2128" s="230" t="s">
        <v>482</v>
      </c>
      <c r="F2128" s="463" t="s">
        <v>472</v>
      </c>
      <c r="G2128" s="135"/>
      <c r="H2128" s="584"/>
      <c r="I2128" s="477"/>
      <c r="J2128" s="587"/>
      <c r="K2128" s="590"/>
      <c r="L2128" s="471"/>
      <c r="M2128" s="592"/>
      <c r="N2128" s="471"/>
      <c r="O2128" s="579"/>
      <c r="P2128" s="471"/>
      <c r="Q2128" s="592"/>
    </row>
    <row r="2129" spans="2:17" ht="5.0999999999999996" hidden="1" customHeight="1" thickBot="1" x14ac:dyDescent="0.3">
      <c r="B2129" s="220" t="s">
        <v>333</v>
      </c>
      <c r="C2129" s="220" t="s">
        <v>990</v>
      </c>
      <c r="D2129" s="208" t="s">
        <v>974</v>
      </c>
      <c r="E2129" s="213"/>
      <c r="F2129" s="466"/>
      <c r="G2129" s="202"/>
      <c r="H2129" s="444"/>
      <c r="I2129" s="444"/>
      <c r="J2129" s="444"/>
      <c r="K2129" s="193"/>
      <c r="L2129" s="134"/>
      <c r="M2129" s="527"/>
      <c r="N2129" s="134"/>
      <c r="O2129" s="193"/>
      <c r="P2129" s="134"/>
      <c r="Q2129" s="527"/>
    </row>
    <row r="2130" spans="2:17" ht="15.75" hidden="1" thickTop="1" x14ac:dyDescent="0.25">
      <c r="B2130" s="218" t="s">
        <v>333</v>
      </c>
      <c r="C2130" s="218" t="s">
        <v>990</v>
      </c>
      <c r="D2130" s="209" t="s">
        <v>974</v>
      </c>
      <c r="E2130" s="238" t="s">
        <v>893</v>
      </c>
      <c r="F2130" s="468"/>
      <c r="G2130" s="203" t="s">
        <v>575</v>
      </c>
      <c r="H2130" s="452"/>
      <c r="I2130" s="452"/>
      <c r="J2130" s="452"/>
      <c r="K2130" s="194"/>
      <c r="L2130" s="171"/>
      <c r="M2130" s="528"/>
      <c r="N2130" s="172"/>
      <c r="O2130" s="194"/>
      <c r="P2130" s="171"/>
      <c r="Q2130" s="528"/>
    </row>
    <row r="2131" spans="2:17" ht="45" hidden="1" customHeight="1" x14ac:dyDescent="0.25">
      <c r="B2131" s="217" t="s">
        <v>333</v>
      </c>
      <c r="C2131" s="217" t="s">
        <v>990</v>
      </c>
      <c r="D2131" s="205" t="s">
        <v>974</v>
      </c>
      <c r="E2131" s="230" t="s">
        <v>900</v>
      </c>
      <c r="F2131" s="463" t="s">
        <v>472</v>
      </c>
      <c r="G2131" s="135"/>
      <c r="H2131" s="582"/>
      <c r="I2131" s="477"/>
      <c r="J2131" s="585"/>
      <c r="K2131" s="588"/>
      <c r="L2131" s="471"/>
      <c r="M2131" s="580" t="s">
        <v>1029</v>
      </c>
      <c r="N2131" s="471"/>
      <c r="O2131" s="578"/>
      <c r="P2131" s="471"/>
      <c r="Q2131" s="580" t="s">
        <v>1029</v>
      </c>
    </row>
    <row r="2132" spans="2:17" ht="45" hidden="1" customHeight="1" x14ac:dyDescent="0.25">
      <c r="B2132" s="217" t="s">
        <v>333</v>
      </c>
      <c r="C2132" s="217" t="s">
        <v>990</v>
      </c>
      <c r="D2132" s="205" t="s">
        <v>974</v>
      </c>
      <c r="E2132" s="230" t="s">
        <v>487</v>
      </c>
      <c r="F2132" s="463" t="s">
        <v>472</v>
      </c>
      <c r="G2132" s="135"/>
      <c r="H2132" s="583"/>
      <c r="I2132" s="477"/>
      <c r="J2132" s="586"/>
      <c r="K2132" s="589"/>
      <c r="L2132" s="471"/>
      <c r="M2132" s="591"/>
      <c r="N2132" s="471"/>
      <c r="O2132" s="593"/>
      <c r="P2132" s="471"/>
      <c r="Q2132" s="591"/>
    </row>
    <row r="2133" spans="2:17" ht="45" hidden="1" customHeight="1" x14ac:dyDescent="0.25">
      <c r="B2133" s="217" t="s">
        <v>333</v>
      </c>
      <c r="C2133" s="217" t="s">
        <v>990</v>
      </c>
      <c r="D2133" s="205" t="s">
        <v>974</v>
      </c>
      <c r="E2133" s="230" t="s">
        <v>483</v>
      </c>
      <c r="F2133" s="463" t="s">
        <v>472</v>
      </c>
      <c r="G2133" s="135"/>
      <c r="H2133" s="584"/>
      <c r="I2133" s="477"/>
      <c r="J2133" s="587"/>
      <c r="K2133" s="590"/>
      <c r="L2133" s="471"/>
      <c r="M2133" s="592"/>
      <c r="N2133" s="471"/>
      <c r="O2133" s="579"/>
      <c r="P2133" s="471"/>
      <c r="Q2133" s="592"/>
    </row>
    <row r="2134" spans="2:17" ht="5.0999999999999996" hidden="1" customHeight="1" thickBot="1" x14ac:dyDescent="0.3">
      <c r="B2134" s="220" t="s">
        <v>333</v>
      </c>
      <c r="C2134" s="220" t="s">
        <v>990</v>
      </c>
      <c r="D2134" s="208" t="s">
        <v>975</v>
      </c>
      <c r="E2134" s="213"/>
      <c r="F2134" s="466"/>
      <c r="G2134" s="202"/>
      <c r="H2134" s="444"/>
      <c r="I2134" s="444"/>
      <c r="J2134" s="444"/>
      <c r="K2134" s="193"/>
      <c r="L2134" s="134"/>
      <c r="M2134" s="527"/>
      <c r="N2134" s="134"/>
      <c r="O2134" s="193"/>
      <c r="P2134" s="134"/>
      <c r="Q2134" s="527"/>
    </row>
    <row r="2135" spans="2:17" ht="15.75" hidden="1" thickTop="1" x14ac:dyDescent="0.25">
      <c r="B2135" s="218" t="s">
        <v>333</v>
      </c>
      <c r="C2135" s="218" t="s">
        <v>990</v>
      </c>
      <c r="D2135" s="209" t="s">
        <v>975</v>
      </c>
      <c r="E2135" s="238" t="s">
        <v>941</v>
      </c>
      <c r="F2135" s="468"/>
      <c r="G2135" s="203" t="s">
        <v>575</v>
      </c>
      <c r="H2135" s="452"/>
      <c r="I2135" s="452"/>
      <c r="J2135" s="452"/>
      <c r="K2135" s="194"/>
      <c r="L2135" s="171"/>
      <c r="M2135" s="528"/>
      <c r="N2135" s="172"/>
      <c r="O2135" s="194"/>
      <c r="P2135" s="171"/>
      <c r="Q2135" s="528"/>
    </row>
    <row r="2136" spans="2:17" ht="45" hidden="1" customHeight="1" x14ac:dyDescent="0.25">
      <c r="B2136" s="217" t="s">
        <v>333</v>
      </c>
      <c r="C2136" s="217" t="s">
        <v>990</v>
      </c>
      <c r="D2136" s="205" t="s">
        <v>975</v>
      </c>
      <c r="E2136" s="230" t="s">
        <v>942</v>
      </c>
      <c r="F2136" s="463" t="s">
        <v>472</v>
      </c>
      <c r="G2136" s="135"/>
      <c r="H2136" s="582"/>
      <c r="I2136" s="477"/>
      <c r="J2136" s="585"/>
      <c r="K2136" s="588"/>
      <c r="L2136" s="471"/>
      <c r="M2136" s="580" t="s">
        <v>1029</v>
      </c>
      <c r="N2136" s="471"/>
      <c r="O2136" s="578"/>
      <c r="P2136" s="471"/>
      <c r="Q2136" s="580" t="s">
        <v>1029</v>
      </c>
    </row>
    <row r="2137" spans="2:17" ht="45" hidden="1" customHeight="1" x14ac:dyDescent="0.25">
      <c r="B2137" s="217" t="s">
        <v>333</v>
      </c>
      <c r="C2137" s="217" t="s">
        <v>990</v>
      </c>
      <c r="D2137" s="205" t="s">
        <v>975</v>
      </c>
      <c r="E2137" s="230" t="s">
        <v>943</v>
      </c>
      <c r="F2137" s="463" t="s">
        <v>472</v>
      </c>
      <c r="G2137" s="135"/>
      <c r="H2137" s="583"/>
      <c r="I2137" s="477"/>
      <c r="J2137" s="586"/>
      <c r="K2137" s="589"/>
      <c r="L2137" s="471"/>
      <c r="M2137" s="591"/>
      <c r="N2137" s="471"/>
      <c r="O2137" s="593"/>
      <c r="P2137" s="471"/>
      <c r="Q2137" s="591"/>
    </row>
    <row r="2138" spans="2:17" ht="45" hidden="1" customHeight="1" x14ac:dyDescent="0.25">
      <c r="B2138" s="217" t="s">
        <v>333</v>
      </c>
      <c r="C2138" s="217" t="s">
        <v>990</v>
      </c>
      <c r="D2138" s="205" t="s">
        <v>975</v>
      </c>
      <c r="E2138" s="230" t="s">
        <v>944</v>
      </c>
      <c r="F2138" s="463" t="s">
        <v>472</v>
      </c>
      <c r="G2138" s="135"/>
      <c r="H2138" s="584"/>
      <c r="I2138" s="477"/>
      <c r="J2138" s="587"/>
      <c r="K2138" s="590"/>
      <c r="L2138" s="471"/>
      <c r="M2138" s="592"/>
      <c r="N2138" s="471"/>
      <c r="O2138" s="579"/>
      <c r="P2138" s="471"/>
      <c r="Q2138" s="592"/>
    </row>
    <row r="2139" spans="2:17" ht="5.0999999999999996" hidden="1" customHeight="1" thickBot="1" x14ac:dyDescent="0.3">
      <c r="B2139" s="220" t="s">
        <v>333</v>
      </c>
      <c r="C2139" s="220" t="s">
        <v>990</v>
      </c>
      <c r="D2139" s="208" t="s">
        <v>976</v>
      </c>
      <c r="E2139" s="213"/>
      <c r="F2139" s="466"/>
      <c r="G2139" s="202"/>
      <c r="H2139" s="444"/>
      <c r="I2139" s="444"/>
      <c r="J2139" s="444"/>
      <c r="K2139" s="193"/>
      <c r="L2139" s="134"/>
      <c r="M2139" s="527"/>
      <c r="N2139" s="134"/>
      <c r="O2139" s="193"/>
      <c r="P2139" s="134"/>
      <c r="Q2139" s="527"/>
    </row>
    <row r="2140" spans="2:17" ht="15.75" hidden="1" thickTop="1" x14ac:dyDescent="0.25">
      <c r="B2140" s="218" t="s">
        <v>333</v>
      </c>
      <c r="C2140" s="218" t="s">
        <v>990</v>
      </c>
      <c r="D2140" s="209" t="s">
        <v>976</v>
      </c>
      <c r="E2140" s="238" t="s">
        <v>459</v>
      </c>
      <c r="F2140" s="468"/>
      <c r="G2140" s="203" t="s">
        <v>575</v>
      </c>
      <c r="H2140" s="452"/>
      <c r="I2140" s="452"/>
      <c r="J2140" s="452"/>
      <c r="K2140" s="194"/>
      <c r="L2140" s="171"/>
      <c r="M2140" s="528"/>
      <c r="N2140" s="172"/>
      <c r="O2140" s="194"/>
      <c r="P2140" s="171"/>
      <c r="Q2140" s="528"/>
    </row>
    <row r="2141" spans="2:17" ht="45" hidden="1" customHeight="1" x14ac:dyDescent="0.25">
      <c r="B2141" s="217" t="s">
        <v>333</v>
      </c>
      <c r="C2141" s="217" t="s">
        <v>990</v>
      </c>
      <c r="D2141" s="205" t="s">
        <v>976</v>
      </c>
      <c r="E2141" s="230" t="s">
        <v>949</v>
      </c>
      <c r="F2141" s="463" t="s">
        <v>472</v>
      </c>
      <c r="G2141" s="135"/>
      <c r="H2141" s="582"/>
      <c r="I2141" s="477"/>
      <c r="J2141" s="585"/>
      <c r="K2141" s="588"/>
      <c r="L2141" s="471"/>
      <c r="M2141" s="580" t="s">
        <v>1029</v>
      </c>
      <c r="N2141" s="471"/>
      <c r="O2141" s="578"/>
      <c r="P2141" s="471"/>
      <c r="Q2141" s="580" t="s">
        <v>1029</v>
      </c>
    </row>
    <row r="2142" spans="2:17" ht="45" hidden="1" customHeight="1" x14ac:dyDescent="0.25">
      <c r="B2142" s="217" t="s">
        <v>333</v>
      </c>
      <c r="C2142" s="217" t="s">
        <v>990</v>
      </c>
      <c r="D2142" s="205" t="s">
        <v>976</v>
      </c>
      <c r="E2142" s="230" t="s">
        <v>950</v>
      </c>
      <c r="F2142" s="463" t="s">
        <v>472</v>
      </c>
      <c r="G2142" s="135"/>
      <c r="H2142" s="583"/>
      <c r="I2142" s="477"/>
      <c r="J2142" s="586"/>
      <c r="K2142" s="589"/>
      <c r="L2142" s="471"/>
      <c r="M2142" s="591"/>
      <c r="N2142" s="471"/>
      <c r="O2142" s="593"/>
      <c r="P2142" s="471"/>
      <c r="Q2142" s="591"/>
    </row>
    <row r="2143" spans="2:17" ht="45" hidden="1" customHeight="1" x14ac:dyDescent="0.25">
      <c r="B2143" s="217" t="s">
        <v>333</v>
      </c>
      <c r="C2143" s="217" t="s">
        <v>990</v>
      </c>
      <c r="D2143" s="205" t="s">
        <v>976</v>
      </c>
      <c r="E2143" s="230" t="s">
        <v>951</v>
      </c>
      <c r="F2143" s="463" t="s">
        <v>472</v>
      </c>
      <c r="G2143" s="135"/>
      <c r="H2143" s="584"/>
      <c r="I2143" s="477"/>
      <c r="J2143" s="587"/>
      <c r="K2143" s="590"/>
      <c r="L2143" s="471"/>
      <c r="M2143" s="592"/>
      <c r="N2143" s="471"/>
      <c r="O2143" s="579"/>
      <c r="P2143" s="471"/>
      <c r="Q2143" s="592"/>
    </row>
    <row r="2144" spans="2:17" ht="5.0999999999999996" hidden="1" customHeight="1" thickBot="1" x14ac:dyDescent="0.3">
      <c r="B2144" s="220" t="s">
        <v>333</v>
      </c>
      <c r="C2144" s="220" t="s">
        <v>990</v>
      </c>
      <c r="D2144" s="208" t="s">
        <v>977</v>
      </c>
      <c r="E2144" s="213"/>
      <c r="F2144" s="466"/>
      <c r="G2144" s="202"/>
      <c r="H2144" s="444"/>
      <c r="I2144" s="444"/>
      <c r="J2144" s="444"/>
      <c r="K2144" s="193"/>
      <c r="L2144" s="134"/>
      <c r="M2144" s="527"/>
      <c r="N2144" s="134"/>
      <c r="O2144" s="193"/>
      <c r="P2144" s="134"/>
      <c r="Q2144" s="527"/>
    </row>
    <row r="2145" spans="2:17" ht="15.75" hidden="1" thickTop="1" x14ac:dyDescent="0.25">
      <c r="B2145" s="218" t="s">
        <v>333</v>
      </c>
      <c r="C2145" s="218" t="s">
        <v>990</v>
      </c>
      <c r="D2145" s="209" t="s">
        <v>977</v>
      </c>
      <c r="E2145" s="238" t="s">
        <v>315</v>
      </c>
      <c r="F2145" s="468"/>
      <c r="G2145" s="203" t="s">
        <v>575</v>
      </c>
      <c r="H2145" s="452"/>
      <c r="I2145" s="452"/>
      <c r="J2145" s="452"/>
      <c r="K2145" s="194"/>
      <c r="L2145" s="171"/>
      <c r="M2145" s="528"/>
      <c r="N2145" s="172"/>
      <c r="O2145" s="194"/>
      <c r="P2145" s="171"/>
      <c r="Q2145" s="528"/>
    </row>
    <row r="2146" spans="2:17" ht="45" hidden="1" customHeight="1" x14ac:dyDescent="0.25">
      <c r="B2146" s="217" t="s">
        <v>333</v>
      </c>
      <c r="C2146" s="217" t="s">
        <v>990</v>
      </c>
      <c r="D2146" s="205" t="s">
        <v>977</v>
      </c>
      <c r="E2146" s="230" t="s">
        <v>956</v>
      </c>
      <c r="F2146" s="463" t="s">
        <v>472</v>
      </c>
      <c r="G2146" s="135"/>
      <c r="H2146" s="582"/>
      <c r="I2146" s="477"/>
      <c r="J2146" s="585"/>
      <c r="K2146" s="588"/>
      <c r="L2146" s="471"/>
      <c r="M2146" s="580" t="s">
        <v>1029</v>
      </c>
      <c r="N2146" s="471"/>
      <c r="O2146" s="578"/>
      <c r="P2146" s="471"/>
      <c r="Q2146" s="580" t="s">
        <v>1029</v>
      </c>
    </row>
    <row r="2147" spans="2:17" ht="45" hidden="1" customHeight="1" x14ac:dyDescent="0.25">
      <c r="B2147" s="217" t="s">
        <v>333</v>
      </c>
      <c r="C2147" s="217" t="s">
        <v>990</v>
      </c>
      <c r="D2147" s="205" t="s">
        <v>977</v>
      </c>
      <c r="E2147" s="230" t="s">
        <v>957</v>
      </c>
      <c r="F2147" s="463" t="s">
        <v>472</v>
      </c>
      <c r="G2147" s="135"/>
      <c r="H2147" s="583"/>
      <c r="I2147" s="477"/>
      <c r="J2147" s="586"/>
      <c r="K2147" s="589"/>
      <c r="L2147" s="471"/>
      <c r="M2147" s="591"/>
      <c r="N2147" s="471"/>
      <c r="O2147" s="593"/>
      <c r="P2147" s="471"/>
      <c r="Q2147" s="591"/>
    </row>
    <row r="2148" spans="2:17" ht="45" hidden="1" customHeight="1" x14ac:dyDescent="0.25">
      <c r="B2148" s="217" t="s">
        <v>333</v>
      </c>
      <c r="C2148" s="217" t="s">
        <v>990</v>
      </c>
      <c r="D2148" s="205" t="s">
        <v>977</v>
      </c>
      <c r="E2148" s="230" t="s">
        <v>958</v>
      </c>
      <c r="F2148" s="463" t="s">
        <v>472</v>
      </c>
      <c r="G2148" s="135"/>
      <c r="H2148" s="584"/>
      <c r="I2148" s="477"/>
      <c r="J2148" s="587"/>
      <c r="K2148" s="590"/>
      <c r="L2148" s="471"/>
      <c r="M2148" s="592"/>
      <c r="N2148" s="471"/>
      <c r="O2148" s="579"/>
      <c r="P2148" s="471"/>
      <c r="Q2148" s="592"/>
    </row>
    <row r="2149" spans="2:17" ht="5.0999999999999996" hidden="1" customHeight="1" thickBot="1" x14ac:dyDescent="0.3">
      <c r="B2149" s="220" t="s">
        <v>333</v>
      </c>
      <c r="C2149" s="220" t="s">
        <v>990</v>
      </c>
      <c r="D2149" s="208" t="s">
        <v>978</v>
      </c>
      <c r="E2149" s="213"/>
      <c r="F2149" s="466"/>
      <c r="G2149" s="202"/>
      <c r="H2149" s="444"/>
      <c r="I2149" s="444"/>
      <c r="J2149" s="444"/>
      <c r="K2149" s="193"/>
      <c r="L2149" s="134"/>
      <c r="M2149" s="527"/>
      <c r="N2149" s="134"/>
      <c r="O2149" s="193"/>
      <c r="P2149" s="134"/>
      <c r="Q2149" s="527"/>
    </row>
    <row r="2150" spans="2:17" ht="15.75" hidden="1" thickTop="1" x14ac:dyDescent="0.25">
      <c r="B2150" s="218" t="s">
        <v>333</v>
      </c>
      <c r="C2150" s="218" t="s">
        <v>990</v>
      </c>
      <c r="D2150" s="209" t="s">
        <v>978</v>
      </c>
      <c r="E2150" s="238" t="s">
        <v>316</v>
      </c>
      <c r="F2150" s="468"/>
      <c r="G2150" s="203" t="s">
        <v>575</v>
      </c>
      <c r="H2150" s="452"/>
      <c r="I2150" s="452"/>
      <c r="J2150" s="452"/>
      <c r="K2150" s="194"/>
      <c r="L2150" s="171"/>
      <c r="M2150" s="528"/>
      <c r="N2150" s="172"/>
      <c r="O2150" s="194"/>
      <c r="P2150" s="171"/>
      <c r="Q2150" s="528"/>
    </row>
    <row r="2151" spans="2:17" ht="45" hidden="1" customHeight="1" x14ac:dyDescent="0.25">
      <c r="B2151" s="217" t="s">
        <v>333</v>
      </c>
      <c r="C2151" s="217" t="s">
        <v>990</v>
      </c>
      <c r="D2151" s="205" t="s">
        <v>978</v>
      </c>
      <c r="E2151" s="230" t="s">
        <v>488</v>
      </c>
      <c r="F2151" s="463" t="s">
        <v>472</v>
      </c>
      <c r="G2151" s="135"/>
      <c r="H2151" s="582"/>
      <c r="I2151" s="477"/>
      <c r="J2151" s="585"/>
      <c r="K2151" s="588"/>
      <c r="L2151" s="471"/>
      <c r="M2151" s="580" t="s">
        <v>1029</v>
      </c>
      <c r="N2151" s="471"/>
      <c r="O2151" s="578"/>
      <c r="P2151" s="471"/>
      <c r="Q2151" s="580" t="s">
        <v>1029</v>
      </c>
    </row>
    <row r="2152" spans="2:17" ht="45" hidden="1" customHeight="1" x14ac:dyDescent="0.25">
      <c r="B2152" s="217" t="s">
        <v>333</v>
      </c>
      <c r="C2152" s="217" t="s">
        <v>990</v>
      </c>
      <c r="D2152" s="205" t="s">
        <v>978</v>
      </c>
      <c r="E2152" s="230" t="s">
        <v>489</v>
      </c>
      <c r="F2152" s="463" t="s">
        <v>472</v>
      </c>
      <c r="G2152" s="135"/>
      <c r="H2152" s="583"/>
      <c r="I2152" s="477"/>
      <c r="J2152" s="586"/>
      <c r="K2152" s="589"/>
      <c r="L2152" s="471"/>
      <c r="M2152" s="591"/>
      <c r="N2152" s="471"/>
      <c r="O2152" s="593"/>
      <c r="P2152" s="471"/>
      <c r="Q2152" s="591"/>
    </row>
    <row r="2153" spans="2:17" ht="45" hidden="1" customHeight="1" x14ac:dyDescent="0.25">
      <c r="B2153" s="217" t="s">
        <v>333</v>
      </c>
      <c r="C2153" s="217" t="s">
        <v>990</v>
      </c>
      <c r="D2153" s="205" t="s">
        <v>978</v>
      </c>
      <c r="E2153" s="230" t="s">
        <v>484</v>
      </c>
      <c r="F2153" s="463" t="s">
        <v>472</v>
      </c>
      <c r="G2153" s="135"/>
      <c r="H2153" s="584"/>
      <c r="I2153" s="477"/>
      <c r="J2153" s="587"/>
      <c r="K2153" s="590"/>
      <c r="L2153" s="471"/>
      <c r="M2153" s="592"/>
      <c r="N2153" s="471"/>
      <c r="O2153" s="579"/>
      <c r="P2153" s="471"/>
      <c r="Q2153" s="592"/>
    </row>
    <row r="2154" spans="2:17" ht="5.0999999999999996" hidden="1" customHeight="1" thickBot="1" x14ac:dyDescent="0.3">
      <c r="B2154" s="220" t="s">
        <v>333</v>
      </c>
      <c r="C2154" s="220" t="s">
        <v>990</v>
      </c>
      <c r="D2154" s="208" t="s">
        <v>979</v>
      </c>
      <c r="E2154" s="213"/>
      <c r="F2154" s="466"/>
      <c r="G2154" s="202"/>
      <c r="H2154" s="444"/>
      <c r="I2154" s="444"/>
      <c r="J2154" s="444"/>
      <c r="K2154" s="193"/>
      <c r="L2154" s="134"/>
      <c r="M2154" s="527"/>
      <c r="N2154" s="134"/>
      <c r="O2154" s="193"/>
      <c r="P2154" s="134"/>
      <c r="Q2154" s="527"/>
    </row>
    <row r="2155" spans="2:17" ht="15.75" hidden="1" thickTop="1" x14ac:dyDescent="0.25">
      <c r="B2155" s="218" t="s">
        <v>333</v>
      </c>
      <c r="C2155" s="218" t="s">
        <v>990</v>
      </c>
      <c r="D2155" s="209" t="s">
        <v>979</v>
      </c>
      <c r="E2155" s="238" t="s">
        <v>317</v>
      </c>
      <c r="F2155" s="468"/>
      <c r="G2155" s="203" t="s">
        <v>575</v>
      </c>
      <c r="H2155" s="452"/>
      <c r="I2155" s="452"/>
      <c r="J2155" s="452"/>
      <c r="K2155" s="194"/>
      <c r="L2155" s="171"/>
      <c r="M2155" s="528"/>
      <c r="N2155" s="172"/>
      <c r="O2155" s="194"/>
      <c r="P2155" s="171"/>
      <c r="Q2155" s="528"/>
    </row>
    <row r="2156" spans="2:17" ht="45" hidden="1" customHeight="1" x14ac:dyDescent="0.25">
      <c r="B2156" s="217" t="s">
        <v>333</v>
      </c>
      <c r="C2156" s="217" t="s">
        <v>990</v>
      </c>
      <c r="D2156" s="205" t="s">
        <v>979</v>
      </c>
      <c r="E2156" s="230" t="s">
        <v>488</v>
      </c>
      <c r="F2156" s="463" t="s">
        <v>472</v>
      </c>
      <c r="G2156" s="135"/>
      <c r="H2156" s="582"/>
      <c r="I2156" s="477"/>
      <c r="J2156" s="585"/>
      <c r="K2156" s="588"/>
      <c r="L2156" s="471"/>
      <c r="M2156" s="580" t="s">
        <v>1029</v>
      </c>
      <c r="N2156" s="471"/>
      <c r="O2156" s="578"/>
      <c r="P2156" s="471"/>
      <c r="Q2156" s="580" t="s">
        <v>1029</v>
      </c>
    </row>
    <row r="2157" spans="2:17" ht="45" hidden="1" customHeight="1" x14ac:dyDescent="0.25">
      <c r="B2157" s="217" t="s">
        <v>333</v>
      </c>
      <c r="C2157" s="217" t="s">
        <v>990</v>
      </c>
      <c r="D2157" s="205" t="s">
        <v>979</v>
      </c>
      <c r="E2157" s="230" t="s">
        <v>489</v>
      </c>
      <c r="F2157" s="463" t="s">
        <v>472</v>
      </c>
      <c r="G2157" s="135"/>
      <c r="H2157" s="583"/>
      <c r="I2157" s="477"/>
      <c r="J2157" s="586"/>
      <c r="K2157" s="589"/>
      <c r="L2157" s="471"/>
      <c r="M2157" s="591"/>
      <c r="N2157" s="471"/>
      <c r="O2157" s="593"/>
      <c r="P2157" s="471"/>
      <c r="Q2157" s="591"/>
    </row>
    <row r="2158" spans="2:17" ht="45" hidden="1" customHeight="1" x14ac:dyDescent="0.25">
      <c r="B2158" s="217" t="s">
        <v>333</v>
      </c>
      <c r="C2158" s="217" t="s">
        <v>990</v>
      </c>
      <c r="D2158" s="205" t="s">
        <v>979</v>
      </c>
      <c r="E2158" s="230" t="s">
        <v>484</v>
      </c>
      <c r="F2158" s="463" t="s">
        <v>472</v>
      </c>
      <c r="G2158" s="135"/>
      <c r="H2158" s="584"/>
      <c r="I2158" s="477"/>
      <c r="J2158" s="587"/>
      <c r="K2158" s="590"/>
      <c r="L2158" s="471"/>
      <c r="M2158" s="592"/>
      <c r="N2158" s="471"/>
      <c r="O2158" s="579"/>
      <c r="P2158" s="471"/>
      <c r="Q2158" s="592"/>
    </row>
    <row r="2159" spans="2:17" ht="15" hidden="1" customHeight="1" x14ac:dyDescent="0.25">
      <c r="B2159" s="221" t="s">
        <v>333</v>
      </c>
      <c r="C2159" s="217" t="s">
        <v>991</v>
      </c>
      <c r="D2159" s="205" t="s">
        <v>931</v>
      </c>
      <c r="E2159" s="213"/>
      <c r="F2159" s="135"/>
      <c r="G2159" s="135"/>
      <c r="H2159" s="154"/>
      <c r="I2159" s="154"/>
      <c r="J2159" s="154"/>
      <c r="K2159" s="154"/>
      <c r="L2159" s="155"/>
      <c r="M2159" s="148"/>
      <c r="N2159" s="156"/>
      <c r="O2159" s="154"/>
      <c r="P2159" s="155"/>
      <c r="Q2159" s="148"/>
    </row>
    <row r="2160" spans="2:17" ht="5.0999999999999996" hidden="1" customHeight="1" thickBot="1" x14ac:dyDescent="0.3">
      <c r="B2160" s="220" t="s">
        <v>333</v>
      </c>
      <c r="C2160" s="220" t="s">
        <v>991</v>
      </c>
      <c r="D2160" s="208" t="s">
        <v>972</v>
      </c>
      <c r="E2160" s="213"/>
      <c r="F2160" s="134"/>
      <c r="G2160" s="202"/>
      <c r="H2160" s="193"/>
      <c r="I2160" s="193"/>
      <c r="J2160" s="193"/>
      <c r="K2160" s="193"/>
      <c r="L2160" s="134"/>
      <c r="M2160" s="186"/>
      <c r="N2160" s="134"/>
      <c r="O2160" s="193"/>
      <c r="P2160" s="134"/>
      <c r="Q2160" s="186"/>
    </row>
    <row r="2161" spans="2:17" ht="15.75" hidden="1" thickTop="1" x14ac:dyDescent="0.25">
      <c r="B2161" s="218" t="s">
        <v>333</v>
      </c>
      <c r="C2161" s="218" t="s">
        <v>991</v>
      </c>
      <c r="D2161" s="209" t="s">
        <v>972</v>
      </c>
      <c r="E2161" s="238" t="s">
        <v>460</v>
      </c>
      <c r="F2161" s="142"/>
      <c r="G2161" s="203" t="s">
        <v>575</v>
      </c>
      <c r="H2161" s="194"/>
      <c r="I2161" s="194"/>
      <c r="J2161" s="194"/>
      <c r="K2161" s="194"/>
      <c r="L2161" s="171"/>
      <c r="M2161" s="183"/>
      <c r="N2161" s="172"/>
      <c r="O2161" s="194"/>
      <c r="P2161" s="171"/>
      <c r="Q2161" s="183"/>
    </row>
    <row r="2162" spans="2:17" ht="45" hidden="1" customHeight="1" x14ac:dyDescent="0.25">
      <c r="B2162" s="217" t="s">
        <v>333</v>
      </c>
      <c r="C2162" s="217" t="s">
        <v>991</v>
      </c>
      <c r="D2162" s="205" t="s">
        <v>972</v>
      </c>
      <c r="E2162" s="230" t="s">
        <v>894</v>
      </c>
      <c r="F2162" s="144" t="s">
        <v>472</v>
      </c>
      <c r="G2162" s="135"/>
      <c r="H2162" s="572"/>
      <c r="I2162" s="175"/>
      <c r="J2162" s="608"/>
      <c r="K2162" s="608"/>
      <c r="L2162" s="146"/>
      <c r="M2162" s="611" t="s">
        <v>1029</v>
      </c>
      <c r="N2162" s="146"/>
      <c r="O2162" s="572"/>
      <c r="P2162" s="146"/>
      <c r="Q2162" s="611" t="s">
        <v>1029</v>
      </c>
    </row>
    <row r="2163" spans="2:17" ht="45" hidden="1" customHeight="1" x14ac:dyDescent="0.25">
      <c r="B2163" s="217" t="s">
        <v>333</v>
      </c>
      <c r="C2163" s="217" t="s">
        <v>991</v>
      </c>
      <c r="D2163" s="205" t="s">
        <v>972</v>
      </c>
      <c r="E2163" s="230" t="s">
        <v>895</v>
      </c>
      <c r="F2163" s="144" t="s">
        <v>472</v>
      </c>
      <c r="G2163" s="135"/>
      <c r="H2163" s="594"/>
      <c r="I2163" s="175"/>
      <c r="J2163" s="609"/>
      <c r="K2163" s="609"/>
      <c r="L2163" s="146"/>
      <c r="M2163" s="612"/>
      <c r="N2163" s="146"/>
      <c r="O2163" s="594"/>
      <c r="P2163" s="146"/>
      <c r="Q2163" s="612"/>
    </row>
    <row r="2164" spans="2:17" ht="45" hidden="1" customHeight="1" x14ac:dyDescent="0.25">
      <c r="B2164" s="217" t="s">
        <v>333</v>
      </c>
      <c r="C2164" s="217" t="s">
        <v>991</v>
      </c>
      <c r="D2164" s="205" t="s">
        <v>972</v>
      </c>
      <c r="E2164" s="230" t="s">
        <v>896</v>
      </c>
      <c r="F2164" s="144" t="s">
        <v>472</v>
      </c>
      <c r="G2164" s="135"/>
      <c r="H2164" s="573"/>
      <c r="I2164" s="175"/>
      <c r="J2164" s="610"/>
      <c r="K2164" s="610"/>
      <c r="L2164" s="146"/>
      <c r="M2164" s="613"/>
      <c r="N2164" s="146"/>
      <c r="O2164" s="573"/>
      <c r="P2164" s="146"/>
      <c r="Q2164" s="613"/>
    </row>
    <row r="2165" spans="2:17" ht="5.0999999999999996" hidden="1" customHeight="1" thickBot="1" x14ac:dyDescent="0.3">
      <c r="B2165" s="220" t="s">
        <v>333</v>
      </c>
      <c r="C2165" s="220" t="s">
        <v>991</v>
      </c>
      <c r="D2165" s="208" t="s">
        <v>973</v>
      </c>
      <c r="E2165" s="213"/>
      <c r="F2165" s="134"/>
      <c r="G2165" s="202"/>
      <c r="H2165" s="193"/>
      <c r="I2165" s="193"/>
      <c r="J2165" s="193"/>
      <c r="K2165" s="193"/>
      <c r="L2165" s="134"/>
      <c r="M2165" s="186"/>
      <c r="N2165" s="134"/>
      <c r="O2165" s="193"/>
      <c r="P2165" s="134"/>
      <c r="Q2165" s="186"/>
    </row>
    <row r="2166" spans="2:17" ht="15.75" hidden="1" thickTop="1" x14ac:dyDescent="0.25">
      <c r="B2166" s="218" t="s">
        <v>333</v>
      </c>
      <c r="C2166" s="218" t="s">
        <v>991</v>
      </c>
      <c r="D2166" s="209" t="s">
        <v>973</v>
      </c>
      <c r="E2166" s="238" t="s">
        <v>933</v>
      </c>
      <c r="F2166" s="142"/>
      <c r="G2166" s="203" t="s">
        <v>575</v>
      </c>
      <c r="H2166" s="194"/>
      <c r="I2166" s="194"/>
      <c r="J2166" s="194"/>
      <c r="K2166" s="194"/>
      <c r="L2166" s="171"/>
      <c r="M2166" s="183"/>
      <c r="N2166" s="172"/>
      <c r="O2166" s="194"/>
      <c r="P2166" s="171"/>
      <c r="Q2166" s="183"/>
    </row>
    <row r="2167" spans="2:17" ht="45" hidden="1" customHeight="1" x14ac:dyDescent="0.25">
      <c r="B2167" s="217" t="s">
        <v>333</v>
      </c>
      <c r="C2167" s="217" t="s">
        <v>991</v>
      </c>
      <c r="D2167" s="205" t="s">
        <v>973</v>
      </c>
      <c r="E2167" s="230" t="s">
        <v>690</v>
      </c>
      <c r="F2167" s="144" t="s">
        <v>472</v>
      </c>
      <c r="G2167" s="135"/>
      <c r="H2167" s="572"/>
      <c r="I2167" s="175"/>
      <c r="J2167" s="608"/>
      <c r="K2167" s="608"/>
      <c r="L2167" s="146"/>
      <c r="M2167" s="611" t="s">
        <v>1029</v>
      </c>
      <c r="N2167" s="146"/>
      <c r="O2167" s="572"/>
      <c r="P2167" s="146"/>
      <c r="Q2167" s="611" t="s">
        <v>1029</v>
      </c>
    </row>
    <row r="2168" spans="2:17" ht="45" hidden="1" customHeight="1" x14ac:dyDescent="0.25">
      <c r="B2168" s="217" t="s">
        <v>333</v>
      </c>
      <c r="C2168" s="217" t="s">
        <v>991</v>
      </c>
      <c r="D2168" s="205" t="s">
        <v>973</v>
      </c>
      <c r="E2168" s="230" t="s">
        <v>691</v>
      </c>
      <c r="F2168" s="144" t="s">
        <v>472</v>
      </c>
      <c r="G2168" s="135"/>
      <c r="H2168" s="594"/>
      <c r="I2168" s="175"/>
      <c r="J2168" s="609"/>
      <c r="K2168" s="609"/>
      <c r="L2168" s="146"/>
      <c r="M2168" s="612"/>
      <c r="N2168" s="146"/>
      <c r="O2168" s="594"/>
      <c r="P2168" s="146"/>
      <c r="Q2168" s="612"/>
    </row>
    <row r="2169" spans="2:17" ht="45" hidden="1" customHeight="1" x14ac:dyDescent="0.25">
      <c r="B2169" s="217" t="s">
        <v>333</v>
      </c>
      <c r="C2169" s="217" t="s">
        <v>991</v>
      </c>
      <c r="D2169" s="205" t="s">
        <v>973</v>
      </c>
      <c r="E2169" s="230" t="s">
        <v>689</v>
      </c>
      <c r="F2169" s="144" t="s">
        <v>472</v>
      </c>
      <c r="G2169" s="135"/>
      <c r="H2169" s="573"/>
      <c r="I2169" s="175"/>
      <c r="J2169" s="610"/>
      <c r="K2169" s="610"/>
      <c r="L2169" s="146"/>
      <c r="M2169" s="613"/>
      <c r="N2169" s="146"/>
      <c r="O2169" s="573"/>
      <c r="P2169" s="146"/>
      <c r="Q2169" s="613"/>
    </row>
    <row r="2170" spans="2:17" ht="5.0999999999999996" hidden="1" customHeight="1" thickBot="1" x14ac:dyDescent="0.3">
      <c r="B2170" s="220" t="s">
        <v>333</v>
      </c>
      <c r="C2170" s="220" t="s">
        <v>991</v>
      </c>
      <c r="D2170" s="208" t="s">
        <v>974</v>
      </c>
      <c r="E2170" s="213"/>
      <c r="F2170" s="134"/>
      <c r="G2170" s="202"/>
      <c r="H2170" s="193"/>
      <c r="I2170" s="193"/>
      <c r="J2170" s="193"/>
      <c r="K2170" s="193"/>
      <c r="L2170" s="134"/>
      <c r="M2170" s="186"/>
      <c r="N2170" s="134"/>
      <c r="O2170" s="193"/>
      <c r="P2170" s="134"/>
      <c r="Q2170" s="186"/>
    </row>
    <row r="2171" spans="2:17" ht="15.75" hidden="1" thickTop="1" x14ac:dyDescent="0.25">
      <c r="B2171" s="218" t="s">
        <v>333</v>
      </c>
      <c r="C2171" s="218" t="s">
        <v>991</v>
      </c>
      <c r="D2171" s="209" t="s">
        <v>974</v>
      </c>
      <c r="E2171" s="238" t="s">
        <v>893</v>
      </c>
      <c r="F2171" s="142"/>
      <c r="G2171" s="203" t="s">
        <v>575</v>
      </c>
      <c r="H2171" s="194"/>
      <c r="I2171" s="194"/>
      <c r="J2171" s="194"/>
      <c r="K2171" s="194"/>
      <c r="L2171" s="171"/>
      <c r="M2171" s="183"/>
      <c r="N2171" s="172"/>
      <c r="O2171" s="194"/>
      <c r="P2171" s="171"/>
      <c r="Q2171" s="183"/>
    </row>
    <row r="2172" spans="2:17" ht="45" hidden="1" customHeight="1" x14ac:dyDescent="0.25">
      <c r="B2172" s="217" t="s">
        <v>333</v>
      </c>
      <c r="C2172" s="217" t="s">
        <v>991</v>
      </c>
      <c r="D2172" s="205" t="s">
        <v>974</v>
      </c>
      <c r="E2172" s="230" t="s">
        <v>693</v>
      </c>
      <c r="F2172" s="144" t="s">
        <v>472</v>
      </c>
      <c r="G2172" s="135"/>
      <c r="H2172" s="572"/>
      <c r="I2172" s="175"/>
      <c r="J2172" s="608"/>
      <c r="K2172" s="608"/>
      <c r="L2172" s="146"/>
      <c r="M2172" s="611" t="s">
        <v>1029</v>
      </c>
      <c r="N2172" s="146"/>
      <c r="O2172" s="572"/>
      <c r="P2172" s="146"/>
      <c r="Q2172" s="611" t="s">
        <v>1029</v>
      </c>
    </row>
    <row r="2173" spans="2:17" ht="45" hidden="1" customHeight="1" x14ac:dyDescent="0.25">
      <c r="B2173" s="217" t="s">
        <v>333</v>
      </c>
      <c r="C2173" s="217" t="s">
        <v>991</v>
      </c>
      <c r="D2173" s="205" t="s">
        <v>974</v>
      </c>
      <c r="E2173" s="230" t="s">
        <v>692</v>
      </c>
      <c r="F2173" s="144" t="s">
        <v>472</v>
      </c>
      <c r="G2173" s="135"/>
      <c r="H2173" s="594"/>
      <c r="I2173" s="175"/>
      <c r="J2173" s="609"/>
      <c r="K2173" s="609"/>
      <c r="L2173" s="146"/>
      <c r="M2173" s="612"/>
      <c r="N2173" s="146"/>
      <c r="O2173" s="594"/>
      <c r="P2173" s="146"/>
      <c r="Q2173" s="612"/>
    </row>
    <row r="2174" spans="2:17" ht="45" hidden="1" customHeight="1" x14ac:dyDescent="0.25">
      <c r="B2174" s="217" t="s">
        <v>333</v>
      </c>
      <c r="C2174" s="217" t="s">
        <v>991</v>
      </c>
      <c r="D2174" s="205" t="s">
        <v>974</v>
      </c>
      <c r="E2174" s="230" t="s">
        <v>898</v>
      </c>
      <c r="F2174" s="144" t="s">
        <v>472</v>
      </c>
      <c r="G2174" s="135"/>
      <c r="H2174" s="573"/>
      <c r="I2174" s="175"/>
      <c r="J2174" s="610"/>
      <c r="K2174" s="610"/>
      <c r="L2174" s="146"/>
      <c r="M2174" s="613"/>
      <c r="N2174" s="146"/>
      <c r="O2174" s="573"/>
      <c r="P2174" s="146"/>
      <c r="Q2174" s="613"/>
    </row>
    <row r="2175" spans="2:17" ht="5.0999999999999996" hidden="1" customHeight="1" thickBot="1" x14ac:dyDescent="0.3">
      <c r="B2175" s="220" t="s">
        <v>333</v>
      </c>
      <c r="C2175" s="220" t="s">
        <v>991</v>
      </c>
      <c r="D2175" s="208" t="s">
        <v>975</v>
      </c>
      <c r="E2175" s="213"/>
      <c r="F2175" s="134"/>
      <c r="G2175" s="202"/>
      <c r="H2175" s="193"/>
      <c r="I2175" s="193"/>
      <c r="J2175" s="193"/>
      <c r="K2175" s="193"/>
      <c r="L2175" s="134"/>
      <c r="M2175" s="186"/>
      <c r="N2175" s="134"/>
      <c r="O2175" s="193"/>
      <c r="P2175" s="134"/>
      <c r="Q2175" s="186"/>
    </row>
    <row r="2176" spans="2:17" ht="15.75" hidden="1" thickTop="1" x14ac:dyDescent="0.25">
      <c r="B2176" s="218" t="s">
        <v>333</v>
      </c>
      <c r="C2176" s="218" t="s">
        <v>991</v>
      </c>
      <c r="D2176" s="209" t="s">
        <v>975</v>
      </c>
      <c r="E2176" s="238" t="s">
        <v>941</v>
      </c>
      <c r="F2176" s="142"/>
      <c r="G2176" s="203" t="s">
        <v>575</v>
      </c>
      <c r="H2176" s="194"/>
      <c r="I2176" s="194"/>
      <c r="J2176" s="194"/>
      <c r="K2176" s="194"/>
      <c r="L2176" s="171"/>
      <c r="M2176" s="183"/>
      <c r="N2176" s="172"/>
      <c r="O2176" s="194"/>
      <c r="P2176" s="171"/>
      <c r="Q2176" s="183"/>
    </row>
    <row r="2177" spans="2:17" ht="45" hidden="1" customHeight="1" x14ac:dyDescent="0.25">
      <c r="B2177" s="217" t="s">
        <v>333</v>
      </c>
      <c r="C2177" s="217" t="s">
        <v>991</v>
      </c>
      <c r="D2177" s="205" t="s">
        <v>975</v>
      </c>
      <c r="E2177" s="230" t="s">
        <v>945</v>
      </c>
      <c r="F2177" s="144" t="s">
        <v>472</v>
      </c>
      <c r="G2177" s="135"/>
      <c r="H2177" s="572"/>
      <c r="I2177" s="175"/>
      <c r="J2177" s="608"/>
      <c r="K2177" s="608"/>
      <c r="L2177" s="146"/>
      <c r="M2177" s="611" t="s">
        <v>1029</v>
      </c>
      <c r="N2177" s="146"/>
      <c r="O2177" s="572"/>
      <c r="P2177" s="146"/>
      <c r="Q2177" s="611" t="s">
        <v>1029</v>
      </c>
    </row>
    <row r="2178" spans="2:17" ht="45" hidden="1" customHeight="1" x14ac:dyDescent="0.25">
      <c r="B2178" s="217" t="s">
        <v>333</v>
      </c>
      <c r="C2178" s="217" t="s">
        <v>991</v>
      </c>
      <c r="D2178" s="205" t="s">
        <v>975</v>
      </c>
      <c r="E2178" s="230" t="s">
        <v>946</v>
      </c>
      <c r="F2178" s="144" t="s">
        <v>472</v>
      </c>
      <c r="G2178" s="135"/>
      <c r="H2178" s="594"/>
      <c r="I2178" s="175"/>
      <c r="J2178" s="609"/>
      <c r="K2178" s="609"/>
      <c r="L2178" s="146"/>
      <c r="M2178" s="612"/>
      <c r="N2178" s="146"/>
      <c r="O2178" s="594"/>
      <c r="P2178" s="146"/>
      <c r="Q2178" s="612"/>
    </row>
    <row r="2179" spans="2:17" ht="45" hidden="1" customHeight="1" x14ac:dyDescent="0.25">
      <c r="B2179" s="217" t="s">
        <v>333</v>
      </c>
      <c r="C2179" s="217" t="s">
        <v>991</v>
      </c>
      <c r="D2179" s="205" t="s">
        <v>975</v>
      </c>
      <c r="E2179" s="230" t="s">
        <v>947</v>
      </c>
      <c r="F2179" s="144" t="s">
        <v>472</v>
      </c>
      <c r="G2179" s="135"/>
      <c r="H2179" s="573"/>
      <c r="I2179" s="175"/>
      <c r="J2179" s="610"/>
      <c r="K2179" s="610"/>
      <c r="L2179" s="146"/>
      <c r="M2179" s="613"/>
      <c r="N2179" s="146"/>
      <c r="O2179" s="573"/>
      <c r="P2179" s="146"/>
      <c r="Q2179" s="613"/>
    </row>
    <row r="2180" spans="2:17" ht="5.0999999999999996" hidden="1" customHeight="1" thickBot="1" x14ac:dyDescent="0.3">
      <c r="B2180" s="220" t="s">
        <v>333</v>
      </c>
      <c r="C2180" s="220" t="s">
        <v>991</v>
      </c>
      <c r="D2180" s="208" t="s">
        <v>976</v>
      </c>
      <c r="E2180" s="213"/>
      <c r="F2180" s="134"/>
      <c r="G2180" s="202"/>
      <c r="H2180" s="193"/>
      <c r="I2180" s="193"/>
      <c r="J2180" s="193"/>
      <c r="K2180" s="193"/>
      <c r="L2180" s="134"/>
      <c r="M2180" s="186"/>
      <c r="N2180" s="134"/>
      <c r="O2180" s="193"/>
      <c r="P2180" s="134"/>
      <c r="Q2180" s="186"/>
    </row>
    <row r="2181" spans="2:17" ht="15.75" hidden="1" thickTop="1" x14ac:dyDescent="0.25">
      <c r="B2181" s="218" t="s">
        <v>333</v>
      </c>
      <c r="C2181" s="218" t="s">
        <v>991</v>
      </c>
      <c r="D2181" s="209" t="s">
        <v>976</v>
      </c>
      <c r="E2181" s="238" t="s">
        <v>459</v>
      </c>
      <c r="F2181" s="142"/>
      <c r="G2181" s="203" t="s">
        <v>575</v>
      </c>
      <c r="H2181" s="194"/>
      <c r="I2181" s="194"/>
      <c r="J2181" s="194"/>
      <c r="K2181" s="194"/>
      <c r="L2181" s="171"/>
      <c r="M2181" s="183"/>
      <c r="N2181" s="172"/>
      <c r="O2181" s="194"/>
      <c r="P2181" s="171"/>
      <c r="Q2181" s="183"/>
    </row>
    <row r="2182" spans="2:17" ht="45" hidden="1" customHeight="1" x14ac:dyDescent="0.25">
      <c r="B2182" s="217" t="s">
        <v>333</v>
      </c>
      <c r="C2182" s="217" t="s">
        <v>991</v>
      </c>
      <c r="D2182" s="205" t="s">
        <v>976</v>
      </c>
      <c r="E2182" s="230" t="s">
        <v>952</v>
      </c>
      <c r="F2182" s="144" t="s">
        <v>472</v>
      </c>
      <c r="G2182" s="135"/>
      <c r="H2182" s="572"/>
      <c r="I2182" s="175"/>
      <c r="J2182" s="608"/>
      <c r="K2182" s="608"/>
      <c r="L2182" s="146"/>
      <c r="M2182" s="611" t="s">
        <v>1029</v>
      </c>
      <c r="N2182" s="146"/>
      <c r="O2182" s="572"/>
      <c r="P2182" s="146"/>
      <c r="Q2182" s="611" t="s">
        <v>1029</v>
      </c>
    </row>
    <row r="2183" spans="2:17" ht="45" hidden="1" customHeight="1" x14ac:dyDescent="0.25">
      <c r="B2183" s="217" t="s">
        <v>333</v>
      </c>
      <c r="C2183" s="217" t="s">
        <v>991</v>
      </c>
      <c r="D2183" s="205" t="s">
        <v>976</v>
      </c>
      <c r="E2183" s="230" t="s">
        <v>953</v>
      </c>
      <c r="F2183" s="144" t="s">
        <v>472</v>
      </c>
      <c r="G2183" s="135"/>
      <c r="H2183" s="594"/>
      <c r="I2183" s="175"/>
      <c r="J2183" s="609"/>
      <c r="K2183" s="609"/>
      <c r="L2183" s="146"/>
      <c r="M2183" s="612"/>
      <c r="N2183" s="146"/>
      <c r="O2183" s="594"/>
      <c r="P2183" s="146"/>
      <c r="Q2183" s="612"/>
    </row>
    <row r="2184" spans="2:17" ht="45" hidden="1" customHeight="1" x14ac:dyDescent="0.25">
      <c r="B2184" s="217" t="s">
        <v>333</v>
      </c>
      <c r="C2184" s="217" t="s">
        <v>991</v>
      </c>
      <c r="D2184" s="205" t="s">
        <v>976</v>
      </c>
      <c r="E2184" s="230" t="s">
        <v>954</v>
      </c>
      <c r="F2184" s="144" t="s">
        <v>472</v>
      </c>
      <c r="G2184" s="135"/>
      <c r="H2184" s="573"/>
      <c r="I2184" s="175"/>
      <c r="J2184" s="610"/>
      <c r="K2184" s="610"/>
      <c r="L2184" s="146"/>
      <c r="M2184" s="613"/>
      <c r="N2184" s="146"/>
      <c r="O2184" s="573"/>
      <c r="P2184" s="146"/>
      <c r="Q2184" s="613"/>
    </row>
    <row r="2185" spans="2:17" ht="5.0999999999999996" hidden="1" customHeight="1" thickBot="1" x14ac:dyDescent="0.3">
      <c r="B2185" s="220" t="s">
        <v>333</v>
      </c>
      <c r="C2185" s="220" t="s">
        <v>991</v>
      </c>
      <c r="D2185" s="208" t="s">
        <v>977</v>
      </c>
      <c r="E2185" s="213"/>
      <c r="F2185" s="134"/>
      <c r="G2185" s="202"/>
      <c r="H2185" s="193"/>
      <c r="I2185" s="193"/>
      <c r="J2185" s="193"/>
      <c r="K2185" s="193"/>
      <c r="L2185" s="134"/>
      <c r="M2185" s="186"/>
      <c r="N2185" s="134"/>
      <c r="O2185" s="193"/>
      <c r="P2185" s="134"/>
      <c r="Q2185" s="186"/>
    </row>
    <row r="2186" spans="2:17" ht="15.75" hidden="1" thickTop="1" x14ac:dyDescent="0.25">
      <c r="B2186" s="218" t="s">
        <v>333</v>
      </c>
      <c r="C2186" s="218" t="s">
        <v>991</v>
      </c>
      <c r="D2186" s="209" t="s">
        <v>977</v>
      </c>
      <c r="E2186" s="238" t="s">
        <v>315</v>
      </c>
      <c r="F2186" s="142"/>
      <c r="G2186" s="203" t="s">
        <v>575</v>
      </c>
      <c r="H2186" s="194"/>
      <c r="I2186" s="194"/>
      <c r="J2186" s="194"/>
      <c r="K2186" s="194"/>
      <c r="L2186" s="171"/>
      <c r="M2186" s="183"/>
      <c r="N2186" s="172"/>
      <c r="O2186" s="194"/>
      <c r="P2186" s="171"/>
      <c r="Q2186" s="183"/>
    </row>
    <row r="2187" spans="2:17" ht="45" hidden="1" customHeight="1" x14ac:dyDescent="0.25">
      <c r="B2187" s="217" t="s">
        <v>333</v>
      </c>
      <c r="C2187" s="217" t="s">
        <v>991</v>
      </c>
      <c r="D2187" s="205" t="s">
        <v>977</v>
      </c>
      <c r="E2187" s="230" t="s">
        <v>959</v>
      </c>
      <c r="F2187" s="144" t="s">
        <v>472</v>
      </c>
      <c r="G2187" s="135"/>
      <c r="H2187" s="572"/>
      <c r="I2187" s="175"/>
      <c r="J2187" s="608"/>
      <c r="K2187" s="608"/>
      <c r="L2187" s="146"/>
      <c r="M2187" s="611" t="s">
        <v>1029</v>
      </c>
      <c r="N2187" s="146"/>
      <c r="O2187" s="572"/>
      <c r="P2187" s="146"/>
      <c r="Q2187" s="611" t="s">
        <v>1029</v>
      </c>
    </row>
    <row r="2188" spans="2:17" ht="45" hidden="1" customHeight="1" x14ac:dyDescent="0.25">
      <c r="B2188" s="217" t="s">
        <v>333</v>
      </c>
      <c r="C2188" s="217" t="s">
        <v>991</v>
      </c>
      <c r="D2188" s="205" t="s">
        <v>977</v>
      </c>
      <c r="E2188" s="230" t="s">
        <v>960</v>
      </c>
      <c r="F2188" s="144" t="s">
        <v>472</v>
      </c>
      <c r="G2188" s="135"/>
      <c r="H2188" s="594"/>
      <c r="I2188" s="175"/>
      <c r="J2188" s="609"/>
      <c r="K2188" s="609"/>
      <c r="L2188" s="146"/>
      <c r="M2188" s="612"/>
      <c r="N2188" s="146"/>
      <c r="O2188" s="594"/>
      <c r="P2188" s="146"/>
      <c r="Q2188" s="612"/>
    </row>
    <row r="2189" spans="2:17" ht="45" hidden="1" customHeight="1" x14ac:dyDescent="0.25">
      <c r="B2189" s="217" t="s">
        <v>333</v>
      </c>
      <c r="C2189" s="217" t="s">
        <v>991</v>
      </c>
      <c r="D2189" s="205" t="s">
        <v>977</v>
      </c>
      <c r="E2189" s="230" t="s">
        <v>961</v>
      </c>
      <c r="F2189" s="144" t="s">
        <v>472</v>
      </c>
      <c r="G2189" s="135"/>
      <c r="H2189" s="573"/>
      <c r="I2189" s="175"/>
      <c r="J2189" s="610"/>
      <c r="K2189" s="610"/>
      <c r="L2189" s="146"/>
      <c r="M2189" s="613"/>
      <c r="N2189" s="146"/>
      <c r="O2189" s="573"/>
      <c r="P2189" s="146"/>
      <c r="Q2189" s="613"/>
    </row>
    <row r="2190" spans="2:17" ht="5.0999999999999996" hidden="1" customHeight="1" thickBot="1" x14ac:dyDescent="0.3">
      <c r="B2190" s="220" t="s">
        <v>333</v>
      </c>
      <c r="C2190" s="220" t="s">
        <v>991</v>
      </c>
      <c r="D2190" s="208" t="s">
        <v>978</v>
      </c>
      <c r="E2190" s="213"/>
      <c r="F2190" s="134"/>
      <c r="G2190" s="202"/>
      <c r="H2190" s="193"/>
      <c r="I2190" s="193"/>
      <c r="J2190" s="193"/>
      <c r="K2190" s="193"/>
      <c r="L2190" s="134"/>
      <c r="M2190" s="186"/>
      <c r="N2190" s="134"/>
      <c r="O2190" s="193"/>
      <c r="P2190" s="134"/>
      <c r="Q2190" s="186"/>
    </row>
    <row r="2191" spans="2:17" ht="15.75" hidden="1" thickTop="1" x14ac:dyDescent="0.25">
      <c r="B2191" s="218" t="s">
        <v>333</v>
      </c>
      <c r="C2191" s="218" t="s">
        <v>991</v>
      </c>
      <c r="D2191" s="209" t="s">
        <v>978</v>
      </c>
      <c r="E2191" s="238" t="s">
        <v>316</v>
      </c>
      <c r="F2191" s="142"/>
      <c r="G2191" s="203" t="s">
        <v>575</v>
      </c>
      <c r="H2191" s="194"/>
      <c r="I2191" s="194"/>
      <c r="J2191" s="194"/>
      <c r="K2191" s="194"/>
      <c r="L2191" s="171"/>
      <c r="M2191" s="183"/>
      <c r="N2191" s="172"/>
      <c r="O2191" s="194"/>
      <c r="P2191" s="171"/>
      <c r="Q2191" s="183"/>
    </row>
    <row r="2192" spans="2:17" ht="45" hidden="1" customHeight="1" x14ac:dyDescent="0.25">
      <c r="B2192" s="217" t="s">
        <v>333</v>
      </c>
      <c r="C2192" s="217" t="s">
        <v>991</v>
      </c>
      <c r="D2192" s="205" t="s">
        <v>978</v>
      </c>
      <c r="E2192" s="230" t="s">
        <v>694</v>
      </c>
      <c r="F2192" s="144" t="s">
        <v>472</v>
      </c>
      <c r="G2192" s="135"/>
      <c r="H2192" s="572"/>
      <c r="I2192" s="175"/>
      <c r="J2192" s="608"/>
      <c r="K2192" s="608"/>
      <c r="L2192" s="146"/>
      <c r="M2192" s="611" t="s">
        <v>1029</v>
      </c>
      <c r="N2192" s="146"/>
      <c r="O2192" s="572"/>
      <c r="P2192" s="146"/>
      <c r="Q2192" s="611" t="s">
        <v>1029</v>
      </c>
    </row>
    <row r="2193" spans="2:17" ht="45" hidden="1" customHeight="1" x14ac:dyDescent="0.25">
      <c r="B2193" s="217" t="s">
        <v>333</v>
      </c>
      <c r="C2193" s="217" t="s">
        <v>991</v>
      </c>
      <c r="D2193" s="205" t="s">
        <v>978</v>
      </c>
      <c r="E2193" s="230" t="s">
        <v>695</v>
      </c>
      <c r="F2193" s="144" t="s">
        <v>472</v>
      </c>
      <c r="G2193" s="135"/>
      <c r="H2193" s="594"/>
      <c r="I2193" s="175"/>
      <c r="J2193" s="609"/>
      <c r="K2193" s="609"/>
      <c r="L2193" s="146"/>
      <c r="M2193" s="612"/>
      <c r="N2193" s="146"/>
      <c r="O2193" s="594"/>
      <c r="P2193" s="146"/>
      <c r="Q2193" s="612"/>
    </row>
    <row r="2194" spans="2:17" ht="45" hidden="1" customHeight="1" x14ac:dyDescent="0.25">
      <c r="B2194" s="217" t="s">
        <v>333</v>
      </c>
      <c r="C2194" s="217" t="s">
        <v>991</v>
      </c>
      <c r="D2194" s="205" t="s">
        <v>978</v>
      </c>
      <c r="E2194" s="230" t="s">
        <v>899</v>
      </c>
      <c r="F2194" s="144" t="s">
        <v>472</v>
      </c>
      <c r="G2194" s="135"/>
      <c r="H2194" s="573"/>
      <c r="I2194" s="175"/>
      <c r="J2194" s="610"/>
      <c r="K2194" s="610"/>
      <c r="L2194" s="146"/>
      <c r="M2194" s="613"/>
      <c r="N2194" s="146"/>
      <c r="O2194" s="573"/>
      <c r="P2194" s="146"/>
      <c r="Q2194" s="613"/>
    </row>
    <row r="2195" spans="2:17" ht="5.0999999999999996" hidden="1" customHeight="1" thickBot="1" x14ac:dyDescent="0.3">
      <c r="B2195" s="220" t="s">
        <v>333</v>
      </c>
      <c r="C2195" s="220" t="s">
        <v>991</v>
      </c>
      <c r="D2195" s="208" t="s">
        <v>979</v>
      </c>
      <c r="E2195" s="213"/>
      <c r="F2195" s="134"/>
      <c r="G2195" s="202"/>
      <c r="H2195" s="193"/>
      <c r="I2195" s="193"/>
      <c r="J2195" s="193"/>
      <c r="K2195" s="193"/>
      <c r="L2195" s="134"/>
      <c r="M2195" s="186"/>
      <c r="N2195" s="134"/>
      <c r="O2195" s="193"/>
      <c r="P2195" s="134"/>
      <c r="Q2195" s="186"/>
    </row>
    <row r="2196" spans="2:17" ht="15.75" hidden="1" thickTop="1" x14ac:dyDescent="0.25">
      <c r="B2196" s="218" t="s">
        <v>333</v>
      </c>
      <c r="C2196" s="218" t="s">
        <v>991</v>
      </c>
      <c r="D2196" s="209" t="s">
        <v>979</v>
      </c>
      <c r="E2196" s="238" t="s">
        <v>317</v>
      </c>
      <c r="F2196" s="142"/>
      <c r="G2196" s="203" t="s">
        <v>575</v>
      </c>
      <c r="H2196" s="194"/>
      <c r="I2196" s="194"/>
      <c r="J2196" s="194"/>
      <c r="K2196" s="194"/>
      <c r="L2196" s="171"/>
      <c r="M2196" s="183"/>
      <c r="N2196" s="172"/>
      <c r="O2196" s="194"/>
      <c r="P2196" s="171"/>
      <c r="Q2196" s="183"/>
    </row>
    <row r="2197" spans="2:17" ht="45" hidden="1" customHeight="1" x14ac:dyDescent="0.25">
      <c r="B2197" s="217" t="s">
        <v>333</v>
      </c>
      <c r="C2197" s="217" t="s">
        <v>991</v>
      </c>
      <c r="D2197" s="205" t="s">
        <v>979</v>
      </c>
      <c r="E2197" s="230" t="s">
        <v>694</v>
      </c>
      <c r="F2197" s="144" t="s">
        <v>472</v>
      </c>
      <c r="G2197" s="135"/>
      <c r="H2197" s="572"/>
      <c r="I2197" s="175"/>
      <c r="J2197" s="608"/>
      <c r="K2197" s="608"/>
      <c r="L2197" s="146"/>
      <c r="M2197" s="611" t="s">
        <v>1029</v>
      </c>
      <c r="N2197" s="146"/>
      <c r="O2197" s="572"/>
      <c r="P2197" s="146"/>
      <c r="Q2197" s="611" t="s">
        <v>1029</v>
      </c>
    </row>
    <row r="2198" spans="2:17" ht="45" hidden="1" customHeight="1" x14ac:dyDescent="0.25">
      <c r="B2198" s="217" t="s">
        <v>333</v>
      </c>
      <c r="C2198" s="217" t="s">
        <v>991</v>
      </c>
      <c r="D2198" s="205" t="s">
        <v>979</v>
      </c>
      <c r="E2198" s="230" t="s">
        <v>695</v>
      </c>
      <c r="F2198" s="144" t="s">
        <v>472</v>
      </c>
      <c r="G2198" s="135"/>
      <c r="H2198" s="594"/>
      <c r="I2198" s="175"/>
      <c r="J2198" s="609"/>
      <c r="K2198" s="609"/>
      <c r="L2198" s="146"/>
      <c r="M2198" s="612"/>
      <c r="N2198" s="146"/>
      <c r="O2198" s="594"/>
      <c r="P2198" s="146"/>
      <c r="Q2198" s="612"/>
    </row>
    <row r="2199" spans="2:17" ht="45" hidden="1" customHeight="1" x14ac:dyDescent="0.25">
      <c r="B2199" s="217" t="s">
        <v>333</v>
      </c>
      <c r="C2199" s="217" t="s">
        <v>991</v>
      </c>
      <c r="D2199" s="205" t="s">
        <v>979</v>
      </c>
      <c r="E2199" s="230" t="s">
        <v>899</v>
      </c>
      <c r="F2199" s="144" t="s">
        <v>472</v>
      </c>
      <c r="G2199" s="135"/>
      <c r="H2199" s="573"/>
      <c r="I2199" s="175"/>
      <c r="J2199" s="610"/>
      <c r="K2199" s="610"/>
      <c r="L2199" s="146"/>
      <c r="M2199" s="613"/>
      <c r="N2199" s="146"/>
      <c r="O2199" s="573"/>
      <c r="P2199" s="146"/>
      <c r="Q2199" s="613"/>
    </row>
    <row r="2200" spans="2:17" ht="15" hidden="1" customHeight="1" x14ac:dyDescent="0.25">
      <c r="B2200" s="221" t="s">
        <v>334</v>
      </c>
      <c r="C2200" s="217" t="s">
        <v>990</v>
      </c>
      <c r="D2200" s="205" t="s">
        <v>931</v>
      </c>
      <c r="E2200" s="213"/>
      <c r="F2200" s="464"/>
      <c r="G2200" s="135"/>
      <c r="H2200" s="448"/>
      <c r="I2200" s="448"/>
      <c r="J2200" s="448"/>
      <c r="K2200" s="154"/>
      <c r="L2200" s="155"/>
      <c r="M2200" s="149"/>
      <c r="N2200" s="156"/>
      <c r="O2200" s="154"/>
      <c r="P2200" s="155"/>
      <c r="Q2200" s="149"/>
    </row>
    <row r="2201" spans="2:17" ht="5.0999999999999996" hidden="1" customHeight="1" thickBot="1" x14ac:dyDescent="0.3">
      <c r="B2201" s="220" t="s">
        <v>334</v>
      </c>
      <c r="C2201" s="220" t="s">
        <v>990</v>
      </c>
      <c r="D2201" s="208" t="s">
        <v>980</v>
      </c>
      <c r="E2201" s="213"/>
      <c r="F2201" s="466"/>
      <c r="G2201" s="202"/>
      <c r="H2201" s="444"/>
      <c r="I2201" s="444"/>
      <c r="J2201" s="444"/>
      <c r="K2201" s="193"/>
      <c r="L2201" s="134"/>
      <c r="M2201" s="527"/>
      <c r="N2201" s="134"/>
      <c r="O2201" s="193"/>
      <c r="P2201" s="134"/>
      <c r="Q2201" s="527"/>
    </row>
    <row r="2202" spans="2:17" ht="15.75" hidden="1" thickTop="1" x14ac:dyDescent="0.25">
      <c r="B2202" s="218" t="s">
        <v>334</v>
      </c>
      <c r="C2202" s="218" t="s">
        <v>990</v>
      </c>
      <c r="D2202" s="209" t="s">
        <v>980</v>
      </c>
      <c r="E2202" s="238" t="s">
        <v>460</v>
      </c>
      <c r="F2202" s="468"/>
      <c r="G2202" s="203" t="s">
        <v>575</v>
      </c>
      <c r="H2202" s="452"/>
      <c r="I2202" s="452"/>
      <c r="J2202" s="452"/>
      <c r="K2202" s="194"/>
      <c r="L2202" s="171"/>
      <c r="M2202" s="528"/>
      <c r="N2202" s="172"/>
      <c r="O2202" s="194"/>
      <c r="P2202" s="171"/>
      <c r="Q2202" s="528"/>
    </row>
    <row r="2203" spans="2:17" ht="45" hidden="1" customHeight="1" x14ac:dyDescent="0.25">
      <c r="B2203" s="217" t="s">
        <v>334</v>
      </c>
      <c r="C2203" s="217" t="s">
        <v>990</v>
      </c>
      <c r="D2203" s="205" t="s">
        <v>980</v>
      </c>
      <c r="E2203" s="230" t="s">
        <v>485</v>
      </c>
      <c r="F2203" s="463" t="s">
        <v>472</v>
      </c>
      <c r="G2203" s="135"/>
      <c r="H2203" s="582"/>
      <c r="I2203" s="477"/>
      <c r="J2203" s="585"/>
      <c r="K2203" s="588"/>
      <c r="L2203" s="471"/>
      <c r="M2203" s="580" t="s">
        <v>1029</v>
      </c>
      <c r="N2203" s="471"/>
      <c r="O2203" s="578"/>
      <c r="P2203" s="471"/>
      <c r="Q2203" s="580" t="s">
        <v>1029</v>
      </c>
    </row>
    <row r="2204" spans="2:17" ht="45" hidden="1" customHeight="1" x14ac:dyDescent="0.25">
      <c r="B2204" s="217" t="s">
        <v>334</v>
      </c>
      <c r="C2204" s="217" t="s">
        <v>990</v>
      </c>
      <c r="D2204" s="205" t="s">
        <v>980</v>
      </c>
      <c r="E2204" s="230" t="s">
        <v>486</v>
      </c>
      <c r="F2204" s="463" t="s">
        <v>472</v>
      </c>
      <c r="G2204" s="135"/>
      <c r="H2204" s="583"/>
      <c r="I2204" s="477"/>
      <c r="J2204" s="586"/>
      <c r="K2204" s="589"/>
      <c r="L2204" s="471"/>
      <c r="M2204" s="591"/>
      <c r="N2204" s="471"/>
      <c r="O2204" s="593"/>
      <c r="P2204" s="471"/>
      <c r="Q2204" s="591"/>
    </row>
    <row r="2205" spans="2:17" ht="45" hidden="1" customHeight="1" x14ac:dyDescent="0.25">
      <c r="B2205" s="217" t="s">
        <v>334</v>
      </c>
      <c r="C2205" s="217" t="s">
        <v>990</v>
      </c>
      <c r="D2205" s="205" t="s">
        <v>980</v>
      </c>
      <c r="E2205" s="230" t="s">
        <v>481</v>
      </c>
      <c r="F2205" s="463" t="s">
        <v>472</v>
      </c>
      <c r="G2205" s="135"/>
      <c r="H2205" s="584"/>
      <c r="I2205" s="477"/>
      <c r="J2205" s="587"/>
      <c r="K2205" s="590"/>
      <c r="L2205" s="471"/>
      <c r="M2205" s="592"/>
      <c r="N2205" s="471"/>
      <c r="O2205" s="579"/>
      <c r="P2205" s="471"/>
      <c r="Q2205" s="592"/>
    </row>
    <row r="2206" spans="2:17" ht="5.0999999999999996" hidden="1" customHeight="1" thickBot="1" x14ac:dyDescent="0.3">
      <c r="B2206" s="220" t="s">
        <v>334</v>
      </c>
      <c r="C2206" s="220" t="s">
        <v>990</v>
      </c>
      <c r="D2206" s="208" t="s">
        <v>981</v>
      </c>
      <c r="E2206" s="213"/>
      <c r="F2206" s="466"/>
      <c r="G2206" s="202"/>
      <c r="H2206" s="444"/>
      <c r="I2206" s="444"/>
      <c r="J2206" s="444"/>
      <c r="K2206" s="193"/>
      <c r="L2206" s="134"/>
      <c r="M2206" s="527"/>
      <c r="N2206" s="134"/>
      <c r="O2206" s="193"/>
      <c r="P2206" s="134"/>
      <c r="Q2206" s="527"/>
    </row>
    <row r="2207" spans="2:17" ht="15.75" hidden="1" thickTop="1" x14ac:dyDescent="0.25">
      <c r="B2207" s="218" t="s">
        <v>334</v>
      </c>
      <c r="C2207" s="218" t="s">
        <v>990</v>
      </c>
      <c r="D2207" s="209" t="s">
        <v>981</v>
      </c>
      <c r="E2207" s="238" t="s">
        <v>933</v>
      </c>
      <c r="F2207" s="468"/>
      <c r="G2207" s="203" t="s">
        <v>575</v>
      </c>
      <c r="H2207" s="452"/>
      <c r="I2207" s="452"/>
      <c r="J2207" s="452"/>
      <c r="K2207" s="194"/>
      <c r="L2207" s="171"/>
      <c r="M2207" s="528"/>
      <c r="N2207" s="172"/>
      <c r="O2207" s="194"/>
      <c r="P2207" s="171"/>
      <c r="Q2207" s="528"/>
    </row>
    <row r="2208" spans="2:17" ht="45" hidden="1" customHeight="1" x14ac:dyDescent="0.25">
      <c r="B2208" s="217" t="s">
        <v>334</v>
      </c>
      <c r="C2208" s="217" t="s">
        <v>990</v>
      </c>
      <c r="D2208" s="205" t="s">
        <v>981</v>
      </c>
      <c r="E2208" s="230" t="s">
        <v>897</v>
      </c>
      <c r="F2208" s="463" t="s">
        <v>472</v>
      </c>
      <c r="G2208" s="135"/>
      <c r="H2208" s="582"/>
      <c r="I2208" s="477"/>
      <c r="J2208" s="585"/>
      <c r="K2208" s="588"/>
      <c r="L2208" s="471"/>
      <c r="M2208" s="580" t="s">
        <v>1029</v>
      </c>
      <c r="N2208" s="471"/>
      <c r="O2208" s="578"/>
      <c r="P2208" s="471"/>
      <c r="Q2208" s="580" t="s">
        <v>1029</v>
      </c>
    </row>
    <row r="2209" spans="2:17" ht="45" hidden="1" customHeight="1" x14ac:dyDescent="0.25">
      <c r="B2209" s="217" t="s">
        <v>334</v>
      </c>
      <c r="C2209" s="217" t="s">
        <v>990</v>
      </c>
      <c r="D2209" s="205" t="s">
        <v>981</v>
      </c>
      <c r="E2209" s="230" t="s">
        <v>487</v>
      </c>
      <c r="F2209" s="463" t="s">
        <v>472</v>
      </c>
      <c r="G2209" s="135"/>
      <c r="H2209" s="583"/>
      <c r="I2209" s="477"/>
      <c r="J2209" s="586"/>
      <c r="K2209" s="589"/>
      <c r="L2209" s="471"/>
      <c r="M2209" s="591"/>
      <c r="N2209" s="471"/>
      <c r="O2209" s="593"/>
      <c r="P2209" s="471"/>
      <c r="Q2209" s="591"/>
    </row>
    <row r="2210" spans="2:17" ht="45" hidden="1" customHeight="1" x14ac:dyDescent="0.25">
      <c r="B2210" s="217" t="s">
        <v>334</v>
      </c>
      <c r="C2210" s="217" t="s">
        <v>990</v>
      </c>
      <c r="D2210" s="205" t="s">
        <v>981</v>
      </c>
      <c r="E2210" s="230" t="s">
        <v>482</v>
      </c>
      <c r="F2210" s="463" t="s">
        <v>472</v>
      </c>
      <c r="G2210" s="135"/>
      <c r="H2210" s="584"/>
      <c r="I2210" s="477"/>
      <c r="J2210" s="587"/>
      <c r="K2210" s="590"/>
      <c r="L2210" s="471"/>
      <c r="M2210" s="592"/>
      <c r="N2210" s="471"/>
      <c r="O2210" s="579"/>
      <c r="P2210" s="471"/>
      <c r="Q2210" s="592"/>
    </row>
    <row r="2211" spans="2:17" ht="5.0999999999999996" hidden="1" customHeight="1" thickBot="1" x14ac:dyDescent="0.3">
      <c r="B2211" s="220" t="s">
        <v>334</v>
      </c>
      <c r="C2211" s="220" t="s">
        <v>990</v>
      </c>
      <c r="D2211" s="208" t="s">
        <v>982</v>
      </c>
      <c r="E2211" s="213"/>
      <c r="F2211" s="466"/>
      <c r="G2211" s="202"/>
      <c r="H2211" s="444"/>
      <c r="I2211" s="444"/>
      <c r="J2211" s="444"/>
      <c r="K2211" s="193"/>
      <c r="L2211" s="134"/>
      <c r="M2211" s="527"/>
      <c r="N2211" s="134"/>
      <c r="O2211" s="193"/>
      <c r="P2211" s="134"/>
      <c r="Q2211" s="527"/>
    </row>
    <row r="2212" spans="2:17" ht="15.75" hidden="1" thickTop="1" x14ac:dyDescent="0.25">
      <c r="B2212" s="218" t="s">
        <v>334</v>
      </c>
      <c r="C2212" s="218" t="s">
        <v>990</v>
      </c>
      <c r="D2212" s="209" t="s">
        <v>982</v>
      </c>
      <c r="E2212" s="238" t="s">
        <v>893</v>
      </c>
      <c r="F2212" s="468"/>
      <c r="G2212" s="203" t="s">
        <v>575</v>
      </c>
      <c r="H2212" s="452"/>
      <c r="I2212" s="452"/>
      <c r="J2212" s="452"/>
      <c r="K2212" s="194"/>
      <c r="L2212" s="171"/>
      <c r="M2212" s="528"/>
      <c r="N2212" s="172"/>
      <c r="O2212" s="194"/>
      <c r="P2212" s="171"/>
      <c r="Q2212" s="528"/>
    </row>
    <row r="2213" spans="2:17" ht="45" hidden="1" customHeight="1" x14ac:dyDescent="0.25">
      <c r="B2213" s="217" t="s">
        <v>334</v>
      </c>
      <c r="C2213" s="217" t="s">
        <v>990</v>
      </c>
      <c r="D2213" s="205" t="s">
        <v>982</v>
      </c>
      <c r="E2213" s="230" t="s">
        <v>900</v>
      </c>
      <c r="F2213" s="463" t="s">
        <v>472</v>
      </c>
      <c r="G2213" s="135"/>
      <c r="H2213" s="582"/>
      <c r="I2213" s="477"/>
      <c r="J2213" s="585"/>
      <c r="K2213" s="588"/>
      <c r="L2213" s="471"/>
      <c r="M2213" s="580" t="s">
        <v>1029</v>
      </c>
      <c r="N2213" s="471"/>
      <c r="O2213" s="578"/>
      <c r="P2213" s="471"/>
      <c r="Q2213" s="580" t="s">
        <v>1029</v>
      </c>
    </row>
    <row r="2214" spans="2:17" ht="45" hidden="1" customHeight="1" x14ac:dyDescent="0.25">
      <c r="B2214" s="217" t="s">
        <v>334</v>
      </c>
      <c r="C2214" s="217" t="s">
        <v>990</v>
      </c>
      <c r="D2214" s="205" t="s">
        <v>982</v>
      </c>
      <c r="E2214" s="230" t="s">
        <v>487</v>
      </c>
      <c r="F2214" s="463" t="s">
        <v>472</v>
      </c>
      <c r="G2214" s="135"/>
      <c r="H2214" s="583"/>
      <c r="I2214" s="477"/>
      <c r="J2214" s="586"/>
      <c r="K2214" s="589"/>
      <c r="L2214" s="471"/>
      <c r="M2214" s="591"/>
      <c r="N2214" s="471"/>
      <c r="O2214" s="593"/>
      <c r="P2214" s="471"/>
      <c r="Q2214" s="591"/>
    </row>
    <row r="2215" spans="2:17" ht="45" hidden="1" customHeight="1" x14ac:dyDescent="0.25">
      <c r="B2215" s="217" t="s">
        <v>334</v>
      </c>
      <c r="C2215" s="217" t="s">
        <v>990</v>
      </c>
      <c r="D2215" s="205" t="s">
        <v>982</v>
      </c>
      <c r="E2215" s="230" t="s">
        <v>483</v>
      </c>
      <c r="F2215" s="463" t="s">
        <v>472</v>
      </c>
      <c r="G2215" s="135"/>
      <c r="H2215" s="584"/>
      <c r="I2215" s="477"/>
      <c r="J2215" s="587"/>
      <c r="K2215" s="590"/>
      <c r="L2215" s="471"/>
      <c r="M2215" s="592"/>
      <c r="N2215" s="471"/>
      <c r="O2215" s="579"/>
      <c r="P2215" s="471"/>
      <c r="Q2215" s="592"/>
    </row>
    <row r="2216" spans="2:17" ht="5.0999999999999996" hidden="1" customHeight="1" thickBot="1" x14ac:dyDescent="0.3">
      <c r="B2216" s="220" t="s">
        <v>334</v>
      </c>
      <c r="C2216" s="220" t="s">
        <v>990</v>
      </c>
      <c r="D2216" s="208" t="s">
        <v>983</v>
      </c>
      <c r="E2216" s="213"/>
      <c r="F2216" s="466"/>
      <c r="G2216" s="202"/>
      <c r="H2216" s="444"/>
      <c r="I2216" s="444"/>
      <c r="J2216" s="444"/>
      <c r="K2216" s="193"/>
      <c r="L2216" s="134"/>
      <c r="M2216" s="527"/>
      <c r="N2216" s="134"/>
      <c r="O2216" s="193"/>
      <c r="P2216" s="134"/>
      <c r="Q2216" s="527"/>
    </row>
    <row r="2217" spans="2:17" ht="15.75" hidden="1" thickTop="1" x14ac:dyDescent="0.25">
      <c r="B2217" s="218" t="s">
        <v>334</v>
      </c>
      <c r="C2217" s="218" t="s">
        <v>990</v>
      </c>
      <c r="D2217" s="209" t="s">
        <v>983</v>
      </c>
      <c r="E2217" s="238" t="s">
        <v>315</v>
      </c>
      <c r="F2217" s="468"/>
      <c r="G2217" s="203" t="s">
        <v>575</v>
      </c>
      <c r="H2217" s="452"/>
      <c r="I2217" s="452"/>
      <c r="J2217" s="452"/>
      <c r="K2217" s="194"/>
      <c r="L2217" s="171"/>
      <c r="M2217" s="528"/>
      <c r="N2217" s="172"/>
      <c r="O2217" s="194"/>
      <c r="P2217" s="171"/>
      <c r="Q2217" s="528"/>
    </row>
    <row r="2218" spans="2:17" ht="45" hidden="1" customHeight="1" x14ac:dyDescent="0.25">
      <c r="B2218" s="217" t="s">
        <v>334</v>
      </c>
      <c r="C2218" s="217" t="s">
        <v>990</v>
      </c>
      <c r="D2218" s="205" t="s">
        <v>983</v>
      </c>
      <c r="E2218" s="230" t="s">
        <v>956</v>
      </c>
      <c r="F2218" s="463" t="s">
        <v>472</v>
      </c>
      <c r="G2218" s="135"/>
      <c r="H2218" s="582"/>
      <c r="I2218" s="477"/>
      <c r="J2218" s="585"/>
      <c r="K2218" s="588"/>
      <c r="L2218" s="471"/>
      <c r="M2218" s="580" t="s">
        <v>1029</v>
      </c>
      <c r="N2218" s="471"/>
      <c r="O2218" s="578"/>
      <c r="P2218" s="471"/>
      <c r="Q2218" s="580" t="s">
        <v>1029</v>
      </c>
    </row>
    <row r="2219" spans="2:17" ht="45" hidden="1" customHeight="1" x14ac:dyDescent="0.25">
      <c r="B2219" s="217" t="s">
        <v>334</v>
      </c>
      <c r="C2219" s="217" t="s">
        <v>990</v>
      </c>
      <c r="D2219" s="205" t="s">
        <v>983</v>
      </c>
      <c r="E2219" s="230" t="s">
        <v>957</v>
      </c>
      <c r="F2219" s="463" t="s">
        <v>472</v>
      </c>
      <c r="G2219" s="135"/>
      <c r="H2219" s="583"/>
      <c r="I2219" s="477"/>
      <c r="J2219" s="586"/>
      <c r="K2219" s="589"/>
      <c r="L2219" s="471"/>
      <c r="M2219" s="591"/>
      <c r="N2219" s="471"/>
      <c r="O2219" s="593"/>
      <c r="P2219" s="471"/>
      <c r="Q2219" s="591"/>
    </row>
    <row r="2220" spans="2:17" ht="45" hidden="1" customHeight="1" x14ac:dyDescent="0.25">
      <c r="B2220" s="217" t="s">
        <v>334</v>
      </c>
      <c r="C2220" s="217" t="s">
        <v>990</v>
      </c>
      <c r="D2220" s="205" t="s">
        <v>983</v>
      </c>
      <c r="E2220" s="230" t="s">
        <v>958</v>
      </c>
      <c r="F2220" s="463" t="s">
        <v>472</v>
      </c>
      <c r="G2220" s="135"/>
      <c r="H2220" s="584"/>
      <c r="I2220" s="477"/>
      <c r="J2220" s="587"/>
      <c r="K2220" s="590"/>
      <c r="L2220" s="471"/>
      <c r="M2220" s="592"/>
      <c r="N2220" s="471"/>
      <c r="O2220" s="579"/>
      <c r="P2220" s="471"/>
      <c r="Q2220" s="592"/>
    </row>
    <row r="2221" spans="2:17" ht="5.0999999999999996" hidden="1" customHeight="1" thickBot="1" x14ac:dyDescent="0.3">
      <c r="B2221" s="220" t="s">
        <v>334</v>
      </c>
      <c r="C2221" s="220" t="s">
        <v>990</v>
      </c>
      <c r="D2221" s="208" t="s">
        <v>984</v>
      </c>
      <c r="E2221" s="213"/>
      <c r="F2221" s="466"/>
      <c r="G2221" s="202"/>
      <c r="H2221" s="444"/>
      <c r="I2221" s="444"/>
      <c r="J2221" s="444"/>
      <c r="K2221" s="193"/>
      <c r="L2221" s="134"/>
      <c r="M2221" s="527"/>
      <c r="N2221" s="134"/>
      <c r="O2221" s="193"/>
      <c r="P2221" s="134"/>
      <c r="Q2221" s="527"/>
    </row>
    <row r="2222" spans="2:17" ht="15.75" hidden="1" thickTop="1" x14ac:dyDescent="0.25">
      <c r="B2222" s="218" t="s">
        <v>334</v>
      </c>
      <c r="C2222" s="218" t="s">
        <v>990</v>
      </c>
      <c r="D2222" s="209" t="s">
        <v>984</v>
      </c>
      <c r="E2222" s="238" t="s">
        <v>985</v>
      </c>
      <c r="F2222" s="468"/>
      <c r="G2222" s="203" t="s">
        <v>575</v>
      </c>
      <c r="H2222" s="452"/>
      <c r="I2222" s="452"/>
      <c r="J2222" s="452"/>
      <c r="K2222" s="194"/>
      <c r="L2222" s="171"/>
      <c r="M2222" s="528"/>
      <c r="N2222" s="172"/>
      <c r="O2222" s="194"/>
      <c r="P2222" s="171"/>
      <c r="Q2222" s="528"/>
    </row>
    <row r="2223" spans="2:17" ht="45" hidden="1" customHeight="1" x14ac:dyDescent="0.25">
      <c r="B2223" s="217" t="s">
        <v>334</v>
      </c>
      <c r="C2223" s="217" t="s">
        <v>990</v>
      </c>
      <c r="D2223" s="205" t="s">
        <v>984</v>
      </c>
      <c r="E2223" s="230" t="s">
        <v>949</v>
      </c>
      <c r="F2223" s="463" t="s">
        <v>472</v>
      </c>
      <c r="G2223" s="135"/>
      <c r="H2223" s="582"/>
      <c r="I2223" s="477"/>
      <c r="J2223" s="585"/>
      <c r="K2223" s="588"/>
      <c r="L2223" s="471"/>
      <c r="M2223" s="580" t="s">
        <v>1029</v>
      </c>
      <c r="N2223" s="471"/>
      <c r="O2223" s="578"/>
      <c r="P2223" s="471"/>
      <c r="Q2223" s="580" t="s">
        <v>1029</v>
      </c>
    </row>
    <row r="2224" spans="2:17" ht="45" hidden="1" customHeight="1" x14ac:dyDescent="0.25">
      <c r="B2224" s="217" t="s">
        <v>334</v>
      </c>
      <c r="C2224" s="217" t="s">
        <v>990</v>
      </c>
      <c r="D2224" s="205" t="s">
        <v>984</v>
      </c>
      <c r="E2224" s="230" t="s">
        <v>950</v>
      </c>
      <c r="F2224" s="463" t="s">
        <v>472</v>
      </c>
      <c r="G2224" s="135"/>
      <c r="H2224" s="583"/>
      <c r="I2224" s="477"/>
      <c r="J2224" s="586"/>
      <c r="K2224" s="589"/>
      <c r="L2224" s="471"/>
      <c r="M2224" s="591"/>
      <c r="N2224" s="471"/>
      <c r="O2224" s="593"/>
      <c r="P2224" s="471"/>
      <c r="Q2224" s="591"/>
    </row>
    <row r="2225" spans="2:17" ht="45" hidden="1" customHeight="1" x14ac:dyDescent="0.25">
      <c r="B2225" s="217" t="s">
        <v>334</v>
      </c>
      <c r="C2225" s="217" t="s">
        <v>990</v>
      </c>
      <c r="D2225" s="205" t="s">
        <v>984</v>
      </c>
      <c r="E2225" s="230" t="s">
        <v>951</v>
      </c>
      <c r="F2225" s="463" t="s">
        <v>472</v>
      </c>
      <c r="G2225" s="135"/>
      <c r="H2225" s="584"/>
      <c r="I2225" s="477"/>
      <c r="J2225" s="587"/>
      <c r="K2225" s="590"/>
      <c r="L2225" s="471"/>
      <c r="M2225" s="592"/>
      <c r="N2225" s="471"/>
      <c r="O2225" s="579"/>
      <c r="P2225" s="471"/>
      <c r="Q2225" s="592"/>
    </row>
    <row r="2226" spans="2:17" ht="5.0999999999999996" hidden="1" customHeight="1" thickBot="1" x14ac:dyDescent="0.3">
      <c r="B2226" s="220" t="s">
        <v>334</v>
      </c>
      <c r="C2226" s="220" t="s">
        <v>990</v>
      </c>
      <c r="D2226" s="208" t="s">
        <v>986</v>
      </c>
      <c r="E2226" s="213"/>
      <c r="F2226" s="466"/>
      <c r="G2226" s="202"/>
      <c r="H2226" s="444"/>
      <c r="I2226" s="444"/>
      <c r="J2226" s="444"/>
      <c r="K2226" s="193"/>
      <c r="L2226" s="134"/>
      <c r="M2226" s="527"/>
      <c r="N2226" s="134"/>
      <c r="O2226" s="193"/>
      <c r="P2226" s="134"/>
      <c r="Q2226" s="527"/>
    </row>
    <row r="2227" spans="2:17" ht="15.75" hidden="1" thickTop="1" x14ac:dyDescent="0.25">
      <c r="B2227" s="218" t="s">
        <v>334</v>
      </c>
      <c r="C2227" s="218" t="s">
        <v>990</v>
      </c>
      <c r="D2227" s="209" t="s">
        <v>986</v>
      </c>
      <c r="E2227" s="238" t="s">
        <v>987</v>
      </c>
      <c r="F2227" s="468"/>
      <c r="G2227" s="203" t="s">
        <v>575</v>
      </c>
      <c r="H2227" s="452"/>
      <c r="I2227" s="452"/>
      <c r="J2227" s="452"/>
      <c r="K2227" s="194"/>
      <c r="L2227" s="171"/>
      <c r="M2227" s="528"/>
      <c r="N2227" s="172"/>
      <c r="O2227" s="194"/>
      <c r="P2227" s="171"/>
      <c r="Q2227" s="528"/>
    </row>
    <row r="2228" spans="2:17" ht="45" hidden="1" customHeight="1" x14ac:dyDescent="0.25">
      <c r="B2228" s="217" t="s">
        <v>334</v>
      </c>
      <c r="C2228" s="217" t="s">
        <v>990</v>
      </c>
      <c r="D2228" s="205" t="s">
        <v>986</v>
      </c>
      <c r="E2228" s="230" t="s">
        <v>949</v>
      </c>
      <c r="F2228" s="463" t="s">
        <v>472</v>
      </c>
      <c r="G2228" s="135"/>
      <c r="H2228" s="582"/>
      <c r="I2228" s="477"/>
      <c r="J2228" s="585"/>
      <c r="K2228" s="588"/>
      <c r="L2228" s="471"/>
      <c r="M2228" s="580" t="s">
        <v>1029</v>
      </c>
      <c r="N2228" s="471"/>
      <c r="O2228" s="578"/>
      <c r="P2228" s="471"/>
      <c r="Q2228" s="580" t="s">
        <v>1029</v>
      </c>
    </row>
    <row r="2229" spans="2:17" ht="45" hidden="1" customHeight="1" x14ac:dyDescent="0.25">
      <c r="B2229" s="217" t="s">
        <v>334</v>
      </c>
      <c r="C2229" s="217" t="s">
        <v>990</v>
      </c>
      <c r="D2229" s="205" t="s">
        <v>986</v>
      </c>
      <c r="E2229" s="230" t="s">
        <v>950</v>
      </c>
      <c r="F2229" s="463" t="s">
        <v>472</v>
      </c>
      <c r="G2229" s="135"/>
      <c r="H2229" s="583"/>
      <c r="I2229" s="477"/>
      <c r="J2229" s="586"/>
      <c r="K2229" s="589"/>
      <c r="L2229" s="471"/>
      <c r="M2229" s="591"/>
      <c r="N2229" s="471"/>
      <c r="O2229" s="593"/>
      <c r="P2229" s="471"/>
      <c r="Q2229" s="591"/>
    </row>
    <row r="2230" spans="2:17" ht="45" hidden="1" customHeight="1" x14ac:dyDescent="0.25">
      <c r="B2230" s="217" t="s">
        <v>334</v>
      </c>
      <c r="C2230" s="217" t="s">
        <v>990</v>
      </c>
      <c r="D2230" s="205" t="s">
        <v>986</v>
      </c>
      <c r="E2230" s="230" t="s">
        <v>951</v>
      </c>
      <c r="F2230" s="463" t="s">
        <v>472</v>
      </c>
      <c r="G2230" s="135"/>
      <c r="H2230" s="584"/>
      <c r="I2230" s="477"/>
      <c r="J2230" s="587"/>
      <c r="K2230" s="590"/>
      <c r="L2230" s="471"/>
      <c r="M2230" s="592"/>
      <c r="N2230" s="471"/>
      <c r="O2230" s="579"/>
      <c r="P2230" s="471"/>
      <c r="Q2230" s="592"/>
    </row>
    <row r="2231" spans="2:17" ht="5.0999999999999996" hidden="1" customHeight="1" thickBot="1" x14ac:dyDescent="0.3">
      <c r="B2231" s="220" t="s">
        <v>334</v>
      </c>
      <c r="C2231" s="220" t="s">
        <v>990</v>
      </c>
      <c r="D2231" s="208" t="s">
        <v>988</v>
      </c>
      <c r="E2231" s="213"/>
      <c r="F2231" s="466"/>
      <c r="G2231" s="202"/>
      <c r="H2231" s="444"/>
      <c r="I2231" s="444"/>
      <c r="J2231" s="444"/>
      <c r="K2231" s="193"/>
      <c r="L2231" s="134"/>
      <c r="M2231" s="527"/>
      <c r="N2231" s="134"/>
      <c r="O2231" s="193"/>
      <c r="P2231" s="134"/>
      <c r="Q2231" s="527"/>
    </row>
    <row r="2232" spans="2:17" ht="15.75" hidden="1" thickTop="1" x14ac:dyDescent="0.25">
      <c r="B2232" s="218" t="s">
        <v>334</v>
      </c>
      <c r="C2232" s="218" t="s">
        <v>990</v>
      </c>
      <c r="D2232" s="209" t="s">
        <v>988</v>
      </c>
      <c r="E2232" s="238" t="s">
        <v>317</v>
      </c>
      <c r="F2232" s="468"/>
      <c r="G2232" s="203" t="s">
        <v>575</v>
      </c>
      <c r="H2232" s="452"/>
      <c r="I2232" s="452"/>
      <c r="J2232" s="452"/>
      <c r="K2232" s="194"/>
      <c r="L2232" s="171"/>
      <c r="M2232" s="528"/>
      <c r="N2232" s="172"/>
      <c r="O2232" s="194"/>
      <c r="P2232" s="171"/>
      <c r="Q2232" s="528"/>
    </row>
    <row r="2233" spans="2:17" ht="45" hidden="1" customHeight="1" x14ac:dyDescent="0.25">
      <c r="B2233" s="217" t="s">
        <v>334</v>
      </c>
      <c r="C2233" s="217" t="s">
        <v>990</v>
      </c>
      <c r="D2233" s="205" t="s">
        <v>988</v>
      </c>
      <c r="E2233" s="230" t="s">
        <v>488</v>
      </c>
      <c r="F2233" s="463" t="s">
        <v>472</v>
      </c>
      <c r="G2233" s="135"/>
      <c r="H2233" s="582"/>
      <c r="I2233" s="477"/>
      <c r="J2233" s="585"/>
      <c r="K2233" s="588"/>
      <c r="L2233" s="471"/>
      <c r="M2233" s="580" t="s">
        <v>1029</v>
      </c>
      <c r="N2233" s="471"/>
      <c r="O2233" s="578"/>
      <c r="P2233" s="471"/>
      <c r="Q2233" s="580" t="s">
        <v>1029</v>
      </c>
    </row>
    <row r="2234" spans="2:17" ht="45" hidden="1" customHeight="1" x14ac:dyDescent="0.25">
      <c r="B2234" s="217" t="s">
        <v>334</v>
      </c>
      <c r="C2234" s="217" t="s">
        <v>990</v>
      </c>
      <c r="D2234" s="205" t="s">
        <v>988</v>
      </c>
      <c r="E2234" s="230" t="s">
        <v>489</v>
      </c>
      <c r="F2234" s="463" t="s">
        <v>472</v>
      </c>
      <c r="G2234" s="135"/>
      <c r="H2234" s="583"/>
      <c r="I2234" s="477"/>
      <c r="J2234" s="586"/>
      <c r="K2234" s="589"/>
      <c r="L2234" s="471"/>
      <c r="M2234" s="591"/>
      <c r="N2234" s="471"/>
      <c r="O2234" s="593"/>
      <c r="P2234" s="471"/>
      <c r="Q2234" s="591"/>
    </row>
    <row r="2235" spans="2:17" ht="45" hidden="1" customHeight="1" x14ac:dyDescent="0.25">
      <c r="B2235" s="217" t="s">
        <v>334</v>
      </c>
      <c r="C2235" s="217" t="s">
        <v>990</v>
      </c>
      <c r="D2235" s="205" t="s">
        <v>988</v>
      </c>
      <c r="E2235" s="230" t="s">
        <v>484</v>
      </c>
      <c r="F2235" s="463" t="s">
        <v>472</v>
      </c>
      <c r="G2235" s="135"/>
      <c r="H2235" s="584"/>
      <c r="I2235" s="477"/>
      <c r="J2235" s="587"/>
      <c r="K2235" s="590"/>
      <c r="L2235" s="471"/>
      <c r="M2235" s="592"/>
      <c r="N2235" s="471"/>
      <c r="O2235" s="579"/>
      <c r="P2235" s="471"/>
      <c r="Q2235" s="592"/>
    </row>
    <row r="2236" spans="2:17" ht="5.0999999999999996" hidden="1" customHeight="1" thickBot="1" x14ac:dyDescent="0.3">
      <c r="B2236" s="220" t="s">
        <v>334</v>
      </c>
      <c r="C2236" s="220" t="s">
        <v>990</v>
      </c>
      <c r="D2236" s="208" t="s">
        <v>989</v>
      </c>
      <c r="E2236" s="213"/>
      <c r="F2236" s="466"/>
      <c r="G2236" s="202"/>
      <c r="H2236" s="444"/>
      <c r="I2236" s="444"/>
      <c r="J2236" s="444"/>
      <c r="K2236" s="193"/>
      <c r="L2236" s="134"/>
      <c r="M2236" s="527"/>
      <c r="N2236" s="134"/>
      <c r="O2236" s="193"/>
      <c r="P2236" s="134"/>
      <c r="Q2236" s="527"/>
    </row>
    <row r="2237" spans="2:17" ht="15.75" hidden="1" thickTop="1" x14ac:dyDescent="0.25">
      <c r="B2237" s="218" t="s">
        <v>334</v>
      </c>
      <c r="C2237" s="218" t="s">
        <v>990</v>
      </c>
      <c r="D2237" s="209" t="s">
        <v>989</v>
      </c>
      <c r="E2237" s="238" t="s">
        <v>316</v>
      </c>
      <c r="F2237" s="468"/>
      <c r="G2237" s="203" t="s">
        <v>575</v>
      </c>
      <c r="H2237" s="452"/>
      <c r="I2237" s="452"/>
      <c r="J2237" s="452"/>
      <c r="K2237" s="194"/>
      <c r="L2237" s="171"/>
      <c r="M2237" s="528"/>
      <c r="N2237" s="172"/>
      <c r="O2237" s="194"/>
      <c r="P2237" s="171"/>
      <c r="Q2237" s="528"/>
    </row>
    <row r="2238" spans="2:17" ht="45" hidden="1" customHeight="1" x14ac:dyDescent="0.25">
      <c r="B2238" s="217" t="s">
        <v>334</v>
      </c>
      <c r="C2238" s="217" t="s">
        <v>990</v>
      </c>
      <c r="D2238" s="205" t="s">
        <v>989</v>
      </c>
      <c r="E2238" s="230" t="s">
        <v>488</v>
      </c>
      <c r="F2238" s="463" t="s">
        <v>472</v>
      </c>
      <c r="G2238" s="135"/>
      <c r="H2238" s="582"/>
      <c r="I2238" s="477"/>
      <c r="J2238" s="585"/>
      <c r="K2238" s="588"/>
      <c r="L2238" s="471"/>
      <c r="M2238" s="580" t="s">
        <v>1029</v>
      </c>
      <c r="N2238" s="471"/>
      <c r="O2238" s="578"/>
      <c r="P2238" s="471"/>
      <c r="Q2238" s="580" t="s">
        <v>1029</v>
      </c>
    </row>
    <row r="2239" spans="2:17" ht="45" hidden="1" customHeight="1" x14ac:dyDescent="0.25">
      <c r="B2239" s="217" t="s">
        <v>334</v>
      </c>
      <c r="C2239" s="217" t="s">
        <v>990</v>
      </c>
      <c r="D2239" s="205" t="s">
        <v>989</v>
      </c>
      <c r="E2239" s="230" t="s">
        <v>489</v>
      </c>
      <c r="F2239" s="463" t="s">
        <v>472</v>
      </c>
      <c r="G2239" s="135"/>
      <c r="H2239" s="583"/>
      <c r="I2239" s="477"/>
      <c r="J2239" s="586"/>
      <c r="K2239" s="589"/>
      <c r="L2239" s="471"/>
      <c r="M2239" s="591"/>
      <c r="N2239" s="471"/>
      <c r="O2239" s="593"/>
      <c r="P2239" s="471"/>
      <c r="Q2239" s="591"/>
    </row>
    <row r="2240" spans="2:17" ht="45" hidden="1" customHeight="1" x14ac:dyDescent="0.25">
      <c r="B2240" s="217" t="s">
        <v>334</v>
      </c>
      <c r="C2240" s="217" t="s">
        <v>990</v>
      </c>
      <c r="D2240" s="205" t="s">
        <v>989</v>
      </c>
      <c r="E2240" s="230" t="s">
        <v>484</v>
      </c>
      <c r="F2240" s="463" t="s">
        <v>472</v>
      </c>
      <c r="G2240" s="135"/>
      <c r="H2240" s="584"/>
      <c r="I2240" s="477"/>
      <c r="J2240" s="587"/>
      <c r="K2240" s="590"/>
      <c r="L2240" s="471"/>
      <c r="M2240" s="592"/>
      <c r="N2240" s="471"/>
      <c r="O2240" s="579"/>
      <c r="P2240" s="471"/>
      <c r="Q2240" s="592"/>
    </row>
    <row r="2241" spans="2:17" ht="15" hidden="1" customHeight="1" x14ac:dyDescent="0.25">
      <c r="B2241" s="221" t="s">
        <v>334</v>
      </c>
      <c r="C2241" s="217" t="s">
        <v>991</v>
      </c>
      <c r="D2241" s="205" t="s">
        <v>931</v>
      </c>
      <c r="E2241" s="213"/>
      <c r="F2241" s="135"/>
      <c r="G2241" s="135"/>
      <c r="H2241" s="154"/>
      <c r="I2241" s="154"/>
      <c r="J2241" s="154"/>
      <c r="K2241" s="154"/>
      <c r="L2241" s="155"/>
      <c r="M2241" s="148"/>
      <c r="N2241" s="156"/>
      <c r="O2241" s="154"/>
      <c r="P2241" s="155"/>
      <c r="Q2241" s="148"/>
    </row>
    <row r="2242" spans="2:17" ht="5.0999999999999996" hidden="1" customHeight="1" thickBot="1" x14ac:dyDescent="0.3">
      <c r="B2242" s="220" t="s">
        <v>334</v>
      </c>
      <c r="C2242" s="220" t="s">
        <v>991</v>
      </c>
      <c r="D2242" s="208" t="s">
        <v>980</v>
      </c>
      <c r="E2242" s="213"/>
      <c r="F2242" s="134"/>
      <c r="G2242" s="202"/>
      <c r="H2242" s="193"/>
      <c r="I2242" s="193"/>
      <c r="J2242" s="193"/>
      <c r="K2242" s="193"/>
      <c r="L2242" s="134"/>
      <c r="M2242" s="186"/>
      <c r="N2242" s="134"/>
      <c r="O2242" s="193"/>
      <c r="P2242" s="134"/>
      <c r="Q2242" s="186"/>
    </row>
    <row r="2243" spans="2:17" ht="15.75" hidden="1" thickTop="1" x14ac:dyDescent="0.25">
      <c r="B2243" s="218" t="s">
        <v>334</v>
      </c>
      <c r="C2243" s="218" t="s">
        <v>991</v>
      </c>
      <c r="D2243" s="209" t="s">
        <v>980</v>
      </c>
      <c r="E2243" s="238" t="s">
        <v>460</v>
      </c>
      <c r="F2243" s="142"/>
      <c r="G2243" s="203" t="s">
        <v>575</v>
      </c>
      <c r="H2243" s="194"/>
      <c r="I2243" s="194"/>
      <c r="J2243" s="194"/>
      <c r="K2243" s="194"/>
      <c r="L2243" s="171"/>
      <c r="M2243" s="183"/>
      <c r="N2243" s="172"/>
      <c r="O2243" s="194"/>
      <c r="P2243" s="171"/>
      <c r="Q2243" s="183"/>
    </row>
    <row r="2244" spans="2:17" ht="45" hidden="1" customHeight="1" x14ac:dyDescent="0.25">
      <c r="B2244" s="217" t="s">
        <v>334</v>
      </c>
      <c r="C2244" s="217" t="s">
        <v>991</v>
      </c>
      <c r="D2244" s="205" t="s">
        <v>980</v>
      </c>
      <c r="E2244" s="230" t="s">
        <v>894</v>
      </c>
      <c r="F2244" s="144" t="s">
        <v>472</v>
      </c>
      <c r="G2244" s="135"/>
      <c r="H2244" s="572"/>
      <c r="I2244" s="175"/>
      <c r="J2244" s="608"/>
      <c r="K2244" s="608"/>
      <c r="L2244" s="146"/>
      <c r="M2244" s="611" t="s">
        <v>1029</v>
      </c>
      <c r="N2244" s="146"/>
      <c r="O2244" s="572"/>
      <c r="P2244" s="146"/>
      <c r="Q2244" s="611" t="s">
        <v>1029</v>
      </c>
    </row>
    <row r="2245" spans="2:17" ht="45" hidden="1" customHeight="1" x14ac:dyDescent="0.25">
      <c r="B2245" s="217" t="s">
        <v>334</v>
      </c>
      <c r="C2245" s="217" t="s">
        <v>991</v>
      </c>
      <c r="D2245" s="205" t="s">
        <v>980</v>
      </c>
      <c r="E2245" s="230" t="s">
        <v>895</v>
      </c>
      <c r="F2245" s="144" t="s">
        <v>472</v>
      </c>
      <c r="G2245" s="135"/>
      <c r="H2245" s="594"/>
      <c r="I2245" s="175"/>
      <c r="J2245" s="609"/>
      <c r="K2245" s="609"/>
      <c r="L2245" s="146"/>
      <c r="M2245" s="612"/>
      <c r="N2245" s="146"/>
      <c r="O2245" s="594"/>
      <c r="P2245" s="146"/>
      <c r="Q2245" s="612"/>
    </row>
    <row r="2246" spans="2:17" ht="45" hidden="1" customHeight="1" x14ac:dyDescent="0.25">
      <c r="B2246" s="217" t="s">
        <v>334</v>
      </c>
      <c r="C2246" s="217" t="s">
        <v>991</v>
      </c>
      <c r="D2246" s="205" t="s">
        <v>980</v>
      </c>
      <c r="E2246" s="230" t="s">
        <v>896</v>
      </c>
      <c r="F2246" s="144" t="s">
        <v>472</v>
      </c>
      <c r="G2246" s="135"/>
      <c r="H2246" s="573"/>
      <c r="I2246" s="175"/>
      <c r="J2246" s="610"/>
      <c r="K2246" s="610"/>
      <c r="L2246" s="146"/>
      <c r="M2246" s="613"/>
      <c r="N2246" s="146"/>
      <c r="O2246" s="573"/>
      <c r="P2246" s="146"/>
      <c r="Q2246" s="613"/>
    </row>
    <row r="2247" spans="2:17" ht="5.0999999999999996" hidden="1" customHeight="1" thickBot="1" x14ac:dyDescent="0.3">
      <c r="B2247" s="220" t="s">
        <v>334</v>
      </c>
      <c r="C2247" s="220" t="s">
        <v>991</v>
      </c>
      <c r="D2247" s="208" t="s">
        <v>981</v>
      </c>
      <c r="E2247" s="213"/>
      <c r="F2247" s="134"/>
      <c r="G2247" s="202"/>
      <c r="H2247" s="193"/>
      <c r="I2247" s="193"/>
      <c r="J2247" s="193"/>
      <c r="K2247" s="193"/>
      <c r="L2247" s="134"/>
      <c r="M2247" s="186"/>
      <c r="N2247" s="134"/>
      <c r="O2247" s="193"/>
      <c r="P2247" s="134"/>
      <c r="Q2247" s="186"/>
    </row>
    <row r="2248" spans="2:17" ht="15.75" hidden="1" thickTop="1" x14ac:dyDescent="0.25">
      <c r="B2248" s="218" t="s">
        <v>334</v>
      </c>
      <c r="C2248" s="218" t="s">
        <v>991</v>
      </c>
      <c r="D2248" s="209" t="s">
        <v>981</v>
      </c>
      <c r="E2248" s="238" t="s">
        <v>933</v>
      </c>
      <c r="F2248" s="142"/>
      <c r="G2248" s="203" t="s">
        <v>575</v>
      </c>
      <c r="H2248" s="194"/>
      <c r="I2248" s="194"/>
      <c r="J2248" s="194"/>
      <c r="K2248" s="194"/>
      <c r="L2248" s="171"/>
      <c r="M2248" s="183"/>
      <c r="N2248" s="172"/>
      <c r="O2248" s="194"/>
      <c r="P2248" s="171"/>
      <c r="Q2248" s="183"/>
    </row>
    <row r="2249" spans="2:17" ht="45" hidden="1" customHeight="1" x14ac:dyDescent="0.25">
      <c r="B2249" s="217" t="s">
        <v>334</v>
      </c>
      <c r="C2249" s="217" t="s">
        <v>991</v>
      </c>
      <c r="D2249" s="205" t="s">
        <v>981</v>
      </c>
      <c r="E2249" s="230" t="s">
        <v>690</v>
      </c>
      <c r="F2249" s="144" t="s">
        <v>472</v>
      </c>
      <c r="G2249" s="135"/>
      <c r="H2249" s="572"/>
      <c r="I2249" s="175"/>
      <c r="J2249" s="608"/>
      <c r="K2249" s="608"/>
      <c r="L2249" s="146"/>
      <c r="M2249" s="611" t="s">
        <v>1029</v>
      </c>
      <c r="N2249" s="146"/>
      <c r="O2249" s="572"/>
      <c r="P2249" s="146"/>
      <c r="Q2249" s="611" t="s">
        <v>1029</v>
      </c>
    </row>
    <row r="2250" spans="2:17" ht="45" hidden="1" customHeight="1" x14ac:dyDescent="0.25">
      <c r="B2250" s="217" t="s">
        <v>334</v>
      </c>
      <c r="C2250" s="217" t="s">
        <v>991</v>
      </c>
      <c r="D2250" s="205" t="s">
        <v>981</v>
      </c>
      <c r="E2250" s="230" t="s">
        <v>691</v>
      </c>
      <c r="F2250" s="144" t="s">
        <v>472</v>
      </c>
      <c r="G2250" s="135"/>
      <c r="H2250" s="594"/>
      <c r="I2250" s="175"/>
      <c r="J2250" s="609"/>
      <c r="K2250" s="609"/>
      <c r="L2250" s="146"/>
      <c r="M2250" s="612"/>
      <c r="N2250" s="146"/>
      <c r="O2250" s="594"/>
      <c r="P2250" s="146"/>
      <c r="Q2250" s="612"/>
    </row>
    <row r="2251" spans="2:17" ht="45" hidden="1" customHeight="1" x14ac:dyDescent="0.25">
      <c r="B2251" s="217" t="s">
        <v>334</v>
      </c>
      <c r="C2251" s="217" t="s">
        <v>991</v>
      </c>
      <c r="D2251" s="205" t="s">
        <v>981</v>
      </c>
      <c r="E2251" s="230" t="s">
        <v>689</v>
      </c>
      <c r="F2251" s="144" t="s">
        <v>472</v>
      </c>
      <c r="G2251" s="135"/>
      <c r="H2251" s="573"/>
      <c r="I2251" s="175"/>
      <c r="J2251" s="610"/>
      <c r="K2251" s="610"/>
      <c r="L2251" s="146"/>
      <c r="M2251" s="613"/>
      <c r="N2251" s="146"/>
      <c r="O2251" s="573"/>
      <c r="P2251" s="146"/>
      <c r="Q2251" s="613"/>
    </row>
    <row r="2252" spans="2:17" ht="5.0999999999999996" hidden="1" customHeight="1" thickBot="1" x14ac:dyDescent="0.3">
      <c r="B2252" s="220" t="s">
        <v>334</v>
      </c>
      <c r="C2252" s="220" t="s">
        <v>991</v>
      </c>
      <c r="D2252" s="208" t="s">
        <v>982</v>
      </c>
      <c r="E2252" s="213"/>
      <c r="F2252" s="134"/>
      <c r="G2252" s="202"/>
      <c r="H2252" s="193"/>
      <c r="I2252" s="193"/>
      <c r="J2252" s="193"/>
      <c r="K2252" s="193"/>
      <c r="L2252" s="134"/>
      <c r="M2252" s="186"/>
      <c r="N2252" s="134"/>
      <c r="O2252" s="193"/>
      <c r="P2252" s="134"/>
      <c r="Q2252" s="186"/>
    </row>
    <row r="2253" spans="2:17" ht="15.75" hidden="1" thickTop="1" x14ac:dyDescent="0.25">
      <c r="B2253" s="218" t="s">
        <v>334</v>
      </c>
      <c r="C2253" s="218" t="s">
        <v>991</v>
      </c>
      <c r="D2253" s="209" t="s">
        <v>982</v>
      </c>
      <c r="E2253" s="238" t="s">
        <v>893</v>
      </c>
      <c r="F2253" s="142"/>
      <c r="G2253" s="203" t="s">
        <v>575</v>
      </c>
      <c r="H2253" s="194"/>
      <c r="I2253" s="194"/>
      <c r="J2253" s="194"/>
      <c r="K2253" s="194"/>
      <c r="L2253" s="171"/>
      <c r="M2253" s="183"/>
      <c r="N2253" s="172"/>
      <c r="O2253" s="194"/>
      <c r="P2253" s="171"/>
      <c r="Q2253" s="183"/>
    </row>
    <row r="2254" spans="2:17" ht="45" hidden="1" customHeight="1" x14ac:dyDescent="0.25">
      <c r="B2254" s="217" t="s">
        <v>334</v>
      </c>
      <c r="C2254" s="217" t="s">
        <v>991</v>
      </c>
      <c r="D2254" s="205" t="s">
        <v>982</v>
      </c>
      <c r="E2254" s="230" t="s">
        <v>693</v>
      </c>
      <c r="F2254" s="144" t="s">
        <v>472</v>
      </c>
      <c r="G2254" s="135"/>
      <c r="H2254" s="572"/>
      <c r="I2254" s="175"/>
      <c r="J2254" s="608"/>
      <c r="K2254" s="608"/>
      <c r="L2254" s="146"/>
      <c r="M2254" s="611" t="s">
        <v>1029</v>
      </c>
      <c r="N2254" s="146"/>
      <c r="O2254" s="572"/>
      <c r="P2254" s="146"/>
      <c r="Q2254" s="611" t="s">
        <v>1029</v>
      </c>
    </row>
    <row r="2255" spans="2:17" ht="45" hidden="1" customHeight="1" x14ac:dyDescent="0.25">
      <c r="B2255" s="217" t="s">
        <v>334</v>
      </c>
      <c r="C2255" s="217" t="s">
        <v>991</v>
      </c>
      <c r="D2255" s="205" t="s">
        <v>982</v>
      </c>
      <c r="E2255" s="230" t="s">
        <v>692</v>
      </c>
      <c r="F2255" s="144" t="s">
        <v>472</v>
      </c>
      <c r="G2255" s="135"/>
      <c r="H2255" s="594"/>
      <c r="I2255" s="175"/>
      <c r="J2255" s="609"/>
      <c r="K2255" s="609"/>
      <c r="L2255" s="146"/>
      <c r="M2255" s="612"/>
      <c r="N2255" s="146"/>
      <c r="O2255" s="594"/>
      <c r="P2255" s="146"/>
      <c r="Q2255" s="612"/>
    </row>
    <row r="2256" spans="2:17" ht="45" hidden="1" customHeight="1" x14ac:dyDescent="0.25">
      <c r="B2256" s="217" t="s">
        <v>334</v>
      </c>
      <c r="C2256" s="217" t="s">
        <v>991</v>
      </c>
      <c r="D2256" s="205" t="s">
        <v>982</v>
      </c>
      <c r="E2256" s="230" t="s">
        <v>898</v>
      </c>
      <c r="F2256" s="144" t="s">
        <v>472</v>
      </c>
      <c r="G2256" s="135"/>
      <c r="H2256" s="573"/>
      <c r="I2256" s="175"/>
      <c r="J2256" s="610"/>
      <c r="K2256" s="610"/>
      <c r="L2256" s="146"/>
      <c r="M2256" s="613"/>
      <c r="N2256" s="146"/>
      <c r="O2256" s="573"/>
      <c r="P2256" s="146"/>
      <c r="Q2256" s="613"/>
    </row>
    <row r="2257" spans="2:17" ht="5.0999999999999996" hidden="1" customHeight="1" thickBot="1" x14ac:dyDescent="0.3">
      <c r="B2257" s="220" t="s">
        <v>334</v>
      </c>
      <c r="C2257" s="220" t="s">
        <v>991</v>
      </c>
      <c r="D2257" s="208" t="s">
        <v>983</v>
      </c>
      <c r="E2257" s="213"/>
      <c r="F2257" s="134"/>
      <c r="G2257" s="202"/>
      <c r="H2257" s="193"/>
      <c r="I2257" s="193"/>
      <c r="J2257" s="193"/>
      <c r="K2257" s="193"/>
      <c r="L2257" s="134"/>
      <c r="M2257" s="186"/>
      <c r="N2257" s="134"/>
      <c r="O2257" s="193"/>
      <c r="P2257" s="134"/>
      <c r="Q2257" s="186"/>
    </row>
    <row r="2258" spans="2:17" ht="15.75" hidden="1" thickTop="1" x14ac:dyDescent="0.25">
      <c r="B2258" s="218" t="s">
        <v>334</v>
      </c>
      <c r="C2258" s="218" t="s">
        <v>991</v>
      </c>
      <c r="D2258" s="209" t="s">
        <v>983</v>
      </c>
      <c r="E2258" s="238" t="s">
        <v>315</v>
      </c>
      <c r="F2258" s="142"/>
      <c r="G2258" s="203" t="s">
        <v>575</v>
      </c>
      <c r="H2258" s="194"/>
      <c r="I2258" s="194"/>
      <c r="J2258" s="194"/>
      <c r="K2258" s="194"/>
      <c r="L2258" s="171"/>
      <c r="M2258" s="183"/>
      <c r="N2258" s="172"/>
      <c r="O2258" s="194"/>
      <c r="P2258" s="171"/>
      <c r="Q2258" s="183"/>
    </row>
    <row r="2259" spans="2:17" ht="45" hidden="1" customHeight="1" x14ac:dyDescent="0.25">
      <c r="B2259" s="217" t="s">
        <v>334</v>
      </c>
      <c r="C2259" s="217" t="s">
        <v>991</v>
      </c>
      <c r="D2259" s="205" t="s">
        <v>983</v>
      </c>
      <c r="E2259" s="230" t="s">
        <v>945</v>
      </c>
      <c r="F2259" s="144" t="s">
        <v>472</v>
      </c>
      <c r="G2259" s="135"/>
      <c r="H2259" s="572"/>
      <c r="I2259" s="175"/>
      <c r="J2259" s="608"/>
      <c r="K2259" s="608"/>
      <c r="L2259" s="146"/>
      <c r="M2259" s="611" t="s">
        <v>1029</v>
      </c>
      <c r="N2259" s="146"/>
      <c r="O2259" s="572"/>
      <c r="P2259" s="146"/>
      <c r="Q2259" s="611" t="s">
        <v>1029</v>
      </c>
    </row>
    <row r="2260" spans="2:17" ht="45" hidden="1" customHeight="1" x14ac:dyDescent="0.25">
      <c r="B2260" s="217" t="s">
        <v>334</v>
      </c>
      <c r="C2260" s="217" t="s">
        <v>991</v>
      </c>
      <c r="D2260" s="205" t="s">
        <v>983</v>
      </c>
      <c r="E2260" s="230" t="s">
        <v>946</v>
      </c>
      <c r="F2260" s="144" t="s">
        <v>472</v>
      </c>
      <c r="G2260" s="135"/>
      <c r="H2260" s="594"/>
      <c r="I2260" s="175"/>
      <c r="J2260" s="609"/>
      <c r="K2260" s="609"/>
      <c r="L2260" s="146"/>
      <c r="M2260" s="612"/>
      <c r="N2260" s="146"/>
      <c r="O2260" s="594"/>
      <c r="P2260" s="146"/>
      <c r="Q2260" s="612"/>
    </row>
    <row r="2261" spans="2:17" ht="45" hidden="1" customHeight="1" x14ac:dyDescent="0.25">
      <c r="B2261" s="217" t="s">
        <v>334</v>
      </c>
      <c r="C2261" s="217" t="s">
        <v>991</v>
      </c>
      <c r="D2261" s="205" t="s">
        <v>983</v>
      </c>
      <c r="E2261" s="230" t="s">
        <v>947</v>
      </c>
      <c r="F2261" s="144" t="s">
        <v>472</v>
      </c>
      <c r="G2261" s="135"/>
      <c r="H2261" s="573"/>
      <c r="I2261" s="175"/>
      <c r="J2261" s="610"/>
      <c r="K2261" s="610"/>
      <c r="L2261" s="146"/>
      <c r="M2261" s="613"/>
      <c r="N2261" s="146"/>
      <c r="O2261" s="573"/>
      <c r="P2261" s="146"/>
      <c r="Q2261" s="613"/>
    </row>
    <row r="2262" spans="2:17" ht="5.0999999999999996" hidden="1" customHeight="1" thickBot="1" x14ac:dyDescent="0.3">
      <c r="B2262" s="220" t="s">
        <v>334</v>
      </c>
      <c r="C2262" s="220" t="s">
        <v>991</v>
      </c>
      <c r="D2262" s="208" t="s">
        <v>984</v>
      </c>
      <c r="E2262" s="213"/>
      <c r="F2262" s="134"/>
      <c r="G2262" s="202"/>
      <c r="H2262" s="193"/>
      <c r="I2262" s="193"/>
      <c r="J2262" s="193"/>
      <c r="K2262" s="193"/>
      <c r="L2262" s="134"/>
      <c r="M2262" s="186"/>
      <c r="N2262" s="134"/>
      <c r="O2262" s="193"/>
      <c r="P2262" s="134"/>
      <c r="Q2262" s="186"/>
    </row>
    <row r="2263" spans="2:17" ht="15.75" hidden="1" thickTop="1" x14ac:dyDescent="0.25">
      <c r="B2263" s="218" t="s">
        <v>334</v>
      </c>
      <c r="C2263" s="218" t="s">
        <v>991</v>
      </c>
      <c r="D2263" s="209" t="s">
        <v>984</v>
      </c>
      <c r="E2263" s="238" t="s">
        <v>985</v>
      </c>
      <c r="F2263" s="142"/>
      <c r="G2263" s="203" t="s">
        <v>575</v>
      </c>
      <c r="H2263" s="194"/>
      <c r="I2263" s="194"/>
      <c r="J2263" s="194"/>
      <c r="K2263" s="194"/>
      <c r="L2263" s="171"/>
      <c r="M2263" s="183"/>
      <c r="N2263" s="172"/>
      <c r="O2263" s="194"/>
      <c r="P2263" s="171"/>
      <c r="Q2263" s="183"/>
    </row>
    <row r="2264" spans="2:17" ht="45" hidden="1" customHeight="1" x14ac:dyDescent="0.25">
      <c r="B2264" s="217" t="s">
        <v>334</v>
      </c>
      <c r="C2264" s="217" t="s">
        <v>991</v>
      </c>
      <c r="D2264" s="205" t="s">
        <v>984</v>
      </c>
      <c r="E2264" s="230" t="s">
        <v>952</v>
      </c>
      <c r="F2264" s="144" t="s">
        <v>472</v>
      </c>
      <c r="G2264" s="135"/>
      <c r="H2264" s="572"/>
      <c r="I2264" s="175"/>
      <c r="J2264" s="608"/>
      <c r="K2264" s="608"/>
      <c r="L2264" s="146"/>
      <c r="M2264" s="611" t="s">
        <v>1029</v>
      </c>
      <c r="N2264" s="146"/>
      <c r="O2264" s="572"/>
      <c r="P2264" s="146"/>
      <c r="Q2264" s="611" t="s">
        <v>1029</v>
      </c>
    </row>
    <row r="2265" spans="2:17" ht="45" hidden="1" customHeight="1" x14ac:dyDescent="0.25">
      <c r="B2265" s="217" t="s">
        <v>334</v>
      </c>
      <c r="C2265" s="217" t="s">
        <v>991</v>
      </c>
      <c r="D2265" s="205" t="s">
        <v>984</v>
      </c>
      <c r="E2265" s="230" t="s">
        <v>953</v>
      </c>
      <c r="F2265" s="144" t="s">
        <v>472</v>
      </c>
      <c r="G2265" s="135"/>
      <c r="H2265" s="594"/>
      <c r="I2265" s="175"/>
      <c r="J2265" s="609"/>
      <c r="K2265" s="609"/>
      <c r="L2265" s="146"/>
      <c r="M2265" s="612"/>
      <c r="N2265" s="146"/>
      <c r="O2265" s="594"/>
      <c r="P2265" s="146"/>
      <c r="Q2265" s="612"/>
    </row>
    <row r="2266" spans="2:17" ht="45" hidden="1" customHeight="1" x14ac:dyDescent="0.25">
      <c r="B2266" s="217" t="s">
        <v>334</v>
      </c>
      <c r="C2266" s="217" t="s">
        <v>991</v>
      </c>
      <c r="D2266" s="205" t="s">
        <v>984</v>
      </c>
      <c r="E2266" s="230" t="s">
        <v>954</v>
      </c>
      <c r="F2266" s="144" t="s">
        <v>472</v>
      </c>
      <c r="G2266" s="135"/>
      <c r="H2266" s="573"/>
      <c r="I2266" s="175"/>
      <c r="J2266" s="610"/>
      <c r="K2266" s="610"/>
      <c r="L2266" s="146"/>
      <c r="M2266" s="613"/>
      <c r="N2266" s="146"/>
      <c r="O2266" s="573"/>
      <c r="P2266" s="146"/>
      <c r="Q2266" s="613"/>
    </row>
    <row r="2267" spans="2:17" ht="5.0999999999999996" hidden="1" customHeight="1" thickBot="1" x14ac:dyDescent="0.3">
      <c r="B2267" s="220" t="s">
        <v>334</v>
      </c>
      <c r="C2267" s="220" t="s">
        <v>991</v>
      </c>
      <c r="D2267" s="208" t="s">
        <v>986</v>
      </c>
      <c r="E2267" s="213"/>
      <c r="F2267" s="134"/>
      <c r="G2267" s="202"/>
      <c r="H2267" s="193"/>
      <c r="I2267" s="193"/>
      <c r="J2267" s="193"/>
      <c r="K2267" s="193"/>
      <c r="L2267" s="134"/>
      <c r="M2267" s="186"/>
      <c r="N2267" s="134"/>
      <c r="O2267" s="193"/>
      <c r="P2267" s="134"/>
      <c r="Q2267" s="186"/>
    </row>
    <row r="2268" spans="2:17" ht="15.75" hidden="1" thickTop="1" x14ac:dyDescent="0.25">
      <c r="B2268" s="218" t="s">
        <v>334</v>
      </c>
      <c r="C2268" s="218" t="s">
        <v>991</v>
      </c>
      <c r="D2268" s="209" t="s">
        <v>986</v>
      </c>
      <c r="E2268" s="238" t="s">
        <v>987</v>
      </c>
      <c r="F2268" s="142"/>
      <c r="G2268" s="203" t="s">
        <v>575</v>
      </c>
      <c r="H2268" s="194"/>
      <c r="I2268" s="194"/>
      <c r="J2268" s="194"/>
      <c r="K2268" s="194"/>
      <c r="L2268" s="171"/>
      <c r="M2268" s="183"/>
      <c r="N2268" s="172"/>
      <c r="O2268" s="194"/>
      <c r="P2268" s="171"/>
      <c r="Q2268" s="183"/>
    </row>
    <row r="2269" spans="2:17" ht="45" hidden="1" customHeight="1" x14ac:dyDescent="0.25">
      <c r="B2269" s="217" t="s">
        <v>334</v>
      </c>
      <c r="C2269" s="217" t="s">
        <v>991</v>
      </c>
      <c r="D2269" s="205" t="s">
        <v>986</v>
      </c>
      <c r="E2269" s="230" t="s">
        <v>952</v>
      </c>
      <c r="F2269" s="144" t="s">
        <v>472</v>
      </c>
      <c r="G2269" s="135"/>
      <c r="H2269" s="572"/>
      <c r="I2269" s="175"/>
      <c r="J2269" s="608"/>
      <c r="K2269" s="608"/>
      <c r="L2269" s="146"/>
      <c r="M2269" s="611" t="s">
        <v>1029</v>
      </c>
      <c r="N2269" s="146"/>
      <c r="O2269" s="572"/>
      <c r="P2269" s="146"/>
      <c r="Q2269" s="611" t="s">
        <v>1029</v>
      </c>
    </row>
    <row r="2270" spans="2:17" ht="45" hidden="1" customHeight="1" x14ac:dyDescent="0.25">
      <c r="B2270" s="217" t="s">
        <v>334</v>
      </c>
      <c r="C2270" s="217" t="s">
        <v>991</v>
      </c>
      <c r="D2270" s="205" t="s">
        <v>986</v>
      </c>
      <c r="E2270" s="230" t="s">
        <v>953</v>
      </c>
      <c r="F2270" s="144" t="s">
        <v>472</v>
      </c>
      <c r="G2270" s="135"/>
      <c r="H2270" s="594"/>
      <c r="I2270" s="175"/>
      <c r="J2270" s="609"/>
      <c r="K2270" s="609"/>
      <c r="L2270" s="146"/>
      <c r="M2270" s="612"/>
      <c r="N2270" s="146"/>
      <c r="O2270" s="594"/>
      <c r="P2270" s="146"/>
      <c r="Q2270" s="612"/>
    </row>
    <row r="2271" spans="2:17" ht="45" hidden="1" customHeight="1" x14ac:dyDescent="0.25">
      <c r="B2271" s="217" t="s">
        <v>334</v>
      </c>
      <c r="C2271" s="217" t="s">
        <v>991</v>
      </c>
      <c r="D2271" s="205" t="s">
        <v>986</v>
      </c>
      <c r="E2271" s="230" t="s">
        <v>954</v>
      </c>
      <c r="F2271" s="144" t="s">
        <v>472</v>
      </c>
      <c r="G2271" s="135"/>
      <c r="H2271" s="573"/>
      <c r="I2271" s="175"/>
      <c r="J2271" s="610"/>
      <c r="K2271" s="610"/>
      <c r="L2271" s="146"/>
      <c r="M2271" s="613"/>
      <c r="N2271" s="146"/>
      <c r="O2271" s="573"/>
      <c r="P2271" s="146"/>
      <c r="Q2271" s="613"/>
    </row>
    <row r="2272" spans="2:17" ht="5.0999999999999996" hidden="1" customHeight="1" thickBot="1" x14ac:dyDescent="0.3">
      <c r="B2272" s="220" t="s">
        <v>334</v>
      </c>
      <c r="C2272" s="220" t="s">
        <v>991</v>
      </c>
      <c r="D2272" s="208" t="s">
        <v>988</v>
      </c>
      <c r="E2272" s="213"/>
      <c r="F2272" s="134"/>
      <c r="G2272" s="202"/>
      <c r="H2272" s="193"/>
      <c r="I2272" s="193"/>
      <c r="J2272" s="193"/>
      <c r="K2272" s="193"/>
      <c r="L2272" s="134"/>
      <c r="M2272" s="186"/>
      <c r="N2272" s="134"/>
      <c r="O2272" s="193"/>
      <c r="P2272" s="134"/>
      <c r="Q2272" s="186"/>
    </row>
    <row r="2273" spans="2:17" ht="15.75" hidden="1" thickTop="1" x14ac:dyDescent="0.25">
      <c r="B2273" s="218" t="s">
        <v>334</v>
      </c>
      <c r="C2273" s="218" t="s">
        <v>991</v>
      </c>
      <c r="D2273" s="209" t="s">
        <v>988</v>
      </c>
      <c r="E2273" s="238" t="s">
        <v>317</v>
      </c>
      <c r="F2273" s="142"/>
      <c r="G2273" s="203" t="s">
        <v>575</v>
      </c>
      <c r="H2273" s="194"/>
      <c r="I2273" s="194"/>
      <c r="J2273" s="194"/>
      <c r="K2273" s="194"/>
      <c r="L2273" s="171"/>
      <c r="M2273" s="183"/>
      <c r="N2273" s="172"/>
      <c r="O2273" s="194"/>
      <c r="P2273" s="171"/>
      <c r="Q2273" s="183"/>
    </row>
    <row r="2274" spans="2:17" ht="45" hidden="1" customHeight="1" x14ac:dyDescent="0.25">
      <c r="B2274" s="217" t="s">
        <v>334</v>
      </c>
      <c r="C2274" s="217" t="s">
        <v>991</v>
      </c>
      <c r="D2274" s="205" t="s">
        <v>988</v>
      </c>
      <c r="E2274" s="230" t="s">
        <v>694</v>
      </c>
      <c r="F2274" s="144" t="s">
        <v>472</v>
      </c>
      <c r="G2274" s="135"/>
      <c r="H2274" s="572"/>
      <c r="I2274" s="175"/>
      <c r="J2274" s="608"/>
      <c r="K2274" s="608"/>
      <c r="L2274" s="146"/>
      <c r="M2274" s="611" t="s">
        <v>1029</v>
      </c>
      <c r="N2274" s="146"/>
      <c r="O2274" s="572"/>
      <c r="P2274" s="146"/>
      <c r="Q2274" s="611" t="s">
        <v>1029</v>
      </c>
    </row>
    <row r="2275" spans="2:17" ht="45" hidden="1" customHeight="1" x14ac:dyDescent="0.25">
      <c r="B2275" s="217" t="s">
        <v>334</v>
      </c>
      <c r="C2275" s="217" t="s">
        <v>991</v>
      </c>
      <c r="D2275" s="205" t="s">
        <v>988</v>
      </c>
      <c r="E2275" s="230" t="s">
        <v>695</v>
      </c>
      <c r="F2275" s="144" t="s">
        <v>472</v>
      </c>
      <c r="G2275" s="135"/>
      <c r="H2275" s="594"/>
      <c r="I2275" s="175"/>
      <c r="J2275" s="609"/>
      <c r="K2275" s="609"/>
      <c r="L2275" s="146"/>
      <c r="M2275" s="612"/>
      <c r="N2275" s="146"/>
      <c r="O2275" s="594"/>
      <c r="P2275" s="146"/>
      <c r="Q2275" s="612"/>
    </row>
    <row r="2276" spans="2:17" ht="45" hidden="1" customHeight="1" x14ac:dyDescent="0.25">
      <c r="B2276" s="217" t="s">
        <v>334</v>
      </c>
      <c r="C2276" s="217" t="s">
        <v>991</v>
      </c>
      <c r="D2276" s="205" t="s">
        <v>988</v>
      </c>
      <c r="E2276" s="230" t="s">
        <v>899</v>
      </c>
      <c r="F2276" s="144" t="s">
        <v>472</v>
      </c>
      <c r="G2276" s="135"/>
      <c r="H2276" s="573"/>
      <c r="I2276" s="175"/>
      <c r="J2276" s="610"/>
      <c r="K2276" s="610"/>
      <c r="L2276" s="146"/>
      <c r="M2276" s="613"/>
      <c r="N2276" s="146"/>
      <c r="O2276" s="573"/>
      <c r="P2276" s="146"/>
      <c r="Q2276" s="613"/>
    </row>
    <row r="2277" spans="2:17" ht="5.0999999999999996" hidden="1" customHeight="1" thickBot="1" x14ac:dyDescent="0.3">
      <c r="B2277" s="220" t="s">
        <v>334</v>
      </c>
      <c r="C2277" s="220" t="s">
        <v>991</v>
      </c>
      <c r="D2277" s="208" t="s">
        <v>989</v>
      </c>
      <c r="E2277" s="213"/>
      <c r="F2277" s="134"/>
      <c r="G2277" s="202"/>
      <c r="H2277" s="193"/>
      <c r="I2277" s="193"/>
      <c r="J2277" s="193"/>
      <c r="K2277" s="193"/>
      <c r="L2277" s="134"/>
      <c r="M2277" s="186"/>
      <c r="N2277" s="134"/>
      <c r="O2277" s="193"/>
      <c r="P2277" s="134"/>
      <c r="Q2277" s="186"/>
    </row>
    <row r="2278" spans="2:17" ht="15.75" hidden="1" thickTop="1" x14ac:dyDescent="0.25">
      <c r="B2278" s="218" t="s">
        <v>334</v>
      </c>
      <c r="C2278" s="218" t="s">
        <v>991</v>
      </c>
      <c r="D2278" s="209" t="s">
        <v>989</v>
      </c>
      <c r="E2278" s="238" t="s">
        <v>316</v>
      </c>
      <c r="F2278" s="142"/>
      <c r="G2278" s="203" t="s">
        <v>575</v>
      </c>
      <c r="H2278" s="194"/>
      <c r="I2278" s="194"/>
      <c r="J2278" s="194"/>
      <c r="K2278" s="194"/>
      <c r="L2278" s="171"/>
      <c r="M2278" s="183"/>
      <c r="N2278" s="172"/>
      <c r="O2278" s="194"/>
      <c r="P2278" s="171"/>
      <c r="Q2278" s="183"/>
    </row>
    <row r="2279" spans="2:17" ht="45" hidden="1" customHeight="1" x14ac:dyDescent="0.25">
      <c r="B2279" s="217" t="s">
        <v>334</v>
      </c>
      <c r="C2279" s="217" t="s">
        <v>991</v>
      </c>
      <c r="D2279" s="205" t="s">
        <v>989</v>
      </c>
      <c r="E2279" s="230" t="s">
        <v>694</v>
      </c>
      <c r="F2279" s="144" t="s">
        <v>472</v>
      </c>
      <c r="G2279" s="135"/>
      <c r="H2279" s="572"/>
      <c r="I2279" s="175"/>
      <c r="J2279" s="608"/>
      <c r="K2279" s="608"/>
      <c r="L2279" s="146"/>
      <c r="M2279" s="611" t="s">
        <v>1029</v>
      </c>
      <c r="N2279" s="146"/>
      <c r="O2279" s="572"/>
      <c r="P2279" s="146"/>
      <c r="Q2279" s="611" t="s">
        <v>1029</v>
      </c>
    </row>
    <row r="2280" spans="2:17" ht="45" hidden="1" customHeight="1" x14ac:dyDescent="0.25">
      <c r="B2280" s="217" t="s">
        <v>334</v>
      </c>
      <c r="C2280" s="217" t="s">
        <v>991</v>
      </c>
      <c r="D2280" s="205" t="s">
        <v>989</v>
      </c>
      <c r="E2280" s="230" t="s">
        <v>695</v>
      </c>
      <c r="F2280" s="144" t="s">
        <v>472</v>
      </c>
      <c r="G2280" s="135"/>
      <c r="H2280" s="594"/>
      <c r="I2280" s="175"/>
      <c r="J2280" s="609"/>
      <c r="K2280" s="609"/>
      <c r="L2280" s="146"/>
      <c r="M2280" s="612"/>
      <c r="N2280" s="146"/>
      <c r="O2280" s="594"/>
      <c r="P2280" s="146"/>
      <c r="Q2280" s="612"/>
    </row>
    <row r="2281" spans="2:17" ht="45" hidden="1" customHeight="1" x14ac:dyDescent="0.25">
      <c r="B2281" s="217" t="s">
        <v>334</v>
      </c>
      <c r="C2281" s="217" t="s">
        <v>991</v>
      </c>
      <c r="D2281" s="205" t="s">
        <v>989</v>
      </c>
      <c r="E2281" s="230" t="s">
        <v>899</v>
      </c>
      <c r="F2281" s="144" t="s">
        <v>472</v>
      </c>
      <c r="G2281" s="135"/>
      <c r="H2281" s="573"/>
      <c r="I2281" s="175"/>
      <c r="J2281" s="610"/>
      <c r="K2281" s="610"/>
      <c r="L2281" s="146"/>
      <c r="M2281" s="613"/>
      <c r="N2281" s="146"/>
      <c r="O2281" s="573"/>
      <c r="P2281" s="146"/>
      <c r="Q2281" s="613"/>
    </row>
    <row r="2282" spans="2:17" ht="15" hidden="1" customHeight="1" x14ac:dyDescent="0.25">
      <c r="B2282" s="221" t="s">
        <v>335</v>
      </c>
      <c r="C2282" s="217" t="s">
        <v>990</v>
      </c>
      <c r="D2282" s="205" t="s">
        <v>931</v>
      </c>
      <c r="E2282" s="213"/>
      <c r="F2282" s="464"/>
      <c r="G2282" s="135"/>
      <c r="H2282" s="448"/>
      <c r="I2282" s="448"/>
      <c r="J2282" s="448"/>
      <c r="K2282" s="154"/>
      <c r="L2282" s="155"/>
      <c r="M2282" s="149"/>
      <c r="N2282" s="156"/>
      <c r="O2282" s="154"/>
      <c r="P2282" s="155"/>
      <c r="Q2282" s="149"/>
    </row>
    <row r="2283" spans="2:17" ht="5.0999999999999996" hidden="1" customHeight="1" thickBot="1" x14ac:dyDescent="0.3">
      <c r="B2283" s="220" t="s">
        <v>335</v>
      </c>
      <c r="C2283" s="220" t="s">
        <v>990</v>
      </c>
      <c r="D2283" s="208" t="s">
        <v>1001</v>
      </c>
      <c r="E2283" s="213"/>
      <c r="F2283" s="466"/>
      <c r="G2283" s="202"/>
      <c r="H2283" s="444"/>
      <c r="I2283" s="444"/>
      <c r="J2283" s="444"/>
      <c r="K2283" s="193"/>
      <c r="L2283" s="134"/>
      <c r="M2283" s="527"/>
      <c r="N2283" s="134"/>
      <c r="O2283" s="193"/>
      <c r="P2283" s="134"/>
      <c r="Q2283" s="527"/>
    </row>
    <row r="2284" spans="2:17" ht="15.75" hidden="1" thickTop="1" x14ac:dyDescent="0.25">
      <c r="B2284" s="218" t="s">
        <v>335</v>
      </c>
      <c r="C2284" s="218" t="s">
        <v>990</v>
      </c>
      <c r="D2284" s="209" t="s">
        <v>1001</v>
      </c>
      <c r="E2284" s="238" t="s">
        <v>460</v>
      </c>
      <c r="F2284" s="468"/>
      <c r="G2284" s="203" t="s">
        <v>575</v>
      </c>
      <c r="H2284" s="452"/>
      <c r="I2284" s="452"/>
      <c r="J2284" s="452"/>
      <c r="K2284" s="194"/>
      <c r="L2284" s="171"/>
      <c r="M2284" s="528"/>
      <c r="N2284" s="172"/>
      <c r="O2284" s="194"/>
      <c r="P2284" s="171"/>
      <c r="Q2284" s="528"/>
    </row>
    <row r="2285" spans="2:17" ht="45" hidden="1" customHeight="1" x14ac:dyDescent="0.25">
      <c r="B2285" s="217" t="s">
        <v>335</v>
      </c>
      <c r="C2285" s="217" t="s">
        <v>990</v>
      </c>
      <c r="D2285" s="205" t="s">
        <v>1001</v>
      </c>
      <c r="E2285" s="230" t="s">
        <v>485</v>
      </c>
      <c r="F2285" s="463" t="s">
        <v>472</v>
      </c>
      <c r="G2285" s="135"/>
      <c r="H2285" s="582"/>
      <c r="I2285" s="477"/>
      <c r="J2285" s="585"/>
      <c r="K2285" s="588"/>
      <c r="L2285" s="471"/>
      <c r="M2285" s="580" t="s">
        <v>1029</v>
      </c>
      <c r="N2285" s="471"/>
      <c r="O2285" s="578"/>
      <c r="P2285" s="471"/>
      <c r="Q2285" s="580" t="s">
        <v>1029</v>
      </c>
    </row>
    <row r="2286" spans="2:17" ht="45" hidden="1" customHeight="1" x14ac:dyDescent="0.25">
      <c r="B2286" s="217" t="s">
        <v>335</v>
      </c>
      <c r="C2286" s="217" t="s">
        <v>990</v>
      </c>
      <c r="D2286" s="205" t="s">
        <v>1001</v>
      </c>
      <c r="E2286" s="230" t="s">
        <v>486</v>
      </c>
      <c r="F2286" s="463" t="s">
        <v>472</v>
      </c>
      <c r="G2286" s="135"/>
      <c r="H2286" s="583"/>
      <c r="I2286" s="477"/>
      <c r="J2286" s="586"/>
      <c r="K2286" s="589"/>
      <c r="L2286" s="471"/>
      <c r="M2286" s="591"/>
      <c r="N2286" s="471"/>
      <c r="O2286" s="593"/>
      <c r="P2286" s="471"/>
      <c r="Q2286" s="591"/>
    </row>
    <row r="2287" spans="2:17" ht="45" hidden="1" customHeight="1" x14ac:dyDescent="0.25">
      <c r="B2287" s="217" t="s">
        <v>335</v>
      </c>
      <c r="C2287" s="217" t="s">
        <v>990</v>
      </c>
      <c r="D2287" s="205" t="s">
        <v>1001</v>
      </c>
      <c r="E2287" s="230" t="s">
        <v>481</v>
      </c>
      <c r="F2287" s="463" t="s">
        <v>472</v>
      </c>
      <c r="G2287" s="135"/>
      <c r="H2287" s="584"/>
      <c r="I2287" s="477"/>
      <c r="J2287" s="587"/>
      <c r="K2287" s="590"/>
      <c r="L2287" s="471"/>
      <c r="M2287" s="592"/>
      <c r="N2287" s="471"/>
      <c r="O2287" s="579"/>
      <c r="P2287" s="471"/>
      <c r="Q2287" s="592"/>
    </row>
    <row r="2288" spans="2:17" ht="5.0999999999999996" hidden="1" customHeight="1" thickBot="1" x14ac:dyDescent="0.3">
      <c r="B2288" s="220" t="s">
        <v>335</v>
      </c>
      <c r="C2288" s="220" t="s">
        <v>990</v>
      </c>
      <c r="D2288" s="208" t="s">
        <v>1002</v>
      </c>
      <c r="E2288" s="213"/>
      <c r="F2288" s="466"/>
      <c r="G2288" s="202"/>
      <c r="H2288" s="444"/>
      <c r="I2288" s="444"/>
      <c r="J2288" s="444"/>
      <c r="K2288" s="193"/>
      <c r="L2288" s="134"/>
      <c r="M2288" s="527"/>
      <c r="N2288" s="134"/>
      <c r="O2288" s="193"/>
      <c r="P2288" s="134"/>
      <c r="Q2288" s="527"/>
    </row>
    <row r="2289" spans="2:17" ht="15.75" hidden="1" thickTop="1" x14ac:dyDescent="0.25">
      <c r="B2289" s="218" t="s">
        <v>335</v>
      </c>
      <c r="C2289" s="218" t="s">
        <v>990</v>
      </c>
      <c r="D2289" s="209" t="s">
        <v>1002</v>
      </c>
      <c r="E2289" s="238" t="s">
        <v>933</v>
      </c>
      <c r="F2289" s="468"/>
      <c r="G2289" s="203" t="s">
        <v>575</v>
      </c>
      <c r="H2289" s="452"/>
      <c r="I2289" s="452"/>
      <c r="J2289" s="452"/>
      <c r="K2289" s="194"/>
      <c r="L2289" s="171"/>
      <c r="M2289" s="528"/>
      <c r="N2289" s="172"/>
      <c r="O2289" s="194"/>
      <c r="P2289" s="171"/>
      <c r="Q2289" s="528"/>
    </row>
    <row r="2290" spans="2:17" ht="45" hidden="1" customHeight="1" x14ac:dyDescent="0.25">
      <c r="B2290" s="217" t="s">
        <v>335</v>
      </c>
      <c r="C2290" s="217" t="s">
        <v>990</v>
      </c>
      <c r="D2290" s="205" t="s">
        <v>1002</v>
      </c>
      <c r="E2290" s="230" t="s">
        <v>897</v>
      </c>
      <c r="F2290" s="463" t="s">
        <v>472</v>
      </c>
      <c r="G2290" s="135"/>
      <c r="H2290" s="582"/>
      <c r="I2290" s="477"/>
      <c r="J2290" s="585"/>
      <c r="K2290" s="588"/>
      <c r="L2290" s="471"/>
      <c r="M2290" s="580" t="s">
        <v>1029</v>
      </c>
      <c r="N2290" s="471"/>
      <c r="O2290" s="578"/>
      <c r="P2290" s="471"/>
      <c r="Q2290" s="580" t="s">
        <v>1029</v>
      </c>
    </row>
    <row r="2291" spans="2:17" ht="45" hidden="1" customHeight="1" x14ac:dyDescent="0.25">
      <c r="B2291" s="217" t="s">
        <v>335</v>
      </c>
      <c r="C2291" s="217" t="s">
        <v>990</v>
      </c>
      <c r="D2291" s="205" t="s">
        <v>1002</v>
      </c>
      <c r="E2291" s="230" t="s">
        <v>487</v>
      </c>
      <c r="F2291" s="463" t="s">
        <v>472</v>
      </c>
      <c r="G2291" s="135"/>
      <c r="H2291" s="583"/>
      <c r="I2291" s="477"/>
      <c r="J2291" s="586"/>
      <c r="K2291" s="589"/>
      <c r="L2291" s="471"/>
      <c r="M2291" s="591"/>
      <c r="N2291" s="471"/>
      <c r="O2291" s="593"/>
      <c r="P2291" s="471"/>
      <c r="Q2291" s="591"/>
    </row>
    <row r="2292" spans="2:17" ht="45" hidden="1" customHeight="1" x14ac:dyDescent="0.25">
      <c r="B2292" s="217" t="s">
        <v>335</v>
      </c>
      <c r="C2292" s="217" t="s">
        <v>990</v>
      </c>
      <c r="D2292" s="205" t="s">
        <v>1002</v>
      </c>
      <c r="E2292" s="230" t="s">
        <v>482</v>
      </c>
      <c r="F2292" s="463" t="s">
        <v>472</v>
      </c>
      <c r="G2292" s="135"/>
      <c r="H2292" s="584"/>
      <c r="I2292" s="477"/>
      <c r="J2292" s="587"/>
      <c r="K2292" s="590"/>
      <c r="L2292" s="471"/>
      <c r="M2292" s="592"/>
      <c r="N2292" s="471"/>
      <c r="O2292" s="579"/>
      <c r="P2292" s="471"/>
      <c r="Q2292" s="592"/>
    </row>
    <row r="2293" spans="2:17" ht="5.0999999999999996" hidden="1" customHeight="1" thickBot="1" x14ac:dyDescent="0.3">
      <c r="B2293" s="220" t="s">
        <v>335</v>
      </c>
      <c r="C2293" s="220" t="s">
        <v>990</v>
      </c>
      <c r="D2293" s="208" t="s">
        <v>1003</v>
      </c>
      <c r="E2293" s="213"/>
      <c r="F2293" s="466"/>
      <c r="G2293" s="202"/>
      <c r="H2293" s="444"/>
      <c r="I2293" s="444"/>
      <c r="J2293" s="444"/>
      <c r="K2293" s="193"/>
      <c r="L2293" s="134"/>
      <c r="M2293" s="527"/>
      <c r="N2293" s="134"/>
      <c r="O2293" s="193"/>
      <c r="P2293" s="134"/>
      <c r="Q2293" s="527"/>
    </row>
    <row r="2294" spans="2:17" ht="15.75" hidden="1" thickTop="1" x14ac:dyDescent="0.25">
      <c r="B2294" s="218" t="s">
        <v>335</v>
      </c>
      <c r="C2294" s="218" t="s">
        <v>990</v>
      </c>
      <c r="D2294" s="209" t="s">
        <v>1003</v>
      </c>
      <c r="E2294" s="238" t="s">
        <v>893</v>
      </c>
      <c r="F2294" s="468"/>
      <c r="G2294" s="203" t="s">
        <v>575</v>
      </c>
      <c r="H2294" s="452"/>
      <c r="I2294" s="452"/>
      <c r="J2294" s="452"/>
      <c r="K2294" s="194"/>
      <c r="L2294" s="171"/>
      <c r="M2294" s="528"/>
      <c r="N2294" s="172"/>
      <c r="O2294" s="194"/>
      <c r="P2294" s="171"/>
      <c r="Q2294" s="528"/>
    </row>
    <row r="2295" spans="2:17" ht="45" hidden="1" customHeight="1" x14ac:dyDescent="0.25">
      <c r="B2295" s="217" t="s">
        <v>335</v>
      </c>
      <c r="C2295" s="217" t="s">
        <v>990</v>
      </c>
      <c r="D2295" s="205" t="s">
        <v>1003</v>
      </c>
      <c r="E2295" s="230" t="s">
        <v>900</v>
      </c>
      <c r="F2295" s="463" t="s">
        <v>472</v>
      </c>
      <c r="G2295" s="135"/>
      <c r="H2295" s="582"/>
      <c r="I2295" s="477"/>
      <c r="J2295" s="585"/>
      <c r="K2295" s="588"/>
      <c r="L2295" s="471"/>
      <c r="M2295" s="580" t="s">
        <v>1029</v>
      </c>
      <c r="N2295" s="471"/>
      <c r="O2295" s="578"/>
      <c r="P2295" s="471"/>
      <c r="Q2295" s="580" t="s">
        <v>1029</v>
      </c>
    </row>
    <row r="2296" spans="2:17" ht="45" hidden="1" customHeight="1" x14ac:dyDescent="0.25">
      <c r="B2296" s="217" t="s">
        <v>335</v>
      </c>
      <c r="C2296" s="217" t="s">
        <v>990</v>
      </c>
      <c r="D2296" s="205" t="s">
        <v>1003</v>
      </c>
      <c r="E2296" s="230" t="s">
        <v>487</v>
      </c>
      <c r="F2296" s="463" t="s">
        <v>472</v>
      </c>
      <c r="G2296" s="135"/>
      <c r="H2296" s="583"/>
      <c r="I2296" s="477"/>
      <c r="J2296" s="586"/>
      <c r="K2296" s="589"/>
      <c r="L2296" s="471"/>
      <c r="M2296" s="591"/>
      <c r="N2296" s="471"/>
      <c r="O2296" s="593"/>
      <c r="P2296" s="471"/>
      <c r="Q2296" s="591"/>
    </row>
    <row r="2297" spans="2:17" ht="45" hidden="1" customHeight="1" x14ac:dyDescent="0.25">
      <c r="B2297" s="217" t="s">
        <v>335</v>
      </c>
      <c r="C2297" s="217" t="s">
        <v>990</v>
      </c>
      <c r="D2297" s="205" t="s">
        <v>1003</v>
      </c>
      <c r="E2297" s="230" t="s">
        <v>483</v>
      </c>
      <c r="F2297" s="463" t="s">
        <v>472</v>
      </c>
      <c r="G2297" s="135"/>
      <c r="H2297" s="584"/>
      <c r="I2297" s="477"/>
      <c r="J2297" s="587"/>
      <c r="K2297" s="590"/>
      <c r="L2297" s="471"/>
      <c r="M2297" s="592"/>
      <c r="N2297" s="471"/>
      <c r="O2297" s="579"/>
      <c r="P2297" s="471"/>
      <c r="Q2297" s="592"/>
    </row>
    <row r="2298" spans="2:17" ht="5.0999999999999996" hidden="1" customHeight="1" thickBot="1" x14ac:dyDescent="0.3">
      <c r="B2298" s="220" t="s">
        <v>335</v>
      </c>
      <c r="C2298" s="220" t="s">
        <v>990</v>
      </c>
      <c r="D2298" s="208" t="s">
        <v>1004</v>
      </c>
      <c r="E2298" s="213"/>
      <c r="F2298" s="466"/>
      <c r="G2298" s="202"/>
      <c r="H2298" s="444"/>
      <c r="I2298" s="444"/>
      <c r="J2298" s="444"/>
      <c r="K2298" s="193"/>
      <c r="L2298" s="134"/>
      <c r="M2298" s="527"/>
      <c r="N2298" s="134"/>
      <c r="O2298" s="193"/>
      <c r="P2298" s="134"/>
      <c r="Q2298" s="527"/>
    </row>
    <row r="2299" spans="2:17" ht="15.75" hidden="1" thickTop="1" x14ac:dyDescent="0.25">
      <c r="B2299" s="218" t="s">
        <v>335</v>
      </c>
      <c r="C2299" s="218" t="s">
        <v>990</v>
      </c>
      <c r="D2299" s="209" t="s">
        <v>1004</v>
      </c>
      <c r="E2299" s="238" t="s">
        <v>941</v>
      </c>
      <c r="F2299" s="468"/>
      <c r="G2299" s="203" t="s">
        <v>575</v>
      </c>
      <c r="H2299" s="452"/>
      <c r="I2299" s="452"/>
      <c r="J2299" s="452"/>
      <c r="K2299" s="194"/>
      <c r="L2299" s="171"/>
      <c r="M2299" s="528"/>
      <c r="N2299" s="172"/>
      <c r="O2299" s="194"/>
      <c r="P2299" s="171"/>
      <c r="Q2299" s="528"/>
    </row>
    <row r="2300" spans="2:17" ht="45" hidden="1" customHeight="1" x14ac:dyDescent="0.25">
      <c r="B2300" s="217" t="s">
        <v>335</v>
      </c>
      <c r="C2300" s="217" t="s">
        <v>990</v>
      </c>
      <c r="D2300" s="205" t="s">
        <v>1004</v>
      </c>
      <c r="E2300" s="230" t="s">
        <v>942</v>
      </c>
      <c r="F2300" s="463" t="s">
        <v>472</v>
      </c>
      <c r="G2300" s="135"/>
      <c r="H2300" s="582"/>
      <c r="I2300" s="477"/>
      <c r="J2300" s="585"/>
      <c r="K2300" s="588"/>
      <c r="L2300" s="471"/>
      <c r="M2300" s="580" t="s">
        <v>1029</v>
      </c>
      <c r="N2300" s="471"/>
      <c r="O2300" s="578"/>
      <c r="P2300" s="471"/>
      <c r="Q2300" s="580" t="s">
        <v>1029</v>
      </c>
    </row>
    <row r="2301" spans="2:17" ht="45" hidden="1" customHeight="1" x14ac:dyDescent="0.25">
      <c r="B2301" s="217" t="s">
        <v>335</v>
      </c>
      <c r="C2301" s="217" t="s">
        <v>990</v>
      </c>
      <c r="D2301" s="205" t="s">
        <v>1004</v>
      </c>
      <c r="E2301" s="230" t="s">
        <v>943</v>
      </c>
      <c r="F2301" s="463" t="s">
        <v>472</v>
      </c>
      <c r="G2301" s="135"/>
      <c r="H2301" s="583"/>
      <c r="I2301" s="477"/>
      <c r="J2301" s="586"/>
      <c r="K2301" s="589"/>
      <c r="L2301" s="471"/>
      <c r="M2301" s="591"/>
      <c r="N2301" s="471"/>
      <c r="O2301" s="593"/>
      <c r="P2301" s="471"/>
      <c r="Q2301" s="591"/>
    </row>
    <row r="2302" spans="2:17" ht="45" hidden="1" customHeight="1" x14ac:dyDescent="0.25">
      <c r="B2302" s="217" t="s">
        <v>335</v>
      </c>
      <c r="C2302" s="217" t="s">
        <v>990</v>
      </c>
      <c r="D2302" s="205" t="s">
        <v>1004</v>
      </c>
      <c r="E2302" s="230" t="s">
        <v>944</v>
      </c>
      <c r="F2302" s="463" t="s">
        <v>472</v>
      </c>
      <c r="G2302" s="135"/>
      <c r="H2302" s="584"/>
      <c r="I2302" s="477"/>
      <c r="J2302" s="587"/>
      <c r="K2302" s="590"/>
      <c r="L2302" s="471"/>
      <c r="M2302" s="592"/>
      <c r="N2302" s="471"/>
      <c r="O2302" s="579"/>
      <c r="P2302" s="471"/>
      <c r="Q2302" s="592"/>
    </row>
    <row r="2303" spans="2:17" ht="5.0999999999999996" hidden="1" customHeight="1" thickBot="1" x14ac:dyDescent="0.3">
      <c r="B2303" s="220" t="s">
        <v>335</v>
      </c>
      <c r="C2303" s="220" t="s">
        <v>990</v>
      </c>
      <c r="D2303" s="208" t="s">
        <v>1005</v>
      </c>
      <c r="E2303" s="213"/>
      <c r="F2303" s="466"/>
      <c r="G2303" s="202"/>
      <c r="H2303" s="444"/>
      <c r="I2303" s="444"/>
      <c r="J2303" s="444"/>
      <c r="K2303" s="193"/>
      <c r="L2303" s="134"/>
      <c r="M2303" s="527"/>
      <c r="N2303" s="134"/>
      <c r="O2303" s="193"/>
      <c r="P2303" s="134"/>
      <c r="Q2303" s="527"/>
    </row>
    <row r="2304" spans="2:17" ht="15.75" hidden="1" thickTop="1" x14ac:dyDescent="0.25">
      <c r="B2304" s="218" t="s">
        <v>335</v>
      </c>
      <c r="C2304" s="218" t="s">
        <v>990</v>
      </c>
      <c r="D2304" s="209" t="s">
        <v>1005</v>
      </c>
      <c r="E2304" s="238" t="s">
        <v>459</v>
      </c>
      <c r="F2304" s="468"/>
      <c r="G2304" s="203" t="s">
        <v>575</v>
      </c>
      <c r="H2304" s="452"/>
      <c r="I2304" s="452"/>
      <c r="J2304" s="452"/>
      <c r="K2304" s="194"/>
      <c r="L2304" s="171"/>
      <c r="M2304" s="528"/>
      <c r="N2304" s="172"/>
      <c r="O2304" s="194"/>
      <c r="P2304" s="171"/>
      <c r="Q2304" s="528"/>
    </row>
    <row r="2305" spans="2:17" ht="45" hidden="1" customHeight="1" x14ac:dyDescent="0.25">
      <c r="B2305" s="217" t="s">
        <v>335</v>
      </c>
      <c r="C2305" s="217" t="s">
        <v>990</v>
      </c>
      <c r="D2305" s="205" t="s">
        <v>1005</v>
      </c>
      <c r="E2305" s="230" t="s">
        <v>949</v>
      </c>
      <c r="F2305" s="463" t="s">
        <v>472</v>
      </c>
      <c r="G2305" s="135"/>
      <c r="H2305" s="582"/>
      <c r="I2305" s="477"/>
      <c r="J2305" s="585"/>
      <c r="K2305" s="588"/>
      <c r="L2305" s="471"/>
      <c r="M2305" s="580" t="s">
        <v>1029</v>
      </c>
      <c r="N2305" s="471"/>
      <c r="O2305" s="578"/>
      <c r="P2305" s="471"/>
      <c r="Q2305" s="580" t="s">
        <v>1029</v>
      </c>
    </row>
    <row r="2306" spans="2:17" ht="45" hidden="1" customHeight="1" x14ac:dyDescent="0.25">
      <c r="B2306" s="217" t="s">
        <v>335</v>
      </c>
      <c r="C2306" s="217" t="s">
        <v>990</v>
      </c>
      <c r="D2306" s="205" t="s">
        <v>1005</v>
      </c>
      <c r="E2306" s="230" t="s">
        <v>950</v>
      </c>
      <c r="F2306" s="463" t="s">
        <v>472</v>
      </c>
      <c r="G2306" s="135"/>
      <c r="H2306" s="583"/>
      <c r="I2306" s="477"/>
      <c r="J2306" s="586"/>
      <c r="K2306" s="589"/>
      <c r="L2306" s="471"/>
      <c r="M2306" s="591"/>
      <c r="N2306" s="471"/>
      <c r="O2306" s="593"/>
      <c r="P2306" s="471"/>
      <c r="Q2306" s="591"/>
    </row>
    <row r="2307" spans="2:17" ht="45" hidden="1" customHeight="1" x14ac:dyDescent="0.25">
      <c r="B2307" s="217" t="s">
        <v>335</v>
      </c>
      <c r="C2307" s="217" t="s">
        <v>990</v>
      </c>
      <c r="D2307" s="205" t="s">
        <v>1005</v>
      </c>
      <c r="E2307" s="230" t="s">
        <v>951</v>
      </c>
      <c r="F2307" s="463" t="s">
        <v>472</v>
      </c>
      <c r="G2307" s="135"/>
      <c r="H2307" s="584"/>
      <c r="I2307" s="477"/>
      <c r="J2307" s="587"/>
      <c r="K2307" s="590"/>
      <c r="L2307" s="471"/>
      <c r="M2307" s="592"/>
      <c r="N2307" s="471"/>
      <c r="O2307" s="579"/>
      <c r="P2307" s="471"/>
      <c r="Q2307" s="592"/>
    </row>
    <row r="2308" spans="2:17" ht="5.0999999999999996" hidden="1" customHeight="1" thickBot="1" x14ac:dyDescent="0.3">
      <c r="B2308" s="220" t="s">
        <v>335</v>
      </c>
      <c r="C2308" s="220" t="s">
        <v>990</v>
      </c>
      <c r="D2308" s="208" t="s">
        <v>1006</v>
      </c>
      <c r="E2308" s="213"/>
      <c r="F2308" s="466"/>
      <c r="G2308" s="202"/>
      <c r="H2308" s="444"/>
      <c r="I2308" s="444"/>
      <c r="J2308" s="444"/>
      <c r="K2308" s="193"/>
      <c r="L2308" s="134"/>
      <c r="M2308" s="527"/>
      <c r="N2308" s="134"/>
      <c r="O2308" s="193"/>
      <c r="P2308" s="134"/>
      <c r="Q2308" s="527"/>
    </row>
    <row r="2309" spans="2:17" ht="15.75" hidden="1" thickTop="1" x14ac:dyDescent="0.25">
      <c r="B2309" s="218" t="s">
        <v>335</v>
      </c>
      <c r="C2309" s="218" t="s">
        <v>990</v>
      </c>
      <c r="D2309" s="209" t="s">
        <v>1006</v>
      </c>
      <c r="E2309" s="238" t="s">
        <v>315</v>
      </c>
      <c r="F2309" s="468"/>
      <c r="G2309" s="203" t="s">
        <v>575</v>
      </c>
      <c r="H2309" s="452"/>
      <c r="I2309" s="452"/>
      <c r="J2309" s="452"/>
      <c r="K2309" s="194"/>
      <c r="L2309" s="171"/>
      <c r="M2309" s="528"/>
      <c r="N2309" s="172"/>
      <c r="O2309" s="194"/>
      <c r="P2309" s="171"/>
      <c r="Q2309" s="528"/>
    </row>
    <row r="2310" spans="2:17" ht="45" hidden="1" customHeight="1" x14ac:dyDescent="0.25">
      <c r="B2310" s="217" t="s">
        <v>335</v>
      </c>
      <c r="C2310" s="217" t="s">
        <v>990</v>
      </c>
      <c r="D2310" s="205" t="s">
        <v>1006</v>
      </c>
      <c r="E2310" s="230" t="s">
        <v>956</v>
      </c>
      <c r="F2310" s="463" t="s">
        <v>472</v>
      </c>
      <c r="G2310" s="135"/>
      <c r="H2310" s="582"/>
      <c r="I2310" s="477"/>
      <c r="J2310" s="585"/>
      <c r="K2310" s="588"/>
      <c r="L2310" s="471"/>
      <c r="M2310" s="580" t="s">
        <v>1029</v>
      </c>
      <c r="N2310" s="471"/>
      <c r="O2310" s="578"/>
      <c r="P2310" s="471"/>
      <c r="Q2310" s="580" t="s">
        <v>1029</v>
      </c>
    </row>
    <row r="2311" spans="2:17" ht="45" hidden="1" customHeight="1" x14ac:dyDescent="0.25">
      <c r="B2311" s="217" t="s">
        <v>335</v>
      </c>
      <c r="C2311" s="217" t="s">
        <v>990</v>
      </c>
      <c r="D2311" s="205" t="s">
        <v>1006</v>
      </c>
      <c r="E2311" s="230" t="s">
        <v>957</v>
      </c>
      <c r="F2311" s="463" t="s">
        <v>472</v>
      </c>
      <c r="G2311" s="135"/>
      <c r="H2311" s="583"/>
      <c r="I2311" s="477"/>
      <c r="J2311" s="586"/>
      <c r="K2311" s="589"/>
      <c r="L2311" s="471"/>
      <c r="M2311" s="591"/>
      <c r="N2311" s="471"/>
      <c r="O2311" s="593"/>
      <c r="P2311" s="471"/>
      <c r="Q2311" s="591"/>
    </row>
    <row r="2312" spans="2:17" ht="45" hidden="1" customHeight="1" x14ac:dyDescent="0.25">
      <c r="B2312" s="217" t="s">
        <v>335</v>
      </c>
      <c r="C2312" s="217" t="s">
        <v>990</v>
      </c>
      <c r="D2312" s="205" t="s">
        <v>1006</v>
      </c>
      <c r="E2312" s="230" t="s">
        <v>958</v>
      </c>
      <c r="F2312" s="463" t="s">
        <v>472</v>
      </c>
      <c r="G2312" s="135"/>
      <c r="H2312" s="584"/>
      <c r="I2312" s="477"/>
      <c r="J2312" s="587"/>
      <c r="K2312" s="590"/>
      <c r="L2312" s="471"/>
      <c r="M2312" s="592"/>
      <c r="N2312" s="471"/>
      <c r="O2312" s="579"/>
      <c r="P2312" s="471"/>
      <c r="Q2312" s="592"/>
    </row>
    <row r="2313" spans="2:17" ht="5.0999999999999996" hidden="1" customHeight="1" thickBot="1" x14ac:dyDescent="0.3">
      <c r="B2313" s="220" t="s">
        <v>335</v>
      </c>
      <c r="C2313" s="220" t="s">
        <v>990</v>
      </c>
      <c r="D2313" s="208" t="s">
        <v>1007</v>
      </c>
      <c r="E2313" s="213"/>
      <c r="F2313" s="466"/>
      <c r="G2313" s="202"/>
      <c r="H2313" s="444"/>
      <c r="I2313" s="444"/>
      <c r="J2313" s="444"/>
      <c r="K2313" s="193"/>
      <c r="L2313" s="134"/>
      <c r="M2313" s="527"/>
      <c r="N2313" s="134"/>
      <c r="O2313" s="193"/>
      <c r="P2313" s="134"/>
      <c r="Q2313" s="527"/>
    </row>
    <row r="2314" spans="2:17" ht="15.75" hidden="1" thickTop="1" x14ac:dyDescent="0.25">
      <c r="B2314" s="218" t="s">
        <v>335</v>
      </c>
      <c r="C2314" s="218" t="s">
        <v>990</v>
      </c>
      <c r="D2314" s="209" t="s">
        <v>1007</v>
      </c>
      <c r="E2314" s="238" t="s">
        <v>317</v>
      </c>
      <c r="F2314" s="468"/>
      <c r="G2314" s="203" t="s">
        <v>575</v>
      </c>
      <c r="H2314" s="452"/>
      <c r="I2314" s="452"/>
      <c r="J2314" s="452"/>
      <c r="K2314" s="194"/>
      <c r="L2314" s="171"/>
      <c r="M2314" s="528"/>
      <c r="N2314" s="172"/>
      <c r="O2314" s="194"/>
      <c r="P2314" s="171"/>
      <c r="Q2314" s="528"/>
    </row>
    <row r="2315" spans="2:17" ht="45" hidden="1" customHeight="1" x14ac:dyDescent="0.25">
      <c r="B2315" s="217" t="s">
        <v>335</v>
      </c>
      <c r="C2315" s="217" t="s">
        <v>990</v>
      </c>
      <c r="D2315" s="205" t="s">
        <v>1007</v>
      </c>
      <c r="E2315" s="230" t="s">
        <v>488</v>
      </c>
      <c r="F2315" s="463" t="s">
        <v>472</v>
      </c>
      <c r="G2315" s="135"/>
      <c r="H2315" s="582"/>
      <c r="I2315" s="477"/>
      <c r="J2315" s="585"/>
      <c r="K2315" s="588"/>
      <c r="L2315" s="471"/>
      <c r="M2315" s="580" t="s">
        <v>1029</v>
      </c>
      <c r="N2315" s="471"/>
      <c r="O2315" s="578"/>
      <c r="P2315" s="471"/>
      <c r="Q2315" s="580" t="s">
        <v>1029</v>
      </c>
    </row>
    <row r="2316" spans="2:17" ht="45" hidden="1" customHeight="1" x14ac:dyDescent="0.25">
      <c r="B2316" s="217" t="s">
        <v>335</v>
      </c>
      <c r="C2316" s="217" t="s">
        <v>990</v>
      </c>
      <c r="D2316" s="205" t="s">
        <v>1007</v>
      </c>
      <c r="E2316" s="230" t="s">
        <v>489</v>
      </c>
      <c r="F2316" s="463" t="s">
        <v>472</v>
      </c>
      <c r="G2316" s="135"/>
      <c r="H2316" s="583"/>
      <c r="I2316" s="477"/>
      <c r="J2316" s="586"/>
      <c r="K2316" s="589"/>
      <c r="L2316" s="471"/>
      <c r="M2316" s="591"/>
      <c r="N2316" s="471"/>
      <c r="O2316" s="593"/>
      <c r="P2316" s="471"/>
      <c r="Q2316" s="591"/>
    </row>
    <row r="2317" spans="2:17" ht="45" hidden="1" customHeight="1" x14ac:dyDescent="0.25">
      <c r="B2317" s="217" t="s">
        <v>335</v>
      </c>
      <c r="C2317" s="217" t="s">
        <v>990</v>
      </c>
      <c r="D2317" s="205" t="s">
        <v>1007</v>
      </c>
      <c r="E2317" s="230" t="s">
        <v>484</v>
      </c>
      <c r="F2317" s="463" t="s">
        <v>472</v>
      </c>
      <c r="G2317" s="135"/>
      <c r="H2317" s="584"/>
      <c r="I2317" s="477"/>
      <c r="J2317" s="587"/>
      <c r="K2317" s="590"/>
      <c r="L2317" s="471"/>
      <c r="M2317" s="592"/>
      <c r="N2317" s="471"/>
      <c r="O2317" s="579"/>
      <c r="P2317" s="471"/>
      <c r="Q2317" s="592"/>
    </row>
    <row r="2318" spans="2:17" ht="5.0999999999999996" hidden="1" customHeight="1" thickBot="1" x14ac:dyDescent="0.3">
      <c r="B2318" s="220" t="s">
        <v>335</v>
      </c>
      <c r="C2318" s="220" t="s">
        <v>990</v>
      </c>
      <c r="D2318" s="208" t="s">
        <v>1008</v>
      </c>
      <c r="E2318" s="213"/>
      <c r="F2318" s="466"/>
      <c r="G2318" s="202"/>
      <c r="H2318" s="444"/>
      <c r="I2318" s="444"/>
      <c r="J2318" s="444"/>
      <c r="K2318" s="193"/>
      <c r="L2318" s="134"/>
      <c r="M2318" s="527"/>
      <c r="N2318" s="134"/>
      <c r="O2318" s="193"/>
      <c r="P2318" s="134"/>
      <c r="Q2318" s="527"/>
    </row>
    <row r="2319" spans="2:17" ht="15.75" hidden="1" thickTop="1" x14ac:dyDescent="0.25">
      <c r="B2319" s="218" t="s">
        <v>335</v>
      </c>
      <c r="C2319" s="218" t="s">
        <v>990</v>
      </c>
      <c r="D2319" s="209" t="s">
        <v>1008</v>
      </c>
      <c r="E2319" s="238" t="s">
        <v>316</v>
      </c>
      <c r="F2319" s="468"/>
      <c r="G2319" s="203" t="s">
        <v>575</v>
      </c>
      <c r="H2319" s="452"/>
      <c r="I2319" s="452"/>
      <c r="J2319" s="452"/>
      <c r="K2319" s="194"/>
      <c r="L2319" s="171"/>
      <c r="M2319" s="528"/>
      <c r="N2319" s="172"/>
      <c r="O2319" s="194"/>
      <c r="P2319" s="171"/>
      <c r="Q2319" s="528"/>
    </row>
    <row r="2320" spans="2:17" ht="45" hidden="1" customHeight="1" x14ac:dyDescent="0.25">
      <c r="B2320" s="217" t="s">
        <v>335</v>
      </c>
      <c r="C2320" s="217" t="s">
        <v>990</v>
      </c>
      <c r="D2320" s="205" t="s">
        <v>1008</v>
      </c>
      <c r="E2320" s="230" t="s">
        <v>488</v>
      </c>
      <c r="F2320" s="463" t="s">
        <v>472</v>
      </c>
      <c r="G2320" s="135"/>
      <c r="H2320" s="582"/>
      <c r="I2320" s="477"/>
      <c r="J2320" s="585"/>
      <c r="K2320" s="588"/>
      <c r="L2320" s="471"/>
      <c r="M2320" s="580" t="s">
        <v>1029</v>
      </c>
      <c r="N2320" s="471"/>
      <c r="O2320" s="578"/>
      <c r="P2320" s="471"/>
      <c r="Q2320" s="580" t="s">
        <v>1029</v>
      </c>
    </row>
    <row r="2321" spans="2:17" ht="45" hidden="1" customHeight="1" x14ac:dyDescent="0.25">
      <c r="B2321" s="217" t="s">
        <v>335</v>
      </c>
      <c r="C2321" s="217" t="s">
        <v>990</v>
      </c>
      <c r="D2321" s="205" t="s">
        <v>1008</v>
      </c>
      <c r="E2321" s="230" t="s">
        <v>489</v>
      </c>
      <c r="F2321" s="463" t="s">
        <v>472</v>
      </c>
      <c r="G2321" s="135"/>
      <c r="H2321" s="583"/>
      <c r="I2321" s="477"/>
      <c r="J2321" s="586"/>
      <c r="K2321" s="589"/>
      <c r="L2321" s="471"/>
      <c r="M2321" s="591"/>
      <c r="N2321" s="471"/>
      <c r="O2321" s="593"/>
      <c r="P2321" s="471"/>
      <c r="Q2321" s="591"/>
    </row>
    <row r="2322" spans="2:17" ht="45" hidden="1" customHeight="1" x14ac:dyDescent="0.25">
      <c r="B2322" s="217" t="s">
        <v>335</v>
      </c>
      <c r="C2322" s="217" t="s">
        <v>990</v>
      </c>
      <c r="D2322" s="205" t="s">
        <v>1008</v>
      </c>
      <c r="E2322" s="230" t="s">
        <v>484</v>
      </c>
      <c r="F2322" s="463" t="s">
        <v>472</v>
      </c>
      <c r="G2322" s="135"/>
      <c r="H2322" s="584"/>
      <c r="I2322" s="477"/>
      <c r="J2322" s="587"/>
      <c r="K2322" s="590"/>
      <c r="L2322" s="471"/>
      <c r="M2322" s="592"/>
      <c r="N2322" s="471"/>
      <c r="O2322" s="579"/>
      <c r="P2322" s="471"/>
      <c r="Q2322" s="592"/>
    </row>
    <row r="2323" spans="2:17" ht="15" hidden="1" customHeight="1" x14ac:dyDescent="0.25">
      <c r="B2323" s="221" t="s">
        <v>335</v>
      </c>
      <c r="C2323" s="217" t="s">
        <v>991</v>
      </c>
      <c r="D2323" s="205" t="s">
        <v>931</v>
      </c>
      <c r="E2323" s="213"/>
      <c r="F2323" s="135"/>
      <c r="G2323" s="135"/>
      <c r="H2323" s="154"/>
      <c r="I2323" s="154"/>
      <c r="J2323" s="154"/>
      <c r="K2323" s="154"/>
      <c r="L2323" s="155"/>
      <c r="M2323" s="148"/>
      <c r="N2323" s="156"/>
      <c r="O2323" s="154"/>
      <c r="P2323" s="155"/>
      <c r="Q2323" s="148"/>
    </row>
    <row r="2324" spans="2:17" ht="5.0999999999999996" hidden="1" customHeight="1" thickBot="1" x14ac:dyDescent="0.3">
      <c r="B2324" s="220" t="s">
        <v>335</v>
      </c>
      <c r="C2324" s="220" t="s">
        <v>991</v>
      </c>
      <c r="D2324" s="208" t="s">
        <v>1001</v>
      </c>
      <c r="E2324" s="213"/>
      <c r="F2324" s="134"/>
      <c r="G2324" s="202"/>
      <c r="H2324" s="193"/>
      <c r="I2324" s="193"/>
      <c r="J2324" s="193"/>
      <c r="K2324" s="193"/>
      <c r="L2324" s="134"/>
      <c r="M2324" s="186"/>
      <c r="N2324" s="134"/>
      <c r="O2324" s="193"/>
      <c r="P2324" s="134"/>
      <c r="Q2324" s="186"/>
    </row>
    <row r="2325" spans="2:17" ht="15.75" hidden="1" thickTop="1" x14ac:dyDescent="0.25">
      <c r="B2325" s="218" t="s">
        <v>335</v>
      </c>
      <c r="C2325" s="218" t="s">
        <v>991</v>
      </c>
      <c r="D2325" s="209" t="s">
        <v>1001</v>
      </c>
      <c r="E2325" s="238" t="s">
        <v>460</v>
      </c>
      <c r="F2325" s="142"/>
      <c r="G2325" s="203" t="s">
        <v>575</v>
      </c>
      <c r="H2325" s="194"/>
      <c r="I2325" s="194"/>
      <c r="J2325" s="194"/>
      <c r="K2325" s="194"/>
      <c r="L2325" s="171"/>
      <c r="M2325" s="183"/>
      <c r="N2325" s="172"/>
      <c r="O2325" s="194"/>
      <c r="P2325" s="171"/>
      <c r="Q2325" s="183"/>
    </row>
    <row r="2326" spans="2:17" ht="45" hidden="1" customHeight="1" x14ac:dyDescent="0.25">
      <c r="B2326" s="217" t="s">
        <v>335</v>
      </c>
      <c r="C2326" s="217" t="s">
        <v>991</v>
      </c>
      <c r="D2326" s="205" t="s">
        <v>1001</v>
      </c>
      <c r="E2326" s="230" t="s">
        <v>894</v>
      </c>
      <c r="F2326" s="144" t="s">
        <v>472</v>
      </c>
      <c r="G2326" s="135"/>
      <c r="H2326" s="572"/>
      <c r="I2326" s="175"/>
      <c r="J2326" s="608"/>
      <c r="K2326" s="608"/>
      <c r="L2326" s="146"/>
      <c r="M2326" s="611" t="s">
        <v>1029</v>
      </c>
      <c r="N2326" s="146"/>
      <c r="O2326" s="572"/>
      <c r="P2326" s="146"/>
      <c r="Q2326" s="611" t="s">
        <v>1029</v>
      </c>
    </row>
    <row r="2327" spans="2:17" ht="45" hidden="1" customHeight="1" x14ac:dyDescent="0.25">
      <c r="B2327" s="217" t="s">
        <v>335</v>
      </c>
      <c r="C2327" s="217" t="s">
        <v>991</v>
      </c>
      <c r="D2327" s="205" t="s">
        <v>1001</v>
      </c>
      <c r="E2327" s="230" t="s">
        <v>895</v>
      </c>
      <c r="F2327" s="144" t="s">
        <v>472</v>
      </c>
      <c r="G2327" s="135"/>
      <c r="H2327" s="594"/>
      <c r="I2327" s="175"/>
      <c r="J2327" s="609"/>
      <c r="K2327" s="609"/>
      <c r="L2327" s="146"/>
      <c r="M2327" s="612"/>
      <c r="N2327" s="146"/>
      <c r="O2327" s="594"/>
      <c r="P2327" s="146"/>
      <c r="Q2327" s="612"/>
    </row>
    <row r="2328" spans="2:17" ht="45" hidden="1" customHeight="1" x14ac:dyDescent="0.25">
      <c r="B2328" s="217" t="s">
        <v>335</v>
      </c>
      <c r="C2328" s="217" t="s">
        <v>991</v>
      </c>
      <c r="D2328" s="205" t="s">
        <v>1001</v>
      </c>
      <c r="E2328" s="230" t="s">
        <v>896</v>
      </c>
      <c r="F2328" s="144" t="s">
        <v>472</v>
      </c>
      <c r="G2328" s="135"/>
      <c r="H2328" s="573"/>
      <c r="I2328" s="175"/>
      <c r="J2328" s="610"/>
      <c r="K2328" s="610"/>
      <c r="L2328" s="146"/>
      <c r="M2328" s="613"/>
      <c r="N2328" s="146"/>
      <c r="O2328" s="573"/>
      <c r="P2328" s="146"/>
      <c r="Q2328" s="613"/>
    </row>
    <row r="2329" spans="2:17" ht="5.0999999999999996" hidden="1" customHeight="1" thickBot="1" x14ac:dyDescent="0.3">
      <c r="B2329" s="220" t="s">
        <v>335</v>
      </c>
      <c r="C2329" s="220" t="s">
        <v>991</v>
      </c>
      <c r="D2329" s="208" t="s">
        <v>1002</v>
      </c>
      <c r="E2329" s="213"/>
      <c r="F2329" s="134"/>
      <c r="G2329" s="202"/>
      <c r="H2329" s="193"/>
      <c r="I2329" s="193"/>
      <c r="J2329" s="193"/>
      <c r="K2329" s="193"/>
      <c r="L2329" s="134"/>
      <c r="M2329" s="186"/>
      <c r="N2329" s="134"/>
      <c r="O2329" s="193"/>
      <c r="P2329" s="134"/>
      <c r="Q2329" s="186"/>
    </row>
    <row r="2330" spans="2:17" ht="15.75" hidden="1" thickTop="1" x14ac:dyDescent="0.25">
      <c r="B2330" s="218" t="s">
        <v>335</v>
      </c>
      <c r="C2330" s="218" t="s">
        <v>991</v>
      </c>
      <c r="D2330" s="209" t="s">
        <v>1002</v>
      </c>
      <c r="E2330" s="238" t="s">
        <v>933</v>
      </c>
      <c r="F2330" s="142"/>
      <c r="G2330" s="203" t="s">
        <v>575</v>
      </c>
      <c r="H2330" s="194"/>
      <c r="I2330" s="194"/>
      <c r="J2330" s="194"/>
      <c r="K2330" s="194"/>
      <c r="L2330" s="171"/>
      <c r="M2330" s="183"/>
      <c r="N2330" s="172"/>
      <c r="O2330" s="194"/>
      <c r="P2330" s="171"/>
      <c r="Q2330" s="183"/>
    </row>
    <row r="2331" spans="2:17" ht="45" hidden="1" customHeight="1" x14ac:dyDescent="0.25">
      <c r="B2331" s="217" t="s">
        <v>335</v>
      </c>
      <c r="C2331" s="217" t="s">
        <v>991</v>
      </c>
      <c r="D2331" s="205" t="s">
        <v>1002</v>
      </c>
      <c r="E2331" s="230" t="s">
        <v>690</v>
      </c>
      <c r="F2331" s="144" t="s">
        <v>472</v>
      </c>
      <c r="G2331" s="135"/>
      <c r="H2331" s="572"/>
      <c r="I2331" s="175"/>
      <c r="J2331" s="608"/>
      <c r="K2331" s="608"/>
      <c r="L2331" s="146"/>
      <c r="M2331" s="611" t="s">
        <v>1029</v>
      </c>
      <c r="N2331" s="146"/>
      <c r="O2331" s="572"/>
      <c r="P2331" s="146"/>
      <c r="Q2331" s="611" t="s">
        <v>1029</v>
      </c>
    </row>
    <row r="2332" spans="2:17" ht="45" hidden="1" customHeight="1" x14ac:dyDescent="0.25">
      <c r="B2332" s="217" t="s">
        <v>335</v>
      </c>
      <c r="C2332" s="217" t="s">
        <v>991</v>
      </c>
      <c r="D2332" s="205" t="s">
        <v>1002</v>
      </c>
      <c r="E2332" s="230" t="s">
        <v>691</v>
      </c>
      <c r="F2332" s="144" t="s">
        <v>472</v>
      </c>
      <c r="G2332" s="135"/>
      <c r="H2332" s="594"/>
      <c r="I2332" s="175"/>
      <c r="J2332" s="609"/>
      <c r="K2332" s="609"/>
      <c r="L2332" s="146"/>
      <c r="M2332" s="612"/>
      <c r="N2332" s="146"/>
      <c r="O2332" s="594"/>
      <c r="P2332" s="146"/>
      <c r="Q2332" s="612"/>
    </row>
    <row r="2333" spans="2:17" ht="45" hidden="1" customHeight="1" x14ac:dyDescent="0.25">
      <c r="B2333" s="217" t="s">
        <v>335</v>
      </c>
      <c r="C2333" s="217" t="s">
        <v>991</v>
      </c>
      <c r="D2333" s="205" t="s">
        <v>1002</v>
      </c>
      <c r="E2333" s="230" t="s">
        <v>689</v>
      </c>
      <c r="F2333" s="144" t="s">
        <v>472</v>
      </c>
      <c r="G2333" s="135"/>
      <c r="H2333" s="573"/>
      <c r="I2333" s="175"/>
      <c r="J2333" s="610"/>
      <c r="K2333" s="610"/>
      <c r="L2333" s="146"/>
      <c r="M2333" s="613"/>
      <c r="N2333" s="146"/>
      <c r="O2333" s="573"/>
      <c r="P2333" s="146"/>
      <c r="Q2333" s="613"/>
    </row>
    <row r="2334" spans="2:17" ht="5.0999999999999996" hidden="1" customHeight="1" thickBot="1" x14ac:dyDescent="0.3">
      <c r="B2334" s="220" t="s">
        <v>335</v>
      </c>
      <c r="C2334" s="220" t="s">
        <v>991</v>
      </c>
      <c r="D2334" s="208" t="s">
        <v>1003</v>
      </c>
      <c r="E2334" s="213"/>
      <c r="F2334" s="134"/>
      <c r="G2334" s="202"/>
      <c r="H2334" s="193"/>
      <c r="I2334" s="193"/>
      <c r="J2334" s="193"/>
      <c r="K2334" s="193"/>
      <c r="L2334" s="134"/>
      <c r="M2334" s="186"/>
      <c r="N2334" s="134"/>
      <c r="O2334" s="193"/>
      <c r="P2334" s="134"/>
      <c r="Q2334" s="186"/>
    </row>
    <row r="2335" spans="2:17" ht="15.75" hidden="1" thickTop="1" x14ac:dyDescent="0.25">
      <c r="B2335" s="218" t="s">
        <v>335</v>
      </c>
      <c r="C2335" s="218" t="s">
        <v>991</v>
      </c>
      <c r="D2335" s="209" t="s">
        <v>1003</v>
      </c>
      <c r="E2335" s="238" t="s">
        <v>893</v>
      </c>
      <c r="F2335" s="142"/>
      <c r="G2335" s="203" t="s">
        <v>575</v>
      </c>
      <c r="H2335" s="194"/>
      <c r="I2335" s="194"/>
      <c r="J2335" s="194"/>
      <c r="K2335" s="194"/>
      <c r="L2335" s="171"/>
      <c r="M2335" s="183"/>
      <c r="N2335" s="172"/>
      <c r="O2335" s="194"/>
      <c r="P2335" s="171"/>
      <c r="Q2335" s="183"/>
    </row>
    <row r="2336" spans="2:17" ht="45" hidden="1" customHeight="1" x14ac:dyDescent="0.25">
      <c r="B2336" s="217" t="s">
        <v>335</v>
      </c>
      <c r="C2336" s="217" t="s">
        <v>991</v>
      </c>
      <c r="D2336" s="205" t="s">
        <v>1003</v>
      </c>
      <c r="E2336" s="230" t="s">
        <v>693</v>
      </c>
      <c r="F2336" s="144" t="s">
        <v>472</v>
      </c>
      <c r="G2336" s="135"/>
      <c r="H2336" s="572"/>
      <c r="I2336" s="175"/>
      <c r="J2336" s="608"/>
      <c r="K2336" s="608"/>
      <c r="L2336" s="146"/>
      <c r="M2336" s="611" t="s">
        <v>1029</v>
      </c>
      <c r="N2336" s="146"/>
      <c r="O2336" s="572"/>
      <c r="P2336" s="146"/>
      <c r="Q2336" s="611" t="s">
        <v>1029</v>
      </c>
    </row>
    <row r="2337" spans="2:17" ht="45" hidden="1" customHeight="1" x14ac:dyDescent="0.25">
      <c r="B2337" s="217" t="s">
        <v>335</v>
      </c>
      <c r="C2337" s="217" t="s">
        <v>991</v>
      </c>
      <c r="D2337" s="205" t="s">
        <v>1003</v>
      </c>
      <c r="E2337" s="230" t="s">
        <v>692</v>
      </c>
      <c r="F2337" s="144" t="s">
        <v>472</v>
      </c>
      <c r="G2337" s="135"/>
      <c r="H2337" s="594"/>
      <c r="I2337" s="175"/>
      <c r="J2337" s="609"/>
      <c r="K2337" s="609"/>
      <c r="L2337" s="146"/>
      <c r="M2337" s="612"/>
      <c r="N2337" s="146"/>
      <c r="O2337" s="594"/>
      <c r="P2337" s="146"/>
      <c r="Q2337" s="612"/>
    </row>
    <row r="2338" spans="2:17" ht="45" hidden="1" customHeight="1" x14ac:dyDescent="0.25">
      <c r="B2338" s="217" t="s">
        <v>335</v>
      </c>
      <c r="C2338" s="217" t="s">
        <v>991</v>
      </c>
      <c r="D2338" s="205" t="s">
        <v>1003</v>
      </c>
      <c r="E2338" s="230" t="s">
        <v>898</v>
      </c>
      <c r="F2338" s="144" t="s">
        <v>472</v>
      </c>
      <c r="G2338" s="135"/>
      <c r="H2338" s="573"/>
      <c r="I2338" s="175"/>
      <c r="J2338" s="610"/>
      <c r="K2338" s="610"/>
      <c r="L2338" s="146"/>
      <c r="M2338" s="613"/>
      <c r="N2338" s="146"/>
      <c r="O2338" s="573"/>
      <c r="P2338" s="146"/>
      <c r="Q2338" s="613"/>
    </row>
    <row r="2339" spans="2:17" ht="5.0999999999999996" hidden="1" customHeight="1" thickBot="1" x14ac:dyDescent="0.3">
      <c r="B2339" s="220" t="s">
        <v>335</v>
      </c>
      <c r="C2339" s="220" t="s">
        <v>991</v>
      </c>
      <c r="D2339" s="208" t="s">
        <v>1004</v>
      </c>
      <c r="E2339" s="213"/>
      <c r="F2339" s="134"/>
      <c r="G2339" s="202"/>
      <c r="H2339" s="193"/>
      <c r="I2339" s="193"/>
      <c r="J2339" s="193"/>
      <c r="K2339" s="193"/>
      <c r="L2339" s="134"/>
      <c r="M2339" s="186"/>
      <c r="N2339" s="134"/>
      <c r="O2339" s="193"/>
      <c r="P2339" s="134"/>
      <c r="Q2339" s="186"/>
    </row>
    <row r="2340" spans="2:17" ht="15.75" hidden="1" thickTop="1" x14ac:dyDescent="0.25">
      <c r="B2340" s="218" t="s">
        <v>335</v>
      </c>
      <c r="C2340" s="218" t="s">
        <v>991</v>
      </c>
      <c r="D2340" s="209" t="s">
        <v>1004</v>
      </c>
      <c r="E2340" s="238" t="s">
        <v>941</v>
      </c>
      <c r="F2340" s="142"/>
      <c r="G2340" s="203" t="s">
        <v>575</v>
      </c>
      <c r="H2340" s="194"/>
      <c r="I2340" s="194"/>
      <c r="J2340" s="194"/>
      <c r="K2340" s="194"/>
      <c r="L2340" s="171"/>
      <c r="M2340" s="183"/>
      <c r="N2340" s="172"/>
      <c r="O2340" s="194"/>
      <c r="P2340" s="171"/>
      <c r="Q2340" s="183"/>
    </row>
    <row r="2341" spans="2:17" ht="45" hidden="1" customHeight="1" x14ac:dyDescent="0.25">
      <c r="B2341" s="217" t="s">
        <v>335</v>
      </c>
      <c r="C2341" s="217" t="s">
        <v>991</v>
      </c>
      <c r="D2341" s="205" t="s">
        <v>1004</v>
      </c>
      <c r="E2341" s="230" t="s">
        <v>945</v>
      </c>
      <c r="F2341" s="144" t="s">
        <v>472</v>
      </c>
      <c r="G2341" s="135"/>
      <c r="H2341" s="572"/>
      <c r="I2341" s="175"/>
      <c r="J2341" s="608"/>
      <c r="K2341" s="608"/>
      <c r="L2341" s="146"/>
      <c r="M2341" s="611" t="s">
        <v>1029</v>
      </c>
      <c r="N2341" s="146"/>
      <c r="O2341" s="572"/>
      <c r="P2341" s="146"/>
      <c r="Q2341" s="611" t="s">
        <v>1029</v>
      </c>
    </row>
    <row r="2342" spans="2:17" ht="45" hidden="1" customHeight="1" x14ac:dyDescent="0.25">
      <c r="B2342" s="217" t="s">
        <v>335</v>
      </c>
      <c r="C2342" s="217" t="s">
        <v>991</v>
      </c>
      <c r="D2342" s="205" t="s">
        <v>1004</v>
      </c>
      <c r="E2342" s="230" t="s">
        <v>946</v>
      </c>
      <c r="F2342" s="144" t="s">
        <v>472</v>
      </c>
      <c r="G2342" s="135"/>
      <c r="H2342" s="594"/>
      <c r="I2342" s="175"/>
      <c r="J2342" s="609"/>
      <c r="K2342" s="609"/>
      <c r="L2342" s="146"/>
      <c r="M2342" s="612"/>
      <c r="N2342" s="146"/>
      <c r="O2342" s="594"/>
      <c r="P2342" s="146"/>
      <c r="Q2342" s="612"/>
    </row>
    <row r="2343" spans="2:17" ht="45" hidden="1" customHeight="1" x14ac:dyDescent="0.25">
      <c r="B2343" s="217" t="s">
        <v>335</v>
      </c>
      <c r="C2343" s="217" t="s">
        <v>991</v>
      </c>
      <c r="D2343" s="205" t="s">
        <v>1004</v>
      </c>
      <c r="E2343" s="230" t="s">
        <v>947</v>
      </c>
      <c r="F2343" s="144" t="s">
        <v>472</v>
      </c>
      <c r="G2343" s="135"/>
      <c r="H2343" s="573"/>
      <c r="I2343" s="175"/>
      <c r="J2343" s="610"/>
      <c r="K2343" s="610"/>
      <c r="L2343" s="146"/>
      <c r="M2343" s="613"/>
      <c r="N2343" s="146"/>
      <c r="O2343" s="573"/>
      <c r="P2343" s="146"/>
      <c r="Q2343" s="613"/>
    </row>
    <row r="2344" spans="2:17" ht="5.0999999999999996" hidden="1" customHeight="1" thickBot="1" x14ac:dyDescent="0.3">
      <c r="B2344" s="220" t="s">
        <v>335</v>
      </c>
      <c r="C2344" s="220" t="s">
        <v>991</v>
      </c>
      <c r="D2344" s="208" t="s">
        <v>1005</v>
      </c>
      <c r="E2344" s="213"/>
      <c r="F2344" s="134"/>
      <c r="G2344" s="202"/>
      <c r="H2344" s="193"/>
      <c r="I2344" s="193"/>
      <c r="J2344" s="193"/>
      <c r="K2344" s="193"/>
      <c r="L2344" s="134"/>
      <c r="M2344" s="186"/>
      <c r="N2344" s="134"/>
      <c r="O2344" s="193"/>
      <c r="P2344" s="134"/>
      <c r="Q2344" s="186"/>
    </row>
    <row r="2345" spans="2:17" ht="15.75" hidden="1" thickTop="1" x14ac:dyDescent="0.25">
      <c r="B2345" s="218" t="s">
        <v>335</v>
      </c>
      <c r="C2345" s="218" t="s">
        <v>991</v>
      </c>
      <c r="D2345" s="209" t="s">
        <v>1005</v>
      </c>
      <c r="E2345" s="238" t="s">
        <v>459</v>
      </c>
      <c r="F2345" s="142"/>
      <c r="G2345" s="203" t="s">
        <v>575</v>
      </c>
      <c r="H2345" s="194"/>
      <c r="I2345" s="194"/>
      <c r="J2345" s="194"/>
      <c r="K2345" s="194"/>
      <c r="L2345" s="171"/>
      <c r="M2345" s="183"/>
      <c r="N2345" s="172"/>
      <c r="O2345" s="194"/>
      <c r="P2345" s="171"/>
      <c r="Q2345" s="183"/>
    </row>
    <row r="2346" spans="2:17" ht="45" hidden="1" customHeight="1" x14ac:dyDescent="0.25">
      <c r="B2346" s="217" t="s">
        <v>335</v>
      </c>
      <c r="C2346" s="217" t="s">
        <v>991</v>
      </c>
      <c r="D2346" s="205" t="s">
        <v>1005</v>
      </c>
      <c r="E2346" s="230" t="s">
        <v>952</v>
      </c>
      <c r="F2346" s="144" t="s">
        <v>472</v>
      </c>
      <c r="G2346" s="135"/>
      <c r="H2346" s="572"/>
      <c r="I2346" s="175"/>
      <c r="J2346" s="608"/>
      <c r="K2346" s="608"/>
      <c r="L2346" s="146"/>
      <c r="M2346" s="611" t="s">
        <v>1029</v>
      </c>
      <c r="N2346" s="146"/>
      <c r="O2346" s="572"/>
      <c r="P2346" s="146"/>
      <c r="Q2346" s="611" t="s">
        <v>1029</v>
      </c>
    </row>
    <row r="2347" spans="2:17" ht="45" hidden="1" customHeight="1" x14ac:dyDescent="0.25">
      <c r="B2347" s="217" t="s">
        <v>335</v>
      </c>
      <c r="C2347" s="217" t="s">
        <v>991</v>
      </c>
      <c r="D2347" s="205" t="s">
        <v>1005</v>
      </c>
      <c r="E2347" s="230" t="s">
        <v>953</v>
      </c>
      <c r="F2347" s="144" t="s">
        <v>472</v>
      </c>
      <c r="G2347" s="135"/>
      <c r="H2347" s="594"/>
      <c r="I2347" s="175"/>
      <c r="J2347" s="609"/>
      <c r="K2347" s="609"/>
      <c r="L2347" s="146"/>
      <c r="M2347" s="612"/>
      <c r="N2347" s="146"/>
      <c r="O2347" s="594"/>
      <c r="P2347" s="146"/>
      <c r="Q2347" s="612"/>
    </row>
    <row r="2348" spans="2:17" ht="45" hidden="1" customHeight="1" x14ac:dyDescent="0.25">
      <c r="B2348" s="217" t="s">
        <v>335</v>
      </c>
      <c r="C2348" s="217" t="s">
        <v>991</v>
      </c>
      <c r="D2348" s="205" t="s">
        <v>1005</v>
      </c>
      <c r="E2348" s="230" t="s">
        <v>954</v>
      </c>
      <c r="F2348" s="144" t="s">
        <v>472</v>
      </c>
      <c r="G2348" s="135"/>
      <c r="H2348" s="573"/>
      <c r="I2348" s="175"/>
      <c r="J2348" s="610"/>
      <c r="K2348" s="610"/>
      <c r="L2348" s="146"/>
      <c r="M2348" s="613"/>
      <c r="N2348" s="146"/>
      <c r="O2348" s="573"/>
      <c r="P2348" s="146"/>
      <c r="Q2348" s="613"/>
    </row>
    <row r="2349" spans="2:17" ht="5.0999999999999996" hidden="1" customHeight="1" thickBot="1" x14ac:dyDescent="0.3">
      <c r="B2349" s="220" t="s">
        <v>335</v>
      </c>
      <c r="C2349" s="220" t="s">
        <v>991</v>
      </c>
      <c r="D2349" s="208" t="s">
        <v>1006</v>
      </c>
      <c r="E2349" s="213"/>
      <c r="F2349" s="134"/>
      <c r="G2349" s="202"/>
      <c r="H2349" s="193"/>
      <c r="I2349" s="193"/>
      <c r="J2349" s="193"/>
      <c r="K2349" s="193"/>
      <c r="L2349" s="134"/>
      <c r="M2349" s="186"/>
      <c r="N2349" s="134"/>
      <c r="O2349" s="193"/>
      <c r="P2349" s="134"/>
      <c r="Q2349" s="186"/>
    </row>
    <row r="2350" spans="2:17" ht="15.75" hidden="1" thickTop="1" x14ac:dyDescent="0.25">
      <c r="B2350" s="218" t="s">
        <v>335</v>
      </c>
      <c r="C2350" s="218" t="s">
        <v>991</v>
      </c>
      <c r="D2350" s="209" t="s">
        <v>1006</v>
      </c>
      <c r="E2350" s="238" t="s">
        <v>315</v>
      </c>
      <c r="F2350" s="142"/>
      <c r="G2350" s="203" t="s">
        <v>575</v>
      </c>
      <c r="H2350" s="194"/>
      <c r="I2350" s="194"/>
      <c r="J2350" s="194"/>
      <c r="K2350" s="194"/>
      <c r="L2350" s="171"/>
      <c r="M2350" s="183"/>
      <c r="N2350" s="172"/>
      <c r="O2350" s="194"/>
      <c r="P2350" s="171"/>
      <c r="Q2350" s="183"/>
    </row>
    <row r="2351" spans="2:17" ht="45" hidden="1" customHeight="1" x14ac:dyDescent="0.25">
      <c r="B2351" s="217" t="s">
        <v>335</v>
      </c>
      <c r="C2351" s="217" t="s">
        <v>991</v>
      </c>
      <c r="D2351" s="205" t="s">
        <v>1006</v>
      </c>
      <c r="E2351" s="230" t="s">
        <v>959</v>
      </c>
      <c r="F2351" s="144" t="s">
        <v>472</v>
      </c>
      <c r="G2351" s="135"/>
      <c r="H2351" s="572"/>
      <c r="I2351" s="175"/>
      <c r="J2351" s="608"/>
      <c r="K2351" s="608"/>
      <c r="L2351" s="146"/>
      <c r="M2351" s="611" t="s">
        <v>1029</v>
      </c>
      <c r="N2351" s="146"/>
      <c r="O2351" s="572"/>
      <c r="P2351" s="146"/>
      <c r="Q2351" s="611" t="s">
        <v>1029</v>
      </c>
    </row>
    <row r="2352" spans="2:17" ht="45" hidden="1" customHeight="1" x14ac:dyDescent="0.25">
      <c r="B2352" s="217" t="s">
        <v>335</v>
      </c>
      <c r="C2352" s="217" t="s">
        <v>991</v>
      </c>
      <c r="D2352" s="205" t="s">
        <v>1006</v>
      </c>
      <c r="E2352" s="230" t="s">
        <v>960</v>
      </c>
      <c r="F2352" s="144" t="s">
        <v>472</v>
      </c>
      <c r="G2352" s="135"/>
      <c r="H2352" s="594"/>
      <c r="I2352" s="175"/>
      <c r="J2352" s="609"/>
      <c r="K2352" s="609"/>
      <c r="L2352" s="146"/>
      <c r="M2352" s="612"/>
      <c r="N2352" s="146"/>
      <c r="O2352" s="594"/>
      <c r="P2352" s="146"/>
      <c r="Q2352" s="612"/>
    </row>
    <row r="2353" spans="2:17" ht="45" hidden="1" customHeight="1" x14ac:dyDescent="0.25">
      <c r="B2353" s="217" t="s">
        <v>335</v>
      </c>
      <c r="C2353" s="217" t="s">
        <v>991</v>
      </c>
      <c r="D2353" s="205" t="s">
        <v>1006</v>
      </c>
      <c r="E2353" s="230" t="s">
        <v>961</v>
      </c>
      <c r="F2353" s="144" t="s">
        <v>472</v>
      </c>
      <c r="G2353" s="135"/>
      <c r="H2353" s="573"/>
      <c r="I2353" s="175"/>
      <c r="J2353" s="610"/>
      <c r="K2353" s="610"/>
      <c r="L2353" s="146"/>
      <c r="M2353" s="613"/>
      <c r="N2353" s="146"/>
      <c r="O2353" s="573"/>
      <c r="P2353" s="146"/>
      <c r="Q2353" s="613"/>
    </row>
    <row r="2354" spans="2:17" ht="5.0999999999999996" hidden="1" customHeight="1" thickBot="1" x14ac:dyDescent="0.3">
      <c r="B2354" s="220" t="s">
        <v>335</v>
      </c>
      <c r="C2354" s="220" t="s">
        <v>991</v>
      </c>
      <c r="D2354" s="208" t="s">
        <v>1007</v>
      </c>
      <c r="E2354" s="213"/>
      <c r="F2354" s="134"/>
      <c r="G2354" s="202"/>
      <c r="H2354" s="193"/>
      <c r="I2354" s="193"/>
      <c r="J2354" s="193"/>
      <c r="K2354" s="193"/>
      <c r="L2354" s="134"/>
      <c r="M2354" s="186"/>
      <c r="N2354" s="134"/>
      <c r="O2354" s="193"/>
      <c r="P2354" s="134"/>
      <c r="Q2354" s="186"/>
    </row>
    <row r="2355" spans="2:17" ht="15.75" hidden="1" thickTop="1" x14ac:dyDescent="0.25">
      <c r="B2355" s="218" t="s">
        <v>335</v>
      </c>
      <c r="C2355" s="218" t="s">
        <v>991</v>
      </c>
      <c r="D2355" s="209" t="s">
        <v>1007</v>
      </c>
      <c r="E2355" s="238" t="s">
        <v>317</v>
      </c>
      <c r="F2355" s="142"/>
      <c r="G2355" s="203" t="s">
        <v>575</v>
      </c>
      <c r="H2355" s="194"/>
      <c r="I2355" s="194"/>
      <c r="J2355" s="194"/>
      <c r="K2355" s="194"/>
      <c r="L2355" s="171"/>
      <c r="M2355" s="183"/>
      <c r="N2355" s="172"/>
      <c r="O2355" s="194"/>
      <c r="P2355" s="171"/>
      <c r="Q2355" s="183"/>
    </row>
    <row r="2356" spans="2:17" ht="45" hidden="1" customHeight="1" x14ac:dyDescent="0.25">
      <c r="B2356" s="217" t="s">
        <v>335</v>
      </c>
      <c r="C2356" s="217" t="s">
        <v>991</v>
      </c>
      <c r="D2356" s="205" t="s">
        <v>1007</v>
      </c>
      <c r="E2356" s="230" t="s">
        <v>694</v>
      </c>
      <c r="F2356" s="144" t="s">
        <v>472</v>
      </c>
      <c r="G2356" s="135"/>
      <c r="H2356" s="572"/>
      <c r="I2356" s="175"/>
      <c r="J2356" s="608"/>
      <c r="K2356" s="608"/>
      <c r="L2356" s="146"/>
      <c r="M2356" s="611" t="s">
        <v>1029</v>
      </c>
      <c r="N2356" s="146"/>
      <c r="O2356" s="572"/>
      <c r="P2356" s="146"/>
      <c r="Q2356" s="611" t="s">
        <v>1029</v>
      </c>
    </row>
    <row r="2357" spans="2:17" ht="45" hidden="1" customHeight="1" x14ac:dyDescent="0.25">
      <c r="B2357" s="217" t="s">
        <v>335</v>
      </c>
      <c r="C2357" s="217" t="s">
        <v>991</v>
      </c>
      <c r="D2357" s="205" t="s">
        <v>1007</v>
      </c>
      <c r="E2357" s="230" t="s">
        <v>695</v>
      </c>
      <c r="F2357" s="144" t="s">
        <v>472</v>
      </c>
      <c r="G2357" s="135"/>
      <c r="H2357" s="594"/>
      <c r="I2357" s="175"/>
      <c r="J2357" s="609"/>
      <c r="K2357" s="609"/>
      <c r="L2357" s="146"/>
      <c r="M2357" s="612"/>
      <c r="N2357" s="146"/>
      <c r="O2357" s="594"/>
      <c r="P2357" s="146"/>
      <c r="Q2357" s="612"/>
    </row>
    <row r="2358" spans="2:17" ht="45" hidden="1" customHeight="1" x14ac:dyDescent="0.25">
      <c r="B2358" s="217" t="s">
        <v>335</v>
      </c>
      <c r="C2358" s="217" t="s">
        <v>991</v>
      </c>
      <c r="D2358" s="205" t="s">
        <v>1007</v>
      </c>
      <c r="E2358" s="230" t="s">
        <v>899</v>
      </c>
      <c r="F2358" s="144" t="s">
        <v>472</v>
      </c>
      <c r="G2358" s="135"/>
      <c r="H2358" s="573"/>
      <c r="I2358" s="175"/>
      <c r="J2358" s="610"/>
      <c r="K2358" s="610"/>
      <c r="L2358" s="146"/>
      <c r="M2358" s="613"/>
      <c r="N2358" s="146"/>
      <c r="O2358" s="573"/>
      <c r="P2358" s="146"/>
      <c r="Q2358" s="613"/>
    </row>
    <row r="2359" spans="2:17" ht="5.0999999999999996" hidden="1" customHeight="1" thickBot="1" x14ac:dyDescent="0.3">
      <c r="B2359" s="220" t="s">
        <v>335</v>
      </c>
      <c r="C2359" s="220" t="s">
        <v>991</v>
      </c>
      <c r="D2359" s="208" t="s">
        <v>1008</v>
      </c>
      <c r="E2359" s="213"/>
      <c r="F2359" s="134"/>
      <c r="G2359" s="202"/>
      <c r="H2359" s="193"/>
      <c r="I2359" s="193"/>
      <c r="J2359" s="193"/>
      <c r="K2359" s="193"/>
      <c r="L2359" s="134"/>
      <c r="M2359" s="186"/>
      <c r="N2359" s="134"/>
      <c r="O2359" s="193"/>
      <c r="P2359" s="134"/>
      <c r="Q2359" s="186"/>
    </row>
    <row r="2360" spans="2:17" ht="15.75" hidden="1" thickTop="1" x14ac:dyDescent="0.25">
      <c r="B2360" s="218" t="s">
        <v>335</v>
      </c>
      <c r="C2360" s="218" t="s">
        <v>991</v>
      </c>
      <c r="D2360" s="209" t="s">
        <v>1008</v>
      </c>
      <c r="E2360" s="238" t="s">
        <v>316</v>
      </c>
      <c r="F2360" s="142"/>
      <c r="G2360" s="203" t="s">
        <v>575</v>
      </c>
      <c r="H2360" s="194"/>
      <c r="I2360" s="194"/>
      <c r="J2360" s="194"/>
      <c r="K2360" s="194"/>
      <c r="L2360" s="171"/>
      <c r="M2360" s="183"/>
      <c r="N2360" s="172"/>
      <c r="O2360" s="194"/>
      <c r="P2360" s="171"/>
      <c r="Q2360" s="183"/>
    </row>
    <row r="2361" spans="2:17" ht="45" hidden="1" customHeight="1" x14ac:dyDescent="0.25">
      <c r="B2361" s="217" t="s">
        <v>335</v>
      </c>
      <c r="C2361" s="217" t="s">
        <v>991</v>
      </c>
      <c r="D2361" s="205" t="s">
        <v>1008</v>
      </c>
      <c r="E2361" s="230" t="s">
        <v>694</v>
      </c>
      <c r="F2361" s="144" t="s">
        <v>472</v>
      </c>
      <c r="G2361" s="135"/>
      <c r="H2361" s="572"/>
      <c r="I2361" s="175"/>
      <c r="J2361" s="608"/>
      <c r="K2361" s="608"/>
      <c r="L2361" s="146"/>
      <c r="M2361" s="611" t="s">
        <v>1029</v>
      </c>
      <c r="N2361" s="146"/>
      <c r="O2361" s="572"/>
      <c r="P2361" s="146"/>
      <c r="Q2361" s="611" t="s">
        <v>1029</v>
      </c>
    </row>
    <row r="2362" spans="2:17" ht="45" hidden="1" customHeight="1" x14ac:dyDescent="0.25">
      <c r="B2362" s="217" t="s">
        <v>335</v>
      </c>
      <c r="C2362" s="217" t="s">
        <v>991</v>
      </c>
      <c r="D2362" s="205" t="s">
        <v>1008</v>
      </c>
      <c r="E2362" s="230" t="s">
        <v>695</v>
      </c>
      <c r="F2362" s="144" t="s">
        <v>472</v>
      </c>
      <c r="G2362" s="135"/>
      <c r="H2362" s="594"/>
      <c r="I2362" s="175"/>
      <c r="J2362" s="609"/>
      <c r="K2362" s="609"/>
      <c r="L2362" s="146"/>
      <c r="M2362" s="612"/>
      <c r="N2362" s="146"/>
      <c r="O2362" s="594"/>
      <c r="P2362" s="146"/>
      <c r="Q2362" s="612"/>
    </row>
    <row r="2363" spans="2:17" ht="45" hidden="1" customHeight="1" x14ac:dyDescent="0.25">
      <c r="B2363" s="217" t="s">
        <v>335</v>
      </c>
      <c r="C2363" s="217" t="s">
        <v>991</v>
      </c>
      <c r="D2363" s="205" t="s">
        <v>1008</v>
      </c>
      <c r="E2363" s="230" t="s">
        <v>899</v>
      </c>
      <c r="F2363" s="144" t="s">
        <v>472</v>
      </c>
      <c r="G2363" s="135"/>
      <c r="H2363" s="573"/>
      <c r="I2363" s="175"/>
      <c r="J2363" s="610"/>
      <c r="K2363" s="610"/>
      <c r="L2363" s="146"/>
      <c r="M2363" s="613"/>
      <c r="N2363" s="146"/>
      <c r="O2363" s="573"/>
      <c r="P2363" s="146"/>
      <c r="Q2363" s="613"/>
    </row>
    <row r="2364" spans="2:17" ht="15" hidden="1" x14ac:dyDescent="0.25">
      <c r="B2364" s="225"/>
      <c r="C2364" s="225"/>
      <c r="D2364" s="243"/>
      <c r="E2364" s="231"/>
      <c r="F2364" s="249"/>
      <c r="G2364" s="135"/>
      <c r="H2364" s="154"/>
      <c r="I2364" s="154"/>
      <c r="J2364" s="154"/>
      <c r="K2364" s="154"/>
      <c r="L2364" s="155"/>
      <c r="M2364" s="148"/>
      <c r="N2364" s="156"/>
      <c r="O2364" s="154"/>
      <c r="P2364" s="155"/>
      <c r="Q2364" s="143"/>
    </row>
    <row r="2365" spans="2:17" s="259" customFormat="1" ht="15" x14ac:dyDescent="0.25">
      <c r="B2365" s="262"/>
      <c r="C2365" s="262"/>
      <c r="D2365" s="263"/>
      <c r="E2365" s="264"/>
      <c r="F2365" s="265"/>
      <c r="G2365" s="266"/>
      <c r="H2365" s="432"/>
      <c r="I2365" s="432"/>
      <c r="J2365" s="432"/>
      <c r="K2365" s="267"/>
      <c r="M2365" s="268"/>
      <c r="N2365" s="269"/>
      <c r="O2365" s="267"/>
      <c r="Q2365" s="530"/>
    </row>
    <row r="2366" spans="2:17" s="259" customFormat="1" ht="15" x14ac:dyDescent="0.25">
      <c r="B2366" s="262"/>
      <c r="C2366" s="262"/>
      <c r="D2366" s="263"/>
      <c r="E2366" s="264"/>
      <c r="F2366" s="265"/>
      <c r="G2366" s="266"/>
      <c r="H2366" s="432"/>
      <c r="I2366" s="432"/>
      <c r="J2366" s="432"/>
      <c r="K2366" s="267"/>
      <c r="M2366" s="268"/>
      <c r="N2366" s="269"/>
      <c r="O2366" s="267"/>
      <c r="Q2366" s="270"/>
    </row>
    <row r="2367" spans="2:17" ht="15" x14ac:dyDescent="0.25"/>
  </sheetData>
  <sheetProtection algorithmName="SHA-512" hashValue="2cwR0nIriJbSMNbD/zKezBM8MOPlBpMVdNgCS+LJQSBZ1PYlgnVWnGo1WJ3uHpRcovDXGxfd4baqvoKE7dakYw==" saltValue="wE1q7hk0lo4f+15abio0Sg==" spinCount="100000" sheet="1" objects="1" scenarios="1" autoFilter="0"/>
  <autoFilter ref="B10:D2363">
    <filterColumn colId="0">
      <filters>
        <filter val="HOMES"/>
      </filters>
    </filterColumn>
    <filterColumn colId="1">
      <filters>
        <filter val="Preliminary Certification"/>
      </filters>
    </filterColumn>
    <filterColumn colId="2">
      <filters>
        <filter val="Header"/>
        <filter val="HME01"/>
        <filter val="HMM01"/>
        <filter val="HMW01"/>
      </filters>
    </filterColumn>
  </autoFilter>
  <mergeCells count="3071">
    <mergeCell ref="H2361:H2363"/>
    <mergeCell ref="J2361:J2363"/>
    <mergeCell ref="K2361:K2363"/>
    <mergeCell ref="M2361:M2363"/>
    <mergeCell ref="O2361:O2363"/>
    <mergeCell ref="Q2361:Q2363"/>
    <mergeCell ref="H2356:H2358"/>
    <mergeCell ref="J2356:J2358"/>
    <mergeCell ref="K2356:K2358"/>
    <mergeCell ref="M2356:M2358"/>
    <mergeCell ref="O2356:O2358"/>
    <mergeCell ref="Q2356:Q2358"/>
    <mergeCell ref="H2351:H2353"/>
    <mergeCell ref="J2351:J2353"/>
    <mergeCell ref="K2351:K2353"/>
    <mergeCell ref="M2351:M2353"/>
    <mergeCell ref="O2351:O2353"/>
    <mergeCell ref="Q2351:Q2353"/>
    <mergeCell ref="H2346:H2348"/>
    <mergeCell ref="J2346:J2348"/>
    <mergeCell ref="K2346:K2348"/>
    <mergeCell ref="M2346:M2348"/>
    <mergeCell ref="O2346:O2348"/>
    <mergeCell ref="Q2346:Q2348"/>
    <mergeCell ref="H2341:H2343"/>
    <mergeCell ref="J2341:J2343"/>
    <mergeCell ref="K2341:K2343"/>
    <mergeCell ref="M2341:M2343"/>
    <mergeCell ref="O2341:O2343"/>
    <mergeCell ref="Q2341:Q2343"/>
    <mergeCell ref="H2336:H2338"/>
    <mergeCell ref="J2336:J2338"/>
    <mergeCell ref="K2336:K2338"/>
    <mergeCell ref="M2336:M2338"/>
    <mergeCell ref="O2336:O2338"/>
    <mergeCell ref="Q2336:Q2338"/>
    <mergeCell ref="H2331:H2333"/>
    <mergeCell ref="J2331:J2333"/>
    <mergeCell ref="K2331:K2333"/>
    <mergeCell ref="M2331:M2333"/>
    <mergeCell ref="O2331:O2333"/>
    <mergeCell ref="Q2331:Q2333"/>
    <mergeCell ref="H2326:H2328"/>
    <mergeCell ref="J2326:J2328"/>
    <mergeCell ref="K2326:K2328"/>
    <mergeCell ref="M2326:M2328"/>
    <mergeCell ref="O2326:O2328"/>
    <mergeCell ref="Q2326:Q2328"/>
    <mergeCell ref="H2320:H2322"/>
    <mergeCell ref="J2320:J2322"/>
    <mergeCell ref="K2320:K2322"/>
    <mergeCell ref="M2320:M2322"/>
    <mergeCell ref="O2320:O2322"/>
    <mergeCell ref="Q2320:Q2322"/>
    <mergeCell ref="H2315:H2317"/>
    <mergeCell ref="J2315:J2317"/>
    <mergeCell ref="K2315:K2317"/>
    <mergeCell ref="M2315:M2317"/>
    <mergeCell ref="O2315:O2317"/>
    <mergeCell ref="Q2315:Q2317"/>
    <mergeCell ref="H2310:H2312"/>
    <mergeCell ref="J2310:J2312"/>
    <mergeCell ref="K2310:K2312"/>
    <mergeCell ref="M2310:M2312"/>
    <mergeCell ref="O2310:O2312"/>
    <mergeCell ref="Q2310:Q2312"/>
    <mergeCell ref="H2305:H2307"/>
    <mergeCell ref="J2305:J2307"/>
    <mergeCell ref="K2305:K2307"/>
    <mergeCell ref="M2305:M2307"/>
    <mergeCell ref="O2305:O2307"/>
    <mergeCell ref="Q2305:Q2307"/>
    <mergeCell ref="H2300:H2302"/>
    <mergeCell ref="J2300:J2302"/>
    <mergeCell ref="K2300:K2302"/>
    <mergeCell ref="M2300:M2302"/>
    <mergeCell ref="O2300:O2302"/>
    <mergeCell ref="Q2300:Q2302"/>
    <mergeCell ref="H2295:H2297"/>
    <mergeCell ref="J2295:J2297"/>
    <mergeCell ref="K2295:K2297"/>
    <mergeCell ref="M2295:M2297"/>
    <mergeCell ref="O2295:O2297"/>
    <mergeCell ref="Q2295:Q2297"/>
    <mergeCell ref="H2290:H2292"/>
    <mergeCell ref="J2290:J2292"/>
    <mergeCell ref="K2290:K2292"/>
    <mergeCell ref="M2290:M2292"/>
    <mergeCell ref="O2290:O2292"/>
    <mergeCell ref="Q2290:Q2292"/>
    <mergeCell ref="H2285:H2287"/>
    <mergeCell ref="J2285:J2287"/>
    <mergeCell ref="K2285:K2287"/>
    <mergeCell ref="M2285:M2287"/>
    <mergeCell ref="O2285:O2287"/>
    <mergeCell ref="Q2285:Q2287"/>
    <mergeCell ref="H2279:H2281"/>
    <mergeCell ref="J2279:J2281"/>
    <mergeCell ref="K2279:K2281"/>
    <mergeCell ref="M2279:M2281"/>
    <mergeCell ref="O2279:O2281"/>
    <mergeCell ref="Q2279:Q2281"/>
    <mergeCell ref="H2274:H2276"/>
    <mergeCell ref="J2274:J2276"/>
    <mergeCell ref="K2274:K2276"/>
    <mergeCell ref="M2274:M2276"/>
    <mergeCell ref="O2274:O2276"/>
    <mergeCell ref="Q2274:Q2276"/>
    <mergeCell ref="H2269:H2271"/>
    <mergeCell ref="J2269:J2271"/>
    <mergeCell ref="K2269:K2271"/>
    <mergeCell ref="M2269:M2271"/>
    <mergeCell ref="O2269:O2271"/>
    <mergeCell ref="Q2269:Q2271"/>
    <mergeCell ref="H2264:H2266"/>
    <mergeCell ref="J2264:J2266"/>
    <mergeCell ref="K2264:K2266"/>
    <mergeCell ref="M2264:M2266"/>
    <mergeCell ref="O2264:O2266"/>
    <mergeCell ref="Q2264:Q2266"/>
    <mergeCell ref="H2259:H2261"/>
    <mergeCell ref="J2259:J2261"/>
    <mergeCell ref="K2259:K2261"/>
    <mergeCell ref="M2259:M2261"/>
    <mergeCell ref="O2259:O2261"/>
    <mergeCell ref="Q2259:Q2261"/>
    <mergeCell ref="H2254:H2256"/>
    <mergeCell ref="J2254:J2256"/>
    <mergeCell ref="K2254:K2256"/>
    <mergeCell ref="M2254:M2256"/>
    <mergeCell ref="O2254:O2256"/>
    <mergeCell ref="Q2254:Q2256"/>
    <mergeCell ref="H2249:H2251"/>
    <mergeCell ref="J2249:J2251"/>
    <mergeCell ref="K2249:K2251"/>
    <mergeCell ref="M2249:M2251"/>
    <mergeCell ref="O2249:O2251"/>
    <mergeCell ref="Q2249:Q2251"/>
    <mergeCell ref="H2244:H2246"/>
    <mergeCell ref="J2244:J2246"/>
    <mergeCell ref="K2244:K2246"/>
    <mergeCell ref="M2244:M2246"/>
    <mergeCell ref="O2244:O2246"/>
    <mergeCell ref="Q2244:Q2246"/>
    <mergeCell ref="H2238:H2240"/>
    <mergeCell ref="J2238:J2240"/>
    <mergeCell ref="K2238:K2240"/>
    <mergeCell ref="M2238:M2240"/>
    <mergeCell ref="O2238:O2240"/>
    <mergeCell ref="Q2238:Q2240"/>
    <mergeCell ref="H2233:H2235"/>
    <mergeCell ref="J2233:J2235"/>
    <mergeCell ref="K2233:K2235"/>
    <mergeCell ref="M2233:M2235"/>
    <mergeCell ref="O2233:O2235"/>
    <mergeCell ref="Q2233:Q2235"/>
    <mergeCell ref="H2228:H2230"/>
    <mergeCell ref="J2228:J2230"/>
    <mergeCell ref="K2228:K2230"/>
    <mergeCell ref="M2228:M2230"/>
    <mergeCell ref="O2228:O2230"/>
    <mergeCell ref="Q2228:Q2230"/>
    <mergeCell ref="H2223:H2225"/>
    <mergeCell ref="J2223:J2225"/>
    <mergeCell ref="K2223:K2225"/>
    <mergeCell ref="M2223:M2225"/>
    <mergeCell ref="O2223:O2225"/>
    <mergeCell ref="Q2223:Q2225"/>
    <mergeCell ref="H2218:H2220"/>
    <mergeCell ref="J2218:J2220"/>
    <mergeCell ref="K2218:K2220"/>
    <mergeCell ref="M2218:M2220"/>
    <mergeCell ref="O2218:O2220"/>
    <mergeCell ref="Q2218:Q2220"/>
    <mergeCell ref="H2213:H2215"/>
    <mergeCell ref="J2213:J2215"/>
    <mergeCell ref="K2213:K2215"/>
    <mergeCell ref="M2213:M2215"/>
    <mergeCell ref="O2213:O2215"/>
    <mergeCell ref="Q2213:Q2215"/>
    <mergeCell ref="H2208:H2210"/>
    <mergeCell ref="J2208:J2210"/>
    <mergeCell ref="K2208:K2210"/>
    <mergeCell ref="M2208:M2210"/>
    <mergeCell ref="O2208:O2210"/>
    <mergeCell ref="Q2208:Q2210"/>
    <mergeCell ref="H2203:H2205"/>
    <mergeCell ref="J2203:J2205"/>
    <mergeCell ref="K2203:K2205"/>
    <mergeCell ref="M2203:M2205"/>
    <mergeCell ref="O2203:O2205"/>
    <mergeCell ref="Q2203:Q2205"/>
    <mergeCell ref="H2197:H2199"/>
    <mergeCell ref="J2197:J2199"/>
    <mergeCell ref="K2197:K2199"/>
    <mergeCell ref="M2197:M2199"/>
    <mergeCell ref="O2197:O2199"/>
    <mergeCell ref="Q2197:Q2199"/>
    <mergeCell ref="H2192:H2194"/>
    <mergeCell ref="J2192:J2194"/>
    <mergeCell ref="K2192:K2194"/>
    <mergeCell ref="M2192:M2194"/>
    <mergeCell ref="O2192:O2194"/>
    <mergeCell ref="Q2192:Q2194"/>
    <mergeCell ref="H2187:H2189"/>
    <mergeCell ref="J2187:J2189"/>
    <mergeCell ref="K2187:K2189"/>
    <mergeCell ref="M2187:M2189"/>
    <mergeCell ref="O2187:O2189"/>
    <mergeCell ref="Q2187:Q2189"/>
    <mergeCell ref="H2182:H2184"/>
    <mergeCell ref="J2182:J2184"/>
    <mergeCell ref="K2182:K2184"/>
    <mergeCell ref="M2182:M2184"/>
    <mergeCell ref="O2182:O2184"/>
    <mergeCell ref="Q2182:Q2184"/>
    <mergeCell ref="H2177:H2179"/>
    <mergeCell ref="J2177:J2179"/>
    <mergeCell ref="K2177:K2179"/>
    <mergeCell ref="M2177:M2179"/>
    <mergeCell ref="O2177:O2179"/>
    <mergeCell ref="Q2177:Q2179"/>
    <mergeCell ref="H2172:H2174"/>
    <mergeCell ref="J2172:J2174"/>
    <mergeCell ref="K2172:K2174"/>
    <mergeCell ref="M2172:M2174"/>
    <mergeCell ref="O2172:O2174"/>
    <mergeCell ref="Q2172:Q2174"/>
    <mergeCell ref="H2167:H2169"/>
    <mergeCell ref="J2167:J2169"/>
    <mergeCell ref="K2167:K2169"/>
    <mergeCell ref="M2167:M2169"/>
    <mergeCell ref="O2167:O2169"/>
    <mergeCell ref="Q2167:Q2169"/>
    <mergeCell ref="H2162:H2164"/>
    <mergeCell ref="J2162:J2164"/>
    <mergeCell ref="K2162:K2164"/>
    <mergeCell ref="M2162:M2164"/>
    <mergeCell ref="O2162:O2164"/>
    <mergeCell ref="Q2162:Q2164"/>
    <mergeCell ref="H2156:H2158"/>
    <mergeCell ref="J2156:J2158"/>
    <mergeCell ref="K2156:K2158"/>
    <mergeCell ref="M2156:M2158"/>
    <mergeCell ref="O2156:O2158"/>
    <mergeCell ref="Q2156:Q2158"/>
    <mergeCell ref="H2151:H2153"/>
    <mergeCell ref="J2151:J2153"/>
    <mergeCell ref="K2151:K2153"/>
    <mergeCell ref="M2151:M2153"/>
    <mergeCell ref="O2151:O2153"/>
    <mergeCell ref="Q2151:Q2153"/>
    <mergeCell ref="H2146:H2148"/>
    <mergeCell ref="J2146:J2148"/>
    <mergeCell ref="K2146:K2148"/>
    <mergeCell ref="M2146:M2148"/>
    <mergeCell ref="O2146:O2148"/>
    <mergeCell ref="Q2146:Q2148"/>
    <mergeCell ref="H2141:H2143"/>
    <mergeCell ref="J2141:J2143"/>
    <mergeCell ref="K2141:K2143"/>
    <mergeCell ref="M2141:M2143"/>
    <mergeCell ref="O2141:O2143"/>
    <mergeCell ref="Q2141:Q2143"/>
    <mergeCell ref="H2136:H2138"/>
    <mergeCell ref="J2136:J2138"/>
    <mergeCell ref="K2136:K2138"/>
    <mergeCell ref="M2136:M2138"/>
    <mergeCell ref="O2136:O2138"/>
    <mergeCell ref="Q2136:Q2138"/>
    <mergeCell ref="H2131:H2133"/>
    <mergeCell ref="J2131:J2133"/>
    <mergeCell ref="K2131:K2133"/>
    <mergeCell ref="M2131:M2133"/>
    <mergeCell ref="O2131:O2133"/>
    <mergeCell ref="Q2131:Q2133"/>
    <mergeCell ref="H2126:H2128"/>
    <mergeCell ref="J2126:J2128"/>
    <mergeCell ref="K2126:K2128"/>
    <mergeCell ref="M2126:M2128"/>
    <mergeCell ref="O2126:O2128"/>
    <mergeCell ref="Q2126:Q2128"/>
    <mergeCell ref="H2121:H2123"/>
    <mergeCell ref="J2121:J2123"/>
    <mergeCell ref="K2121:K2123"/>
    <mergeCell ref="M2121:M2123"/>
    <mergeCell ref="O2121:O2123"/>
    <mergeCell ref="Q2121:Q2123"/>
    <mergeCell ref="H2115:H2117"/>
    <mergeCell ref="J2115:J2117"/>
    <mergeCell ref="K2115:K2117"/>
    <mergeCell ref="M2115:M2117"/>
    <mergeCell ref="O2115:O2117"/>
    <mergeCell ref="Q2115:Q2117"/>
    <mergeCell ref="H2110:H2112"/>
    <mergeCell ref="J2110:J2112"/>
    <mergeCell ref="K2110:K2112"/>
    <mergeCell ref="M2110:M2112"/>
    <mergeCell ref="O2110:O2112"/>
    <mergeCell ref="Q2110:Q2112"/>
    <mergeCell ref="H2105:H2107"/>
    <mergeCell ref="J2105:J2107"/>
    <mergeCell ref="K2105:K2107"/>
    <mergeCell ref="M2105:M2107"/>
    <mergeCell ref="O2105:O2107"/>
    <mergeCell ref="Q2105:Q2107"/>
    <mergeCell ref="H2100:H2102"/>
    <mergeCell ref="J2100:J2102"/>
    <mergeCell ref="K2100:K2102"/>
    <mergeCell ref="M2100:M2102"/>
    <mergeCell ref="O2100:O2102"/>
    <mergeCell ref="Q2100:Q2102"/>
    <mergeCell ref="H2095:H2097"/>
    <mergeCell ref="J2095:J2097"/>
    <mergeCell ref="K2095:K2097"/>
    <mergeCell ref="M2095:M2097"/>
    <mergeCell ref="O2095:O2097"/>
    <mergeCell ref="Q2095:Q2097"/>
    <mergeCell ref="H2090:H2092"/>
    <mergeCell ref="J2090:J2092"/>
    <mergeCell ref="K2090:K2092"/>
    <mergeCell ref="M2090:M2092"/>
    <mergeCell ref="O2090:O2092"/>
    <mergeCell ref="Q2090:Q2092"/>
    <mergeCell ref="H2085:H2087"/>
    <mergeCell ref="J2085:J2087"/>
    <mergeCell ref="K2085:K2087"/>
    <mergeCell ref="M2085:M2087"/>
    <mergeCell ref="O2085:O2087"/>
    <mergeCell ref="Q2085:Q2087"/>
    <mergeCell ref="H2080:H2082"/>
    <mergeCell ref="J2080:J2082"/>
    <mergeCell ref="K2080:K2082"/>
    <mergeCell ref="M2080:M2082"/>
    <mergeCell ref="O2080:O2082"/>
    <mergeCell ref="Q2080:Q2082"/>
    <mergeCell ref="H2074:H2076"/>
    <mergeCell ref="J2074:J2076"/>
    <mergeCell ref="K2074:K2076"/>
    <mergeCell ref="M2074:M2076"/>
    <mergeCell ref="O2074:O2076"/>
    <mergeCell ref="Q2074:Q2076"/>
    <mergeCell ref="H2069:H2071"/>
    <mergeCell ref="J2069:J2071"/>
    <mergeCell ref="K2069:K2071"/>
    <mergeCell ref="M2069:M2071"/>
    <mergeCell ref="O2069:O2071"/>
    <mergeCell ref="Q2069:Q2071"/>
    <mergeCell ref="H2064:H2066"/>
    <mergeCell ref="J2064:J2066"/>
    <mergeCell ref="K2064:K2066"/>
    <mergeCell ref="M2064:M2066"/>
    <mergeCell ref="O2064:O2066"/>
    <mergeCell ref="Q2064:Q2066"/>
    <mergeCell ref="H2059:H2061"/>
    <mergeCell ref="J2059:J2061"/>
    <mergeCell ref="K2059:K2061"/>
    <mergeCell ref="M2059:M2061"/>
    <mergeCell ref="O2059:O2061"/>
    <mergeCell ref="Q2059:Q2061"/>
    <mergeCell ref="H2054:H2056"/>
    <mergeCell ref="J2054:J2056"/>
    <mergeCell ref="K2054:K2056"/>
    <mergeCell ref="M2054:M2056"/>
    <mergeCell ref="O2054:O2056"/>
    <mergeCell ref="Q2054:Q2056"/>
    <mergeCell ref="H2049:H2051"/>
    <mergeCell ref="J2049:J2051"/>
    <mergeCell ref="K2049:K2051"/>
    <mergeCell ref="M2049:M2051"/>
    <mergeCell ref="O2049:O2051"/>
    <mergeCell ref="Q2049:Q2051"/>
    <mergeCell ref="H2044:H2046"/>
    <mergeCell ref="J2044:J2046"/>
    <mergeCell ref="K2044:K2046"/>
    <mergeCell ref="M2044:M2046"/>
    <mergeCell ref="O2044:O2046"/>
    <mergeCell ref="Q2044:Q2046"/>
    <mergeCell ref="H2039:H2041"/>
    <mergeCell ref="J2039:J2041"/>
    <mergeCell ref="K2039:K2041"/>
    <mergeCell ref="M2039:M2041"/>
    <mergeCell ref="O2039:O2041"/>
    <mergeCell ref="Q2039:Q2041"/>
    <mergeCell ref="H2033:H2035"/>
    <mergeCell ref="J2033:J2035"/>
    <mergeCell ref="K2033:K2035"/>
    <mergeCell ref="M2033:M2035"/>
    <mergeCell ref="O2033:O2035"/>
    <mergeCell ref="Q2033:Q2035"/>
    <mergeCell ref="H2028:H2030"/>
    <mergeCell ref="J2028:J2030"/>
    <mergeCell ref="K2028:K2030"/>
    <mergeCell ref="M2028:M2030"/>
    <mergeCell ref="O2028:O2030"/>
    <mergeCell ref="Q2028:Q2030"/>
    <mergeCell ref="H2023:H2025"/>
    <mergeCell ref="J2023:J2025"/>
    <mergeCell ref="K2023:K2025"/>
    <mergeCell ref="M2023:M2025"/>
    <mergeCell ref="O2023:O2025"/>
    <mergeCell ref="Q2023:Q2025"/>
    <mergeCell ref="H2018:H2020"/>
    <mergeCell ref="J2018:J2020"/>
    <mergeCell ref="K2018:K2020"/>
    <mergeCell ref="M2018:M2020"/>
    <mergeCell ref="O2018:O2020"/>
    <mergeCell ref="Q2018:Q2020"/>
    <mergeCell ref="H2013:H2015"/>
    <mergeCell ref="J2013:J2015"/>
    <mergeCell ref="K2013:K2015"/>
    <mergeCell ref="M2013:M2015"/>
    <mergeCell ref="O2013:O2015"/>
    <mergeCell ref="Q2013:Q2015"/>
    <mergeCell ref="H2008:H2010"/>
    <mergeCell ref="J2008:J2010"/>
    <mergeCell ref="K2008:K2010"/>
    <mergeCell ref="M2008:M2010"/>
    <mergeCell ref="O2008:O2010"/>
    <mergeCell ref="Q2008:Q2010"/>
    <mergeCell ref="H2003:H2005"/>
    <mergeCell ref="J2003:J2005"/>
    <mergeCell ref="K2003:K2005"/>
    <mergeCell ref="M2003:M2005"/>
    <mergeCell ref="O2003:O2005"/>
    <mergeCell ref="Q2003:Q2005"/>
    <mergeCell ref="H1998:H2000"/>
    <mergeCell ref="J1998:J2000"/>
    <mergeCell ref="K1998:K2000"/>
    <mergeCell ref="M1998:M2000"/>
    <mergeCell ref="O1998:O2000"/>
    <mergeCell ref="Q1998:Q2000"/>
    <mergeCell ref="H1992:H1994"/>
    <mergeCell ref="J1992:J1994"/>
    <mergeCell ref="K1992:K1994"/>
    <mergeCell ref="M1992:M1994"/>
    <mergeCell ref="O1992:O1994"/>
    <mergeCell ref="Q1992:Q1994"/>
    <mergeCell ref="H1987:H1989"/>
    <mergeCell ref="J1987:J1989"/>
    <mergeCell ref="K1987:K1989"/>
    <mergeCell ref="M1987:M1989"/>
    <mergeCell ref="O1987:O1989"/>
    <mergeCell ref="Q1987:Q1989"/>
    <mergeCell ref="H1982:H1984"/>
    <mergeCell ref="J1982:J1984"/>
    <mergeCell ref="K1982:K1984"/>
    <mergeCell ref="M1982:M1984"/>
    <mergeCell ref="O1982:O1984"/>
    <mergeCell ref="Q1982:Q1984"/>
    <mergeCell ref="H1977:H1979"/>
    <mergeCell ref="J1977:J1979"/>
    <mergeCell ref="K1977:K1979"/>
    <mergeCell ref="M1977:M1979"/>
    <mergeCell ref="O1977:O1979"/>
    <mergeCell ref="Q1977:Q1979"/>
    <mergeCell ref="H1972:H1974"/>
    <mergeCell ref="J1972:J1974"/>
    <mergeCell ref="K1972:K1974"/>
    <mergeCell ref="M1972:M1974"/>
    <mergeCell ref="O1972:O1974"/>
    <mergeCell ref="Q1972:Q1974"/>
    <mergeCell ref="H1967:H1969"/>
    <mergeCell ref="J1967:J1969"/>
    <mergeCell ref="K1967:K1969"/>
    <mergeCell ref="M1967:M1969"/>
    <mergeCell ref="O1967:O1969"/>
    <mergeCell ref="Q1967:Q1969"/>
    <mergeCell ref="H1962:H1964"/>
    <mergeCell ref="J1962:J1964"/>
    <mergeCell ref="K1962:K1964"/>
    <mergeCell ref="M1962:M1964"/>
    <mergeCell ref="O1962:O1964"/>
    <mergeCell ref="Q1962:Q1964"/>
    <mergeCell ref="H1957:H1959"/>
    <mergeCell ref="J1957:J1959"/>
    <mergeCell ref="K1957:K1959"/>
    <mergeCell ref="M1957:M1959"/>
    <mergeCell ref="O1957:O1959"/>
    <mergeCell ref="Q1957:Q1959"/>
    <mergeCell ref="Q1946:Q1948"/>
    <mergeCell ref="H1951:H1953"/>
    <mergeCell ref="J1951:J1953"/>
    <mergeCell ref="K1951:K1953"/>
    <mergeCell ref="M1951:M1953"/>
    <mergeCell ref="O1951:O1953"/>
    <mergeCell ref="Q1951:Q1953"/>
    <mergeCell ref="G1946:G1948"/>
    <mergeCell ref="H1946:H1948"/>
    <mergeCell ref="J1946:J1948"/>
    <mergeCell ref="K1946:K1948"/>
    <mergeCell ref="M1946:M1948"/>
    <mergeCell ref="O1946:O1948"/>
    <mergeCell ref="Q1936:Q1938"/>
    <mergeCell ref="H1941:H1943"/>
    <mergeCell ref="J1941:J1943"/>
    <mergeCell ref="K1941:K1943"/>
    <mergeCell ref="M1941:M1943"/>
    <mergeCell ref="O1941:O1943"/>
    <mergeCell ref="Q1941:Q1943"/>
    <mergeCell ref="G1936:G1938"/>
    <mergeCell ref="H1936:H1938"/>
    <mergeCell ref="J1936:J1938"/>
    <mergeCell ref="K1936:K1938"/>
    <mergeCell ref="M1936:M1938"/>
    <mergeCell ref="O1936:O1938"/>
    <mergeCell ref="Q1928:Q1929"/>
    <mergeCell ref="H1932:H1933"/>
    <mergeCell ref="J1932:J1933"/>
    <mergeCell ref="K1932:K1933"/>
    <mergeCell ref="M1932:M1933"/>
    <mergeCell ref="O1932:O1933"/>
    <mergeCell ref="Q1932:Q1933"/>
    <mergeCell ref="G1928:G1929"/>
    <mergeCell ref="H1928:H1929"/>
    <mergeCell ref="J1928:J1929"/>
    <mergeCell ref="K1928:K1929"/>
    <mergeCell ref="M1928:M1929"/>
    <mergeCell ref="O1928:O1929"/>
    <mergeCell ref="Q1920:Q1921"/>
    <mergeCell ref="H1924:H1925"/>
    <mergeCell ref="J1924:J1925"/>
    <mergeCell ref="K1924:K1925"/>
    <mergeCell ref="M1924:M1925"/>
    <mergeCell ref="O1924:O1925"/>
    <mergeCell ref="Q1924:Q1925"/>
    <mergeCell ref="G1920:G1921"/>
    <mergeCell ref="H1920:H1921"/>
    <mergeCell ref="J1920:J1921"/>
    <mergeCell ref="K1920:K1921"/>
    <mergeCell ref="M1920:M1921"/>
    <mergeCell ref="O1920:O1921"/>
    <mergeCell ref="Q1911:Q1913"/>
    <mergeCell ref="H1916:H1917"/>
    <mergeCell ref="J1916:J1917"/>
    <mergeCell ref="K1916:K1917"/>
    <mergeCell ref="M1916:M1917"/>
    <mergeCell ref="O1916:O1917"/>
    <mergeCell ref="Q1916:Q1917"/>
    <mergeCell ref="G1911:G1913"/>
    <mergeCell ref="H1911:H1913"/>
    <mergeCell ref="J1911:J1913"/>
    <mergeCell ref="K1911:K1913"/>
    <mergeCell ref="M1911:M1913"/>
    <mergeCell ref="O1911:O1913"/>
    <mergeCell ref="H1907:H1908"/>
    <mergeCell ref="J1907:J1908"/>
    <mergeCell ref="K1907:K1908"/>
    <mergeCell ref="M1907:M1908"/>
    <mergeCell ref="O1907:O1908"/>
    <mergeCell ref="Q1907:Q1908"/>
    <mergeCell ref="Q1895:Q1896"/>
    <mergeCell ref="H1899:H1901"/>
    <mergeCell ref="J1899:J1901"/>
    <mergeCell ref="K1899:K1901"/>
    <mergeCell ref="M1899:M1901"/>
    <mergeCell ref="O1899:O1901"/>
    <mergeCell ref="Q1899:Q1901"/>
    <mergeCell ref="G1895:G1896"/>
    <mergeCell ref="H1895:H1896"/>
    <mergeCell ref="J1895:J1896"/>
    <mergeCell ref="K1895:K1896"/>
    <mergeCell ref="M1895:M1896"/>
    <mergeCell ref="O1895:O1896"/>
    <mergeCell ref="Q1886:Q1887"/>
    <mergeCell ref="H1890:H1892"/>
    <mergeCell ref="J1890:J1892"/>
    <mergeCell ref="K1890:K1892"/>
    <mergeCell ref="M1890:M1892"/>
    <mergeCell ref="O1890:O1892"/>
    <mergeCell ref="Q1890:Q1892"/>
    <mergeCell ref="G1886:G1887"/>
    <mergeCell ref="H1886:H1887"/>
    <mergeCell ref="J1886:J1887"/>
    <mergeCell ref="K1886:K1887"/>
    <mergeCell ref="M1886:M1887"/>
    <mergeCell ref="O1886:O1887"/>
    <mergeCell ref="Q1877:Q1878"/>
    <mergeCell ref="H1881:H1883"/>
    <mergeCell ref="J1881:J1883"/>
    <mergeCell ref="K1881:K1883"/>
    <mergeCell ref="M1881:M1883"/>
    <mergeCell ref="O1881:O1883"/>
    <mergeCell ref="Q1881:Q1883"/>
    <mergeCell ref="G1877:G1878"/>
    <mergeCell ref="H1877:H1878"/>
    <mergeCell ref="J1877:J1878"/>
    <mergeCell ref="K1877:K1878"/>
    <mergeCell ref="M1877:M1878"/>
    <mergeCell ref="O1877:O1878"/>
    <mergeCell ref="Q1869:Q1870"/>
    <mergeCell ref="G1873:G1874"/>
    <mergeCell ref="H1873:H1874"/>
    <mergeCell ref="J1873:J1874"/>
    <mergeCell ref="K1873:K1874"/>
    <mergeCell ref="M1873:M1874"/>
    <mergeCell ref="O1873:O1874"/>
    <mergeCell ref="Q1873:Q1874"/>
    <mergeCell ref="G1869:G1870"/>
    <mergeCell ref="H1869:H1870"/>
    <mergeCell ref="J1869:J1870"/>
    <mergeCell ref="K1869:K1870"/>
    <mergeCell ref="M1869:M1870"/>
    <mergeCell ref="O1869:O1870"/>
    <mergeCell ref="H1865:H1866"/>
    <mergeCell ref="J1865:J1866"/>
    <mergeCell ref="K1865:K1866"/>
    <mergeCell ref="M1865:M1866"/>
    <mergeCell ref="O1865:O1866"/>
    <mergeCell ref="Q1865:Q1866"/>
    <mergeCell ref="H1861:H1862"/>
    <mergeCell ref="J1861:J1862"/>
    <mergeCell ref="K1861:K1862"/>
    <mergeCell ref="M1861:M1862"/>
    <mergeCell ref="O1861:O1862"/>
    <mergeCell ref="Q1861:Q1862"/>
    <mergeCell ref="H1857:H1858"/>
    <mergeCell ref="J1857:J1858"/>
    <mergeCell ref="K1857:K1858"/>
    <mergeCell ref="M1857:M1858"/>
    <mergeCell ref="O1857:O1858"/>
    <mergeCell ref="Q1857:Q1858"/>
    <mergeCell ref="H1853:H1854"/>
    <mergeCell ref="J1853:J1854"/>
    <mergeCell ref="K1853:K1854"/>
    <mergeCell ref="M1853:M1854"/>
    <mergeCell ref="O1853:O1854"/>
    <mergeCell ref="Q1853:Q1854"/>
    <mergeCell ref="Q1844:Q1845"/>
    <mergeCell ref="G1848:G1850"/>
    <mergeCell ref="H1848:H1850"/>
    <mergeCell ref="J1848:J1850"/>
    <mergeCell ref="K1848:K1850"/>
    <mergeCell ref="M1848:M1850"/>
    <mergeCell ref="O1848:O1850"/>
    <mergeCell ref="Q1848:Q1850"/>
    <mergeCell ref="G1844:G1845"/>
    <mergeCell ref="H1844:H1845"/>
    <mergeCell ref="J1844:J1845"/>
    <mergeCell ref="K1844:K1845"/>
    <mergeCell ref="M1844:M1845"/>
    <mergeCell ref="O1844:O1845"/>
    <mergeCell ref="Q1832:Q1834"/>
    <mergeCell ref="H1837:H1839"/>
    <mergeCell ref="J1837:J1839"/>
    <mergeCell ref="K1837:K1839"/>
    <mergeCell ref="M1837:M1839"/>
    <mergeCell ref="O1837:O1839"/>
    <mergeCell ref="Q1837:Q1839"/>
    <mergeCell ref="G1832:G1834"/>
    <mergeCell ref="H1832:H1834"/>
    <mergeCell ref="J1832:J1834"/>
    <mergeCell ref="K1832:K1834"/>
    <mergeCell ref="M1832:M1834"/>
    <mergeCell ref="O1832:O1834"/>
    <mergeCell ref="Q1822:Q1824"/>
    <mergeCell ref="H1827:H1829"/>
    <mergeCell ref="J1827:J1829"/>
    <mergeCell ref="K1827:K1829"/>
    <mergeCell ref="M1827:M1829"/>
    <mergeCell ref="O1827:O1829"/>
    <mergeCell ref="Q1827:Q1829"/>
    <mergeCell ref="G1822:G1824"/>
    <mergeCell ref="H1822:H1824"/>
    <mergeCell ref="J1822:J1824"/>
    <mergeCell ref="K1822:K1824"/>
    <mergeCell ref="M1822:M1824"/>
    <mergeCell ref="O1822:O1824"/>
    <mergeCell ref="Q1814:Q1815"/>
    <mergeCell ref="H1818:H1819"/>
    <mergeCell ref="J1818:J1819"/>
    <mergeCell ref="K1818:K1819"/>
    <mergeCell ref="M1818:M1819"/>
    <mergeCell ref="O1818:O1819"/>
    <mergeCell ref="Q1818:Q1819"/>
    <mergeCell ref="G1814:G1815"/>
    <mergeCell ref="H1814:H1815"/>
    <mergeCell ref="J1814:J1815"/>
    <mergeCell ref="K1814:K1815"/>
    <mergeCell ref="M1814:M1815"/>
    <mergeCell ref="O1814:O1815"/>
    <mergeCell ref="Q1806:Q1807"/>
    <mergeCell ref="H1810:H1811"/>
    <mergeCell ref="J1810:J1811"/>
    <mergeCell ref="K1810:K1811"/>
    <mergeCell ref="M1810:M1811"/>
    <mergeCell ref="O1810:O1811"/>
    <mergeCell ref="Q1810:Q1811"/>
    <mergeCell ref="G1806:G1807"/>
    <mergeCell ref="H1806:H1807"/>
    <mergeCell ref="J1806:J1807"/>
    <mergeCell ref="K1806:K1807"/>
    <mergeCell ref="M1806:M1807"/>
    <mergeCell ref="O1806:O1807"/>
    <mergeCell ref="Q1798:Q1799"/>
    <mergeCell ref="G1802:G1803"/>
    <mergeCell ref="H1802:H1803"/>
    <mergeCell ref="J1802:J1803"/>
    <mergeCell ref="K1802:K1803"/>
    <mergeCell ref="M1802:M1803"/>
    <mergeCell ref="O1802:O1803"/>
    <mergeCell ref="Q1802:Q1803"/>
    <mergeCell ref="G1798:G1799"/>
    <mergeCell ref="H1798:H1799"/>
    <mergeCell ref="J1798:J1799"/>
    <mergeCell ref="K1798:K1799"/>
    <mergeCell ref="M1798:M1799"/>
    <mergeCell ref="O1798:O1799"/>
    <mergeCell ref="H1794:H1795"/>
    <mergeCell ref="J1794:J1795"/>
    <mergeCell ref="K1794:K1795"/>
    <mergeCell ref="M1794:M1795"/>
    <mergeCell ref="O1794:O1795"/>
    <mergeCell ref="Q1794:Q1795"/>
    <mergeCell ref="H1790:H1791"/>
    <mergeCell ref="J1790:J1791"/>
    <mergeCell ref="K1790:K1791"/>
    <mergeCell ref="M1790:M1791"/>
    <mergeCell ref="O1790:O1791"/>
    <mergeCell ref="Q1790:Q1791"/>
    <mergeCell ref="H1786:H1787"/>
    <mergeCell ref="J1786:J1787"/>
    <mergeCell ref="K1786:K1787"/>
    <mergeCell ref="M1786:M1787"/>
    <mergeCell ref="O1786:O1787"/>
    <mergeCell ref="Q1786:Q1787"/>
    <mergeCell ref="H1782:H1783"/>
    <mergeCell ref="J1782:J1783"/>
    <mergeCell ref="K1782:K1783"/>
    <mergeCell ref="M1782:M1783"/>
    <mergeCell ref="O1782:O1783"/>
    <mergeCell ref="Q1782:Q1783"/>
    <mergeCell ref="Q1774:Q1775"/>
    <mergeCell ref="G1778:G1779"/>
    <mergeCell ref="H1778:H1779"/>
    <mergeCell ref="J1778:J1779"/>
    <mergeCell ref="K1778:K1779"/>
    <mergeCell ref="M1778:M1779"/>
    <mergeCell ref="O1778:O1779"/>
    <mergeCell ref="Q1778:Q1779"/>
    <mergeCell ref="G1774:G1775"/>
    <mergeCell ref="H1774:H1775"/>
    <mergeCell ref="J1774:J1775"/>
    <mergeCell ref="K1774:K1775"/>
    <mergeCell ref="M1774:M1775"/>
    <mergeCell ref="O1774:O1775"/>
    <mergeCell ref="Q1764:Q1765"/>
    <mergeCell ref="H1768:H1769"/>
    <mergeCell ref="J1768:J1769"/>
    <mergeCell ref="K1768:K1769"/>
    <mergeCell ref="M1768:M1769"/>
    <mergeCell ref="O1768:O1769"/>
    <mergeCell ref="Q1768:Q1769"/>
    <mergeCell ref="G1764:G1765"/>
    <mergeCell ref="H1764:H1765"/>
    <mergeCell ref="J1764:J1765"/>
    <mergeCell ref="K1764:K1765"/>
    <mergeCell ref="M1764:M1765"/>
    <mergeCell ref="O1764:O1765"/>
    <mergeCell ref="Q1754:Q1756"/>
    <mergeCell ref="H1759:H1761"/>
    <mergeCell ref="J1759:J1761"/>
    <mergeCell ref="K1759:K1761"/>
    <mergeCell ref="M1759:M1761"/>
    <mergeCell ref="O1759:O1761"/>
    <mergeCell ref="Q1759:Q1761"/>
    <mergeCell ref="G1754:G1756"/>
    <mergeCell ref="H1754:H1756"/>
    <mergeCell ref="J1754:J1756"/>
    <mergeCell ref="K1754:K1756"/>
    <mergeCell ref="M1754:M1756"/>
    <mergeCell ref="O1754:O1756"/>
    <mergeCell ref="Q1744:Q1746"/>
    <mergeCell ref="H1749:H1751"/>
    <mergeCell ref="J1749:J1751"/>
    <mergeCell ref="K1749:K1751"/>
    <mergeCell ref="M1749:M1751"/>
    <mergeCell ref="O1749:O1751"/>
    <mergeCell ref="Q1749:Q1751"/>
    <mergeCell ref="G1744:G1746"/>
    <mergeCell ref="H1744:H1746"/>
    <mergeCell ref="J1744:J1746"/>
    <mergeCell ref="K1744:K1746"/>
    <mergeCell ref="M1744:M1746"/>
    <mergeCell ref="O1744:O1746"/>
    <mergeCell ref="Q1736:Q1737"/>
    <mergeCell ref="H1740:H1741"/>
    <mergeCell ref="J1740:J1741"/>
    <mergeCell ref="K1740:K1741"/>
    <mergeCell ref="M1740:M1741"/>
    <mergeCell ref="O1740:O1741"/>
    <mergeCell ref="Q1740:Q1741"/>
    <mergeCell ref="G1736:G1737"/>
    <mergeCell ref="H1736:H1737"/>
    <mergeCell ref="J1736:J1737"/>
    <mergeCell ref="K1736:K1737"/>
    <mergeCell ref="M1736:M1737"/>
    <mergeCell ref="O1736:O1737"/>
    <mergeCell ref="Q1727:Q1729"/>
    <mergeCell ref="H1732:H1733"/>
    <mergeCell ref="J1732:J1733"/>
    <mergeCell ref="K1732:K1733"/>
    <mergeCell ref="M1732:M1733"/>
    <mergeCell ref="O1732:O1733"/>
    <mergeCell ref="Q1732:Q1733"/>
    <mergeCell ref="G1727:G1729"/>
    <mergeCell ref="H1727:H1729"/>
    <mergeCell ref="J1727:J1729"/>
    <mergeCell ref="K1727:K1729"/>
    <mergeCell ref="M1727:M1729"/>
    <mergeCell ref="O1727:O1729"/>
    <mergeCell ref="Q1718:Q1719"/>
    <mergeCell ref="H1722:H1724"/>
    <mergeCell ref="J1722:J1724"/>
    <mergeCell ref="K1722:K1724"/>
    <mergeCell ref="M1722:M1724"/>
    <mergeCell ref="O1722:O1724"/>
    <mergeCell ref="Q1722:Q1724"/>
    <mergeCell ref="G1718:G1719"/>
    <mergeCell ref="H1718:H1719"/>
    <mergeCell ref="J1718:J1719"/>
    <mergeCell ref="K1718:K1719"/>
    <mergeCell ref="M1718:M1719"/>
    <mergeCell ref="O1718:O1719"/>
    <mergeCell ref="Q1709:Q1710"/>
    <mergeCell ref="H1713:H1715"/>
    <mergeCell ref="J1713:J1715"/>
    <mergeCell ref="K1713:K1715"/>
    <mergeCell ref="M1713:M1715"/>
    <mergeCell ref="O1713:O1715"/>
    <mergeCell ref="Q1713:Q1715"/>
    <mergeCell ref="G1709:G1710"/>
    <mergeCell ref="H1709:H1710"/>
    <mergeCell ref="J1709:J1710"/>
    <mergeCell ref="K1709:K1710"/>
    <mergeCell ref="M1709:M1710"/>
    <mergeCell ref="O1709:O1710"/>
    <mergeCell ref="Q1700:Q1701"/>
    <mergeCell ref="G1704:G1706"/>
    <mergeCell ref="H1704:H1706"/>
    <mergeCell ref="J1704:J1706"/>
    <mergeCell ref="K1704:K1706"/>
    <mergeCell ref="M1704:M1706"/>
    <mergeCell ref="O1704:O1706"/>
    <mergeCell ref="Q1704:Q1706"/>
    <mergeCell ref="G1700:G1701"/>
    <mergeCell ref="H1700:H1701"/>
    <mergeCell ref="J1700:J1701"/>
    <mergeCell ref="K1700:K1701"/>
    <mergeCell ref="M1700:M1701"/>
    <mergeCell ref="O1700:O1701"/>
    <mergeCell ref="H1695:H1697"/>
    <mergeCell ref="J1695:J1697"/>
    <mergeCell ref="K1695:K1697"/>
    <mergeCell ref="M1695:M1697"/>
    <mergeCell ref="O1695:O1697"/>
    <mergeCell ref="Q1695:Q1697"/>
    <mergeCell ref="H1691:H1692"/>
    <mergeCell ref="J1691:J1692"/>
    <mergeCell ref="K1691:K1692"/>
    <mergeCell ref="M1691:M1692"/>
    <mergeCell ref="O1691:O1692"/>
    <mergeCell ref="Q1691:Q1692"/>
    <mergeCell ref="H1687:H1688"/>
    <mergeCell ref="J1687:J1688"/>
    <mergeCell ref="K1687:K1688"/>
    <mergeCell ref="M1687:M1688"/>
    <mergeCell ref="O1687:O1688"/>
    <mergeCell ref="Q1687:Q1688"/>
    <mergeCell ref="H1683:H1684"/>
    <mergeCell ref="J1683:J1684"/>
    <mergeCell ref="K1683:K1684"/>
    <mergeCell ref="M1683:M1684"/>
    <mergeCell ref="O1683:O1684"/>
    <mergeCell ref="Q1683:Q1684"/>
    <mergeCell ref="Q1675:Q1676"/>
    <mergeCell ref="G1679:G1680"/>
    <mergeCell ref="H1679:H1680"/>
    <mergeCell ref="J1679:J1680"/>
    <mergeCell ref="K1679:K1680"/>
    <mergeCell ref="M1679:M1680"/>
    <mergeCell ref="O1679:O1680"/>
    <mergeCell ref="Q1679:Q1680"/>
    <mergeCell ref="G1675:G1676"/>
    <mergeCell ref="H1675:H1676"/>
    <mergeCell ref="J1675:J1676"/>
    <mergeCell ref="K1675:K1676"/>
    <mergeCell ref="M1675:M1676"/>
    <mergeCell ref="O1675:O1676"/>
    <mergeCell ref="Q1663:Q1665"/>
    <mergeCell ref="H1668:H1670"/>
    <mergeCell ref="J1668:J1670"/>
    <mergeCell ref="K1668:K1670"/>
    <mergeCell ref="M1668:M1670"/>
    <mergeCell ref="O1668:O1670"/>
    <mergeCell ref="Q1668:Q1670"/>
    <mergeCell ref="G1663:G1665"/>
    <mergeCell ref="H1663:H1665"/>
    <mergeCell ref="J1663:J1665"/>
    <mergeCell ref="K1663:K1665"/>
    <mergeCell ref="M1663:M1665"/>
    <mergeCell ref="O1663:O1665"/>
    <mergeCell ref="Q1653:Q1655"/>
    <mergeCell ref="H1658:H1660"/>
    <mergeCell ref="J1658:J1660"/>
    <mergeCell ref="K1658:K1660"/>
    <mergeCell ref="M1658:M1660"/>
    <mergeCell ref="O1658:O1660"/>
    <mergeCell ref="Q1658:Q1660"/>
    <mergeCell ref="G1653:G1655"/>
    <mergeCell ref="H1653:H1655"/>
    <mergeCell ref="J1653:J1655"/>
    <mergeCell ref="K1653:K1655"/>
    <mergeCell ref="M1653:M1655"/>
    <mergeCell ref="O1653:O1655"/>
    <mergeCell ref="Q1645:Q1646"/>
    <mergeCell ref="H1649:H1650"/>
    <mergeCell ref="J1649:J1650"/>
    <mergeCell ref="K1649:K1650"/>
    <mergeCell ref="M1649:M1650"/>
    <mergeCell ref="O1649:O1650"/>
    <mergeCell ref="Q1649:Q1650"/>
    <mergeCell ref="G1645:G1646"/>
    <mergeCell ref="H1645:H1646"/>
    <mergeCell ref="J1645:J1646"/>
    <mergeCell ref="K1645:K1646"/>
    <mergeCell ref="M1645:M1646"/>
    <mergeCell ref="O1645:O1646"/>
    <mergeCell ref="H1641:H1642"/>
    <mergeCell ref="J1641:J1642"/>
    <mergeCell ref="K1641:K1642"/>
    <mergeCell ref="M1641:M1642"/>
    <mergeCell ref="O1641:O1642"/>
    <mergeCell ref="Q1641:Q1642"/>
    <mergeCell ref="Q1633:Q1634"/>
    <mergeCell ref="G1637:G1638"/>
    <mergeCell ref="H1637:H1638"/>
    <mergeCell ref="J1637:J1638"/>
    <mergeCell ref="K1637:K1638"/>
    <mergeCell ref="M1637:M1638"/>
    <mergeCell ref="O1637:O1638"/>
    <mergeCell ref="Q1637:Q1638"/>
    <mergeCell ref="G1633:G1634"/>
    <mergeCell ref="H1633:H1634"/>
    <mergeCell ref="J1633:J1634"/>
    <mergeCell ref="K1633:K1634"/>
    <mergeCell ref="M1633:M1634"/>
    <mergeCell ref="O1633:O1634"/>
    <mergeCell ref="H1626:H1627"/>
    <mergeCell ref="J1626:J1627"/>
    <mergeCell ref="K1626:K1627"/>
    <mergeCell ref="M1626:M1627"/>
    <mergeCell ref="O1626:O1627"/>
    <mergeCell ref="Q1626:Q1627"/>
    <mergeCell ref="H1621:H1623"/>
    <mergeCell ref="J1621:J1623"/>
    <mergeCell ref="K1621:K1623"/>
    <mergeCell ref="M1621:M1623"/>
    <mergeCell ref="O1621:O1623"/>
    <mergeCell ref="Q1621:Q1623"/>
    <mergeCell ref="H1616:H1618"/>
    <mergeCell ref="J1616:J1618"/>
    <mergeCell ref="K1616:K1618"/>
    <mergeCell ref="M1616:M1618"/>
    <mergeCell ref="O1616:O1618"/>
    <mergeCell ref="Q1616:Q1618"/>
    <mergeCell ref="H1612:H1613"/>
    <mergeCell ref="J1612:J1613"/>
    <mergeCell ref="K1612:K1613"/>
    <mergeCell ref="M1612:M1613"/>
    <mergeCell ref="O1612:O1613"/>
    <mergeCell ref="Q1612:Q1613"/>
    <mergeCell ref="Q1603:Q1604"/>
    <mergeCell ref="G1607:G1609"/>
    <mergeCell ref="H1607:H1609"/>
    <mergeCell ref="J1607:J1609"/>
    <mergeCell ref="K1607:K1609"/>
    <mergeCell ref="M1607:M1609"/>
    <mergeCell ref="O1607:O1609"/>
    <mergeCell ref="Q1607:Q1609"/>
    <mergeCell ref="G1603:G1604"/>
    <mergeCell ref="H1603:H1604"/>
    <mergeCell ref="J1603:J1604"/>
    <mergeCell ref="K1603:K1604"/>
    <mergeCell ref="M1603:M1604"/>
    <mergeCell ref="O1603:O1604"/>
    <mergeCell ref="Q1594:Q1595"/>
    <mergeCell ref="H1598:H1600"/>
    <mergeCell ref="J1598:J1600"/>
    <mergeCell ref="K1598:K1600"/>
    <mergeCell ref="M1598:M1600"/>
    <mergeCell ref="O1598:O1600"/>
    <mergeCell ref="Q1598:Q1600"/>
    <mergeCell ref="G1594:G1595"/>
    <mergeCell ref="H1594:H1595"/>
    <mergeCell ref="J1594:J1595"/>
    <mergeCell ref="K1594:K1595"/>
    <mergeCell ref="M1594:M1595"/>
    <mergeCell ref="O1594:O1595"/>
    <mergeCell ref="Q1585:Q1586"/>
    <mergeCell ref="H1589:H1591"/>
    <mergeCell ref="J1589:J1591"/>
    <mergeCell ref="K1589:K1591"/>
    <mergeCell ref="M1589:M1591"/>
    <mergeCell ref="O1589:O1591"/>
    <mergeCell ref="Q1589:Q1591"/>
    <mergeCell ref="G1585:G1586"/>
    <mergeCell ref="H1585:H1586"/>
    <mergeCell ref="J1585:J1586"/>
    <mergeCell ref="K1585:K1586"/>
    <mergeCell ref="M1585:M1586"/>
    <mergeCell ref="O1585:O1586"/>
    <mergeCell ref="Q1577:Q1578"/>
    <mergeCell ref="H1581:H1582"/>
    <mergeCell ref="J1581:J1582"/>
    <mergeCell ref="K1581:K1582"/>
    <mergeCell ref="M1581:M1582"/>
    <mergeCell ref="O1581:O1582"/>
    <mergeCell ref="Q1581:Q1582"/>
    <mergeCell ref="G1577:G1578"/>
    <mergeCell ref="H1577:H1578"/>
    <mergeCell ref="J1577:J1578"/>
    <mergeCell ref="K1577:K1578"/>
    <mergeCell ref="M1577:M1578"/>
    <mergeCell ref="O1577:O1578"/>
    <mergeCell ref="H1573:H1574"/>
    <mergeCell ref="J1573:J1574"/>
    <mergeCell ref="K1573:K1574"/>
    <mergeCell ref="M1573:M1574"/>
    <mergeCell ref="O1573:O1574"/>
    <mergeCell ref="Q1573:Q1574"/>
    <mergeCell ref="Q1565:Q1566"/>
    <mergeCell ref="G1569:G1570"/>
    <mergeCell ref="H1569:H1570"/>
    <mergeCell ref="J1569:J1570"/>
    <mergeCell ref="K1569:K1570"/>
    <mergeCell ref="M1569:M1570"/>
    <mergeCell ref="O1569:O1570"/>
    <mergeCell ref="Q1569:Q1570"/>
    <mergeCell ref="G1565:G1566"/>
    <mergeCell ref="H1565:H1566"/>
    <mergeCell ref="J1565:J1566"/>
    <mergeCell ref="K1565:K1566"/>
    <mergeCell ref="M1565:M1566"/>
    <mergeCell ref="O1565:O1566"/>
    <mergeCell ref="H1558:H1559"/>
    <mergeCell ref="J1558:J1559"/>
    <mergeCell ref="K1558:K1559"/>
    <mergeCell ref="M1558:M1559"/>
    <mergeCell ref="O1558:O1559"/>
    <mergeCell ref="Q1558:Q1559"/>
    <mergeCell ref="J1554:J1555"/>
    <mergeCell ref="K1554:K1555"/>
    <mergeCell ref="M1554:M1555"/>
    <mergeCell ref="O1554:O1555"/>
    <mergeCell ref="Q1554:Q1555"/>
    <mergeCell ref="H1549:H1551"/>
    <mergeCell ref="J1549:J1551"/>
    <mergeCell ref="K1549:K1551"/>
    <mergeCell ref="M1549:M1551"/>
    <mergeCell ref="O1549:O1551"/>
    <mergeCell ref="Q1549:Q1551"/>
    <mergeCell ref="H1545:H1546"/>
    <mergeCell ref="J1545:J1546"/>
    <mergeCell ref="K1545:K1546"/>
    <mergeCell ref="M1545:M1546"/>
    <mergeCell ref="O1545:O1546"/>
    <mergeCell ref="Q1545:Q1546"/>
    <mergeCell ref="H1554:H1555"/>
    <mergeCell ref="Q1536:Q1537"/>
    <mergeCell ref="G1540:G1542"/>
    <mergeCell ref="H1540:H1542"/>
    <mergeCell ref="J1540:J1542"/>
    <mergeCell ref="K1540:K1542"/>
    <mergeCell ref="M1540:M1542"/>
    <mergeCell ref="O1540:O1542"/>
    <mergeCell ref="Q1540:Q1542"/>
    <mergeCell ref="G1536:G1537"/>
    <mergeCell ref="H1536:H1537"/>
    <mergeCell ref="J1536:J1537"/>
    <mergeCell ref="K1536:K1537"/>
    <mergeCell ref="M1536:M1537"/>
    <mergeCell ref="O1536:O1537"/>
    <mergeCell ref="Q1524:Q1526"/>
    <mergeCell ref="H1529:H1531"/>
    <mergeCell ref="J1529:J1531"/>
    <mergeCell ref="K1529:K1531"/>
    <mergeCell ref="M1529:M1531"/>
    <mergeCell ref="O1529:O1531"/>
    <mergeCell ref="Q1529:Q1531"/>
    <mergeCell ref="G1524:G1526"/>
    <mergeCell ref="H1524:H1526"/>
    <mergeCell ref="J1524:J1526"/>
    <mergeCell ref="K1524:K1526"/>
    <mergeCell ref="M1524:M1526"/>
    <mergeCell ref="O1524:O1526"/>
    <mergeCell ref="Q1514:Q1516"/>
    <mergeCell ref="H1519:H1521"/>
    <mergeCell ref="J1519:J1521"/>
    <mergeCell ref="K1519:K1521"/>
    <mergeCell ref="M1519:M1521"/>
    <mergeCell ref="O1519:O1521"/>
    <mergeCell ref="Q1519:Q1521"/>
    <mergeCell ref="G1514:G1516"/>
    <mergeCell ref="H1514:H1516"/>
    <mergeCell ref="J1514:J1516"/>
    <mergeCell ref="K1514:K1516"/>
    <mergeCell ref="M1514:M1516"/>
    <mergeCell ref="O1514:O1516"/>
    <mergeCell ref="Q1506:Q1507"/>
    <mergeCell ref="H1510:H1511"/>
    <mergeCell ref="J1510:J1511"/>
    <mergeCell ref="K1510:K1511"/>
    <mergeCell ref="M1510:M1511"/>
    <mergeCell ref="O1510:O1511"/>
    <mergeCell ref="Q1510:Q1511"/>
    <mergeCell ref="G1506:G1507"/>
    <mergeCell ref="H1506:H1507"/>
    <mergeCell ref="J1506:J1507"/>
    <mergeCell ref="K1506:K1507"/>
    <mergeCell ref="M1506:M1507"/>
    <mergeCell ref="O1506:O1507"/>
    <mergeCell ref="H1502:H1503"/>
    <mergeCell ref="J1502:J1503"/>
    <mergeCell ref="K1502:K1503"/>
    <mergeCell ref="M1502:M1503"/>
    <mergeCell ref="O1502:O1503"/>
    <mergeCell ref="Q1502:Q1503"/>
    <mergeCell ref="H1498:H1499"/>
    <mergeCell ref="J1498:J1499"/>
    <mergeCell ref="K1498:K1499"/>
    <mergeCell ref="M1498:M1499"/>
    <mergeCell ref="O1498:O1499"/>
    <mergeCell ref="Q1498:Q1499"/>
    <mergeCell ref="H1494:H1495"/>
    <mergeCell ref="J1494:J1495"/>
    <mergeCell ref="K1494:K1495"/>
    <mergeCell ref="M1494:M1495"/>
    <mergeCell ref="O1494:O1495"/>
    <mergeCell ref="Q1494:Q1495"/>
    <mergeCell ref="H1490:H1491"/>
    <mergeCell ref="J1490:J1491"/>
    <mergeCell ref="K1490:K1491"/>
    <mergeCell ref="M1490:M1491"/>
    <mergeCell ref="O1490:O1491"/>
    <mergeCell ref="Q1490:Q1491"/>
    <mergeCell ref="Q1482:Q1483"/>
    <mergeCell ref="G1486:G1487"/>
    <mergeCell ref="H1486:H1487"/>
    <mergeCell ref="J1486:J1487"/>
    <mergeCell ref="K1486:K1487"/>
    <mergeCell ref="M1486:M1487"/>
    <mergeCell ref="O1486:O1487"/>
    <mergeCell ref="Q1486:Q1487"/>
    <mergeCell ref="G1482:G1483"/>
    <mergeCell ref="H1482:H1483"/>
    <mergeCell ref="J1482:J1483"/>
    <mergeCell ref="K1482:K1483"/>
    <mergeCell ref="M1482:M1483"/>
    <mergeCell ref="O1482:O1483"/>
    <mergeCell ref="Q1474:Q1475"/>
    <mergeCell ref="G1478:G1479"/>
    <mergeCell ref="H1478:H1479"/>
    <mergeCell ref="J1478:J1479"/>
    <mergeCell ref="K1478:K1479"/>
    <mergeCell ref="M1478:M1479"/>
    <mergeCell ref="O1478:O1479"/>
    <mergeCell ref="Q1478:Q1479"/>
    <mergeCell ref="G1474:G1475"/>
    <mergeCell ref="H1474:H1475"/>
    <mergeCell ref="J1474:J1475"/>
    <mergeCell ref="K1474:K1475"/>
    <mergeCell ref="M1474:M1475"/>
    <mergeCell ref="O1474:O1475"/>
    <mergeCell ref="Q1465:Q1466"/>
    <mergeCell ref="G1469:G1471"/>
    <mergeCell ref="H1469:H1471"/>
    <mergeCell ref="J1469:J1471"/>
    <mergeCell ref="K1469:K1471"/>
    <mergeCell ref="M1469:M1471"/>
    <mergeCell ref="O1469:O1471"/>
    <mergeCell ref="Q1469:Q1471"/>
    <mergeCell ref="G1465:G1466"/>
    <mergeCell ref="H1465:H1466"/>
    <mergeCell ref="J1465:J1466"/>
    <mergeCell ref="K1465:K1466"/>
    <mergeCell ref="M1465:M1466"/>
    <mergeCell ref="O1465:O1466"/>
    <mergeCell ref="Q1453:Q1455"/>
    <mergeCell ref="G1458:G1460"/>
    <mergeCell ref="H1458:H1460"/>
    <mergeCell ref="J1458:J1460"/>
    <mergeCell ref="K1458:K1460"/>
    <mergeCell ref="M1458:M1460"/>
    <mergeCell ref="O1458:O1460"/>
    <mergeCell ref="Q1458:Q1460"/>
    <mergeCell ref="G1453:G1455"/>
    <mergeCell ref="H1453:H1455"/>
    <mergeCell ref="J1453:J1455"/>
    <mergeCell ref="K1453:K1455"/>
    <mergeCell ref="M1453:M1455"/>
    <mergeCell ref="O1453:O1455"/>
    <mergeCell ref="Q1441:Q1444"/>
    <mergeCell ref="G1447:G1450"/>
    <mergeCell ref="H1447:H1450"/>
    <mergeCell ref="J1447:J1450"/>
    <mergeCell ref="K1447:K1450"/>
    <mergeCell ref="M1447:M1450"/>
    <mergeCell ref="O1447:O1450"/>
    <mergeCell ref="Q1447:Q1450"/>
    <mergeCell ref="G1441:G1444"/>
    <mergeCell ref="H1441:H1444"/>
    <mergeCell ref="J1441:J1444"/>
    <mergeCell ref="K1441:K1444"/>
    <mergeCell ref="M1441:M1444"/>
    <mergeCell ref="O1441:O1444"/>
    <mergeCell ref="Q1432:Q1433"/>
    <mergeCell ref="G1436:G1438"/>
    <mergeCell ref="H1436:H1438"/>
    <mergeCell ref="J1436:J1438"/>
    <mergeCell ref="K1436:K1438"/>
    <mergeCell ref="M1436:M1438"/>
    <mergeCell ref="O1436:O1438"/>
    <mergeCell ref="Q1436:Q1438"/>
    <mergeCell ref="G1432:G1433"/>
    <mergeCell ref="H1432:H1433"/>
    <mergeCell ref="J1432:J1433"/>
    <mergeCell ref="K1432:K1433"/>
    <mergeCell ref="M1432:M1433"/>
    <mergeCell ref="O1432:O1433"/>
    <mergeCell ref="Q1423:Q1424"/>
    <mergeCell ref="G1427:G1429"/>
    <mergeCell ref="H1427:H1429"/>
    <mergeCell ref="J1427:J1429"/>
    <mergeCell ref="K1427:K1429"/>
    <mergeCell ref="M1427:M1429"/>
    <mergeCell ref="O1427:O1429"/>
    <mergeCell ref="Q1427:Q1429"/>
    <mergeCell ref="G1423:G1424"/>
    <mergeCell ref="H1423:H1424"/>
    <mergeCell ref="J1423:J1424"/>
    <mergeCell ref="K1423:K1424"/>
    <mergeCell ref="M1423:M1424"/>
    <mergeCell ref="O1423:O1424"/>
    <mergeCell ref="Q1414:Q1415"/>
    <mergeCell ref="G1418:G1420"/>
    <mergeCell ref="H1418:H1420"/>
    <mergeCell ref="J1418:J1420"/>
    <mergeCell ref="K1418:K1420"/>
    <mergeCell ref="M1418:M1420"/>
    <mergeCell ref="O1418:O1420"/>
    <mergeCell ref="Q1418:Q1420"/>
    <mergeCell ref="G1414:G1415"/>
    <mergeCell ref="H1414:H1415"/>
    <mergeCell ref="J1414:J1415"/>
    <mergeCell ref="K1414:K1415"/>
    <mergeCell ref="M1414:M1415"/>
    <mergeCell ref="O1414:O1415"/>
    <mergeCell ref="Q1405:Q1406"/>
    <mergeCell ref="G1409:G1411"/>
    <mergeCell ref="H1409:H1411"/>
    <mergeCell ref="J1409:J1411"/>
    <mergeCell ref="K1409:K1411"/>
    <mergeCell ref="M1409:M1411"/>
    <mergeCell ref="O1409:O1411"/>
    <mergeCell ref="Q1409:Q1411"/>
    <mergeCell ref="G1405:G1406"/>
    <mergeCell ref="H1405:H1406"/>
    <mergeCell ref="J1405:J1406"/>
    <mergeCell ref="K1405:K1406"/>
    <mergeCell ref="M1405:M1406"/>
    <mergeCell ref="O1405:O1406"/>
    <mergeCell ref="Q1396:Q1397"/>
    <mergeCell ref="G1400:G1402"/>
    <mergeCell ref="H1400:H1402"/>
    <mergeCell ref="J1400:J1402"/>
    <mergeCell ref="K1400:K1402"/>
    <mergeCell ref="M1400:M1402"/>
    <mergeCell ref="O1400:O1402"/>
    <mergeCell ref="Q1400:Q1402"/>
    <mergeCell ref="G1396:G1397"/>
    <mergeCell ref="H1396:H1397"/>
    <mergeCell ref="J1396:J1397"/>
    <mergeCell ref="K1396:K1397"/>
    <mergeCell ref="M1396:M1397"/>
    <mergeCell ref="O1396:O1397"/>
    <mergeCell ref="H1391:H1393"/>
    <mergeCell ref="J1391:J1393"/>
    <mergeCell ref="K1391:K1393"/>
    <mergeCell ref="M1391:M1393"/>
    <mergeCell ref="O1391:O1393"/>
    <mergeCell ref="Q1391:Q1393"/>
    <mergeCell ref="H1387:H1388"/>
    <mergeCell ref="J1387:J1388"/>
    <mergeCell ref="K1387:K1388"/>
    <mergeCell ref="M1387:M1388"/>
    <mergeCell ref="O1387:O1388"/>
    <mergeCell ref="Q1387:Q1388"/>
    <mergeCell ref="H1381:H1384"/>
    <mergeCell ref="J1381:J1384"/>
    <mergeCell ref="K1381:K1384"/>
    <mergeCell ref="M1381:M1384"/>
    <mergeCell ref="O1381:O1384"/>
    <mergeCell ref="Q1381:Q1384"/>
    <mergeCell ref="H1377:H1378"/>
    <mergeCell ref="J1377:J1378"/>
    <mergeCell ref="K1377:K1378"/>
    <mergeCell ref="M1377:M1378"/>
    <mergeCell ref="O1377:O1378"/>
    <mergeCell ref="Q1377:Q1378"/>
    <mergeCell ref="H1371:H1374"/>
    <mergeCell ref="J1371:J1374"/>
    <mergeCell ref="K1371:K1374"/>
    <mergeCell ref="M1371:M1374"/>
    <mergeCell ref="O1371:O1374"/>
    <mergeCell ref="Q1371:Q1374"/>
    <mergeCell ref="H1367:H1368"/>
    <mergeCell ref="J1367:J1368"/>
    <mergeCell ref="K1367:K1368"/>
    <mergeCell ref="M1367:M1368"/>
    <mergeCell ref="O1367:O1368"/>
    <mergeCell ref="Q1367:Q1368"/>
    <mergeCell ref="H1361:H1364"/>
    <mergeCell ref="J1361:J1364"/>
    <mergeCell ref="K1361:K1364"/>
    <mergeCell ref="M1361:M1364"/>
    <mergeCell ref="O1361:O1364"/>
    <mergeCell ref="Q1361:Q1364"/>
    <mergeCell ref="H1355:H1358"/>
    <mergeCell ref="J1355:J1358"/>
    <mergeCell ref="K1355:K1358"/>
    <mergeCell ref="M1355:M1358"/>
    <mergeCell ref="O1355:O1358"/>
    <mergeCell ref="Q1355:Q1358"/>
    <mergeCell ref="H1349:H1352"/>
    <mergeCell ref="J1349:J1352"/>
    <mergeCell ref="K1349:K1352"/>
    <mergeCell ref="M1349:M1352"/>
    <mergeCell ref="O1349:O1352"/>
    <mergeCell ref="Q1349:Q1352"/>
    <mergeCell ref="H1344:H1346"/>
    <mergeCell ref="J1344:J1346"/>
    <mergeCell ref="K1344:K1346"/>
    <mergeCell ref="M1344:M1346"/>
    <mergeCell ref="O1344:O1346"/>
    <mergeCell ref="Q1344:Q1346"/>
    <mergeCell ref="H1338:H1341"/>
    <mergeCell ref="J1338:J1341"/>
    <mergeCell ref="K1338:K1341"/>
    <mergeCell ref="M1338:M1341"/>
    <mergeCell ref="O1338:O1341"/>
    <mergeCell ref="Q1338:Q1341"/>
    <mergeCell ref="H1333:H1335"/>
    <mergeCell ref="J1333:J1335"/>
    <mergeCell ref="K1333:K1335"/>
    <mergeCell ref="M1333:M1335"/>
    <mergeCell ref="O1333:O1335"/>
    <mergeCell ref="Q1333:Q1335"/>
    <mergeCell ref="H1329:H1330"/>
    <mergeCell ref="J1329:J1330"/>
    <mergeCell ref="K1329:K1330"/>
    <mergeCell ref="M1329:M1330"/>
    <mergeCell ref="O1329:O1330"/>
    <mergeCell ref="Q1329:Q1330"/>
    <mergeCell ref="H1325:H1326"/>
    <mergeCell ref="J1325:J1326"/>
    <mergeCell ref="K1325:K1326"/>
    <mergeCell ref="M1325:M1326"/>
    <mergeCell ref="O1325:O1326"/>
    <mergeCell ref="Q1325:Q1326"/>
    <mergeCell ref="Q1314:Q1316"/>
    <mergeCell ref="G1319:G1322"/>
    <mergeCell ref="H1319:H1322"/>
    <mergeCell ref="J1319:J1322"/>
    <mergeCell ref="K1319:K1322"/>
    <mergeCell ref="M1319:M1322"/>
    <mergeCell ref="O1319:O1322"/>
    <mergeCell ref="Q1319:Q1322"/>
    <mergeCell ref="G1314:G1316"/>
    <mergeCell ref="H1314:H1316"/>
    <mergeCell ref="J1314:J1316"/>
    <mergeCell ref="K1314:K1316"/>
    <mergeCell ref="M1314:M1316"/>
    <mergeCell ref="O1314:O1316"/>
    <mergeCell ref="H1309:H1311"/>
    <mergeCell ref="J1309:J1311"/>
    <mergeCell ref="K1309:K1311"/>
    <mergeCell ref="M1309:M1311"/>
    <mergeCell ref="O1309:O1311"/>
    <mergeCell ref="Q1309:Q1311"/>
    <mergeCell ref="H1305:H1306"/>
    <mergeCell ref="J1305:J1306"/>
    <mergeCell ref="K1305:K1306"/>
    <mergeCell ref="M1305:M1306"/>
    <mergeCell ref="O1305:O1306"/>
    <mergeCell ref="Q1305:Q1306"/>
    <mergeCell ref="H1300:H1302"/>
    <mergeCell ref="J1300:J1302"/>
    <mergeCell ref="K1300:K1302"/>
    <mergeCell ref="M1300:M1302"/>
    <mergeCell ref="O1300:O1302"/>
    <mergeCell ref="Q1300:Q1302"/>
    <mergeCell ref="H1296:H1297"/>
    <mergeCell ref="J1296:J1297"/>
    <mergeCell ref="K1296:K1297"/>
    <mergeCell ref="M1296:M1297"/>
    <mergeCell ref="O1296:O1297"/>
    <mergeCell ref="Q1296:Q1297"/>
    <mergeCell ref="H1291:H1293"/>
    <mergeCell ref="J1291:J1293"/>
    <mergeCell ref="K1291:K1293"/>
    <mergeCell ref="M1291:M1293"/>
    <mergeCell ref="O1291:O1293"/>
    <mergeCell ref="Q1291:Q1293"/>
    <mergeCell ref="H1286:H1288"/>
    <mergeCell ref="J1286:J1288"/>
    <mergeCell ref="K1286:K1288"/>
    <mergeCell ref="M1286:M1288"/>
    <mergeCell ref="O1286:O1288"/>
    <mergeCell ref="Q1286:Q1288"/>
    <mergeCell ref="H1280:H1283"/>
    <mergeCell ref="J1280:J1283"/>
    <mergeCell ref="K1280:K1283"/>
    <mergeCell ref="M1280:M1283"/>
    <mergeCell ref="O1280:O1283"/>
    <mergeCell ref="Q1280:Q1283"/>
    <mergeCell ref="H1274:H1277"/>
    <mergeCell ref="J1274:J1277"/>
    <mergeCell ref="K1274:K1277"/>
    <mergeCell ref="M1274:M1277"/>
    <mergeCell ref="O1274:O1277"/>
    <mergeCell ref="Q1274:Q1277"/>
    <mergeCell ref="H1268:H1271"/>
    <mergeCell ref="J1268:J1271"/>
    <mergeCell ref="K1268:K1271"/>
    <mergeCell ref="M1268:M1271"/>
    <mergeCell ref="O1268:O1271"/>
    <mergeCell ref="Q1268:Q1271"/>
    <mergeCell ref="H1262:H1265"/>
    <mergeCell ref="J1262:J1265"/>
    <mergeCell ref="K1262:K1265"/>
    <mergeCell ref="M1262:M1265"/>
    <mergeCell ref="O1262:O1265"/>
    <mergeCell ref="Q1262:Q1265"/>
    <mergeCell ref="H1256:H1259"/>
    <mergeCell ref="J1256:J1259"/>
    <mergeCell ref="K1256:K1259"/>
    <mergeCell ref="M1256:M1259"/>
    <mergeCell ref="O1256:O1259"/>
    <mergeCell ref="Q1256:Q1259"/>
    <mergeCell ref="Q1246:Q1249"/>
    <mergeCell ref="H1252:H1253"/>
    <mergeCell ref="J1252:J1253"/>
    <mergeCell ref="K1252:K1253"/>
    <mergeCell ref="M1252:M1253"/>
    <mergeCell ref="O1252:O1253"/>
    <mergeCell ref="Q1252:Q1253"/>
    <mergeCell ref="G1246:G1249"/>
    <mergeCell ref="H1246:H1249"/>
    <mergeCell ref="J1246:J1249"/>
    <mergeCell ref="K1246:K1249"/>
    <mergeCell ref="M1246:M1249"/>
    <mergeCell ref="O1246:O1249"/>
    <mergeCell ref="Q1234:Q1237"/>
    <mergeCell ref="G1240:G1243"/>
    <mergeCell ref="H1240:H1243"/>
    <mergeCell ref="J1240:J1243"/>
    <mergeCell ref="K1240:K1243"/>
    <mergeCell ref="M1240:M1243"/>
    <mergeCell ref="O1240:O1243"/>
    <mergeCell ref="Q1240:Q1243"/>
    <mergeCell ref="G1234:G1237"/>
    <mergeCell ref="H1234:H1237"/>
    <mergeCell ref="J1234:J1237"/>
    <mergeCell ref="K1234:K1237"/>
    <mergeCell ref="M1234:M1237"/>
    <mergeCell ref="O1234:O1237"/>
    <mergeCell ref="Q1223:Q1226"/>
    <mergeCell ref="G1229:G1231"/>
    <mergeCell ref="H1229:H1231"/>
    <mergeCell ref="J1229:J1231"/>
    <mergeCell ref="K1229:K1231"/>
    <mergeCell ref="M1229:M1231"/>
    <mergeCell ref="O1229:O1231"/>
    <mergeCell ref="Q1229:Q1231"/>
    <mergeCell ref="G1223:G1226"/>
    <mergeCell ref="H1223:H1226"/>
    <mergeCell ref="J1223:J1226"/>
    <mergeCell ref="K1223:K1226"/>
    <mergeCell ref="M1223:M1226"/>
    <mergeCell ref="O1223:O1226"/>
    <mergeCell ref="Q1212:Q1215"/>
    <mergeCell ref="H1218:H1220"/>
    <mergeCell ref="J1218:J1220"/>
    <mergeCell ref="K1218:K1220"/>
    <mergeCell ref="M1218:M1220"/>
    <mergeCell ref="O1218:O1220"/>
    <mergeCell ref="Q1218:Q1220"/>
    <mergeCell ref="G1212:G1215"/>
    <mergeCell ref="H1212:H1215"/>
    <mergeCell ref="J1212:J1215"/>
    <mergeCell ref="K1212:K1215"/>
    <mergeCell ref="M1212:M1215"/>
    <mergeCell ref="O1212:O1215"/>
    <mergeCell ref="Q1203:Q1205"/>
    <mergeCell ref="H1208:H1209"/>
    <mergeCell ref="J1208:J1209"/>
    <mergeCell ref="K1208:K1209"/>
    <mergeCell ref="M1208:M1209"/>
    <mergeCell ref="O1208:O1209"/>
    <mergeCell ref="Q1208:Q1209"/>
    <mergeCell ref="G1203:G1205"/>
    <mergeCell ref="H1203:H1205"/>
    <mergeCell ref="J1203:J1205"/>
    <mergeCell ref="K1203:K1205"/>
    <mergeCell ref="M1203:M1205"/>
    <mergeCell ref="O1203:O1205"/>
    <mergeCell ref="H1198:H1200"/>
    <mergeCell ref="J1198:J1200"/>
    <mergeCell ref="K1198:K1200"/>
    <mergeCell ref="M1198:M1200"/>
    <mergeCell ref="O1198:O1200"/>
    <mergeCell ref="Q1198:Q1200"/>
    <mergeCell ref="H1193:H1195"/>
    <mergeCell ref="J1193:J1195"/>
    <mergeCell ref="K1193:K1195"/>
    <mergeCell ref="M1193:M1195"/>
    <mergeCell ref="O1193:O1195"/>
    <mergeCell ref="Q1193:Q1195"/>
    <mergeCell ref="Q1183:Q1185"/>
    <mergeCell ref="H1188:H1190"/>
    <mergeCell ref="J1188:J1190"/>
    <mergeCell ref="K1188:K1190"/>
    <mergeCell ref="M1188:M1190"/>
    <mergeCell ref="O1188:O1190"/>
    <mergeCell ref="Q1188:Q1190"/>
    <mergeCell ref="G1183:G1185"/>
    <mergeCell ref="H1183:H1185"/>
    <mergeCell ref="J1183:J1185"/>
    <mergeCell ref="K1183:K1185"/>
    <mergeCell ref="M1183:M1185"/>
    <mergeCell ref="O1183:O1185"/>
    <mergeCell ref="Q1173:Q1175"/>
    <mergeCell ref="G1178:G1180"/>
    <mergeCell ref="H1178:H1180"/>
    <mergeCell ref="J1178:J1180"/>
    <mergeCell ref="K1178:K1180"/>
    <mergeCell ref="M1178:M1180"/>
    <mergeCell ref="O1178:O1180"/>
    <mergeCell ref="Q1178:Q1180"/>
    <mergeCell ref="G1173:G1175"/>
    <mergeCell ref="H1173:H1175"/>
    <mergeCell ref="J1173:J1175"/>
    <mergeCell ref="K1173:K1175"/>
    <mergeCell ref="M1173:M1175"/>
    <mergeCell ref="O1173:O1175"/>
    <mergeCell ref="Q1164:Q1166"/>
    <mergeCell ref="G1169:G1170"/>
    <mergeCell ref="H1169:H1170"/>
    <mergeCell ref="J1169:J1170"/>
    <mergeCell ref="K1169:K1170"/>
    <mergeCell ref="M1169:M1170"/>
    <mergeCell ref="O1169:O1170"/>
    <mergeCell ref="Q1169:Q1170"/>
    <mergeCell ref="G1164:G1166"/>
    <mergeCell ref="H1164:H1166"/>
    <mergeCell ref="J1164:J1166"/>
    <mergeCell ref="K1164:K1166"/>
    <mergeCell ref="M1164:M1166"/>
    <mergeCell ref="O1164:O1166"/>
    <mergeCell ref="Q1155:Q1157"/>
    <mergeCell ref="G1160:G1161"/>
    <mergeCell ref="H1160:H1161"/>
    <mergeCell ref="J1160:J1161"/>
    <mergeCell ref="K1160:K1161"/>
    <mergeCell ref="M1160:M1161"/>
    <mergeCell ref="O1160:O1161"/>
    <mergeCell ref="Q1160:Q1161"/>
    <mergeCell ref="G1155:G1157"/>
    <mergeCell ref="H1155:H1157"/>
    <mergeCell ref="J1155:J1157"/>
    <mergeCell ref="K1155:K1157"/>
    <mergeCell ref="M1155:M1157"/>
    <mergeCell ref="O1155:O1157"/>
    <mergeCell ref="Q1145:Q1147"/>
    <mergeCell ref="H1150:H1152"/>
    <mergeCell ref="J1150:J1152"/>
    <mergeCell ref="K1150:K1152"/>
    <mergeCell ref="M1150:M1152"/>
    <mergeCell ref="O1150:O1152"/>
    <mergeCell ref="Q1150:Q1152"/>
    <mergeCell ref="G1145:G1147"/>
    <mergeCell ref="H1145:H1147"/>
    <mergeCell ref="J1145:J1147"/>
    <mergeCell ref="K1145:K1147"/>
    <mergeCell ref="M1145:M1147"/>
    <mergeCell ref="O1145:O1147"/>
    <mergeCell ref="Q1135:Q1137"/>
    <mergeCell ref="H1140:H1142"/>
    <mergeCell ref="J1140:J1142"/>
    <mergeCell ref="K1140:K1142"/>
    <mergeCell ref="M1140:M1142"/>
    <mergeCell ref="O1140:O1142"/>
    <mergeCell ref="Q1140:Q1142"/>
    <mergeCell ref="G1135:G1137"/>
    <mergeCell ref="H1135:H1137"/>
    <mergeCell ref="J1135:J1137"/>
    <mergeCell ref="K1135:K1137"/>
    <mergeCell ref="M1135:M1137"/>
    <mergeCell ref="O1135:O1137"/>
    <mergeCell ref="H1130:H1132"/>
    <mergeCell ref="J1130:J1132"/>
    <mergeCell ref="K1130:K1132"/>
    <mergeCell ref="M1130:M1132"/>
    <mergeCell ref="O1130:O1132"/>
    <mergeCell ref="Q1130:Q1132"/>
    <mergeCell ref="H1125:H1127"/>
    <mergeCell ref="J1125:J1127"/>
    <mergeCell ref="K1125:K1127"/>
    <mergeCell ref="M1125:M1127"/>
    <mergeCell ref="O1125:O1127"/>
    <mergeCell ref="Q1125:Q1127"/>
    <mergeCell ref="H1120:H1122"/>
    <mergeCell ref="J1120:J1122"/>
    <mergeCell ref="K1120:K1122"/>
    <mergeCell ref="M1120:M1122"/>
    <mergeCell ref="O1120:O1122"/>
    <mergeCell ref="Q1120:Q1122"/>
    <mergeCell ref="H1115:H1117"/>
    <mergeCell ref="J1115:J1117"/>
    <mergeCell ref="K1115:K1117"/>
    <mergeCell ref="M1115:M1117"/>
    <mergeCell ref="O1115:O1117"/>
    <mergeCell ref="Q1115:Q1117"/>
    <mergeCell ref="Q1106:Q1107"/>
    <mergeCell ref="H1110:H1112"/>
    <mergeCell ref="J1110:J1112"/>
    <mergeCell ref="K1110:K1112"/>
    <mergeCell ref="M1110:M1112"/>
    <mergeCell ref="O1110:O1112"/>
    <mergeCell ref="Q1110:Q1112"/>
    <mergeCell ref="G1106:G1107"/>
    <mergeCell ref="H1106:H1107"/>
    <mergeCell ref="J1106:J1107"/>
    <mergeCell ref="K1106:K1107"/>
    <mergeCell ref="M1106:M1107"/>
    <mergeCell ref="O1106:O1107"/>
    <mergeCell ref="Q1095:Q1097"/>
    <mergeCell ref="G1102:G1103"/>
    <mergeCell ref="H1102:H1103"/>
    <mergeCell ref="J1102:J1103"/>
    <mergeCell ref="K1102:K1103"/>
    <mergeCell ref="M1102:M1103"/>
    <mergeCell ref="O1102:O1103"/>
    <mergeCell ref="Q1102:Q1103"/>
    <mergeCell ref="G1095:G1097"/>
    <mergeCell ref="H1095:H1097"/>
    <mergeCell ref="J1095:J1097"/>
    <mergeCell ref="K1095:K1097"/>
    <mergeCell ref="M1095:M1097"/>
    <mergeCell ref="O1095:O1097"/>
    <mergeCell ref="H1090:H1092"/>
    <mergeCell ref="J1090:J1092"/>
    <mergeCell ref="K1090:K1092"/>
    <mergeCell ref="M1090:M1092"/>
    <mergeCell ref="O1090:O1092"/>
    <mergeCell ref="Q1090:Q1092"/>
    <mergeCell ref="H1085:H1087"/>
    <mergeCell ref="J1085:J1087"/>
    <mergeCell ref="K1085:K1087"/>
    <mergeCell ref="M1085:M1087"/>
    <mergeCell ref="O1085:O1087"/>
    <mergeCell ref="Q1085:Q1087"/>
    <mergeCell ref="H1081:H1082"/>
    <mergeCell ref="J1081:J1082"/>
    <mergeCell ref="K1081:K1082"/>
    <mergeCell ref="M1081:M1082"/>
    <mergeCell ref="O1081:O1082"/>
    <mergeCell ref="Q1081:Q1082"/>
    <mergeCell ref="H1076:H1078"/>
    <mergeCell ref="J1076:J1078"/>
    <mergeCell ref="K1076:K1078"/>
    <mergeCell ref="M1076:M1078"/>
    <mergeCell ref="O1076:O1078"/>
    <mergeCell ref="Q1076:Q1078"/>
    <mergeCell ref="H1072:H1073"/>
    <mergeCell ref="J1072:J1073"/>
    <mergeCell ref="K1072:K1073"/>
    <mergeCell ref="M1072:M1073"/>
    <mergeCell ref="O1072:O1073"/>
    <mergeCell ref="Q1072:Q1073"/>
    <mergeCell ref="H1067:H1069"/>
    <mergeCell ref="J1067:J1069"/>
    <mergeCell ref="K1067:K1069"/>
    <mergeCell ref="M1067:M1069"/>
    <mergeCell ref="O1067:O1069"/>
    <mergeCell ref="Q1067:Q1069"/>
    <mergeCell ref="H1063:H1064"/>
    <mergeCell ref="J1063:J1064"/>
    <mergeCell ref="K1063:K1064"/>
    <mergeCell ref="M1063:M1064"/>
    <mergeCell ref="O1063:O1064"/>
    <mergeCell ref="Q1063:Q1064"/>
    <mergeCell ref="H1058:H1060"/>
    <mergeCell ref="J1058:J1060"/>
    <mergeCell ref="K1058:K1060"/>
    <mergeCell ref="M1058:M1060"/>
    <mergeCell ref="O1058:O1060"/>
    <mergeCell ref="Q1058:Q1060"/>
    <mergeCell ref="H1054:H1055"/>
    <mergeCell ref="J1054:J1055"/>
    <mergeCell ref="K1054:K1055"/>
    <mergeCell ref="M1054:M1055"/>
    <mergeCell ref="O1054:O1055"/>
    <mergeCell ref="Q1054:Q1055"/>
    <mergeCell ref="H1049:H1051"/>
    <mergeCell ref="J1049:J1051"/>
    <mergeCell ref="K1049:K1051"/>
    <mergeCell ref="M1049:M1051"/>
    <mergeCell ref="O1049:O1051"/>
    <mergeCell ref="Q1049:Q1051"/>
    <mergeCell ref="H1045:H1046"/>
    <mergeCell ref="J1045:J1046"/>
    <mergeCell ref="K1045:K1046"/>
    <mergeCell ref="M1045:M1046"/>
    <mergeCell ref="O1045:O1046"/>
    <mergeCell ref="Q1045:Q1046"/>
    <mergeCell ref="H1040:H1042"/>
    <mergeCell ref="J1040:J1042"/>
    <mergeCell ref="K1040:K1042"/>
    <mergeCell ref="M1040:M1042"/>
    <mergeCell ref="O1040:O1042"/>
    <mergeCell ref="Q1040:Q1042"/>
    <mergeCell ref="H1036:H1037"/>
    <mergeCell ref="J1036:J1037"/>
    <mergeCell ref="K1036:K1037"/>
    <mergeCell ref="M1036:M1037"/>
    <mergeCell ref="O1036:O1037"/>
    <mergeCell ref="Q1036:Q1037"/>
    <mergeCell ref="H1030:H1033"/>
    <mergeCell ref="J1030:J1033"/>
    <mergeCell ref="K1030:K1033"/>
    <mergeCell ref="M1030:M1033"/>
    <mergeCell ref="O1030:O1033"/>
    <mergeCell ref="Q1030:Q1033"/>
    <mergeCell ref="H1026:H1027"/>
    <mergeCell ref="J1026:J1027"/>
    <mergeCell ref="K1026:K1027"/>
    <mergeCell ref="M1026:M1027"/>
    <mergeCell ref="O1026:O1027"/>
    <mergeCell ref="Q1026:Q1027"/>
    <mergeCell ref="Q1015:Q1017"/>
    <mergeCell ref="G1020:G1023"/>
    <mergeCell ref="H1020:H1023"/>
    <mergeCell ref="J1020:J1023"/>
    <mergeCell ref="K1020:K1023"/>
    <mergeCell ref="M1020:M1023"/>
    <mergeCell ref="O1020:O1023"/>
    <mergeCell ref="Q1020:Q1023"/>
    <mergeCell ref="G1015:G1017"/>
    <mergeCell ref="H1015:H1017"/>
    <mergeCell ref="J1015:J1017"/>
    <mergeCell ref="K1015:K1017"/>
    <mergeCell ref="M1015:M1017"/>
    <mergeCell ref="O1015:O1017"/>
    <mergeCell ref="H1009:H1012"/>
    <mergeCell ref="J1009:J1012"/>
    <mergeCell ref="K1009:K1012"/>
    <mergeCell ref="M1009:M1012"/>
    <mergeCell ref="O1009:O1012"/>
    <mergeCell ref="Q1009:Q1012"/>
    <mergeCell ref="H1004:H1006"/>
    <mergeCell ref="J1004:J1006"/>
    <mergeCell ref="K1004:K1006"/>
    <mergeCell ref="M1004:M1006"/>
    <mergeCell ref="O1004:O1006"/>
    <mergeCell ref="Q1004:Q1006"/>
    <mergeCell ref="H999:H1001"/>
    <mergeCell ref="J999:J1001"/>
    <mergeCell ref="K999:K1001"/>
    <mergeCell ref="M999:M1001"/>
    <mergeCell ref="O999:O1001"/>
    <mergeCell ref="Q999:Q1001"/>
    <mergeCell ref="H995:H996"/>
    <mergeCell ref="J995:J996"/>
    <mergeCell ref="K995:K996"/>
    <mergeCell ref="M995:M996"/>
    <mergeCell ref="O995:O996"/>
    <mergeCell ref="Q995:Q996"/>
    <mergeCell ref="H990:H992"/>
    <mergeCell ref="J990:J992"/>
    <mergeCell ref="K990:K992"/>
    <mergeCell ref="M990:M992"/>
    <mergeCell ref="O990:O992"/>
    <mergeCell ref="Q990:Q992"/>
    <mergeCell ref="H986:H987"/>
    <mergeCell ref="J986:J987"/>
    <mergeCell ref="K986:K987"/>
    <mergeCell ref="M986:M987"/>
    <mergeCell ref="O986:O987"/>
    <mergeCell ref="Q986:Q987"/>
    <mergeCell ref="H981:H983"/>
    <mergeCell ref="J981:J983"/>
    <mergeCell ref="K981:K983"/>
    <mergeCell ref="M981:M983"/>
    <mergeCell ref="O981:O983"/>
    <mergeCell ref="Q981:Q983"/>
    <mergeCell ref="H976:H978"/>
    <mergeCell ref="J976:J978"/>
    <mergeCell ref="K976:K978"/>
    <mergeCell ref="M976:M978"/>
    <mergeCell ref="O976:O978"/>
    <mergeCell ref="Q976:Q978"/>
    <mergeCell ref="H970:H973"/>
    <mergeCell ref="J970:J973"/>
    <mergeCell ref="K970:K973"/>
    <mergeCell ref="M970:M973"/>
    <mergeCell ref="O970:O973"/>
    <mergeCell ref="Q970:Q973"/>
    <mergeCell ref="H964:H967"/>
    <mergeCell ref="J964:J967"/>
    <mergeCell ref="K964:K967"/>
    <mergeCell ref="M964:M967"/>
    <mergeCell ref="O964:O967"/>
    <mergeCell ref="Q964:Q967"/>
    <mergeCell ref="H959:H961"/>
    <mergeCell ref="J959:J961"/>
    <mergeCell ref="K959:K961"/>
    <mergeCell ref="M959:M961"/>
    <mergeCell ref="O959:O961"/>
    <mergeCell ref="Q959:Q961"/>
    <mergeCell ref="Q949:Q952"/>
    <mergeCell ref="H955:H956"/>
    <mergeCell ref="J955:J956"/>
    <mergeCell ref="K955:K956"/>
    <mergeCell ref="M955:M956"/>
    <mergeCell ref="O955:O956"/>
    <mergeCell ref="Q955:Q956"/>
    <mergeCell ref="G949:G952"/>
    <mergeCell ref="H949:H952"/>
    <mergeCell ref="J949:J952"/>
    <mergeCell ref="K949:K952"/>
    <mergeCell ref="M949:M952"/>
    <mergeCell ref="O949:O952"/>
    <mergeCell ref="Q937:Q940"/>
    <mergeCell ref="H943:H946"/>
    <mergeCell ref="J943:J946"/>
    <mergeCell ref="K943:K946"/>
    <mergeCell ref="M943:M946"/>
    <mergeCell ref="O943:O946"/>
    <mergeCell ref="Q943:Q946"/>
    <mergeCell ref="G937:G940"/>
    <mergeCell ref="H937:H940"/>
    <mergeCell ref="J937:J940"/>
    <mergeCell ref="K937:K940"/>
    <mergeCell ref="M937:M940"/>
    <mergeCell ref="O937:O940"/>
    <mergeCell ref="Q927:Q930"/>
    <mergeCell ref="G933:G934"/>
    <mergeCell ref="H933:H934"/>
    <mergeCell ref="J933:J934"/>
    <mergeCell ref="K933:K934"/>
    <mergeCell ref="M933:M934"/>
    <mergeCell ref="O933:O934"/>
    <mergeCell ref="Q933:Q934"/>
    <mergeCell ref="G927:G930"/>
    <mergeCell ref="H927:H930"/>
    <mergeCell ref="J927:J930"/>
    <mergeCell ref="K927:K930"/>
    <mergeCell ref="M927:M930"/>
    <mergeCell ref="O927:O930"/>
    <mergeCell ref="Q915:Q918"/>
    <mergeCell ref="G921:G924"/>
    <mergeCell ref="H921:H924"/>
    <mergeCell ref="J921:J924"/>
    <mergeCell ref="K921:K924"/>
    <mergeCell ref="M921:M924"/>
    <mergeCell ref="O921:O924"/>
    <mergeCell ref="Q921:Q924"/>
    <mergeCell ref="G915:G918"/>
    <mergeCell ref="H915:H918"/>
    <mergeCell ref="J915:J918"/>
    <mergeCell ref="K915:K918"/>
    <mergeCell ref="M915:M918"/>
    <mergeCell ref="O915:O918"/>
    <mergeCell ref="Q904:Q907"/>
    <mergeCell ref="H910:H912"/>
    <mergeCell ref="J910:J912"/>
    <mergeCell ref="K910:K912"/>
    <mergeCell ref="M910:M912"/>
    <mergeCell ref="O910:O912"/>
    <mergeCell ref="Q910:Q912"/>
    <mergeCell ref="G904:G907"/>
    <mergeCell ref="H904:H907"/>
    <mergeCell ref="J904:J907"/>
    <mergeCell ref="K904:K907"/>
    <mergeCell ref="M904:M907"/>
    <mergeCell ref="O904:O907"/>
    <mergeCell ref="H899:H901"/>
    <mergeCell ref="J899:J901"/>
    <mergeCell ref="K899:K901"/>
    <mergeCell ref="M899:M901"/>
    <mergeCell ref="O899:O901"/>
    <mergeCell ref="Q899:Q901"/>
    <mergeCell ref="H894:H896"/>
    <mergeCell ref="J894:J896"/>
    <mergeCell ref="K894:K896"/>
    <mergeCell ref="M894:M896"/>
    <mergeCell ref="O894:O896"/>
    <mergeCell ref="Q894:Q896"/>
    <mergeCell ref="H890:H891"/>
    <mergeCell ref="J890:J891"/>
    <mergeCell ref="K890:K891"/>
    <mergeCell ref="M890:M891"/>
    <mergeCell ref="O890:O891"/>
    <mergeCell ref="Q890:Q891"/>
    <mergeCell ref="Q880:Q882"/>
    <mergeCell ref="H885:H887"/>
    <mergeCell ref="J885:J887"/>
    <mergeCell ref="K885:K887"/>
    <mergeCell ref="M885:M887"/>
    <mergeCell ref="O885:O887"/>
    <mergeCell ref="Q885:Q887"/>
    <mergeCell ref="G880:G882"/>
    <mergeCell ref="H880:H882"/>
    <mergeCell ref="J880:J882"/>
    <mergeCell ref="K880:K882"/>
    <mergeCell ref="M880:M882"/>
    <mergeCell ref="O880:O882"/>
    <mergeCell ref="Q871:Q872"/>
    <mergeCell ref="G875:G877"/>
    <mergeCell ref="H875:H877"/>
    <mergeCell ref="J875:J877"/>
    <mergeCell ref="K875:K877"/>
    <mergeCell ref="M875:M877"/>
    <mergeCell ref="O875:O877"/>
    <mergeCell ref="Q875:Q877"/>
    <mergeCell ref="G871:G872"/>
    <mergeCell ref="H871:H872"/>
    <mergeCell ref="J871:J872"/>
    <mergeCell ref="K871:K872"/>
    <mergeCell ref="M871:M872"/>
    <mergeCell ref="O871:O872"/>
    <mergeCell ref="Q862:Q863"/>
    <mergeCell ref="G866:G868"/>
    <mergeCell ref="H866:H868"/>
    <mergeCell ref="J866:J868"/>
    <mergeCell ref="K866:K868"/>
    <mergeCell ref="M866:M868"/>
    <mergeCell ref="O866:O868"/>
    <mergeCell ref="Q866:Q868"/>
    <mergeCell ref="G862:G863"/>
    <mergeCell ref="H862:H863"/>
    <mergeCell ref="J862:J863"/>
    <mergeCell ref="K862:K863"/>
    <mergeCell ref="M862:M863"/>
    <mergeCell ref="O862:O863"/>
    <mergeCell ref="Q852:Q854"/>
    <mergeCell ref="G857:G859"/>
    <mergeCell ref="H857:H859"/>
    <mergeCell ref="J857:J859"/>
    <mergeCell ref="K857:K859"/>
    <mergeCell ref="M857:M859"/>
    <mergeCell ref="O857:O859"/>
    <mergeCell ref="Q857:Q859"/>
    <mergeCell ref="G852:G854"/>
    <mergeCell ref="H852:H854"/>
    <mergeCell ref="J852:J854"/>
    <mergeCell ref="K852:K854"/>
    <mergeCell ref="M852:M854"/>
    <mergeCell ref="O852:O854"/>
    <mergeCell ref="Q842:Q844"/>
    <mergeCell ref="G847:G849"/>
    <mergeCell ref="H847:H849"/>
    <mergeCell ref="J847:J849"/>
    <mergeCell ref="K847:K849"/>
    <mergeCell ref="M847:M849"/>
    <mergeCell ref="O847:O849"/>
    <mergeCell ref="Q847:Q849"/>
    <mergeCell ref="G842:G844"/>
    <mergeCell ref="H842:H844"/>
    <mergeCell ref="J842:J844"/>
    <mergeCell ref="K842:K844"/>
    <mergeCell ref="M842:M844"/>
    <mergeCell ref="O842:O844"/>
    <mergeCell ref="Q832:Q834"/>
    <mergeCell ref="G837:G839"/>
    <mergeCell ref="H837:H839"/>
    <mergeCell ref="J837:J839"/>
    <mergeCell ref="K837:K839"/>
    <mergeCell ref="M837:M839"/>
    <mergeCell ref="O837:O839"/>
    <mergeCell ref="Q837:Q839"/>
    <mergeCell ref="G832:G834"/>
    <mergeCell ref="H832:H834"/>
    <mergeCell ref="J832:J834"/>
    <mergeCell ref="K832:K834"/>
    <mergeCell ref="M832:M834"/>
    <mergeCell ref="O832:O834"/>
    <mergeCell ref="H827:H829"/>
    <mergeCell ref="J827:J829"/>
    <mergeCell ref="K827:K829"/>
    <mergeCell ref="M827:M829"/>
    <mergeCell ref="O827:O829"/>
    <mergeCell ref="Q827:Q829"/>
    <mergeCell ref="H822:H824"/>
    <mergeCell ref="J822:J824"/>
    <mergeCell ref="K822:K824"/>
    <mergeCell ref="M822:M824"/>
    <mergeCell ref="O822:O824"/>
    <mergeCell ref="Q822:Q824"/>
    <mergeCell ref="H817:H819"/>
    <mergeCell ref="J817:J819"/>
    <mergeCell ref="K817:K819"/>
    <mergeCell ref="M817:M819"/>
    <mergeCell ref="O817:O819"/>
    <mergeCell ref="Q817:Q819"/>
    <mergeCell ref="H812:H814"/>
    <mergeCell ref="J812:J814"/>
    <mergeCell ref="K812:K814"/>
    <mergeCell ref="M812:M814"/>
    <mergeCell ref="O812:O814"/>
    <mergeCell ref="Q812:Q814"/>
    <mergeCell ref="Q804:Q805"/>
    <mergeCell ref="G808:G809"/>
    <mergeCell ref="H808:H809"/>
    <mergeCell ref="J808:J809"/>
    <mergeCell ref="K808:K809"/>
    <mergeCell ref="M808:M809"/>
    <mergeCell ref="O808:O809"/>
    <mergeCell ref="Q808:Q809"/>
    <mergeCell ref="G804:G805"/>
    <mergeCell ref="H804:H805"/>
    <mergeCell ref="J804:J805"/>
    <mergeCell ref="K804:K805"/>
    <mergeCell ref="M804:M805"/>
    <mergeCell ref="O804:O805"/>
    <mergeCell ref="H797:H799"/>
    <mergeCell ref="J797:J799"/>
    <mergeCell ref="K797:K799"/>
    <mergeCell ref="M797:M799"/>
    <mergeCell ref="O797:O799"/>
    <mergeCell ref="Q797:Q799"/>
    <mergeCell ref="H792:H794"/>
    <mergeCell ref="J792:J794"/>
    <mergeCell ref="K792:K794"/>
    <mergeCell ref="M792:M794"/>
    <mergeCell ref="O792:O794"/>
    <mergeCell ref="Q792:Q794"/>
    <mergeCell ref="H786:H789"/>
    <mergeCell ref="J786:J789"/>
    <mergeCell ref="K786:K789"/>
    <mergeCell ref="M786:M789"/>
    <mergeCell ref="O786:O789"/>
    <mergeCell ref="Q786:Q789"/>
    <mergeCell ref="H780:H783"/>
    <mergeCell ref="J780:J783"/>
    <mergeCell ref="K780:K783"/>
    <mergeCell ref="M780:M783"/>
    <mergeCell ref="O780:O783"/>
    <mergeCell ref="Q780:Q783"/>
    <mergeCell ref="H775:H777"/>
    <mergeCell ref="J775:J777"/>
    <mergeCell ref="K775:K777"/>
    <mergeCell ref="M775:M777"/>
    <mergeCell ref="O775:O777"/>
    <mergeCell ref="Q775:Q777"/>
    <mergeCell ref="H771:H772"/>
    <mergeCell ref="J771:J772"/>
    <mergeCell ref="K771:K772"/>
    <mergeCell ref="M771:M772"/>
    <mergeCell ref="O771:O772"/>
    <mergeCell ref="Q771:Q772"/>
    <mergeCell ref="H766:H768"/>
    <mergeCell ref="J766:J768"/>
    <mergeCell ref="K766:K768"/>
    <mergeCell ref="M766:M768"/>
    <mergeCell ref="O766:O768"/>
    <mergeCell ref="Q766:Q768"/>
    <mergeCell ref="H762:H763"/>
    <mergeCell ref="J762:J763"/>
    <mergeCell ref="K762:K763"/>
    <mergeCell ref="M762:M763"/>
    <mergeCell ref="O762:O763"/>
    <mergeCell ref="Q762:Q763"/>
    <mergeCell ref="H757:H759"/>
    <mergeCell ref="J757:J759"/>
    <mergeCell ref="K757:K759"/>
    <mergeCell ref="M757:M759"/>
    <mergeCell ref="O757:O759"/>
    <mergeCell ref="Q757:Q759"/>
    <mergeCell ref="H753:H754"/>
    <mergeCell ref="J753:J754"/>
    <mergeCell ref="K753:K754"/>
    <mergeCell ref="M753:M754"/>
    <mergeCell ref="O753:O754"/>
    <mergeCell ref="Q753:Q754"/>
    <mergeCell ref="Q744:Q745"/>
    <mergeCell ref="G748:G750"/>
    <mergeCell ref="H748:H750"/>
    <mergeCell ref="J748:J750"/>
    <mergeCell ref="K748:K750"/>
    <mergeCell ref="M748:M750"/>
    <mergeCell ref="O748:O750"/>
    <mergeCell ref="Q748:Q750"/>
    <mergeCell ref="G744:G745"/>
    <mergeCell ref="H744:H745"/>
    <mergeCell ref="J744:J745"/>
    <mergeCell ref="K744:K745"/>
    <mergeCell ref="M744:M745"/>
    <mergeCell ref="O744:O745"/>
    <mergeCell ref="H739:H741"/>
    <mergeCell ref="J739:J741"/>
    <mergeCell ref="K739:K741"/>
    <mergeCell ref="M739:M741"/>
    <mergeCell ref="O739:O741"/>
    <mergeCell ref="Q739:Q741"/>
    <mergeCell ref="H735:H736"/>
    <mergeCell ref="J735:J736"/>
    <mergeCell ref="K735:K736"/>
    <mergeCell ref="M735:M736"/>
    <mergeCell ref="O735:O736"/>
    <mergeCell ref="Q735:Q736"/>
    <mergeCell ref="H729:H732"/>
    <mergeCell ref="J729:J732"/>
    <mergeCell ref="K729:K732"/>
    <mergeCell ref="M729:M732"/>
    <mergeCell ref="O729:O732"/>
    <mergeCell ref="Q729:Q732"/>
    <mergeCell ref="H724:H726"/>
    <mergeCell ref="J724:J726"/>
    <mergeCell ref="K724:K726"/>
    <mergeCell ref="M724:M726"/>
    <mergeCell ref="O724:O726"/>
    <mergeCell ref="Q724:Q726"/>
    <mergeCell ref="H718:H721"/>
    <mergeCell ref="J718:J721"/>
    <mergeCell ref="K718:K721"/>
    <mergeCell ref="M718:M721"/>
    <mergeCell ref="O718:O721"/>
    <mergeCell ref="Q718:Q721"/>
    <mergeCell ref="H713:H715"/>
    <mergeCell ref="J713:J715"/>
    <mergeCell ref="K713:K715"/>
    <mergeCell ref="M713:M715"/>
    <mergeCell ref="O713:O715"/>
    <mergeCell ref="Q713:Q715"/>
    <mergeCell ref="H708:H710"/>
    <mergeCell ref="J708:J710"/>
    <mergeCell ref="K708:K710"/>
    <mergeCell ref="M708:M710"/>
    <mergeCell ref="O708:O710"/>
    <mergeCell ref="Q708:Q710"/>
    <mergeCell ref="H704:H705"/>
    <mergeCell ref="J704:J705"/>
    <mergeCell ref="K704:K705"/>
    <mergeCell ref="M704:M705"/>
    <mergeCell ref="O704:O705"/>
    <mergeCell ref="Q704:Q705"/>
    <mergeCell ref="H698:H701"/>
    <mergeCell ref="J698:J701"/>
    <mergeCell ref="K698:K701"/>
    <mergeCell ref="M698:M701"/>
    <mergeCell ref="O698:O701"/>
    <mergeCell ref="Q698:Q701"/>
    <mergeCell ref="H693:H695"/>
    <mergeCell ref="J693:J695"/>
    <mergeCell ref="K693:K695"/>
    <mergeCell ref="M693:M695"/>
    <mergeCell ref="O693:O695"/>
    <mergeCell ref="Q693:Q695"/>
    <mergeCell ref="H688:H690"/>
    <mergeCell ref="J688:J690"/>
    <mergeCell ref="K688:K690"/>
    <mergeCell ref="M688:M690"/>
    <mergeCell ref="O688:O690"/>
    <mergeCell ref="Q688:Q690"/>
    <mergeCell ref="H684:H685"/>
    <mergeCell ref="J684:J685"/>
    <mergeCell ref="K684:K685"/>
    <mergeCell ref="M684:M685"/>
    <mergeCell ref="O684:O685"/>
    <mergeCell ref="Q684:Q685"/>
    <mergeCell ref="Q675:Q676"/>
    <mergeCell ref="G679:G681"/>
    <mergeCell ref="H679:H681"/>
    <mergeCell ref="J679:J681"/>
    <mergeCell ref="K679:K681"/>
    <mergeCell ref="M679:M681"/>
    <mergeCell ref="O679:O681"/>
    <mergeCell ref="Q679:Q681"/>
    <mergeCell ref="G675:G676"/>
    <mergeCell ref="H675:H676"/>
    <mergeCell ref="J675:J676"/>
    <mergeCell ref="K675:K676"/>
    <mergeCell ref="M675:M676"/>
    <mergeCell ref="O675:O676"/>
    <mergeCell ref="Q665:Q667"/>
    <mergeCell ref="G670:G672"/>
    <mergeCell ref="H670:H672"/>
    <mergeCell ref="J670:J672"/>
    <mergeCell ref="K670:K672"/>
    <mergeCell ref="M670:M672"/>
    <mergeCell ref="O670:O672"/>
    <mergeCell ref="Q670:Q672"/>
    <mergeCell ref="G665:G667"/>
    <mergeCell ref="H665:H667"/>
    <mergeCell ref="J665:J667"/>
    <mergeCell ref="K665:K667"/>
    <mergeCell ref="M665:M667"/>
    <mergeCell ref="O665:O667"/>
    <mergeCell ref="Q653:Q656"/>
    <mergeCell ref="H659:H662"/>
    <mergeCell ref="J659:J662"/>
    <mergeCell ref="K659:K662"/>
    <mergeCell ref="M659:M662"/>
    <mergeCell ref="O659:O662"/>
    <mergeCell ref="Q659:Q662"/>
    <mergeCell ref="G653:G656"/>
    <mergeCell ref="H653:H656"/>
    <mergeCell ref="J653:J656"/>
    <mergeCell ref="K653:K656"/>
    <mergeCell ref="M653:M656"/>
    <mergeCell ref="O653:O656"/>
    <mergeCell ref="Q641:Q644"/>
    <mergeCell ref="H647:H650"/>
    <mergeCell ref="J647:J650"/>
    <mergeCell ref="K647:K650"/>
    <mergeCell ref="M647:M650"/>
    <mergeCell ref="O647:O650"/>
    <mergeCell ref="Q647:Q650"/>
    <mergeCell ref="G641:G644"/>
    <mergeCell ref="H641:H644"/>
    <mergeCell ref="J641:J644"/>
    <mergeCell ref="K641:K644"/>
    <mergeCell ref="M641:M644"/>
    <mergeCell ref="O641:O644"/>
    <mergeCell ref="Q631:Q632"/>
    <mergeCell ref="H635:H638"/>
    <mergeCell ref="J635:J638"/>
    <mergeCell ref="K635:K638"/>
    <mergeCell ref="M635:M638"/>
    <mergeCell ref="O635:O638"/>
    <mergeCell ref="Q635:Q638"/>
    <mergeCell ref="G631:G632"/>
    <mergeCell ref="H631:H632"/>
    <mergeCell ref="J631:J632"/>
    <mergeCell ref="K631:K632"/>
    <mergeCell ref="M631:M632"/>
    <mergeCell ref="O631:O632"/>
    <mergeCell ref="H625:H628"/>
    <mergeCell ref="J625:J628"/>
    <mergeCell ref="K625:K628"/>
    <mergeCell ref="M625:M628"/>
    <mergeCell ref="O625:O628"/>
    <mergeCell ref="Q625:Q628"/>
    <mergeCell ref="H619:H622"/>
    <mergeCell ref="J619:J622"/>
    <mergeCell ref="K619:K622"/>
    <mergeCell ref="M619:M622"/>
    <mergeCell ref="O619:O622"/>
    <mergeCell ref="Q619:Q622"/>
    <mergeCell ref="Q608:Q610"/>
    <mergeCell ref="H613:H616"/>
    <mergeCell ref="J613:J616"/>
    <mergeCell ref="K613:K616"/>
    <mergeCell ref="M613:M616"/>
    <mergeCell ref="O613:O616"/>
    <mergeCell ref="Q613:Q616"/>
    <mergeCell ref="G608:G610"/>
    <mergeCell ref="H608:H610"/>
    <mergeCell ref="J608:J610"/>
    <mergeCell ref="K608:K610"/>
    <mergeCell ref="M608:M610"/>
    <mergeCell ref="O608:O610"/>
    <mergeCell ref="Q597:Q599"/>
    <mergeCell ref="G602:G605"/>
    <mergeCell ref="H602:H605"/>
    <mergeCell ref="J602:J605"/>
    <mergeCell ref="K602:K605"/>
    <mergeCell ref="M602:M605"/>
    <mergeCell ref="O602:O605"/>
    <mergeCell ref="Q602:Q605"/>
    <mergeCell ref="G597:G599"/>
    <mergeCell ref="H597:H599"/>
    <mergeCell ref="J597:J599"/>
    <mergeCell ref="K597:K599"/>
    <mergeCell ref="M597:M599"/>
    <mergeCell ref="O597:O599"/>
    <mergeCell ref="Q587:Q588"/>
    <mergeCell ref="G591:G594"/>
    <mergeCell ref="H591:H594"/>
    <mergeCell ref="J591:J594"/>
    <mergeCell ref="K591:K594"/>
    <mergeCell ref="M591:M594"/>
    <mergeCell ref="O591:O594"/>
    <mergeCell ref="Q591:Q594"/>
    <mergeCell ref="G587:G588"/>
    <mergeCell ref="H587:H588"/>
    <mergeCell ref="J587:J588"/>
    <mergeCell ref="K587:K588"/>
    <mergeCell ref="M587:M588"/>
    <mergeCell ref="O587:O588"/>
    <mergeCell ref="Q577:Q579"/>
    <mergeCell ref="G582:G584"/>
    <mergeCell ref="H582:H584"/>
    <mergeCell ref="J582:J584"/>
    <mergeCell ref="K582:K584"/>
    <mergeCell ref="M582:M584"/>
    <mergeCell ref="O582:O584"/>
    <mergeCell ref="Q582:Q584"/>
    <mergeCell ref="G577:G579"/>
    <mergeCell ref="H577:H579"/>
    <mergeCell ref="J577:J579"/>
    <mergeCell ref="K577:K579"/>
    <mergeCell ref="M577:M579"/>
    <mergeCell ref="O577:O579"/>
    <mergeCell ref="Q567:Q569"/>
    <mergeCell ref="G572:G574"/>
    <mergeCell ref="H572:H574"/>
    <mergeCell ref="J572:J574"/>
    <mergeCell ref="K572:K574"/>
    <mergeCell ref="M572:M574"/>
    <mergeCell ref="O572:O574"/>
    <mergeCell ref="Q572:Q574"/>
    <mergeCell ref="G567:G569"/>
    <mergeCell ref="H567:H569"/>
    <mergeCell ref="J567:J569"/>
    <mergeCell ref="K567:K569"/>
    <mergeCell ref="M567:M569"/>
    <mergeCell ref="O567:O569"/>
    <mergeCell ref="Q557:Q559"/>
    <mergeCell ref="G562:G564"/>
    <mergeCell ref="H562:H564"/>
    <mergeCell ref="J562:J564"/>
    <mergeCell ref="K562:K564"/>
    <mergeCell ref="M562:M564"/>
    <mergeCell ref="O562:O564"/>
    <mergeCell ref="Q562:Q564"/>
    <mergeCell ref="G557:G559"/>
    <mergeCell ref="H557:H559"/>
    <mergeCell ref="J557:J559"/>
    <mergeCell ref="K557:K559"/>
    <mergeCell ref="M557:M559"/>
    <mergeCell ref="O557:O559"/>
    <mergeCell ref="H552:H554"/>
    <mergeCell ref="J552:J554"/>
    <mergeCell ref="K552:K554"/>
    <mergeCell ref="M552:M554"/>
    <mergeCell ref="O552:O554"/>
    <mergeCell ref="Q552:Q554"/>
    <mergeCell ref="H547:H549"/>
    <mergeCell ref="J547:J549"/>
    <mergeCell ref="K547:K549"/>
    <mergeCell ref="M547:M549"/>
    <mergeCell ref="O547:O549"/>
    <mergeCell ref="Q547:Q549"/>
    <mergeCell ref="H542:H544"/>
    <mergeCell ref="J542:J544"/>
    <mergeCell ref="K542:K544"/>
    <mergeCell ref="M542:M544"/>
    <mergeCell ref="O542:O544"/>
    <mergeCell ref="Q542:Q544"/>
    <mergeCell ref="H537:H539"/>
    <mergeCell ref="J537:J539"/>
    <mergeCell ref="K537:K539"/>
    <mergeCell ref="M537:M539"/>
    <mergeCell ref="O537:O539"/>
    <mergeCell ref="Q537:Q539"/>
    <mergeCell ref="Q529:Q530"/>
    <mergeCell ref="G533:G534"/>
    <mergeCell ref="H533:H534"/>
    <mergeCell ref="J533:J534"/>
    <mergeCell ref="K533:K534"/>
    <mergeCell ref="M533:M534"/>
    <mergeCell ref="O533:O534"/>
    <mergeCell ref="Q533:Q534"/>
    <mergeCell ref="G529:G530"/>
    <mergeCell ref="H529:H530"/>
    <mergeCell ref="J529:J530"/>
    <mergeCell ref="K529:K530"/>
    <mergeCell ref="M529:M530"/>
    <mergeCell ref="O529:O530"/>
    <mergeCell ref="Q517:Q519"/>
    <mergeCell ref="G522:G524"/>
    <mergeCell ref="H522:H524"/>
    <mergeCell ref="J522:J524"/>
    <mergeCell ref="K522:K524"/>
    <mergeCell ref="M522:M524"/>
    <mergeCell ref="O522:O524"/>
    <mergeCell ref="Q522:Q524"/>
    <mergeCell ref="G517:G519"/>
    <mergeCell ref="H517:H519"/>
    <mergeCell ref="J517:J519"/>
    <mergeCell ref="K517:K519"/>
    <mergeCell ref="M517:M519"/>
    <mergeCell ref="O517:O519"/>
    <mergeCell ref="H511:H514"/>
    <mergeCell ref="J511:J514"/>
    <mergeCell ref="K511:K514"/>
    <mergeCell ref="M511:M514"/>
    <mergeCell ref="O511:O514"/>
    <mergeCell ref="Q511:Q514"/>
    <mergeCell ref="H505:H508"/>
    <mergeCell ref="J505:J508"/>
    <mergeCell ref="K505:K508"/>
    <mergeCell ref="M505:M508"/>
    <mergeCell ref="O505:O508"/>
    <mergeCell ref="Q505:Q508"/>
    <mergeCell ref="H500:H502"/>
    <mergeCell ref="J500:J502"/>
    <mergeCell ref="K500:K502"/>
    <mergeCell ref="M500:M502"/>
    <mergeCell ref="O500:O502"/>
    <mergeCell ref="Q500:Q502"/>
    <mergeCell ref="H496:H497"/>
    <mergeCell ref="J496:J497"/>
    <mergeCell ref="K496:K497"/>
    <mergeCell ref="M496:M497"/>
    <mergeCell ref="O496:O497"/>
    <mergeCell ref="Q496:Q497"/>
    <mergeCell ref="H491:H493"/>
    <mergeCell ref="J491:J493"/>
    <mergeCell ref="K491:K493"/>
    <mergeCell ref="M491:M493"/>
    <mergeCell ref="O491:O493"/>
    <mergeCell ref="Q491:Q493"/>
    <mergeCell ref="H487:H488"/>
    <mergeCell ref="J487:J488"/>
    <mergeCell ref="K487:K488"/>
    <mergeCell ref="M487:M488"/>
    <mergeCell ref="O487:O488"/>
    <mergeCell ref="Q487:Q488"/>
    <mergeCell ref="H482:H484"/>
    <mergeCell ref="J482:J484"/>
    <mergeCell ref="K482:K484"/>
    <mergeCell ref="M482:M484"/>
    <mergeCell ref="O482:O484"/>
    <mergeCell ref="Q482:Q484"/>
    <mergeCell ref="H478:H479"/>
    <mergeCell ref="J478:J479"/>
    <mergeCell ref="K478:K479"/>
    <mergeCell ref="M478:M479"/>
    <mergeCell ref="O478:O479"/>
    <mergeCell ref="Q478:Q479"/>
    <mergeCell ref="H473:H475"/>
    <mergeCell ref="J473:J475"/>
    <mergeCell ref="K473:K475"/>
    <mergeCell ref="M473:M475"/>
    <mergeCell ref="O473:O475"/>
    <mergeCell ref="Q473:Q475"/>
    <mergeCell ref="H469:H470"/>
    <mergeCell ref="J469:J470"/>
    <mergeCell ref="K469:K470"/>
    <mergeCell ref="M469:M470"/>
    <mergeCell ref="O469:O470"/>
    <mergeCell ref="Q469:Q470"/>
    <mergeCell ref="H464:H466"/>
    <mergeCell ref="J464:J466"/>
    <mergeCell ref="K464:K466"/>
    <mergeCell ref="M464:M466"/>
    <mergeCell ref="O464:O466"/>
    <mergeCell ref="Q464:Q466"/>
    <mergeCell ref="H460:H461"/>
    <mergeCell ref="J460:J461"/>
    <mergeCell ref="K460:K461"/>
    <mergeCell ref="M460:M461"/>
    <mergeCell ref="O460:O461"/>
    <mergeCell ref="Q460:Q461"/>
    <mergeCell ref="H454:H457"/>
    <mergeCell ref="J454:J457"/>
    <mergeCell ref="K454:K457"/>
    <mergeCell ref="M454:M457"/>
    <mergeCell ref="O454:O457"/>
    <mergeCell ref="Q454:Q457"/>
    <mergeCell ref="H450:H451"/>
    <mergeCell ref="J450:J451"/>
    <mergeCell ref="K450:K451"/>
    <mergeCell ref="M450:M451"/>
    <mergeCell ref="O450:O451"/>
    <mergeCell ref="Q450:Q451"/>
    <mergeCell ref="Q440:Q441"/>
    <mergeCell ref="G444:G447"/>
    <mergeCell ref="H444:H447"/>
    <mergeCell ref="J444:J447"/>
    <mergeCell ref="K444:K447"/>
    <mergeCell ref="M444:M447"/>
    <mergeCell ref="O444:O447"/>
    <mergeCell ref="Q444:Q447"/>
    <mergeCell ref="G440:G441"/>
    <mergeCell ref="H440:H441"/>
    <mergeCell ref="J440:J441"/>
    <mergeCell ref="K440:K441"/>
    <mergeCell ref="M440:M441"/>
    <mergeCell ref="O440:O441"/>
    <mergeCell ref="H434:H437"/>
    <mergeCell ref="J434:J437"/>
    <mergeCell ref="K434:K437"/>
    <mergeCell ref="M434:M437"/>
    <mergeCell ref="O434:O437"/>
    <mergeCell ref="Q434:Q437"/>
    <mergeCell ref="H428:H431"/>
    <mergeCell ref="J428:J431"/>
    <mergeCell ref="K428:K431"/>
    <mergeCell ref="M428:M431"/>
    <mergeCell ref="O428:O431"/>
    <mergeCell ref="Q428:Q431"/>
    <mergeCell ref="H423:H425"/>
    <mergeCell ref="J423:J425"/>
    <mergeCell ref="K423:K425"/>
    <mergeCell ref="M423:M425"/>
    <mergeCell ref="O423:O425"/>
    <mergeCell ref="Q423:Q425"/>
    <mergeCell ref="H418:H420"/>
    <mergeCell ref="J418:J420"/>
    <mergeCell ref="K418:K420"/>
    <mergeCell ref="M418:M420"/>
    <mergeCell ref="O418:O420"/>
    <mergeCell ref="Q418:Q420"/>
    <mergeCell ref="H412:H415"/>
    <mergeCell ref="J412:J415"/>
    <mergeCell ref="K412:K415"/>
    <mergeCell ref="M412:M415"/>
    <mergeCell ref="O412:O415"/>
    <mergeCell ref="Q412:Q415"/>
    <mergeCell ref="H407:H409"/>
    <mergeCell ref="J407:J409"/>
    <mergeCell ref="K407:K409"/>
    <mergeCell ref="M407:M409"/>
    <mergeCell ref="O407:O409"/>
    <mergeCell ref="Q407:Q409"/>
    <mergeCell ref="H401:H404"/>
    <mergeCell ref="J401:J404"/>
    <mergeCell ref="K401:K404"/>
    <mergeCell ref="M401:M404"/>
    <mergeCell ref="O401:O404"/>
    <mergeCell ref="Q401:Q404"/>
    <mergeCell ref="H396:H398"/>
    <mergeCell ref="J396:J398"/>
    <mergeCell ref="K396:K398"/>
    <mergeCell ref="M396:M398"/>
    <mergeCell ref="O396:O398"/>
    <mergeCell ref="Q396:Q398"/>
    <mergeCell ref="H390:H393"/>
    <mergeCell ref="J390:J393"/>
    <mergeCell ref="K390:K393"/>
    <mergeCell ref="M390:M393"/>
    <mergeCell ref="O390:O393"/>
    <mergeCell ref="Q390:Q393"/>
    <mergeCell ref="H385:H387"/>
    <mergeCell ref="J385:J387"/>
    <mergeCell ref="K385:K387"/>
    <mergeCell ref="M385:M387"/>
    <mergeCell ref="O385:O387"/>
    <mergeCell ref="Q385:Q387"/>
    <mergeCell ref="H380:H382"/>
    <mergeCell ref="J380:J382"/>
    <mergeCell ref="K380:K382"/>
    <mergeCell ref="M380:M382"/>
    <mergeCell ref="O380:O382"/>
    <mergeCell ref="Q380:Q382"/>
    <mergeCell ref="H376:H377"/>
    <mergeCell ref="J376:J377"/>
    <mergeCell ref="K376:K377"/>
    <mergeCell ref="M376:M377"/>
    <mergeCell ref="O376:O377"/>
    <mergeCell ref="Q376:Q377"/>
    <mergeCell ref="Q366:Q368"/>
    <mergeCell ref="G371:G373"/>
    <mergeCell ref="H371:H373"/>
    <mergeCell ref="J371:J373"/>
    <mergeCell ref="K371:K373"/>
    <mergeCell ref="M371:M373"/>
    <mergeCell ref="O371:O373"/>
    <mergeCell ref="Q371:Q373"/>
    <mergeCell ref="G366:G368"/>
    <mergeCell ref="H366:H368"/>
    <mergeCell ref="J366:J368"/>
    <mergeCell ref="K366:K368"/>
    <mergeCell ref="M366:M368"/>
    <mergeCell ref="O366:O368"/>
    <mergeCell ref="Q354:Q357"/>
    <mergeCell ref="G360:G363"/>
    <mergeCell ref="H360:H363"/>
    <mergeCell ref="J360:J363"/>
    <mergeCell ref="K360:K363"/>
    <mergeCell ref="M360:M363"/>
    <mergeCell ref="O360:O363"/>
    <mergeCell ref="Q360:Q363"/>
    <mergeCell ref="G354:G357"/>
    <mergeCell ref="H354:H357"/>
    <mergeCell ref="J354:J357"/>
    <mergeCell ref="K354:K357"/>
    <mergeCell ref="M354:M357"/>
    <mergeCell ref="O354:O357"/>
    <mergeCell ref="Q342:Q345"/>
    <mergeCell ref="G348:G351"/>
    <mergeCell ref="H348:H351"/>
    <mergeCell ref="J348:J351"/>
    <mergeCell ref="K348:K351"/>
    <mergeCell ref="M348:M351"/>
    <mergeCell ref="O348:O351"/>
    <mergeCell ref="Q348:Q351"/>
    <mergeCell ref="G342:G345"/>
    <mergeCell ref="H342:H345"/>
    <mergeCell ref="J342:J345"/>
    <mergeCell ref="K342:K345"/>
    <mergeCell ref="M342:M345"/>
    <mergeCell ref="O342:O345"/>
    <mergeCell ref="Q332:Q333"/>
    <mergeCell ref="G336:G339"/>
    <mergeCell ref="H336:H339"/>
    <mergeCell ref="J336:J339"/>
    <mergeCell ref="K336:K339"/>
    <mergeCell ref="M336:M339"/>
    <mergeCell ref="O336:O339"/>
    <mergeCell ref="Q336:Q339"/>
    <mergeCell ref="G332:G333"/>
    <mergeCell ref="H332:H333"/>
    <mergeCell ref="J332:J333"/>
    <mergeCell ref="K332:K333"/>
    <mergeCell ref="M332:M333"/>
    <mergeCell ref="O332:O333"/>
    <mergeCell ref="Q320:Q323"/>
    <mergeCell ref="G326:G329"/>
    <mergeCell ref="H326:H329"/>
    <mergeCell ref="J326:J329"/>
    <mergeCell ref="K326:K329"/>
    <mergeCell ref="M326:M329"/>
    <mergeCell ref="O326:O329"/>
    <mergeCell ref="Q326:Q329"/>
    <mergeCell ref="G320:G323"/>
    <mergeCell ref="H320:H323"/>
    <mergeCell ref="J320:J323"/>
    <mergeCell ref="K320:K323"/>
    <mergeCell ref="M320:M323"/>
    <mergeCell ref="O320:O323"/>
    <mergeCell ref="H314:H317"/>
    <mergeCell ref="J314:J317"/>
    <mergeCell ref="K314:K317"/>
    <mergeCell ref="M314:M317"/>
    <mergeCell ref="O314:O317"/>
    <mergeCell ref="Q314:Q317"/>
    <mergeCell ref="H309:H311"/>
    <mergeCell ref="J309:J311"/>
    <mergeCell ref="K309:K311"/>
    <mergeCell ref="M309:M311"/>
    <mergeCell ref="O309:O311"/>
    <mergeCell ref="Q309:Q311"/>
    <mergeCell ref="Q298:Q300"/>
    <mergeCell ref="G303:G306"/>
    <mergeCell ref="H303:H306"/>
    <mergeCell ref="J303:J306"/>
    <mergeCell ref="K303:K306"/>
    <mergeCell ref="M303:M306"/>
    <mergeCell ref="O303:O306"/>
    <mergeCell ref="Q303:Q306"/>
    <mergeCell ref="G298:G300"/>
    <mergeCell ref="H298:H300"/>
    <mergeCell ref="J298:J300"/>
    <mergeCell ref="K298:K300"/>
    <mergeCell ref="M298:M300"/>
    <mergeCell ref="O298:O300"/>
    <mergeCell ref="Q288:Q290"/>
    <mergeCell ref="G293:G295"/>
    <mergeCell ref="H293:H295"/>
    <mergeCell ref="J293:J295"/>
    <mergeCell ref="K293:K295"/>
    <mergeCell ref="M293:M295"/>
    <mergeCell ref="O293:O295"/>
    <mergeCell ref="Q293:Q295"/>
    <mergeCell ref="G288:G290"/>
    <mergeCell ref="H288:H290"/>
    <mergeCell ref="J288:J290"/>
    <mergeCell ref="K288:K290"/>
    <mergeCell ref="M288:M290"/>
    <mergeCell ref="O288:O290"/>
    <mergeCell ref="Q278:Q280"/>
    <mergeCell ref="G283:G285"/>
    <mergeCell ref="H283:H285"/>
    <mergeCell ref="J283:J285"/>
    <mergeCell ref="K283:K285"/>
    <mergeCell ref="M283:M285"/>
    <mergeCell ref="O283:O285"/>
    <mergeCell ref="Q283:Q285"/>
    <mergeCell ref="G278:G280"/>
    <mergeCell ref="H278:H280"/>
    <mergeCell ref="J278:J280"/>
    <mergeCell ref="K278:K280"/>
    <mergeCell ref="M278:M280"/>
    <mergeCell ref="O278:O280"/>
    <mergeCell ref="Q269:Q270"/>
    <mergeCell ref="G273:G275"/>
    <mergeCell ref="H273:H275"/>
    <mergeCell ref="J273:J275"/>
    <mergeCell ref="K273:K275"/>
    <mergeCell ref="M273:M275"/>
    <mergeCell ref="O273:O275"/>
    <mergeCell ref="Q273:Q275"/>
    <mergeCell ref="G269:G270"/>
    <mergeCell ref="H269:H270"/>
    <mergeCell ref="J269:J270"/>
    <mergeCell ref="K269:K270"/>
    <mergeCell ref="M269:M270"/>
    <mergeCell ref="O269:O270"/>
    <mergeCell ref="Q260:Q261"/>
    <mergeCell ref="G264:G266"/>
    <mergeCell ref="H264:H266"/>
    <mergeCell ref="J264:J266"/>
    <mergeCell ref="K264:K266"/>
    <mergeCell ref="M264:M266"/>
    <mergeCell ref="O264:O266"/>
    <mergeCell ref="Q264:Q266"/>
    <mergeCell ref="G260:G261"/>
    <mergeCell ref="H260:H261"/>
    <mergeCell ref="J260:J261"/>
    <mergeCell ref="K260:K261"/>
    <mergeCell ref="M260:M261"/>
    <mergeCell ref="O260:O261"/>
    <mergeCell ref="Q250:Q252"/>
    <mergeCell ref="G255:G257"/>
    <mergeCell ref="H255:H257"/>
    <mergeCell ref="J255:J257"/>
    <mergeCell ref="K255:K257"/>
    <mergeCell ref="M255:M257"/>
    <mergeCell ref="O255:O257"/>
    <mergeCell ref="Q255:Q257"/>
    <mergeCell ref="G250:G252"/>
    <mergeCell ref="H250:H252"/>
    <mergeCell ref="J250:J252"/>
    <mergeCell ref="K250:K252"/>
    <mergeCell ref="M250:M252"/>
    <mergeCell ref="O250:O252"/>
    <mergeCell ref="H245:H247"/>
    <mergeCell ref="J245:J247"/>
    <mergeCell ref="K245:K247"/>
    <mergeCell ref="M245:M247"/>
    <mergeCell ref="O245:O247"/>
    <mergeCell ref="Q245:Q247"/>
    <mergeCell ref="H240:H242"/>
    <mergeCell ref="J240:J242"/>
    <mergeCell ref="K240:K242"/>
    <mergeCell ref="M240:M242"/>
    <mergeCell ref="O240:O242"/>
    <mergeCell ref="Q240:Q242"/>
    <mergeCell ref="H235:H237"/>
    <mergeCell ref="J235:J237"/>
    <mergeCell ref="K235:K237"/>
    <mergeCell ref="M235:M237"/>
    <mergeCell ref="O235:O237"/>
    <mergeCell ref="Q235:Q237"/>
    <mergeCell ref="H230:H232"/>
    <mergeCell ref="J230:J232"/>
    <mergeCell ref="K230:K232"/>
    <mergeCell ref="M230:M232"/>
    <mergeCell ref="O230:O232"/>
    <mergeCell ref="Q230:Q232"/>
    <mergeCell ref="Q222:Q223"/>
    <mergeCell ref="G226:G227"/>
    <mergeCell ref="H226:H227"/>
    <mergeCell ref="J226:J227"/>
    <mergeCell ref="K226:K227"/>
    <mergeCell ref="M226:M227"/>
    <mergeCell ref="O226:O227"/>
    <mergeCell ref="Q226:Q227"/>
    <mergeCell ref="G222:G223"/>
    <mergeCell ref="H222:H223"/>
    <mergeCell ref="J222:J223"/>
    <mergeCell ref="K222:K223"/>
    <mergeCell ref="M222:M223"/>
    <mergeCell ref="O222:O223"/>
    <mergeCell ref="Q212:Q213"/>
    <mergeCell ref="G216:G217"/>
    <mergeCell ref="H216:H217"/>
    <mergeCell ref="J216:J217"/>
    <mergeCell ref="K216:K217"/>
    <mergeCell ref="M216:M217"/>
    <mergeCell ref="O216:O217"/>
    <mergeCell ref="Q216:Q217"/>
    <mergeCell ref="G212:G213"/>
    <mergeCell ref="H212:H213"/>
    <mergeCell ref="J212:J213"/>
    <mergeCell ref="K212:K213"/>
    <mergeCell ref="M212:M213"/>
    <mergeCell ref="O212:O213"/>
    <mergeCell ref="H207:H209"/>
    <mergeCell ref="J207:J209"/>
    <mergeCell ref="K207:K209"/>
    <mergeCell ref="M207:M209"/>
    <mergeCell ref="O207:O209"/>
    <mergeCell ref="Q207:Q209"/>
    <mergeCell ref="H202:H204"/>
    <mergeCell ref="J202:J204"/>
    <mergeCell ref="K202:K204"/>
    <mergeCell ref="M202:M204"/>
    <mergeCell ref="O202:O204"/>
    <mergeCell ref="Q202:Q204"/>
    <mergeCell ref="H196:H199"/>
    <mergeCell ref="J196:J199"/>
    <mergeCell ref="K196:K199"/>
    <mergeCell ref="M196:M199"/>
    <mergeCell ref="O196:O199"/>
    <mergeCell ref="Q196:Q199"/>
    <mergeCell ref="H190:H193"/>
    <mergeCell ref="J190:J193"/>
    <mergeCell ref="K190:K193"/>
    <mergeCell ref="M190:M193"/>
    <mergeCell ref="O190:O193"/>
    <mergeCell ref="Q190:Q193"/>
    <mergeCell ref="H185:H187"/>
    <mergeCell ref="J185:J187"/>
    <mergeCell ref="K185:K187"/>
    <mergeCell ref="M185:M187"/>
    <mergeCell ref="O185:O187"/>
    <mergeCell ref="Q185:Q187"/>
    <mergeCell ref="H181:H182"/>
    <mergeCell ref="J181:J182"/>
    <mergeCell ref="K181:K182"/>
    <mergeCell ref="M181:M182"/>
    <mergeCell ref="O181:O182"/>
    <mergeCell ref="Q181:Q182"/>
    <mergeCell ref="H176:H178"/>
    <mergeCell ref="J176:J178"/>
    <mergeCell ref="K176:K178"/>
    <mergeCell ref="M176:M178"/>
    <mergeCell ref="O176:O178"/>
    <mergeCell ref="Q176:Q178"/>
    <mergeCell ref="H172:H173"/>
    <mergeCell ref="J172:J173"/>
    <mergeCell ref="K172:K173"/>
    <mergeCell ref="M172:M173"/>
    <mergeCell ref="O172:O173"/>
    <mergeCell ref="Q172:Q173"/>
    <mergeCell ref="H167:H169"/>
    <mergeCell ref="J167:J169"/>
    <mergeCell ref="K167:K169"/>
    <mergeCell ref="M167:M169"/>
    <mergeCell ref="O167:O169"/>
    <mergeCell ref="Q167:Q169"/>
    <mergeCell ref="H163:H164"/>
    <mergeCell ref="J163:J164"/>
    <mergeCell ref="K163:K164"/>
    <mergeCell ref="M163:M164"/>
    <mergeCell ref="O163:O164"/>
    <mergeCell ref="Q163:Q164"/>
    <mergeCell ref="Q154:Q155"/>
    <mergeCell ref="H158:H160"/>
    <mergeCell ref="J158:J160"/>
    <mergeCell ref="K158:K160"/>
    <mergeCell ref="M158:M160"/>
    <mergeCell ref="O158:O160"/>
    <mergeCell ref="Q158:Q160"/>
    <mergeCell ref="G154:G155"/>
    <mergeCell ref="H154:H155"/>
    <mergeCell ref="J154:J155"/>
    <mergeCell ref="K154:K155"/>
    <mergeCell ref="M154:M155"/>
    <mergeCell ref="O154:O155"/>
    <mergeCell ref="Q143:Q145"/>
    <mergeCell ref="H148:H151"/>
    <mergeCell ref="J148:J151"/>
    <mergeCell ref="K148:K151"/>
    <mergeCell ref="M148:M151"/>
    <mergeCell ref="O148:O151"/>
    <mergeCell ref="Q148:Q151"/>
    <mergeCell ref="G143:G145"/>
    <mergeCell ref="H143:H145"/>
    <mergeCell ref="J143:J145"/>
    <mergeCell ref="K143:K145"/>
    <mergeCell ref="M143:M145"/>
    <mergeCell ref="O143:O145"/>
    <mergeCell ref="Q132:Q134"/>
    <mergeCell ref="G137:G140"/>
    <mergeCell ref="H137:H140"/>
    <mergeCell ref="J137:J140"/>
    <mergeCell ref="K137:K140"/>
    <mergeCell ref="M137:M140"/>
    <mergeCell ref="O137:O140"/>
    <mergeCell ref="Q137:Q140"/>
    <mergeCell ref="G132:G134"/>
    <mergeCell ref="H132:H134"/>
    <mergeCell ref="J132:J134"/>
    <mergeCell ref="K132:K134"/>
    <mergeCell ref="M132:M134"/>
    <mergeCell ref="O132:O134"/>
    <mergeCell ref="Q121:Q123"/>
    <mergeCell ref="G126:G129"/>
    <mergeCell ref="H126:H129"/>
    <mergeCell ref="J126:J129"/>
    <mergeCell ref="K126:K129"/>
    <mergeCell ref="M126:M129"/>
    <mergeCell ref="O126:O129"/>
    <mergeCell ref="Q126:Q129"/>
    <mergeCell ref="G121:G123"/>
    <mergeCell ref="H121:H123"/>
    <mergeCell ref="J121:J123"/>
    <mergeCell ref="K121:K123"/>
    <mergeCell ref="M121:M123"/>
    <mergeCell ref="O121:O123"/>
    <mergeCell ref="Q110:Q112"/>
    <mergeCell ref="H115:H118"/>
    <mergeCell ref="J115:J118"/>
    <mergeCell ref="K115:K118"/>
    <mergeCell ref="M115:M118"/>
    <mergeCell ref="O115:O118"/>
    <mergeCell ref="Q115:Q118"/>
    <mergeCell ref="G110:G112"/>
    <mergeCell ref="H110:H112"/>
    <mergeCell ref="J110:J112"/>
    <mergeCell ref="K110:K112"/>
    <mergeCell ref="M110:M112"/>
    <mergeCell ref="O110:O112"/>
    <mergeCell ref="H105:H107"/>
    <mergeCell ref="J105:J107"/>
    <mergeCell ref="K105:K107"/>
    <mergeCell ref="M105:M107"/>
    <mergeCell ref="O105:O107"/>
    <mergeCell ref="Q105:Q107"/>
    <mergeCell ref="H101:H102"/>
    <mergeCell ref="J101:J102"/>
    <mergeCell ref="K101:K102"/>
    <mergeCell ref="M101:M102"/>
    <mergeCell ref="O101:O102"/>
    <mergeCell ref="Q101:Q102"/>
    <mergeCell ref="H96:H98"/>
    <mergeCell ref="J96:J98"/>
    <mergeCell ref="K96:K98"/>
    <mergeCell ref="M96:M98"/>
    <mergeCell ref="O96:O98"/>
    <mergeCell ref="Q96:Q98"/>
    <mergeCell ref="H91:H93"/>
    <mergeCell ref="J91:J93"/>
    <mergeCell ref="K91:K93"/>
    <mergeCell ref="M91:M93"/>
    <mergeCell ref="O91:O93"/>
    <mergeCell ref="Q91:Q93"/>
    <mergeCell ref="Q82:Q83"/>
    <mergeCell ref="G86:G88"/>
    <mergeCell ref="H86:H88"/>
    <mergeCell ref="J86:J88"/>
    <mergeCell ref="K86:K88"/>
    <mergeCell ref="M86:M88"/>
    <mergeCell ref="O86:O88"/>
    <mergeCell ref="Q86:Q88"/>
    <mergeCell ref="G82:G83"/>
    <mergeCell ref="H82:H83"/>
    <mergeCell ref="J82:J83"/>
    <mergeCell ref="K82:K83"/>
    <mergeCell ref="M82:M83"/>
    <mergeCell ref="O82:O83"/>
    <mergeCell ref="Q73:Q74"/>
    <mergeCell ref="H77:H79"/>
    <mergeCell ref="J77:J79"/>
    <mergeCell ref="K77:K79"/>
    <mergeCell ref="M77:M79"/>
    <mergeCell ref="O77:O79"/>
    <mergeCell ref="Q77:Q79"/>
    <mergeCell ref="G73:G74"/>
    <mergeCell ref="H73:H74"/>
    <mergeCell ref="J73:J74"/>
    <mergeCell ref="K73:K74"/>
    <mergeCell ref="M73:M74"/>
    <mergeCell ref="O73:O74"/>
    <mergeCell ref="Q63:Q65"/>
    <mergeCell ref="G68:G70"/>
    <mergeCell ref="H68:H70"/>
    <mergeCell ref="J68:J70"/>
    <mergeCell ref="K68:K70"/>
    <mergeCell ref="M68:M70"/>
    <mergeCell ref="O68:O70"/>
    <mergeCell ref="Q68:Q70"/>
    <mergeCell ref="G63:G65"/>
    <mergeCell ref="H63:H65"/>
    <mergeCell ref="J63:J65"/>
    <mergeCell ref="K63:K65"/>
    <mergeCell ref="M63:M65"/>
    <mergeCell ref="O63:O65"/>
    <mergeCell ref="J38:J40"/>
    <mergeCell ref="K38:K40"/>
    <mergeCell ref="M38:M40"/>
    <mergeCell ref="O38:O40"/>
    <mergeCell ref="Q38:Q40"/>
    <mergeCell ref="H33:H35"/>
    <mergeCell ref="J33:J35"/>
    <mergeCell ref="K33:K35"/>
    <mergeCell ref="M33:M35"/>
    <mergeCell ref="O33:O35"/>
    <mergeCell ref="Q33:Q35"/>
    <mergeCell ref="H58:H60"/>
    <mergeCell ref="J58:J60"/>
    <mergeCell ref="K58:K60"/>
    <mergeCell ref="M58:M60"/>
    <mergeCell ref="O58:O60"/>
    <mergeCell ref="Q58:Q60"/>
    <mergeCell ref="H53:H55"/>
    <mergeCell ref="J53:J55"/>
    <mergeCell ref="K53:K55"/>
    <mergeCell ref="M53:M55"/>
    <mergeCell ref="O53:O55"/>
    <mergeCell ref="Q53:Q55"/>
    <mergeCell ref="Q43:Q45"/>
    <mergeCell ref="H48:H50"/>
    <mergeCell ref="J48:J50"/>
    <mergeCell ref="K48:K50"/>
    <mergeCell ref="M48:M50"/>
    <mergeCell ref="O48:O50"/>
    <mergeCell ref="Q48:Q50"/>
    <mergeCell ref="D1:E1"/>
    <mergeCell ref="F1:G1"/>
    <mergeCell ref="H1:K1"/>
    <mergeCell ref="C3:D3"/>
    <mergeCell ref="F3:G3"/>
    <mergeCell ref="C4:D4"/>
    <mergeCell ref="E4:F4"/>
    <mergeCell ref="I4:J4"/>
    <mergeCell ref="K4:M4"/>
    <mergeCell ref="C6:D8"/>
    <mergeCell ref="G8:M9"/>
    <mergeCell ref="O8:Q9"/>
    <mergeCell ref="Q23:Q25"/>
    <mergeCell ref="G28:G30"/>
    <mergeCell ref="H28:H30"/>
    <mergeCell ref="J28:J30"/>
    <mergeCell ref="K28:K30"/>
    <mergeCell ref="M28:M30"/>
    <mergeCell ref="O28:O30"/>
    <mergeCell ref="Q28:Q30"/>
    <mergeCell ref="G23:G25"/>
    <mergeCell ref="H23:H25"/>
    <mergeCell ref="J23:J25"/>
    <mergeCell ref="K23:K25"/>
    <mergeCell ref="M23:M25"/>
    <mergeCell ref="O23:O25"/>
    <mergeCell ref="Q15:Q16"/>
    <mergeCell ref="G19:G20"/>
    <mergeCell ref="H19:H20"/>
    <mergeCell ref="J19:J20"/>
    <mergeCell ref="K19:K20"/>
    <mergeCell ref="M19:M20"/>
    <mergeCell ref="G240:G242"/>
    <mergeCell ref="G309:G311"/>
    <mergeCell ref="G619:G622"/>
    <mergeCell ref="G792:G794"/>
    <mergeCell ref="G1188:G1191"/>
    <mergeCell ref="G1198:G1200"/>
    <mergeCell ref="G1218:G1220"/>
    <mergeCell ref="G1333:G1335"/>
    <mergeCell ref="G1545:G1546"/>
    <mergeCell ref="O4:Q4"/>
    <mergeCell ref="C5:D5"/>
    <mergeCell ref="E5:F5"/>
    <mergeCell ref="I5:J5"/>
    <mergeCell ref="K5:M6"/>
    <mergeCell ref="O5:Q6"/>
    <mergeCell ref="E6:F6"/>
    <mergeCell ref="I6:J6"/>
    <mergeCell ref="O19:O20"/>
    <mergeCell ref="Q19:Q20"/>
    <mergeCell ref="G15:G16"/>
    <mergeCell ref="H15:H16"/>
    <mergeCell ref="J15:J16"/>
    <mergeCell ref="K15:K16"/>
    <mergeCell ref="M15:M16"/>
    <mergeCell ref="O15:O16"/>
    <mergeCell ref="G43:G45"/>
    <mergeCell ref="H43:H45"/>
    <mergeCell ref="J43:J45"/>
    <mergeCell ref="K43:K45"/>
    <mergeCell ref="M43:M45"/>
    <mergeCell ref="O43:O45"/>
    <mergeCell ref="H38:H40"/>
  </mergeCells>
  <conditionalFormatting sqref="N21">
    <cfRule type="iconSet" priority="12798">
      <iconSet iconSet="3Symbols2">
        <cfvo type="percent" val="0"/>
        <cfvo type="num" val="2"/>
        <cfvo type="num" val="3"/>
      </iconSet>
    </cfRule>
  </conditionalFormatting>
  <conditionalFormatting sqref="N26">
    <cfRule type="iconSet" priority="12762">
      <iconSet iconSet="3Symbols2">
        <cfvo type="percent" val="0"/>
        <cfvo type="num" val="2"/>
        <cfvo type="num" val="3"/>
      </iconSet>
    </cfRule>
  </conditionalFormatting>
  <dataValidations count="4">
    <dataValidation type="list" allowBlank="1" showInputMessage="1" showErrorMessage="1" sqref="Q1633:Q1634 Q19:Q20 Q1558:Q1559 Q68:Q70 Q1486:Q1487 Q1626:Q1627 Q1740:Q1741 Q1768:Q1769 Q1924:Q1925 Q1732:Q1733 Q216:Q217 Q1916:Q1917 Q1907:Q1908 Q226:Q227 Q1565:Q1566 Q1329:Q1330 Q1510:Q1511 Q1873:Q1874 Q1687:Q1688 Q1865:Q1866 Q1494:Q1495 Q1857:Q1858 Q1679:Q1680 Q1581:Q1582 Q1818:Q1819 Q533:Q534 Q1649:Q1650 Q1810:Q1811 Q1932:Q1933 Q1802:Q1803 Q1106:Q1107 Q1794:Q1795 Q1478:Q1479 Q1786:Q1787 Q1641:Q1642 Q1778:Q1779 Q1573:Q1574 Q808:Q809 Q857:Q859 Q1502:Q1503">
      <formula1>CAudit_Ostatus_tbl</formula1>
    </dataValidation>
    <dataValidation type="list" allowBlank="1" showInputMessage="1" showErrorMessage="1" sqref="M15:M16 O5:Q6 Q2315 M724 M33 M53 M43 Q53 M73:M74 M82:M83 M101:M102 Q91 Q110 Q121 Q132 M154:M155 M163:M164 M172:M173 M181:M182 M2320 Q143 M212:M213 M222:M223 Q202 Q230 Q240 M260:M261 M269:M270 Q250 Q278 Q288 Q298 Q320 M332:M333 M320 Q354 Q309 M376:M377 Q366 Q385 Q396 Q407 M354 M440:M441 M450:M451 M460:M461 M469:M470 M478:M479 M487:M488 M496:M497 M529:M530 Q505 Q418 Q517 Q537 Q547 Q557 Q567 Q577 Q597 M587:M588 M505 M631:M632 Q641 M641 Q608 M675:M676 M684:M685 Q665 M704:M705 Q693 Q713 M735:M736 M744:M745 M753:M754 M762:M763 M771:M772 Q724 Q780 M804:M805 Q812 M812 Q832 M832 Q852 M852 M862:M863 M871:M872 M890:M891 Q899 M899 M933:M934 M780 Q943 M943 M955:M956 Q976 M986:M987 M995:M996 M976 Q1015 M1026:M1027 M1036:M1037 M1045:M1046 M1054:M1055 M1063:M1064 M1072:M1073 M1081:M1082 M1102:M1103 M1015 Q1110 M1110 Q1130 M1130 Q1150 M1150 M1160:M1161 M1169:M1170 Q1188 M1188 M1208:M1209 Q1218 M1218 Q1240 M1240 Q1274 M1252:M1253 Q1286 M1286 M1296:M1297 M1305:M1306 M1325:M1326 Q1333 M1333 M1274 M1367:M1368 M1377:M1378 M1387:M1388 M1396:M1397 M1405:M1406 M1414:M1415 M1423:M1424 M1432:M1433 M1465:M1466 Q1441 Q1453 M1474:M1475 M1482:M1483 M1490:M1491 M1498:M1499 M1506:M1507 M1536:M1537 Q1524 M1453 M1545:M1546 M1554:M1555 M1569:M1570 M1621 M1577:M1578 M1585:M1586 M1594:M1595 M1603:M1604 M1612:M1613 M1637:M1638 M1524 M1562:M1564 M1645:M1646 Q1653 M1653 M1675:M1676 M1683:M1684 M1691:M1692 M1700:M1701 M1709:M1710 M1718:M1719 M1736:M1737 Q1727 M1754 M1727 M1764:M1765 M1774:M1775 M1782:M1783 M1790:M1791 M1798:M1799 M1806:M1807 M1814:M1815 Q1822 M1822 M1844:M1845 M1853:M1854 M1861:M1862 M1869:M1870 M1877:M1878 M1886:M1887 M1895:M1896 M1920:M1921 M1904 Q1911 M1928:M1929 M1911 Q1946 M1946 Q1962 M1962 Q1972 M1972 Q1982 M1982 Q1992 M1992 Q2044 M2044 Q2054 M2054 Q2064 M2064 Q2074 M2074 Q2126 M2126 Q2136 M2136 Q2146 M2146 Q2156 M2156 Q2208 M2208 Q2218 M2218 Q2228 M2228 Q2238 M2238 Q2290 M2290 Q2300 M2300 Q2310 M2310 Q2320 Q15:Q16 M23 Q23 Q43 Q33 Q63 Q73:Q74 Q82:Q83 M63 Q101:Q102 M91 M110 M121 M132 Q154:Q155 Q163:Q164 Q172:Q173 Q181:Q182 M190 M143 Q212:Q213 Q222:Q223 M202 M230 M240 Q260:Q261 Q269:Q270 M250 M278 M288 M298 Q190 Q332:Q333 M342 Q342 M309 Q376:Q377 Q380:Q382 M366 M385 M396 M407 M428 Q440:Q441 Q450:Q451 Q460:Q461 Q469:Q470 Q478:Q479 Q487:Q488 Q496:Q497 Q428 M418 Q529:Q530 M517 M537 M547 M557 M567 Q587:Q588 M577 M597 M619 Q631:Q632 Q619 M653 M608 Q675:Q676 Q684:Q685 M665 Q704:Q705 M693 M713 Q735:Q736 Q744:Q745 Q753:Q754 Q762:Q763 Q771:Q772 Q653 M792 Q804:Q805 Q792 M822 Q822 M842 Q842 Q862:Q863 Q871:Q872 M880 Q890:Q891 Q880 M910 M921 Q933:Q934 Q921 Q955:Q956 M964 Q910 Q986:Q987 Q995:Q996 M1004 Q1004 Q1026:Q1027 Q1036:Q1037 Q1045:Q1046 Q1054:Q1055 Q1063:Q1064 Q1072:Q1073 Q1081:Q1082 M1090 Q1102:Q1103 Q1090 M1120 Q1120 M1140 Q1140 Q1160:Q1161 Q1169:Q1170 M1178 Q1178 M1198 Q1208:Q1209 Q1198 M1229 Q964 Q1252:Q1253 M1262 Q1262 Q1229 Q1296:Q1297 Q1305:Q1306 M1314 Q1325:Q1326 Q1314 M1344 M1355 Q1367:Q1368 Q1377:Q1378 Q1387:Q1388 Q1396:Q1397 Q1405:Q1406 Q1414:Q1415 Q1423:Q1424 Q1432:Q1433 Q1355 Q1344 Q1465:Q1466 Q1474:Q1475 Q1482:Q1483 Q1490:Q1491 Q1498:Q1499 Q1506:Q1507 M1514 Q1514 Q1536:Q1537 Q1545:Q1546 Q1554:Q1555 Q1562:Q1563 Q1569:Q1570 Q1577:Q1578 Q1585:Q1586 Q1594:Q1595 Q1603:Q1604 Q1612:Q1613 M1630:M1632 Q1630:Q1632 Q1637:Q1638 Q1645:Q1646 Q1621 M1663 Q1675:Q1676 Q1683:Q1684 Q1691:Q1692 Q1700:Q1701 Q1709:Q1710 Q1718:Q1719 Q1663 Q1736:Q1737 M1744 Q1744 Q1764:Q1765 Q1774:Q1775 Q1782:Q1783 Q1790:Q1791 Q1798:Q1799 Q1806:Q1807 Q1814:Q1815 Q1754 M1832 Q1844:Q1845 Q1853:Q1854 Q1861:Q1862 Q1869:Q1870 Q1877:Q1878 Q1886:Q1887 Q1895:Q1896 Q1904 Q1832 Q1920:Q1921 Q1928:Q1929 M1936 Q1936 M1957 Q1957 M1967 Q1967 M1977 Q1977 M1987 Q1987 M2039 Q2039 M2049 Q2049 M2059 Q2059 M2069 Q2069 M2121 Q2121 M2131 Q2131 M2141 Q2141 M2151 Q2151 M2203 Q2203 M2213 Q2213 M2223 Q2223 M2233 Q2233 M2285 Q2285 M2295 Q2295 M2305 Q2305 M2315 M1441">
      <formula1>nno_overall_design_status</formula1>
    </dataValidation>
    <dataValidation type="list" allowBlank="1" showInputMessage="1" showErrorMessage="1" sqref="K5:M6">
      <formula1>nno_overall_design_status</formula1>
    </dataValidation>
    <dataValidation type="list" allowBlank="1" showInputMessage="1" showErrorMessage="1" sqref="F15:F16 F23:F25 F33:F35 F43:F45 F53:F55 F63:F65 F73:F74 F82:F83 F91:F93 F101:F102 F110:F112 F121:F123 F132:F134 F143:F145 F154:F155 F163:F164 F172:F173 F181:F182 F190:F193 F202:F204 F212:F213 F222:F223 F230:F232 F240:F242 F250:F252 F260:F261 F269:F270 F278:F280 F288:F290 F298:F300 F309:F311 F320:F323 F332:F333 F342:F345 F354:F357 F366:F368 F376:F377 F385:F387 F396:F398 F407:F409 F418:F420 F428:F431 F440:F441 F450:F451 F460:F461 F469:F470 F478:F479 F487:F488 F496:F497 F505:F508 F517:F519 F529:F530 F537:F539 F547:F549 F557:F559 F567:F569 F577:F579 F587:F588 F597:F599 F608:F610 F619:F622 F631:F632 F641:F644 F653:F656 F665:F667 F675:F676 F684:F685 F693:F695 F704:F705 F713:F715 F724:F726 F735:F736 F744:F745 F753:F754 F762:F763 F771:F772 F780:F783 F792:F794 F804:F805 F812:F814 F822:F824 F832:F834 F842:F844 F852:F854 F862:F863 F871:F872 F880:F882 F890:F891 F899:F901 F910:F912 F921:F924 F933:F934 F943:F946 F955:F956 F964:F967 F976:F978 F986:F987 F995:F996 F1004:F1006 F1015:F1017 F1026:F1027 F1036:F1037 F1045:F1046 F1054:F1055 F1063:F1064 F1072:F1073 F1081:F1082 F1090:F1092 F1102:F1103 F1110:F1112 F1120:F1122 F1130:F1132 F1140:F1142 F1150:F1152 F1160:F1161 F1169:F1170 F1178:F1180 F1188:F1190 F1198:F1200 F1208:F1209 F1218:F1220 F1229:F1231 F1240:F1243 F1252:F1253 F1262:F1265 F1274:F1277 F1286:F1288 F1296:F1297 F1305:F1306 F1314:F1316 F1325:F1326 F1333:F1335 F1344:F1346 F1355:F1358 F1367:F1368 F1377:F1378 F1387:F1388 F1396:F1397 F1405:F1406 F1414:F1415 F1423:F1424 F1432:F1433 F1441:F1444 F1453:F1455 F1465:F1466 F1474:F1475 F1482:F1483 F1490:F1491 F1498:F1499 F1506:F1507 F1514:F1516 F1524:F1526 F1536:F1537 F1545:F1546 F1554:F1555 F1562 F1569:F1570 F1577:F1578 F1585:F1586 F1594:F1595 F1603:F1604 F1612:F1613 F1621:F1623 F1630 F1637:F1638 F1645:F1646 F1653:F1655 F1663:F1665 F1675:F1676 F1683:F1684 F1691:F1692 F1700:F1701 F1709:F1710 F1718:F1719 F1727:F1729 F1736:F1737 F1744:F1746 F1754:F1756 F1764:F1765 F1774:F1775 F1782:F1783 F1790:F1791 F1798:F1799 F1806:F1807 F1814:F1815 F1822:F1824 F1832:F1834 F1844:F1845 F1853:F1854 F1861:F1862 F1869:F1870 F1877:F1878 F1886:F1887 F1895:F1896 F1904 F1911:F1913 F1920:F1921 F1928:F1929 F1936:F1938 F1946:F1948 F1957:F1959 F1962:F1964 F1967:F1969 F1972:F1974 F1977:F1979 F1982:F1984 F1987:F1989 F1992:F1994 F2039:F2041 F2044:F2046 F2049:F2051 F2054:F2056 F2059:F2061 F2064:F2066 F2069:F2071 F2074:F2076 F2121:F2123 F2126:F2128 F2131:F2133 F2136:F2138 F2141:F2143 F2146:F2148 F2151:F2153 F2156:F2158 F2203:F2205 F2208:F2210 F2213:F2215 F2218:F2220 F2223:F2225 F2228:F2230 F2233:F2235 F2238:F2240 F2285:F2287 F2290:F2292 F2295:F2297 F2300:F2302 F2305:F2307 F2310:F2312 F2315:F2317 F2320:F2322">
      <formula1>nno_document_construction_status</formula1>
    </dataValidation>
  </dataValidations>
  <hyperlinks>
    <hyperlink ref="G15" location="'WWR Calculator'!A1" display="WWR Calculator"/>
    <hyperlink ref="G19" location="'WWR Calculator'!A1" display="WWR Calculator"/>
    <hyperlink ref="G43" location="'AASF Calculator'!A1" display="AASF Calculator"/>
    <hyperlink ref="G49" location="'AASF Calculator'!A1" display="AASF Calculator"/>
    <hyperlink ref="G54" location="'U Value Calculator'!A1" display="U Value Calculator"/>
    <hyperlink ref="G59" location="'U Value Calculator'!A1" display="U Value Calculator"/>
    <hyperlink ref="G63" location="'U Value Calculator'!A1" display="U Value Calculator"/>
    <hyperlink ref="G68" location="'U Value Calculator'!A1" display="U Value Calculator"/>
    <hyperlink ref="G73" location="'Glass Properties Calculator'!A1" display="Glass Properties  Calculator"/>
    <hyperlink ref="G79" location="'Glass Properties Calculator'!A1" display="Glass Properties  Calculator"/>
    <hyperlink ref="G82" location="'Glass Properties Calculator'!A1" display="Glass Properties  Calculator"/>
    <hyperlink ref="G86" location="'Glass Properties Calculator'!A1" display="Glass Properties  Calculator"/>
    <hyperlink ref="G92" location="'Natural Ventilation Calculator'!A1" display="Natural Ventilation  Calculator"/>
    <hyperlink ref="G97" location="'Natural Ventilation Calculator'!A1" display="Natural Ventilation  Calculator"/>
    <hyperlink ref="G110" location="'COP Calculator'!A1" display="COP Calculator"/>
    <hyperlink ref="G116" location="'COP Calculator'!A1" display="COP Calculator"/>
    <hyperlink ref="G121" location="'Heating Efficiency Calculator'!A1" display="Heating Efficiency Calculator"/>
    <hyperlink ref="G126" location="'Heating Efficiency Calculator'!A1" display="Heating Efficiency Calculator"/>
    <hyperlink ref="G132" location="'Heating Efficiency Calculator'!A1" display="Heating Efficiency Calculator"/>
    <hyperlink ref="G137" location="'Heating Efficiency Calculator'!A1" display="Heating Efficiency Calculator"/>
    <hyperlink ref="G149" location="'Heating Efficiency Calculator'!A1" display="Heating Efficiency Calculator"/>
    <hyperlink ref="G159" location="'Heating Efficiency Calculator'!A1" display="Heating Efficiency Calculator"/>
    <hyperlink ref="G203" location="'Solar PV Calculator'!A1" display="Solar PV Calculator"/>
    <hyperlink ref="G208" location="'Solar PV Calculator'!A1" display="Solar PV Calculator"/>
    <hyperlink ref="G216" location="'Solar PV Calculator'!A1" display="Solar PV Calculator"/>
    <hyperlink ref="G222" location="'WWR Calculator'!A1" display="WWR Calculator"/>
    <hyperlink ref="G226" location="'WWR Calculator'!A1" display="WWR Calculator"/>
    <hyperlink ref="G255" location="'AASF Calculator'!A1" display="AASF Calculator"/>
    <hyperlink ref="G260" location="'U Value Calculator'!A1" display="U Value Calculator"/>
    <hyperlink ref="G264" location="'U Value Calculator'!A1" display="U Value Calculator"/>
    <hyperlink ref="G269" location="'U Value Calculator'!A1" display="U Value Calculator"/>
    <hyperlink ref="G273" location="'U Value Calculator'!A1" display="U Value Calculator"/>
    <hyperlink ref="G283" location="'Glass Properties Calculator'!A1" display="Glass Properties  Calculator"/>
    <hyperlink ref="G293" location="'Glass Properties Calculator'!A1" display="Glass Properties  Calculator"/>
    <hyperlink ref="G303" location="'Natural Ventilation Calculator'!A1" display="Natural Ventilation  Calculator"/>
    <hyperlink ref="G320" location="'COP Calculator'!A1" display="COP Calculator"/>
    <hyperlink ref="G326" location="'COP Calculator'!A1" display="COP Calculator"/>
    <hyperlink ref="G332" location="'COP Calculator'!A1" display="COP Calculator"/>
    <hyperlink ref="G336" location="'COP Calculator'!A1" display="COP Calculator"/>
    <hyperlink ref="G348" location="'COP Calculator'!A1" display="COP Calculator"/>
    <hyperlink ref="G360" location="'COP Calculator'!A1" display="COP Calculator"/>
    <hyperlink ref="G371" location="'COP Calculator'!A1" display="COP Calculator"/>
    <hyperlink ref="G444" location="'Heating Efficiency Calculator'!A1" display="Heating Efficiency Calculator"/>
    <hyperlink ref="G517" location="'Solar PV Calculator'!A1" display="Solar PV Calculator"/>
    <hyperlink ref="G522" location="'Solar PV Calculator'!A1" display="Solar PV Calculator"/>
    <hyperlink ref="G529" location="'WWR Calculator'!A1" display="WWR Calculator"/>
    <hyperlink ref="G533" location="'WWR Calculator'!A1" display="WWR Calculator"/>
    <hyperlink ref="G562" location="'AASF Calculator'!A1" display="AASF Calculator"/>
    <hyperlink ref="G567" location="'U Value Calculator'!A1" display="U Value Calculator"/>
    <hyperlink ref="G591" location="'Glass Properties Calculator'!A1" display="Glass Properties  Calculator"/>
    <hyperlink ref="G602" location="'Glass Properties Calculator'!A1" display="Glass Properties  Calculator"/>
    <hyperlink ref="G614" location="'Natural Ventilation Calculator'!A1" display="Natural Ventilation  Calculator"/>
    <hyperlink ref="G631" location="'COP Calculator'!A1" display="COP Calculator"/>
    <hyperlink ref="G637" location="'COP Calculator'!A1" display="COP Calculator"/>
    <hyperlink ref="G649" location="'COP Calculator'!A1" display="COP Calculator"/>
    <hyperlink ref="G661" location="'COP Calculator'!A1" display="COP Calculator"/>
    <hyperlink ref="G670" location="'COP Calculator'!A1" display="COP Calculator"/>
    <hyperlink ref="G679" location="'COP Calculator'!A1" display="COP Calculator"/>
    <hyperlink ref="G804" location="'WWR Calculator'!A1" display="WWR Calculator"/>
    <hyperlink ref="G808" location="'WWR Calculator'!A1" display="WWR Calculator"/>
    <hyperlink ref="G832" location="'AASF Calculator'!A1" display="AASF Calculator"/>
    <hyperlink ref="G837" location="'AASF Calculator'!A1" display="AASF Calculator"/>
    <hyperlink ref="G842" location="'U Value Calculator'!A1" display="U Value Calculator"/>
    <hyperlink ref="G847" location="'U Value Calculator'!A1" display="U Value Calculator"/>
    <hyperlink ref="G852" location="'U Value Calculator'!A1" display="U Value Calculator"/>
    <hyperlink ref="G857" location="'U Value Calculator'!A1" display="U Value Calculator"/>
    <hyperlink ref="G862" location="'Glass Properties Calculator'!A1" display="Glass Properties  Calculator"/>
    <hyperlink ref="G866" location="'Glass Properties Calculator'!A1" display="Glass Properties  Calculator"/>
    <hyperlink ref="G875" location="'Glass Properties Calculator'!A1" display="Glass Properties  Calculator"/>
    <hyperlink ref="G880" location="'Natural Ventilation Calculator'!A1" display="Natural Ventilation  Calculator"/>
    <hyperlink ref="G886" location="'Natural Ventilation Calculator'!A1" display="Natural Ventilation  Calculator"/>
    <hyperlink ref="G900" location="'COP Calculator'!A1" display="COP Calculator"/>
    <hyperlink ref="G904" location="'COP Calculator'!A1" display="COP Calculator"/>
    <hyperlink ref="G911" location="'COP Calculator'!A1" display="COP Calculator"/>
    <hyperlink ref="G915" location="'COP Calculator'!A1" display="COP Calculator"/>
    <hyperlink ref="G921" location="'COP Calculator'!A1" display="COP Calculator"/>
    <hyperlink ref="G927" location="'COP Calculator'!A1" display="COP Calculator"/>
    <hyperlink ref="G933" location="'COP Calculator'!A1" display="COP Calculator"/>
    <hyperlink ref="G937" location="'COP Calculator'!A1" display="COP Calculator"/>
    <hyperlink ref="G944" location="'COP Calculator'!A1" display="COP Calculator"/>
    <hyperlink ref="G949" location="'COP Calculator'!A1" display="COP Calculator"/>
    <hyperlink ref="G1015" location="'Heating Efficiency Calculator'!A1" display="Heating Efficiency Calculator"/>
    <hyperlink ref="G1020" location="'Heating Efficiency Calculator'!A1" display="Heating Efficiency Calculator"/>
    <hyperlink ref="G1091" location="'Solar PV Calculator'!A1" display="Solar PV Calculator"/>
    <hyperlink ref="G1095" location="'Solar PV Calculator'!A1" display="Solar PV Calculator"/>
    <hyperlink ref="G1102" location="'WWR Calculator'!A1" display="WWR Calculator"/>
    <hyperlink ref="G1106" location="'WWR Calculator'!A1" display="WWR Calculator"/>
    <hyperlink ref="G1131" location="'AASF Calculator'!A1" display="AASF Calculator"/>
    <hyperlink ref="G1135" location="'AASF Calculator'!A1" display="AASF Calculator"/>
    <hyperlink ref="G1141" location="'U Value Calculator'!A1" display="U Value Calculator"/>
    <hyperlink ref="G1145" location="'U Value Calculator'!A1" display="U Value Calculator"/>
    <hyperlink ref="G1151" location="'U Value Calculator'!A1" display="U Value Calculator"/>
    <hyperlink ref="G1155" location="'U Value Calculator'!A1" display="U Value Calculator"/>
    <hyperlink ref="G1160" location="'Glass Properties Calculator'!A1" display="Glass Properties  Calculator"/>
    <hyperlink ref="G1164" location="'Glass Properties Calculator'!A1" display="Glass Properties  Calculator"/>
    <hyperlink ref="G1169" location="'Glass Properties Calculator'!A1" display="Glass Properties  Calculator"/>
    <hyperlink ref="G1173" location="'Glass Properties Calculator'!A1" display="Glass Properties  Calculator"/>
    <hyperlink ref="G1178" location="'Natural Ventilation Calculator'!A1" display="Natural Ventilation  Calculator"/>
    <hyperlink ref="G1183" location="'Natural Ventilation Calculator'!A1" display="Natural Ventilation  Calculator"/>
    <hyperlink ref="G1203" location="'COP Calculator'!A1" display="COP Calculator"/>
    <hyperlink ref="G1212" location="'COP Calculator'!A1" display="COP Calculator"/>
    <hyperlink ref="G1218" location="'COP Calculator'!A1" display="COP Calculator"/>
    <hyperlink ref="G1223" location="'COP Calculator'!A1" display="COP Calculator"/>
    <hyperlink ref="G1229" location="'COP Calculator'!A1" display="COP Calculator"/>
    <hyperlink ref="G1234" location="'COP Calculator'!A1" display="COP Calculator"/>
    <hyperlink ref="G1240" location="'COP Calculator'!A1" display="COP Calculator"/>
    <hyperlink ref="G1246" location="'COP Calculator'!A1" display="COP Calculator"/>
    <hyperlink ref="G1319" location="'Heating Efficiency Calculator'!A1" display="Heating Efficiency Calculator"/>
    <hyperlink ref="G1400" location="'Solar PV Calculator'!A1" display="Solar PV Calculator"/>
    <hyperlink ref="G1409" location="'Solar PV Calculator'!A1" display="Solar PV Calculator"/>
    <hyperlink ref="G1418" location="'Solar PV Calculator'!A1" display="Solar PV Calculator"/>
    <hyperlink ref="G1427" location="'Solar PV Calculator'!A1" display="Solar PV Calculator"/>
    <hyperlink ref="G1436" location="'Solar PV Calculator'!A1" display="Solar PV Calculator"/>
    <hyperlink ref="G1447" location="'Solar PV Calculator'!A1" display="Solar PV Calculator"/>
    <hyperlink ref="G1453" location="'Solar PV Calculator'!A1" display="Solar PV Calculator"/>
    <hyperlink ref="G1458" location="'Solar PV Calculator'!A1" display="Solar PV Calculator"/>
    <hyperlink ref="G1465" location="'Faucet Calculator'!A1" display="Faucet calculation"/>
    <hyperlink ref="G1469" location="'Faucet Calculator'!A1" display="Faucet calculation"/>
    <hyperlink ref="G1474" location="'Faucet Calculator'!A1" display="Faucet calculation"/>
    <hyperlink ref="G1506" location="'Rainwater Calculator'!A1" display="Rainwater Calculator"/>
    <hyperlink ref="G1514" location="'Greywater Calculator'!A1" display="Greywater calculation"/>
    <hyperlink ref="G1524" location="'Blackwater Calculator'!A1" display="Blackwater Calculation"/>
    <hyperlink ref="G1536" location="'Faucet Calculator'!A1" display="Faucet calculation"/>
    <hyperlink ref="G1540" location="'Faucet Calculator'!A1" display="Faucet calculation"/>
    <hyperlink ref="G1565" location="'Faucet Calculator'!A1" display="Faucet calculation"/>
    <hyperlink ref="G1607" location="'Faucet Calculator'!A1" display="Faucet calculation"/>
    <hyperlink ref="G1633" location="'Faucet Calculator'!A1" display="Faucet calculation"/>
    <hyperlink ref="G1637" location="'Condensate Calculator'!A1" display="Condensate Calculation"/>
    <hyperlink ref="G1645" location="'Rainwater Calculator'!A1" display="Rainwater Calculator"/>
    <hyperlink ref="G1653" location="'Greywater Calculator'!A1" display="Greywater calculation"/>
    <hyperlink ref="G1663" location="'Blackwater Calculator'!A1" display="Blackwater Calculation"/>
    <hyperlink ref="G1679" location="'Faucet Calculator'!A1" display="Faucet calculation"/>
    <hyperlink ref="G1700" location="'Faucet Calculator'!A1" display="Faucet calculation"/>
    <hyperlink ref="G1704" location="'Faucet Calculator'!A1" display="Faucet calculation"/>
    <hyperlink ref="G1754" location="'Greywater Calculator'!A1" display="Greywater calculation"/>
    <hyperlink ref="G1764" location="'Blackwater Calculator'!A1" display="Blackwater Calculation"/>
    <hyperlink ref="G1774" location="'Faucet Calculator'!A1" display="Faucet calculation"/>
    <hyperlink ref="G1778" location="'Faucet Calculator'!A1" display="Faucet calculation"/>
    <hyperlink ref="G1798" location="'Faucet Calculator'!A1" display="Faucet calculation"/>
    <hyperlink ref="G1802" location="'Faucet Calculator'!A1" display="Faucet calculation"/>
    <hyperlink ref="G1806" location="'Condensate Calculator'!A1" display="Condensate Calculation"/>
    <hyperlink ref="G1814" location="'Rainwater Calculator'!A1" display="Rainwater Calculator"/>
    <hyperlink ref="G1822" location="'Greywater Calculator'!A1" display="Greywater calculation"/>
    <hyperlink ref="G1832" location="'Blackwater Calculator'!A1" display="Blackwater Calculation"/>
    <hyperlink ref="G1844" location="'Faucet Calculator'!A1" display="Faucet calculation"/>
    <hyperlink ref="G1848" location="'Faucet Calculator'!A1" display="Faucet calculation"/>
    <hyperlink ref="G1873" location="'Faucet Calculator'!A1" display="Faucet calculation"/>
    <hyperlink ref="G748" location="'Heating Efficiency Calculator'!A1" display="Heating Efficiency Calculator"/>
    <hyperlink ref="G572" location="'U Value Calculator'!A1" display="U Value Calculator"/>
    <hyperlink ref="G582" location="'U Value Calculator'!A1" display="U Value Calculator"/>
    <hyperlink ref="G1478" location="'Faucet Calculator'!A1" display="Faucet calculation"/>
    <hyperlink ref="G1482" location="'Faucet Calculator'!A1" display="Faucet calculation"/>
    <hyperlink ref="G1486" location="'Faucet Calculator'!A1" display="Faucet calculation"/>
    <hyperlink ref="G871" location="'Glass Properties Calculator'!A1" display="Glass Properties  Calculator"/>
    <hyperlink ref="G231" location="'AASF Calculator'!A1" display="AASF Calculator"/>
    <hyperlink ref="G240" location="'U Value Calculator'!A1" display="U Value Calculator"/>
    <hyperlink ref="G250" location="'U Value Calculator'!A1" display="U Value Calculator"/>
    <hyperlink ref="G288" location="'Natural Ventilation Calculator'!A1" display="Natural Ventilation  Calculator"/>
    <hyperlink ref="G278" location="'Natural Ventilation Calculator'!A1" display="Natural Ventilation  Calculator"/>
    <hyperlink ref="G557" location="'U Value Calculator'!A1" display="U Value Calculator"/>
    <hyperlink ref="G577" location="'Natural Ventilation'!A1" display="Natural Ventilation  Calculator"/>
    <hyperlink ref="G792" location="'Solar PV Calculator'!A1" display="Solar PV Calculator"/>
    <hyperlink ref="G1188" location="'Natural Ventilation Calculator'!A1" display="Natural Ventilation  Calculator"/>
    <hyperlink ref="G1198" location="'Natural Ventilation Calculator'!A1" display="Natural Ventilation  Calculator"/>
    <hyperlink ref="G1333" location="'Heating Efficiency Calculator'!A1" display="Heating Efficiency Calculator"/>
    <hyperlink ref="G1545" location="'Faucet Calculator'!A1" display="Faucet calculation"/>
    <hyperlink ref="G1603" location="'Faucet Calculator'!A1" display="Faucet calculation"/>
    <hyperlink ref="G1744" location="'Blackwater Calculator'!A1" display="Blackwater Calculation"/>
  </hyperlinks>
  <pageMargins left="0.7" right="0.7" top="0.75" bottom="0.75" header="0.3" footer="0.3"/>
  <pageSetup scale="5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795" operator="equal" id="{6780D507-7D87-40AB-BB13-A3D39191BB96}">
            <xm:f>Tables!$B$6</xm:f>
            <x14:dxf>
              <fill>
                <patternFill>
                  <bgColor rgb="FFFF0000"/>
                </patternFill>
              </fill>
            </x14:dxf>
          </x14:cfRule>
          <x14:cfRule type="cellIs" priority="12796" operator="equal" id="{BAB054C7-B373-4253-B309-73F81FF14CA7}">
            <xm:f>Tables!$B$5</xm:f>
            <x14:dxf>
              <fill>
                <patternFill>
                  <bgColor rgb="FFFFC000"/>
                </patternFill>
              </fill>
            </x14:dxf>
          </x14:cfRule>
          <x14:cfRule type="cellIs" priority="12797" operator="equal" id="{5FF6AB50-04C8-44CF-8332-8E5CEBCFD710}">
            <xm:f>Tables!$B$4</xm:f>
            <x14:dxf>
              <fill>
                <patternFill>
                  <bgColor rgb="FF92D050"/>
                </patternFill>
              </fill>
            </x14:dxf>
          </x14:cfRule>
          <xm:sqref>M11:M14 Q21 M17 Q17 Q11:Q14 M914 Q914 Q963 M963 M980 Q980 Q985 M985 M994 Q994 Q1003 M1003 M1008 Q1008 Q1019 M1019 M1044 Q1044 Q1053 M1053 M1062 Q1062 Q1071 M1071 M1080 Q1080 Q1089 M1089 M1094 Q1094 Q1114 M1114 M1119 Q1119 Q1124 M1124 M1129 Q1129 Q1134 M1134 M1139 Q1139 Q1144 M1144 M1149 Q1149 Q1154 M1154 M1159 Q1159 Q1168 M1168 M1177 Q1177 Q1182 M1182 M1187 Q1187 Q1192 M1192 M1197 Q1197 Q1202 M1202 M1207 Q1207 Q1222 M1222 M1233 Q1233 Q1290 M1290 M1304 Q1304 Q1318 M1318 M1337 Q1337 Q1348 M1348 M1404 Q1404 Q1413 M1413 M1422 Q1422 Q1431 M1431 M1440 Q1440 Q1457 M1457 M1473 Q1473 Q1518 M1518 M1523 Q1523 Q1528 M1528 M1544 Q1544 Q1553 M1553 M1593 Q1593 Q1602 M1602 M1611 Q1611 Q1620 M1620 M1625 Q1625 Q1657 M1657 M1662 Q1662 Q1667 M1667 M1699 Q1699 Q1708 M1708 M1717 Q1717 Q1726 M1726 M1731 Q1731 Q1748 M1748 M1753 Q1753 Q1758 M1758 M1763 Q1763 Q1826 M1826 M1831 Q1831 Q1836 M1836 M1852 Q1852 Q1885 M1885 M1894 Q1894 Q1903 M1903 M1915 Q1915 Q1940 M1940 M1945 Q1945 Q1950 M1950 M218:M219 Q218:Q219 M989 Q989 Q998 M998 M1029 Q1029 Q1039 M1039 Q1048 M1048 M1057 Q1057 Q1066 M1066 M1075 Q1075 Q1084 M1084 Q1105 M1105 M1109 Q1109 Q1163 M1163 M1172 Q1172 Q1211 M1211 Q1255 M1255 M1299 Q1299 Q1308 M1308 M1328 Q1328 Q1332 M1332 M1370 Q1370 Q1380 M1380 M1390 Q1390 Q1399 M1399 Q1408 M1408 M1417 Q1417 Q1426 M1426 M1435 Q1435 M1468 Q1468 Q1477 M1477 M1481 Q1481 Q1485 M1485 M1489 Q1489 Q1493 M1493 M1497 Q1497 Q1501 M1501 M1505 Q1505 Q1509 M1509 M1513 Q1513 M1539 Q1539 Q1548 M1548 M1557 Q1557 Q1561 M1561 M1568 Q1568 Q1572 M1572 M1576 Q1576 Q1580 M1580 M1584 Q1584 Q1588 M1588 Q1597 M1597 M1606 Q1606 Q1615 M1615 Q1629 M1629 M1636 Q1636 Q1640 M1640 M1644 Q1644 Q1648 M1648 M1652 Q1652 M1678 Q1678 Q1682 M1682 M1686 Q1686 Q1690 M1690 M1694 Q1694 Q1703 M1703 M1712 Q1712 Q1721 M1721 Q1735 M1735 M1739 Q1739 Q1743 M1743 Q1767 M1767 M1770:M1771 Q1770:Q1771 Q1777 M1777 M1781 Q1781 Q1785 M1785 M1789 Q1789 Q1793 M1793 M1797 Q1797 Q1801 M1801 M1805 Q1805 Q1809 M1809 M1813 Q1813 Q1817 M1817 M1821 Q1821 M1847 Q1847 Q1856 M1856 M1860 Q1860 Q1864 M1864 M1868 Q1868 Q1872 M1872 M1876 Q1876 Q1880 M1880 M1889 Q1889 Q1898 M1898 M1910 Q1910 Q1919 M1919 M1923 Q1923 Q1927 M1927 M1931 Q1931 Q1935 M1935 Q1395 M1395 M1461:M1462 Q1461:Q1462 M1532:M1533 Q1532:Q1533 Q525:Q526 M525:M526 M800:M801 Q800:Q801 Q920 M920 M926 Q926 Q932 M932 M942 Q942 Q948 M948 M954 Q954 M969 Q969 Q975 M975 Q1014 M1014 M1025 Q1025 Q1035 M1035 M1217 Q1217 M1228 Q1228 Q1239 M1239 M1245 Q1245 Q1251 M1251 M1261 Q1261 Q1267 M1267 M1273 Q1273 Q1279 M1279 M1285 Q1285 M1295 Q1295 M1313 Q1313 M1324 Q1324 Q1343 M1343 M1354 Q1354 Q1360 M1360 M1366 Q1366 Q1376 M1376 M1386 Q1386 Q1446 M1446 M1452 Q1452 M909 Q909 M936 Q936 Q958 M958 Q1098:Q1099 M1098:M1099 M1671:M1672 Q1671:Q1672 M1840:M1841 Q1840:Q1841 M1906 Q1906 M1101 Q1101 Q1464 M1464 Q1535 M1535 Q1564 Q1674 M1674 Q1773 M1773 Q1843 M1843 M2200 Q2200 Q1995 M1995 Q2241 M2241</xm:sqref>
        </x14:conditionalFormatting>
        <x14:conditionalFormatting xmlns:xm="http://schemas.microsoft.com/office/excel/2006/main">
          <x14:cfRule type="cellIs" priority="12791" operator="equal" id="{01FB8A2F-2FC0-429B-A74F-D147DA868180}">
            <xm:f>Tables!$B$3</xm:f>
            <x14:dxf>
              <fill>
                <patternFill>
                  <bgColor rgb="FFFFFFCC"/>
                </patternFill>
              </fill>
            </x14:dxf>
          </x14:cfRule>
          <x14:cfRule type="cellIs" priority="12792" operator="equal" id="{6F9AE4F5-DAC8-432D-B574-3CA958EF304A}">
            <xm:f>Tables!$B$4</xm:f>
            <x14:dxf>
              <fill>
                <patternFill>
                  <bgColor rgb="FF92D050"/>
                </patternFill>
              </fill>
            </x14:dxf>
          </x14:cfRule>
          <x14:cfRule type="cellIs" priority="12793" operator="equal" id="{84512A54-4BD0-4644-B2CD-4BA482814C53}">
            <xm:f>Tables!$B$5</xm:f>
            <x14:dxf>
              <fill>
                <patternFill>
                  <bgColor rgb="FFFFC000"/>
                </patternFill>
              </fill>
            </x14:dxf>
          </x14:cfRule>
          <x14:cfRule type="cellIs" priority="12794" operator="equal" id="{53B62CEE-3A58-4DBD-A8D1-D41EC8A8EFE1}">
            <xm:f>Tables!$B$6</xm:f>
            <x14:dxf>
              <fill>
                <patternFill>
                  <bgColor rgb="FFFF0000"/>
                </patternFill>
              </fill>
            </x14:dxf>
          </x14:cfRule>
          <xm:sqref>F15 F1998:F2000 F2003:F2005 F2080:F2082 F2085:F2087 F2162:F2164 F2167:F2169 F2244:F2246 F2249:F2251 F2326:F2328 F2331:F2333</xm:sqref>
        </x14:conditionalFormatting>
        <x14:conditionalFormatting xmlns:xm="http://schemas.microsoft.com/office/excel/2006/main">
          <x14:cfRule type="cellIs" priority="12783" operator="equal" id="{A6AC6C91-FC94-4164-878C-70F9BAC1CF8E}">
            <xm:f>Tables!$B$3</xm:f>
            <x14:dxf>
              <fill>
                <patternFill>
                  <bgColor rgb="FFFFFFCC"/>
                </patternFill>
              </fill>
            </x14:dxf>
          </x14:cfRule>
          <x14:cfRule type="cellIs" priority="12784" operator="equal" id="{03AB08AC-4FDC-455A-BEF3-7DB29657F873}">
            <xm:f>Tables!$B$4</xm:f>
            <x14:dxf>
              <fill>
                <patternFill>
                  <bgColor rgb="FF92D050"/>
                </patternFill>
              </fill>
            </x14:dxf>
          </x14:cfRule>
          <x14:cfRule type="cellIs" priority="12785" operator="equal" id="{EFC602F3-1ABE-40AD-AEBC-541F46659B39}">
            <xm:f>Tables!$B$5</xm:f>
            <x14:dxf>
              <fill>
                <patternFill>
                  <bgColor rgb="FFFFC000"/>
                </patternFill>
              </fill>
            </x14:dxf>
          </x14:cfRule>
          <x14:cfRule type="cellIs" priority="12786" operator="equal" id="{77C9E2DD-12D0-4A17-9576-92DF3998239C}">
            <xm:f>Tables!$B$6</xm:f>
            <x14:dxf>
              <fill>
                <patternFill>
                  <bgColor rgb="FFFF0000"/>
                </patternFill>
              </fill>
            </x14:dxf>
          </x14:cfRule>
          <xm:sqref>F19</xm:sqref>
        </x14:conditionalFormatting>
        <x14:conditionalFormatting xmlns:xm="http://schemas.microsoft.com/office/excel/2006/main">
          <x14:cfRule type="cellIs" priority="12779" operator="equal" id="{56DF1BC2-9102-4982-AE21-38BE387DA0A9}">
            <xm:f>Tables!$B$3</xm:f>
            <x14:dxf>
              <fill>
                <patternFill>
                  <bgColor rgb="FFFFFFCC"/>
                </patternFill>
              </fill>
            </x14:dxf>
          </x14:cfRule>
          <x14:cfRule type="cellIs" priority="12780" operator="equal" id="{18E741D6-5FE8-4C93-B7A9-77F28C4D684F}">
            <xm:f>Tables!$B$4</xm:f>
            <x14:dxf>
              <fill>
                <patternFill>
                  <bgColor rgb="FF92D050"/>
                </patternFill>
              </fill>
            </x14:dxf>
          </x14:cfRule>
          <x14:cfRule type="cellIs" priority="12781" operator="equal" id="{93B568EF-E7B8-4339-9AB3-A86A327FB28D}">
            <xm:f>Tables!$B$5</xm:f>
            <x14:dxf>
              <fill>
                <patternFill>
                  <bgColor rgb="FFFFC000"/>
                </patternFill>
              </fill>
            </x14:dxf>
          </x14:cfRule>
          <x14:cfRule type="cellIs" priority="12782" operator="equal" id="{59D22AF7-8485-49CB-A50E-CFFED5544BA1}">
            <xm:f>Tables!$B$6</xm:f>
            <x14:dxf>
              <fill>
                <patternFill>
                  <bgColor rgb="FFFF0000"/>
                </patternFill>
              </fill>
            </x14:dxf>
          </x14:cfRule>
          <xm:sqref>F20:F21</xm:sqref>
        </x14:conditionalFormatting>
        <x14:conditionalFormatting xmlns:xm="http://schemas.microsoft.com/office/excel/2006/main">
          <x14:cfRule type="cellIs" priority="12763" operator="equal" id="{EF337DFC-A7C6-4AF0-ADA7-E15584599835}">
            <xm:f>Tables!$B$15</xm:f>
            <x14:dxf>
              <fill>
                <patternFill>
                  <bgColor rgb="FFFFFFCC"/>
                </patternFill>
              </fill>
            </x14:dxf>
          </x14:cfRule>
          <x14:cfRule type="cellIs" priority="12764" operator="equal" id="{15CCD4BD-D8DD-40D2-900D-94331AE4FAF2}">
            <xm:f>Tables!$B$16</xm:f>
            <x14:dxf>
              <fill>
                <patternFill>
                  <bgColor rgb="FF92D050"/>
                </patternFill>
              </fill>
            </x14:dxf>
          </x14:cfRule>
          <x14:cfRule type="cellIs" priority="12765" operator="equal" id="{0013471E-07A9-4251-880E-2C1C76906AA5}">
            <xm:f>Tables!$B$18</xm:f>
            <x14:dxf>
              <fill>
                <patternFill>
                  <bgColor rgb="FFFFC000"/>
                </patternFill>
              </fill>
            </x14:dxf>
          </x14:cfRule>
          <x14:cfRule type="cellIs" priority="12766" operator="equal" id="{AE939F35-2DFB-48F0-B4BA-EC0FE0CF9C02}">
            <xm:f>Tables!$B$17</xm:f>
            <x14:dxf>
              <fill>
                <patternFill>
                  <bgColor rgb="FFFF0000"/>
                </patternFill>
              </fill>
            </x14:dxf>
          </x14:cfRule>
          <xm:sqref>M15</xm:sqref>
        </x14:conditionalFormatting>
        <x14:conditionalFormatting xmlns:xm="http://schemas.microsoft.com/office/excel/2006/main">
          <x14:cfRule type="cellIs" priority="12759" operator="equal" id="{0AC5CFBD-694B-49D5-BB96-5D90A155F93E}">
            <xm:f>Tables!$B$6</xm:f>
            <x14:dxf>
              <fill>
                <patternFill>
                  <bgColor rgb="FFFF0000"/>
                </patternFill>
              </fill>
            </x14:dxf>
          </x14:cfRule>
          <x14:cfRule type="cellIs" priority="12760" operator="equal" id="{9AD75EC7-54C9-46E1-8B69-C76DA3AAFEC3}">
            <xm:f>Tables!$B$5</xm:f>
            <x14:dxf>
              <fill>
                <patternFill>
                  <bgColor rgb="FFFFC000"/>
                </patternFill>
              </fill>
            </x14:dxf>
          </x14:cfRule>
          <x14:cfRule type="cellIs" priority="12761" operator="equal" id="{B7AC6BF4-31E7-423A-B187-EB7B36854EA0}">
            <xm:f>Tables!$B$4</xm:f>
            <x14:dxf>
              <fill>
                <patternFill>
                  <bgColor rgb="FF92D050"/>
                </patternFill>
              </fill>
            </x14:dxf>
          </x14:cfRule>
          <xm:sqref>Q26 M26</xm:sqref>
        </x14:conditionalFormatting>
        <x14:conditionalFormatting xmlns:xm="http://schemas.microsoft.com/office/excel/2006/main">
          <x14:cfRule type="cellIs" priority="12756" operator="equal" id="{8F4C3B48-C5DD-4FFE-AAFE-7184B1E08ECF}">
            <xm:f>Tables!$B$6</xm:f>
            <x14:dxf>
              <fill>
                <patternFill>
                  <bgColor rgb="FFFF0000"/>
                </patternFill>
              </fill>
            </x14:dxf>
          </x14:cfRule>
          <x14:cfRule type="cellIs" priority="12757" operator="equal" id="{43409D7D-CB71-4854-A16B-5E5B6A17FB06}">
            <xm:f>Tables!$B$5</xm:f>
            <x14:dxf>
              <fill>
                <patternFill>
                  <bgColor rgb="FFFFC000"/>
                </patternFill>
              </fill>
            </x14:dxf>
          </x14:cfRule>
          <x14:cfRule type="cellIs" priority="12758" operator="equal" id="{BF911C67-CB89-4637-A64D-957907588787}">
            <xm:f>Tables!$B$4</xm:f>
            <x14:dxf>
              <fill>
                <patternFill>
                  <bgColor rgb="FF92D050"/>
                </patternFill>
              </fill>
            </x14:dxf>
          </x14:cfRule>
          <xm:sqref>M31 Q31</xm:sqref>
        </x14:conditionalFormatting>
        <x14:conditionalFormatting xmlns:xm="http://schemas.microsoft.com/office/excel/2006/main">
          <x14:cfRule type="cellIs" priority="12752" operator="equal" id="{4681B3CB-3690-4B04-B59E-4B7C244A2FC8}">
            <xm:f>Tables!$B$3</xm:f>
            <x14:dxf>
              <fill>
                <patternFill>
                  <bgColor rgb="FFFFFFCC"/>
                </patternFill>
              </fill>
            </x14:dxf>
          </x14:cfRule>
          <x14:cfRule type="cellIs" priority="12753" operator="equal" id="{E54E689D-7A8C-4570-9CBA-C5D91E5CC5CD}">
            <xm:f>Tables!$B$4</xm:f>
            <x14:dxf>
              <fill>
                <patternFill>
                  <bgColor rgb="FF92D050"/>
                </patternFill>
              </fill>
            </x14:dxf>
          </x14:cfRule>
          <x14:cfRule type="cellIs" priority="12754" operator="equal" id="{E278BDA3-FF21-4AE9-89CF-B611C7F66A52}">
            <xm:f>Tables!$B$5</xm:f>
            <x14:dxf>
              <fill>
                <patternFill>
                  <bgColor rgb="FFFFC000"/>
                </patternFill>
              </fill>
            </x14:dxf>
          </x14:cfRule>
          <x14:cfRule type="cellIs" priority="12755" operator="equal" id="{ADEBC4AA-7B17-49B9-A2BB-719D7174C209}">
            <xm:f>Tables!$B$6</xm:f>
            <x14:dxf>
              <fill>
                <patternFill>
                  <bgColor rgb="FFFF0000"/>
                </patternFill>
              </fill>
            </x14:dxf>
          </x14:cfRule>
          <xm:sqref>J23:K23</xm:sqref>
        </x14:conditionalFormatting>
        <x14:conditionalFormatting xmlns:xm="http://schemas.microsoft.com/office/excel/2006/main">
          <x14:cfRule type="cellIs" priority="12744" operator="equal" id="{F292F8FD-C8EC-4832-A9C7-14E7A2CC78A3}">
            <xm:f>Tables!$B$3</xm:f>
            <x14:dxf>
              <fill>
                <patternFill>
                  <bgColor rgb="FFFFFFCC"/>
                </patternFill>
              </fill>
            </x14:dxf>
          </x14:cfRule>
          <x14:cfRule type="cellIs" priority="12745" operator="equal" id="{E91A03D2-5125-4353-A262-D3A051629472}">
            <xm:f>Tables!$B$4</xm:f>
            <x14:dxf>
              <fill>
                <patternFill>
                  <bgColor rgb="FF92D050"/>
                </patternFill>
              </fill>
            </x14:dxf>
          </x14:cfRule>
          <x14:cfRule type="cellIs" priority="12746" operator="equal" id="{DF9D668D-61FC-49B4-9CA9-5571CB3500C6}">
            <xm:f>Tables!$B$5</xm:f>
            <x14:dxf>
              <fill>
                <patternFill>
                  <bgColor rgb="FFFFC000"/>
                </patternFill>
              </fill>
            </x14:dxf>
          </x14:cfRule>
          <x14:cfRule type="cellIs" priority="12747" operator="equal" id="{9D4418DB-975F-43D3-850B-1C4EE31A68CE}">
            <xm:f>Tables!$B$6</xm:f>
            <x14:dxf>
              <fill>
                <patternFill>
                  <bgColor rgb="FFFF0000"/>
                </patternFill>
              </fill>
            </x14:dxf>
          </x14:cfRule>
          <xm:sqref>F28</xm:sqref>
        </x14:conditionalFormatting>
        <x14:conditionalFormatting xmlns:xm="http://schemas.microsoft.com/office/excel/2006/main">
          <x14:cfRule type="cellIs" priority="12740" operator="equal" id="{0A9635A4-7BF0-4498-8851-5310F1032E20}">
            <xm:f>Tables!$B$3</xm:f>
            <x14:dxf>
              <fill>
                <patternFill>
                  <bgColor rgb="FFFFFFCC"/>
                </patternFill>
              </fill>
            </x14:dxf>
          </x14:cfRule>
          <x14:cfRule type="cellIs" priority="12741" operator="equal" id="{E7B61F31-6971-47A1-9BD0-91DD5363004D}">
            <xm:f>Tables!$B$4</xm:f>
            <x14:dxf>
              <fill>
                <patternFill>
                  <bgColor rgb="FF92D050"/>
                </patternFill>
              </fill>
            </x14:dxf>
          </x14:cfRule>
          <x14:cfRule type="cellIs" priority="12742" operator="equal" id="{6ADE9C15-F446-42D4-B583-F15825843F65}">
            <xm:f>Tables!$B$5</xm:f>
            <x14:dxf>
              <fill>
                <patternFill>
                  <bgColor rgb="FFFFC000"/>
                </patternFill>
              </fill>
            </x14:dxf>
          </x14:cfRule>
          <x14:cfRule type="cellIs" priority="12743" operator="equal" id="{FCCC615D-D24B-4050-87BE-F91775719A5F}">
            <xm:f>Tables!$B$6</xm:f>
            <x14:dxf>
              <fill>
                <patternFill>
                  <bgColor rgb="FFFF0000"/>
                </patternFill>
              </fill>
            </x14:dxf>
          </x14:cfRule>
          <xm:sqref>F29</xm:sqref>
        </x14:conditionalFormatting>
        <x14:conditionalFormatting xmlns:xm="http://schemas.microsoft.com/office/excel/2006/main">
          <x14:cfRule type="cellIs" priority="12736" operator="equal" id="{CF859453-9DE6-48DB-9B76-2CDFA5A0F343}">
            <xm:f>Tables!$B$3</xm:f>
            <x14:dxf>
              <fill>
                <patternFill>
                  <bgColor rgb="FFFFFFCC"/>
                </patternFill>
              </fill>
            </x14:dxf>
          </x14:cfRule>
          <x14:cfRule type="cellIs" priority="12737" operator="equal" id="{B61B9C0F-7FBF-4CD4-B8EE-9F30EE674BC7}">
            <xm:f>Tables!$B$4</xm:f>
            <x14:dxf>
              <fill>
                <patternFill>
                  <bgColor rgb="FF92D050"/>
                </patternFill>
              </fill>
            </x14:dxf>
          </x14:cfRule>
          <x14:cfRule type="cellIs" priority="12738" operator="equal" id="{CC4625DF-604F-438A-A398-F0CD993B1390}">
            <xm:f>Tables!$B$5</xm:f>
            <x14:dxf>
              <fill>
                <patternFill>
                  <bgColor rgb="FFFFC000"/>
                </patternFill>
              </fill>
            </x14:dxf>
          </x14:cfRule>
          <x14:cfRule type="cellIs" priority="12739" operator="equal" id="{DD0573C1-545A-46B4-9DBB-33CB2379927C}">
            <xm:f>Tables!$B$6</xm:f>
            <x14:dxf>
              <fill>
                <patternFill>
                  <bgColor rgb="FFFF0000"/>
                </patternFill>
              </fill>
            </x14:dxf>
          </x14:cfRule>
          <xm:sqref>F30</xm:sqref>
        </x14:conditionalFormatting>
        <x14:conditionalFormatting xmlns:xm="http://schemas.microsoft.com/office/excel/2006/main">
          <x14:cfRule type="cellIs" priority="12720" operator="equal" id="{B7BD2D2A-C577-4D2A-96BF-83DC06ACBB52}">
            <xm:f>Tables!$B$3</xm:f>
            <x14:dxf>
              <fill>
                <patternFill>
                  <bgColor rgb="FFFFFFCC"/>
                </patternFill>
              </fill>
            </x14:dxf>
          </x14:cfRule>
          <x14:cfRule type="cellIs" priority="12721" operator="equal" id="{8F34B5AD-460D-4A76-9384-DF24129B4DB2}">
            <xm:f>Tables!$B$4</xm:f>
            <x14:dxf>
              <fill>
                <patternFill>
                  <bgColor rgb="FF92D050"/>
                </patternFill>
              </fill>
            </x14:dxf>
          </x14:cfRule>
          <x14:cfRule type="cellIs" priority="12722" operator="equal" id="{2025F780-7C90-404B-BED5-7CB0C86F942F}">
            <xm:f>Tables!$B$5</xm:f>
            <x14:dxf>
              <fill>
                <patternFill>
                  <bgColor rgb="FFFFC000"/>
                </patternFill>
              </fill>
            </x14:dxf>
          </x14:cfRule>
          <x14:cfRule type="cellIs" priority="12723" operator="equal" id="{76C68681-C5AF-4F35-8DA6-3329C7834DE8}">
            <xm:f>Tables!$B$6</xm:f>
            <x14:dxf>
              <fill>
                <patternFill>
                  <bgColor rgb="FFFF0000"/>
                </patternFill>
              </fill>
            </x14:dxf>
          </x14:cfRule>
          <xm:sqref>F38</xm:sqref>
        </x14:conditionalFormatting>
        <x14:conditionalFormatting xmlns:xm="http://schemas.microsoft.com/office/excel/2006/main">
          <x14:cfRule type="cellIs" priority="12716" operator="equal" id="{32C00B48-AE75-4E68-8871-B23830B8E494}">
            <xm:f>Tables!$B$3</xm:f>
            <x14:dxf>
              <fill>
                <patternFill>
                  <bgColor rgb="FFFFFFCC"/>
                </patternFill>
              </fill>
            </x14:dxf>
          </x14:cfRule>
          <x14:cfRule type="cellIs" priority="12717" operator="equal" id="{4879197F-6A14-43C8-BDA2-E5B39B43C80E}">
            <xm:f>Tables!$B$4</xm:f>
            <x14:dxf>
              <fill>
                <patternFill>
                  <bgColor rgb="FF92D050"/>
                </patternFill>
              </fill>
            </x14:dxf>
          </x14:cfRule>
          <x14:cfRule type="cellIs" priority="12718" operator="equal" id="{4646443B-D813-42B1-BE4F-305F98C3215D}">
            <xm:f>Tables!$B$5</xm:f>
            <x14:dxf>
              <fill>
                <patternFill>
                  <bgColor rgb="FFFFC000"/>
                </patternFill>
              </fill>
            </x14:dxf>
          </x14:cfRule>
          <x14:cfRule type="cellIs" priority="12719" operator="equal" id="{256EC47C-11C7-40EE-B18A-E3F38B4F7D4D}">
            <xm:f>Tables!$B$6</xm:f>
            <x14:dxf>
              <fill>
                <patternFill>
                  <bgColor rgb="FFFF0000"/>
                </patternFill>
              </fill>
            </x14:dxf>
          </x14:cfRule>
          <xm:sqref>F39</xm:sqref>
        </x14:conditionalFormatting>
        <x14:conditionalFormatting xmlns:xm="http://schemas.microsoft.com/office/excel/2006/main">
          <x14:cfRule type="cellIs" priority="12712" operator="equal" id="{B3929287-B526-487E-8AFF-F6C3F10B8269}">
            <xm:f>Tables!$B$3</xm:f>
            <x14:dxf>
              <fill>
                <patternFill>
                  <bgColor rgb="FFFFFFCC"/>
                </patternFill>
              </fill>
            </x14:dxf>
          </x14:cfRule>
          <x14:cfRule type="cellIs" priority="12713" operator="equal" id="{42074242-9422-4089-8B51-B5BDCA2C97E4}">
            <xm:f>Tables!$B$4</xm:f>
            <x14:dxf>
              <fill>
                <patternFill>
                  <bgColor rgb="FF92D050"/>
                </patternFill>
              </fill>
            </x14:dxf>
          </x14:cfRule>
          <x14:cfRule type="cellIs" priority="12714" operator="equal" id="{B391523F-E425-4F24-B712-C4BCF03F2310}">
            <xm:f>Tables!$B$5</xm:f>
            <x14:dxf>
              <fill>
                <patternFill>
                  <bgColor rgb="FFFFC000"/>
                </patternFill>
              </fill>
            </x14:dxf>
          </x14:cfRule>
          <x14:cfRule type="cellIs" priority="12715" operator="equal" id="{75B895C7-40EE-4F85-91CC-E8B20CA3BC1A}">
            <xm:f>Tables!$B$6</xm:f>
            <x14:dxf>
              <fill>
                <patternFill>
                  <bgColor rgb="FFFF0000"/>
                </patternFill>
              </fill>
            </x14:dxf>
          </x14:cfRule>
          <xm:sqref>F40:F41</xm:sqref>
        </x14:conditionalFormatting>
        <x14:conditionalFormatting xmlns:xm="http://schemas.microsoft.com/office/excel/2006/main">
          <x14:cfRule type="cellIs" priority="11821" operator="equal" id="{F9E64EFF-F134-4CD6-A545-87CB702EA816}">
            <xm:f>Tables!$B$3</xm:f>
            <x14:dxf>
              <fill>
                <patternFill>
                  <bgColor rgb="FFFFFFCC"/>
                </patternFill>
              </fill>
            </x14:dxf>
          </x14:cfRule>
          <x14:cfRule type="cellIs" priority="11822" operator="equal" id="{42FA2050-5D1C-418C-87E1-DF3F5715D63B}">
            <xm:f>Tables!$B$4</xm:f>
            <x14:dxf>
              <fill>
                <patternFill>
                  <bgColor rgb="FF92D050"/>
                </patternFill>
              </fill>
            </x14:dxf>
          </x14:cfRule>
          <x14:cfRule type="cellIs" priority="11823" operator="equal" id="{2121298C-A4FC-4508-80B8-2AEE8683D28B}">
            <xm:f>Tables!$B$5</xm:f>
            <x14:dxf>
              <fill>
                <patternFill>
                  <bgColor rgb="FFFFC000"/>
                </patternFill>
              </fill>
            </x14:dxf>
          </x14:cfRule>
          <x14:cfRule type="cellIs" priority="11824" operator="equal" id="{A8962B04-19A9-432E-B58B-6A37BA0E3AB5}">
            <xm:f>Tables!$B$6</xm:f>
            <x14:dxf>
              <fill>
                <patternFill>
                  <bgColor rgb="FFFF0000"/>
                </patternFill>
              </fill>
            </x14:dxf>
          </x14:cfRule>
          <xm:sqref>F363</xm:sqref>
        </x14:conditionalFormatting>
        <x14:conditionalFormatting xmlns:xm="http://schemas.microsoft.com/office/excel/2006/main">
          <x14:cfRule type="cellIs" priority="12697" operator="equal" id="{8BF334C9-14D6-4911-AD9E-158CCA97AE00}">
            <xm:f>Tables!$B$6</xm:f>
            <x14:dxf>
              <fill>
                <patternFill>
                  <bgColor rgb="FFFF0000"/>
                </patternFill>
              </fill>
            </x14:dxf>
          </x14:cfRule>
          <x14:cfRule type="cellIs" priority="12698" operator="equal" id="{C311D6FC-8233-4B0B-814A-D31327CB0660}">
            <xm:f>Tables!$B$5</xm:f>
            <x14:dxf>
              <fill>
                <patternFill>
                  <bgColor rgb="FFFFC000"/>
                </patternFill>
              </fill>
            </x14:dxf>
          </x14:cfRule>
          <x14:cfRule type="cellIs" priority="12699" operator="equal" id="{4BCA55CB-61DE-4D05-98D2-F410676E6F1D}">
            <xm:f>Tables!$B$4</xm:f>
            <x14:dxf>
              <fill>
                <patternFill>
                  <bgColor rgb="FF92D050"/>
                </patternFill>
              </fill>
            </x14:dxf>
          </x14:cfRule>
          <xm:sqref>Q36 M36</xm:sqref>
        </x14:conditionalFormatting>
        <x14:conditionalFormatting xmlns:xm="http://schemas.microsoft.com/office/excel/2006/main">
          <x14:cfRule type="cellIs" priority="11541" operator="equal" id="{9E769CCF-2235-46CE-A2AA-8C08DCAF33FC}">
            <xm:f>Tables!$B$3</xm:f>
            <x14:dxf>
              <fill>
                <patternFill>
                  <bgColor rgb="FFFFFFCC"/>
                </patternFill>
              </fill>
            </x14:dxf>
          </x14:cfRule>
          <x14:cfRule type="cellIs" priority="11542" operator="equal" id="{4671A128-7726-4CBF-8148-A92A1D2B7FEA}">
            <xm:f>Tables!$B$4</xm:f>
            <x14:dxf>
              <fill>
                <patternFill>
                  <bgColor rgb="FF92D050"/>
                </patternFill>
              </fill>
            </x14:dxf>
          </x14:cfRule>
          <x14:cfRule type="cellIs" priority="11543" operator="equal" id="{7EFC1DB2-E538-4E93-8F2D-C75F298A5D0B}">
            <xm:f>Tables!$B$5</xm:f>
            <x14:dxf>
              <fill>
                <patternFill>
                  <bgColor rgb="FFFFC000"/>
                </patternFill>
              </fill>
            </x14:dxf>
          </x14:cfRule>
          <x14:cfRule type="cellIs" priority="11544" operator="equal" id="{32B93998-C462-4687-B9AC-639EEE2CB125}">
            <xm:f>Tables!$B$6</xm:f>
            <x14:dxf>
              <fill>
                <patternFill>
                  <bgColor rgb="FFFF0000"/>
                </patternFill>
              </fill>
            </x14:dxf>
          </x14:cfRule>
          <xm:sqref>F719</xm:sqref>
        </x14:conditionalFormatting>
        <x14:conditionalFormatting xmlns:xm="http://schemas.microsoft.com/office/excel/2006/main">
          <x14:cfRule type="cellIs" priority="11533" operator="equal" id="{BD31EA55-35CC-4D84-BFEC-8A31A746EAF8}">
            <xm:f>Tables!$B$3</xm:f>
            <x14:dxf>
              <fill>
                <patternFill>
                  <bgColor rgb="FFFFFFCC"/>
                </patternFill>
              </fill>
            </x14:dxf>
          </x14:cfRule>
          <x14:cfRule type="cellIs" priority="11534" operator="equal" id="{C404026D-5114-49E1-AFE4-CEF38BBC30FE}">
            <xm:f>Tables!$B$4</xm:f>
            <x14:dxf>
              <fill>
                <patternFill>
                  <bgColor rgb="FF92D050"/>
                </patternFill>
              </fill>
            </x14:dxf>
          </x14:cfRule>
          <x14:cfRule type="cellIs" priority="11535" operator="equal" id="{40998E31-2F0C-4E26-8919-31DA3B98E328}">
            <xm:f>Tables!$B$5</xm:f>
            <x14:dxf>
              <fill>
                <patternFill>
                  <bgColor rgb="FFFFC000"/>
                </patternFill>
              </fill>
            </x14:dxf>
          </x14:cfRule>
          <x14:cfRule type="cellIs" priority="11536" operator="equal" id="{21B53D30-A8CE-4155-AAF3-31FABF5A2BE3}">
            <xm:f>Tables!$B$6</xm:f>
            <x14:dxf>
              <fill>
                <patternFill>
                  <bgColor rgb="FFFF0000"/>
                </patternFill>
              </fill>
            </x14:dxf>
          </x14:cfRule>
          <xm:sqref>F718</xm:sqref>
        </x14:conditionalFormatting>
        <x14:conditionalFormatting xmlns:xm="http://schemas.microsoft.com/office/excel/2006/main">
          <x14:cfRule type="cellIs" priority="11565" operator="equal" id="{7331A112-9006-4B34-85C9-0AA048FB6FCC}">
            <xm:f>Tables!$B$3</xm:f>
            <x14:dxf>
              <fill>
                <patternFill>
                  <bgColor rgb="FFFFFFCC"/>
                </patternFill>
              </fill>
            </x14:dxf>
          </x14:cfRule>
          <x14:cfRule type="cellIs" priority="11566" operator="equal" id="{6EF95DE2-AFDC-42F1-8055-75157554B459}">
            <xm:f>Tables!$B$4</xm:f>
            <x14:dxf>
              <fill>
                <patternFill>
                  <bgColor rgb="FF92D050"/>
                </patternFill>
              </fill>
            </x14:dxf>
          </x14:cfRule>
          <x14:cfRule type="cellIs" priority="11567" operator="equal" id="{E832BD0F-7C33-4E08-BAA6-C2EF326D3684}">
            <xm:f>Tables!$B$5</xm:f>
            <x14:dxf>
              <fill>
                <patternFill>
                  <bgColor rgb="FFFFC000"/>
                </patternFill>
              </fill>
            </x14:dxf>
          </x14:cfRule>
          <x14:cfRule type="cellIs" priority="11568" operator="equal" id="{4E8C3504-5155-4052-B0B3-4D6A5B4EC39B}">
            <xm:f>Tables!$B$6</xm:f>
            <x14:dxf>
              <fill>
                <patternFill>
                  <bgColor rgb="FFFF0000"/>
                </patternFill>
              </fill>
            </x14:dxf>
          </x14:cfRule>
          <xm:sqref>F729</xm:sqref>
        </x14:conditionalFormatting>
        <x14:conditionalFormatting xmlns:xm="http://schemas.microsoft.com/office/excel/2006/main">
          <x14:cfRule type="cellIs" priority="11577" operator="equal" id="{341437EC-6BB2-4835-B244-EC9D76F1968A}">
            <xm:f>Tables!$B$3</xm:f>
            <x14:dxf>
              <fill>
                <patternFill>
                  <bgColor rgb="FFFFFFCC"/>
                </patternFill>
              </fill>
            </x14:dxf>
          </x14:cfRule>
          <x14:cfRule type="cellIs" priority="11578" operator="equal" id="{3990FE09-07C4-4AC8-99B3-B995D98E955E}">
            <xm:f>Tables!$B$4</xm:f>
            <x14:dxf>
              <fill>
                <patternFill>
                  <bgColor rgb="FF92D050"/>
                </patternFill>
              </fill>
            </x14:dxf>
          </x14:cfRule>
          <x14:cfRule type="cellIs" priority="11579" operator="equal" id="{C41DCE39-DE72-4F00-9997-8BFD4E28E904}">
            <xm:f>Tables!$B$5</xm:f>
            <x14:dxf>
              <fill>
                <patternFill>
                  <bgColor rgb="FFFFC000"/>
                </patternFill>
              </fill>
            </x14:dxf>
          </x14:cfRule>
          <x14:cfRule type="cellIs" priority="11580" operator="equal" id="{7C5946CA-D902-4691-BC5B-8E9F0C9055DA}">
            <xm:f>Tables!$B$6</xm:f>
            <x14:dxf>
              <fill>
                <patternFill>
                  <bgColor rgb="FFFF0000"/>
                </patternFill>
              </fill>
            </x14:dxf>
          </x14:cfRule>
          <xm:sqref>F732</xm:sqref>
        </x14:conditionalFormatting>
        <x14:conditionalFormatting xmlns:xm="http://schemas.microsoft.com/office/excel/2006/main">
          <x14:cfRule type="cellIs" priority="11573" operator="equal" id="{3D124E8E-3BDE-4858-844D-2973F3EC0F85}">
            <xm:f>Tables!$B$3</xm:f>
            <x14:dxf>
              <fill>
                <patternFill>
                  <bgColor rgb="FFFFFFCC"/>
                </patternFill>
              </fill>
            </x14:dxf>
          </x14:cfRule>
          <x14:cfRule type="cellIs" priority="11574" operator="equal" id="{DE190FFE-2A29-4731-A02E-C8F91CFAE96A}">
            <xm:f>Tables!$B$4</xm:f>
            <x14:dxf>
              <fill>
                <patternFill>
                  <bgColor rgb="FF92D050"/>
                </patternFill>
              </fill>
            </x14:dxf>
          </x14:cfRule>
          <x14:cfRule type="cellIs" priority="11575" operator="equal" id="{9EA2170A-6665-4CD4-A7EF-32A475841693}">
            <xm:f>Tables!$B$5</xm:f>
            <x14:dxf>
              <fill>
                <patternFill>
                  <bgColor rgb="FFFFC000"/>
                </patternFill>
              </fill>
            </x14:dxf>
          </x14:cfRule>
          <x14:cfRule type="cellIs" priority="11576" operator="equal" id="{4CF94E5C-2B51-4CCA-AFB6-A573C2B00B4F}">
            <xm:f>Tables!$B$6</xm:f>
            <x14:dxf>
              <fill>
                <patternFill>
                  <bgColor rgb="FFFF0000"/>
                </patternFill>
              </fill>
            </x14:dxf>
          </x14:cfRule>
          <xm:sqref>F731</xm:sqref>
        </x14:conditionalFormatting>
        <x14:conditionalFormatting xmlns:xm="http://schemas.microsoft.com/office/excel/2006/main">
          <x14:cfRule type="cellIs" priority="11569" operator="equal" id="{F0E0D5E4-7D9A-48AC-9E9C-DF209C285279}">
            <xm:f>Tables!$B$3</xm:f>
            <x14:dxf>
              <fill>
                <patternFill>
                  <bgColor rgb="FFFFFFCC"/>
                </patternFill>
              </fill>
            </x14:dxf>
          </x14:cfRule>
          <x14:cfRule type="cellIs" priority="11570" operator="equal" id="{38CE39D9-ACB6-4ACD-9E22-C79D6B0E649D}">
            <xm:f>Tables!$B$4</xm:f>
            <x14:dxf>
              <fill>
                <patternFill>
                  <bgColor rgb="FF92D050"/>
                </patternFill>
              </fill>
            </x14:dxf>
          </x14:cfRule>
          <x14:cfRule type="cellIs" priority="11571" operator="equal" id="{B1F06C4A-DD63-42D5-88FE-185730D8F4E0}">
            <xm:f>Tables!$B$5</xm:f>
            <x14:dxf>
              <fill>
                <patternFill>
                  <bgColor rgb="FFFFC000"/>
                </patternFill>
              </fill>
            </x14:dxf>
          </x14:cfRule>
          <x14:cfRule type="cellIs" priority="11572" operator="equal" id="{43A21259-68A6-4CDB-AC9D-52FCE354F5CE}">
            <xm:f>Tables!$B$6</xm:f>
            <x14:dxf>
              <fill>
                <patternFill>
                  <bgColor rgb="FFFF0000"/>
                </patternFill>
              </fill>
            </x14:dxf>
          </x14:cfRule>
          <xm:sqref>F730</xm:sqref>
        </x14:conditionalFormatting>
        <x14:conditionalFormatting xmlns:xm="http://schemas.microsoft.com/office/excel/2006/main">
          <x14:cfRule type="cellIs" priority="11829" operator="equal" id="{250E5CA9-B105-4E5D-9C3A-466D15DC2B19}">
            <xm:f>Tables!$B$3</xm:f>
            <x14:dxf>
              <fill>
                <patternFill>
                  <bgColor rgb="FFFFFFCC"/>
                </patternFill>
              </fill>
            </x14:dxf>
          </x14:cfRule>
          <x14:cfRule type="cellIs" priority="11830" operator="equal" id="{4AA097AE-DDCF-4B34-9FA9-E2D3624A5E1C}">
            <xm:f>Tables!$B$4</xm:f>
            <x14:dxf>
              <fill>
                <patternFill>
                  <bgColor rgb="FF92D050"/>
                </patternFill>
              </fill>
            </x14:dxf>
          </x14:cfRule>
          <x14:cfRule type="cellIs" priority="11831" operator="equal" id="{96F6E007-05A9-44A5-ADBA-EF99BE52FC79}">
            <xm:f>Tables!$B$5</xm:f>
            <x14:dxf>
              <fill>
                <patternFill>
                  <bgColor rgb="FFFFC000"/>
                </patternFill>
              </fill>
            </x14:dxf>
          </x14:cfRule>
          <x14:cfRule type="cellIs" priority="11832" operator="equal" id="{CE6E2282-77EA-4420-BAC8-77A2A21150B3}">
            <xm:f>Tables!$B$6</xm:f>
            <x14:dxf>
              <fill>
                <patternFill>
                  <bgColor rgb="FFFF0000"/>
                </patternFill>
              </fill>
            </x14:dxf>
          </x14:cfRule>
          <xm:sqref>F361</xm:sqref>
        </x14:conditionalFormatting>
        <x14:conditionalFormatting xmlns:xm="http://schemas.microsoft.com/office/excel/2006/main">
          <x14:cfRule type="cellIs" priority="11825" operator="equal" id="{619D969D-5865-4D9D-AB9C-DA76C345A745}">
            <xm:f>Tables!$B$3</xm:f>
            <x14:dxf>
              <fill>
                <patternFill>
                  <bgColor rgb="FFFFFFCC"/>
                </patternFill>
              </fill>
            </x14:dxf>
          </x14:cfRule>
          <x14:cfRule type="cellIs" priority="11826" operator="equal" id="{F7BA972F-8B06-4444-B4EB-F4E76CB879EB}">
            <xm:f>Tables!$B$4</xm:f>
            <x14:dxf>
              <fill>
                <patternFill>
                  <bgColor rgb="FF92D050"/>
                </patternFill>
              </fill>
            </x14:dxf>
          </x14:cfRule>
          <x14:cfRule type="cellIs" priority="11827" operator="equal" id="{33CC7E6F-DAE6-4D33-82B8-E7F6E6A361FA}">
            <xm:f>Tables!$B$5</xm:f>
            <x14:dxf>
              <fill>
                <patternFill>
                  <bgColor rgb="FFFFC000"/>
                </patternFill>
              </fill>
            </x14:dxf>
          </x14:cfRule>
          <x14:cfRule type="cellIs" priority="11828" operator="equal" id="{425D8E41-CCEA-4637-86E7-6959B86CCC30}">
            <xm:f>Tables!$B$6</xm:f>
            <x14:dxf>
              <fill>
                <patternFill>
                  <bgColor rgb="FFFF0000"/>
                </patternFill>
              </fill>
            </x14:dxf>
          </x14:cfRule>
          <xm:sqref>F362</xm:sqref>
        </x14:conditionalFormatting>
        <x14:conditionalFormatting xmlns:xm="http://schemas.microsoft.com/office/excel/2006/main">
          <x14:cfRule type="cellIs" priority="11833" operator="equal" id="{90C8E8DC-90F7-4E89-B31B-DCD22F63B8E1}">
            <xm:f>Tables!$B$3</xm:f>
            <x14:dxf>
              <fill>
                <patternFill>
                  <bgColor rgb="FFFFFFCC"/>
                </patternFill>
              </fill>
            </x14:dxf>
          </x14:cfRule>
          <x14:cfRule type="cellIs" priority="11834" operator="equal" id="{C070B0D5-30B9-456B-8A5C-1E20D07A9247}">
            <xm:f>Tables!$B$4</xm:f>
            <x14:dxf>
              <fill>
                <patternFill>
                  <bgColor rgb="FF92D050"/>
                </patternFill>
              </fill>
            </x14:dxf>
          </x14:cfRule>
          <x14:cfRule type="cellIs" priority="11835" operator="equal" id="{E020E51E-880B-4193-BEF0-D2F42FC72C63}">
            <xm:f>Tables!$B$5</xm:f>
            <x14:dxf>
              <fill>
                <patternFill>
                  <bgColor rgb="FFFFC000"/>
                </patternFill>
              </fill>
            </x14:dxf>
          </x14:cfRule>
          <x14:cfRule type="cellIs" priority="11836" operator="equal" id="{D00F059C-FC2E-4E07-A669-6135B4FC7E58}">
            <xm:f>Tables!$B$6</xm:f>
            <x14:dxf>
              <fill>
                <patternFill>
                  <bgColor rgb="FFFF0000"/>
                </patternFill>
              </fill>
            </x14:dxf>
          </x14:cfRule>
          <xm:sqref>F360</xm:sqref>
        </x14:conditionalFormatting>
        <x14:conditionalFormatting xmlns:xm="http://schemas.microsoft.com/office/excel/2006/main">
          <x14:cfRule type="cellIs" priority="11853" operator="equal" id="{5C16028B-5692-49B2-BB06-ED610B6D4435}">
            <xm:f>Tables!$B$3</xm:f>
            <x14:dxf>
              <fill>
                <patternFill>
                  <bgColor rgb="FFFFFFCC"/>
                </patternFill>
              </fill>
            </x14:dxf>
          </x14:cfRule>
          <x14:cfRule type="cellIs" priority="11854" operator="equal" id="{4E8CAD3C-FF7E-46BC-97BA-10638628CCEC}">
            <xm:f>Tables!$B$4</xm:f>
            <x14:dxf>
              <fill>
                <patternFill>
                  <bgColor rgb="FF92D050"/>
                </patternFill>
              </fill>
            </x14:dxf>
          </x14:cfRule>
          <x14:cfRule type="cellIs" priority="11855" operator="equal" id="{876433B8-6763-4CA7-A38E-4D31AF1ED902}">
            <xm:f>Tables!$B$5</xm:f>
            <x14:dxf>
              <fill>
                <patternFill>
                  <bgColor rgb="FFFFC000"/>
                </patternFill>
              </fill>
            </x14:dxf>
          </x14:cfRule>
          <x14:cfRule type="cellIs" priority="11856" operator="equal" id="{CB372035-AF30-48C1-8A84-12B3EC9F7D07}">
            <xm:f>Tables!$B$6</xm:f>
            <x14:dxf>
              <fill>
                <patternFill>
                  <bgColor rgb="FFFF0000"/>
                </patternFill>
              </fill>
            </x14:dxf>
          </x14:cfRule>
          <xm:sqref>F351</xm:sqref>
        </x14:conditionalFormatting>
        <x14:conditionalFormatting xmlns:xm="http://schemas.microsoft.com/office/excel/2006/main">
          <x14:cfRule type="cellIs" priority="11865" operator="equal" id="{A60793BE-1476-4C80-B3BB-A403E596D1C3}">
            <xm:f>Tables!$B$3</xm:f>
            <x14:dxf>
              <fill>
                <patternFill>
                  <bgColor rgb="FFFFFFCC"/>
                </patternFill>
              </fill>
            </x14:dxf>
          </x14:cfRule>
          <x14:cfRule type="cellIs" priority="11866" operator="equal" id="{11A44F19-4B4D-4120-812E-351690175CAF}">
            <xm:f>Tables!$B$4</xm:f>
            <x14:dxf>
              <fill>
                <patternFill>
                  <bgColor rgb="FF92D050"/>
                </patternFill>
              </fill>
            </x14:dxf>
          </x14:cfRule>
          <x14:cfRule type="cellIs" priority="11867" operator="equal" id="{88552635-CA7B-4FB1-9BA6-5230DDA7327B}">
            <xm:f>Tables!$B$5</xm:f>
            <x14:dxf>
              <fill>
                <patternFill>
                  <bgColor rgb="FFFFC000"/>
                </patternFill>
              </fill>
            </x14:dxf>
          </x14:cfRule>
          <x14:cfRule type="cellIs" priority="11868" operator="equal" id="{CA8DB340-3081-480D-99CF-8C40858D6D19}">
            <xm:f>Tables!$B$6</xm:f>
            <x14:dxf>
              <fill>
                <patternFill>
                  <bgColor rgb="FFFF0000"/>
                </patternFill>
              </fill>
            </x14:dxf>
          </x14:cfRule>
          <xm:sqref>F348</xm:sqref>
        </x14:conditionalFormatting>
        <x14:conditionalFormatting xmlns:xm="http://schemas.microsoft.com/office/excel/2006/main">
          <x14:cfRule type="cellIs" priority="11861" operator="equal" id="{31604FD2-225B-49AE-9F37-63DFC81D2BC3}">
            <xm:f>Tables!$B$3</xm:f>
            <x14:dxf>
              <fill>
                <patternFill>
                  <bgColor rgb="FFFFFFCC"/>
                </patternFill>
              </fill>
            </x14:dxf>
          </x14:cfRule>
          <x14:cfRule type="cellIs" priority="11862" operator="equal" id="{1178310D-3326-4D7D-9A53-0FEA766FAB81}">
            <xm:f>Tables!$B$4</xm:f>
            <x14:dxf>
              <fill>
                <patternFill>
                  <bgColor rgb="FF92D050"/>
                </patternFill>
              </fill>
            </x14:dxf>
          </x14:cfRule>
          <x14:cfRule type="cellIs" priority="11863" operator="equal" id="{232D5220-82AD-4C0C-9B1B-E444E63F88E0}">
            <xm:f>Tables!$B$5</xm:f>
            <x14:dxf>
              <fill>
                <patternFill>
                  <bgColor rgb="FFFFC000"/>
                </patternFill>
              </fill>
            </x14:dxf>
          </x14:cfRule>
          <x14:cfRule type="cellIs" priority="11864" operator="equal" id="{AB5CA1AC-BC9E-431A-8958-55E1BD6CD862}">
            <xm:f>Tables!$B$6</xm:f>
            <x14:dxf>
              <fill>
                <patternFill>
                  <bgColor rgb="FFFF0000"/>
                </patternFill>
              </fill>
            </x14:dxf>
          </x14:cfRule>
          <xm:sqref>F349</xm:sqref>
        </x14:conditionalFormatting>
        <x14:conditionalFormatting xmlns:xm="http://schemas.microsoft.com/office/excel/2006/main">
          <x14:cfRule type="cellIs" priority="11857" operator="equal" id="{B51708B3-4041-43A3-AD99-B5BFD3C5A259}">
            <xm:f>Tables!$B$3</xm:f>
            <x14:dxf>
              <fill>
                <patternFill>
                  <bgColor rgb="FFFFFFCC"/>
                </patternFill>
              </fill>
            </x14:dxf>
          </x14:cfRule>
          <x14:cfRule type="cellIs" priority="11858" operator="equal" id="{6F415363-B013-42F7-86A3-0A696EE6AB63}">
            <xm:f>Tables!$B$4</xm:f>
            <x14:dxf>
              <fill>
                <patternFill>
                  <bgColor rgb="FF92D050"/>
                </patternFill>
              </fill>
            </x14:dxf>
          </x14:cfRule>
          <x14:cfRule type="cellIs" priority="11859" operator="equal" id="{FA65ACEC-BAFB-43C8-A880-6472832788D9}">
            <xm:f>Tables!$B$5</xm:f>
            <x14:dxf>
              <fill>
                <patternFill>
                  <bgColor rgb="FFFFC000"/>
                </patternFill>
              </fill>
            </x14:dxf>
          </x14:cfRule>
          <x14:cfRule type="cellIs" priority="11860" operator="equal" id="{4DC2835A-39A4-4D12-B007-A79C796600A4}">
            <xm:f>Tables!$B$6</xm:f>
            <x14:dxf>
              <fill>
                <patternFill>
                  <bgColor rgb="FFFF0000"/>
                </patternFill>
              </fill>
            </x14:dxf>
          </x14:cfRule>
          <xm:sqref>F350</xm:sqref>
        </x14:conditionalFormatting>
        <x14:conditionalFormatting xmlns:xm="http://schemas.microsoft.com/office/excel/2006/main">
          <x14:cfRule type="cellIs" priority="12689" operator="equal" id="{0AA409BF-A44A-4C9D-891B-E8C327BA8FD8}">
            <xm:f>Tables!$B$3</xm:f>
            <x14:dxf>
              <fill>
                <patternFill>
                  <bgColor rgb="FFFFFFCC"/>
                </patternFill>
              </fill>
            </x14:dxf>
          </x14:cfRule>
          <x14:cfRule type="cellIs" priority="12690" operator="equal" id="{4E800EA4-9340-4260-89C9-A5CB55C12E69}">
            <xm:f>Tables!$B$4</xm:f>
            <x14:dxf>
              <fill>
                <patternFill>
                  <bgColor rgb="FF92D050"/>
                </patternFill>
              </fill>
            </x14:dxf>
          </x14:cfRule>
          <x14:cfRule type="cellIs" priority="12691" operator="equal" id="{593A8A9D-ABF7-41CF-B290-5ADDE832AFA7}">
            <xm:f>Tables!$B$5</xm:f>
            <x14:dxf>
              <fill>
                <patternFill>
                  <bgColor rgb="FFFFC000"/>
                </patternFill>
              </fill>
            </x14:dxf>
          </x14:cfRule>
          <x14:cfRule type="cellIs" priority="12692" operator="equal" id="{A13956A8-56D3-4F36-9CC4-D914BE19BB9E}">
            <xm:f>Tables!$B$6</xm:f>
            <x14:dxf>
              <fill>
                <patternFill>
                  <bgColor rgb="FFFF0000"/>
                </patternFill>
              </fill>
            </x14:dxf>
          </x14:cfRule>
          <xm:sqref>F48</xm:sqref>
        </x14:conditionalFormatting>
        <x14:conditionalFormatting xmlns:xm="http://schemas.microsoft.com/office/excel/2006/main">
          <x14:cfRule type="cellIs" priority="12685" operator="equal" id="{A642DCA0-B482-4678-B014-7F380F2419D2}">
            <xm:f>Tables!$B$3</xm:f>
            <x14:dxf>
              <fill>
                <patternFill>
                  <bgColor rgb="FFFFFFCC"/>
                </patternFill>
              </fill>
            </x14:dxf>
          </x14:cfRule>
          <x14:cfRule type="cellIs" priority="12686" operator="equal" id="{05FB9E5A-4B1C-4C82-A098-B67C0F5EBEE5}">
            <xm:f>Tables!$B$4</xm:f>
            <x14:dxf>
              <fill>
                <patternFill>
                  <bgColor rgb="FF92D050"/>
                </patternFill>
              </fill>
            </x14:dxf>
          </x14:cfRule>
          <x14:cfRule type="cellIs" priority="12687" operator="equal" id="{94314795-422D-4DD5-B7A5-6215EA63764F}">
            <xm:f>Tables!$B$5</xm:f>
            <x14:dxf>
              <fill>
                <patternFill>
                  <bgColor rgb="FFFFC000"/>
                </patternFill>
              </fill>
            </x14:dxf>
          </x14:cfRule>
          <x14:cfRule type="cellIs" priority="12688" operator="equal" id="{95A1834C-1A2B-494E-B68A-CCBE5630A95D}">
            <xm:f>Tables!$B$6</xm:f>
            <x14:dxf>
              <fill>
                <patternFill>
                  <bgColor rgb="FFFF0000"/>
                </patternFill>
              </fill>
            </x14:dxf>
          </x14:cfRule>
          <xm:sqref>F49</xm:sqref>
        </x14:conditionalFormatting>
        <x14:conditionalFormatting xmlns:xm="http://schemas.microsoft.com/office/excel/2006/main">
          <x14:cfRule type="cellIs" priority="12681" operator="equal" id="{6D68A935-5E03-47DC-B03F-4B4236079CF6}">
            <xm:f>Tables!$B$3</xm:f>
            <x14:dxf>
              <fill>
                <patternFill>
                  <bgColor rgb="FFFFFFCC"/>
                </patternFill>
              </fill>
            </x14:dxf>
          </x14:cfRule>
          <x14:cfRule type="cellIs" priority="12682" operator="equal" id="{E4E9B086-5F83-4094-A0F8-C3FF532F7A18}">
            <xm:f>Tables!$B$4</xm:f>
            <x14:dxf>
              <fill>
                <patternFill>
                  <bgColor rgb="FF92D050"/>
                </patternFill>
              </fill>
            </x14:dxf>
          </x14:cfRule>
          <x14:cfRule type="cellIs" priority="12683" operator="equal" id="{29A4ACFF-952B-4A38-B0D4-E10EC8ED703C}">
            <xm:f>Tables!$B$5</xm:f>
            <x14:dxf>
              <fill>
                <patternFill>
                  <bgColor rgb="FFFFC000"/>
                </patternFill>
              </fill>
            </x14:dxf>
          </x14:cfRule>
          <x14:cfRule type="cellIs" priority="12684" operator="equal" id="{FF0E95F4-E74A-4F59-B843-E9A2D72BCC4E}">
            <xm:f>Tables!$B$6</xm:f>
            <x14:dxf>
              <fill>
                <patternFill>
                  <bgColor rgb="FFFF0000"/>
                </patternFill>
              </fill>
            </x14:dxf>
          </x14:cfRule>
          <xm:sqref>F50</xm:sqref>
        </x14:conditionalFormatting>
        <x14:conditionalFormatting xmlns:xm="http://schemas.microsoft.com/office/excel/2006/main">
          <x14:cfRule type="cellIs" priority="12665" operator="equal" id="{3019F6AA-5453-4F41-AC1F-F0EDAEFE8395}">
            <xm:f>Tables!$B$3</xm:f>
            <x14:dxf>
              <fill>
                <patternFill>
                  <bgColor rgb="FFFFFFCC"/>
                </patternFill>
              </fill>
            </x14:dxf>
          </x14:cfRule>
          <x14:cfRule type="cellIs" priority="12666" operator="equal" id="{B5842BD8-E7C8-4C83-8B73-0C771E871B2D}">
            <xm:f>Tables!$B$4</xm:f>
            <x14:dxf>
              <fill>
                <patternFill>
                  <bgColor rgb="FF92D050"/>
                </patternFill>
              </fill>
            </x14:dxf>
          </x14:cfRule>
          <x14:cfRule type="cellIs" priority="12667" operator="equal" id="{8B43A91A-A16F-4694-83E1-04FE5F14F982}">
            <xm:f>Tables!$B$5</xm:f>
            <x14:dxf>
              <fill>
                <patternFill>
                  <bgColor rgb="FFFFC000"/>
                </patternFill>
              </fill>
            </x14:dxf>
          </x14:cfRule>
          <x14:cfRule type="cellIs" priority="12668" operator="equal" id="{31E3E767-C1B2-402B-B469-9CB021298977}">
            <xm:f>Tables!$B$6</xm:f>
            <x14:dxf>
              <fill>
                <patternFill>
                  <bgColor rgb="FFFF0000"/>
                </patternFill>
              </fill>
            </x14:dxf>
          </x14:cfRule>
          <xm:sqref>F58</xm:sqref>
        </x14:conditionalFormatting>
        <x14:conditionalFormatting xmlns:xm="http://schemas.microsoft.com/office/excel/2006/main">
          <x14:cfRule type="cellIs" priority="12661" operator="equal" id="{2A70E78F-B877-4734-8D68-B896B449DBC1}">
            <xm:f>Tables!$B$3</xm:f>
            <x14:dxf>
              <fill>
                <patternFill>
                  <bgColor rgb="FFFFFFCC"/>
                </patternFill>
              </fill>
            </x14:dxf>
          </x14:cfRule>
          <x14:cfRule type="cellIs" priority="12662" operator="equal" id="{6415BE88-A3F5-4F44-92B4-947BD1F6114D}">
            <xm:f>Tables!$B$4</xm:f>
            <x14:dxf>
              <fill>
                <patternFill>
                  <bgColor rgb="FF92D050"/>
                </patternFill>
              </fill>
            </x14:dxf>
          </x14:cfRule>
          <x14:cfRule type="cellIs" priority="12663" operator="equal" id="{9DE11951-7CE1-4691-B380-5302C40F2E2C}">
            <xm:f>Tables!$B$5</xm:f>
            <x14:dxf>
              <fill>
                <patternFill>
                  <bgColor rgb="FFFFC000"/>
                </patternFill>
              </fill>
            </x14:dxf>
          </x14:cfRule>
          <x14:cfRule type="cellIs" priority="12664" operator="equal" id="{7C988275-3DB3-4142-95D9-14D3E7F0CBA0}">
            <xm:f>Tables!$B$6</xm:f>
            <x14:dxf>
              <fill>
                <patternFill>
                  <bgColor rgb="FFFF0000"/>
                </patternFill>
              </fill>
            </x14:dxf>
          </x14:cfRule>
          <xm:sqref>F59</xm:sqref>
        </x14:conditionalFormatting>
        <x14:conditionalFormatting xmlns:xm="http://schemas.microsoft.com/office/excel/2006/main">
          <x14:cfRule type="cellIs" priority="12657" operator="equal" id="{AC1C969A-9E28-4262-9057-6A751F339CE7}">
            <xm:f>Tables!$B$3</xm:f>
            <x14:dxf>
              <fill>
                <patternFill>
                  <bgColor rgb="FFFFFFCC"/>
                </patternFill>
              </fill>
            </x14:dxf>
          </x14:cfRule>
          <x14:cfRule type="cellIs" priority="12658" operator="equal" id="{3B511527-E046-417B-93C6-C43DBB625E76}">
            <xm:f>Tables!$B$4</xm:f>
            <x14:dxf>
              <fill>
                <patternFill>
                  <bgColor rgb="FF92D050"/>
                </patternFill>
              </fill>
            </x14:dxf>
          </x14:cfRule>
          <x14:cfRule type="cellIs" priority="12659" operator="equal" id="{15355301-9DA5-4B65-87B7-939BF229649E}">
            <xm:f>Tables!$B$5</xm:f>
            <x14:dxf>
              <fill>
                <patternFill>
                  <bgColor rgb="FFFFC000"/>
                </patternFill>
              </fill>
            </x14:dxf>
          </x14:cfRule>
          <x14:cfRule type="cellIs" priority="12660" operator="equal" id="{75422C8E-7C50-4E18-9CAB-87F8757C696C}">
            <xm:f>Tables!$B$6</xm:f>
            <x14:dxf>
              <fill>
                <patternFill>
                  <bgColor rgb="FFFF0000"/>
                </patternFill>
              </fill>
            </x14:dxf>
          </x14:cfRule>
          <xm:sqref>F60</xm:sqref>
        </x14:conditionalFormatting>
        <x14:conditionalFormatting xmlns:xm="http://schemas.microsoft.com/office/excel/2006/main">
          <x14:cfRule type="cellIs" priority="12641" operator="equal" id="{A760F9E0-C9EE-4F57-88DD-3E14724384E4}">
            <xm:f>Tables!$B$3</xm:f>
            <x14:dxf>
              <fill>
                <patternFill>
                  <bgColor rgb="FFFFFFCC"/>
                </patternFill>
              </fill>
            </x14:dxf>
          </x14:cfRule>
          <x14:cfRule type="cellIs" priority="12642" operator="equal" id="{035534A5-2C97-4792-A74C-E3B758645F84}">
            <xm:f>Tables!$B$4</xm:f>
            <x14:dxf>
              <fill>
                <patternFill>
                  <bgColor rgb="FF92D050"/>
                </patternFill>
              </fill>
            </x14:dxf>
          </x14:cfRule>
          <x14:cfRule type="cellIs" priority="12643" operator="equal" id="{F1E37F06-6ED8-4CDE-8AC2-E7AB972CC0D1}">
            <xm:f>Tables!$B$5</xm:f>
            <x14:dxf>
              <fill>
                <patternFill>
                  <bgColor rgb="FFFFC000"/>
                </patternFill>
              </fill>
            </x14:dxf>
          </x14:cfRule>
          <x14:cfRule type="cellIs" priority="12644" operator="equal" id="{6105AD51-9D19-4390-A2EA-70C62F6C46C2}">
            <xm:f>Tables!$B$6</xm:f>
            <x14:dxf>
              <fill>
                <patternFill>
                  <bgColor rgb="FFFF0000"/>
                </patternFill>
              </fill>
            </x14:dxf>
          </x14:cfRule>
          <xm:sqref>F68:F69</xm:sqref>
        </x14:conditionalFormatting>
        <x14:conditionalFormatting xmlns:xm="http://schemas.microsoft.com/office/excel/2006/main">
          <x14:cfRule type="cellIs" priority="12637" operator="equal" id="{2379E6A6-F3F6-4E88-8E0A-41B280A71DCF}">
            <xm:f>Tables!$B$3</xm:f>
            <x14:dxf>
              <fill>
                <patternFill>
                  <bgColor rgb="FFFFFFCC"/>
                </patternFill>
              </fill>
            </x14:dxf>
          </x14:cfRule>
          <x14:cfRule type="cellIs" priority="12638" operator="equal" id="{E1EAA1CA-4328-4455-A801-FBC5898A5134}">
            <xm:f>Tables!$B$4</xm:f>
            <x14:dxf>
              <fill>
                <patternFill>
                  <bgColor rgb="FF92D050"/>
                </patternFill>
              </fill>
            </x14:dxf>
          </x14:cfRule>
          <x14:cfRule type="cellIs" priority="12639" operator="equal" id="{FDE743D0-AC5D-4FD6-AD8C-31A4E90DA46A}">
            <xm:f>Tables!$B$5</xm:f>
            <x14:dxf>
              <fill>
                <patternFill>
                  <bgColor rgb="FFFFC000"/>
                </patternFill>
              </fill>
            </x14:dxf>
          </x14:cfRule>
          <x14:cfRule type="cellIs" priority="12640" operator="equal" id="{F269F104-51D7-4DEE-8B69-EE2FBBA9E034}">
            <xm:f>Tables!$B$6</xm:f>
            <x14:dxf>
              <fill>
                <patternFill>
                  <bgColor rgb="FFFF0000"/>
                </patternFill>
              </fill>
            </x14:dxf>
          </x14:cfRule>
          <xm:sqref>F70</xm:sqref>
        </x14:conditionalFormatting>
        <x14:conditionalFormatting xmlns:xm="http://schemas.microsoft.com/office/excel/2006/main">
          <x14:cfRule type="cellIs" priority="12625" operator="equal" id="{2034C12B-E234-464F-8709-48A85ADBADCF}">
            <xm:f>Tables!$B$3</xm:f>
            <x14:dxf>
              <fill>
                <patternFill>
                  <bgColor rgb="FFFFFFCC"/>
                </patternFill>
              </fill>
            </x14:dxf>
          </x14:cfRule>
          <x14:cfRule type="cellIs" priority="12626" operator="equal" id="{21BA4EA3-3515-49FA-AEE5-B6FC3ED344D1}">
            <xm:f>Tables!$B$4</xm:f>
            <x14:dxf>
              <fill>
                <patternFill>
                  <bgColor rgb="FF92D050"/>
                </patternFill>
              </fill>
            </x14:dxf>
          </x14:cfRule>
          <x14:cfRule type="cellIs" priority="12627" operator="equal" id="{9CCA542A-13FA-4A03-A071-25B61B5134E3}">
            <xm:f>Tables!$B$5</xm:f>
            <x14:dxf>
              <fill>
                <patternFill>
                  <bgColor rgb="FFFFC000"/>
                </patternFill>
              </fill>
            </x14:dxf>
          </x14:cfRule>
          <x14:cfRule type="cellIs" priority="12628" operator="equal" id="{B5BE7C7D-7E64-4026-B2CA-A22882A4BFF1}">
            <xm:f>Tables!$B$6</xm:f>
            <x14:dxf>
              <fill>
                <patternFill>
                  <bgColor rgb="FFFF0000"/>
                </patternFill>
              </fill>
            </x14:dxf>
          </x14:cfRule>
          <xm:sqref>F77</xm:sqref>
        </x14:conditionalFormatting>
        <x14:conditionalFormatting xmlns:xm="http://schemas.microsoft.com/office/excel/2006/main">
          <x14:cfRule type="cellIs" priority="12621" operator="equal" id="{75A3D0DD-049A-40BE-8903-97B30F860262}">
            <xm:f>Tables!$B$3</xm:f>
            <x14:dxf>
              <fill>
                <patternFill>
                  <bgColor rgb="FFFFFFCC"/>
                </patternFill>
              </fill>
            </x14:dxf>
          </x14:cfRule>
          <x14:cfRule type="cellIs" priority="12622" operator="equal" id="{7671FEA6-7B5C-4397-8DD3-A9B091E9E8C7}">
            <xm:f>Tables!$B$4</xm:f>
            <x14:dxf>
              <fill>
                <patternFill>
                  <bgColor rgb="FF92D050"/>
                </patternFill>
              </fill>
            </x14:dxf>
          </x14:cfRule>
          <x14:cfRule type="cellIs" priority="12623" operator="equal" id="{F29F16E3-4070-4D53-B3CA-01DE160A0014}">
            <xm:f>Tables!$B$5</xm:f>
            <x14:dxf>
              <fill>
                <patternFill>
                  <bgColor rgb="FFFFC000"/>
                </patternFill>
              </fill>
            </x14:dxf>
          </x14:cfRule>
          <x14:cfRule type="cellIs" priority="12624" operator="equal" id="{8D6DAF91-1255-441E-BEFA-190E2E37ABAA}">
            <xm:f>Tables!$B$6</xm:f>
            <x14:dxf>
              <fill>
                <patternFill>
                  <bgColor rgb="FFFF0000"/>
                </patternFill>
              </fill>
            </x14:dxf>
          </x14:cfRule>
          <xm:sqref>F78</xm:sqref>
        </x14:conditionalFormatting>
        <x14:conditionalFormatting xmlns:xm="http://schemas.microsoft.com/office/excel/2006/main">
          <x14:cfRule type="cellIs" priority="12617" operator="equal" id="{24DE4E50-CB03-49A3-B1C5-37AA11B9F7B4}">
            <xm:f>Tables!$B$3</xm:f>
            <x14:dxf>
              <fill>
                <patternFill>
                  <bgColor rgb="FFFFFFCC"/>
                </patternFill>
              </fill>
            </x14:dxf>
          </x14:cfRule>
          <x14:cfRule type="cellIs" priority="12618" operator="equal" id="{FE99E285-CDB4-4BFA-9DB3-80A308EA8B77}">
            <xm:f>Tables!$B$4</xm:f>
            <x14:dxf>
              <fill>
                <patternFill>
                  <bgColor rgb="FF92D050"/>
                </patternFill>
              </fill>
            </x14:dxf>
          </x14:cfRule>
          <x14:cfRule type="cellIs" priority="12619" operator="equal" id="{A7BA08C0-2ED4-41A4-932A-F6A1CCBA535F}">
            <xm:f>Tables!$B$5</xm:f>
            <x14:dxf>
              <fill>
                <patternFill>
                  <bgColor rgb="FFFFC000"/>
                </patternFill>
              </fill>
            </x14:dxf>
          </x14:cfRule>
          <x14:cfRule type="cellIs" priority="12620" operator="equal" id="{4190558E-79CE-4E5A-91A2-6AD63BAE4434}">
            <xm:f>Tables!$B$6</xm:f>
            <x14:dxf>
              <fill>
                <patternFill>
                  <bgColor rgb="FFFF0000"/>
                </patternFill>
              </fill>
            </x14:dxf>
          </x14:cfRule>
          <xm:sqref>F79</xm:sqref>
        </x14:conditionalFormatting>
        <x14:conditionalFormatting xmlns:xm="http://schemas.microsoft.com/office/excel/2006/main">
          <x14:cfRule type="cellIs" priority="12605" operator="equal" id="{020F78BC-3D28-495E-958B-59E274436590}">
            <xm:f>Tables!$B$3</xm:f>
            <x14:dxf>
              <fill>
                <patternFill>
                  <bgColor rgb="FFFFFFCC"/>
                </patternFill>
              </fill>
            </x14:dxf>
          </x14:cfRule>
          <x14:cfRule type="cellIs" priority="12606" operator="equal" id="{3C4025E3-9C1E-4A42-A905-61053C55C604}">
            <xm:f>Tables!$B$4</xm:f>
            <x14:dxf>
              <fill>
                <patternFill>
                  <bgColor rgb="FF92D050"/>
                </patternFill>
              </fill>
            </x14:dxf>
          </x14:cfRule>
          <x14:cfRule type="cellIs" priority="12607" operator="equal" id="{E85D9759-49C5-40B1-B274-BECA92D072F5}">
            <xm:f>Tables!$B$5</xm:f>
            <x14:dxf>
              <fill>
                <patternFill>
                  <bgColor rgb="FFFFC000"/>
                </patternFill>
              </fill>
            </x14:dxf>
          </x14:cfRule>
          <x14:cfRule type="cellIs" priority="12608" operator="equal" id="{E10B66F0-953E-4C52-B822-D820F2CCB7D9}">
            <xm:f>Tables!$B$6</xm:f>
            <x14:dxf>
              <fill>
                <patternFill>
                  <bgColor rgb="FFFF0000"/>
                </patternFill>
              </fill>
            </x14:dxf>
          </x14:cfRule>
          <xm:sqref>F86</xm:sqref>
        </x14:conditionalFormatting>
        <x14:conditionalFormatting xmlns:xm="http://schemas.microsoft.com/office/excel/2006/main">
          <x14:cfRule type="cellIs" priority="12601" operator="equal" id="{A97D98FB-6F17-410A-9C14-730B5A488EEB}">
            <xm:f>Tables!$B$3</xm:f>
            <x14:dxf>
              <fill>
                <patternFill>
                  <bgColor rgb="FFFFFFCC"/>
                </patternFill>
              </fill>
            </x14:dxf>
          </x14:cfRule>
          <x14:cfRule type="cellIs" priority="12602" operator="equal" id="{AB422A69-6A17-4D06-AC04-D35DE5EB7584}">
            <xm:f>Tables!$B$4</xm:f>
            <x14:dxf>
              <fill>
                <patternFill>
                  <bgColor rgb="FF92D050"/>
                </patternFill>
              </fill>
            </x14:dxf>
          </x14:cfRule>
          <x14:cfRule type="cellIs" priority="12603" operator="equal" id="{A77A8F27-D5B7-44F2-A054-D63486DDEED9}">
            <xm:f>Tables!$B$5</xm:f>
            <x14:dxf>
              <fill>
                <patternFill>
                  <bgColor rgb="FFFFC000"/>
                </patternFill>
              </fill>
            </x14:dxf>
          </x14:cfRule>
          <x14:cfRule type="cellIs" priority="12604" operator="equal" id="{0BF07DFE-4647-41E8-A922-54D93E381573}">
            <xm:f>Tables!$B$6</xm:f>
            <x14:dxf>
              <fill>
                <patternFill>
                  <bgColor rgb="FFFF0000"/>
                </patternFill>
              </fill>
            </x14:dxf>
          </x14:cfRule>
          <xm:sqref>F87</xm:sqref>
        </x14:conditionalFormatting>
        <x14:conditionalFormatting xmlns:xm="http://schemas.microsoft.com/office/excel/2006/main">
          <x14:cfRule type="cellIs" priority="12597" operator="equal" id="{6E7B8EFF-9D61-4CB6-8136-A8ABF24D6B2E}">
            <xm:f>Tables!$B$3</xm:f>
            <x14:dxf>
              <fill>
                <patternFill>
                  <bgColor rgb="FFFFFFCC"/>
                </patternFill>
              </fill>
            </x14:dxf>
          </x14:cfRule>
          <x14:cfRule type="cellIs" priority="12598" operator="equal" id="{06BE3043-4B33-4925-B3B2-D3E98C78F560}">
            <xm:f>Tables!$B$4</xm:f>
            <x14:dxf>
              <fill>
                <patternFill>
                  <bgColor rgb="FF92D050"/>
                </patternFill>
              </fill>
            </x14:dxf>
          </x14:cfRule>
          <x14:cfRule type="cellIs" priority="12599" operator="equal" id="{3C63C2C4-DD59-4D71-A70C-7605B96F26BB}">
            <xm:f>Tables!$B$5</xm:f>
            <x14:dxf>
              <fill>
                <patternFill>
                  <bgColor rgb="FFFFC000"/>
                </patternFill>
              </fill>
            </x14:dxf>
          </x14:cfRule>
          <x14:cfRule type="cellIs" priority="12600" operator="equal" id="{31F2E919-78D0-420F-8198-BF331CD7376D}">
            <xm:f>Tables!$B$6</xm:f>
            <x14:dxf>
              <fill>
                <patternFill>
                  <bgColor rgb="FFFF0000"/>
                </patternFill>
              </fill>
            </x14:dxf>
          </x14:cfRule>
          <xm:sqref>F88</xm:sqref>
        </x14:conditionalFormatting>
        <x14:conditionalFormatting xmlns:xm="http://schemas.microsoft.com/office/excel/2006/main">
          <x14:cfRule type="cellIs" priority="12581" operator="equal" id="{C388DBC2-A244-455F-BC8A-62E33C74A78D}">
            <xm:f>Tables!$B$3</xm:f>
            <x14:dxf>
              <fill>
                <patternFill>
                  <bgColor rgb="FFFFFFCC"/>
                </patternFill>
              </fill>
            </x14:dxf>
          </x14:cfRule>
          <x14:cfRule type="cellIs" priority="12582" operator="equal" id="{3AABBFA8-4A3A-4C50-9614-A475F8CDA67A}">
            <xm:f>Tables!$B$4</xm:f>
            <x14:dxf>
              <fill>
                <patternFill>
                  <bgColor rgb="FF92D050"/>
                </patternFill>
              </fill>
            </x14:dxf>
          </x14:cfRule>
          <x14:cfRule type="cellIs" priority="12583" operator="equal" id="{536C8417-041D-4DB3-AAC3-38A71824483D}">
            <xm:f>Tables!$B$5</xm:f>
            <x14:dxf>
              <fill>
                <patternFill>
                  <bgColor rgb="FFFFC000"/>
                </patternFill>
              </fill>
            </x14:dxf>
          </x14:cfRule>
          <x14:cfRule type="cellIs" priority="12584" operator="equal" id="{06569DC8-6649-41EB-871E-C9AE9AB92C9C}">
            <xm:f>Tables!$B$6</xm:f>
            <x14:dxf>
              <fill>
                <patternFill>
                  <bgColor rgb="FFFF0000"/>
                </patternFill>
              </fill>
            </x14:dxf>
          </x14:cfRule>
          <xm:sqref>F96</xm:sqref>
        </x14:conditionalFormatting>
        <x14:conditionalFormatting xmlns:xm="http://schemas.microsoft.com/office/excel/2006/main">
          <x14:cfRule type="cellIs" priority="12577" operator="equal" id="{90491BBF-DFB7-4180-8E7D-32FD2976C905}">
            <xm:f>Tables!$B$3</xm:f>
            <x14:dxf>
              <fill>
                <patternFill>
                  <bgColor rgb="FFFFFFCC"/>
                </patternFill>
              </fill>
            </x14:dxf>
          </x14:cfRule>
          <x14:cfRule type="cellIs" priority="12578" operator="equal" id="{C0313676-E9E2-4D3B-AF98-3AFC885AE58D}">
            <xm:f>Tables!$B$4</xm:f>
            <x14:dxf>
              <fill>
                <patternFill>
                  <bgColor rgb="FF92D050"/>
                </patternFill>
              </fill>
            </x14:dxf>
          </x14:cfRule>
          <x14:cfRule type="cellIs" priority="12579" operator="equal" id="{5CB08268-E705-452E-B50C-C2035D748170}">
            <xm:f>Tables!$B$5</xm:f>
            <x14:dxf>
              <fill>
                <patternFill>
                  <bgColor rgb="FFFFC000"/>
                </patternFill>
              </fill>
            </x14:dxf>
          </x14:cfRule>
          <x14:cfRule type="cellIs" priority="12580" operator="equal" id="{E403BB38-792B-43F8-9015-71D7A0F49C3F}">
            <xm:f>Tables!$B$6</xm:f>
            <x14:dxf>
              <fill>
                <patternFill>
                  <bgColor rgb="FFFF0000"/>
                </patternFill>
              </fill>
            </x14:dxf>
          </x14:cfRule>
          <xm:sqref>F97</xm:sqref>
        </x14:conditionalFormatting>
        <x14:conditionalFormatting xmlns:xm="http://schemas.microsoft.com/office/excel/2006/main">
          <x14:cfRule type="cellIs" priority="12573" operator="equal" id="{4AE9EC08-4A76-49A9-AF40-0A770FF580BD}">
            <xm:f>Tables!$B$3</xm:f>
            <x14:dxf>
              <fill>
                <patternFill>
                  <bgColor rgb="FFFFFFCC"/>
                </patternFill>
              </fill>
            </x14:dxf>
          </x14:cfRule>
          <x14:cfRule type="cellIs" priority="12574" operator="equal" id="{43C60526-1A6C-4F7C-8A12-43BCDC46A38E}">
            <xm:f>Tables!$B$4</xm:f>
            <x14:dxf>
              <fill>
                <patternFill>
                  <bgColor rgb="FF92D050"/>
                </patternFill>
              </fill>
            </x14:dxf>
          </x14:cfRule>
          <x14:cfRule type="cellIs" priority="12575" operator="equal" id="{E8A95124-BAB6-478E-BB8D-9C2083506DFF}">
            <xm:f>Tables!$B$5</xm:f>
            <x14:dxf>
              <fill>
                <patternFill>
                  <bgColor rgb="FFFFC000"/>
                </patternFill>
              </fill>
            </x14:dxf>
          </x14:cfRule>
          <x14:cfRule type="cellIs" priority="12576" operator="equal" id="{F5EE2555-D2FD-4491-A737-D209F56568C2}">
            <xm:f>Tables!$B$6</xm:f>
            <x14:dxf>
              <fill>
                <patternFill>
                  <bgColor rgb="FFFF0000"/>
                </patternFill>
              </fill>
            </x14:dxf>
          </x14:cfRule>
          <xm:sqref>F98</xm:sqref>
        </x14:conditionalFormatting>
        <x14:conditionalFormatting xmlns:xm="http://schemas.microsoft.com/office/excel/2006/main">
          <x14:cfRule type="cellIs" priority="12561" operator="equal" id="{81FB87A9-4B83-43D7-A981-415AB7A9D0FC}">
            <xm:f>Tables!$B$3</xm:f>
            <x14:dxf>
              <fill>
                <patternFill>
                  <bgColor rgb="FFFFFFCC"/>
                </patternFill>
              </fill>
            </x14:dxf>
          </x14:cfRule>
          <x14:cfRule type="cellIs" priority="12562" operator="equal" id="{B8DEE2F7-55D0-4929-B426-CB5A78ED0D9A}">
            <xm:f>Tables!$B$4</xm:f>
            <x14:dxf>
              <fill>
                <patternFill>
                  <bgColor rgb="FF92D050"/>
                </patternFill>
              </fill>
            </x14:dxf>
          </x14:cfRule>
          <x14:cfRule type="cellIs" priority="12563" operator="equal" id="{0C6EC48D-4691-4560-9E16-7E333EC9497C}">
            <xm:f>Tables!$B$5</xm:f>
            <x14:dxf>
              <fill>
                <patternFill>
                  <bgColor rgb="FFFFC000"/>
                </patternFill>
              </fill>
            </x14:dxf>
          </x14:cfRule>
          <x14:cfRule type="cellIs" priority="12564" operator="equal" id="{63E9F475-337B-4320-9E38-99CB6E1A797C}">
            <xm:f>Tables!$B$6</xm:f>
            <x14:dxf>
              <fill>
                <patternFill>
                  <bgColor rgb="FFFF0000"/>
                </patternFill>
              </fill>
            </x14:dxf>
          </x14:cfRule>
          <xm:sqref>F105</xm:sqref>
        </x14:conditionalFormatting>
        <x14:conditionalFormatting xmlns:xm="http://schemas.microsoft.com/office/excel/2006/main">
          <x14:cfRule type="cellIs" priority="12557" operator="equal" id="{995B3196-43CD-4747-89C2-3E694B93060E}">
            <xm:f>Tables!$B$3</xm:f>
            <x14:dxf>
              <fill>
                <patternFill>
                  <bgColor rgb="FFFFFFCC"/>
                </patternFill>
              </fill>
            </x14:dxf>
          </x14:cfRule>
          <x14:cfRule type="cellIs" priority="12558" operator="equal" id="{70F5433D-18D8-4307-B13A-8FBB2D93432E}">
            <xm:f>Tables!$B$4</xm:f>
            <x14:dxf>
              <fill>
                <patternFill>
                  <bgColor rgb="FF92D050"/>
                </patternFill>
              </fill>
            </x14:dxf>
          </x14:cfRule>
          <x14:cfRule type="cellIs" priority="12559" operator="equal" id="{453E8AA2-6D62-42AB-BC23-A0B884504C28}">
            <xm:f>Tables!$B$5</xm:f>
            <x14:dxf>
              <fill>
                <patternFill>
                  <bgColor rgb="FFFFC000"/>
                </patternFill>
              </fill>
            </x14:dxf>
          </x14:cfRule>
          <x14:cfRule type="cellIs" priority="12560" operator="equal" id="{CA4CB634-4BB6-4594-81F1-9C5FBC2B9A2B}">
            <xm:f>Tables!$B$6</xm:f>
            <x14:dxf>
              <fill>
                <patternFill>
                  <bgColor rgb="FFFF0000"/>
                </patternFill>
              </fill>
            </x14:dxf>
          </x14:cfRule>
          <xm:sqref>F106</xm:sqref>
        </x14:conditionalFormatting>
        <x14:conditionalFormatting xmlns:xm="http://schemas.microsoft.com/office/excel/2006/main">
          <x14:cfRule type="cellIs" priority="12553" operator="equal" id="{51B8EED0-D612-416B-82AD-2F28AE3B2464}">
            <xm:f>Tables!$B$3</xm:f>
            <x14:dxf>
              <fill>
                <patternFill>
                  <bgColor rgb="FFFFFFCC"/>
                </patternFill>
              </fill>
            </x14:dxf>
          </x14:cfRule>
          <x14:cfRule type="cellIs" priority="12554" operator="equal" id="{FEAA2BD3-BD69-4CED-9D33-13AE190F8E0C}">
            <xm:f>Tables!$B$4</xm:f>
            <x14:dxf>
              <fill>
                <patternFill>
                  <bgColor rgb="FF92D050"/>
                </patternFill>
              </fill>
            </x14:dxf>
          </x14:cfRule>
          <x14:cfRule type="cellIs" priority="12555" operator="equal" id="{B8E79E4D-0321-4CCF-855F-62673F41E031}">
            <xm:f>Tables!$B$5</xm:f>
            <x14:dxf>
              <fill>
                <patternFill>
                  <bgColor rgb="FFFFC000"/>
                </patternFill>
              </fill>
            </x14:dxf>
          </x14:cfRule>
          <x14:cfRule type="cellIs" priority="12556" operator="equal" id="{40480EFB-A035-4353-AD8C-865B28961242}">
            <xm:f>Tables!$B$6</xm:f>
            <x14:dxf>
              <fill>
                <patternFill>
                  <bgColor rgb="FFFF0000"/>
                </patternFill>
              </fill>
            </x14:dxf>
          </x14:cfRule>
          <xm:sqref>F107</xm:sqref>
        </x14:conditionalFormatting>
        <x14:conditionalFormatting xmlns:xm="http://schemas.microsoft.com/office/excel/2006/main">
          <x14:cfRule type="cellIs" priority="12537" operator="equal" id="{E3C17220-943D-40FE-B94F-AF528CC23944}">
            <xm:f>Tables!$B$3</xm:f>
            <x14:dxf>
              <fill>
                <patternFill>
                  <bgColor rgb="FFFFFFCC"/>
                </patternFill>
              </fill>
            </x14:dxf>
          </x14:cfRule>
          <x14:cfRule type="cellIs" priority="12538" operator="equal" id="{650F9862-7253-4E29-9ECB-70033DF3C984}">
            <xm:f>Tables!$B$4</xm:f>
            <x14:dxf>
              <fill>
                <patternFill>
                  <bgColor rgb="FF92D050"/>
                </patternFill>
              </fill>
            </x14:dxf>
          </x14:cfRule>
          <x14:cfRule type="cellIs" priority="12539" operator="equal" id="{386541CA-0BBD-4E64-B10E-11A8AA238E7B}">
            <xm:f>Tables!$B$5</xm:f>
            <x14:dxf>
              <fill>
                <patternFill>
                  <bgColor rgb="FFFFC000"/>
                </patternFill>
              </fill>
            </x14:dxf>
          </x14:cfRule>
          <x14:cfRule type="cellIs" priority="12540" operator="equal" id="{9D389102-0FEF-4D54-80C5-C4C6BC267317}">
            <xm:f>Tables!$B$6</xm:f>
            <x14:dxf>
              <fill>
                <patternFill>
                  <bgColor rgb="FFFF0000"/>
                </patternFill>
              </fill>
            </x14:dxf>
          </x14:cfRule>
          <xm:sqref>F115</xm:sqref>
        </x14:conditionalFormatting>
        <x14:conditionalFormatting xmlns:xm="http://schemas.microsoft.com/office/excel/2006/main">
          <x14:cfRule type="cellIs" priority="12533" operator="equal" id="{EADF9E04-097B-4CA0-A569-B09BD30357D6}">
            <xm:f>Tables!$B$3</xm:f>
            <x14:dxf>
              <fill>
                <patternFill>
                  <bgColor rgb="FFFFFFCC"/>
                </patternFill>
              </fill>
            </x14:dxf>
          </x14:cfRule>
          <x14:cfRule type="cellIs" priority="12534" operator="equal" id="{B23605E7-D70A-40F6-86CC-B372F7C0F143}">
            <xm:f>Tables!$B$4</xm:f>
            <x14:dxf>
              <fill>
                <patternFill>
                  <bgColor rgb="FF92D050"/>
                </patternFill>
              </fill>
            </x14:dxf>
          </x14:cfRule>
          <x14:cfRule type="cellIs" priority="12535" operator="equal" id="{9A483666-2D43-460D-9DE7-320E9719C2D6}">
            <xm:f>Tables!$B$5</xm:f>
            <x14:dxf>
              <fill>
                <patternFill>
                  <bgColor rgb="FFFFC000"/>
                </patternFill>
              </fill>
            </x14:dxf>
          </x14:cfRule>
          <x14:cfRule type="cellIs" priority="12536" operator="equal" id="{6F209008-609C-494A-A934-E7E883EB2A7A}">
            <xm:f>Tables!$B$6</xm:f>
            <x14:dxf>
              <fill>
                <patternFill>
                  <bgColor rgb="FFFF0000"/>
                </patternFill>
              </fill>
            </x14:dxf>
          </x14:cfRule>
          <xm:sqref>F116</xm:sqref>
        </x14:conditionalFormatting>
        <x14:conditionalFormatting xmlns:xm="http://schemas.microsoft.com/office/excel/2006/main">
          <x14:cfRule type="cellIs" priority="12529" operator="equal" id="{A22D20A1-5A41-4D52-A16F-6E47F50D5BCF}">
            <xm:f>Tables!$B$3</xm:f>
            <x14:dxf>
              <fill>
                <patternFill>
                  <bgColor rgb="FFFFFFCC"/>
                </patternFill>
              </fill>
            </x14:dxf>
          </x14:cfRule>
          <x14:cfRule type="cellIs" priority="12530" operator="equal" id="{AD2792C2-8EE4-4D15-93D3-DCE8EE1989C0}">
            <xm:f>Tables!$B$4</xm:f>
            <x14:dxf>
              <fill>
                <patternFill>
                  <bgColor rgb="FF92D050"/>
                </patternFill>
              </fill>
            </x14:dxf>
          </x14:cfRule>
          <x14:cfRule type="cellIs" priority="12531" operator="equal" id="{8B5D62F8-50B3-4674-A6DF-72095012872E}">
            <xm:f>Tables!$B$5</xm:f>
            <x14:dxf>
              <fill>
                <patternFill>
                  <bgColor rgb="FFFFC000"/>
                </patternFill>
              </fill>
            </x14:dxf>
          </x14:cfRule>
          <x14:cfRule type="cellIs" priority="12532" operator="equal" id="{CEAE29C1-8EC4-41E8-87B8-3CF0F549643C}">
            <xm:f>Tables!$B$6</xm:f>
            <x14:dxf>
              <fill>
                <patternFill>
                  <bgColor rgb="FFFF0000"/>
                </patternFill>
              </fill>
            </x14:dxf>
          </x14:cfRule>
          <xm:sqref>F117</xm:sqref>
        </x14:conditionalFormatting>
        <x14:conditionalFormatting xmlns:xm="http://schemas.microsoft.com/office/excel/2006/main">
          <x14:cfRule type="cellIs" priority="12525" operator="equal" id="{A870B28D-5FD7-4846-8771-A7E6701FC796}">
            <xm:f>Tables!$B$3</xm:f>
            <x14:dxf>
              <fill>
                <patternFill>
                  <bgColor rgb="FFFFFFCC"/>
                </patternFill>
              </fill>
            </x14:dxf>
          </x14:cfRule>
          <x14:cfRule type="cellIs" priority="12526" operator="equal" id="{08C54028-4571-4F8A-89F0-876A3288688D}">
            <xm:f>Tables!$B$4</xm:f>
            <x14:dxf>
              <fill>
                <patternFill>
                  <bgColor rgb="FF92D050"/>
                </patternFill>
              </fill>
            </x14:dxf>
          </x14:cfRule>
          <x14:cfRule type="cellIs" priority="12527" operator="equal" id="{06E5DDAB-D25E-4AB3-A803-3E573C632769}">
            <xm:f>Tables!$B$5</xm:f>
            <x14:dxf>
              <fill>
                <patternFill>
                  <bgColor rgb="FFFFC000"/>
                </patternFill>
              </fill>
            </x14:dxf>
          </x14:cfRule>
          <x14:cfRule type="cellIs" priority="12528" operator="equal" id="{BF1B32CB-BB29-4BBA-994F-FCD4CC0A177C}">
            <xm:f>Tables!$B$6</xm:f>
            <x14:dxf>
              <fill>
                <patternFill>
                  <bgColor rgb="FFFF0000"/>
                </patternFill>
              </fill>
            </x14:dxf>
          </x14:cfRule>
          <xm:sqref>F118</xm:sqref>
        </x14:conditionalFormatting>
        <x14:conditionalFormatting xmlns:xm="http://schemas.microsoft.com/office/excel/2006/main">
          <x14:cfRule type="cellIs" priority="12509" operator="equal" id="{00CBDD8B-052E-4B66-BE5E-7D5F27EBD19B}">
            <xm:f>Tables!$B$3</xm:f>
            <x14:dxf>
              <fill>
                <patternFill>
                  <bgColor rgb="FFFFFFCC"/>
                </patternFill>
              </fill>
            </x14:dxf>
          </x14:cfRule>
          <x14:cfRule type="cellIs" priority="12510" operator="equal" id="{61298DB4-CA94-4C22-86DD-D82D1242D9E9}">
            <xm:f>Tables!$B$4</xm:f>
            <x14:dxf>
              <fill>
                <patternFill>
                  <bgColor rgb="FF92D050"/>
                </patternFill>
              </fill>
            </x14:dxf>
          </x14:cfRule>
          <x14:cfRule type="cellIs" priority="12511" operator="equal" id="{7C7729CC-F332-4EA2-95E9-1355A93ABA99}">
            <xm:f>Tables!$B$5</xm:f>
            <x14:dxf>
              <fill>
                <patternFill>
                  <bgColor rgb="FFFFC000"/>
                </patternFill>
              </fill>
            </x14:dxf>
          </x14:cfRule>
          <x14:cfRule type="cellIs" priority="12512" operator="equal" id="{4D003BDA-1DF3-450D-A60C-D172E1B5952B}">
            <xm:f>Tables!$B$6</xm:f>
            <x14:dxf>
              <fill>
                <patternFill>
                  <bgColor rgb="FFFF0000"/>
                </patternFill>
              </fill>
            </x14:dxf>
          </x14:cfRule>
          <xm:sqref>F126</xm:sqref>
        </x14:conditionalFormatting>
        <x14:conditionalFormatting xmlns:xm="http://schemas.microsoft.com/office/excel/2006/main">
          <x14:cfRule type="cellIs" priority="12505" operator="equal" id="{3D3617BE-0E66-4333-BEF3-EFB0DB9532D0}">
            <xm:f>Tables!$B$3</xm:f>
            <x14:dxf>
              <fill>
                <patternFill>
                  <bgColor rgb="FFFFFFCC"/>
                </patternFill>
              </fill>
            </x14:dxf>
          </x14:cfRule>
          <x14:cfRule type="cellIs" priority="12506" operator="equal" id="{7581A365-E82A-459D-A263-FDDAF9CADBA6}">
            <xm:f>Tables!$B$4</xm:f>
            <x14:dxf>
              <fill>
                <patternFill>
                  <bgColor rgb="FF92D050"/>
                </patternFill>
              </fill>
            </x14:dxf>
          </x14:cfRule>
          <x14:cfRule type="cellIs" priority="12507" operator="equal" id="{11759421-C742-4EDD-80D4-0E93A269687A}">
            <xm:f>Tables!$B$5</xm:f>
            <x14:dxf>
              <fill>
                <patternFill>
                  <bgColor rgb="FFFFC000"/>
                </patternFill>
              </fill>
            </x14:dxf>
          </x14:cfRule>
          <x14:cfRule type="cellIs" priority="12508" operator="equal" id="{03B05209-C8A0-42ED-A127-FA441EC08828}">
            <xm:f>Tables!$B$6</xm:f>
            <x14:dxf>
              <fill>
                <patternFill>
                  <bgColor rgb="FFFF0000"/>
                </patternFill>
              </fill>
            </x14:dxf>
          </x14:cfRule>
          <xm:sqref>F127</xm:sqref>
        </x14:conditionalFormatting>
        <x14:conditionalFormatting xmlns:xm="http://schemas.microsoft.com/office/excel/2006/main">
          <x14:cfRule type="cellIs" priority="12501" operator="equal" id="{15D5FD66-CD6E-4CFF-B984-A11C041509F4}">
            <xm:f>Tables!$B$3</xm:f>
            <x14:dxf>
              <fill>
                <patternFill>
                  <bgColor rgb="FFFFFFCC"/>
                </patternFill>
              </fill>
            </x14:dxf>
          </x14:cfRule>
          <x14:cfRule type="cellIs" priority="12502" operator="equal" id="{5303AF52-522B-4EB2-BCE0-E5437BA3261C}">
            <xm:f>Tables!$B$4</xm:f>
            <x14:dxf>
              <fill>
                <patternFill>
                  <bgColor rgb="FF92D050"/>
                </patternFill>
              </fill>
            </x14:dxf>
          </x14:cfRule>
          <x14:cfRule type="cellIs" priority="12503" operator="equal" id="{D1BD20A4-80B6-47D7-BA66-AEEEC1905D8D}">
            <xm:f>Tables!$B$5</xm:f>
            <x14:dxf>
              <fill>
                <patternFill>
                  <bgColor rgb="FFFFC000"/>
                </patternFill>
              </fill>
            </x14:dxf>
          </x14:cfRule>
          <x14:cfRule type="cellIs" priority="12504" operator="equal" id="{DF8144AF-F416-4FFA-828D-AAF1C8813D57}">
            <xm:f>Tables!$B$6</xm:f>
            <x14:dxf>
              <fill>
                <patternFill>
                  <bgColor rgb="FFFF0000"/>
                </patternFill>
              </fill>
            </x14:dxf>
          </x14:cfRule>
          <xm:sqref>F128</xm:sqref>
        </x14:conditionalFormatting>
        <x14:conditionalFormatting xmlns:xm="http://schemas.microsoft.com/office/excel/2006/main">
          <x14:cfRule type="cellIs" priority="12497" operator="equal" id="{E123E35D-52E2-4FC4-B19A-F37196CE8306}">
            <xm:f>Tables!$B$3</xm:f>
            <x14:dxf>
              <fill>
                <patternFill>
                  <bgColor rgb="FFFFFFCC"/>
                </patternFill>
              </fill>
            </x14:dxf>
          </x14:cfRule>
          <x14:cfRule type="cellIs" priority="12498" operator="equal" id="{45FFCCF8-0665-4BC0-82EC-057C78CE6131}">
            <xm:f>Tables!$B$4</xm:f>
            <x14:dxf>
              <fill>
                <patternFill>
                  <bgColor rgb="FF92D050"/>
                </patternFill>
              </fill>
            </x14:dxf>
          </x14:cfRule>
          <x14:cfRule type="cellIs" priority="12499" operator="equal" id="{FE5FE1E6-45C9-43AF-8488-6185A1F167DE}">
            <xm:f>Tables!$B$5</xm:f>
            <x14:dxf>
              <fill>
                <patternFill>
                  <bgColor rgb="FFFFC000"/>
                </patternFill>
              </fill>
            </x14:dxf>
          </x14:cfRule>
          <x14:cfRule type="cellIs" priority="12500" operator="equal" id="{F958D89E-8424-47B9-AE9A-7CC40DF841FC}">
            <xm:f>Tables!$B$6</xm:f>
            <x14:dxf>
              <fill>
                <patternFill>
                  <bgColor rgb="FFFF0000"/>
                </patternFill>
              </fill>
            </x14:dxf>
          </x14:cfRule>
          <xm:sqref>F129</xm:sqref>
        </x14:conditionalFormatting>
        <x14:conditionalFormatting xmlns:xm="http://schemas.microsoft.com/office/excel/2006/main">
          <x14:cfRule type="cellIs" priority="12481" operator="equal" id="{441DF488-74D3-4C8F-B717-85A55DDF3622}">
            <xm:f>Tables!$B$3</xm:f>
            <x14:dxf>
              <fill>
                <patternFill>
                  <bgColor rgb="FFFFFFCC"/>
                </patternFill>
              </fill>
            </x14:dxf>
          </x14:cfRule>
          <x14:cfRule type="cellIs" priority="12482" operator="equal" id="{8CAB7189-05EB-4A25-81A5-15EFA580169C}">
            <xm:f>Tables!$B$4</xm:f>
            <x14:dxf>
              <fill>
                <patternFill>
                  <bgColor rgb="FF92D050"/>
                </patternFill>
              </fill>
            </x14:dxf>
          </x14:cfRule>
          <x14:cfRule type="cellIs" priority="12483" operator="equal" id="{A5A48CE2-9629-44EC-B0FB-27B201CC144E}">
            <xm:f>Tables!$B$5</xm:f>
            <x14:dxf>
              <fill>
                <patternFill>
                  <bgColor rgb="FFFFC000"/>
                </patternFill>
              </fill>
            </x14:dxf>
          </x14:cfRule>
          <x14:cfRule type="cellIs" priority="12484" operator="equal" id="{24B78A5C-6839-41EC-943D-4216F4AE4B36}">
            <xm:f>Tables!$B$6</xm:f>
            <x14:dxf>
              <fill>
                <patternFill>
                  <bgColor rgb="FFFF0000"/>
                </patternFill>
              </fill>
            </x14:dxf>
          </x14:cfRule>
          <xm:sqref>F137</xm:sqref>
        </x14:conditionalFormatting>
        <x14:conditionalFormatting xmlns:xm="http://schemas.microsoft.com/office/excel/2006/main">
          <x14:cfRule type="cellIs" priority="12477" operator="equal" id="{99FE5674-4075-43D6-A455-E66026F536C9}">
            <xm:f>Tables!$B$3</xm:f>
            <x14:dxf>
              <fill>
                <patternFill>
                  <bgColor rgb="FFFFFFCC"/>
                </patternFill>
              </fill>
            </x14:dxf>
          </x14:cfRule>
          <x14:cfRule type="cellIs" priority="12478" operator="equal" id="{0328D784-6896-4B55-8D05-92270F57D021}">
            <xm:f>Tables!$B$4</xm:f>
            <x14:dxf>
              <fill>
                <patternFill>
                  <bgColor rgb="FF92D050"/>
                </patternFill>
              </fill>
            </x14:dxf>
          </x14:cfRule>
          <x14:cfRule type="cellIs" priority="12479" operator="equal" id="{BDC248E0-C7A2-45B9-92E8-70A805898E2D}">
            <xm:f>Tables!$B$5</xm:f>
            <x14:dxf>
              <fill>
                <patternFill>
                  <bgColor rgb="FFFFC000"/>
                </patternFill>
              </fill>
            </x14:dxf>
          </x14:cfRule>
          <x14:cfRule type="cellIs" priority="12480" operator="equal" id="{916AEC5F-E5A5-42B9-96C9-DEA990BA2328}">
            <xm:f>Tables!$B$6</xm:f>
            <x14:dxf>
              <fill>
                <patternFill>
                  <bgColor rgb="FFFF0000"/>
                </patternFill>
              </fill>
            </x14:dxf>
          </x14:cfRule>
          <xm:sqref>F138</xm:sqref>
        </x14:conditionalFormatting>
        <x14:conditionalFormatting xmlns:xm="http://schemas.microsoft.com/office/excel/2006/main">
          <x14:cfRule type="cellIs" priority="12473" operator="equal" id="{2C7F5850-10DD-4F0F-8FB5-B8FC12DB3C12}">
            <xm:f>Tables!$B$3</xm:f>
            <x14:dxf>
              <fill>
                <patternFill>
                  <bgColor rgb="FFFFFFCC"/>
                </patternFill>
              </fill>
            </x14:dxf>
          </x14:cfRule>
          <x14:cfRule type="cellIs" priority="12474" operator="equal" id="{22649D91-9D4E-4BD8-80A1-4B4E9418FCC6}">
            <xm:f>Tables!$B$4</xm:f>
            <x14:dxf>
              <fill>
                <patternFill>
                  <bgColor rgb="FF92D050"/>
                </patternFill>
              </fill>
            </x14:dxf>
          </x14:cfRule>
          <x14:cfRule type="cellIs" priority="12475" operator="equal" id="{D3ADD8DE-6CDF-4C2B-BE5B-07383956FF29}">
            <xm:f>Tables!$B$5</xm:f>
            <x14:dxf>
              <fill>
                <patternFill>
                  <bgColor rgb="FFFFC000"/>
                </patternFill>
              </fill>
            </x14:dxf>
          </x14:cfRule>
          <x14:cfRule type="cellIs" priority="12476" operator="equal" id="{914EF8C6-44BC-4690-ACFC-A225703BF6ED}">
            <xm:f>Tables!$B$6</xm:f>
            <x14:dxf>
              <fill>
                <patternFill>
                  <bgColor rgb="FFFF0000"/>
                </patternFill>
              </fill>
            </x14:dxf>
          </x14:cfRule>
          <xm:sqref>F139</xm:sqref>
        </x14:conditionalFormatting>
        <x14:conditionalFormatting xmlns:xm="http://schemas.microsoft.com/office/excel/2006/main">
          <x14:cfRule type="cellIs" priority="12469" operator="equal" id="{D16F2B46-F1DE-46D6-BB3E-CA7474424670}">
            <xm:f>Tables!$B$3</xm:f>
            <x14:dxf>
              <fill>
                <patternFill>
                  <bgColor rgb="FFFFFFCC"/>
                </patternFill>
              </fill>
            </x14:dxf>
          </x14:cfRule>
          <x14:cfRule type="cellIs" priority="12470" operator="equal" id="{86752F3C-F464-49E7-9819-45B3F5BC0600}">
            <xm:f>Tables!$B$4</xm:f>
            <x14:dxf>
              <fill>
                <patternFill>
                  <bgColor rgb="FF92D050"/>
                </patternFill>
              </fill>
            </x14:dxf>
          </x14:cfRule>
          <x14:cfRule type="cellIs" priority="12471" operator="equal" id="{9429F78F-FD5E-49E8-BAFA-7E4F4AADFE20}">
            <xm:f>Tables!$B$5</xm:f>
            <x14:dxf>
              <fill>
                <patternFill>
                  <bgColor rgb="FFFFC000"/>
                </patternFill>
              </fill>
            </x14:dxf>
          </x14:cfRule>
          <x14:cfRule type="cellIs" priority="12472" operator="equal" id="{16D5DEE0-42E8-43BA-A544-89624E53EB6A}">
            <xm:f>Tables!$B$6</xm:f>
            <x14:dxf>
              <fill>
                <patternFill>
                  <bgColor rgb="FFFF0000"/>
                </patternFill>
              </fill>
            </x14:dxf>
          </x14:cfRule>
          <xm:sqref>F140</xm:sqref>
        </x14:conditionalFormatting>
        <x14:conditionalFormatting xmlns:xm="http://schemas.microsoft.com/office/excel/2006/main">
          <x14:cfRule type="cellIs" priority="12453" operator="equal" id="{8A7F2081-8109-4984-A055-BB1A958334FA}">
            <xm:f>Tables!$B$3</xm:f>
            <x14:dxf>
              <fill>
                <patternFill>
                  <bgColor rgb="FFFFFFCC"/>
                </patternFill>
              </fill>
            </x14:dxf>
          </x14:cfRule>
          <x14:cfRule type="cellIs" priority="12454" operator="equal" id="{DAD3F534-EA0C-4144-9260-B9AAE9401A4B}">
            <xm:f>Tables!$B$4</xm:f>
            <x14:dxf>
              <fill>
                <patternFill>
                  <bgColor rgb="FF92D050"/>
                </patternFill>
              </fill>
            </x14:dxf>
          </x14:cfRule>
          <x14:cfRule type="cellIs" priority="12455" operator="equal" id="{16FE4EB6-DF87-4FCD-A91D-B1C3F23C27C8}">
            <xm:f>Tables!$B$5</xm:f>
            <x14:dxf>
              <fill>
                <patternFill>
                  <bgColor rgb="FFFFC000"/>
                </patternFill>
              </fill>
            </x14:dxf>
          </x14:cfRule>
          <x14:cfRule type="cellIs" priority="12456" operator="equal" id="{63E2E253-B6C8-4E51-BEFF-F03ED829A985}">
            <xm:f>Tables!$B$6</xm:f>
            <x14:dxf>
              <fill>
                <patternFill>
                  <bgColor rgb="FFFF0000"/>
                </patternFill>
              </fill>
            </x14:dxf>
          </x14:cfRule>
          <xm:sqref>F148</xm:sqref>
        </x14:conditionalFormatting>
        <x14:conditionalFormatting xmlns:xm="http://schemas.microsoft.com/office/excel/2006/main">
          <x14:cfRule type="cellIs" priority="12449" operator="equal" id="{4AE5A2A5-E4F8-439F-B5BC-EBEC1EB94F32}">
            <xm:f>Tables!$B$3</xm:f>
            <x14:dxf>
              <fill>
                <patternFill>
                  <bgColor rgb="FFFFFFCC"/>
                </patternFill>
              </fill>
            </x14:dxf>
          </x14:cfRule>
          <x14:cfRule type="cellIs" priority="12450" operator="equal" id="{EEEC567F-1EEC-4EBF-9D4A-0FBFBEE9D9BC}">
            <xm:f>Tables!$B$4</xm:f>
            <x14:dxf>
              <fill>
                <patternFill>
                  <bgColor rgb="FF92D050"/>
                </patternFill>
              </fill>
            </x14:dxf>
          </x14:cfRule>
          <x14:cfRule type="cellIs" priority="12451" operator="equal" id="{0F9C8023-2D54-422D-8F9F-EACC7D8F7131}">
            <xm:f>Tables!$B$5</xm:f>
            <x14:dxf>
              <fill>
                <patternFill>
                  <bgColor rgb="FFFFC000"/>
                </patternFill>
              </fill>
            </x14:dxf>
          </x14:cfRule>
          <x14:cfRule type="cellIs" priority="12452" operator="equal" id="{8974DD0E-B183-4000-ADE9-6A6E8CC139DC}">
            <xm:f>Tables!$B$6</xm:f>
            <x14:dxf>
              <fill>
                <patternFill>
                  <bgColor rgb="FFFF0000"/>
                </patternFill>
              </fill>
            </x14:dxf>
          </x14:cfRule>
          <xm:sqref>F149</xm:sqref>
        </x14:conditionalFormatting>
        <x14:conditionalFormatting xmlns:xm="http://schemas.microsoft.com/office/excel/2006/main">
          <x14:cfRule type="cellIs" priority="12445" operator="equal" id="{B2D7BF31-1004-447C-BCFC-94674790DC66}">
            <xm:f>Tables!$B$3</xm:f>
            <x14:dxf>
              <fill>
                <patternFill>
                  <bgColor rgb="FFFFFFCC"/>
                </patternFill>
              </fill>
            </x14:dxf>
          </x14:cfRule>
          <x14:cfRule type="cellIs" priority="12446" operator="equal" id="{AE5D3BD1-8B1B-4ADA-AF4D-AC4DA67DBDE1}">
            <xm:f>Tables!$B$4</xm:f>
            <x14:dxf>
              <fill>
                <patternFill>
                  <bgColor rgb="FF92D050"/>
                </patternFill>
              </fill>
            </x14:dxf>
          </x14:cfRule>
          <x14:cfRule type="cellIs" priority="12447" operator="equal" id="{3C4EFB3C-1719-4FF8-86BE-5CF53D67D9E1}">
            <xm:f>Tables!$B$5</xm:f>
            <x14:dxf>
              <fill>
                <patternFill>
                  <bgColor rgb="FFFFC000"/>
                </patternFill>
              </fill>
            </x14:dxf>
          </x14:cfRule>
          <x14:cfRule type="cellIs" priority="12448" operator="equal" id="{C674ADB2-43A3-44E2-865A-FD55A30C21A6}">
            <xm:f>Tables!$B$6</xm:f>
            <x14:dxf>
              <fill>
                <patternFill>
                  <bgColor rgb="FFFF0000"/>
                </patternFill>
              </fill>
            </x14:dxf>
          </x14:cfRule>
          <xm:sqref>F150</xm:sqref>
        </x14:conditionalFormatting>
        <x14:conditionalFormatting xmlns:xm="http://schemas.microsoft.com/office/excel/2006/main">
          <x14:cfRule type="cellIs" priority="12441" operator="equal" id="{7478185B-EE96-4421-9559-B865A93117EF}">
            <xm:f>Tables!$B$3</xm:f>
            <x14:dxf>
              <fill>
                <patternFill>
                  <bgColor rgb="FFFFFFCC"/>
                </patternFill>
              </fill>
            </x14:dxf>
          </x14:cfRule>
          <x14:cfRule type="cellIs" priority="12442" operator="equal" id="{352316B4-A85B-4BA0-94BE-4BC1EAFF41B3}">
            <xm:f>Tables!$B$4</xm:f>
            <x14:dxf>
              <fill>
                <patternFill>
                  <bgColor rgb="FF92D050"/>
                </patternFill>
              </fill>
            </x14:dxf>
          </x14:cfRule>
          <x14:cfRule type="cellIs" priority="12443" operator="equal" id="{BC0F1E9E-2038-48DF-8D6F-6CD49D72F3FA}">
            <xm:f>Tables!$B$5</xm:f>
            <x14:dxf>
              <fill>
                <patternFill>
                  <bgColor rgb="FFFFC000"/>
                </patternFill>
              </fill>
            </x14:dxf>
          </x14:cfRule>
          <x14:cfRule type="cellIs" priority="12444" operator="equal" id="{DF553B17-4DC9-402A-BE4A-AF93C20B0D3F}">
            <xm:f>Tables!$B$6</xm:f>
            <x14:dxf>
              <fill>
                <patternFill>
                  <bgColor rgb="FFFF0000"/>
                </patternFill>
              </fill>
            </x14:dxf>
          </x14:cfRule>
          <xm:sqref>F151</xm:sqref>
        </x14:conditionalFormatting>
        <x14:conditionalFormatting xmlns:xm="http://schemas.microsoft.com/office/excel/2006/main">
          <x14:cfRule type="cellIs" priority="12429" operator="equal" id="{AA533949-8100-4B51-B25D-CA32C1479ABE}">
            <xm:f>Tables!$B$3</xm:f>
            <x14:dxf>
              <fill>
                <patternFill>
                  <bgColor rgb="FFFFFFCC"/>
                </patternFill>
              </fill>
            </x14:dxf>
          </x14:cfRule>
          <x14:cfRule type="cellIs" priority="12430" operator="equal" id="{C5B9A301-4BF5-4C1E-B123-0719F7BDFFE9}">
            <xm:f>Tables!$B$4</xm:f>
            <x14:dxf>
              <fill>
                <patternFill>
                  <bgColor rgb="FF92D050"/>
                </patternFill>
              </fill>
            </x14:dxf>
          </x14:cfRule>
          <x14:cfRule type="cellIs" priority="12431" operator="equal" id="{630CBDCF-ECE7-439D-844F-A23F04F5A9BE}">
            <xm:f>Tables!$B$5</xm:f>
            <x14:dxf>
              <fill>
                <patternFill>
                  <bgColor rgb="FFFFC000"/>
                </patternFill>
              </fill>
            </x14:dxf>
          </x14:cfRule>
          <x14:cfRule type="cellIs" priority="12432" operator="equal" id="{BB12354E-9CD0-4C67-B2BC-DC83DF0340FE}">
            <xm:f>Tables!$B$6</xm:f>
            <x14:dxf>
              <fill>
                <patternFill>
                  <bgColor rgb="FFFF0000"/>
                </patternFill>
              </fill>
            </x14:dxf>
          </x14:cfRule>
          <xm:sqref>F158</xm:sqref>
        </x14:conditionalFormatting>
        <x14:conditionalFormatting xmlns:xm="http://schemas.microsoft.com/office/excel/2006/main">
          <x14:cfRule type="cellIs" priority="12425" operator="equal" id="{D07C0ABE-9E9E-486A-8E5E-ABDB00432F86}">
            <xm:f>Tables!$B$3</xm:f>
            <x14:dxf>
              <fill>
                <patternFill>
                  <bgColor rgb="FFFFFFCC"/>
                </patternFill>
              </fill>
            </x14:dxf>
          </x14:cfRule>
          <x14:cfRule type="cellIs" priority="12426" operator="equal" id="{13AA9147-EDF6-4B60-AB88-63C65F4DA334}">
            <xm:f>Tables!$B$4</xm:f>
            <x14:dxf>
              <fill>
                <patternFill>
                  <bgColor rgb="FF92D050"/>
                </patternFill>
              </fill>
            </x14:dxf>
          </x14:cfRule>
          <x14:cfRule type="cellIs" priority="12427" operator="equal" id="{E7926C9F-6585-47BF-A37F-57FE8B24585F}">
            <xm:f>Tables!$B$5</xm:f>
            <x14:dxf>
              <fill>
                <patternFill>
                  <bgColor rgb="FFFFC000"/>
                </patternFill>
              </fill>
            </x14:dxf>
          </x14:cfRule>
          <x14:cfRule type="cellIs" priority="12428" operator="equal" id="{40A8628B-3958-42CB-8DDB-E1B451D39BAD}">
            <xm:f>Tables!$B$6</xm:f>
            <x14:dxf>
              <fill>
                <patternFill>
                  <bgColor rgb="FFFF0000"/>
                </patternFill>
              </fill>
            </x14:dxf>
          </x14:cfRule>
          <xm:sqref>F159</xm:sqref>
        </x14:conditionalFormatting>
        <x14:conditionalFormatting xmlns:xm="http://schemas.microsoft.com/office/excel/2006/main">
          <x14:cfRule type="cellIs" priority="12421" operator="equal" id="{9BE13DB2-28E2-4848-BD70-B6D1AD1E4904}">
            <xm:f>Tables!$B$3</xm:f>
            <x14:dxf>
              <fill>
                <patternFill>
                  <bgColor rgb="FFFFFFCC"/>
                </patternFill>
              </fill>
            </x14:dxf>
          </x14:cfRule>
          <x14:cfRule type="cellIs" priority="12422" operator="equal" id="{ABCAC85B-1D26-4768-998D-506B97653F2C}">
            <xm:f>Tables!$B$4</xm:f>
            <x14:dxf>
              <fill>
                <patternFill>
                  <bgColor rgb="FF92D050"/>
                </patternFill>
              </fill>
            </x14:dxf>
          </x14:cfRule>
          <x14:cfRule type="cellIs" priority="12423" operator="equal" id="{5A89E2D6-C4E2-4AA0-B19B-7AF76D499C90}">
            <xm:f>Tables!$B$5</xm:f>
            <x14:dxf>
              <fill>
                <patternFill>
                  <bgColor rgb="FFFFC000"/>
                </patternFill>
              </fill>
            </x14:dxf>
          </x14:cfRule>
          <x14:cfRule type="cellIs" priority="12424" operator="equal" id="{D304CF56-9605-48ED-A04B-C9C48D6584F2}">
            <xm:f>Tables!$B$6</xm:f>
            <x14:dxf>
              <fill>
                <patternFill>
                  <bgColor rgb="FFFF0000"/>
                </patternFill>
              </fill>
            </x14:dxf>
          </x14:cfRule>
          <xm:sqref>F160</xm:sqref>
        </x14:conditionalFormatting>
        <x14:conditionalFormatting xmlns:xm="http://schemas.microsoft.com/office/excel/2006/main">
          <x14:cfRule type="cellIs" priority="12409" operator="equal" id="{BB513648-85B2-48F7-82DE-C57300A3728F}">
            <xm:f>Tables!$B$3</xm:f>
            <x14:dxf>
              <fill>
                <patternFill>
                  <bgColor rgb="FFFFFFCC"/>
                </patternFill>
              </fill>
            </x14:dxf>
          </x14:cfRule>
          <x14:cfRule type="cellIs" priority="12410" operator="equal" id="{FB531C20-4A23-457E-B1CD-E48071ACB7A8}">
            <xm:f>Tables!$B$4</xm:f>
            <x14:dxf>
              <fill>
                <patternFill>
                  <bgColor rgb="FF92D050"/>
                </patternFill>
              </fill>
            </x14:dxf>
          </x14:cfRule>
          <x14:cfRule type="cellIs" priority="12411" operator="equal" id="{97D3DF29-5912-4AC2-8502-9CE64A684B9A}">
            <xm:f>Tables!$B$5</xm:f>
            <x14:dxf>
              <fill>
                <patternFill>
                  <bgColor rgb="FFFFC000"/>
                </patternFill>
              </fill>
            </x14:dxf>
          </x14:cfRule>
          <x14:cfRule type="cellIs" priority="12412" operator="equal" id="{DC41746E-7E05-4667-BBEC-7C556648683B}">
            <xm:f>Tables!$B$6</xm:f>
            <x14:dxf>
              <fill>
                <patternFill>
                  <bgColor rgb="FFFF0000"/>
                </patternFill>
              </fill>
            </x14:dxf>
          </x14:cfRule>
          <xm:sqref>F167</xm:sqref>
        </x14:conditionalFormatting>
        <x14:conditionalFormatting xmlns:xm="http://schemas.microsoft.com/office/excel/2006/main">
          <x14:cfRule type="cellIs" priority="12405" operator="equal" id="{7560E2DA-8EC1-4053-A224-CEB412E2FF70}">
            <xm:f>Tables!$B$3</xm:f>
            <x14:dxf>
              <fill>
                <patternFill>
                  <bgColor rgb="FFFFFFCC"/>
                </patternFill>
              </fill>
            </x14:dxf>
          </x14:cfRule>
          <x14:cfRule type="cellIs" priority="12406" operator="equal" id="{0C6E8D66-E890-4E14-8809-B4F282F7A7D3}">
            <xm:f>Tables!$B$4</xm:f>
            <x14:dxf>
              <fill>
                <patternFill>
                  <bgColor rgb="FF92D050"/>
                </patternFill>
              </fill>
            </x14:dxf>
          </x14:cfRule>
          <x14:cfRule type="cellIs" priority="12407" operator="equal" id="{C7D4351F-279A-4856-930A-2D325245B742}">
            <xm:f>Tables!$B$5</xm:f>
            <x14:dxf>
              <fill>
                <patternFill>
                  <bgColor rgb="FFFFC000"/>
                </patternFill>
              </fill>
            </x14:dxf>
          </x14:cfRule>
          <x14:cfRule type="cellIs" priority="12408" operator="equal" id="{BA7F161B-B6AB-49B1-AE76-C5A67650C192}">
            <xm:f>Tables!$B$6</xm:f>
            <x14:dxf>
              <fill>
                <patternFill>
                  <bgColor rgb="FFFF0000"/>
                </patternFill>
              </fill>
            </x14:dxf>
          </x14:cfRule>
          <xm:sqref>F168</xm:sqref>
        </x14:conditionalFormatting>
        <x14:conditionalFormatting xmlns:xm="http://schemas.microsoft.com/office/excel/2006/main">
          <x14:cfRule type="cellIs" priority="12401" operator="equal" id="{4F39B288-207E-4EA4-8DC0-E57EC75C9BA4}">
            <xm:f>Tables!$B$3</xm:f>
            <x14:dxf>
              <fill>
                <patternFill>
                  <bgColor rgb="FFFFFFCC"/>
                </patternFill>
              </fill>
            </x14:dxf>
          </x14:cfRule>
          <x14:cfRule type="cellIs" priority="12402" operator="equal" id="{88AD9C24-456C-4705-A9A4-5ECF96F74E6F}">
            <xm:f>Tables!$B$4</xm:f>
            <x14:dxf>
              <fill>
                <patternFill>
                  <bgColor rgb="FF92D050"/>
                </patternFill>
              </fill>
            </x14:dxf>
          </x14:cfRule>
          <x14:cfRule type="cellIs" priority="12403" operator="equal" id="{89EDAF46-462B-46D7-8B59-B4E0132BCD73}">
            <xm:f>Tables!$B$5</xm:f>
            <x14:dxf>
              <fill>
                <patternFill>
                  <bgColor rgb="FFFFC000"/>
                </patternFill>
              </fill>
            </x14:dxf>
          </x14:cfRule>
          <x14:cfRule type="cellIs" priority="12404" operator="equal" id="{C1A2A934-A120-4B1A-AEC6-53EF21131312}">
            <xm:f>Tables!$B$6</xm:f>
            <x14:dxf>
              <fill>
                <patternFill>
                  <bgColor rgb="FFFF0000"/>
                </patternFill>
              </fill>
            </x14:dxf>
          </x14:cfRule>
          <xm:sqref>F169</xm:sqref>
        </x14:conditionalFormatting>
        <x14:conditionalFormatting xmlns:xm="http://schemas.microsoft.com/office/excel/2006/main">
          <x14:cfRule type="cellIs" priority="12389" operator="equal" id="{72607A90-EBB1-424B-84B3-11159BA7205F}">
            <xm:f>Tables!$B$3</xm:f>
            <x14:dxf>
              <fill>
                <patternFill>
                  <bgColor rgb="FFFFFFCC"/>
                </patternFill>
              </fill>
            </x14:dxf>
          </x14:cfRule>
          <x14:cfRule type="cellIs" priority="12390" operator="equal" id="{32223913-6A20-4C12-9F47-5B56895B817A}">
            <xm:f>Tables!$B$4</xm:f>
            <x14:dxf>
              <fill>
                <patternFill>
                  <bgColor rgb="FF92D050"/>
                </patternFill>
              </fill>
            </x14:dxf>
          </x14:cfRule>
          <x14:cfRule type="cellIs" priority="12391" operator="equal" id="{69E355D7-5E19-4FBD-AEEB-198CC30ABD30}">
            <xm:f>Tables!$B$5</xm:f>
            <x14:dxf>
              <fill>
                <patternFill>
                  <bgColor rgb="FFFFC000"/>
                </patternFill>
              </fill>
            </x14:dxf>
          </x14:cfRule>
          <x14:cfRule type="cellIs" priority="12392" operator="equal" id="{2C5F2DA2-7548-4FCC-961D-814C7A4F64F3}">
            <xm:f>Tables!$B$6</xm:f>
            <x14:dxf>
              <fill>
                <patternFill>
                  <bgColor rgb="FFFF0000"/>
                </patternFill>
              </fill>
            </x14:dxf>
          </x14:cfRule>
          <xm:sqref>F176</xm:sqref>
        </x14:conditionalFormatting>
        <x14:conditionalFormatting xmlns:xm="http://schemas.microsoft.com/office/excel/2006/main">
          <x14:cfRule type="cellIs" priority="12385" operator="equal" id="{F1EA6AE3-D622-41DD-9D2A-3ACBBC282E92}">
            <xm:f>Tables!$B$3</xm:f>
            <x14:dxf>
              <fill>
                <patternFill>
                  <bgColor rgb="FFFFFFCC"/>
                </patternFill>
              </fill>
            </x14:dxf>
          </x14:cfRule>
          <x14:cfRule type="cellIs" priority="12386" operator="equal" id="{B4888CE4-5C05-4C75-A330-41F49E629D06}">
            <xm:f>Tables!$B$4</xm:f>
            <x14:dxf>
              <fill>
                <patternFill>
                  <bgColor rgb="FF92D050"/>
                </patternFill>
              </fill>
            </x14:dxf>
          </x14:cfRule>
          <x14:cfRule type="cellIs" priority="12387" operator="equal" id="{1ABD3711-BB53-4605-B3BC-BA38CFD4E355}">
            <xm:f>Tables!$B$5</xm:f>
            <x14:dxf>
              <fill>
                <patternFill>
                  <bgColor rgb="FFFFC000"/>
                </patternFill>
              </fill>
            </x14:dxf>
          </x14:cfRule>
          <x14:cfRule type="cellIs" priority="12388" operator="equal" id="{D014A02C-30FB-49EC-884E-5EC05C4C8B30}">
            <xm:f>Tables!$B$6</xm:f>
            <x14:dxf>
              <fill>
                <patternFill>
                  <bgColor rgb="FFFF0000"/>
                </patternFill>
              </fill>
            </x14:dxf>
          </x14:cfRule>
          <xm:sqref>F177</xm:sqref>
        </x14:conditionalFormatting>
        <x14:conditionalFormatting xmlns:xm="http://schemas.microsoft.com/office/excel/2006/main">
          <x14:cfRule type="cellIs" priority="12381" operator="equal" id="{32AE745A-C832-40B5-B162-8BF790F3D00B}">
            <xm:f>Tables!$B$3</xm:f>
            <x14:dxf>
              <fill>
                <patternFill>
                  <bgColor rgb="FFFFFFCC"/>
                </patternFill>
              </fill>
            </x14:dxf>
          </x14:cfRule>
          <x14:cfRule type="cellIs" priority="12382" operator="equal" id="{90EB73D8-86C2-4F84-B525-397D5F4C01F4}">
            <xm:f>Tables!$B$4</xm:f>
            <x14:dxf>
              <fill>
                <patternFill>
                  <bgColor rgb="FF92D050"/>
                </patternFill>
              </fill>
            </x14:dxf>
          </x14:cfRule>
          <x14:cfRule type="cellIs" priority="12383" operator="equal" id="{0F60F619-7AF6-4879-B441-291E6D650435}">
            <xm:f>Tables!$B$5</xm:f>
            <x14:dxf>
              <fill>
                <patternFill>
                  <bgColor rgb="FFFFC000"/>
                </patternFill>
              </fill>
            </x14:dxf>
          </x14:cfRule>
          <x14:cfRule type="cellIs" priority="12384" operator="equal" id="{14488BAD-10D3-4B13-AF05-1D7F40DB3267}">
            <xm:f>Tables!$B$6</xm:f>
            <x14:dxf>
              <fill>
                <patternFill>
                  <bgColor rgb="FFFF0000"/>
                </patternFill>
              </fill>
            </x14:dxf>
          </x14:cfRule>
          <xm:sqref>F178</xm:sqref>
        </x14:conditionalFormatting>
        <x14:conditionalFormatting xmlns:xm="http://schemas.microsoft.com/office/excel/2006/main">
          <x14:cfRule type="cellIs" priority="12369" operator="equal" id="{495CE1B6-06EC-4FCF-976F-FF12EB44982C}">
            <xm:f>Tables!$B$3</xm:f>
            <x14:dxf>
              <fill>
                <patternFill>
                  <bgColor rgb="FFFFFFCC"/>
                </patternFill>
              </fill>
            </x14:dxf>
          </x14:cfRule>
          <x14:cfRule type="cellIs" priority="12370" operator="equal" id="{EBDFEC7A-B34E-42E5-91CA-D9426D373640}">
            <xm:f>Tables!$B$4</xm:f>
            <x14:dxf>
              <fill>
                <patternFill>
                  <bgColor rgb="FF92D050"/>
                </patternFill>
              </fill>
            </x14:dxf>
          </x14:cfRule>
          <x14:cfRule type="cellIs" priority="12371" operator="equal" id="{A745B39C-56D2-4C98-9E9A-3E26619A2F46}">
            <xm:f>Tables!$B$5</xm:f>
            <x14:dxf>
              <fill>
                <patternFill>
                  <bgColor rgb="FFFFC000"/>
                </patternFill>
              </fill>
            </x14:dxf>
          </x14:cfRule>
          <x14:cfRule type="cellIs" priority="12372" operator="equal" id="{B512C8CA-4BE8-4F7D-9111-DED2A5F8FD3D}">
            <xm:f>Tables!$B$6</xm:f>
            <x14:dxf>
              <fill>
                <patternFill>
                  <bgColor rgb="FFFF0000"/>
                </patternFill>
              </fill>
            </x14:dxf>
          </x14:cfRule>
          <xm:sqref>F185</xm:sqref>
        </x14:conditionalFormatting>
        <x14:conditionalFormatting xmlns:xm="http://schemas.microsoft.com/office/excel/2006/main">
          <x14:cfRule type="cellIs" priority="12365" operator="equal" id="{713C1918-65AB-4B34-817F-5885B5B10114}">
            <xm:f>Tables!$B$3</xm:f>
            <x14:dxf>
              <fill>
                <patternFill>
                  <bgColor rgb="FFFFFFCC"/>
                </patternFill>
              </fill>
            </x14:dxf>
          </x14:cfRule>
          <x14:cfRule type="cellIs" priority="12366" operator="equal" id="{7479D0DC-F805-4A3C-A20B-06EA86F1492A}">
            <xm:f>Tables!$B$4</xm:f>
            <x14:dxf>
              <fill>
                <patternFill>
                  <bgColor rgb="FF92D050"/>
                </patternFill>
              </fill>
            </x14:dxf>
          </x14:cfRule>
          <x14:cfRule type="cellIs" priority="12367" operator="equal" id="{8CA20ED0-5516-4BE6-A547-FDA298886CCA}">
            <xm:f>Tables!$B$5</xm:f>
            <x14:dxf>
              <fill>
                <patternFill>
                  <bgColor rgb="FFFFC000"/>
                </patternFill>
              </fill>
            </x14:dxf>
          </x14:cfRule>
          <x14:cfRule type="cellIs" priority="12368" operator="equal" id="{65319011-A586-4208-9697-4C680998484F}">
            <xm:f>Tables!$B$6</xm:f>
            <x14:dxf>
              <fill>
                <patternFill>
                  <bgColor rgb="FFFF0000"/>
                </patternFill>
              </fill>
            </x14:dxf>
          </x14:cfRule>
          <xm:sqref>F186</xm:sqref>
        </x14:conditionalFormatting>
        <x14:conditionalFormatting xmlns:xm="http://schemas.microsoft.com/office/excel/2006/main">
          <x14:cfRule type="cellIs" priority="12361" operator="equal" id="{342E8B22-02E1-4670-827E-735D733F784C}">
            <xm:f>Tables!$B$3</xm:f>
            <x14:dxf>
              <fill>
                <patternFill>
                  <bgColor rgb="FFFFFFCC"/>
                </patternFill>
              </fill>
            </x14:dxf>
          </x14:cfRule>
          <x14:cfRule type="cellIs" priority="12362" operator="equal" id="{5A53E35A-D271-4092-B702-F22D7591ED8F}">
            <xm:f>Tables!$B$4</xm:f>
            <x14:dxf>
              <fill>
                <patternFill>
                  <bgColor rgb="FF92D050"/>
                </patternFill>
              </fill>
            </x14:dxf>
          </x14:cfRule>
          <x14:cfRule type="cellIs" priority="12363" operator="equal" id="{1A57315E-4C51-4285-AA0B-C788C1A0947E}">
            <xm:f>Tables!$B$5</xm:f>
            <x14:dxf>
              <fill>
                <patternFill>
                  <bgColor rgb="FFFFC000"/>
                </patternFill>
              </fill>
            </x14:dxf>
          </x14:cfRule>
          <x14:cfRule type="cellIs" priority="12364" operator="equal" id="{52ACF911-165B-4F69-A3BD-DA404410F806}">
            <xm:f>Tables!$B$6</xm:f>
            <x14:dxf>
              <fill>
                <patternFill>
                  <bgColor rgb="FFFF0000"/>
                </patternFill>
              </fill>
            </x14:dxf>
          </x14:cfRule>
          <xm:sqref>F187</xm:sqref>
        </x14:conditionalFormatting>
        <x14:conditionalFormatting xmlns:xm="http://schemas.microsoft.com/office/excel/2006/main">
          <x14:cfRule type="cellIs" priority="12341" operator="equal" id="{4067488B-3591-4E7C-9ADF-1877EBFA910A}">
            <xm:f>Tables!$B$3</xm:f>
            <x14:dxf>
              <fill>
                <patternFill>
                  <bgColor rgb="FFFFFFCC"/>
                </patternFill>
              </fill>
            </x14:dxf>
          </x14:cfRule>
          <x14:cfRule type="cellIs" priority="12342" operator="equal" id="{9B76A91A-AB93-4793-AF0E-4CD92E1A7D21}">
            <xm:f>Tables!$B$4</xm:f>
            <x14:dxf>
              <fill>
                <patternFill>
                  <bgColor rgb="FF92D050"/>
                </patternFill>
              </fill>
            </x14:dxf>
          </x14:cfRule>
          <x14:cfRule type="cellIs" priority="12343" operator="equal" id="{F9AF59FE-C7F3-4BA7-8618-0097B9106BA9}">
            <xm:f>Tables!$B$5</xm:f>
            <x14:dxf>
              <fill>
                <patternFill>
                  <bgColor rgb="FFFFC000"/>
                </patternFill>
              </fill>
            </x14:dxf>
          </x14:cfRule>
          <x14:cfRule type="cellIs" priority="12344" operator="equal" id="{1F9A543C-C7FE-4CA9-97C6-5882BB1167CC}">
            <xm:f>Tables!$B$6</xm:f>
            <x14:dxf>
              <fill>
                <patternFill>
                  <bgColor rgb="FFFF0000"/>
                </patternFill>
              </fill>
            </x14:dxf>
          </x14:cfRule>
          <xm:sqref>F196</xm:sqref>
        </x14:conditionalFormatting>
        <x14:conditionalFormatting xmlns:xm="http://schemas.microsoft.com/office/excel/2006/main">
          <x14:cfRule type="cellIs" priority="12337" operator="equal" id="{201D7D6F-CF41-49A9-A680-2DADC82CD688}">
            <xm:f>Tables!$B$3</xm:f>
            <x14:dxf>
              <fill>
                <patternFill>
                  <bgColor rgb="FFFFFFCC"/>
                </patternFill>
              </fill>
            </x14:dxf>
          </x14:cfRule>
          <x14:cfRule type="cellIs" priority="12338" operator="equal" id="{89EF6F07-136B-4AB2-9A73-A42EED29705D}">
            <xm:f>Tables!$B$4</xm:f>
            <x14:dxf>
              <fill>
                <patternFill>
                  <bgColor rgb="FF92D050"/>
                </patternFill>
              </fill>
            </x14:dxf>
          </x14:cfRule>
          <x14:cfRule type="cellIs" priority="12339" operator="equal" id="{50F19598-F8E6-4007-8437-313EFE4F5762}">
            <xm:f>Tables!$B$5</xm:f>
            <x14:dxf>
              <fill>
                <patternFill>
                  <bgColor rgb="FFFFC000"/>
                </patternFill>
              </fill>
            </x14:dxf>
          </x14:cfRule>
          <x14:cfRule type="cellIs" priority="12340" operator="equal" id="{A99BC3D1-AEAA-4F7B-A613-FE23D6AF46A8}">
            <xm:f>Tables!$B$6</xm:f>
            <x14:dxf>
              <fill>
                <patternFill>
                  <bgColor rgb="FFFF0000"/>
                </patternFill>
              </fill>
            </x14:dxf>
          </x14:cfRule>
          <xm:sqref>F197</xm:sqref>
        </x14:conditionalFormatting>
        <x14:conditionalFormatting xmlns:xm="http://schemas.microsoft.com/office/excel/2006/main">
          <x14:cfRule type="cellIs" priority="12333" operator="equal" id="{F6B37183-CBB4-40AA-9D3B-421DF3C9B49E}">
            <xm:f>Tables!$B$3</xm:f>
            <x14:dxf>
              <fill>
                <patternFill>
                  <bgColor rgb="FFFFFFCC"/>
                </patternFill>
              </fill>
            </x14:dxf>
          </x14:cfRule>
          <x14:cfRule type="cellIs" priority="12334" operator="equal" id="{445A49CC-9A5E-47FB-A9FF-88B7F27E447B}">
            <xm:f>Tables!$B$4</xm:f>
            <x14:dxf>
              <fill>
                <patternFill>
                  <bgColor rgb="FF92D050"/>
                </patternFill>
              </fill>
            </x14:dxf>
          </x14:cfRule>
          <x14:cfRule type="cellIs" priority="12335" operator="equal" id="{24B935F8-3AD7-4476-8157-C7AC6C2652F4}">
            <xm:f>Tables!$B$5</xm:f>
            <x14:dxf>
              <fill>
                <patternFill>
                  <bgColor rgb="FFFFC000"/>
                </patternFill>
              </fill>
            </x14:dxf>
          </x14:cfRule>
          <x14:cfRule type="cellIs" priority="12336" operator="equal" id="{12618DCE-DB52-497F-9B1F-651B57D85752}">
            <xm:f>Tables!$B$6</xm:f>
            <x14:dxf>
              <fill>
                <patternFill>
                  <bgColor rgb="FFFF0000"/>
                </patternFill>
              </fill>
            </x14:dxf>
          </x14:cfRule>
          <xm:sqref>F198</xm:sqref>
        </x14:conditionalFormatting>
        <x14:conditionalFormatting xmlns:xm="http://schemas.microsoft.com/office/excel/2006/main">
          <x14:cfRule type="cellIs" priority="12329" operator="equal" id="{AED34286-5B08-438F-B1C8-EA8E314F4C62}">
            <xm:f>Tables!$B$3</xm:f>
            <x14:dxf>
              <fill>
                <patternFill>
                  <bgColor rgb="FFFFFFCC"/>
                </patternFill>
              </fill>
            </x14:dxf>
          </x14:cfRule>
          <x14:cfRule type="cellIs" priority="12330" operator="equal" id="{33CBBAE5-F841-4E5F-86F3-424DF342335E}">
            <xm:f>Tables!$B$4</xm:f>
            <x14:dxf>
              <fill>
                <patternFill>
                  <bgColor rgb="FF92D050"/>
                </patternFill>
              </fill>
            </x14:dxf>
          </x14:cfRule>
          <x14:cfRule type="cellIs" priority="12331" operator="equal" id="{3CE3FD8D-2267-4B6C-8175-173DCF2FCF99}">
            <xm:f>Tables!$B$5</xm:f>
            <x14:dxf>
              <fill>
                <patternFill>
                  <bgColor rgb="FFFFC000"/>
                </patternFill>
              </fill>
            </x14:dxf>
          </x14:cfRule>
          <x14:cfRule type="cellIs" priority="12332" operator="equal" id="{9EE39272-C845-44E9-805A-E375B82A0E81}">
            <xm:f>Tables!$B$6</xm:f>
            <x14:dxf>
              <fill>
                <patternFill>
                  <bgColor rgb="FFFF0000"/>
                </patternFill>
              </fill>
            </x14:dxf>
          </x14:cfRule>
          <xm:sqref>F199</xm:sqref>
        </x14:conditionalFormatting>
        <x14:conditionalFormatting xmlns:xm="http://schemas.microsoft.com/office/excel/2006/main">
          <x14:cfRule type="cellIs" priority="12313" operator="equal" id="{D6BED53F-2EC8-4A94-B089-FA2EAD173A9B}">
            <xm:f>Tables!$B$3</xm:f>
            <x14:dxf>
              <fill>
                <patternFill>
                  <bgColor rgb="FFFFFFCC"/>
                </patternFill>
              </fill>
            </x14:dxf>
          </x14:cfRule>
          <x14:cfRule type="cellIs" priority="12314" operator="equal" id="{F2D8FA65-78CA-41F9-A704-AD523C7A1189}">
            <xm:f>Tables!$B$4</xm:f>
            <x14:dxf>
              <fill>
                <patternFill>
                  <bgColor rgb="FF92D050"/>
                </patternFill>
              </fill>
            </x14:dxf>
          </x14:cfRule>
          <x14:cfRule type="cellIs" priority="12315" operator="equal" id="{662A754E-F269-45CC-9D6D-DCD30CA5CAF5}">
            <xm:f>Tables!$B$5</xm:f>
            <x14:dxf>
              <fill>
                <patternFill>
                  <bgColor rgb="FFFFC000"/>
                </patternFill>
              </fill>
            </x14:dxf>
          </x14:cfRule>
          <x14:cfRule type="cellIs" priority="12316" operator="equal" id="{CA82BFF8-0A6F-45F2-9BEC-976080EF92F2}">
            <xm:f>Tables!$B$6</xm:f>
            <x14:dxf>
              <fill>
                <patternFill>
                  <bgColor rgb="FFFF0000"/>
                </patternFill>
              </fill>
            </x14:dxf>
          </x14:cfRule>
          <xm:sqref>F207</xm:sqref>
        </x14:conditionalFormatting>
        <x14:conditionalFormatting xmlns:xm="http://schemas.microsoft.com/office/excel/2006/main">
          <x14:cfRule type="cellIs" priority="12309" operator="equal" id="{1BC50D20-A930-4819-B82E-648CFBD56A0A}">
            <xm:f>Tables!$B$3</xm:f>
            <x14:dxf>
              <fill>
                <patternFill>
                  <bgColor rgb="FFFFFFCC"/>
                </patternFill>
              </fill>
            </x14:dxf>
          </x14:cfRule>
          <x14:cfRule type="cellIs" priority="12310" operator="equal" id="{3F7D4FD4-C8B9-46D3-ACAF-72E6E099D431}">
            <xm:f>Tables!$B$4</xm:f>
            <x14:dxf>
              <fill>
                <patternFill>
                  <bgColor rgb="FF92D050"/>
                </patternFill>
              </fill>
            </x14:dxf>
          </x14:cfRule>
          <x14:cfRule type="cellIs" priority="12311" operator="equal" id="{5D248C75-479A-4BDD-84F6-8348741A8FC6}">
            <xm:f>Tables!$B$5</xm:f>
            <x14:dxf>
              <fill>
                <patternFill>
                  <bgColor rgb="FFFFC000"/>
                </patternFill>
              </fill>
            </x14:dxf>
          </x14:cfRule>
          <x14:cfRule type="cellIs" priority="12312" operator="equal" id="{E32D5DB7-18DD-4A62-9408-2F01148EDFA5}">
            <xm:f>Tables!$B$6</xm:f>
            <x14:dxf>
              <fill>
                <patternFill>
                  <bgColor rgb="FFFF0000"/>
                </patternFill>
              </fill>
            </x14:dxf>
          </x14:cfRule>
          <xm:sqref>F208</xm:sqref>
        </x14:conditionalFormatting>
        <x14:conditionalFormatting xmlns:xm="http://schemas.microsoft.com/office/excel/2006/main">
          <x14:cfRule type="cellIs" priority="12305" operator="equal" id="{C16BBBF7-6A43-4E5E-8AD0-B8303E929688}">
            <xm:f>Tables!$B$3</xm:f>
            <x14:dxf>
              <fill>
                <patternFill>
                  <bgColor rgb="FFFFFFCC"/>
                </patternFill>
              </fill>
            </x14:dxf>
          </x14:cfRule>
          <x14:cfRule type="cellIs" priority="12306" operator="equal" id="{6998A99B-FA27-434E-B7EF-D58A39217779}">
            <xm:f>Tables!$B$4</xm:f>
            <x14:dxf>
              <fill>
                <patternFill>
                  <bgColor rgb="FF92D050"/>
                </patternFill>
              </fill>
            </x14:dxf>
          </x14:cfRule>
          <x14:cfRule type="cellIs" priority="12307" operator="equal" id="{2D041471-8ADB-4E99-AE4C-1C5066739B6E}">
            <xm:f>Tables!$B$5</xm:f>
            <x14:dxf>
              <fill>
                <patternFill>
                  <bgColor rgb="FFFFC000"/>
                </patternFill>
              </fill>
            </x14:dxf>
          </x14:cfRule>
          <x14:cfRule type="cellIs" priority="12308" operator="equal" id="{425E3A6C-F4C5-404D-9B92-6B9434ACF874}">
            <xm:f>Tables!$B$6</xm:f>
            <x14:dxf>
              <fill>
                <patternFill>
                  <bgColor rgb="FFFF0000"/>
                </patternFill>
              </fill>
            </x14:dxf>
          </x14:cfRule>
          <xm:sqref>F209</xm:sqref>
        </x14:conditionalFormatting>
        <x14:conditionalFormatting xmlns:xm="http://schemas.microsoft.com/office/excel/2006/main">
          <x14:cfRule type="cellIs" priority="12293" operator="equal" id="{D811679F-6ECC-4A07-B618-619CCF71CA3D}">
            <xm:f>Tables!$B$3</xm:f>
            <x14:dxf>
              <fill>
                <patternFill>
                  <bgColor rgb="FFFFFFCC"/>
                </patternFill>
              </fill>
            </x14:dxf>
          </x14:cfRule>
          <x14:cfRule type="cellIs" priority="12294" operator="equal" id="{AB343C9B-D982-42B9-9B7F-BDC7121B97CE}">
            <xm:f>Tables!$B$4</xm:f>
            <x14:dxf>
              <fill>
                <patternFill>
                  <bgColor rgb="FF92D050"/>
                </patternFill>
              </fill>
            </x14:dxf>
          </x14:cfRule>
          <x14:cfRule type="cellIs" priority="12295" operator="equal" id="{13CEA5BF-140A-4257-AFC6-6332EF3DBFE8}">
            <xm:f>Tables!$B$5</xm:f>
            <x14:dxf>
              <fill>
                <patternFill>
                  <bgColor rgb="FFFFC000"/>
                </patternFill>
              </fill>
            </x14:dxf>
          </x14:cfRule>
          <x14:cfRule type="cellIs" priority="12296" operator="equal" id="{36B5397A-0DC1-4214-8120-CA5FB6B8D77A}">
            <xm:f>Tables!$B$6</xm:f>
            <x14:dxf>
              <fill>
                <patternFill>
                  <bgColor rgb="FFFF0000"/>
                </patternFill>
              </fill>
            </x14:dxf>
          </x14:cfRule>
          <xm:sqref>F216</xm:sqref>
        </x14:conditionalFormatting>
        <x14:conditionalFormatting xmlns:xm="http://schemas.microsoft.com/office/excel/2006/main">
          <x14:cfRule type="cellIs" priority="12289" operator="equal" id="{E8F25014-3FBF-4838-B24B-2B875B24BD0F}">
            <xm:f>Tables!$B$3</xm:f>
            <x14:dxf>
              <fill>
                <patternFill>
                  <bgColor rgb="FFFFFFCC"/>
                </patternFill>
              </fill>
            </x14:dxf>
          </x14:cfRule>
          <x14:cfRule type="cellIs" priority="12290" operator="equal" id="{D27FB435-D2EB-48FF-98E4-727434255A2C}">
            <xm:f>Tables!$B$4</xm:f>
            <x14:dxf>
              <fill>
                <patternFill>
                  <bgColor rgb="FF92D050"/>
                </patternFill>
              </fill>
            </x14:dxf>
          </x14:cfRule>
          <x14:cfRule type="cellIs" priority="12291" operator="equal" id="{5D3EC52E-E043-41B0-8B99-407AEE2A66EB}">
            <xm:f>Tables!$B$5</xm:f>
            <x14:dxf>
              <fill>
                <patternFill>
                  <bgColor rgb="FFFFC000"/>
                </patternFill>
              </fill>
            </x14:dxf>
          </x14:cfRule>
          <x14:cfRule type="cellIs" priority="12292" operator="equal" id="{725B6828-2AC9-4A09-A755-7FFF9F50F589}">
            <xm:f>Tables!$B$6</xm:f>
            <x14:dxf>
              <fill>
                <patternFill>
                  <bgColor rgb="FFFF0000"/>
                </patternFill>
              </fill>
            </x14:dxf>
          </x14:cfRule>
          <xm:sqref>F217</xm:sqref>
        </x14:conditionalFormatting>
        <x14:conditionalFormatting xmlns:xm="http://schemas.microsoft.com/office/excel/2006/main">
          <x14:cfRule type="cellIs" priority="12285" operator="equal" id="{1298640E-73A4-491D-8BBE-0B0FB331C1EE}">
            <xm:f>Tables!$B$3</xm:f>
            <x14:dxf>
              <fill>
                <patternFill>
                  <bgColor rgb="FFFFFFCC"/>
                </patternFill>
              </fill>
            </x14:dxf>
          </x14:cfRule>
          <x14:cfRule type="cellIs" priority="12286" operator="equal" id="{1C12E2B9-01E8-4C87-8EB3-37D04570F93F}">
            <xm:f>Tables!$B$4</xm:f>
            <x14:dxf>
              <fill>
                <patternFill>
                  <bgColor rgb="FF92D050"/>
                </patternFill>
              </fill>
            </x14:dxf>
          </x14:cfRule>
          <x14:cfRule type="cellIs" priority="12287" operator="equal" id="{5B034CF5-C383-4F1A-A082-655541D767D3}">
            <xm:f>Tables!$B$5</xm:f>
            <x14:dxf>
              <fill>
                <patternFill>
                  <bgColor rgb="FFFFC000"/>
                </patternFill>
              </fill>
            </x14:dxf>
          </x14:cfRule>
          <x14:cfRule type="cellIs" priority="12288" operator="equal" id="{44F846F1-E4A2-43A7-9F23-AFAB9DF053D8}">
            <xm:f>Tables!$B$6</xm:f>
            <x14:dxf>
              <fill>
                <patternFill>
                  <bgColor rgb="FFFF0000"/>
                </patternFill>
              </fill>
            </x14:dxf>
          </x14:cfRule>
          <xm:sqref>F218</xm:sqref>
        </x14:conditionalFormatting>
        <x14:conditionalFormatting xmlns:xm="http://schemas.microsoft.com/office/excel/2006/main">
          <x14:cfRule type="cellIs" priority="12281" operator="equal" id="{4A657226-C174-485D-8D34-E42E7AD82621}">
            <xm:f>Tables!$B$3</xm:f>
            <x14:dxf>
              <fill>
                <patternFill>
                  <bgColor rgb="FFFFFFCC"/>
                </patternFill>
              </fill>
            </x14:dxf>
          </x14:cfRule>
          <x14:cfRule type="cellIs" priority="12282" operator="equal" id="{8A706A4D-D89E-4538-9D8E-06A210A6A6C0}">
            <xm:f>Tables!$B$4</xm:f>
            <x14:dxf>
              <fill>
                <patternFill>
                  <bgColor rgb="FF92D050"/>
                </patternFill>
              </fill>
            </x14:dxf>
          </x14:cfRule>
          <x14:cfRule type="cellIs" priority="12283" operator="equal" id="{B3A11A56-0B1B-434F-B3E8-79236850134D}">
            <xm:f>Tables!$B$5</xm:f>
            <x14:dxf>
              <fill>
                <patternFill>
                  <bgColor rgb="FFFFC000"/>
                </patternFill>
              </fill>
            </x14:dxf>
          </x14:cfRule>
          <x14:cfRule type="cellIs" priority="12284" operator="equal" id="{00EA5999-3FDB-46F4-BB50-69862ED7D533}">
            <xm:f>Tables!$B$6</xm:f>
            <x14:dxf>
              <fill>
                <patternFill>
                  <bgColor rgb="FFFF0000"/>
                </patternFill>
              </fill>
            </x14:dxf>
          </x14:cfRule>
          <xm:sqref>F219</xm:sqref>
        </x14:conditionalFormatting>
        <x14:conditionalFormatting xmlns:xm="http://schemas.microsoft.com/office/excel/2006/main">
          <x14:cfRule type="cellIs" priority="11513" operator="equal" id="{6A058249-1C37-443B-B905-F6DEE5014F27}">
            <xm:f>Tables!$B$3</xm:f>
            <x14:dxf>
              <fill>
                <patternFill>
                  <bgColor rgb="FFFFFFCC"/>
                </patternFill>
              </fill>
            </x14:dxf>
          </x14:cfRule>
          <x14:cfRule type="cellIs" priority="11514" operator="equal" id="{D11451A8-4B1B-4917-9FA0-8EA6AC19EB2C}">
            <xm:f>Tables!$B$4</xm:f>
            <x14:dxf>
              <fill>
                <patternFill>
                  <bgColor rgb="FF92D050"/>
                </patternFill>
              </fill>
            </x14:dxf>
          </x14:cfRule>
          <x14:cfRule type="cellIs" priority="11515" operator="equal" id="{AAC6EEED-9033-4270-B866-E203BD71850E}">
            <xm:f>Tables!$B$5</xm:f>
            <x14:dxf>
              <fill>
                <patternFill>
                  <bgColor rgb="FFFFC000"/>
                </patternFill>
              </fill>
            </x14:dxf>
          </x14:cfRule>
          <x14:cfRule type="cellIs" priority="11516" operator="equal" id="{879EEC6A-F57B-4251-B336-E2E82716FB1B}">
            <xm:f>Tables!$B$6</xm:f>
            <x14:dxf>
              <fill>
                <patternFill>
                  <bgColor rgb="FFFF0000"/>
                </patternFill>
              </fill>
            </x14:dxf>
          </x14:cfRule>
          <xm:sqref>F709</xm:sqref>
        </x14:conditionalFormatting>
        <x14:conditionalFormatting xmlns:xm="http://schemas.microsoft.com/office/excel/2006/main">
          <x14:cfRule type="cellIs" priority="12273" operator="equal" id="{C664CE75-EAB4-41D3-8B1B-6A78A80153CF}">
            <xm:f>Tables!$B$3</xm:f>
            <x14:dxf>
              <fill>
                <patternFill>
                  <bgColor rgb="FFFFFFCC"/>
                </patternFill>
              </fill>
            </x14:dxf>
          </x14:cfRule>
          <x14:cfRule type="cellIs" priority="12274" operator="equal" id="{3451E9FE-7707-4879-B8DA-446E5DDB226F}">
            <xm:f>Tables!$B$4</xm:f>
            <x14:dxf>
              <fill>
                <patternFill>
                  <bgColor rgb="FF92D050"/>
                </patternFill>
              </fill>
            </x14:dxf>
          </x14:cfRule>
          <x14:cfRule type="cellIs" priority="12275" operator="equal" id="{25330CE8-7936-4564-BD79-E844D8BD8CA3}">
            <xm:f>Tables!$B$5</xm:f>
            <x14:dxf>
              <fill>
                <patternFill>
                  <bgColor rgb="FFFFC000"/>
                </patternFill>
              </fill>
            </x14:dxf>
          </x14:cfRule>
          <x14:cfRule type="cellIs" priority="12276" operator="equal" id="{65294A89-E5E0-4ED2-A1E4-A32856BD5A9C}">
            <xm:f>Tables!$B$6</xm:f>
            <x14:dxf>
              <fill>
                <patternFill>
                  <bgColor rgb="FFFF0000"/>
                </patternFill>
              </fill>
            </x14:dxf>
          </x14:cfRule>
          <xm:sqref>F226</xm:sqref>
        </x14:conditionalFormatting>
        <x14:conditionalFormatting xmlns:xm="http://schemas.microsoft.com/office/excel/2006/main">
          <x14:cfRule type="cellIs" priority="12269" operator="equal" id="{4AB56A1A-F5E9-4B46-89F6-5B67ED10DD97}">
            <xm:f>Tables!$B$3</xm:f>
            <x14:dxf>
              <fill>
                <patternFill>
                  <bgColor rgb="FFFFFFCC"/>
                </patternFill>
              </fill>
            </x14:dxf>
          </x14:cfRule>
          <x14:cfRule type="cellIs" priority="12270" operator="equal" id="{E5CFC949-2F3C-4097-BEDE-99421740B2EF}">
            <xm:f>Tables!$B$4</xm:f>
            <x14:dxf>
              <fill>
                <patternFill>
                  <bgColor rgb="FF92D050"/>
                </patternFill>
              </fill>
            </x14:dxf>
          </x14:cfRule>
          <x14:cfRule type="cellIs" priority="12271" operator="equal" id="{84A04DB3-95AC-40F2-8DCE-BB3657777BF7}">
            <xm:f>Tables!$B$5</xm:f>
            <x14:dxf>
              <fill>
                <patternFill>
                  <bgColor rgb="FFFFC000"/>
                </patternFill>
              </fill>
            </x14:dxf>
          </x14:cfRule>
          <x14:cfRule type="cellIs" priority="12272" operator="equal" id="{6F1E1E20-9A16-4406-BCDB-9C45627621E3}">
            <xm:f>Tables!$B$6</xm:f>
            <x14:dxf>
              <fill>
                <patternFill>
                  <bgColor rgb="FFFF0000"/>
                </patternFill>
              </fill>
            </x14:dxf>
          </x14:cfRule>
          <xm:sqref>F227</xm:sqref>
        </x14:conditionalFormatting>
        <x14:conditionalFormatting xmlns:xm="http://schemas.microsoft.com/office/excel/2006/main">
          <x14:cfRule type="cellIs" priority="12253" operator="equal" id="{693B52E8-6635-4A9B-8F16-A35E545F77DB}">
            <xm:f>Tables!$B$3</xm:f>
            <x14:dxf>
              <fill>
                <patternFill>
                  <bgColor rgb="FFFFFFCC"/>
                </patternFill>
              </fill>
            </x14:dxf>
          </x14:cfRule>
          <x14:cfRule type="cellIs" priority="12254" operator="equal" id="{4DD7D6EA-D0FD-488D-8218-B7C7A51A5AEF}">
            <xm:f>Tables!$B$4</xm:f>
            <x14:dxf>
              <fill>
                <patternFill>
                  <bgColor rgb="FF92D050"/>
                </patternFill>
              </fill>
            </x14:dxf>
          </x14:cfRule>
          <x14:cfRule type="cellIs" priority="12255" operator="equal" id="{5D923CC4-38DE-44EA-8A11-0D6A4AA10AC8}">
            <xm:f>Tables!$B$5</xm:f>
            <x14:dxf>
              <fill>
                <patternFill>
                  <bgColor rgb="FFFFC000"/>
                </patternFill>
              </fill>
            </x14:dxf>
          </x14:cfRule>
          <x14:cfRule type="cellIs" priority="12256" operator="equal" id="{F6F136C9-64D2-4884-BA2E-12E192FAD6EA}">
            <xm:f>Tables!$B$6</xm:f>
            <x14:dxf>
              <fill>
                <patternFill>
                  <bgColor rgb="FFFF0000"/>
                </patternFill>
              </fill>
            </x14:dxf>
          </x14:cfRule>
          <xm:sqref>F235</xm:sqref>
        </x14:conditionalFormatting>
        <x14:conditionalFormatting xmlns:xm="http://schemas.microsoft.com/office/excel/2006/main">
          <x14:cfRule type="cellIs" priority="12249" operator="equal" id="{FD227D19-D414-495B-946B-E4C4E0E54EFA}">
            <xm:f>Tables!$B$3</xm:f>
            <x14:dxf>
              <fill>
                <patternFill>
                  <bgColor rgb="FFFFFFCC"/>
                </patternFill>
              </fill>
            </x14:dxf>
          </x14:cfRule>
          <x14:cfRule type="cellIs" priority="12250" operator="equal" id="{51D259D2-D655-448F-A1AB-A98F4637AD7E}">
            <xm:f>Tables!$B$4</xm:f>
            <x14:dxf>
              <fill>
                <patternFill>
                  <bgColor rgb="FF92D050"/>
                </patternFill>
              </fill>
            </x14:dxf>
          </x14:cfRule>
          <x14:cfRule type="cellIs" priority="12251" operator="equal" id="{9416CD07-2399-47F5-8926-1412455F631C}">
            <xm:f>Tables!$B$5</xm:f>
            <x14:dxf>
              <fill>
                <patternFill>
                  <bgColor rgb="FFFFC000"/>
                </patternFill>
              </fill>
            </x14:dxf>
          </x14:cfRule>
          <x14:cfRule type="cellIs" priority="12252" operator="equal" id="{B4F25596-F92B-4EAD-8F92-531C3F792E66}">
            <xm:f>Tables!$B$6</xm:f>
            <x14:dxf>
              <fill>
                <patternFill>
                  <bgColor rgb="FFFF0000"/>
                </patternFill>
              </fill>
            </x14:dxf>
          </x14:cfRule>
          <xm:sqref>F236</xm:sqref>
        </x14:conditionalFormatting>
        <x14:conditionalFormatting xmlns:xm="http://schemas.microsoft.com/office/excel/2006/main">
          <x14:cfRule type="cellIs" priority="12245" operator="equal" id="{49BE8831-64B7-4741-B9BC-D74F7FF561D3}">
            <xm:f>Tables!$B$3</xm:f>
            <x14:dxf>
              <fill>
                <patternFill>
                  <bgColor rgb="FFFFFFCC"/>
                </patternFill>
              </fill>
            </x14:dxf>
          </x14:cfRule>
          <x14:cfRule type="cellIs" priority="12246" operator="equal" id="{869BB033-A6CD-4ACA-A0CD-00B01A38BDF8}">
            <xm:f>Tables!$B$4</xm:f>
            <x14:dxf>
              <fill>
                <patternFill>
                  <bgColor rgb="FF92D050"/>
                </patternFill>
              </fill>
            </x14:dxf>
          </x14:cfRule>
          <x14:cfRule type="cellIs" priority="12247" operator="equal" id="{1D8DE5DF-A849-44A3-B920-8398D5500954}">
            <xm:f>Tables!$B$5</xm:f>
            <x14:dxf>
              <fill>
                <patternFill>
                  <bgColor rgb="FFFFC000"/>
                </patternFill>
              </fill>
            </x14:dxf>
          </x14:cfRule>
          <x14:cfRule type="cellIs" priority="12248" operator="equal" id="{2BFB6615-24D2-4812-99B1-24428C7969F7}">
            <xm:f>Tables!$B$6</xm:f>
            <x14:dxf>
              <fill>
                <patternFill>
                  <bgColor rgb="FFFF0000"/>
                </patternFill>
              </fill>
            </x14:dxf>
          </x14:cfRule>
          <xm:sqref>F237</xm:sqref>
        </x14:conditionalFormatting>
        <x14:conditionalFormatting xmlns:xm="http://schemas.microsoft.com/office/excel/2006/main">
          <x14:cfRule type="cellIs" priority="12229" operator="equal" id="{6700E370-66C7-429C-84D7-981A8E6F8671}">
            <xm:f>Tables!$B$3</xm:f>
            <x14:dxf>
              <fill>
                <patternFill>
                  <bgColor rgb="FFFFFFCC"/>
                </patternFill>
              </fill>
            </x14:dxf>
          </x14:cfRule>
          <x14:cfRule type="cellIs" priority="12230" operator="equal" id="{A7218780-4323-4B94-B596-F73CC81A2591}">
            <xm:f>Tables!$B$4</xm:f>
            <x14:dxf>
              <fill>
                <patternFill>
                  <bgColor rgb="FF92D050"/>
                </patternFill>
              </fill>
            </x14:dxf>
          </x14:cfRule>
          <x14:cfRule type="cellIs" priority="12231" operator="equal" id="{982ED833-B1D5-47B7-926B-5BBA4DB307A2}">
            <xm:f>Tables!$B$5</xm:f>
            <x14:dxf>
              <fill>
                <patternFill>
                  <bgColor rgb="FFFFC000"/>
                </patternFill>
              </fill>
            </x14:dxf>
          </x14:cfRule>
          <x14:cfRule type="cellIs" priority="12232" operator="equal" id="{9E13B68F-3E65-4F0B-BC2D-FB5EF46A5FDC}">
            <xm:f>Tables!$B$6</xm:f>
            <x14:dxf>
              <fill>
                <patternFill>
                  <bgColor rgb="FFFF0000"/>
                </patternFill>
              </fill>
            </x14:dxf>
          </x14:cfRule>
          <xm:sqref>F245</xm:sqref>
        </x14:conditionalFormatting>
        <x14:conditionalFormatting xmlns:xm="http://schemas.microsoft.com/office/excel/2006/main">
          <x14:cfRule type="cellIs" priority="12225" operator="equal" id="{590FE473-6B51-43B5-A3D8-9D24584E8893}">
            <xm:f>Tables!$B$3</xm:f>
            <x14:dxf>
              <fill>
                <patternFill>
                  <bgColor rgb="FFFFFFCC"/>
                </patternFill>
              </fill>
            </x14:dxf>
          </x14:cfRule>
          <x14:cfRule type="cellIs" priority="12226" operator="equal" id="{4098885F-2E9E-4B42-A7DA-3865571D2C45}">
            <xm:f>Tables!$B$4</xm:f>
            <x14:dxf>
              <fill>
                <patternFill>
                  <bgColor rgb="FF92D050"/>
                </patternFill>
              </fill>
            </x14:dxf>
          </x14:cfRule>
          <x14:cfRule type="cellIs" priority="12227" operator="equal" id="{6BC83650-50C5-4388-8A6B-EB118EA83211}">
            <xm:f>Tables!$B$5</xm:f>
            <x14:dxf>
              <fill>
                <patternFill>
                  <bgColor rgb="FFFFC000"/>
                </patternFill>
              </fill>
            </x14:dxf>
          </x14:cfRule>
          <x14:cfRule type="cellIs" priority="12228" operator="equal" id="{771026FB-16EF-40EC-8A91-0288709881C9}">
            <xm:f>Tables!$B$6</xm:f>
            <x14:dxf>
              <fill>
                <patternFill>
                  <bgColor rgb="FFFF0000"/>
                </patternFill>
              </fill>
            </x14:dxf>
          </x14:cfRule>
          <xm:sqref>F246</xm:sqref>
        </x14:conditionalFormatting>
        <x14:conditionalFormatting xmlns:xm="http://schemas.microsoft.com/office/excel/2006/main">
          <x14:cfRule type="cellIs" priority="12221" operator="equal" id="{06ABD59A-EB6D-4429-B21A-1981C7F1FFF0}">
            <xm:f>Tables!$B$3</xm:f>
            <x14:dxf>
              <fill>
                <patternFill>
                  <bgColor rgb="FFFFFFCC"/>
                </patternFill>
              </fill>
            </x14:dxf>
          </x14:cfRule>
          <x14:cfRule type="cellIs" priority="12222" operator="equal" id="{FF0F6612-4691-4F35-88D3-142F247BB09B}">
            <xm:f>Tables!$B$4</xm:f>
            <x14:dxf>
              <fill>
                <patternFill>
                  <bgColor rgb="FF92D050"/>
                </patternFill>
              </fill>
            </x14:dxf>
          </x14:cfRule>
          <x14:cfRule type="cellIs" priority="12223" operator="equal" id="{1CBAFF9D-A07D-4330-BCDF-20D6779038E9}">
            <xm:f>Tables!$B$5</xm:f>
            <x14:dxf>
              <fill>
                <patternFill>
                  <bgColor rgb="FFFFC000"/>
                </patternFill>
              </fill>
            </x14:dxf>
          </x14:cfRule>
          <x14:cfRule type="cellIs" priority="12224" operator="equal" id="{132C7824-E34D-4AD8-AB0D-5928C27ABA1B}">
            <xm:f>Tables!$B$6</xm:f>
            <x14:dxf>
              <fill>
                <patternFill>
                  <bgColor rgb="FFFF0000"/>
                </patternFill>
              </fill>
            </x14:dxf>
          </x14:cfRule>
          <xm:sqref>F247</xm:sqref>
        </x14:conditionalFormatting>
        <x14:conditionalFormatting xmlns:xm="http://schemas.microsoft.com/office/excel/2006/main">
          <x14:cfRule type="cellIs" priority="12205" operator="equal" id="{7B0ABEF8-EA13-40F2-B910-5F62FD46E936}">
            <xm:f>Tables!$B$3</xm:f>
            <x14:dxf>
              <fill>
                <patternFill>
                  <bgColor rgb="FFFFFFCC"/>
                </patternFill>
              </fill>
            </x14:dxf>
          </x14:cfRule>
          <x14:cfRule type="cellIs" priority="12206" operator="equal" id="{D1C71A1B-2418-4D8A-ACB0-E986B4DA80D5}">
            <xm:f>Tables!$B$4</xm:f>
            <x14:dxf>
              <fill>
                <patternFill>
                  <bgColor rgb="FF92D050"/>
                </patternFill>
              </fill>
            </x14:dxf>
          </x14:cfRule>
          <x14:cfRule type="cellIs" priority="12207" operator="equal" id="{1370747D-4B82-46A6-B9E6-360DB78E71F0}">
            <xm:f>Tables!$B$5</xm:f>
            <x14:dxf>
              <fill>
                <patternFill>
                  <bgColor rgb="FFFFC000"/>
                </patternFill>
              </fill>
            </x14:dxf>
          </x14:cfRule>
          <x14:cfRule type="cellIs" priority="12208" operator="equal" id="{1ED2F615-52B5-422F-AA5F-DC58FE5DF971}">
            <xm:f>Tables!$B$6</xm:f>
            <x14:dxf>
              <fill>
                <patternFill>
                  <bgColor rgb="FFFF0000"/>
                </patternFill>
              </fill>
            </x14:dxf>
          </x14:cfRule>
          <xm:sqref>F255</xm:sqref>
        </x14:conditionalFormatting>
        <x14:conditionalFormatting xmlns:xm="http://schemas.microsoft.com/office/excel/2006/main">
          <x14:cfRule type="cellIs" priority="12201" operator="equal" id="{08F82E38-D204-4209-8EB1-4B5518F12066}">
            <xm:f>Tables!$B$3</xm:f>
            <x14:dxf>
              <fill>
                <patternFill>
                  <bgColor rgb="FFFFFFCC"/>
                </patternFill>
              </fill>
            </x14:dxf>
          </x14:cfRule>
          <x14:cfRule type="cellIs" priority="12202" operator="equal" id="{318A5416-32C2-457A-8372-4959E53D60B4}">
            <xm:f>Tables!$B$4</xm:f>
            <x14:dxf>
              <fill>
                <patternFill>
                  <bgColor rgb="FF92D050"/>
                </patternFill>
              </fill>
            </x14:dxf>
          </x14:cfRule>
          <x14:cfRule type="cellIs" priority="12203" operator="equal" id="{2D1A5459-7683-409D-A9EE-31147BFC1DE1}">
            <xm:f>Tables!$B$5</xm:f>
            <x14:dxf>
              <fill>
                <patternFill>
                  <bgColor rgb="FFFFC000"/>
                </patternFill>
              </fill>
            </x14:dxf>
          </x14:cfRule>
          <x14:cfRule type="cellIs" priority="12204" operator="equal" id="{94B9B963-A29D-4933-A3AA-561B2C22006E}">
            <xm:f>Tables!$B$6</xm:f>
            <x14:dxf>
              <fill>
                <patternFill>
                  <bgColor rgb="FFFF0000"/>
                </patternFill>
              </fill>
            </x14:dxf>
          </x14:cfRule>
          <xm:sqref>F256</xm:sqref>
        </x14:conditionalFormatting>
        <x14:conditionalFormatting xmlns:xm="http://schemas.microsoft.com/office/excel/2006/main">
          <x14:cfRule type="cellIs" priority="12197" operator="equal" id="{3CF997C7-DADF-469F-97E1-D4EA40A0482D}">
            <xm:f>Tables!$B$3</xm:f>
            <x14:dxf>
              <fill>
                <patternFill>
                  <bgColor rgb="FFFFFFCC"/>
                </patternFill>
              </fill>
            </x14:dxf>
          </x14:cfRule>
          <x14:cfRule type="cellIs" priority="12198" operator="equal" id="{62E98549-EED0-46D5-B20B-E584608E5FCC}">
            <xm:f>Tables!$B$4</xm:f>
            <x14:dxf>
              <fill>
                <patternFill>
                  <bgColor rgb="FF92D050"/>
                </patternFill>
              </fill>
            </x14:dxf>
          </x14:cfRule>
          <x14:cfRule type="cellIs" priority="12199" operator="equal" id="{46AA584E-83ED-41F0-9B8E-636594725A00}">
            <xm:f>Tables!$B$5</xm:f>
            <x14:dxf>
              <fill>
                <patternFill>
                  <bgColor rgb="FFFFC000"/>
                </patternFill>
              </fill>
            </x14:dxf>
          </x14:cfRule>
          <x14:cfRule type="cellIs" priority="12200" operator="equal" id="{A6F9BF41-E609-4BE2-B95E-98BB6DC77AA6}">
            <xm:f>Tables!$B$6</xm:f>
            <x14:dxf>
              <fill>
                <patternFill>
                  <bgColor rgb="FFFF0000"/>
                </patternFill>
              </fill>
            </x14:dxf>
          </x14:cfRule>
          <xm:sqref>F257</xm:sqref>
        </x14:conditionalFormatting>
        <x14:conditionalFormatting xmlns:xm="http://schemas.microsoft.com/office/excel/2006/main">
          <x14:cfRule type="cellIs" priority="12185" operator="equal" id="{DFAC625B-01CB-490A-AC02-827E0A9292B5}">
            <xm:f>Tables!$B$3</xm:f>
            <x14:dxf>
              <fill>
                <patternFill>
                  <bgColor rgb="FFFFFFCC"/>
                </patternFill>
              </fill>
            </x14:dxf>
          </x14:cfRule>
          <x14:cfRule type="cellIs" priority="12186" operator="equal" id="{0A0E9E7A-6BB3-4F8B-B1B3-2DD715EA0D3F}">
            <xm:f>Tables!$B$4</xm:f>
            <x14:dxf>
              <fill>
                <patternFill>
                  <bgColor rgb="FF92D050"/>
                </patternFill>
              </fill>
            </x14:dxf>
          </x14:cfRule>
          <x14:cfRule type="cellIs" priority="12187" operator="equal" id="{172B4554-2280-472C-B1C2-80FC70C6E303}">
            <xm:f>Tables!$B$5</xm:f>
            <x14:dxf>
              <fill>
                <patternFill>
                  <bgColor rgb="FFFFC000"/>
                </patternFill>
              </fill>
            </x14:dxf>
          </x14:cfRule>
          <x14:cfRule type="cellIs" priority="12188" operator="equal" id="{B9057EB2-E42A-4153-89CC-232565A2E175}">
            <xm:f>Tables!$B$6</xm:f>
            <x14:dxf>
              <fill>
                <patternFill>
                  <bgColor rgb="FFFF0000"/>
                </patternFill>
              </fill>
            </x14:dxf>
          </x14:cfRule>
          <xm:sqref>F264</xm:sqref>
        </x14:conditionalFormatting>
        <x14:conditionalFormatting xmlns:xm="http://schemas.microsoft.com/office/excel/2006/main">
          <x14:cfRule type="cellIs" priority="12181" operator="equal" id="{84CACAEF-B85D-43B1-98D3-49C4D61892D9}">
            <xm:f>Tables!$B$3</xm:f>
            <x14:dxf>
              <fill>
                <patternFill>
                  <bgColor rgb="FFFFFFCC"/>
                </patternFill>
              </fill>
            </x14:dxf>
          </x14:cfRule>
          <x14:cfRule type="cellIs" priority="12182" operator="equal" id="{390DD580-82FC-451D-BBD7-E3E6EB5D7583}">
            <xm:f>Tables!$B$4</xm:f>
            <x14:dxf>
              <fill>
                <patternFill>
                  <bgColor rgb="FF92D050"/>
                </patternFill>
              </fill>
            </x14:dxf>
          </x14:cfRule>
          <x14:cfRule type="cellIs" priority="12183" operator="equal" id="{8A563036-F304-4FD2-A831-556A6710F8B1}">
            <xm:f>Tables!$B$5</xm:f>
            <x14:dxf>
              <fill>
                <patternFill>
                  <bgColor rgb="FFFFC000"/>
                </patternFill>
              </fill>
            </x14:dxf>
          </x14:cfRule>
          <x14:cfRule type="cellIs" priority="12184" operator="equal" id="{77BFE201-BC74-4FBE-84F3-2410E44802FA}">
            <xm:f>Tables!$B$6</xm:f>
            <x14:dxf>
              <fill>
                <patternFill>
                  <bgColor rgb="FFFF0000"/>
                </patternFill>
              </fill>
            </x14:dxf>
          </x14:cfRule>
          <xm:sqref>F265</xm:sqref>
        </x14:conditionalFormatting>
        <x14:conditionalFormatting xmlns:xm="http://schemas.microsoft.com/office/excel/2006/main">
          <x14:cfRule type="cellIs" priority="12177" operator="equal" id="{0E083433-0B01-4476-A5FE-2ED32B1AC77E}">
            <xm:f>Tables!$B$3</xm:f>
            <x14:dxf>
              <fill>
                <patternFill>
                  <bgColor rgb="FFFFFFCC"/>
                </patternFill>
              </fill>
            </x14:dxf>
          </x14:cfRule>
          <x14:cfRule type="cellIs" priority="12178" operator="equal" id="{C466DBA5-9BEF-4C48-9C19-804B4FD7C728}">
            <xm:f>Tables!$B$4</xm:f>
            <x14:dxf>
              <fill>
                <patternFill>
                  <bgColor rgb="FF92D050"/>
                </patternFill>
              </fill>
            </x14:dxf>
          </x14:cfRule>
          <x14:cfRule type="cellIs" priority="12179" operator="equal" id="{2ED262E3-BE35-45F4-BCDA-18D260DBC9F3}">
            <xm:f>Tables!$B$5</xm:f>
            <x14:dxf>
              <fill>
                <patternFill>
                  <bgColor rgb="FFFFC000"/>
                </patternFill>
              </fill>
            </x14:dxf>
          </x14:cfRule>
          <x14:cfRule type="cellIs" priority="12180" operator="equal" id="{45A5FC63-379D-48A0-951B-A5CF5A9F4CD6}">
            <xm:f>Tables!$B$6</xm:f>
            <x14:dxf>
              <fill>
                <patternFill>
                  <bgColor rgb="FFFF0000"/>
                </patternFill>
              </fill>
            </x14:dxf>
          </x14:cfRule>
          <xm:sqref>F266</xm:sqref>
        </x14:conditionalFormatting>
        <x14:conditionalFormatting xmlns:xm="http://schemas.microsoft.com/office/excel/2006/main">
          <x14:cfRule type="cellIs" priority="12165" operator="equal" id="{16F8C941-4B2E-47AB-82E5-0180A092C1DA}">
            <xm:f>Tables!$B$3</xm:f>
            <x14:dxf>
              <fill>
                <patternFill>
                  <bgColor rgb="FFFFFFCC"/>
                </patternFill>
              </fill>
            </x14:dxf>
          </x14:cfRule>
          <x14:cfRule type="cellIs" priority="12166" operator="equal" id="{BD9827FA-E2FE-47DE-8CB0-4F8CD7D619D8}">
            <xm:f>Tables!$B$4</xm:f>
            <x14:dxf>
              <fill>
                <patternFill>
                  <bgColor rgb="FF92D050"/>
                </patternFill>
              </fill>
            </x14:dxf>
          </x14:cfRule>
          <x14:cfRule type="cellIs" priority="12167" operator="equal" id="{0D901826-DA4E-4CE2-BC21-734FE981ADA3}">
            <xm:f>Tables!$B$5</xm:f>
            <x14:dxf>
              <fill>
                <patternFill>
                  <bgColor rgb="FFFFC000"/>
                </patternFill>
              </fill>
            </x14:dxf>
          </x14:cfRule>
          <x14:cfRule type="cellIs" priority="12168" operator="equal" id="{1FECAA36-5AF5-423D-A734-40866DDDEDA4}">
            <xm:f>Tables!$B$6</xm:f>
            <x14:dxf>
              <fill>
                <patternFill>
                  <bgColor rgb="FFFF0000"/>
                </patternFill>
              </fill>
            </x14:dxf>
          </x14:cfRule>
          <xm:sqref>F273</xm:sqref>
        </x14:conditionalFormatting>
        <x14:conditionalFormatting xmlns:xm="http://schemas.microsoft.com/office/excel/2006/main">
          <x14:cfRule type="cellIs" priority="12161" operator="equal" id="{A2E8771F-8312-490A-87E7-152DAE24D1B7}">
            <xm:f>Tables!$B$3</xm:f>
            <x14:dxf>
              <fill>
                <patternFill>
                  <bgColor rgb="FFFFFFCC"/>
                </patternFill>
              </fill>
            </x14:dxf>
          </x14:cfRule>
          <x14:cfRule type="cellIs" priority="12162" operator="equal" id="{ADC57549-92D6-442F-A308-7C605DDEF38A}">
            <xm:f>Tables!$B$4</xm:f>
            <x14:dxf>
              <fill>
                <patternFill>
                  <bgColor rgb="FF92D050"/>
                </patternFill>
              </fill>
            </x14:dxf>
          </x14:cfRule>
          <x14:cfRule type="cellIs" priority="12163" operator="equal" id="{F92EA239-ACDB-48E2-940C-3C5386E5D50C}">
            <xm:f>Tables!$B$5</xm:f>
            <x14:dxf>
              <fill>
                <patternFill>
                  <bgColor rgb="FFFFC000"/>
                </patternFill>
              </fill>
            </x14:dxf>
          </x14:cfRule>
          <x14:cfRule type="cellIs" priority="12164" operator="equal" id="{7CE01CA9-FF7A-459E-BE05-B35E8E7F634F}">
            <xm:f>Tables!$B$6</xm:f>
            <x14:dxf>
              <fill>
                <patternFill>
                  <bgColor rgb="FFFF0000"/>
                </patternFill>
              </fill>
            </x14:dxf>
          </x14:cfRule>
          <xm:sqref>F274</xm:sqref>
        </x14:conditionalFormatting>
        <x14:conditionalFormatting xmlns:xm="http://schemas.microsoft.com/office/excel/2006/main">
          <x14:cfRule type="cellIs" priority="12157" operator="equal" id="{0D137002-2871-46B3-B189-E934EEE295BF}">
            <xm:f>Tables!$B$3</xm:f>
            <x14:dxf>
              <fill>
                <patternFill>
                  <bgColor rgb="FFFFFFCC"/>
                </patternFill>
              </fill>
            </x14:dxf>
          </x14:cfRule>
          <x14:cfRule type="cellIs" priority="12158" operator="equal" id="{4AFCC144-09F4-4769-A6C4-526B36EC49C8}">
            <xm:f>Tables!$B$4</xm:f>
            <x14:dxf>
              <fill>
                <patternFill>
                  <bgColor rgb="FF92D050"/>
                </patternFill>
              </fill>
            </x14:dxf>
          </x14:cfRule>
          <x14:cfRule type="cellIs" priority="12159" operator="equal" id="{5AA4404E-1E80-4C69-8FED-8D7CCDCEAFBC}">
            <xm:f>Tables!$B$5</xm:f>
            <x14:dxf>
              <fill>
                <patternFill>
                  <bgColor rgb="FFFFC000"/>
                </patternFill>
              </fill>
            </x14:dxf>
          </x14:cfRule>
          <x14:cfRule type="cellIs" priority="12160" operator="equal" id="{33DEC425-0219-4D02-BB17-5114C1A02605}">
            <xm:f>Tables!$B$6</xm:f>
            <x14:dxf>
              <fill>
                <patternFill>
                  <bgColor rgb="FFFF0000"/>
                </patternFill>
              </fill>
            </x14:dxf>
          </x14:cfRule>
          <xm:sqref>F275</xm:sqref>
        </x14:conditionalFormatting>
        <x14:conditionalFormatting xmlns:xm="http://schemas.microsoft.com/office/excel/2006/main">
          <x14:cfRule type="cellIs" priority="12145" operator="equal" id="{F031C64E-405C-4DC2-89D5-E83FD2E704D1}">
            <xm:f>Tables!$B$15</xm:f>
            <x14:dxf>
              <fill>
                <patternFill>
                  <bgColor rgb="FFFFFFCC"/>
                </patternFill>
              </fill>
            </x14:dxf>
          </x14:cfRule>
          <x14:cfRule type="cellIs" priority="12146" operator="equal" id="{6D091DC9-3DB9-4D85-B839-B2098DD052E2}">
            <xm:f>Tables!$B$16</xm:f>
            <x14:dxf>
              <fill>
                <patternFill>
                  <bgColor rgb="FF92D050"/>
                </patternFill>
              </fill>
            </x14:dxf>
          </x14:cfRule>
          <x14:cfRule type="cellIs" priority="12147" operator="equal" id="{16ADB01B-273A-470B-A410-FD2E0FDD4A8C}">
            <xm:f>Tables!$B$18</xm:f>
            <x14:dxf>
              <fill>
                <patternFill>
                  <bgColor rgb="FFFFC000"/>
                </patternFill>
              </fill>
            </x14:dxf>
          </x14:cfRule>
          <x14:cfRule type="cellIs" priority="12148" operator="equal" id="{73CD3E46-922D-4DA8-BF69-5BDA50A34741}">
            <xm:f>Tables!$B$17</xm:f>
            <x14:dxf>
              <fill>
                <patternFill>
                  <bgColor rgb="FFFF0000"/>
                </patternFill>
              </fill>
            </x14:dxf>
          </x14:cfRule>
          <xm:sqref>M19</xm:sqref>
        </x14:conditionalFormatting>
        <x14:conditionalFormatting xmlns:xm="http://schemas.microsoft.com/office/excel/2006/main">
          <x14:cfRule type="cellIs" priority="12141" operator="equal" id="{FD6A1ABE-052C-430B-92C6-7EF1D5BB1F64}">
            <xm:f>Tables!$B$9</xm:f>
            <x14:dxf>
              <fill>
                <patternFill>
                  <bgColor rgb="FFFFFFCC"/>
                </patternFill>
              </fill>
            </x14:dxf>
          </x14:cfRule>
          <x14:cfRule type="cellIs" priority="12142" operator="equal" id="{0E0426AA-369E-4288-ABF7-7AFA91374355}">
            <xm:f>Tables!$B$10</xm:f>
            <x14:dxf>
              <fill>
                <patternFill>
                  <bgColor rgb="FF92D050"/>
                </patternFill>
              </fill>
            </x14:dxf>
          </x14:cfRule>
          <x14:cfRule type="cellIs" priority="12143" operator="equal" id="{C90E666B-AF70-43A8-B490-02E64957D7D1}">
            <xm:f>Tables!$B$12</xm:f>
            <x14:dxf>
              <fill>
                <patternFill>
                  <bgColor rgb="FFFFC000"/>
                </patternFill>
              </fill>
            </x14:dxf>
          </x14:cfRule>
          <x14:cfRule type="cellIs" priority="12144" operator="equal" id="{26B2C171-B9C4-404C-AE60-2E051E66BBD3}">
            <xm:f>Tables!$B$11</xm:f>
            <x14:dxf>
              <fill>
                <patternFill>
                  <bgColor rgb="FFFF0000"/>
                </patternFill>
              </fill>
            </x14:dxf>
          </x14:cfRule>
          <xm:sqref>Q19</xm:sqref>
        </x14:conditionalFormatting>
        <x14:conditionalFormatting xmlns:xm="http://schemas.microsoft.com/office/excel/2006/main">
          <x14:cfRule type="cellIs" priority="12137" operator="equal" id="{7B9A8D12-81A7-44F0-8538-4A1ADF17C1F8}">
            <xm:f>Tables!$B$15</xm:f>
            <x14:dxf>
              <fill>
                <patternFill>
                  <bgColor rgb="FFFFFFCC"/>
                </patternFill>
              </fill>
            </x14:dxf>
          </x14:cfRule>
          <x14:cfRule type="cellIs" priority="12138" operator="equal" id="{A9778B5C-66EA-441B-9FF5-FAC7A47DD106}">
            <xm:f>Tables!$B$16</xm:f>
            <x14:dxf>
              <fill>
                <patternFill>
                  <bgColor rgb="FF92D050"/>
                </patternFill>
              </fill>
            </x14:dxf>
          </x14:cfRule>
          <x14:cfRule type="cellIs" priority="12139" operator="equal" id="{CE9B1503-2151-45C1-A151-202A1CF4D67C}">
            <xm:f>Tables!$B$18</xm:f>
            <x14:dxf>
              <fill>
                <patternFill>
                  <bgColor rgb="FFFFC000"/>
                </patternFill>
              </fill>
            </x14:dxf>
          </x14:cfRule>
          <x14:cfRule type="cellIs" priority="12140" operator="equal" id="{43C72B0A-6765-4AEC-8628-8E732D2BA5CC}">
            <xm:f>Tables!$B$17</xm:f>
            <x14:dxf>
              <fill>
                <patternFill>
                  <bgColor rgb="FFFF0000"/>
                </patternFill>
              </fill>
            </x14:dxf>
          </x14:cfRule>
          <xm:sqref>M68:M69</xm:sqref>
        </x14:conditionalFormatting>
        <x14:conditionalFormatting xmlns:xm="http://schemas.microsoft.com/office/excel/2006/main">
          <x14:cfRule type="cellIs" priority="12133" operator="equal" id="{E4EFECEB-3A18-4C7F-AF40-FCA9EAC9A15D}">
            <xm:f>Tables!$B$9</xm:f>
            <x14:dxf>
              <fill>
                <patternFill>
                  <bgColor rgb="FFFFFFCC"/>
                </patternFill>
              </fill>
            </x14:dxf>
          </x14:cfRule>
          <x14:cfRule type="cellIs" priority="12134" operator="equal" id="{60AA67AD-7F65-46BF-ABCA-BACA74ECF1C5}">
            <xm:f>Tables!$B$10</xm:f>
            <x14:dxf>
              <fill>
                <patternFill>
                  <bgColor rgb="FF92D050"/>
                </patternFill>
              </fill>
            </x14:dxf>
          </x14:cfRule>
          <x14:cfRule type="cellIs" priority="12135" operator="equal" id="{CDB551BB-F778-4FA9-A0B2-C75DF2EECF2E}">
            <xm:f>Tables!$B$12</xm:f>
            <x14:dxf>
              <fill>
                <patternFill>
                  <bgColor rgb="FFFFC000"/>
                </patternFill>
              </fill>
            </x14:dxf>
          </x14:cfRule>
          <x14:cfRule type="cellIs" priority="12136" operator="equal" id="{16954032-7C1C-465B-A516-06E066D2F314}">
            <xm:f>Tables!$B$11</xm:f>
            <x14:dxf>
              <fill>
                <patternFill>
                  <bgColor rgb="FFFF0000"/>
                </patternFill>
              </fill>
            </x14:dxf>
          </x14:cfRule>
          <xm:sqref>Q68:Q69</xm:sqref>
        </x14:conditionalFormatting>
        <x14:conditionalFormatting xmlns:xm="http://schemas.microsoft.com/office/excel/2006/main">
          <x14:cfRule type="cellIs" priority="12129" operator="equal" id="{D9E03435-2B26-46F3-99FE-2DD407FB2772}">
            <xm:f>Tables!$B$15</xm:f>
            <x14:dxf>
              <fill>
                <patternFill>
                  <bgColor rgb="FFFFFFCC"/>
                </patternFill>
              </fill>
            </x14:dxf>
          </x14:cfRule>
          <x14:cfRule type="cellIs" priority="12130" operator="equal" id="{C27E9068-2593-4644-ACF9-5DBC5C78D8E2}">
            <xm:f>Tables!$B$16</xm:f>
            <x14:dxf>
              <fill>
                <patternFill>
                  <bgColor rgb="FF92D050"/>
                </patternFill>
              </fill>
            </x14:dxf>
          </x14:cfRule>
          <x14:cfRule type="cellIs" priority="12131" operator="equal" id="{B3716F20-9646-42EA-9D52-FC2892051E42}">
            <xm:f>Tables!$B$18</xm:f>
            <x14:dxf>
              <fill>
                <patternFill>
                  <bgColor rgb="FFFFC000"/>
                </patternFill>
              </fill>
            </x14:dxf>
          </x14:cfRule>
          <x14:cfRule type="cellIs" priority="12132" operator="equal" id="{A6368CB8-A646-4273-8CE9-9CAA10E880F2}">
            <xm:f>Tables!$B$17</xm:f>
            <x14:dxf>
              <fill>
                <patternFill>
                  <bgColor rgb="FFFF0000"/>
                </patternFill>
              </fill>
            </x14:dxf>
          </x14:cfRule>
          <xm:sqref>M73</xm:sqref>
        </x14:conditionalFormatting>
        <x14:conditionalFormatting xmlns:xm="http://schemas.microsoft.com/office/excel/2006/main">
          <x14:cfRule type="cellIs" priority="12073" operator="equal" id="{A37E68AD-8958-459F-BCA2-1EC39F397358}">
            <xm:f>Tables!$B$15</xm:f>
            <x14:dxf>
              <fill>
                <patternFill>
                  <bgColor rgb="FFFFFFCC"/>
                </patternFill>
              </fill>
            </x14:dxf>
          </x14:cfRule>
          <x14:cfRule type="cellIs" priority="12074" operator="equal" id="{52A5F619-841F-4E54-AB86-45E682A2C585}">
            <xm:f>Tables!$B$16</xm:f>
            <x14:dxf>
              <fill>
                <patternFill>
                  <bgColor rgb="FF92D050"/>
                </patternFill>
              </fill>
            </x14:dxf>
          </x14:cfRule>
          <x14:cfRule type="cellIs" priority="12075" operator="equal" id="{C9A467AC-3576-4311-806A-CF40254DFC24}">
            <xm:f>Tables!$B$18</xm:f>
            <x14:dxf>
              <fill>
                <patternFill>
                  <bgColor rgb="FFFFC000"/>
                </patternFill>
              </fill>
            </x14:dxf>
          </x14:cfRule>
          <x14:cfRule type="cellIs" priority="12076" operator="equal" id="{0CB497AC-9668-413F-B565-3C873122976C}">
            <xm:f>Tables!$B$17</xm:f>
            <x14:dxf>
              <fill>
                <patternFill>
                  <bgColor rgb="FFFF0000"/>
                </patternFill>
              </fill>
            </x14:dxf>
          </x14:cfRule>
          <xm:sqref>M216</xm:sqref>
        </x14:conditionalFormatting>
        <x14:conditionalFormatting xmlns:xm="http://schemas.microsoft.com/office/excel/2006/main">
          <x14:cfRule type="cellIs" priority="12069" operator="equal" id="{D6E4A1D3-C58E-4F91-B97F-DCBF3B77671A}">
            <xm:f>Tables!$B$9</xm:f>
            <x14:dxf>
              <fill>
                <patternFill>
                  <bgColor rgb="FFFFFFCC"/>
                </patternFill>
              </fill>
            </x14:dxf>
          </x14:cfRule>
          <x14:cfRule type="cellIs" priority="12070" operator="equal" id="{7BD886BF-495A-4517-BE1E-60EB494B7410}">
            <xm:f>Tables!$B$10</xm:f>
            <x14:dxf>
              <fill>
                <patternFill>
                  <bgColor rgb="FF92D050"/>
                </patternFill>
              </fill>
            </x14:dxf>
          </x14:cfRule>
          <x14:cfRule type="cellIs" priority="12071" operator="equal" id="{99820315-6A6D-45AB-A816-24A973102A48}">
            <xm:f>Tables!$B$12</xm:f>
            <x14:dxf>
              <fill>
                <patternFill>
                  <bgColor rgb="FFFFC000"/>
                </patternFill>
              </fill>
            </x14:dxf>
          </x14:cfRule>
          <x14:cfRule type="cellIs" priority="12072" operator="equal" id="{21FC0F5F-F09A-44B2-9FB5-1298F1CA9CF2}">
            <xm:f>Tables!$B$11</xm:f>
            <x14:dxf>
              <fill>
                <patternFill>
                  <bgColor rgb="FFFF0000"/>
                </patternFill>
              </fill>
            </x14:dxf>
          </x14:cfRule>
          <xm:sqref>Q216</xm:sqref>
        </x14:conditionalFormatting>
        <x14:conditionalFormatting xmlns:xm="http://schemas.microsoft.com/office/excel/2006/main">
          <x14:cfRule type="cellIs" priority="12057" operator="equal" id="{3CF8FEBE-9B66-4C06-BB3C-A89891FF85C1}">
            <xm:f>Tables!$B$15</xm:f>
            <x14:dxf>
              <fill>
                <patternFill>
                  <bgColor rgb="FFFFFFCC"/>
                </patternFill>
              </fill>
            </x14:dxf>
          </x14:cfRule>
          <x14:cfRule type="cellIs" priority="12058" operator="equal" id="{1EDC944E-6E6B-4B10-BA46-08A1B96FA9DE}">
            <xm:f>Tables!$B$16</xm:f>
            <x14:dxf>
              <fill>
                <patternFill>
                  <bgColor rgb="FF92D050"/>
                </patternFill>
              </fill>
            </x14:dxf>
          </x14:cfRule>
          <x14:cfRule type="cellIs" priority="12059" operator="equal" id="{6FE72BA3-B39B-4242-8F69-9B7799556116}">
            <xm:f>Tables!$B$18</xm:f>
            <x14:dxf>
              <fill>
                <patternFill>
                  <bgColor rgb="FFFFC000"/>
                </patternFill>
              </fill>
            </x14:dxf>
          </x14:cfRule>
          <x14:cfRule type="cellIs" priority="12060" operator="equal" id="{1D45A279-5D05-478F-82BC-E2F58DAC9E2C}">
            <xm:f>Tables!$B$17</xm:f>
            <x14:dxf>
              <fill>
                <patternFill>
                  <bgColor rgb="FFFF0000"/>
                </patternFill>
              </fill>
            </x14:dxf>
          </x14:cfRule>
          <xm:sqref>M226</xm:sqref>
        </x14:conditionalFormatting>
        <x14:conditionalFormatting xmlns:xm="http://schemas.microsoft.com/office/excel/2006/main">
          <x14:cfRule type="cellIs" priority="12053" operator="equal" id="{A6157561-FEF7-416C-84C9-42B98F9BF112}">
            <xm:f>Tables!$B$9</xm:f>
            <x14:dxf>
              <fill>
                <patternFill>
                  <bgColor rgb="FFFFFFCC"/>
                </patternFill>
              </fill>
            </x14:dxf>
          </x14:cfRule>
          <x14:cfRule type="cellIs" priority="12054" operator="equal" id="{E1DAB4D0-2CE7-423B-B32C-C8A7342E3265}">
            <xm:f>Tables!$B$10</xm:f>
            <x14:dxf>
              <fill>
                <patternFill>
                  <bgColor rgb="FF92D050"/>
                </patternFill>
              </fill>
            </x14:dxf>
          </x14:cfRule>
          <x14:cfRule type="cellIs" priority="12055" operator="equal" id="{1E4CA294-4CFF-4F24-A693-DDE2B3A33B3F}">
            <xm:f>Tables!$B$12</xm:f>
            <x14:dxf>
              <fill>
                <patternFill>
                  <bgColor rgb="FFFFC000"/>
                </patternFill>
              </fill>
            </x14:dxf>
          </x14:cfRule>
          <x14:cfRule type="cellIs" priority="12056" operator="equal" id="{63180A3B-B9A4-422F-9DB7-D4550A6D35F9}">
            <xm:f>Tables!$B$11</xm:f>
            <x14:dxf>
              <fill>
                <patternFill>
                  <bgColor rgb="FFFF0000"/>
                </patternFill>
              </fill>
            </x14:dxf>
          </x14:cfRule>
          <xm:sqref>Q226</xm:sqref>
        </x14:conditionalFormatting>
        <x14:conditionalFormatting xmlns:xm="http://schemas.microsoft.com/office/excel/2006/main">
          <x14:cfRule type="cellIs" priority="12049" operator="equal" id="{E3A60455-0C48-48C7-9F4B-35E57DC177BA}">
            <xm:f>Tables!$B$15</xm:f>
            <x14:dxf>
              <fill>
                <patternFill>
                  <bgColor rgb="FFFFFFCC"/>
                </patternFill>
              </fill>
            </x14:dxf>
          </x14:cfRule>
          <x14:cfRule type="cellIs" priority="12050" operator="equal" id="{53D02DD0-E461-4ADA-A4B2-A2A7E8F696E8}">
            <xm:f>Tables!$B$16</xm:f>
            <x14:dxf>
              <fill>
                <patternFill>
                  <bgColor rgb="FF92D050"/>
                </patternFill>
              </fill>
            </x14:dxf>
          </x14:cfRule>
          <x14:cfRule type="cellIs" priority="12051" operator="equal" id="{0D47B02B-E7B3-40DA-AB4C-6EE8AD7E24BF}">
            <xm:f>Tables!$B$18</xm:f>
            <x14:dxf>
              <fill>
                <patternFill>
                  <bgColor rgb="FFFFC000"/>
                </patternFill>
              </fill>
            </x14:dxf>
          </x14:cfRule>
          <x14:cfRule type="cellIs" priority="12052" operator="equal" id="{76A4982F-D1AA-4A45-8023-1EC6F26FD45D}">
            <xm:f>Tables!$B$17</xm:f>
            <x14:dxf>
              <fill>
                <patternFill>
                  <bgColor rgb="FFFF0000"/>
                </patternFill>
              </fill>
            </x14:dxf>
          </x14:cfRule>
          <xm:sqref>M260</xm:sqref>
        </x14:conditionalFormatting>
        <x14:conditionalFormatting xmlns:xm="http://schemas.microsoft.com/office/excel/2006/main">
          <x14:cfRule type="cellIs" priority="12029" operator="equal" id="{E91BDC24-A94A-4173-9A2F-DB50ABB1E27D}">
            <xm:f>Tables!$B$3</xm:f>
            <x14:dxf>
              <fill>
                <patternFill>
                  <bgColor rgb="FFFFFFCC"/>
                </patternFill>
              </fill>
            </x14:dxf>
          </x14:cfRule>
          <x14:cfRule type="cellIs" priority="12030" operator="equal" id="{CA64724B-F794-4B08-91D8-F651B50739EB}">
            <xm:f>Tables!$B$4</xm:f>
            <x14:dxf>
              <fill>
                <patternFill>
                  <bgColor rgb="FF92D050"/>
                </patternFill>
              </fill>
            </x14:dxf>
          </x14:cfRule>
          <x14:cfRule type="cellIs" priority="12031" operator="equal" id="{D5FD0EED-0606-457C-BBC8-68127BE9EDA5}">
            <xm:f>Tables!$B$5</xm:f>
            <x14:dxf>
              <fill>
                <patternFill>
                  <bgColor rgb="FFFFC000"/>
                </patternFill>
              </fill>
            </x14:dxf>
          </x14:cfRule>
          <x14:cfRule type="cellIs" priority="12032" operator="equal" id="{007ED461-8EA8-46BD-98E0-253CA95DF96F}">
            <xm:f>Tables!$B$6</xm:f>
            <x14:dxf>
              <fill>
                <patternFill>
                  <bgColor rgb="FFFF0000"/>
                </patternFill>
              </fill>
            </x14:dxf>
          </x14:cfRule>
          <xm:sqref>F283</xm:sqref>
        </x14:conditionalFormatting>
        <x14:conditionalFormatting xmlns:xm="http://schemas.microsoft.com/office/excel/2006/main">
          <x14:cfRule type="cellIs" priority="12025" operator="equal" id="{F6C46257-B04B-435F-92C7-082056C4CF8D}">
            <xm:f>Tables!$B$3</xm:f>
            <x14:dxf>
              <fill>
                <patternFill>
                  <bgColor rgb="FFFFFFCC"/>
                </patternFill>
              </fill>
            </x14:dxf>
          </x14:cfRule>
          <x14:cfRule type="cellIs" priority="12026" operator="equal" id="{59FA8449-12B2-4AED-BE50-3E37742CE2E8}">
            <xm:f>Tables!$B$4</xm:f>
            <x14:dxf>
              <fill>
                <patternFill>
                  <bgColor rgb="FF92D050"/>
                </patternFill>
              </fill>
            </x14:dxf>
          </x14:cfRule>
          <x14:cfRule type="cellIs" priority="12027" operator="equal" id="{DA00FE5A-2152-441E-A338-417219586EE2}">
            <xm:f>Tables!$B$5</xm:f>
            <x14:dxf>
              <fill>
                <patternFill>
                  <bgColor rgb="FFFFC000"/>
                </patternFill>
              </fill>
            </x14:dxf>
          </x14:cfRule>
          <x14:cfRule type="cellIs" priority="12028" operator="equal" id="{35F6975A-F532-40C4-B5A9-3D0AA6769038}">
            <xm:f>Tables!$B$6</xm:f>
            <x14:dxf>
              <fill>
                <patternFill>
                  <bgColor rgb="FFFF0000"/>
                </patternFill>
              </fill>
            </x14:dxf>
          </x14:cfRule>
          <xm:sqref>F284</xm:sqref>
        </x14:conditionalFormatting>
        <x14:conditionalFormatting xmlns:xm="http://schemas.microsoft.com/office/excel/2006/main">
          <x14:cfRule type="cellIs" priority="12021" operator="equal" id="{0EAE94CF-0542-4E99-873C-74E8E85B5423}">
            <xm:f>Tables!$B$3</xm:f>
            <x14:dxf>
              <fill>
                <patternFill>
                  <bgColor rgb="FFFFFFCC"/>
                </patternFill>
              </fill>
            </x14:dxf>
          </x14:cfRule>
          <x14:cfRule type="cellIs" priority="12022" operator="equal" id="{434DAD84-4D71-4872-84CA-28B1AFD2BFDD}">
            <xm:f>Tables!$B$4</xm:f>
            <x14:dxf>
              <fill>
                <patternFill>
                  <bgColor rgb="FF92D050"/>
                </patternFill>
              </fill>
            </x14:dxf>
          </x14:cfRule>
          <x14:cfRule type="cellIs" priority="12023" operator="equal" id="{D8E6AAF8-D120-404D-B1FF-B474B5AAD860}">
            <xm:f>Tables!$B$5</xm:f>
            <x14:dxf>
              <fill>
                <patternFill>
                  <bgColor rgb="FFFFC000"/>
                </patternFill>
              </fill>
            </x14:dxf>
          </x14:cfRule>
          <x14:cfRule type="cellIs" priority="12024" operator="equal" id="{4197D859-3FE0-404E-9AF0-72E1B11DB955}">
            <xm:f>Tables!$B$6</xm:f>
            <x14:dxf>
              <fill>
                <patternFill>
                  <bgColor rgb="FFFF0000"/>
                </patternFill>
              </fill>
            </x14:dxf>
          </x14:cfRule>
          <xm:sqref>F285</xm:sqref>
        </x14:conditionalFormatting>
        <x14:conditionalFormatting xmlns:xm="http://schemas.microsoft.com/office/excel/2006/main">
          <x14:cfRule type="cellIs" priority="12005" operator="equal" id="{ECE5177F-4F03-427B-88C2-2D8817577EFE}">
            <xm:f>Tables!$B$3</xm:f>
            <x14:dxf>
              <fill>
                <patternFill>
                  <bgColor rgb="FFFFFFCC"/>
                </patternFill>
              </fill>
            </x14:dxf>
          </x14:cfRule>
          <x14:cfRule type="cellIs" priority="12006" operator="equal" id="{3E07B8E0-B0F3-42A9-BBC9-E00D77B2153D}">
            <xm:f>Tables!$B$4</xm:f>
            <x14:dxf>
              <fill>
                <patternFill>
                  <bgColor rgb="FF92D050"/>
                </patternFill>
              </fill>
            </x14:dxf>
          </x14:cfRule>
          <x14:cfRule type="cellIs" priority="12007" operator="equal" id="{70223A53-4A8C-4713-9824-50AD59C1C9EC}">
            <xm:f>Tables!$B$5</xm:f>
            <x14:dxf>
              <fill>
                <patternFill>
                  <bgColor rgb="FFFFC000"/>
                </patternFill>
              </fill>
            </x14:dxf>
          </x14:cfRule>
          <x14:cfRule type="cellIs" priority="12008" operator="equal" id="{33A4B4BB-3D5C-437B-B3B1-B0A35EB34F26}">
            <xm:f>Tables!$B$6</xm:f>
            <x14:dxf>
              <fill>
                <patternFill>
                  <bgColor rgb="FFFF0000"/>
                </patternFill>
              </fill>
            </x14:dxf>
          </x14:cfRule>
          <xm:sqref>F293</xm:sqref>
        </x14:conditionalFormatting>
        <x14:conditionalFormatting xmlns:xm="http://schemas.microsoft.com/office/excel/2006/main">
          <x14:cfRule type="cellIs" priority="12001" operator="equal" id="{8BB8B128-22AC-4660-BCC0-14DA742B192D}">
            <xm:f>Tables!$B$3</xm:f>
            <x14:dxf>
              <fill>
                <patternFill>
                  <bgColor rgb="FFFFFFCC"/>
                </patternFill>
              </fill>
            </x14:dxf>
          </x14:cfRule>
          <x14:cfRule type="cellIs" priority="12002" operator="equal" id="{6CCB7718-A36A-4D42-9D8C-F369E338BEFE}">
            <xm:f>Tables!$B$4</xm:f>
            <x14:dxf>
              <fill>
                <patternFill>
                  <bgColor rgb="FF92D050"/>
                </patternFill>
              </fill>
            </x14:dxf>
          </x14:cfRule>
          <x14:cfRule type="cellIs" priority="12003" operator="equal" id="{69EC613B-F975-446F-80CC-45D4759B9FAD}">
            <xm:f>Tables!$B$5</xm:f>
            <x14:dxf>
              <fill>
                <patternFill>
                  <bgColor rgb="FFFFC000"/>
                </patternFill>
              </fill>
            </x14:dxf>
          </x14:cfRule>
          <x14:cfRule type="cellIs" priority="12004" operator="equal" id="{59C095AC-7C14-43AE-A724-2CF6776DB6DC}">
            <xm:f>Tables!$B$6</xm:f>
            <x14:dxf>
              <fill>
                <patternFill>
                  <bgColor rgb="FFFF0000"/>
                </patternFill>
              </fill>
            </x14:dxf>
          </x14:cfRule>
          <xm:sqref>F294</xm:sqref>
        </x14:conditionalFormatting>
        <x14:conditionalFormatting xmlns:xm="http://schemas.microsoft.com/office/excel/2006/main">
          <x14:cfRule type="cellIs" priority="11997" operator="equal" id="{DF24C369-A4A3-4141-84FC-85D018595815}">
            <xm:f>Tables!$B$3</xm:f>
            <x14:dxf>
              <fill>
                <patternFill>
                  <bgColor rgb="FFFFFFCC"/>
                </patternFill>
              </fill>
            </x14:dxf>
          </x14:cfRule>
          <x14:cfRule type="cellIs" priority="11998" operator="equal" id="{89B962F6-EB89-48A6-A7EF-59194DB4C862}">
            <xm:f>Tables!$B$4</xm:f>
            <x14:dxf>
              <fill>
                <patternFill>
                  <bgColor rgb="FF92D050"/>
                </patternFill>
              </fill>
            </x14:dxf>
          </x14:cfRule>
          <x14:cfRule type="cellIs" priority="11999" operator="equal" id="{C97A881D-4473-4335-A1E6-68ABE0ADC763}">
            <xm:f>Tables!$B$5</xm:f>
            <x14:dxf>
              <fill>
                <patternFill>
                  <bgColor rgb="FFFFC000"/>
                </patternFill>
              </fill>
            </x14:dxf>
          </x14:cfRule>
          <x14:cfRule type="cellIs" priority="12000" operator="equal" id="{666E2E9E-3E4E-4439-9CFC-DC62A86AC99F}">
            <xm:f>Tables!$B$6</xm:f>
            <x14:dxf>
              <fill>
                <patternFill>
                  <bgColor rgb="FFFF0000"/>
                </patternFill>
              </fill>
            </x14:dxf>
          </x14:cfRule>
          <xm:sqref>F295</xm:sqref>
        </x14:conditionalFormatting>
        <x14:conditionalFormatting xmlns:xm="http://schemas.microsoft.com/office/excel/2006/main">
          <x14:cfRule type="cellIs" priority="11981" operator="equal" id="{C82B19E7-250A-48F7-B9A5-E12A64D9A5C8}">
            <xm:f>Tables!$B$3</xm:f>
            <x14:dxf>
              <fill>
                <patternFill>
                  <bgColor rgb="FFFFFFCC"/>
                </patternFill>
              </fill>
            </x14:dxf>
          </x14:cfRule>
          <x14:cfRule type="cellIs" priority="11982" operator="equal" id="{7EF6DE24-12B8-4922-8C78-810826935E82}">
            <xm:f>Tables!$B$4</xm:f>
            <x14:dxf>
              <fill>
                <patternFill>
                  <bgColor rgb="FF92D050"/>
                </patternFill>
              </fill>
            </x14:dxf>
          </x14:cfRule>
          <x14:cfRule type="cellIs" priority="11983" operator="equal" id="{847CF73A-A0F7-4508-9D3E-0EC4B3A0DE59}">
            <xm:f>Tables!$B$5</xm:f>
            <x14:dxf>
              <fill>
                <patternFill>
                  <bgColor rgb="FFFFC000"/>
                </patternFill>
              </fill>
            </x14:dxf>
          </x14:cfRule>
          <x14:cfRule type="cellIs" priority="11984" operator="equal" id="{ACAC48EF-2F04-477A-A691-2315EA28EE8C}">
            <xm:f>Tables!$B$6</xm:f>
            <x14:dxf>
              <fill>
                <patternFill>
                  <bgColor rgb="FFFF0000"/>
                </patternFill>
              </fill>
            </x14:dxf>
          </x14:cfRule>
          <xm:sqref>F303</xm:sqref>
        </x14:conditionalFormatting>
        <x14:conditionalFormatting xmlns:xm="http://schemas.microsoft.com/office/excel/2006/main">
          <x14:cfRule type="cellIs" priority="11977" operator="equal" id="{09BE1187-D34C-4F6E-8BF8-D7E0EED34E6A}">
            <xm:f>Tables!$B$3</xm:f>
            <x14:dxf>
              <fill>
                <patternFill>
                  <bgColor rgb="FFFFFFCC"/>
                </patternFill>
              </fill>
            </x14:dxf>
          </x14:cfRule>
          <x14:cfRule type="cellIs" priority="11978" operator="equal" id="{B0D8B209-7151-4B7A-850E-E86A994E9610}">
            <xm:f>Tables!$B$4</xm:f>
            <x14:dxf>
              <fill>
                <patternFill>
                  <bgColor rgb="FF92D050"/>
                </patternFill>
              </fill>
            </x14:dxf>
          </x14:cfRule>
          <x14:cfRule type="cellIs" priority="11979" operator="equal" id="{C7AAF11E-3BB7-4D58-8E93-E13976FE1AB7}">
            <xm:f>Tables!$B$5</xm:f>
            <x14:dxf>
              <fill>
                <patternFill>
                  <bgColor rgb="FFFFC000"/>
                </patternFill>
              </fill>
            </x14:dxf>
          </x14:cfRule>
          <x14:cfRule type="cellIs" priority="11980" operator="equal" id="{DFC6DCDA-2732-48CD-93A6-D07920064EA4}">
            <xm:f>Tables!$B$6</xm:f>
            <x14:dxf>
              <fill>
                <patternFill>
                  <bgColor rgb="FFFF0000"/>
                </patternFill>
              </fill>
            </x14:dxf>
          </x14:cfRule>
          <xm:sqref>F304</xm:sqref>
        </x14:conditionalFormatting>
        <x14:conditionalFormatting xmlns:xm="http://schemas.microsoft.com/office/excel/2006/main">
          <x14:cfRule type="cellIs" priority="11973" operator="equal" id="{1EFA7296-52C3-4FAE-989B-6275F797FB4B}">
            <xm:f>Tables!$B$3</xm:f>
            <x14:dxf>
              <fill>
                <patternFill>
                  <bgColor rgb="FFFFFFCC"/>
                </patternFill>
              </fill>
            </x14:dxf>
          </x14:cfRule>
          <x14:cfRule type="cellIs" priority="11974" operator="equal" id="{90C65ABE-700B-4217-9FE9-AC7DD92A63E3}">
            <xm:f>Tables!$B$4</xm:f>
            <x14:dxf>
              <fill>
                <patternFill>
                  <bgColor rgb="FF92D050"/>
                </patternFill>
              </fill>
            </x14:dxf>
          </x14:cfRule>
          <x14:cfRule type="cellIs" priority="11975" operator="equal" id="{CEE33165-A7BF-4AC6-B129-E579A28FD2B5}">
            <xm:f>Tables!$B$5</xm:f>
            <x14:dxf>
              <fill>
                <patternFill>
                  <bgColor rgb="FFFFC000"/>
                </patternFill>
              </fill>
            </x14:dxf>
          </x14:cfRule>
          <x14:cfRule type="cellIs" priority="11976" operator="equal" id="{C8A9D90B-9B6D-4BD4-9917-EDA707AD0953}">
            <xm:f>Tables!$B$6</xm:f>
            <x14:dxf>
              <fill>
                <patternFill>
                  <bgColor rgb="FFFF0000"/>
                </patternFill>
              </fill>
            </x14:dxf>
          </x14:cfRule>
          <xm:sqref>F305</xm:sqref>
        </x14:conditionalFormatting>
        <x14:conditionalFormatting xmlns:xm="http://schemas.microsoft.com/office/excel/2006/main">
          <x14:cfRule type="cellIs" priority="11969" operator="equal" id="{3A1DCA2B-8F53-4924-9057-212579B2667A}">
            <xm:f>Tables!$B$3</xm:f>
            <x14:dxf>
              <fill>
                <patternFill>
                  <bgColor rgb="FFFFFFCC"/>
                </patternFill>
              </fill>
            </x14:dxf>
          </x14:cfRule>
          <x14:cfRule type="cellIs" priority="11970" operator="equal" id="{30F65D04-5293-43EA-91E2-0E444AAD683E}">
            <xm:f>Tables!$B$4</xm:f>
            <x14:dxf>
              <fill>
                <patternFill>
                  <bgColor rgb="FF92D050"/>
                </patternFill>
              </fill>
            </x14:dxf>
          </x14:cfRule>
          <x14:cfRule type="cellIs" priority="11971" operator="equal" id="{2888E037-586C-46D0-BA61-B7E19E07CE62}">
            <xm:f>Tables!$B$5</xm:f>
            <x14:dxf>
              <fill>
                <patternFill>
                  <bgColor rgb="FFFFC000"/>
                </patternFill>
              </fill>
            </x14:dxf>
          </x14:cfRule>
          <x14:cfRule type="cellIs" priority="11972" operator="equal" id="{16A4C3FF-627C-4DF6-9949-00AA5E465D12}">
            <xm:f>Tables!$B$6</xm:f>
            <x14:dxf>
              <fill>
                <patternFill>
                  <bgColor rgb="FFFF0000"/>
                </patternFill>
              </fill>
            </x14:dxf>
          </x14:cfRule>
          <xm:sqref>F306</xm:sqref>
        </x14:conditionalFormatting>
        <x14:conditionalFormatting xmlns:xm="http://schemas.microsoft.com/office/excel/2006/main">
          <x14:cfRule type="cellIs" priority="11953" operator="equal" id="{C14FB3DB-985F-458D-B870-B4B2A50D3209}">
            <xm:f>Tables!$B$3</xm:f>
            <x14:dxf>
              <fill>
                <patternFill>
                  <bgColor rgb="FFFFFFCC"/>
                </patternFill>
              </fill>
            </x14:dxf>
          </x14:cfRule>
          <x14:cfRule type="cellIs" priority="11954" operator="equal" id="{EE8F0ACD-1851-4F60-A553-DC9CF7E9902C}">
            <xm:f>Tables!$B$4</xm:f>
            <x14:dxf>
              <fill>
                <patternFill>
                  <bgColor rgb="FF92D050"/>
                </patternFill>
              </fill>
            </x14:dxf>
          </x14:cfRule>
          <x14:cfRule type="cellIs" priority="11955" operator="equal" id="{545718C0-16D9-4866-BF75-673C93DED3E4}">
            <xm:f>Tables!$B$5</xm:f>
            <x14:dxf>
              <fill>
                <patternFill>
                  <bgColor rgb="FFFFC000"/>
                </patternFill>
              </fill>
            </x14:dxf>
          </x14:cfRule>
          <x14:cfRule type="cellIs" priority="11956" operator="equal" id="{0DC68610-EEB0-4369-9455-2CC8635A8A7F}">
            <xm:f>Tables!$B$6</xm:f>
            <x14:dxf>
              <fill>
                <patternFill>
                  <bgColor rgb="FFFF0000"/>
                </patternFill>
              </fill>
            </x14:dxf>
          </x14:cfRule>
          <xm:sqref>F314</xm:sqref>
        </x14:conditionalFormatting>
        <x14:conditionalFormatting xmlns:xm="http://schemas.microsoft.com/office/excel/2006/main">
          <x14:cfRule type="cellIs" priority="11949" operator="equal" id="{5394211F-4B7C-47AB-8FC2-967FD1124FDD}">
            <xm:f>Tables!$B$3</xm:f>
            <x14:dxf>
              <fill>
                <patternFill>
                  <bgColor rgb="FFFFFFCC"/>
                </patternFill>
              </fill>
            </x14:dxf>
          </x14:cfRule>
          <x14:cfRule type="cellIs" priority="11950" operator="equal" id="{91C6259D-5F92-486C-ACEB-62CEBE1C9004}">
            <xm:f>Tables!$B$4</xm:f>
            <x14:dxf>
              <fill>
                <patternFill>
                  <bgColor rgb="FF92D050"/>
                </patternFill>
              </fill>
            </x14:dxf>
          </x14:cfRule>
          <x14:cfRule type="cellIs" priority="11951" operator="equal" id="{3A643162-CAFA-4AD6-BC88-720110FC6765}">
            <xm:f>Tables!$B$5</xm:f>
            <x14:dxf>
              <fill>
                <patternFill>
                  <bgColor rgb="FFFFC000"/>
                </patternFill>
              </fill>
            </x14:dxf>
          </x14:cfRule>
          <x14:cfRule type="cellIs" priority="11952" operator="equal" id="{317FBF27-799F-4A89-89AB-46E16E14A46D}">
            <xm:f>Tables!$B$6</xm:f>
            <x14:dxf>
              <fill>
                <patternFill>
                  <bgColor rgb="FFFF0000"/>
                </patternFill>
              </fill>
            </x14:dxf>
          </x14:cfRule>
          <xm:sqref>F315</xm:sqref>
        </x14:conditionalFormatting>
        <x14:conditionalFormatting xmlns:xm="http://schemas.microsoft.com/office/excel/2006/main">
          <x14:cfRule type="cellIs" priority="11945" operator="equal" id="{5E014074-5844-4E85-8C34-B45D3CA08B6E}">
            <xm:f>Tables!$B$3</xm:f>
            <x14:dxf>
              <fill>
                <patternFill>
                  <bgColor rgb="FFFFFFCC"/>
                </patternFill>
              </fill>
            </x14:dxf>
          </x14:cfRule>
          <x14:cfRule type="cellIs" priority="11946" operator="equal" id="{6236292B-4591-4BAE-B19B-28E41022217D}">
            <xm:f>Tables!$B$4</xm:f>
            <x14:dxf>
              <fill>
                <patternFill>
                  <bgColor rgb="FF92D050"/>
                </patternFill>
              </fill>
            </x14:dxf>
          </x14:cfRule>
          <x14:cfRule type="cellIs" priority="11947" operator="equal" id="{349FAD82-7228-4E2C-BC5A-D8A41C6977B0}">
            <xm:f>Tables!$B$5</xm:f>
            <x14:dxf>
              <fill>
                <patternFill>
                  <bgColor rgb="FFFFC000"/>
                </patternFill>
              </fill>
            </x14:dxf>
          </x14:cfRule>
          <x14:cfRule type="cellIs" priority="11948" operator="equal" id="{4C3BB9B9-82ED-426F-B382-FBCFE43198C3}">
            <xm:f>Tables!$B$6</xm:f>
            <x14:dxf>
              <fill>
                <patternFill>
                  <bgColor rgb="FFFF0000"/>
                </patternFill>
              </fill>
            </x14:dxf>
          </x14:cfRule>
          <xm:sqref>F316</xm:sqref>
        </x14:conditionalFormatting>
        <x14:conditionalFormatting xmlns:xm="http://schemas.microsoft.com/office/excel/2006/main">
          <x14:cfRule type="cellIs" priority="11941" operator="equal" id="{C1B398FD-D8FF-45D8-AF9C-377CE945A43F}">
            <xm:f>Tables!$B$3</xm:f>
            <x14:dxf>
              <fill>
                <patternFill>
                  <bgColor rgb="FFFFFFCC"/>
                </patternFill>
              </fill>
            </x14:dxf>
          </x14:cfRule>
          <x14:cfRule type="cellIs" priority="11942" operator="equal" id="{F0D299A6-22E5-4411-B07F-DFE1155C101F}">
            <xm:f>Tables!$B$4</xm:f>
            <x14:dxf>
              <fill>
                <patternFill>
                  <bgColor rgb="FF92D050"/>
                </patternFill>
              </fill>
            </x14:dxf>
          </x14:cfRule>
          <x14:cfRule type="cellIs" priority="11943" operator="equal" id="{7EF918E0-775D-4389-B750-FF2F693EFCC6}">
            <xm:f>Tables!$B$5</xm:f>
            <x14:dxf>
              <fill>
                <patternFill>
                  <bgColor rgb="FFFFC000"/>
                </patternFill>
              </fill>
            </x14:dxf>
          </x14:cfRule>
          <x14:cfRule type="cellIs" priority="11944" operator="equal" id="{39C1BE77-1748-4BD9-90BE-206091294CCB}">
            <xm:f>Tables!$B$6</xm:f>
            <x14:dxf>
              <fill>
                <patternFill>
                  <bgColor rgb="FFFF0000"/>
                </patternFill>
              </fill>
            </x14:dxf>
          </x14:cfRule>
          <xm:sqref>F317</xm:sqref>
        </x14:conditionalFormatting>
        <x14:conditionalFormatting xmlns:xm="http://schemas.microsoft.com/office/excel/2006/main">
          <x14:cfRule type="cellIs" priority="11921" operator="equal" id="{9C13FE25-E504-4AEB-B829-0D3D7985E8A4}">
            <xm:f>Tables!$B$3</xm:f>
            <x14:dxf>
              <fill>
                <patternFill>
                  <bgColor rgb="FFFFFFCC"/>
                </patternFill>
              </fill>
            </x14:dxf>
          </x14:cfRule>
          <x14:cfRule type="cellIs" priority="11922" operator="equal" id="{235B808C-054D-4BBB-821A-ACC2BB33E3CD}">
            <xm:f>Tables!$B$4</xm:f>
            <x14:dxf>
              <fill>
                <patternFill>
                  <bgColor rgb="FF92D050"/>
                </patternFill>
              </fill>
            </x14:dxf>
          </x14:cfRule>
          <x14:cfRule type="cellIs" priority="11923" operator="equal" id="{7BE75000-718F-48F0-9B30-C3AC6AD45B26}">
            <xm:f>Tables!$B$5</xm:f>
            <x14:dxf>
              <fill>
                <patternFill>
                  <bgColor rgb="FFFFC000"/>
                </patternFill>
              </fill>
            </x14:dxf>
          </x14:cfRule>
          <x14:cfRule type="cellIs" priority="11924" operator="equal" id="{EB811231-1846-4991-8F7A-74F4AC1D462C}">
            <xm:f>Tables!$B$6</xm:f>
            <x14:dxf>
              <fill>
                <patternFill>
                  <bgColor rgb="FFFF0000"/>
                </patternFill>
              </fill>
            </x14:dxf>
          </x14:cfRule>
          <xm:sqref>F326</xm:sqref>
        </x14:conditionalFormatting>
        <x14:conditionalFormatting xmlns:xm="http://schemas.microsoft.com/office/excel/2006/main">
          <x14:cfRule type="cellIs" priority="11917" operator="equal" id="{DEEBFD4A-E45A-41F2-B29C-9810ECA3914D}">
            <xm:f>Tables!$B$3</xm:f>
            <x14:dxf>
              <fill>
                <patternFill>
                  <bgColor rgb="FFFFFFCC"/>
                </patternFill>
              </fill>
            </x14:dxf>
          </x14:cfRule>
          <x14:cfRule type="cellIs" priority="11918" operator="equal" id="{E94ACDBE-EA12-41B0-84C0-29F635403830}">
            <xm:f>Tables!$B$4</xm:f>
            <x14:dxf>
              <fill>
                <patternFill>
                  <bgColor rgb="FF92D050"/>
                </patternFill>
              </fill>
            </x14:dxf>
          </x14:cfRule>
          <x14:cfRule type="cellIs" priority="11919" operator="equal" id="{1CEB2682-89E4-4B2A-8544-4248BC22EA41}">
            <xm:f>Tables!$B$5</xm:f>
            <x14:dxf>
              <fill>
                <patternFill>
                  <bgColor rgb="FFFFC000"/>
                </patternFill>
              </fill>
            </x14:dxf>
          </x14:cfRule>
          <x14:cfRule type="cellIs" priority="11920" operator="equal" id="{60A5A44A-4284-4DB6-92F0-932984786DC9}">
            <xm:f>Tables!$B$6</xm:f>
            <x14:dxf>
              <fill>
                <patternFill>
                  <bgColor rgb="FFFF0000"/>
                </patternFill>
              </fill>
            </x14:dxf>
          </x14:cfRule>
          <xm:sqref>F327</xm:sqref>
        </x14:conditionalFormatting>
        <x14:conditionalFormatting xmlns:xm="http://schemas.microsoft.com/office/excel/2006/main">
          <x14:cfRule type="cellIs" priority="11913" operator="equal" id="{498775B5-D87A-43FB-ABB3-877933084197}">
            <xm:f>Tables!$B$3</xm:f>
            <x14:dxf>
              <fill>
                <patternFill>
                  <bgColor rgb="FFFFFFCC"/>
                </patternFill>
              </fill>
            </x14:dxf>
          </x14:cfRule>
          <x14:cfRule type="cellIs" priority="11914" operator="equal" id="{F11F3DDA-7B0D-40D6-BD7E-EF16EDFC360F}">
            <xm:f>Tables!$B$4</xm:f>
            <x14:dxf>
              <fill>
                <patternFill>
                  <bgColor rgb="FF92D050"/>
                </patternFill>
              </fill>
            </x14:dxf>
          </x14:cfRule>
          <x14:cfRule type="cellIs" priority="11915" operator="equal" id="{27E8DC65-6E1F-416A-8AC8-AB1412CCE19E}">
            <xm:f>Tables!$B$5</xm:f>
            <x14:dxf>
              <fill>
                <patternFill>
                  <bgColor rgb="FFFFC000"/>
                </patternFill>
              </fill>
            </x14:dxf>
          </x14:cfRule>
          <x14:cfRule type="cellIs" priority="11916" operator="equal" id="{B02C690C-9D90-4BC0-84A2-5BBB84848B8B}">
            <xm:f>Tables!$B$6</xm:f>
            <x14:dxf>
              <fill>
                <patternFill>
                  <bgColor rgb="FFFF0000"/>
                </patternFill>
              </fill>
            </x14:dxf>
          </x14:cfRule>
          <xm:sqref>F328</xm:sqref>
        </x14:conditionalFormatting>
        <x14:conditionalFormatting xmlns:xm="http://schemas.microsoft.com/office/excel/2006/main">
          <x14:cfRule type="cellIs" priority="11909" operator="equal" id="{970BF82E-2775-44AB-83C0-2537D4225E1B}">
            <xm:f>Tables!$B$3</xm:f>
            <x14:dxf>
              <fill>
                <patternFill>
                  <bgColor rgb="FFFFFFCC"/>
                </patternFill>
              </fill>
            </x14:dxf>
          </x14:cfRule>
          <x14:cfRule type="cellIs" priority="11910" operator="equal" id="{46CE407B-2A86-4CF8-A973-AF5CEF83B142}">
            <xm:f>Tables!$B$4</xm:f>
            <x14:dxf>
              <fill>
                <patternFill>
                  <bgColor rgb="FF92D050"/>
                </patternFill>
              </fill>
            </x14:dxf>
          </x14:cfRule>
          <x14:cfRule type="cellIs" priority="11911" operator="equal" id="{69EDFF21-35D0-4AD6-AEC4-B3CF35A693BE}">
            <xm:f>Tables!$B$5</xm:f>
            <x14:dxf>
              <fill>
                <patternFill>
                  <bgColor rgb="FFFFC000"/>
                </patternFill>
              </fill>
            </x14:dxf>
          </x14:cfRule>
          <x14:cfRule type="cellIs" priority="11912" operator="equal" id="{294D3480-64A9-42C9-8F5C-C370CF7D4931}">
            <xm:f>Tables!$B$6</xm:f>
            <x14:dxf>
              <fill>
                <patternFill>
                  <bgColor rgb="FFFF0000"/>
                </patternFill>
              </fill>
            </x14:dxf>
          </x14:cfRule>
          <xm:sqref>F329</xm:sqref>
        </x14:conditionalFormatting>
        <x14:conditionalFormatting xmlns:xm="http://schemas.microsoft.com/office/excel/2006/main">
          <x14:cfRule type="cellIs" priority="11897" operator="equal" id="{0CEB15C8-A8F5-47DB-BC9D-BE75F0DD6705}">
            <xm:f>Tables!$B$3</xm:f>
            <x14:dxf>
              <fill>
                <patternFill>
                  <bgColor rgb="FFFFFFCC"/>
                </patternFill>
              </fill>
            </x14:dxf>
          </x14:cfRule>
          <x14:cfRule type="cellIs" priority="11898" operator="equal" id="{4137BD3B-71BB-483C-99CB-92CFF5B78A5C}">
            <xm:f>Tables!$B$4</xm:f>
            <x14:dxf>
              <fill>
                <patternFill>
                  <bgColor rgb="FF92D050"/>
                </patternFill>
              </fill>
            </x14:dxf>
          </x14:cfRule>
          <x14:cfRule type="cellIs" priority="11899" operator="equal" id="{E339A7FF-7D1F-4D62-A2F9-BA2DBFEF23ED}">
            <xm:f>Tables!$B$5</xm:f>
            <x14:dxf>
              <fill>
                <patternFill>
                  <bgColor rgb="FFFFC000"/>
                </patternFill>
              </fill>
            </x14:dxf>
          </x14:cfRule>
          <x14:cfRule type="cellIs" priority="11900" operator="equal" id="{43C32EF8-7FC7-4523-B784-8AAF9D3D41DF}">
            <xm:f>Tables!$B$6</xm:f>
            <x14:dxf>
              <fill>
                <patternFill>
                  <bgColor rgb="FFFF0000"/>
                </patternFill>
              </fill>
            </x14:dxf>
          </x14:cfRule>
          <xm:sqref>F336</xm:sqref>
        </x14:conditionalFormatting>
        <x14:conditionalFormatting xmlns:xm="http://schemas.microsoft.com/office/excel/2006/main">
          <x14:cfRule type="cellIs" priority="11893" operator="equal" id="{79CD8903-896C-4EF7-8897-50F5FBE95FAF}">
            <xm:f>Tables!$B$3</xm:f>
            <x14:dxf>
              <fill>
                <patternFill>
                  <bgColor rgb="FFFFFFCC"/>
                </patternFill>
              </fill>
            </x14:dxf>
          </x14:cfRule>
          <x14:cfRule type="cellIs" priority="11894" operator="equal" id="{F34AA85D-EE7A-44D7-ABF4-3B18C4BA3429}">
            <xm:f>Tables!$B$4</xm:f>
            <x14:dxf>
              <fill>
                <patternFill>
                  <bgColor rgb="FF92D050"/>
                </patternFill>
              </fill>
            </x14:dxf>
          </x14:cfRule>
          <x14:cfRule type="cellIs" priority="11895" operator="equal" id="{6BC4E4E7-1386-47B6-8743-5399237546BA}">
            <xm:f>Tables!$B$5</xm:f>
            <x14:dxf>
              <fill>
                <patternFill>
                  <bgColor rgb="FFFFC000"/>
                </patternFill>
              </fill>
            </x14:dxf>
          </x14:cfRule>
          <x14:cfRule type="cellIs" priority="11896" operator="equal" id="{E677E960-FD84-4A21-8E7A-7BB7FB9551DF}">
            <xm:f>Tables!$B$6</xm:f>
            <x14:dxf>
              <fill>
                <patternFill>
                  <bgColor rgb="FFFF0000"/>
                </patternFill>
              </fill>
            </x14:dxf>
          </x14:cfRule>
          <xm:sqref>F337</xm:sqref>
        </x14:conditionalFormatting>
        <x14:conditionalFormatting xmlns:xm="http://schemas.microsoft.com/office/excel/2006/main">
          <x14:cfRule type="cellIs" priority="11889" operator="equal" id="{CC625946-B509-4C5D-81FB-5DDD264C6A8E}">
            <xm:f>Tables!$B$3</xm:f>
            <x14:dxf>
              <fill>
                <patternFill>
                  <bgColor rgb="FFFFFFCC"/>
                </patternFill>
              </fill>
            </x14:dxf>
          </x14:cfRule>
          <x14:cfRule type="cellIs" priority="11890" operator="equal" id="{509AA85E-BFCE-4B19-A3F4-BEF0A0DE500A}">
            <xm:f>Tables!$B$4</xm:f>
            <x14:dxf>
              <fill>
                <patternFill>
                  <bgColor rgb="FF92D050"/>
                </patternFill>
              </fill>
            </x14:dxf>
          </x14:cfRule>
          <x14:cfRule type="cellIs" priority="11891" operator="equal" id="{567F728B-D550-4CB5-8D8B-091F26C75249}">
            <xm:f>Tables!$B$5</xm:f>
            <x14:dxf>
              <fill>
                <patternFill>
                  <bgColor rgb="FFFFC000"/>
                </patternFill>
              </fill>
            </x14:dxf>
          </x14:cfRule>
          <x14:cfRule type="cellIs" priority="11892" operator="equal" id="{870CBB62-BEBD-401B-9F23-97483C5776F1}">
            <xm:f>Tables!$B$6</xm:f>
            <x14:dxf>
              <fill>
                <patternFill>
                  <bgColor rgb="FFFF0000"/>
                </patternFill>
              </fill>
            </x14:dxf>
          </x14:cfRule>
          <xm:sqref>F338</xm:sqref>
        </x14:conditionalFormatting>
        <x14:conditionalFormatting xmlns:xm="http://schemas.microsoft.com/office/excel/2006/main">
          <x14:cfRule type="cellIs" priority="11885" operator="equal" id="{4A2632B8-96DC-4588-BE3F-59124E0FB469}">
            <xm:f>Tables!$B$3</xm:f>
            <x14:dxf>
              <fill>
                <patternFill>
                  <bgColor rgb="FFFFFFCC"/>
                </patternFill>
              </fill>
            </x14:dxf>
          </x14:cfRule>
          <x14:cfRule type="cellIs" priority="11886" operator="equal" id="{25FEA4BD-47BA-48A4-B334-8458F6B00F37}">
            <xm:f>Tables!$B$4</xm:f>
            <x14:dxf>
              <fill>
                <patternFill>
                  <bgColor rgb="FF92D050"/>
                </patternFill>
              </fill>
            </x14:dxf>
          </x14:cfRule>
          <x14:cfRule type="cellIs" priority="11887" operator="equal" id="{32472E35-CCD1-43A1-A08C-A5C1B0037902}">
            <xm:f>Tables!$B$5</xm:f>
            <x14:dxf>
              <fill>
                <patternFill>
                  <bgColor rgb="FFFFC000"/>
                </patternFill>
              </fill>
            </x14:dxf>
          </x14:cfRule>
          <x14:cfRule type="cellIs" priority="11888" operator="equal" id="{0716A830-8A9D-4B47-B917-3621B11CA49E}">
            <xm:f>Tables!$B$6</xm:f>
            <x14:dxf>
              <fill>
                <patternFill>
                  <bgColor rgb="FFFF0000"/>
                </patternFill>
              </fill>
            </x14:dxf>
          </x14:cfRule>
          <xm:sqref>F339</xm:sqref>
        </x14:conditionalFormatting>
        <x14:conditionalFormatting xmlns:xm="http://schemas.microsoft.com/office/excel/2006/main">
          <x14:cfRule type="cellIs" priority="11805" operator="equal" id="{1D31BEF2-44EA-43FC-B93E-8710B8777A8D}">
            <xm:f>Tables!$B$3</xm:f>
            <x14:dxf>
              <fill>
                <patternFill>
                  <bgColor rgb="FFFFFFCC"/>
                </patternFill>
              </fill>
            </x14:dxf>
          </x14:cfRule>
          <x14:cfRule type="cellIs" priority="11806" operator="equal" id="{BC9CE2E9-3FD9-4B2B-85B2-196B06F42A7D}">
            <xm:f>Tables!$B$4</xm:f>
            <x14:dxf>
              <fill>
                <patternFill>
                  <bgColor rgb="FF92D050"/>
                </patternFill>
              </fill>
            </x14:dxf>
          </x14:cfRule>
          <x14:cfRule type="cellIs" priority="11807" operator="equal" id="{3E6757E0-C935-442A-945B-BB5C39F9DB00}">
            <xm:f>Tables!$B$5</xm:f>
            <x14:dxf>
              <fill>
                <patternFill>
                  <bgColor rgb="FFFFC000"/>
                </patternFill>
              </fill>
            </x14:dxf>
          </x14:cfRule>
          <x14:cfRule type="cellIs" priority="11808" operator="equal" id="{8D002FB9-33E0-4211-A7A6-E652FD45CA98}">
            <xm:f>Tables!$B$6</xm:f>
            <x14:dxf>
              <fill>
                <patternFill>
                  <bgColor rgb="FFFF0000"/>
                </patternFill>
              </fill>
            </x14:dxf>
          </x14:cfRule>
          <xm:sqref>F371</xm:sqref>
        </x14:conditionalFormatting>
        <x14:conditionalFormatting xmlns:xm="http://schemas.microsoft.com/office/excel/2006/main">
          <x14:cfRule type="cellIs" priority="11801" operator="equal" id="{BFEF0752-ADA9-4F27-A538-7B10232EBAE5}">
            <xm:f>Tables!$B$3</xm:f>
            <x14:dxf>
              <fill>
                <patternFill>
                  <bgColor rgb="FFFFFFCC"/>
                </patternFill>
              </fill>
            </x14:dxf>
          </x14:cfRule>
          <x14:cfRule type="cellIs" priority="11802" operator="equal" id="{F29DDF25-CD90-4FD2-B6B6-9E41C5CF3177}">
            <xm:f>Tables!$B$4</xm:f>
            <x14:dxf>
              <fill>
                <patternFill>
                  <bgColor rgb="FF92D050"/>
                </patternFill>
              </fill>
            </x14:dxf>
          </x14:cfRule>
          <x14:cfRule type="cellIs" priority="11803" operator="equal" id="{86614E21-5771-4D35-9B8E-D447A85B257F}">
            <xm:f>Tables!$B$5</xm:f>
            <x14:dxf>
              <fill>
                <patternFill>
                  <bgColor rgb="FFFFC000"/>
                </patternFill>
              </fill>
            </x14:dxf>
          </x14:cfRule>
          <x14:cfRule type="cellIs" priority="11804" operator="equal" id="{ADD11860-58D2-46BC-8B0E-6FD47FBB77CA}">
            <xm:f>Tables!$B$6</xm:f>
            <x14:dxf>
              <fill>
                <patternFill>
                  <bgColor rgb="FFFF0000"/>
                </patternFill>
              </fill>
            </x14:dxf>
          </x14:cfRule>
          <xm:sqref>F372</xm:sqref>
        </x14:conditionalFormatting>
        <x14:conditionalFormatting xmlns:xm="http://schemas.microsoft.com/office/excel/2006/main">
          <x14:cfRule type="cellIs" priority="11797" operator="equal" id="{1E091811-22B0-44B5-AF54-4B7E3D41228D}">
            <xm:f>Tables!$B$3</xm:f>
            <x14:dxf>
              <fill>
                <patternFill>
                  <bgColor rgb="FFFFFFCC"/>
                </patternFill>
              </fill>
            </x14:dxf>
          </x14:cfRule>
          <x14:cfRule type="cellIs" priority="11798" operator="equal" id="{D2A45B84-FA52-4A67-A226-1AFA9D1B1D89}">
            <xm:f>Tables!$B$4</xm:f>
            <x14:dxf>
              <fill>
                <patternFill>
                  <bgColor rgb="FF92D050"/>
                </patternFill>
              </fill>
            </x14:dxf>
          </x14:cfRule>
          <x14:cfRule type="cellIs" priority="11799" operator="equal" id="{6BAD66BD-58B9-49C7-AF2B-E597C472F29C}">
            <xm:f>Tables!$B$5</xm:f>
            <x14:dxf>
              <fill>
                <patternFill>
                  <bgColor rgb="FFFFC000"/>
                </patternFill>
              </fill>
            </x14:dxf>
          </x14:cfRule>
          <x14:cfRule type="cellIs" priority="11800" operator="equal" id="{8E4F9AB9-C1F2-435B-8F37-346FFCD33628}">
            <xm:f>Tables!$B$6</xm:f>
            <x14:dxf>
              <fill>
                <patternFill>
                  <bgColor rgb="FFFF0000"/>
                </patternFill>
              </fill>
            </x14:dxf>
          </x14:cfRule>
          <xm:sqref>F373</xm:sqref>
        </x14:conditionalFormatting>
        <x14:conditionalFormatting xmlns:xm="http://schemas.microsoft.com/office/excel/2006/main">
          <x14:cfRule type="cellIs" priority="11785" operator="equal" id="{A888F332-5EF2-4B02-9F70-941A3A7DD41F}">
            <xm:f>Tables!$B$3</xm:f>
            <x14:dxf>
              <fill>
                <patternFill>
                  <bgColor rgb="FFFFFFCC"/>
                </patternFill>
              </fill>
            </x14:dxf>
          </x14:cfRule>
          <x14:cfRule type="cellIs" priority="11786" operator="equal" id="{11763DB9-FF8B-48A8-8D29-5ABA2F61C578}">
            <xm:f>Tables!$B$4</xm:f>
            <x14:dxf>
              <fill>
                <patternFill>
                  <bgColor rgb="FF92D050"/>
                </patternFill>
              </fill>
            </x14:dxf>
          </x14:cfRule>
          <x14:cfRule type="cellIs" priority="11787" operator="equal" id="{0E26C000-47FD-4BBC-BC10-3FBE773D77BB}">
            <xm:f>Tables!$B$5</xm:f>
            <x14:dxf>
              <fill>
                <patternFill>
                  <bgColor rgb="FFFFC000"/>
                </patternFill>
              </fill>
            </x14:dxf>
          </x14:cfRule>
          <x14:cfRule type="cellIs" priority="11788" operator="equal" id="{0D567199-503E-4C4A-B5DB-54A6BB4E7978}">
            <xm:f>Tables!$B$6</xm:f>
            <x14:dxf>
              <fill>
                <patternFill>
                  <bgColor rgb="FFFF0000"/>
                </patternFill>
              </fill>
            </x14:dxf>
          </x14:cfRule>
          <xm:sqref>F380</xm:sqref>
        </x14:conditionalFormatting>
        <x14:conditionalFormatting xmlns:xm="http://schemas.microsoft.com/office/excel/2006/main">
          <x14:cfRule type="cellIs" priority="11781" operator="equal" id="{3F6A355D-7B33-450A-AEB6-93F146874778}">
            <xm:f>Tables!$B$3</xm:f>
            <x14:dxf>
              <fill>
                <patternFill>
                  <bgColor rgb="FFFFFFCC"/>
                </patternFill>
              </fill>
            </x14:dxf>
          </x14:cfRule>
          <x14:cfRule type="cellIs" priority="11782" operator="equal" id="{DB4DAC17-B19A-4E00-A306-DA16008FB147}">
            <xm:f>Tables!$B$4</xm:f>
            <x14:dxf>
              <fill>
                <patternFill>
                  <bgColor rgb="FF92D050"/>
                </patternFill>
              </fill>
            </x14:dxf>
          </x14:cfRule>
          <x14:cfRule type="cellIs" priority="11783" operator="equal" id="{B03F3768-5B61-475B-B942-E4DAE9174CE8}">
            <xm:f>Tables!$B$5</xm:f>
            <x14:dxf>
              <fill>
                <patternFill>
                  <bgColor rgb="FFFFC000"/>
                </patternFill>
              </fill>
            </x14:dxf>
          </x14:cfRule>
          <x14:cfRule type="cellIs" priority="11784" operator="equal" id="{85AB5C75-C3DF-4FA1-985B-265CF4D4485E}">
            <xm:f>Tables!$B$6</xm:f>
            <x14:dxf>
              <fill>
                <patternFill>
                  <bgColor rgb="FFFF0000"/>
                </patternFill>
              </fill>
            </x14:dxf>
          </x14:cfRule>
          <xm:sqref>F381</xm:sqref>
        </x14:conditionalFormatting>
        <x14:conditionalFormatting xmlns:xm="http://schemas.microsoft.com/office/excel/2006/main">
          <x14:cfRule type="cellIs" priority="11777" operator="equal" id="{59203EBB-0949-47D5-BF45-364FA52E75EF}">
            <xm:f>Tables!$B$3</xm:f>
            <x14:dxf>
              <fill>
                <patternFill>
                  <bgColor rgb="FFFFFFCC"/>
                </patternFill>
              </fill>
            </x14:dxf>
          </x14:cfRule>
          <x14:cfRule type="cellIs" priority="11778" operator="equal" id="{4BA7476B-D393-4F4D-B6E2-476894D9E19F}">
            <xm:f>Tables!$B$4</xm:f>
            <x14:dxf>
              <fill>
                <patternFill>
                  <bgColor rgb="FF92D050"/>
                </patternFill>
              </fill>
            </x14:dxf>
          </x14:cfRule>
          <x14:cfRule type="cellIs" priority="11779" operator="equal" id="{F7E667DA-EB79-4FDC-ADE5-3C617EF386D6}">
            <xm:f>Tables!$B$5</xm:f>
            <x14:dxf>
              <fill>
                <patternFill>
                  <bgColor rgb="FFFFC000"/>
                </patternFill>
              </fill>
            </x14:dxf>
          </x14:cfRule>
          <x14:cfRule type="cellIs" priority="11780" operator="equal" id="{048E83CA-F11A-41DA-972B-55D225201D28}">
            <xm:f>Tables!$B$6</xm:f>
            <x14:dxf>
              <fill>
                <patternFill>
                  <bgColor rgb="FFFF0000"/>
                </patternFill>
              </fill>
            </x14:dxf>
          </x14:cfRule>
          <xm:sqref>F382</xm:sqref>
        </x14:conditionalFormatting>
        <x14:conditionalFormatting xmlns:xm="http://schemas.microsoft.com/office/excel/2006/main">
          <x14:cfRule type="cellIs" priority="11761" operator="equal" id="{CA7E92AF-9F90-4099-8F49-766F43653BF1}">
            <xm:f>Tables!$B$3</xm:f>
            <x14:dxf>
              <fill>
                <patternFill>
                  <bgColor rgb="FFFFFFCC"/>
                </patternFill>
              </fill>
            </x14:dxf>
          </x14:cfRule>
          <x14:cfRule type="cellIs" priority="11762" operator="equal" id="{A6D92B20-2D9A-4140-B0C2-13089E374599}">
            <xm:f>Tables!$B$4</xm:f>
            <x14:dxf>
              <fill>
                <patternFill>
                  <bgColor rgb="FF92D050"/>
                </patternFill>
              </fill>
            </x14:dxf>
          </x14:cfRule>
          <x14:cfRule type="cellIs" priority="11763" operator="equal" id="{5B0741C0-4B3E-44F6-9FEC-DDAB94BD5BC4}">
            <xm:f>Tables!$B$5</xm:f>
            <x14:dxf>
              <fill>
                <patternFill>
                  <bgColor rgb="FFFFC000"/>
                </patternFill>
              </fill>
            </x14:dxf>
          </x14:cfRule>
          <x14:cfRule type="cellIs" priority="11764" operator="equal" id="{11894C96-D7E5-44BB-9D44-A8A680CB40E4}">
            <xm:f>Tables!$B$6</xm:f>
            <x14:dxf>
              <fill>
                <patternFill>
                  <bgColor rgb="FFFF0000"/>
                </patternFill>
              </fill>
            </x14:dxf>
          </x14:cfRule>
          <xm:sqref>F390</xm:sqref>
        </x14:conditionalFormatting>
        <x14:conditionalFormatting xmlns:xm="http://schemas.microsoft.com/office/excel/2006/main">
          <x14:cfRule type="cellIs" priority="11757" operator="equal" id="{61514FF2-736F-4390-BB67-04930934681C}">
            <xm:f>Tables!$B$3</xm:f>
            <x14:dxf>
              <fill>
                <patternFill>
                  <bgColor rgb="FFFFFFCC"/>
                </patternFill>
              </fill>
            </x14:dxf>
          </x14:cfRule>
          <x14:cfRule type="cellIs" priority="11758" operator="equal" id="{C47D8C12-BDDE-49BA-A23A-3599D0D842DF}">
            <xm:f>Tables!$B$4</xm:f>
            <x14:dxf>
              <fill>
                <patternFill>
                  <bgColor rgb="FF92D050"/>
                </patternFill>
              </fill>
            </x14:dxf>
          </x14:cfRule>
          <x14:cfRule type="cellIs" priority="11759" operator="equal" id="{1C03A676-94E9-47D4-9CB6-0BCE6628A8CB}">
            <xm:f>Tables!$B$5</xm:f>
            <x14:dxf>
              <fill>
                <patternFill>
                  <bgColor rgb="FFFFC000"/>
                </patternFill>
              </fill>
            </x14:dxf>
          </x14:cfRule>
          <x14:cfRule type="cellIs" priority="11760" operator="equal" id="{37A4EC74-F6A2-4FB2-AB33-01303778977B}">
            <xm:f>Tables!$B$6</xm:f>
            <x14:dxf>
              <fill>
                <patternFill>
                  <bgColor rgb="FFFF0000"/>
                </patternFill>
              </fill>
            </x14:dxf>
          </x14:cfRule>
          <xm:sqref>F391</xm:sqref>
        </x14:conditionalFormatting>
        <x14:conditionalFormatting xmlns:xm="http://schemas.microsoft.com/office/excel/2006/main">
          <x14:cfRule type="cellIs" priority="11753" operator="equal" id="{A8FE1B9B-6314-4C1B-81F9-B8D2EB2C717C}">
            <xm:f>Tables!$B$3</xm:f>
            <x14:dxf>
              <fill>
                <patternFill>
                  <bgColor rgb="FFFFFFCC"/>
                </patternFill>
              </fill>
            </x14:dxf>
          </x14:cfRule>
          <x14:cfRule type="cellIs" priority="11754" operator="equal" id="{AB6F761B-2511-48B7-B737-960C62074494}">
            <xm:f>Tables!$B$4</xm:f>
            <x14:dxf>
              <fill>
                <patternFill>
                  <bgColor rgb="FF92D050"/>
                </patternFill>
              </fill>
            </x14:dxf>
          </x14:cfRule>
          <x14:cfRule type="cellIs" priority="11755" operator="equal" id="{C468CAB4-4156-4E22-8C53-57C8BF2C9F7A}">
            <xm:f>Tables!$B$5</xm:f>
            <x14:dxf>
              <fill>
                <patternFill>
                  <bgColor rgb="FFFFC000"/>
                </patternFill>
              </fill>
            </x14:dxf>
          </x14:cfRule>
          <x14:cfRule type="cellIs" priority="11756" operator="equal" id="{EF2DBC71-A9C6-4EE2-AC88-D60CD6586BB5}">
            <xm:f>Tables!$B$6</xm:f>
            <x14:dxf>
              <fill>
                <patternFill>
                  <bgColor rgb="FFFF0000"/>
                </patternFill>
              </fill>
            </x14:dxf>
          </x14:cfRule>
          <xm:sqref>F392</xm:sqref>
        </x14:conditionalFormatting>
        <x14:conditionalFormatting xmlns:xm="http://schemas.microsoft.com/office/excel/2006/main">
          <x14:cfRule type="cellIs" priority="11749" operator="equal" id="{6DAE1887-830F-4DD3-BD72-F9F32C5FD472}">
            <xm:f>Tables!$B$3</xm:f>
            <x14:dxf>
              <fill>
                <patternFill>
                  <bgColor rgb="FFFFFFCC"/>
                </patternFill>
              </fill>
            </x14:dxf>
          </x14:cfRule>
          <x14:cfRule type="cellIs" priority="11750" operator="equal" id="{E662E679-B319-4153-A2BC-9A03F1DFC607}">
            <xm:f>Tables!$B$4</xm:f>
            <x14:dxf>
              <fill>
                <patternFill>
                  <bgColor rgb="FF92D050"/>
                </patternFill>
              </fill>
            </x14:dxf>
          </x14:cfRule>
          <x14:cfRule type="cellIs" priority="11751" operator="equal" id="{05A24470-C8DC-43D9-B8A3-0C618D2D56E9}">
            <xm:f>Tables!$B$5</xm:f>
            <x14:dxf>
              <fill>
                <patternFill>
                  <bgColor rgb="FFFFC000"/>
                </patternFill>
              </fill>
            </x14:dxf>
          </x14:cfRule>
          <x14:cfRule type="cellIs" priority="11752" operator="equal" id="{CEF9AF1F-11A4-40FC-9C63-3A0056C3E3E7}">
            <xm:f>Tables!$B$6</xm:f>
            <x14:dxf>
              <fill>
                <patternFill>
                  <bgColor rgb="FFFF0000"/>
                </patternFill>
              </fill>
            </x14:dxf>
          </x14:cfRule>
          <xm:sqref>F393</xm:sqref>
        </x14:conditionalFormatting>
        <x14:conditionalFormatting xmlns:xm="http://schemas.microsoft.com/office/excel/2006/main">
          <x14:cfRule type="cellIs" priority="11733" operator="equal" id="{96D6C6CA-70D5-4A5A-B7FD-3C48FD7BBFD4}">
            <xm:f>Tables!$B$3</xm:f>
            <x14:dxf>
              <fill>
                <patternFill>
                  <bgColor rgb="FFFFFFCC"/>
                </patternFill>
              </fill>
            </x14:dxf>
          </x14:cfRule>
          <x14:cfRule type="cellIs" priority="11734" operator="equal" id="{A62F5906-4ED2-49C3-9267-D0287DF876FB}">
            <xm:f>Tables!$B$4</xm:f>
            <x14:dxf>
              <fill>
                <patternFill>
                  <bgColor rgb="FF92D050"/>
                </patternFill>
              </fill>
            </x14:dxf>
          </x14:cfRule>
          <x14:cfRule type="cellIs" priority="11735" operator="equal" id="{179508E3-56BF-4231-B3DC-1E6456458F70}">
            <xm:f>Tables!$B$5</xm:f>
            <x14:dxf>
              <fill>
                <patternFill>
                  <bgColor rgb="FFFFC000"/>
                </patternFill>
              </fill>
            </x14:dxf>
          </x14:cfRule>
          <x14:cfRule type="cellIs" priority="11736" operator="equal" id="{93334E7F-1172-497E-8C7D-78E95A2FF46F}">
            <xm:f>Tables!$B$6</xm:f>
            <x14:dxf>
              <fill>
                <patternFill>
                  <bgColor rgb="FFFF0000"/>
                </patternFill>
              </fill>
            </x14:dxf>
          </x14:cfRule>
          <xm:sqref>F401</xm:sqref>
        </x14:conditionalFormatting>
        <x14:conditionalFormatting xmlns:xm="http://schemas.microsoft.com/office/excel/2006/main">
          <x14:cfRule type="cellIs" priority="11729" operator="equal" id="{26C229C9-BADA-4CB2-B572-E707C91FEE5D}">
            <xm:f>Tables!$B$3</xm:f>
            <x14:dxf>
              <fill>
                <patternFill>
                  <bgColor rgb="FFFFFFCC"/>
                </patternFill>
              </fill>
            </x14:dxf>
          </x14:cfRule>
          <x14:cfRule type="cellIs" priority="11730" operator="equal" id="{98EEE14E-DA90-47A5-89A0-1E6FB8405CCF}">
            <xm:f>Tables!$B$4</xm:f>
            <x14:dxf>
              <fill>
                <patternFill>
                  <bgColor rgb="FF92D050"/>
                </patternFill>
              </fill>
            </x14:dxf>
          </x14:cfRule>
          <x14:cfRule type="cellIs" priority="11731" operator="equal" id="{72F1F7C6-42BE-47BB-BC7A-C95EAD7143A9}">
            <xm:f>Tables!$B$5</xm:f>
            <x14:dxf>
              <fill>
                <patternFill>
                  <bgColor rgb="FFFFC000"/>
                </patternFill>
              </fill>
            </x14:dxf>
          </x14:cfRule>
          <x14:cfRule type="cellIs" priority="11732" operator="equal" id="{4D79D155-44F9-4A10-88FB-DA3A1CA11116}">
            <xm:f>Tables!$B$6</xm:f>
            <x14:dxf>
              <fill>
                <patternFill>
                  <bgColor rgb="FFFF0000"/>
                </patternFill>
              </fill>
            </x14:dxf>
          </x14:cfRule>
          <xm:sqref>F402</xm:sqref>
        </x14:conditionalFormatting>
        <x14:conditionalFormatting xmlns:xm="http://schemas.microsoft.com/office/excel/2006/main">
          <x14:cfRule type="cellIs" priority="11725" operator="equal" id="{E026E1DD-1170-4324-9ED4-CE515E7F5B6B}">
            <xm:f>Tables!$B$3</xm:f>
            <x14:dxf>
              <fill>
                <patternFill>
                  <bgColor rgb="FFFFFFCC"/>
                </patternFill>
              </fill>
            </x14:dxf>
          </x14:cfRule>
          <x14:cfRule type="cellIs" priority="11726" operator="equal" id="{6F83E2AA-3B5B-44F4-B11E-9B55B0109242}">
            <xm:f>Tables!$B$4</xm:f>
            <x14:dxf>
              <fill>
                <patternFill>
                  <bgColor rgb="FF92D050"/>
                </patternFill>
              </fill>
            </x14:dxf>
          </x14:cfRule>
          <x14:cfRule type="cellIs" priority="11727" operator="equal" id="{2CE76860-4C89-44A9-8707-E0DE0FE23881}">
            <xm:f>Tables!$B$5</xm:f>
            <x14:dxf>
              <fill>
                <patternFill>
                  <bgColor rgb="FFFFC000"/>
                </patternFill>
              </fill>
            </x14:dxf>
          </x14:cfRule>
          <x14:cfRule type="cellIs" priority="11728" operator="equal" id="{3BB4C308-9AC2-4D45-9F04-60D6782B21E1}">
            <xm:f>Tables!$B$6</xm:f>
            <x14:dxf>
              <fill>
                <patternFill>
                  <bgColor rgb="FFFF0000"/>
                </patternFill>
              </fill>
            </x14:dxf>
          </x14:cfRule>
          <xm:sqref>F403</xm:sqref>
        </x14:conditionalFormatting>
        <x14:conditionalFormatting xmlns:xm="http://schemas.microsoft.com/office/excel/2006/main">
          <x14:cfRule type="cellIs" priority="11721" operator="equal" id="{F2A2AB3F-53CD-48D4-81CB-D157746ECD4B}">
            <xm:f>Tables!$B$3</xm:f>
            <x14:dxf>
              <fill>
                <patternFill>
                  <bgColor rgb="FFFFFFCC"/>
                </patternFill>
              </fill>
            </x14:dxf>
          </x14:cfRule>
          <x14:cfRule type="cellIs" priority="11722" operator="equal" id="{B3DB6EAD-5D73-4F74-AF29-78DE70BC479D}">
            <xm:f>Tables!$B$4</xm:f>
            <x14:dxf>
              <fill>
                <patternFill>
                  <bgColor rgb="FF92D050"/>
                </patternFill>
              </fill>
            </x14:dxf>
          </x14:cfRule>
          <x14:cfRule type="cellIs" priority="11723" operator="equal" id="{210F0FA3-8C5A-445C-B688-B515242627A4}">
            <xm:f>Tables!$B$5</xm:f>
            <x14:dxf>
              <fill>
                <patternFill>
                  <bgColor rgb="FFFFC000"/>
                </patternFill>
              </fill>
            </x14:dxf>
          </x14:cfRule>
          <x14:cfRule type="cellIs" priority="11724" operator="equal" id="{04D97F06-F403-4642-A570-C4AACA8D834A}">
            <xm:f>Tables!$B$6</xm:f>
            <x14:dxf>
              <fill>
                <patternFill>
                  <bgColor rgb="FFFF0000"/>
                </patternFill>
              </fill>
            </x14:dxf>
          </x14:cfRule>
          <xm:sqref>F404</xm:sqref>
        </x14:conditionalFormatting>
        <x14:conditionalFormatting xmlns:xm="http://schemas.microsoft.com/office/excel/2006/main">
          <x14:cfRule type="cellIs" priority="11705" operator="equal" id="{6E30C44E-CC08-4919-AEB6-F1E66ED6C55E}">
            <xm:f>Tables!$B$3</xm:f>
            <x14:dxf>
              <fill>
                <patternFill>
                  <bgColor rgb="FFFFFFCC"/>
                </patternFill>
              </fill>
            </x14:dxf>
          </x14:cfRule>
          <x14:cfRule type="cellIs" priority="11706" operator="equal" id="{49902851-EB75-43EC-B115-106791E8374A}">
            <xm:f>Tables!$B$4</xm:f>
            <x14:dxf>
              <fill>
                <patternFill>
                  <bgColor rgb="FF92D050"/>
                </patternFill>
              </fill>
            </x14:dxf>
          </x14:cfRule>
          <x14:cfRule type="cellIs" priority="11707" operator="equal" id="{27635CF3-B942-4027-B191-58C99E2CA5C7}">
            <xm:f>Tables!$B$5</xm:f>
            <x14:dxf>
              <fill>
                <patternFill>
                  <bgColor rgb="FFFFC000"/>
                </patternFill>
              </fill>
            </x14:dxf>
          </x14:cfRule>
          <x14:cfRule type="cellIs" priority="11708" operator="equal" id="{4D79BC1F-3B4D-4CC4-A49B-30C444EB2D93}">
            <xm:f>Tables!$B$6</xm:f>
            <x14:dxf>
              <fill>
                <patternFill>
                  <bgColor rgb="FFFF0000"/>
                </patternFill>
              </fill>
            </x14:dxf>
          </x14:cfRule>
          <xm:sqref>F412</xm:sqref>
        </x14:conditionalFormatting>
        <x14:conditionalFormatting xmlns:xm="http://schemas.microsoft.com/office/excel/2006/main">
          <x14:cfRule type="cellIs" priority="11701" operator="equal" id="{96CD1D77-470F-4E54-A55B-077D5A0B1F9D}">
            <xm:f>Tables!$B$3</xm:f>
            <x14:dxf>
              <fill>
                <patternFill>
                  <bgColor rgb="FFFFFFCC"/>
                </patternFill>
              </fill>
            </x14:dxf>
          </x14:cfRule>
          <x14:cfRule type="cellIs" priority="11702" operator="equal" id="{A541CEE9-5558-4C35-BCCA-E2AFBB37AEDA}">
            <xm:f>Tables!$B$4</xm:f>
            <x14:dxf>
              <fill>
                <patternFill>
                  <bgColor rgb="FF92D050"/>
                </patternFill>
              </fill>
            </x14:dxf>
          </x14:cfRule>
          <x14:cfRule type="cellIs" priority="11703" operator="equal" id="{82D4D274-75D8-4E85-A764-06CA5E09F62A}">
            <xm:f>Tables!$B$5</xm:f>
            <x14:dxf>
              <fill>
                <patternFill>
                  <bgColor rgb="FFFFC000"/>
                </patternFill>
              </fill>
            </x14:dxf>
          </x14:cfRule>
          <x14:cfRule type="cellIs" priority="11704" operator="equal" id="{A1F3CA21-B83C-42BF-B72C-0DA6734C06F1}">
            <xm:f>Tables!$B$6</xm:f>
            <x14:dxf>
              <fill>
                <patternFill>
                  <bgColor rgb="FFFF0000"/>
                </patternFill>
              </fill>
            </x14:dxf>
          </x14:cfRule>
          <xm:sqref>F413</xm:sqref>
        </x14:conditionalFormatting>
        <x14:conditionalFormatting xmlns:xm="http://schemas.microsoft.com/office/excel/2006/main">
          <x14:cfRule type="cellIs" priority="11697" operator="equal" id="{D853E765-95F5-45E6-ADAF-8F95929138D8}">
            <xm:f>Tables!$B$3</xm:f>
            <x14:dxf>
              <fill>
                <patternFill>
                  <bgColor rgb="FFFFFFCC"/>
                </patternFill>
              </fill>
            </x14:dxf>
          </x14:cfRule>
          <x14:cfRule type="cellIs" priority="11698" operator="equal" id="{F301FB5A-6644-4648-8877-79EE5723D9CA}">
            <xm:f>Tables!$B$4</xm:f>
            <x14:dxf>
              <fill>
                <patternFill>
                  <bgColor rgb="FF92D050"/>
                </patternFill>
              </fill>
            </x14:dxf>
          </x14:cfRule>
          <x14:cfRule type="cellIs" priority="11699" operator="equal" id="{47DA91C1-FE56-4471-98E2-2A72AC10B9A1}">
            <xm:f>Tables!$B$5</xm:f>
            <x14:dxf>
              <fill>
                <patternFill>
                  <bgColor rgb="FFFFC000"/>
                </patternFill>
              </fill>
            </x14:dxf>
          </x14:cfRule>
          <x14:cfRule type="cellIs" priority="11700" operator="equal" id="{E65B606F-765D-4AA6-A92F-A4CBEF045E2B}">
            <xm:f>Tables!$B$6</xm:f>
            <x14:dxf>
              <fill>
                <patternFill>
                  <bgColor rgb="FFFF0000"/>
                </patternFill>
              </fill>
            </x14:dxf>
          </x14:cfRule>
          <xm:sqref>F414</xm:sqref>
        </x14:conditionalFormatting>
        <x14:conditionalFormatting xmlns:xm="http://schemas.microsoft.com/office/excel/2006/main">
          <x14:cfRule type="cellIs" priority="11693" operator="equal" id="{673FAEA1-9C75-496E-8542-E88634C9BBAF}">
            <xm:f>Tables!$B$3</xm:f>
            <x14:dxf>
              <fill>
                <patternFill>
                  <bgColor rgb="FFFFFFCC"/>
                </patternFill>
              </fill>
            </x14:dxf>
          </x14:cfRule>
          <x14:cfRule type="cellIs" priority="11694" operator="equal" id="{53880967-6018-4A45-B44B-8BAF7B307C9A}">
            <xm:f>Tables!$B$4</xm:f>
            <x14:dxf>
              <fill>
                <patternFill>
                  <bgColor rgb="FF92D050"/>
                </patternFill>
              </fill>
            </x14:dxf>
          </x14:cfRule>
          <x14:cfRule type="cellIs" priority="11695" operator="equal" id="{A020237E-E690-46B5-9624-D316D58F2C2D}">
            <xm:f>Tables!$B$5</xm:f>
            <x14:dxf>
              <fill>
                <patternFill>
                  <bgColor rgb="FFFFC000"/>
                </patternFill>
              </fill>
            </x14:dxf>
          </x14:cfRule>
          <x14:cfRule type="cellIs" priority="11696" operator="equal" id="{913D9CE2-F2B6-45A8-A914-3F6310F758B6}">
            <xm:f>Tables!$B$6</xm:f>
            <x14:dxf>
              <fill>
                <patternFill>
                  <bgColor rgb="FFFF0000"/>
                </patternFill>
              </fill>
            </x14:dxf>
          </x14:cfRule>
          <xm:sqref>F415</xm:sqref>
        </x14:conditionalFormatting>
        <x14:conditionalFormatting xmlns:xm="http://schemas.microsoft.com/office/excel/2006/main">
          <x14:cfRule type="cellIs" priority="11677" operator="equal" id="{F1A20697-A7E4-46C8-B4D9-918FDC59C80C}">
            <xm:f>Tables!$B$3</xm:f>
            <x14:dxf>
              <fill>
                <patternFill>
                  <bgColor rgb="FFFFFFCC"/>
                </patternFill>
              </fill>
            </x14:dxf>
          </x14:cfRule>
          <x14:cfRule type="cellIs" priority="11678" operator="equal" id="{224FCEDB-7728-499B-BF87-BA328AFDE94F}">
            <xm:f>Tables!$B$4</xm:f>
            <x14:dxf>
              <fill>
                <patternFill>
                  <bgColor rgb="FF92D050"/>
                </patternFill>
              </fill>
            </x14:dxf>
          </x14:cfRule>
          <x14:cfRule type="cellIs" priority="11679" operator="equal" id="{185F6583-5E9B-415A-A0B5-3D7F535FEA02}">
            <xm:f>Tables!$B$5</xm:f>
            <x14:dxf>
              <fill>
                <patternFill>
                  <bgColor rgb="FFFFC000"/>
                </patternFill>
              </fill>
            </x14:dxf>
          </x14:cfRule>
          <x14:cfRule type="cellIs" priority="11680" operator="equal" id="{D7AF40D8-13BF-4E35-A26D-72A1E71E1A83}">
            <xm:f>Tables!$B$6</xm:f>
            <x14:dxf>
              <fill>
                <patternFill>
                  <bgColor rgb="FFFF0000"/>
                </patternFill>
              </fill>
            </x14:dxf>
          </x14:cfRule>
          <xm:sqref>F423</xm:sqref>
        </x14:conditionalFormatting>
        <x14:conditionalFormatting xmlns:xm="http://schemas.microsoft.com/office/excel/2006/main">
          <x14:cfRule type="cellIs" priority="11673" operator="equal" id="{0909276E-EF1C-4B71-B1B2-CAA7E0CBED33}">
            <xm:f>Tables!$B$3</xm:f>
            <x14:dxf>
              <fill>
                <patternFill>
                  <bgColor rgb="FFFFFFCC"/>
                </patternFill>
              </fill>
            </x14:dxf>
          </x14:cfRule>
          <x14:cfRule type="cellIs" priority="11674" operator="equal" id="{8E401643-A75D-4861-A33A-14AD29289059}">
            <xm:f>Tables!$B$4</xm:f>
            <x14:dxf>
              <fill>
                <patternFill>
                  <bgColor rgb="FF92D050"/>
                </patternFill>
              </fill>
            </x14:dxf>
          </x14:cfRule>
          <x14:cfRule type="cellIs" priority="11675" operator="equal" id="{C4ABACC6-C81E-43DA-B618-C6D9CAC9622F}">
            <xm:f>Tables!$B$5</xm:f>
            <x14:dxf>
              <fill>
                <patternFill>
                  <bgColor rgb="FFFFC000"/>
                </patternFill>
              </fill>
            </x14:dxf>
          </x14:cfRule>
          <x14:cfRule type="cellIs" priority="11676" operator="equal" id="{815C0017-DA69-4202-BF13-A8BF46AF3868}">
            <xm:f>Tables!$B$6</xm:f>
            <x14:dxf>
              <fill>
                <patternFill>
                  <bgColor rgb="FFFF0000"/>
                </patternFill>
              </fill>
            </x14:dxf>
          </x14:cfRule>
          <xm:sqref>F424</xm:sqref>
        </x14:conditionalFormatting>
        <x14:conditionalFormatting xmlns:xm="http://schemas.microsoft.com/office/excel/2006/main">
          <x14:cfRule type="cellIs" priority="11669" operator="equal" id="{E5389F1C-3DFB-4013-9E15-7B929E8B8D2D}">
            <xm:f>Tables!$B$3</xm:f>
            <x14:dxf>
              <fill>
                <patternFill>
                  <bgColor rgb="FFFFFFCC"/>
                </patternFill>
              </fill>
            </x14:dxf>
          </x14:cfRule>
          <x14:cfRule type="cellIs" priority="11670" operator="equal" id="{514247A8-C26D-4B38-BB31-1AF0C957E87A}">
            <xm:f>Tables!$B$4</xm:f>
            <x14:dxf>
              <fill>
                <patternFill>
                  <bgColor rgb="FF92D050"/>
                </patternFill>
              </fill>
            </x14:dxf>
          </x14:cfRule>
          <x14:cfRule type="cellIs" priority="11671" operator="equal" id="{10D3891E-658C-4C98-AB69-81FC8DA20E5F}">
            <xm:f>Tables!$B$5</xm:f>
            <x14:dxf>
              <fill>
                <patternFill>
                  <bgColor rgb="FFFFC000"/>
                </patternFill>
              </fill>
            </x14:dxf>
          </x14:cfRule>
          <x14:cfRule type="cellIs" priority="11672" operator="equal" id="{D0212833-FF92-40B5-9646-8F92E8D26331}">
            <xm:f>Tables!$B$6</xm:f>
            <x14:dxf>
              <fill>
                <patternFill>
                  <bgColor rgb="FFFF0000"/>
                </patternFill>
              </fill>
            </x14:dxf>
          </x14:cfRule>
          <xm:sqref>F425</xm:sqref>
        </x14:conditionalFormatting>
        <x14:conditionalFormatting xmlns:xm="http://schemas.microsoft.com/office/excel/2006/main">
          <x14:cfRule type="cellIs" priority="11649" operator="equal" id="{0DA31569-FBA3-4919-B1A0-3EE4C025D8A4}">
            <xm:f>Tables!$B$3</xm:f>
            <x14:dxf>
              <fill>
                <patternFill>
                  <bgColor rgb="FFFFFFCC"/>
                </patternFill>
              </fill>
            </x14:dxf>
          </x14:cfRule>
          <x14:cfRule type="cellIs" priority="11650" operator="equal" id="{B006AD42-2D17-4DB9-8A9C-DA89EF71A55E}">
            <xm:f>Tables!$B$4</xm:f>
            <x14:dxf>
              <fill>
                <patternFill>
                  <bgColor rgb="FF92D050"/>
                </patternFill>
              </fill>
            </x14:dxf>
          </x14:cfRule>
          <x14:cfRule type="cellIs" priority="11651" operator="equal" id="{098BF614-ECDD-459A-B62B-19A596634061}">
            <xm:f>Tables!$B$5</xm:f>
            <x14:dxf>
              <fill>
                <patternFill>
                  <bgColor rgb="FFFFC000"/>
                </patternFill>
              </fill>
            </x14:dxf>
          </x14:cfRule>
          <x14:cfRule type="cellIs" priority="11652" operator="equal" id="{CF0D7072-1B56-4A71-BA57-DFF3A4598AE8}">
            <xm:f>Tables!$B$6</xm:f>
            <x14:dxf>
              <fill>
                <patternFill>
                  <bgColor rgb="FFFF0000"/>
                </patternFill>
              </fill>
            </x14:dxf>
          </x14:cfRule>
          <xm:sqref>F434</xm:sqref>
        </x14:conditionalFormatting>
        <x14:conditionalFormatting xmlns:xm="http://schemas.microsoft.com/office/excel/2006/main">
          <x14:cfRule type="cellIs" priority="11645" operator="equal" id="{505C6499-6A8D-41D7-8286-984C45439672}">
            <xm:f>Tables!$B$3</xm:f>
            <x14:dxf>
              <fill>
                <patternFill>
                  <bgColor rgb="FFFFFFCC"/>
                </patternFill>
              </fill>
            </x14:dxf>
          </x14:cfRule>
          <x14:cfRule type="cellIs" priority="11646" operator="equal" id="{7521A117-FC2D-4DC7-98CC-0EBA5F59A25E}">
            <xm:f>Tables!$B$4</xm:f>
            <x14:dxf>
              <fill>
                <patternFill>
                  <bgColor rgb="FF92D050"/>
                </patternFill>
              </fill>
            </x14:dxf>
          </x14:cfRule>
          <x14:cfRule type="cellIs" priority="11647" operator="equal" id="{6339B519-4805-492B-8E90-E7B558EB5652}">
            <xm:f>Tables!$B$5</xm:f>
            <x14:dxf>
              <fill>
                <patternFill>
                  <bgColor rgb="FFFFC000"/>
                </patternFill>
              </fill>
            </x14:dxf>
          </x14:cfRule>
          <x14:cfRule type="cellIs" priority="11648" operator="equal" id="{92654085-69B7-48EF-AAAB-697EAAC77862}">
            <xm:f>Tables!$B$6</xm:f>
            <x14:dxf>
              <fill>
                <patternFill>
                  <bgColor rgb="FFFF0000"/>
                </patternFill>
              </fill>
            </x14:dxf>
          </x14:cfRule>
          <xm:sqref>F446</xm:sqref>
        </x14:conditionalFormatting>
        <x14:conditionalFormatting xmlns:xm="http://schemas.microsoft.com/office/excel/2006/main">
          <x14:cfRule type="cellIs" priority="11641" operator="equal" id="{7A3B88CF-FC8A-4CCE-BE9E-7DCD4D5BDC4D}">
            <xm:f>Tables!$B$3</xm:f>
            <x14:dxf>
              <fill>
                <patternFill>
                  <bgColor rgb="FFFFFFCC"/>
                </patternFill>
              </fill>
            </x14:dxf>
          </x14:cfRule>
          <x14:cfRule type="cellIs" priority="11642" operator="equal" id="{947B8CF8-649F-495F-95CE-C1BC2F007DF0}">
            <xm:f>Tables!$B$4</xm:f>
            <x14:dxf>
              <fill>
                <patternFill>
                  <bgColor rgb="FF92D050"/>
                </patternFill>
              </fill>
            </x14:dxf>
          </x14:cfRule>
          <x14:cfRule type="cellIs" priority="11643" operator="equal" id="{EF9AA37A-6789-4213-910B-8CB3F8280B48}">
            <xm:f>Tables!$B$5</xm:f>
            <x14:dxf>
              <fill>
                <patternFill>
                  <bgColor rgb="FFFFC000"/>
                </patternFill>
              </fill>
            </x14:dxf>
          </x14:cfRule>
          <x14:cfRule type="cellIs" priority="11644" operator="equal" id="{F3A2A910-6C00-4467-A69D-007C373ED1BF}">
            <xm:f>Tables!$B$6</xm:f>
            <x14:dxf>
              <fill>
                <patternFill>
                  <bgColor rgb="FFFF0000"/>
                </patternFill>
              </fill>
            </x14:dxf>
          </x14:cfRule>
          <xm:sqref>F435</xm:sqref>
        </x14:conditionalFormatting>
        <x14:conditionalFormatting xmlns:xm="http://schemas.microsoft.com/office/excel/2006/main">
          <x14:cfRule type="cellIs" priority="11637" operator="equal" id="{8E1AAB97-BDAA-450D-BDEE-600BC0060A17}">
            <xm:f>Tables!$B$3</xm:f>
            <x14:dxf>
              <fill>
                <patternFill>
                  <bgColor rgb="FFFFFFCC"/>
                </patternFill>
              </fill>
            </x14:dxf>
          </x14:cfRule>
          <x14:cfRule type="cellIs" priority="11638" operator="equal" id="{B974F0C9-391C-4D20-8F88-336CFE855E05}">
            <xm:f>Tables!$B$4</xm:f>
            <x14:dxf>
              <fill>
                <patternFill>
                  <bgColor rgb="FF92D050"/>
                </patternFill>
              </fill>
            </x14:dxf>
          </x14:cfRule>
          <x14:cfRule type="cellIs" priority="11639" operator="equal" id="{15E2EC75-748E-4336-8472-67D2B4AAB614}">
            <xm:f>Tables!$B$5</xm:f>
            <x14:dxf>
              <fill>
                <patternFill>
                  <bgColor rgb="FFFFC000"/>
                </patternFill>
              </fill>
            </x14:dxf>
          </x14:cfRule>
          <x14:cfRule type="cellIs" priority="11640" operator="equal" id="{C48D5973-4285-436C-991A-D01BFC4AD572}">
            <xm:f>Tables!$B$6</xm:f>
            <x14:dxf>
              <fill>
                <patternFill>
                  <bgColor rgb="FFFF0000"/>
                </patternFill>
              </fill>
            </x14:dxf>
          </x14:cfRule>
          <xm:sqref>F436</xm:sqref>
        </x14:conditionalFormatting>
        <x14:conditionalFormatting xmlns:xm="http://schemas.microsoft.com/office/excel/2006/main">
          <x14:cfRule type="cellIs" priority="11633" operator="equal" id="{BEACD3AC-B329-4174-A2BC-28E5BB2513B5}">
            <xm:f>Tables!$B$3</xm:f>
            <x14:dxf>
              <fill>
                <patternFill>
                  <bgColor rgb="FFFFFFCC"/>
                </patternFill>
              </fill>
            </x14:dxf>
          </x14:cfRule>
          <x14:cfRule type="cellIs" priority="11634" operator="equal" id="{F972C256-0841-4AD7-BC63-C56879523512}">
            <xm:f>Tables!$B$4</xm:f>
            <x14:dxf>
              <fill>
                <patternFill>
                  <bgColor rgb="FF92D050"/>
                </patternFill>
              </fill>
            </x14:dxf>
          </x14:cfRule>
          <x14:cfRule type="cellIs" priority="11635" operator="equal" id="{CB7233E2-D493-4A00-9829-0998D87BC29C}">
            <xm:f>Tables!$B$5</xm:f>
            <x14:dxf>
              <fill>
                <patternFill>
                  <bgColor rgb="FFFFC000"/>
                </patternFill>
              </fill>
            </x14:dxf>
          </x14:cfRule>
          <x14:cfRule type="cellIs" priority="11636" operator="equal" id="{027004F6-96A0-422D-9B36-ECAD118E83C5}">
            <xm:f>Tables!$B$6</xm:f>
            <x14:dxf>
              <fill>
                <patternFill>
                  <bgColor rgb="FFFF0000"/>
                </patternFill>
              </fill>
            </x14:dxf>
          </x14:cfRule>
          <xm:sqref>F437</xm:sqref>
        </x14:conditionalFormatting>
        <x14:conditionalFormatting xmlns:xm="http://schemas.microsoft.com/office/excel/2006/main">
          <x14:cfRule type="cellIs" priority="11621" operator="equal" id="{E7FA21DB-2796-44F3-A479-F535504F55AB}">
            <xm:f>Tables!$B$3</xm:f>
            <x14:dxf>
              <fill>
                <patternFill>
                  <bgColor rgb="FFFFFFCC"/>
                </patternFill>
              </fill>
            </x14:dxf>
          </x14:cfRule>
          <x14:cfRule type="cellIs" priority="11622" operator="equal" id="{110691D4-2EB9-4436-B07B-DDDD3D1B5574}">
            <xm:f>Tables!$B$4</xm:f>
            <x14:dxf>
              <fill>
                <patternFill>
                  <bgColor rgb="FF92D050"/>
                </patternFill>
              </fill>
            </x14:dxf>
          </x14:cfRule>
          <x14:cfRule type="cellIs" priority="11623" operator="equal" id="{D2EA1AE2-5F69-4569-8D43-92BFE4252D12}">
            <xm:f>Tables!$B$5</xm:f>
            <x14:dxf>
              <fill>
                <patternFill>
                  <bgColor rgb="FFFFC000"/>
                </patternFill>
              </fill>
            </x14:dxf>
          </x14:cfRule>
          <x14:cfRule type="cellIs" priority="11624" operator="equal" id="{1CB3CDAA-9C33-4788-BCD0-682358AEFEFC}">
            <xm:f>Tables!$B$6</xm:f>
            <x14:dxf>
              <fill>
                <patternFill>
                  <bgColor rgb="FFFF0000"/>
                </patternFill>
              </fill>
            </x14:dxf>
          </x14:cfRule>
          <xm:sqref>F444</xm:sqref>
        </x14:conditionalFormatting>
        <x14:conditionalFormatting xmlns:xm="http://schemas.microsoft.com/office/excel/2006/main">
          <x14:cfRule type="cellIs" priority="11617" operator="equal" id="{E5C2C89B-BEAD-41BB-8114-5F2AAF074B1B}">
            <xm:f>Tables!$B$3</xm:f>
            <x14:dxf>
              <fill>
                <patternFill>
                  <bgColor rgb="FFFFFFCC"/>
                </patternFill>
              </fill>
            </x14:dxf>
          </x14:cfRule>
          <x14:cfRule type="cellIs" priority="11618" operator="equal" id="{07AD5ABE-A55D-4161-937B-67F69D0F7563}">
            <xm:f>Tables!$B$4</xm:f>
            <x14:dxf>
              <fill>
                <patternFill>
                  <bgColor rgb="FF92D050"/>
                </patternFill>
              </fill>
            </x14:dxf>
          </x14:cfRule>
          <x14:cfRule type="cellIs" priority="11619" operator="equal" id="{4DE0EEF7-9654-4D69-9DA5-271E3ED76ED6}">
            <xm:f>Tables!$B$5</xm:f>
            <x14:dxf>
              <fill>
                <patternFill>
                  <bgColor rgb="FFFFC000"/>
                </patternFill>
              </fill>
            </x14:dxf>
          </x14:cfRule>
          <x14:cfRule type="cellIs" priority="11620" operator="equal" id="{56C23987-2E1C-4B8A-AB92-9BA101FD4945}">
            <xm:f>Tables!$B$6</xm:f>
            <x14:dxf>
              <fill>
                <patternFill>
                  <bgColor rgb="FFFF0000"/>
                </patternFill>
              </fill>
            </x14:dxf>
          </x14:cfRule>
          <xm:sqref>F445</xm:sqref>
        </x14:conditionalFormatting>
        <x14:conditionalFormatting xmlns:xm="http://schemas.microsoft.com/office/excel/2006/main">
          <x14:cfRule type="cellIs" priority="11613" operator="equal" id="{13C913E6-E4B4-4758-862E-32A0417911A3}">
            <xm:f>Tables!$B$3</xm:f>
            <x14:dxf>
              <fill>
                <patternFill>
                  <bgColor rgb="FFFFFFCC"/>
                </patternFill>
              </fill>
            </x14:dxf>
          </x14:cfRule>
          <x14:cfRule type="cellIs" priority="11614" operator="equal" id="{138A944A-C080-4514-BA37-2F1F9EFC5AA7}">
            <xm:f>Tables!$B$4</xm:f>
            <x14:dxf>
              <fill>
                <patternFill>
                  <bgColor rgb="FF92D050"/>
                </patternFill>
              </fill>
            </x14:dxf>
          </x14:cfRule>
          <x14:cfRule type="cellIs" priority="11615" operator="equal" id="{72BEACDE-241A-4473-8897-FDB577C0A632}">
            <xm:f>Tables!$B$5</xm:f>
            <x14:dxf>
              <fill>
                <patternFill>
                  <bgColor rgb="FFFFC000"/>
                </patternFill>
              </fill>
            </x14:dxf>
          </x14:cfRule>
          <x14:cfRule type="cellIs" priority="11616" operator="equal" id="{E746EDBC-2A20-4450-807C-261C76D7E719}">
            <xm:f>Tables!$B$6</xm:f>
            <x14:dxf>
              <fill>
                <patternFill>
                  <bgColor rgb="FFFF0000"/>
                </patternFill>
              </fill>
            </x14:dxf>
          </x14:cfRule>
          <xm:sqref>F447</xm:sqref>
        </x14:conditionalFormatting>
        <x14:conditionalFormatting xmlns:xm="http://schemas.microsoft.com/office/excel/2006/main">
          <x14:cfRule type="cellIs" priority="11597" operator="equal" id="{90DDC8CF-0A26-4455-8A9F-13F432643D11}">
            <xm:f>Tables!$B$3</xm:f>
            <x14:dxf>
              <fill>
                <patternFill>
                  <bgColor rgb="FFFFFFCC"/>
                </patternFill>
              </fill>
            </x14:dxf>
          </x14:cfRule>
          <x14:cfRule type="cellIs" priority="11598" operator="equal" id="{CB6050CD-9456-453D-9FE0-E7BE8E8D5776}">
            <xm:f>Tables!$B$4</xm:f>
            <x14:dxf>
              <fill>
                <patternFill>
                  <bgColor rgb="FF92D050"/>
                </patternFill>
              </fill>
            </x14:dxf>
          </x14:cfRule>
          <x14:cfRule type="cellIs" priority="11599" operator="equal" id="{C73F8D7A-7CA8-43F4-B4FB-79E781AB6511}">
            <xm:f>Tables!$B$5</xm:f>
            <x14:dxf>
              <fill>
                <patternFill>
                  <bgColor rgb="FFFFC000"/>
                </patternFill>
              </fill>
            </x14:dxf>
          </x14:cfRule>
          <x14:cfRule type="cellIs" priority="11600" operator="equal" id="{5C69560C-9F7F-48B0-9819-7C8D1DEF7557}">
            <xm:f>Tables!$B$6</xm:f>
            <x14:dxf>
              <fill>
                <patternFill>
                  <bgColor rgb="FFFF0000"/>
                </patternFill>
              </fill>
            </x14:dxf>
          </x14:cfRule>
          <xm:sqref>F741</xm:sqref>
        </x14:conditionalFormatting>
        <x14:conditionalFormatting xmlns:xm="http://schemas.microsoft.com/office/excel/2006/main">
          <x14:cfRule type="cellIs" priority="11593" operator="equal" id="{893377EA-5BD7-4923-822D-41340508B934}">
            <xm:f>Tables!$B$3</xm:f>
            <x14:dxf>
              <fill>
                <patternFill>
                  <bgColor rgb="FFFFFFCC"/>
                </patternFill>
              </fill>
            </x14:dxf>
          </x14:cfRule>
          <x14:cfRule type="cellIs" priority="11594" operator="equal" id="{3FB4896E-C608-47E9-9168-6146C30BBCEC}">
            <xm:f>Tables!$B$4</xm:f>
            <x14:dxf>
              <fill>
                <patternFill>
                  <bgColor rgb="FF92D050"/>
                </patternFill>
              </fill>
            </x14:dxf>
          </x14:cfRule>
          <x14:cfRule type="cellIs" priority="11595" operator="equal" id="{B05B67C0-EDFF-4A97-AECA-2B18D7DD46E1}">
            <xm:f>Tables!$B$5</xm:f>
            <x14:dxf>
              <fill>
                <patternFill>
                  <bgColor rgb="FFFFC000"/>
                </patternFill>
              </fill>
            </x14:dxf>
          </x14:cfRule>
          <x14:cfRule type="cellIs" priority="11596" operator="equal" id="{F8BA9EBF-541C-4D25-889B-5DBFE67B10FD}">
            <xm:f>Tables!$B$6</xm:f>
            <x14:dxf>
              <fill>
                <patternFill>
                  <bgColor rgb="FFFF0000"/>
                </patternFill>
              </fill>
            </x14:dxf>
          </x14:cfRule>
          <xm:sqref>F740</xm:sqref>
        </x14:conditionalFormatting>
        <x14:conditionalFormatting xmlns:xm="http://schemas.microsoft.com/office/excel/2006/main">
          <x14:cfRule type="cellIs" priority="11589" operator="equal" id="{DB326BDD-D93E-493E-8F4E-56AFF527CBD6}">
            <xm:f>Tables!$B$3</xm:f>
            <x14:dxf>
              <fill>
                <patternFill>
                  <bgColor rgb="FFFFFFCC"/>
                </patternFill>
              </fill>
            </x14:dxf>
          </x14:cfRule>
          <x14:cfRule type="cellIs" priority="11590" operator="equal" id="{E586D22D-3507-4CE6-A2D7-D3B868D8AB28}">
            <xm:f>Tables!$B$4</xm:f>
            <x14:dxf>
              <fill>
                <patternFill>
                  <bgColor rgb="FF92D050"/>
                </patternFill>
              </fill>
            </x14:dxf>
          </x14:cfRule>
          <x14:cfRule type="cellIs" priority="11591" operator="equal" id="{35FBBA26-3BDB-4017-BB40-FC1AE9506A83}">
            <xm:f>Tables!$B$5</xm:f>
            <x14:dxf>
              <fill>
                <patternFill>
                  <bgColor rgb="FFFFC000"/>
                </patternFill>
              </fill>
            </x14:dxf>
          </x14:cfRule>
          <x14:cfRule type="cellIs" priority="11592" operator="equal" id="{896D9D04-8EA5-4081-8827-CCE24DF67DB7}">
            <xm:f>Tables!$B$6</xm:f>
            <x14:dxf>
              <fill>
                <patternFill>
                  <bgColor rgb="FFFF0000"/>
                </patternFill>
              </fill>
            </x14:dxf>
          </x14:cfRule>
          <xm:sqref>F739</xm:sqref>
        </x14:conditionalFormatting>
        <x14:conditionalFormatting xmlns:xm="http://schemas.microsoft.com/office/excel/2006/main">
          <x14:cfRule type="cellIs" priority="11549" operator="equal" id="{6C6F2C1B-A2C1-4290-B64B-4AF639E31DE0}">
            <xm:f>Tables!$B$3</xm:f>
            <x14:dxf>
              <fill>
                <patternFill>
                  <bgColor rgb="FFFFFFCC"/>
                </patternFill>
              </fill>
            </x14:dxf>
          </x14:cfRule>
          <x14:cfRule type="cellIs" priority="11550" operator="equal" id="{D955377B-5193-4584-9D4C-DCBD9D861014}">
            <xm:f>Tables!$B$4</xm:f>
            <x14:dxf>
              <fill>
                <patternFill>
                  <bgColor rgb="FF92D050"/>
                </patternFill>
              </fill>
            </x14:dxf>
          </x14:cfRule>
          <x14:cfRule type="cellIs" priority="11551" operator="equal" id="{03C82E79-9AE6-49FE-9142-D2B96909B5B2}">
            <xm:f>Tables!$B$5</xm:f>
            <x14:dxf>
              <fill>
                <patternFill>
                  <bgColor rgb="FFFFC000"/>
                </patternFill>
              </fill>
            </x14:dxf>
          </x14:cfRule>
          <x14:cfRule type="cellIs" priority="11552" operator="equal" id="{E0933E9B-FD0A-42B3-B1A4-8711C9B71726}">
            <xm:f>Tables!$B$6</xm:f>
            <x14:dxf>
              <fill>
                <patternFill>
                  <bgColor rgb="FFFF0000"/>
                </patternFill>
              </fill>
            </x14:dxf>
          </x14:cfRule>
          <xm:sqref>F721</xm:sqref>
        </x14:conditionalFormatting>
        <x14:conditionalFormatting xmlns:xm="http://schemas.microsoft.com/office/excel/2006/main">
          <x14:cfRule type="cellIs" priority="11545" operator="equal" id="{26FB2BD8-9FA4-4951-8ABA-E53C50A454C5}">
            <xm:f>Tables!$B$3</xm:f>
            <x14:dxf>
              <fill>
                <patternFill>
                  <bgColor rgb="FFFFFFCC"/>
                </patternFill>
              </fill>
            </x14:dxf>
          </x14:cfRule>
          <x14:cfRule type="cellIs" priority="11546" operator="equal" id="{8E20C170-B9B4-4123-8FBB-E097C56825E8}">
            <xm:f>Tables!$B$4</xm:f>
            <x14:dxf>
              <fill>
                <patternFill>
                  <bgColor rgb="FF92D050"/>
                </patternFill>
              </fill>
            </x14:dxf>
          </x14:cfRule>
          <x14:cfRule type="cellIs" priority="11547" operator="equal" id="{0F2BA3A5-0466-470D-8100-61D1E5857FCE}">
            <xm:f>Tables!$B$5</xm:f>
            <x14:dxf>
              <fill>
                <patternFill>
                  <bgColor rgb="FFFFC000"/>
                </patternFill>
              </fill>
            </x14:dxf>
          </x14:cfRule>
          <x14:cfRule type="cellIs" priority="11548" operator="equal" id="{89408681-E9E9-4D1C-A55E-2B540A874941}">
            <xm:f>Tables!$B$6</xm:f>
            <x14:dxf>
              <fill>
                <patternFill>
                  <bgColor rgb="FFFF0000"/>
                </patternFill>
              </fill>
            </x14:dxf>
          </x14:cfRule>
          <xm:sqref>F720</xm:sqref>
        </x14:conditionalFormatting>
        <x14:conditionalFormatting xmlns:xm="http://schemas.microsoft.com/office/excel/2006/main">
          <x14:cfRule type="cellIs" priority="11517" operator="equal" id="{A10FD31F-5901-4819-AD21-04F38EC5B308}">
            <xm:f>Tables!$B$3</xm:f>
            <x14:dxf>
              <fill>
                <patternFill>
                  <bgColor rgb="FFFFFFCC"/>
                </patternFill>
              </fill>
            </x14:dxf>
          </x14:cfRule>
          <x14:cfRule type="cellIs" priority="11518" operator="equal" id="{483650A9-40E7-4148-9A3C-A488DFCEA55E}">
            <xm:f>Tables!$B$4</xm:f>
            <x14:dxf>
              <fill>
                <patternFill>
                  <bgColor rgb="FF92D050"/>
                </patternFill>
              </fill>
            </x14:dxf>
          </x14:cfRule>
          <x14:cfRule type="cellIs" priority="11519" operator="equal" id="{D59F3CB7-828F-407B-B9CC-071DC68CA4BE}">
            <xm:f>Tables!$B$5</xm:f>
            <x14:dxf>
              <fill>
                <patternFill>
                  <bgColor rgb="FFFFC000"/>
                </patternFill>
              </fill>
            </x14:dxf>
          </x14:cfRule>
          <x14:cfRule type="cellIs" priority="11520" operator="equal" id="{9B6E40FE-1481-409C-8682-F17DBCD28A11}">
            <xm:f>Tables!$B$6</xm:f>
            <x14:dxf>
              <fill>
                <patternFill>
                  <bgColor rgb="FFFF0000"/>
                </patternFill>
              </fill>
            </x14:dxf>
          </x14:cfRule>
          <xm:sqref>F710</xm:sqref>
        </x14:conditionalFormatting>
        <x14:conditionalFormatting xmlns:xm="http://schemas.microsoft.com/office/excel/2006/main">
          <x14:cfRule type="cellIs" priority="11509" operator="equal" id="{3ED6E5A6-F77E-4BC2-AAA6-239444BA093D}">
            <xm:f>Tables!$B$3</xm:f>
            <x14:dxf>
              <fill>
                <patternFill>
                  <bgColor rgb="FFFFFFCC"/>
                </patternFill>
              </fill>
            </x14:dxf>
          </x14:cfRule>
          <x14:cfRule type="cellIs" priority="11510" operator="equal" id="{6893D332-E127-497E-940E-49F4A0FA0A89}">
            <xm:f>Tables!$B$4</xm:f>
            <x14:dxf>
              <fill>
                <patternFill>
                  <bgColor rgb="FF92D050"/>
                </patternFill>
              </fill>
            </x14:dxf>
          </x14:cfRule>
          <x14:cfRule type="cellIs" priority="11511" operator="equal" id="{77C15B36-2CC6-46FB-8CB7-8D85456D65A8}">
            <xm:f>Tables!$B$5</xm:f>
            <x14:dxf>
              <fill>
                <patternFill>
                  <bgColor rgb="FFFFC000"/>
                </patternFill>
              </fill>
            </x14:dxf>
          </x14:cfRule>
          <x14:cfRule type="cellIs" priority="11512" operator="equal" id="{C5869520-624F-48F7-840B-F27E2704AACB}">
            <xm:f>Tables!$B$6</xm:f>
            <x14:dxf>
              <fill>
                <patternFill>
                  <bgColor rgb="FFFF0000"/>
                </patternFill>
              </fill>
            </x14:dxf>
          </x14:cfRule>
          <xm:sqref>F708</xm:sqref>
        </x14:conditionalFormatting>
        <x14:conditionalFormatting xmlns:xm="http://schemas.microsoft.com/office/excel/2006/main">
          <x14:cfRule type="cellIs" priority="11497" operator="equal" id="{C3D4EF54-FE33-4536-AC97-6B18C88B8FF9}">
            <xm:f>Tables!$B$3</xm:f>
            <x14:dxf>
              <fill>
                <patternFill>
                  <bgColor rgb="FFFFFFCC"/>
                </patternFill>
              </fill>
            </x14:dxf>
          </x14:cfRule>
          <x14:cfRule type="cellIs" priority="11498" operator="equal" id="{0454B6EA-59BC-4001-9C9A-4ABB891F3F04}">
            <xm:f>Tables!$B$4</xm:f>
            <x14:dxf>
              <fill>
                <patternFill>
                  <bgColor rgb="FF92D050"/>
                </patternFill>
              </fill>
            </x14:dxf>
          </x14:cfRule>
          <x14:cfRule type="cellIs" priority="11499" operator="equal" id="{537BA485-B3E1-4A11-9639-70CBAE322466}">
            <xm:f>Tables!$B$5</xm:f>
            <x14:dxf>
              <fill>
                <patternFill>
                  <bgColor rgb="FFFFC000"/>
                </patternFill>
              </fill>
            </x14:dxf>
          </x14:cfRule>
          <x14:cfRule type="cellIs" priority="11500" operator="equal" id="{208A05E6-3C5C-4C91-A0CF-1B0C5362D307}">
            <xm:f>Tables!$B$6</xm:f>
            <x14:dxf>
              <fill>
                <patternFill>
                  <bgColor rgb="FFFF0000"/>
                </patternFill>
              </fill>
            </x14:dxf>
          </x14:cfRule>
          <xm:sqref>F701</xm:sqref>
        </x14:conditionalFormatting>
        <x14:conditionalFormatting xmlns:xm="http://schemas.microsoft.com/office/excel/2006/main">
          <x14:cfRule type="cellIs" priority="11493" operator="equal" id="{A064F5CC-12E4-4949-9FD3-B7E287DBBDF0}">
            <xm:f>Tables!$B$3</xm:f>
            <x14:dxf>
              <fill>
                <patternFill>
                  <bgColor rgb="FFFFFFCC"/>
                </patternFill>
              </fill>
            </x14:dxf>
          </x14:cfRule>
          <x14:cfRule type="cellIs" priority="11494" operator="equal" id="{3583B853-4851-4A9F-B3A8-F0F61072722D}">
            <xm:f>Tables!$B$4</xm:f>
            <x14:dxf>
              <fill>
                <patternFill>
                  <bgColor rgb="FF92D050"/>
                </patternFill>
              </fill>
            </x14:dxf>
          </x14:cfRule>
          <x14:cfRule type="cellIs" priority="11495" operator="equal" id="{22F33D69-5A9A-4B70-B9EE-1100A35DE0DE}">
            <xm:f>Tables!$B$5</xm:f>
            <x14:dxf>
              <fill>
                <patternFill>
                  <bgColor rgb="FFFFC000"/>
                </patternFill>
              </fill>
            </x14:dxf>
          </x14:cfRule>
          <x14:cfRule type="cellIs" priority="11496" operator="equal" id="{98E116BA-E188-496D-A4D7-61F961912004}">
            <xm:f>Tables!$B$6</xm:f>
            <x14:dxf>
              <fill>
                <patternFill>
                  <bgColor rgb="FFFF0000"/>
                </patternFill>
              </fill>
            </x14:dxf>
          </x14:cfRule>
          <xm:sqref>F700</xm:sqref>
        </x14:conditionalFormatting>
        <x14:conditionalFormatting xmlns:xm="http://schemas.microsoft.com/office/excel/2006/main">
          <x14:cfRule type="cellIs" priority="11489" operator="equal" id="{762DF25D-FA36-4DE4-845B-ACE76B21632B}">
            <xm:f>Tables!$B$3</xm:f>
            <x14:dxf>
              <fill>
                <patternFill>
                  <bgColor rgb="FFFFFFCC"/>
                </patternFill>
              </fill>
            </x14:dxf>
          </x14:cfRule>
          <x14:cfRule type="cellIs" priority="11490" operator="equal" id="{73C675B2-07C7-4E38-9903-463201EFF672}">
            <xm:f>Tables!$B$4</xm:f>
            <x14:dxf>
              <fill>
                <patternFill>
                  <bgColor rgb="FF92D050"/>
                </patternFill>
              </fill>
            </x14:dxf>
          </x14:cfRule>
          <x14:cfRule type="cellIs" priority="11491" operator="equal" id="{B4EF7A48-0287-4026-9035-5872E6330EB6}">
            <xm:f>Tables!$B$5</xm:f>
            <x14:dxf>
              <fill>
                <patternFill>
                  <bgColor rgb="FFFFC000"/>
                </patternFill>
              </fill>
            </x14:dxf>
          </x14:cfRule>
          <x14:cfRule type="cellIs" priority="11492" operator="equal" id="{37C7CAA9-6641-49A5-8C5A-D8B6B8CA5C6A}">
            <xm:f>Tables!$B$6</xm:f>
            <x14:dxf>
              <fill>
                <patternFill>
                  <bgColor rgb="FFFF0000"/>
                </patternFill>
              </fill>
            </x14:dxf>
          </x14:cfRule>
          <xm:sqref>F699</xm:sqref>
        </x14:conditionalFormatting>
        <x14:conditionalFormatting xmlns:xm="http://schemas.microsoft.com/office/excel/2006/main">
          <x14:cfRule type="cellIs" priority="11485" operator="equal" id="{9B4A42E4-92EB-4519-A71C-4EF74BE20E6E}">
            <xm:f>Tables!$B$3</xm:f>
            <x14:dxf>
              <fill>
                <patternFill>
                  <bgColor rgb="FFFFFFCC"/>
                </patternFill>
              </fill>
            </x14:dxf>
          </x14:cfRule>
          <x14:cfRule type="cellIs" priority="11486" operator="equal" id="{60F70853-91AC-4B64-978E-6EAA00C1B37F}">
            <xm:f>Tables!$B$4</xm:f>
            <x14:dxf>
              <fill>
                <patternFill>
                  <bgColor rgb="FF92D050"/>
                </patternFill>
              </fill>
            </x14:dxf>
          </x14:cfRule>
          <x14:cfRule type="cellIs" priority="11487" operator="equal" id="{FAB57D4B-3F44-48AC-A377-E9E7D9BD02BE}">
            <xm:f>Tables!$B$5</xm:f>
            <x14:dxf>
              <fill>
                <patternFill>
                  <bgColor rgb="FFFFC000"/>
                </patternFill>
              </fill>
            </x14:dxf>
          </x14:cfRule>
          <x14:cfRule type="cellIs" priority="11488" operator="equal" id="{A119FC41-1AD3-4BDE-B63D-30399131C117}">
            <xm:f>Tables!$B$6</xm:f>
            <x14:dxf>
              <fill>
                <patternFill>
                  <bgColor rgb="FFFF0000"/>
                </patternFill>
              </fill>
            </x14:dxf>
          </x14:cfRule>
          <xm:sqref>F698</xm:sqref>
        </x14:conditionalFormatting>
        <x14:conditionalFormatting xmlns:xm="http://schemas.microsoft.com/office/excel/2006/main">
          <x14:cfRule type="cellIs" priority="11469" operator="equal" id="{A9A74358-595B-434E-9DE8-C5D94FB22308}">
            <xm:f>Tables!$B$3</xm:f>
            <x14:dxf>
              <fill>
                <patternFill>
                  <bgColor rgb="FFFFFFCC"/>
                </patternFill>
              </fill>
            </x14:dxf>
          </x14:cfRule>
          <x14:cfRule type="cellIs" priority="11470" operator="equal" id="{516336D3-AE0F-4198-B104-8C5982F45F76}">
            <xm:f>Tables!$B$4</xm:f>
            <x14:dxf>
              <fill>
                <patternFill>
                  <bgColor rgb="FF92D050"/>
                </patternFill>
              </fill>
            </x14:dxf>
          </x14:cfRule>
          <x14:cfRule type="cellIs" priority="11471" operator="equal" id="{5700625A-9458-4D95-9BB1-444DFA8182FD}">
            <xm:f>Tables!$B$5</xm:f>
            <x14:dxf>
              <fill>
                <patternFill>
                  <bgColor rgb="FFFFC000"/>
                </patternFill>
              </fill>
            </x14:dxf>
          </x14:cfRule>
          <x14:cfRule type="cellIs" priority="11472" operator="equal" id="{949CFF98-ACE1-45F2-AE7E-5E5DF07645F5}">
            <xm:f>Tables!$B$6</xm:f>
            <x14:dxf>
              <fill>
                <patternFill>
                  <bgColor rgb="FFFF0000"/>
                </patternFill>
              </fill>
            </x14:dxf>
          </x14:cfRule>
          <xm:sqref>F690</xm:sqref>
        </x14:conditionalFormatting>
        <x14:conditionalFormatting xmlns:xm="http://schemas.microsoft.com/office/excel/2006/main">
          <x14:cfRule type="cellIs" priority="11465" operator="equal" id="{2F9343BD-BD1E-4D3D-ADA5-B4BE9D80EC47}">
            <xm:f>Tables!$B$3</xm:f>
            <x14:dxf>
              <fill>
                <patternFill>
                  <bgColor rgb="FFFFFFCC"/>
                </patternFill>
              </fill>
            </x14:dxf>
          </x14:cfRule>
          <x14:cfRule type="cellIs" priority="11466" operator="equal" id="{423908D4-BB5C-4571-9A0D-76B79306FE78}">
            <xm:f>Tables!$B$4</xm:f>
            <x14:dxf>
              <fill>
                <patternFill>
                  <bgColor rgb="FF92D050"/>
                </patternFill>
              </fill>
            </x14:dxf>
          </x14:cfRule>
          <x14:cfRule type="cellIs" priority="11467" operator="equal" id="{60E6B32C-4755-44AF-BE35-CD1E76A48479}">
            <xm:f>Tables!$B$5</xm:f>
            <x14:dxf>
              <fill>
                <patternFill>
                  <bgColor rgb="FFFFC000"/>
                </patternFill>
              </fill>
            </x14:dxf>
          </x14:cfRule>
          <x14:cfRule type="cellIs" priority="11468" operator="equal" id="{3A3A935F-E490-4AA7-AC88-DF3B0E79094D}">
            <xm:f>Tables!$B$6</xm:f>
            <x14:dxf>
              <fill>
                <patternFill>
                  <bgColor rgb="FFFF0000"/>
                </patternFill>
              </fill>
            </x14:dxf>
          </x14:cfRule>
          <xm:sqref>F689</xm:sqref>
        </x14:conditionalFormatting>
        <x14:conditionalFormatting xmlns:xm="http://schemas.microsoft.com/office/excel/2006/main">
          <x14:cfRule type="cellIs" priority="11461" operator="equal" id="{F0434573-4F2E-4C71-B339-571D882DE2B0}">
            <xm:f>Tables!$B$3</xm:f>
            <x14:dxf>
              <fill>
                <patternFill>
                  <bgColor rgb="FFFFFFCC"/>
                </patternFill>
              </fill>
            </x14:dxf>
          </x14:cfRule>
          <x14:cfRule type="cellIs" priority="11462" operator="equal" id="{4548C1EF-4165-4D39-8E2E-F345A795C64C}">
            <xm:f>Tables!$B$4</xm:f>
            <x14:dxf>
              <fill>
                <patternFill>
                  <bgColor rgb="FF92D050"/>
                </patternFill>
              </fill>
            </x14:dxf>
          </x14:cfRule>
          <x14:cfRule type="cellIs" priority="11463" operator="equal" id="{FB206851-83B2-4FCC-AB26-E940BB1B2B1A}">
            <xm:f>Tables!$B$5</xm:f>
            <x14:dxf>
              <fill>
                <patternFill>
                  <bgColor rgb="FFFFC000"/>
                </patternFill>
              </fill>
            </x14:dxf>
          </x14:cfRule>
          <x14:cfRule type="cellIs" priority="11464" operator="equal" id="{351145F8-0DC9-452D-82E8-81D7808D11AC}">
            <xm:f>Tables!$B$6</xm:f>
            <x14:dxf>
              <fill>
                <patternFill>
                  <bgColor rgb="FFFF0000"/>
                </patternFill>
              </fill>
            </x14:dxf>
          </x14:cfRule>
          <xm:sqref>F688</xm:sqref>
        </x14:conditionalFormatting>
        <x14:conditionalFormatting xmlns:xm="http://schemas.microsoft.com/office/excel/2006/main">
          <x14:cfRule type="cellIs" priority="11449" operator="equal" id="{E2E49B64-E4E0-4E4B-B1C0-8180B1857561}">
            <xm:f>Tables!$B$3</xm:f>
            <x14:dxf>
              <fill>
                <patternFill>
                  <bgColor rgb="FFFFFFCC"/>
                </patternFill>
              </fill>
            </x14:dxf>
          </x14:cfRule>
          <x14:cfRule type="cellIs" priority="11450" operator="equal" id="{E0C1FFBE-3D97-4D3B-9F07-2575E2454790}">
            <xm:f>Tables!$B$4</xm:f>
            <x14:dxf>
              <fill>
                <patternFill>
                  <bgColor rgb="FF92D050"/>
                </patternFill>
              </fill>
            </x14:dxf>
          </x14:cfRule>
          <x14:cfRule type="cellIs" priority="11451" operator="equal" id="{057848F6-79E1-480F-ADDB-915F51A13773}">
            <xm:f>Tables!$B$5</xm:f>
            <x14:dxf>
              <fill>
                <patternFill>
                  <bgColor rgb="FFFFC000"/>
                </patternFill>
              </fill>
            </x14:dxf>
          </x14:cfRule>
          <x14:cfRule type="cellIs" priority="11452" operator="equal" id="{F8C11DFC-F63D-4560-9C2E-29F4C9A7C68E}">
            <xm:f>Tables!$B$6</xm:f>
            <x14:dxf>
              <fill>
                <patternFill>
                  <bgColor rgb="FFFF0000"/>
                </patternFill>
              </fill>
            </x14:dxf>
          </x14:cfRule>
          <xm:sqref>F681</xm:sqref>
        </x14:conditionalFormatting>
        <x14:conditionalFormatting xmlns:xm="http://schemas.microsoft.com/office/excel/2006/main">
          <x14:cfRule type="cellIs" priority="11445" operator="equal" id="{0A5F8608-7582-4F9F-843B-41F7CA5A6DB0}">
            <xm:f>Tables!$B$3</xm:f>
            <x14:dxf>
              <fill>
                <patternFill>
                  <bgColor rgb="FFFFFFCC"/>
                </patternFill>
              </fill>
            </x14:dxf>
          </x14:cfRule>
          <x14:cfRule type="cellIs" priority="11446" operator="equal" id="{9C460AE4-B90C-47AE-B16E-82D8DF32E905}">
            <xm:f>Tables!$B$4</xm:f>
            <x14:dxf>
              <fill>
                <patternFill>
                  <bgColor rgb="FF92D050"/>
                </patternFill>
              </fill>
            </x14:dxf>
          </x14:cfRule>
          <x14:cfRule type="cellIs" priority="11447" operator="equal" id="{FEA92641-4FE6-4D06-AFB6-02C55CEC0F10}">
            <xm:f>Tables!$B$5</xm:f>
            <x14:dxf>
              <fill>
                <patternFill>
                  <bgColor rgb="FFFFC000"/>
                </patternFill>
              </fill>
            </x14:dxf>
          </x14:cfRule>
          <x14:cfRule type="cellIs" priority="11448" operator="equal" id="{21263D29-721A-4015-823F-63D94CCD23A0}">
            <xm:f>Tables!$B$6</xm:f>
            <x14:dxf>
              <fill>
                <patternFill>
                  <bgColor rgb="FFFF0000"/>
                </patternFill>
              </fill>
            </x14:dxf>
          </x14:cfRule>
          <xm:sqref>F680</xm:sqref>
        </x14:conditionalFormatting>
        <x14:conditionalFormatting xmlns:xm="http://schemas.microsoft.com/office/excel/2006/main">
          <x14:cfRule type="cellIs" priority="11441" operator="equal" id="{228EF98D-E73E-4C9B-8CBA-615C021F04D4}">
            <xm:f>Tables!$B$3</xm:f>
            <x14:dxf>
              <fill>
                <patternFill>
                  <bgColor rgb="FFFFFFCC"/>
                </patternFill>
              </fill>
            </x14:dxf>
          </x14:cfRule>
          <x14:cfRule type="cellIs" priority="11442" operator="equal" id="{4D3AEC9B-9D67-4ED6-96A7-07A29D75F1D2}">
            <xm:f>Tables!$B$4</xm:f>
            <x14:dxf>
              <fill>
                <patternFill>
                  <bgColor rgb="FF92D050"/>
                </patternFill>
              </fill>
            </x14:dxf>
          </x14:cfRule>
          <x14:cfRule type="cellIs" priority="11443" operator="equal" id="{796DE5CE-520E-41C3-8B58-0242ECA3EF43}">
            <xm:f>Tables!$B$5</xm:f>
            <x14:dxf>
              <fill>
                <patternFill>
                  <bgColor rgb="FFFFC000"/>
                </patternFill>
              </fill>
            </x14:dxf>
          </x14:cfRule>
          <x14:cfRule type="cellIs" priority="11444" operator="equal" id="{1B1A309C-6E7B-4618-99C2-523DDA4FF3EB}">
            <xm:f>Tables!$B$6</xm:f>
            <x14:dxf>
              <fill>
                <patternFill>
                  <bgColor rgb="FFFF0000"/>
                </patternFill>
              </fill>
            </x14:dxf>
          </x14:cfRule>
          <xm:sqref>F679</xm:sqref>
        </x14:conditionalFormatting>
        <x14:conditionalFormatting xmlns:xm="http://schemas.microsoft.com/office/excel/2006/main">
          <x14:cfRule type="cellIs" priority="11425" operator="equal" id="{07C3BCB2-5690-4675-9A1D-AD316A45E83B}">
            <xm:f>Tables!$B$3</xm:f>
            <x14:dxf>
              <fill>
                <patternFill>
                  <bgColor rgb="FFFFFFCC"/>
                </patternFill>
              </fill>
            </x14:dxf>
          </x14:cfRule>
          <x14:cfRule type="cellIs" priority="11426" operator="equal" id="{14E6DF80-BC8F-49A2-955C-26470777838C}">
            <xm:f>Tables!$B$4</xm:f>
            <x14:dxf>
              <fill>
                <patternFill>
                  <bgColor rgb="FF92D050"/>
                </patternFill>
              </fill>
            </x14:dxf>
          </x14:cfRule>
          <x14:cfRule type="cellIs" priority="11427" operator="equal" id="{582ADE57-BE1B-42CB-9CCA-9CE9418AD8B9}">
            <xm:f>Tables!$B$5</xm:f>
            <x14:dxf>
              <fill>
                <patternFill>
                  <bgColor rgb="FFFFC000"/>
                </patternFill>
              </fill>
            </x14:dxf>
          </x14:cfRule>
          <x14:cfRule type="cellIs" priority="11428" operator="equal" id="{460867D1-76F0-44E6-AD73-CCB584D0DC1A}">
            <xm:f>Tables!$B$6</xm:f>
            <x14:dxf>
              <fill>
                <patternFill>
                  <bgColor rgb="FFFF0000"/>
                </patternFill>
              </fill>
            </x14:dxf>
          </x14:cfRule>
          <xm:sqref>F671</xm:sqref>
        </x14:conditionalFormatting>
        <x14:conditionalFormatting xmlns:xm="http://schemas.microsoft.com/office/excel/2006/main">
          <x14:cfRule type="cellIs" priority="11429" operator="equal" id="{053A8755-D613-4383-AF96-684AC6D7B55F}">
            <xm:f>Tables!$B$3</xm:f>
            <x14:dxf>
              <fill>
                <patternFill>
                  <bgColor rgb="FFFFFFCC"/>
                </patternFill>
              </fill>
            </x14:dxf>
          </x14:cfRule>
          <x14:cfRule type="cellIs" priority="11430" operator="equal" id="{24A74AC8-CAAD-49FF-99BF-5CE6F5F30C95}">
            <xm:f>Tables!$B$4</xm:f>
            <x14:dxf>
              <fill>
                <patternFill>
                  <bgColor rgb="FF92D050"/>
                </patternFill>
              </fill>
            </x14:dxf>
          </x14:cfRule>
          <x14:cfRule type="cellIs" priority="11431" operator="equal" id="{49360BC6-E5DD-4E70-BD83-8D56A3DB4E2A}">
            <xm:f>Tables!$B$5</xm:f>
            <x14:dxf>
              <fill>
                <patternFill>
                  <bgColor rgb="FFFFC000"/>
                </patternFill>
              </fill>
            </x14:dxf>
          </x14:cfRule>
          <x14:cfRule type="cellIs" priority="11432" operator="equal" id="{2903AFF1-3B4A-49BA-8E13-40E60E2CBAEC}">
            <xm:f>Tables!$B$6</xm:f>
            <x14:dxf>
              <fill>
                <patternFill>
                  <bgColor rgb="FFFF0000"/>
                </patternFill>
              </fill>
            </x14:dxf>
          </x14:cfRule>
          <xm:sqref>F672</xm:sqref>
        </x14:conditionalFormatting>
        <x14:conditionalFormatting xmlns:xm="http://schemas.microsoft.com/office/excel/2006/main">
          <x14:cfRule type="cellIs" priority="11421" operator="equal" id="{0BD9DCC2-441B-4200-8AD6-283368018CE6}">
            <xm:f>Tables!$B$3</xm:f>
            <x14:dxf>
              <fill>
                <patternFill>
                  <bgColor rgb="FFFFFFCC"/>
                </patternFill>
              </fill>
            </x14:dxf>
          </x14:cfRule>
          <x14:cfRule type="cellIs" priority="11422" operator="equal" id="{1C29F0E4-A535-4F34-958B-9CDA98C7C217}">
            <xm:f>Tables!$B$4</xm:f>
            <x14:dxf>
              <fill>
                <patternFill>
                  <bgColor rgb="FF92D050"/>
                </patternFill>
              </fill>
            </x14:dxf>
          </x14:cfRule>
          <x14:cfRule type="cellIs" priority="11423" operator="equal" id="{36ECDE53-17D6-4A92-B50E-1413FDEF3321}">
            <xm:f>Tables!$B$5</xm:f>
            <x14:dxf>
              <fill>
                <patternFill>
                  <bgColor rgb="FFFFC000"/>
                </patternFill>
              </fill>
            </x14:dxf>
          </x14:cfRule>
          <x14:cfRule type="cellIs" priority="11424" operator="equal" id="{399ACFDB-2CDE-4445-A950-2D3694ECB263}">
            <xm:f>Tables!$B$6</xm:f>
            <x14:dxf>
              <fill>
                <patternFill>
                  <bgColor rgb="FFFF0000"/>
                </patternFill>
              </fill>
            </x14:dxf>
          </x14:cfRule>
          <xm:sqref>F670</xm:sqref>
        </x14:conditionalFormatting>
        <x14:conditionalFormatting xmlns:xm="http://schemas.microsoft.com/office/excel/2006/main">
          <x14:cfRule type="cellIs" priority="11405" operator="equal" id="{C99285B8-6782-44CB-B5A4-1334370FB5CF}">
            <xm:f>Tables!$B$3</xm:f>
            <x14:dxf>
              <fill>
                <patternFill>
                  <bgColor rgb="FFFFFFCC"/>
                </patternFill>
              </fill>
            </x14:dxf>
          </x14:cfRule>
          <x14:cfRule type="cellIs" priority="11406" operator="equal" id="{CBD1C447-CB01-4A04-9B28-83BAA1862961}">
            <xm:f>Tables!$B$4</xm:f>
            <x14:dxf>
              <fill>
                <patternFill>
                  <bgColor rgb="FF92D050"/>
                </patternFill>
              </fill>
            </x14:dxf>
          </x14:cfRule>
          <x14:cfRule type="cellIs" priority="11407" operator="equal" id="{D5EBDE76-D741-433D-99C2-44C336EF6514}">
            <xm:f>Tables!$B$5</xm:f>
            <x14:dxf>
              <fill>
                <patternFill>
                  <bgColor rgb="FFFFC000"/>
                </patternFill>
              </fill>
            </x14:dxf>
          </x14:cfRule>
          <x14:cfRule type="cellIs" priority="11408" operator="equal" id="{CF67507F-441F-41AE-87C1-09F162BB342D}">
            <xm:f>Tables!$B$6</xm:f>
            <x14:dxf>
              <fill>
                <patternFill>
                  <bgColor rgb="FFFF0000"/>
                </patternFill>
              </fill>
            </x14:dxf>
          </x14:cfRule>
          <xm:sqref>F662</xm:sqref>
        </x14:conditionalFormatting>
        <x14:conditionalFormatting xmlns:xm="http://schemas.microsoft.com/office/excel/2006/main">
          <x14:cfRule type="cellIs" priority="11401" operator="equal" id="{F5980A49-8804-4F28-839C-853D586A0D80}">
            <xm:f>Tables!$B$3</xm:f>
            <x14:dxf>
              <fill>
                <patternFill>
                  <bgColor rgb="FFFFFFCC"/>
                </patternFill>
              </fill>
            </x14:dxf>
          </x14:cfRule>
          <x14:cfRule type="cellIs" priority="11402" operator="equal" id="{7D95948D-2C68-48C5-8A94-B902DAF71523}">
            <xm:f>Tables!$B$4</xm:f>
            <x14:dxf>
              <fill>
                <patternFill>
                  <bgColor rgb="FF92D050"/>
                </patternFill>
              </fill>
            </x14:dxf>
          </x14:cfRule>
          <x14:cfRule type="cellIs" priority="11403" operator="equal" id="{78EAF6EB-81B6-41C8-BDED-FFCFE342D9C1}">
            <xm:f>Tables!$B$5</xm:f>
            <x14:dxf>
              <fill>
                <patternFill>
                  <bgColor rgb="FFFFC000"/>
                </patternFill>
              </fill>
            </x14:dxf>
          </x14:cfRule>
          <x14:cfRule type="cellIs" priority="11404" operator="equal" id="{B5C35F60-2533-4161-B49F-36E0E3B54C6D}">
            <xm:f>Tables!$B$6</xm:f>
            <x14:dxf>
              <fill>
                <patternFill>
                  <bgColor rgb="FFFF0000"/>
                </patternFill>
              </fill>
            </x14:dxf>
          </x14:cfRule>
          <xm:sqref>F661</xm:sqref>
        </x14:conditionalFormatting>
        <x14:conditionalFormatting xmlns:xm="http://schemas.microsoft.com/office/excel/2006/main">
          <x14:cfRule type="cellIs" priority="11397" operator="equal" id="{67296D6E-6451-46C3-B475-8CEC53CCFCD9}">
            <xm:f>Tables!$B$3</xm:f>
            <x14:dxf>
              <fill>
                <patternFill>
                  <bgColor rgb="FFFFFFCC"/>
                </patternFill>
              </fill>
            </x14:dxf>
          </x14:cfRule>
          <x14:cfRule type="cellIs" priority="11398" operator="equal" id="{8CD74FD5-FDB7-43AE-97D9-EB95CD115DDA}">
            <xm:f>Tables!$B$4</xm:f>
            <x14:dxf>
              <fill>
                <patternFill>
                  <bgColor rgb="FF92D050"/>
                </patternFill>
              </fill>
            </x14:dxf>
          </x14:cfRule>
          <x14:cfRule type="cellIs" priority="11399" operator="equal" id="{1E0FC1DB-B222-4E3E-946D-2D3A893C2D5C}">
            <xm:f>Tables!$B$5</xm:f>
            <x14:dxf>
              <fill>
                <patternFill>
                  <bgColor rgb="FFFFC000"/>
                </patternFill>
              </fill>
            </x14:dxf>
          </x14:cfRule>
          <x14:cfRule type="cellIs" priority="11400" operator="equal" id="{0C9AAABD-CAFB-44C0-A1F8-4DAD9779B074}">
            <xm:f>Tables!$B$6</xm:f>
            <x14:dxf>
              <fill>
                <patternFill>
                  <bgColor rgb="FFFF0000"/>
                </patternFill>
              </fill>
            </x14:dxf>
          </x14:cfRule>
          <xm:sqref>F660</xm:sqref>
        </x14:conditionalFormatting>
        <x14:conditionalFormatting xmlns:xm="http://schemas.microsoft.com/office/excel/2006/main">
          <x14:cfRule type="cellIs" priority="11393" operator="equal" id="{6755C0EF-54DC-41CB-A228-D284BF482A84}">
            <xm:f>Tables!$B$3</xm:f>
            <x14:dxf>
              <fill>
                <patternFill>
                  <bgColor rgb="FFFFFFCC"/>
                </patternFill>
              </fill>
            </x14:dxf>
          </x14:cfRule>
          <x14:cfRule type="cellIs" priority="11394" operator="equal" id="{83FB55FB-B00B-4859-AD4D-FA01DBD57416}">
            <xm:f>Tables!$B$4</xm:f>
            <x14:dxf>
              <fill>
                <patternFill>
                  <bgColor rgb="FF92D050"/>
                </patternFill>
              </fill>
            </x14:dxf>
          </x14:cfRule>
          <x14:cfRule type="cellIs" priority="11395" operator="equal" id="{1FCDA207-7F52-4B43-BE10-FF1751A9C1E1}">
            <xm:f>Tables!$B$5</xm:f>
            <x14:dxf>
              <fill>
                <patternFill>
                  <bgColor rgb="FFFFC000"/>
                </patternFill>
              </fill>
            </x14:dxf>
          </x14:cfRule>
          <x14:cfRule type="cellIs" priority="11396" operator="equal" id="{094F7D53-E355-4435-B720-4789A2373C99}">
            <xm:f>Tables!$B$6</xm:f>
            <x14:dxf>
              <fill>
                <patternFill>
                  <bgColor rgb="FFFF0000"/>
                </patternFill>
              </fill>
            </x14:dxf>
          </x14:cfRule>
          <xm:sqref>F659</xm:sqref>
        </x14:conditionalFormatting>
        <x14:conditionalFormatting xmlns:xm="http://schemas.microsoft.com/office/excel/2006/main">
          <x14:cfRule type="cellIs" priority="11373" operator="equal" id="{DD5FEEDE-5D77-4EE3-935F-47FAD7924AC6}">
            <xm:f>Tables!$B$3</xm:f>
            <x14:dxf>
              <fill>
                <patternFill>
                  <bgColor rgb="FFFFFFCC"/>
                </patternFill>
              </fill>
            </x14:dxf>
          </x14:cfRule>
          <x14:cfRule type="cellIs" priority="11374" operator="equal" id="{DBEDBE02-D9C9-4AB3-97A6-5EDE2124ED16}">
            <xm:f>Tables!$B$4</xm:f>
            <x14:dxf>
              <fill>
                <patternFill>
                  <bgColor rgb="FF92D050"/>
                </patternFill>
              </fill>
            </x14:dxf>
          </x14:cfRule>
          <x14:cfRule type="cellIs" priority="11375" operator="equal" id="{666751A4-0B03-473F-A878-CB79D021ADE9}">
            <xm:f>Tables!$B$5</xm:f>
            <x14:dxf>
              <fill>
                <patternFill>
                  <bgColor rgb="FFFFC000"/>
                </patternFill>
              </fill>
            </x14:dxf>
          </x14:cfRule>
          <x14:cfRule type="cellIs" priority="11376" operator="equal" id="{AADE5F64-AA74-4898-AE4D-957950B9233F}">
            <xm:f>Tables!$B$6</xm:f>
            <x14:dxf>
              <fill>
                <patternFill>
                  <bgColor rgb="FFFF0000"/>
                </patternFill>
              </fill>
            </x14:dxf>
          </x14:cfRule>
          <xm:sqref>F650</xm:sqref>
        </x14:conditionalFormatting>
        <x14:conditionalFormatting xmlns:xm="http://schemas.microsoft.com/office/excel/2006/main">
          <x14:cfRule type="cellIs" priority="11369" operator="equal" id="{9947BCE5-DBE0-4452-B4A9-2FC607975C53}">
            <xm:f>Tables!$B$3</xm:f>
            <x14:dxf>
              <fill>
                <patternFill>
                  <bgColor rgb="FFFFFFCC"/>
                </patternFill>
              </fill>
            </x14:dxf>
          </x14:cfRule>
          <x14:cfRule type="cellIs" priority="11370" operator="equal" id="{B17ACFD8-9939-423E-9B01-C7B586F75305}">
            <xm:f>Tables!$B$4</xm:f>
            <x14:dxf>
              <fill>
                <patternFill>
                  <bgColor rgb="FF92D050"/>
                </patternFill>
              </fill>
            </x14:dxf>
          </x14:cfRule>
          <x14:cfRule type="cellIs" priority="11371" operator="equal" id="{8ACA9710-693C-4484-95E1-CE85EBBC8FD1}">
            <xm:f>Tables!$B$5</xm:f>
            <x14:dxf>
              <fill>
                <patternFill>
                  <bgColor rgb="FFFFC000"/>
                </patternFill>
              </fill>
            </x14:dxf>
          </x14:cfRule>
          <x14:cfRule type="cellIs" priority="11372" operator="equal" id="{E976F942-F8D9-4D02-901A-250CD8F5FFA6}">
            <xm:f>Tables!$B$6</xm:f>
            <x14:dxf>
              <fill>
                <patternFill>
                  <bgColor rgb="FFFF0000"/>
                </patternFill>
              </fill>
            </x14:dxf>
          </x14:cfRule>
          <xm:sqref>F649</xm:sqref>
        </x14:conditionalFormatting>
        <x14:conditionalFormatting xmlns:xm="http://schemas.microsoft.com/office/excel/2006/main">
          <x14:cfRule type="cellIs" priority="11365" operator="equal" id="{D3768BC6-BEB0-40DE-9E00-053FA1D5AE2C}">
            <xm:f>Tables!$B$3</xm:f>
            <x14:dxf>
              <fill>
                <patternFill>
                  <bgColor rgb="FFFFFFCC"/>
                </patternFill>
              </fill>
            </x14:dxf>
          </x14:cfRule>
          <x14:cfRule type="cellIs" priority="11366" operator="equal" id="{95598005-215A-4D9E-B112-0EF8F71EE143}">
            <xm:f>Tables!$B$4</xm:f>
            <x14:dxf>
              <fill>
                <patternFill>
                  <bgColor rgb="FF92D050"/>
                </patternFill>
              </fill>
            </x14:dxf>
          </x14:cfRule>
          <x14:cfRule type="cellIs" priority="11367" operator="equal" id="{03E7D996-4F0A-4D06-A12C-61E7D26EBCB1}">
            <xm:f>Tables!$B$5</xm:f>
            <x14:dxf>
              <fill>
                <patternFill>
                  <bgColor rgb="FFFFC000"/>
                </patternFill>
              </fill>
            </x14:dxf>
          </x14:cfRule>
          <x14:cfRule type="cellIs" priority="11368" operator="equal" id="{A89BFFB0-146F-4AFF-BCB8-05A5BA32B585}">
            <xm:f>Tables!$B$6</xm:f>
            <x14:dxf>
              <fill>
                <patternFill>
                  <bgColor rgb="FFFF0000"/>
                </patternFill>
              </fill>
            </x14:dxf>
          </x14:cfRule>
          <xm:sqref>F648</xm:sqref>
        </x14:conditionalFormatting>
        <x14:conditionalFormatting xmlns:xm="http://schemas.microsoft.com/office/excel/2006/main">
          <x14:cfRule type="cellIs" priority="11361" operator="equal" id="{6C9D1868-A695-4E48-8C7A-6DF3C0160033}">
            <xm:f>Tables!$B$3</xm:f>
            <x14:dxf>
              <fill>
                <patternFill>
                  <bgColor rgb="FFFFFFCC"/>
                </patternFill>
              </fill>
            </x14:dxf>
          </x14:cfRule>
          <x14:cfRule type="cellIs" priority="11362" operator="equal" id="{3DAD6072-1878-4116-901E-2F854FF2E134}">
            <xm:f>Tables!$B$4</xm:f>
            <x14:dxf>
              <fill>
                <patternFill>
                  <bgColor rgb="FF92D050"/>
                </patternFill>
              </fill>
            </x14:dxf>
          </x14:cfRule>
          <x14:cfRule type="cellIs" priority="11363" operator="equal" id="{74CB350B-BD1E-4852-ACDD-AE67F0DBEDE8}">
            <xm:f>Tables!$B$5</xm:f>
            <x14:dxf>
              <fill>
                <patternFill>
                  <bgColor rgb="FFFFC000"/>
                </patternFill>
              </fill>
            </x14:dxf>
          </x14:cfRule>
          <x14:cfRule type="cellIs" priority="11364" operator="equal" id="{1E233DF8-A607-44C5-AB53-67952D065B8E}">
            <xm:f>Tables!$B$6</xm:f>
            <x14:dxf>
              <fill>
                <patternFill>
                  <bgColor rgb="FFFF0000"/>
                </patternFill>
              </fill>
            </x14:dxf>
          </x14:cfRule>
          <xm:sqref>F647</xm:sqref>
        </x14:conditionalFormatting>
        <x14:conditionalFormatting xmlns:xm="http://schemas.microsoft.com/office/excel/2006/main">
          <x14:cfRule type="cellIs" priority="11341" operator="equal" id="{37501126-433D-40CC-B54E-E40A41D8D72B}">
            <xm:f>Tables!$B$3</xm:f>
            <x14:dxf>
              <fill>
                <patternFill>
                  <bgColor rgb="FFFFFFCC"/>
                </patternFill>
              </fill>
            </x14:dxf>
          </x14:cfRule>
          <x14:cfRule type="cellIs" priority="11342" operator="equal" id="{472A9C2E-F857-448B-B65A-F11C959FB866}">
            <xm:f>Tables!$B$4</xm:f>
            <x14:dxf>
              <fill>
                <patternFill>
                  <bgColor rgb="FF92D050"/>
                </patternFill>
              </fill>
            </x14:dxf>
          </x14:cfRule>
          <x14:cfRule type="cellIs" priority="11343" operator="equal" id="{B4C43B02-FEAC-47A8-9C9D-232505CEFD1C}">
            <xm:f>Tables!$B$5</xm:f>
            <x14:dxf>
              <fill>
                <patternFill>
                  <bgColor rgb="FFFFC000"/>
                </patternFill>
              </fill>
            </x14:dxf>
          </x14:cfRule>
          <x14:cfRule type="cellIs" priority="11344" operator="equal" id="{B314F14D-A7DC-438A-9731-F5B7049247EE}">
            <xm:f>Tables!$B$6</xm:f>
            <x14:dxf>
              <fill>
                <patternFill>
                  <bgColor rgb="FFFF0000"/>
                </patternFill>
              </fill>
            </x14:dxf>
          </x14:cfRule>
          <xm:sqref>F638</xm:sqref>
        </x14:conditionalFormatting>
        <x14:conditionalFormatting xmlns:xm="http://schemas.microsoft.com/office/excel/2006/main">
          <x14:cfRule type="cellIs" priority="11337" operator="equal" id="{4D7AC87F-A1A3-4191-9DB3-0B69EEEED951}">
            <xm:f>Tables!$B$3</xm:f>
            <x14:dxf>
              <fill>
                <patternFill>
                  <bgColor rgb="FFFFFFCC"/>
                </patternFill>
              </fill>
            </x14:dxf>
          </x14:cfRule>
          <x14:cfRule type="cellIs" priority="11338" operator="equal" id="{982B692A-0F0A-4DF9-A511-6117EF7EDCCD}">
            <xm:f>Tables!$B$4</xm:f>
            <x14:dxf>
              <fill>
                <patternFill>
                  <bgColor rgb="FF92D050"/>
                </patternFill>
              </fill>
            </x14:dxf>
          </x14:cfRule>
          <x14:cfRule type="cellIs" priority="11339" operator="equal" id="{E8240E42-DD8E-43E7-8089-D1DBA420F52B}">
            <xm:f>Tables!$B$5</xm:f>
            <x14:dxf>
              <fill>
                <patternFill>
                  <bgColor rgb="FFFFC000"/>
                </patternFill>
              </fill>
            </x14:dxf>
          </x14:cfRule>
          <x14:cfRule type="cellIs" priority="11340" operator="equal" id="{5F71D09A-5BFC-49CE-8BD9-DA0E23D23EAB}">
            <xm:f>Tables!$B$6</xm:f>
            <x14:dxf>
              <fill>
                <patternFill>
                  <bgColor rgb="FFFF0000"/>
                </patternFill>
              </fill>
            </x14:dxf>
          </x14:cfRule>
          <xm:sqref>F637</xm:sqref>
        </x14:conditionalFormatting>
        <x14:conditionalFormatting xmlns:xm="http://schemas.microsoft.com/office/excel/2006/main">
          <x14:cfRule type="cellIs" priority="11333" operator="equal" id="{F9432FB1-2CC2-48A9-AA64-07301ADBA204}">
            <xm:f>Tables!$B$3</xm:f>
            <x14:dxf>
              <fill>
                <patternFill>
                  <bgColor rgb="FFFFFFCC"/>
                </patternFill>
              </fill>
            </x14:dxf>
          </x14:cfRule>
          <x14:cfRule type="cellIs" priority="11334" operator="equal" id="{F8660D45-0F83-48AC-AF94-C33CE2E87CD4}">
            <xm:f>Tables!$B$4</xm:f>
            <x14:dxf>
              <fill>
                <patternFill>
                  <bgColor rgb="FF92D050"/>
                </patternFill>
              </fill>
            </x14:dxf>
          </x14:cfRule>
          <x14:cfRule type="cellIs" priority="11335" operator="equal" id="{4EAD6354-6940-4B1A-8DCA-3252639F44E1}">
            <xm:f>Tables!$B$5</xm:f>
            <x14:dxf>
              <fill>
                <patternFill>
                  <bgColor rgb="FFFFC000"/>
                </patternFill>
              </fill>
            </x14:dxf>
          </x14:cfRule>
          <x14:cfRule type="cellIs" priority="11336" operator="equal" id="{B43F780F-F71F-45AF-B97B-DF2CD0583150}">
            <xm:f>Tables!$B$6</xm:f>
            <x14:dxf>
              <fill>
                <patternFill>
                  <bgColor rgb="FFFF0000"/>
                </patternFill>
              </fill>
            </x14:dxf>
          </x14:cfRule>
          <xm:sqref>F636</xm:sqref>
        </x14:conditionalFormatting>
        <x14:conditionalFormatting xmlns:xm="http://schemas.microsoft.com/office/excel/2006/main">
          <x14:cfRule type="cellIs" priority="11329" operator="equal" id="{B08AC92C-02F1-4FA3-8A1B-651AD74BDAF3}">
            <xm:f>Tables!$B$3</xm:f>
            <x14:dxf>
              <fill>
                <patternFill>
                  <bgColor rgb="FFFFFFCC"/>
                </patternFill>
              </fill>
            </x14:dxf>
          </x14:cfRule>
          <x14:cfRule type="cellIs" priority="11330" operator="equal" id="{0CBCAE8C-0149-4A53-B85F-E0DF2F27E936}">
            <xm:f>Tables!$B$4</xm:f>
            <x14:dxf>
              <fill>
                <patternFill>
                  <bgColor rgb="FF92D050"/>
                </patternFill>
              </fill>
            </x14:dxf>
          </x14:cfRule>
          <x14:cfRule type="cellIs" priority="11331" operator="equal" id="{27C0CBC2-64C4-400F-BF5C-DD90E4EFBAF8}">
            <xm:f>Tables!$B$5</xm:f>
            <x14:dxf>
              <fill>
                <patternFill>
                  <bgColor rgb="FFFFC000"/>
                </patternFill>
              </fill>
            </x14:dxf>
          </x14:cfRule>
          <x14:cfRule type="cellIs" priority="11332" operator="equal" id="{0BFA1106-E35A-4933-9966-E256D2301F51}">
            <xm:f>Tables!$B$6</xm:f>
            <x14:dxf>
              <fill>
                <patternFill>
                  <bgColor rgb="FFFF0000"/>
                </patternFill>
              </fill>
            </x14:dxf>
          </x14:cfRule>
          <xm:sqref>F635</xm:sqref>
        </x14:conditionalFormatting>
        <x14:conditionalFormatting xmlns:xm="http://schemas.microsoft.com/office/excel/2006/main">
          <x14:cfRule type="cellIs" priority="11317" operator="equal" id="{23F7C317-840F-4979-B817-83B1D07D8E38}">
            <xm:f>Tables!$B$3</xm:f>
            <x14:dxf>
              <fill>
                <patternFill>
                  <bgColor rgb="FFFFFFCC"/>
                </patternFill>
              </fill>
            </x14:dxf>
          </x14:cfRule>
          <x14:cfRule type="cellIs" priority="11318" operator="equal" id="{806D22A9-0924-43B6-92B3-4751D1BF3467}">
            <xm:f>Tables!$B$4</xm:f>
            <x14:dxf>
              <fill>
                <patternFill>
                  <bgColor rgb="FF92D050"/>
                </patternFill>
              </fill>
            </x14:dxf>
          </x14:cfRule>
          <x14:cfRule type="cellIs" priority="11319" operator="equal" id="{BD20D0EF-BFFF-4835-85B9-73F7B879CCA7}">
            <xm:f>Tables!$B$5</xm:f>
            <x14:dxf>
              <fill>
                <patternFill>
                  <bgColor rgb="FFFFC000"/>
                </patternFill>
              </fill>
            </x14:dxf>
          </x14:cfRule>
          <x14:cfRule type="cellIs" priority="11320" operator="equal" id="{325F82D5-F725-4725-BB42-CCE151937831}">
            <xm:f>Tables!$B$6</xm:f>
            <x14:dxf>
              <fill>
                <patternFill>
                  <bgColor rgb="FFFF0000"/>
                </patternFill>
              </fill>
            </x14:dxf>
          </x14:cfRule>
          <xm:sqref>F628</xm:sqref>
        </x14:conditionalFormatting>
        <x14:conditionalFormatting xmlns:xm="http://schemas.microsoft.com/office/excel/2006/main">
          <x14:cfRule type="cellIs" priority="11313" operator="equal" id="{69F69DAC-84BF-49E9-A11A-68ED85096BA9}">
            <xm:f>Tables!$B$3</xm:f>
            <x14:dxf>
              <fill>
                <patternFill>
                  <bgColor rgb="FFFFFFCC"/>
                </patternFill>
              </fill>
            </x14:dxf>
          </x14:cfRule>
          <x14:cfRule type="cellIs" priority="11314" operator="equal" id="{5E530AE0-3360-4E12-AF03-691914899EF2}">
            <xm:f>Tables!$B$4</xm:f>
            <x14:dxf>
              <fill>
                <patternFill>
                  <bgColor rgb="FF92D050"/>
                </patternFill>
              </fill>
            </x14:dxf>
          </x14:cfRule>
          <x14:cfRule type="cellIs" priority="11315" operator="equal" id="{21A3EC80-730B-421F-800F-130776BEEC4B}">
            <xm:f>Tables!$B$5</xm:f>
            <x14:dxf>
              <fill>
                <patternFill>
                  <bgColor rgb="FFFFC000"/>
                </patternFill>
              </fill>
            </x14:dxf>
          </x14:cfRule>
          <x14:cfRule type="cellIs" priority="11316" operator="equal" id="{554A0C50-EE36-4C78-929E-AC3BE06C6A55}">
            <xm:f>Tables!$B$6</xm:f>
            <x14:dxf>
              <fill>
                <patternFill>
                  <bgColor rgb="FFFF0000"/>
                </patternFill>
              </fill>
            </x14:dxf>
          </x14:cfRule>
          <xm:sqref>F627</xm:sqref>
        </x14:conditionalFormatting>
        <x14:conditionalFormatting xmlns:xm="http://schemas.microsoft.com/office/excel/2006/main">
          <x14:cfRule type="cellIs" priority="11309" operator="equal" id="{BB055F8E-2505-420A-B006-7303A4419E89}">
            <xm:f>Tables!$B$3</xm:f>
            <x14:dxf>
              <fill>
                <patternFill>
                  <bgColor rgb="FFFFFFCC"/>
                </patternFill>
              </fill>
            </x14:dxf>
          </x14:cfRule>
          <x14:cfRule type="cellIs" priority="11310" operator="equal" id="{B19BB0B3-7D07-49C2-87EC-5025610E3365}">
            <xm:f>Tables!$B$4</xm:f>
            <x14:dxf>
              <fill>
                <patternFill>
                  <bgColor rgb="FF92D050"/>
                </patternFill>
              </fill>
            </x14:dxf>
          </x14:cfRule>
          <x14:cfRule type="cellIs" priority="11311" operator="equal" id="{7B4A9DA8-3784-4272-8D81-EFE85DBBACF5}">
            <xm:f>Tables!$B$5</xm:f>
            <x14:dxf>
              <fill>
                <patternFill>
                  <bgColor rgb="FFFFC000"/>
                </patternFill>
              </fill>
            </x14:dxf>
          </x14:cfRule>
          <x14:cfRule type="cellIs" priority="11312" operator="equal" id="{3160585F-C379-43CA-A442-FCE38C204C34}">
            <xm:f>Tables!$B$6</xm:f>
            <x14:dxf>
              <fill>
                <patternFill>
                  <bgColor rgb="FFFF0000"/>
                </patternFill>
              </fill>
            </x14:dxf>
          </x14:cfRule>
          <xm:sqref>F626</xm:sqref>
        </x14:conditionalFormatting>
        <x14:conditionalFormatting xmlns:xm="http://schemas.microsoft.com/office/excel/2006/main">
          <x14:cfRule type="cellIs" priority="11305" operator="equal" id="{8093B9A8-F262-4BAE-BBF2-BC361046B282}">
            <xm:f>Tables!$B$3</xm:f>
            <x14:dxf>
              <fill>
                <patternFill>
                  <bgColor rgb="FFFFFFCC"/>
                </patternFill>
              </fill>
            </x14:dxf>
          </x14:cfRule>
          <x14:cfRule type="cellIs" priority="11306" operator="equal" id="{B4C8CDEE-930B-42A3-B214-CE206C78B373}">
            <xm:f>Tables!$B$4</xm:f>
            <x14:dxf>
              <fill>
                <patternFill>
                  <bgColor rgb="FF92D050"/>
                </patternFill>
              </fill>
            </x14:dxf>
          </x14:cfRule>
          <x14:cfRule type="cellIs" priority="11307" operator="equal" id="{8C44C03C-257D-4819-A8A8-E272BFE67B71}">
            <xm:f>Tables!$B$5</xm:f>
            <x14:dxf>
              <fill>
                <patternFill>
                  <bgColor rgb="FFFFC000"/>
                </patternFill>
              </fill>
            </x14:dxf>
          </x14:cfRule>
          <x14:cfRule type="cellIs" priority="11308" operator="equal" id="{E0E88D9E-7F2B-424C-B69F-641F7AC9D354}">
            <xm:f>Tables!$B$6</xm:f>
            <x14:dxf>
              <fill>
                <patternFill>
                  <bgColor rgb="FFFF0000"/>
                </patternFill>
              </fill>
            </x14:dxf>
          </x14:cfRule>
          <xm:sqref>F625</xm:sqref>
        </x14:conditionalFormatting>
        <x14:conditionalFormatting xmlns:xm="http://schemas.microsoft.com/office/excel/2006/main">
          <x14:cfRule type="cellIs" priority="11285" operator="equal" id="{121161EB-6C94-4DEB-97C0-852DCEAF8BD8}">
            <xm:f>Tables!$B$3</xm:f>
            <x14:dxf>
              <fill>
                <patternFill>
                  <bgColor rgb="FFFFFFCC"/>
                </patternFill>
              </fill>
            </x14:dxf>
          </x14:cfRule>
          <x14:cfRule type="cellIs" priority="11286" operator="equal" id="{87F0BE70-643B-419B-ABC8-DBFA95EEB313}">
            <xm:f>Tables!$B$4</xm:f>
            <x14:dxf>
              <fill>
                <patternFill>
                  <bgColor rgb="FF92D050"/>
                </patternFill>
              </fill>
            </x14:dxf>
          </x14:cfRule>
          <x14:cfRule type="cellIs" priority="11287" operator="equal" id="{600D7D4F-F20C-4CAC-97E0-96DDE2FE132B}">
            <xm:f>Tables!$B$5</xm:f>
            <x14:dxf>
              <fill>
                <patternFill>
                  <bgColor rgb="FFFFC000"/>
                </patternFill>
              </fill>
            </x14:dxf>
          </x14:cfRule>
          <x14:cfRule type="cellIs" priority="11288" operator="equal" id="{A01C034C-2E5D-48AA-895A-26DA1F30CEE0}">
            <xm:f>Tables!$B$6</xm:f>
            <x14:dxf>
              <fill>
                <patternFill>
                  <bgColor rgb="FFFF0000"/>
                </patternFill>
              </fill>
            </x14:dxf>
          </x14:cfRule>
          <xm:sqref>F616</xm:sqref>
        </x14:conditionalFormatting>
        <x14:conditionalFormatting xmlns:xm="http://schemas.microsoft.com/office/excel/2006/main">
          <x14:cfRule type="cellIs" priority="11281" operator="equal" id="{352DA157-2409-4DC8-BB74-D5762FF6A7F6}">
            <xm:f>Tables!$B$3</xm:f>
            <x14:dxf>
              <fill>
                <patternFill>
                  <bgColor rgb="FFFFFFCC"/>
                </patternFill>
              </fill>
            </x14:dxf>
          </x14:cfRule>
          <x14:cfRule type="cellIs" priority="11282" operator="equal" id="{846CEE2C-37E8-4109-9BE6-6372C1F2AC83}">
            <xm:f>Tables!$B$4</xm:f>
            <x14:dxf>
              <fill>
                <patternFill>
                  <bgColor rgb="FF92D050"/>
                </patternFill>
              </fill>
            </x14:dxf>
          </x14:cfRule>
          <x14:cfRule type="cellIs" priority="11283" operator="equal" id="{86E13196-B162-45C4-AC5D-3723FFF2C7F4}">
            <xm:f>Tables!$B$5</xm:f>
            <x14:dxf>
              <fill>
                <patternFill>
                  <bgColor rgb="FFFFC000"/>
                </patternFill>
              </fill>
            </x14:dxf>
          </x14:cfRule>
          <x14:cfRule type="cellIs" priority="11284" operator="equal" id="{89519153-6809-4CE1-A18E-B4AE0521DF57}">
            <xm:f>Tables!$B$6</xm:f>
            <x14:dxf>
              <fill>
                <patternFill>
                  <bgColor rgb="FFFF0000"/>
                </patternFill>
              </fill>
            </x14:dxf>
          </x14:cfRule>
          <xm:sqref>F615</xm:sqref>
        </x14:conditionalFormatting>
        <x14:conditionalFormatting xmlns:xm="http://schemas.microsoft.com/office/excel/2006/main">
          <x14:cfRule type="cellIs" priority="11277" operator="equal" id="{0BD2B0C6-AF56-4742-99FF-50F61A9BD7A1}">
            <xm:f>Tables!$B$3</xm:f>
            <x14:dxf>
              <fill>
                <patternFill>
                  <bgColor rgb="FFFFFFCC"/>
                </patternFill>
              </fill>
            </x14:dxf>
          </x14:cfRule>
          <x14:cfRule type="cellIs" priority="11278" operator="equal" id="{11807884-4AE8-4D5E-918B-359A89757163}">
            <xm:f>Tables!$B$4</xm:f>
            <x14:dxf>
              <fill>
                <patternFill>
                  <bgColor rgb="FF92D050"/>
                </patternFill>
              </fill>
            </x14:dxf>
          </x14:cfRule>
          <x14:cfRule type="cellIs" priority="11279" operator="equal" id="{56DF21AF-7402-4E5E-96DC-9CC834CF4551}">
            <xm:f>Tables!$B$5</xm:f>
            <x14:dxf>
              <fill>
                <patternFill>
                  <bgColor rgb="FFFFC000"/>
                </patternFill>
              </fill>
            </x14:dxf>
          </x14:cfRule>
          <x14:cfRule type="cellIs" priority="11280" operator="equal" id="{472BCCD4-ED57-4864-ACB5-D3034FF4EE63}">
            <xm:f>Tables!$B$6</xm:f>
            <x14:dxf>
              <fill>
                <patternFill>
                  <bgColor rgb="FFFF0000"/>
                </patternFill>
              </fill>
            </x14:dxf>
          </x14:cfRule>
          <xm:sqref>F614</xm:sqref>
        </x14:conditionalFormatting>
        <x14:conditionalFormatting xmlns:xm="http://schemas.microsoft.com/office/excel/2006/main">
          <x14:cfRule type="cellIs" priority="11273" operator="equal" id="{DC2DE8FA-2D78-4C9F-9E94-7AD06D24D3EC}">
            <xm:f>Tables!$B$3</xm:f>
            <x14:dxf>
              <fill>
                <patternFill>
                  <bgColor rgb="FFFFFFCC"/>
                </patternFill>
              </fill>
            </x14:dxf>
          </x14:cfRule>
          <x14:cfRule type="cellIs" priority="11274" operator="equal" id="{4FC1805D-57FD-4957-A9A8-0DDAA2C6CEE6}">
            <xm:f>Tables!$B$4</xm:f>
            <x14:dxf>
              <fill>
                <patternFill>
                  <bgColor rgb="FF92D050"/>
                </patternFill>
              </fill>
            </x14:dxf>
          </x14:cfRule>
          <x14:cfRule type="cellIs" priority="11275" operator="equal" id="{12DE0C68-8BA0-4FBF-AF5A-6F6ABC721FFB}">
            <xm:f>Tables!$B$5</xm:f>
            <x14:dxf>
              <fill>
                <patternFill>
                  <bgColor rgb="FFFFC000"/>
                </patternFill>
              </fill>
            </x14:dxf>
          </x14:cfRule>
          <x14:cfRule type="cellIs" priority="11276" operator="equal" id="{9D224C69-6990-40E9-80B2-53D734EAF0D1}">
            <xm:f>Tables!$B$6</xm:f>
            <x14:dxf>
              <fill>
                <patternFill>
                  <bgColor rgb="FFFF0000"/>
                </patternFill>
              </fill>
            </x14:dxf>
          </x14:cfRule>
          <xm:sqref>F613</xm:sqref>
        </x14:conditionalFormatting>
        <x14:conditionalFormatting xmlns:xm="http://schemas.microsoft.com/office/excel/2006/main">
          <x14:cfRule type="cellIs" priority="11257" operator="equal" id="{1438FF79-562D-4593-AB5E-9FFFCCB4412F}">
            <xm:f>Tables!$B$3</xm:f>
            <x14:dxf>
              <fill>
                <patternFill>
                  <bgColor rgb="FFFFFFCC"/>
                </patternFill>
              </fill>
            </x14:dxf>
          </x14:cfRule>
          <x14:cfRule type="cellIs" priority="11258" operator="equal" id="{D76CC2D9-F9CA-40D2-9D05-F545C6A523E4}">
            <xm:f>Tables!$B$4</xm:f>
            <x14:dxf>
              <fill>
                <patternFill>
                  <bgColor rgb="FF92D050"/>
                </patternFill>
              </fill>
            </x14:dxf>
          </x14:cfRule>
          <x14:cfRule type="cellIs" priority="11259" operator="equal" id="{799BBA75-F236-414F-9C53-ADA2598CA457}">
            <xm:f>Tables!$B$5</xm:f>
            <x14:dxf>
              <fill>
                <patternFill>
                  <bgColor rgb="FFFFC000"/>
                </patternFill>
              </fill>
            </x14:dxf>
          </x14:cfRule>
          <x14:cfRule type="cellIs" priority="11260" operator="equal" id="{89B0FD95-EFAE-411E-8464-868F26D9743E}">
            <xm:f>Tables!$B$6</xm:f>
            <x14:dxf>
              <fill>
                <patternFill>
                  <bgColor rgb="FFFF0000"/>
                </patternFill>
              </fill>
            </x14:dxf>
          </x14:cfRule>
          <xm:sqref>F605</xm:sqref>
        </x14:conditionalFormatting>
        <x14:conditionalFormatting xmlns:xm="http://schemas.microsoft.com/office/excel/2006/main">
          <x14:cfRule type="cellIs" priority="11253" operator="equal" id="{457854A6-9A24-4E93-9671-1327D11B5004}">
            <xm:f>Tables!$B$3</xm:f>
            <x14:dxf>
              <fill>
                <patternFill>
                  <bgColor rgb="FFFFFFCC"/>
                </patternFill>
              </fill>
            </x14:dxf>
          </x14:cfRule>
          <x14:cfRule type="cellIs" priority="11254" operator="equal" id="{0FDEB3D5-DE90-4683-AB67-03405C134A52}">
            <xm:f>Tables!$B$4</xm:f>
            <x14:dxf>
              <fill>
                <patternFill>
                  <bgColor rgb="FF92D050"/>
                </patternFill>
              </fill>
            </x14:dxf>
          </x14:cfRule>
          <x14:cfRule type="cellIs" priority="11255" operator="equal" id="{5A5716DF-1C95-4543-80FC-E80CFBC629B4}">
            <xm:f>Tables!$B$5</xm:f>
            <x14:dxf>
              <fill>
                <patternFill>
                  <bgColor rgb="FFFFC000"/>
                </patternFill>
              </fill>
            </x14:dxf>
          </x14:cfRule>
          <x14:cfRule type="cellIs" priority="11256" operator="equal" id="{00CE9646-919D-48BD-BCDE-9D0414FB61AB}">
            <xm:f>Tables!$B$6</xm:f>
            <x14:dxf>
              <fill>
                <patternFill>
                  <bgColor rgb="FFFF0000"/>
                </patternFill>
              </fill>
            </x14:dxf>
          </x14:cfRule>
          <xm:sqref>F604</xm:sqref>
        </x14:conditionalFormatting>
        <x14:conditionalFormatting xmlns:xm="http://schemas.microsoft.com/office/excel/2006/main">
          <x14:cfRule type="cellIs" priority="11249" operator="equal" id="{18D2A64A-2DA8-444A-964B-52FF90D93BBE}">
            <xm:f>Tables!$B$3</xm:f>
            <x14:dxf>
              <fill>
                <patternFill>
                  <bgColor rgb="FFFFFFCC"/>
                </patternFill>
              </fill>
            </x14:dxf>
          </x14:cfRule>
          <x14:cfRule type="cellIs" priority="11250" operator="equal" id="{8EA6AD6E-90F3-4929-A755-D4B06AFE9C72}">
            <xm:f>Tables!$B$4</xm:f>
            <x14:dxf>
              <fill>
                <patternFill>
                  <bgColor rgb="FF92D050"/>
                </patternFill>
              </fill>
            </x14:dxf>
          </x14:cfRule>
          <x14:cfRule type="cellIs" priority="11251" operator="equal" id="{DDB5C4A3-7696-41BF-99D3-93F109F2ED4F}">
            <xm:f>Tables!$B$5</xm:f>
            <x14:dxf>
              <fill>
                <patternFill>
                  <bgColor rgb="FFFFC000"/>
                </patternFill>
              </fill>
            </x14:dxf>
          </x14:cfRule>
          <x14:cfRule type="cellIs" priority="11252" operator="equal" id="{FC1E313A-7794-491D-BD32-02F591A34510}">
            <xm:f>Tables!$B$6</xm:f>
            <x14:dxf>
              <fill>
                <patternFill>
                  <bgColor rgb="FFFF0000"/>
                </patternFill>
              </fill>
            </x14:dxf>
          </x14:cfRule>
          <xm:sqref>F603</xm:sqref>
        </x14:conditionalFormatting>
        <x14:conditionalFormatting xmlns:xm="http://schemas.microsoft.com/office/excel/2006/main">
          <x14:cfRule type="cellIs" priority="11245" operator="equal" id="{816AEC20-59D1-4606-930F-6DC9DE5EE16B}">
            <xm:f>Tables!$B$3</xm:f>
            <x14:dxf>
              <fill>
                <patternFill>
                  <bgColor rgb="FFFFFFCC"/>
                </patternFill>
              </fill>
            </x14:dxf>
          </x14:cfRule>
          <x14:cfRule type="cellIs" priority="11246" operator="equal" id="{072D8DB9-1121-48A6-BADD-034E2D5A6A85}">
            <xm:f>Tables!$B$4</xm:f>
            <x14:dxf>
              <fill>
                <patternFill>
                  <bgColor rgb="FF92D050"/>
                </patternFill>
              </fill>
            </x14:dxf>
          </x14:cfRule>
          <x14:cfRule type="cellIs" priority="11247" operator="equal" id="{6BA18F2E-8D43-4093-9353-A5FE6F596F08}">
            <xm:f>Tables!$B$5</xm:f>
            <x14:dxf>
              <fill>
                <patternFill>
                  <bgColor rgb="FFFFC000"/>
                </patternFill>
              </fill>
            </x14:dxf>
          </x14:cfRule>
          <x14:cfRule type="cellIs" priority="11248" operator="equal" id="{EB90E2B8-09F0-45EE-9862-0FE18574AD8C}">
            <xm:f>Tables!$B$6</xm:f>
            <x14:dxf>
              <fill>
                <patternFill>
                  <bgColor rgb="FFFF0000"/>
                </patternFill>
              </fill>
            </x14:dxf>
          </x14:cfRule>
          <xm:sqref>F602</xm:sqref>
        </x14:conditionalFormatting>
        <x14:conditionalFormatting xmlns:xm="http://schemas.microsoft.com/office/excel/2006/main">
          <x14:cfRule type="cellIs" priority="11229" operator="equal" id="{8F1BADCA-9E4A-40B7-AC9D-8F49B9685BD8}">
            <xm:f>Tables!$B$3</xm:f>
            <x14:dxf>
              <fill>
                <patternFill>
                  <bgColor rgb="FFFFFFCC"/>
                </patternFill>
              </fill>
            </x14:dxf>
          </x14:cfRule>
          <x14:cfRule type="cellIs" priority="11230" operator="equal" id="{A307AB3B-E2E0-4AC9-B7FF-69B2B0A0A52D}">
            <xm:f>Tables!$B$4</xm:f>
            <x14:dxf>
              <fill>
                <patternFill>
                  <bgColor rgb="FF92D050"/>
                </patternFill>
              </fill>
            </x14:dxf>
          </x14:cfRule>
          <x14:cfRule type="cellIs" priority="11231" operator="equal" id="{55CF2ABB-D92D-4DAB-A3EF-24481BC25412}">
            <xm:f>Tables!$B$5</xm:f>
            <x14:dxf>
              <fill>
                <patternFill>
                  <bgColor rgb="FFFFC000"/>
                </patternFill>
              </fill>
            </x14:dxf>
          </x14:cfRule>
          <x14:cfRule type="cellIs" priority="11232" operator="equal" id="{176CB643-9489-471F-B2AA-430D57A8EF78}">
            <xm:f>Tables!$B$6</xm:f>
            <x14:dxf>
              <fill>
                <patternFill>
                  <bgColor rgb="FFFF0000"/>
                </patternFill>
              </fill>
            </x14:dxf>
          </x14:cfRule>
          <xm:sqref>F594</xm:sqref>
        </x14:conditionalFormatting>
        <x14:conditionalFormatting xmlns:xm="http://schemas.microsoft.com/office/excel/2006/main">
          <x14:cfRule type="cellIs" priority="11225" operator="equal" id="{7086C3DF-3727-4C5D-8246-02341B55FCF5}">
            <xm:f>Tables!$B$3</xm:f>
            <x14:dxf>
              <fill>
                <patternFill>
                  <bgColor rgb="FFFFFFCC"/>
                </patternFill>
              </fill>
            </x14:dxf>
          </x14:cfRule>
          <x14:cfRule type="cellIs" priority="11226" operator="equal" id="{1035597D-5845-425C-A4C8-7B37B11D6D57}">
            <xm:f>Tables!$B$4</xm:f>
            <x14:dxf>
              <fill>
                <patternFill>
                  <bgColor rgb="FF92D050"/>
                </patternFill>
              </fill>
            </x14:dxf>
          </x14:cfRule>
          <x14:cfRule type="cellIs" priority="11227" operator="equal" id="{807B38C4-C991-49BA-A0B5-0A789751927C}">
            <xm:f>Tables!$B$5</xm:f>
            <x14:dxf>
              <fill>
                <patternFill>
                  <bgColor rgb="FFFFC000"/>
                </patternFill>
              </fill>
            </x14:dxf>
          </x14:cfRule>
          <x14:cfRule type="cellIs" priority="11228" operator="equal" id="{C0471645-EEFA-436B-BBFB-D445F642902C}">
            <xm:f>Tables!$B$6</xm:f>
            <x14:dxf>
              <fill>
                <patternFill>
                  <bgColor rgb="FFFF0000"/>
                </patternFill>
              </fill>
            </x14:dxf>
          </x14:cfRule>
          <xm:sqref>F593</xm:sqref>
        </x14:conditionalFormatting>
        <x14:conditionalFormatting xmlns:xm="http://schemas.microsoft.com/office/excel/2006/main">
          <x14:cfRule type="cellIs" priority="11221" operator="equal" id="{A221D989-99C7-47F2-A028-84A594AEBC85}">
            <xm:f>Tables!$B$3</xm:f>
            <x14:dxf>
              <fill>
                <patternFill>
                  <bgColor rgb="FFFFFFCC"/>
                </patternFill>
              </fill>
            </x14:dxf>
          </x14:cfRule>
          <x14:cfRule type="cellIs" priority="11222" operator="equal" id="{BDA634D1-95F2-466D-9FE9-75D71CA8C4CD}">
            <xm:f>Tables!$B$4</xm:f>
            <x14:dxf>
              <fill>
                <patternFill>
                  <bgColor rgb="FF92D050"/>
                </patternFill>
              </fill>
            </x14:dxf>
          </x14:cfRule>
          <x14:cfRule type="cellIs" priority="11223" operator="equal" id="{B2B1FC22-3571-4CFE-8986-2AC9B97E79F2}">
            <xm:f>Tables!$B$5</xm:f>
            <x14:dxf>
              <fill>
                <patternFill>
                  <bgColor rgb="FFFFC000"/>
                </patternFill>
              </fill>
            </x14:dxf>
          </x14:cfRule>
          <x14:cfRule type="cellIs" priority="11224" operator="equal" id="{D08BEC90-F6AE-443E-9AB3-10191D3EBF55}">
            <xm:f>Tables!$B$6</xm:f>
            <x14:dxf>
              <fill>
                <patternFill>
                  <bgColor rgb="FFFF0000"/>
                </patternFill>
              </fill>
            </x14:dxf>
          </x14:cfRule>
          <xm:sqref>F592</xm:sqref>
        </x14:conditionalFormatting>
        <x14:conditionalFormatting xmlns:xm="http://schemas.microsoft.com/office/excel/2006/main">
          <x14:cfRule type="cellIs" priority="11217" operator="equal" id="{2FACD955-6159-44A7-8847-F5E7EA051DDA}">
            <xm:f>Tables!$B$3</xm:f>
            <x14:dxf>
              <fill>
                <patternFill>
                  <bgColor rgb="FFFFFFCC"/>
                </patternFill>
              </fill>
            </x14:dxf>
          </x14:cfRule>
          <x14:cfRule type="cellIs" priority="11218" operator="equal" id="{0871C2E1-8D3F-4859-BBA8-EC2470C97009}">
            <xm:f>Tables!$B$4</xm:f>
            <x14:dxf>
              <fill>
                <patternFill>
                  <bgColor rgb="FF92D050"/>
                </patternFill>
              </fill>
            </x14:dxf>
          </x14:cfRule>
          <x14:cfRule type="cellIs" priority="11219" operator="equal" id="{79D369EC-30E8-4E07-BF84-BFA6004639E7}">
            <xm:f>Tables!$B$5</xm:f>
            <x14:dxf>
              <fill>
                <patternFill>
                  <bgColor rgb="FFFFC000"/>
                </patternFill>
              </fill>
            </x14:dxf>
          </x14:cfRule>
          <x14:cfRule type="cellIs" priority="11220" operator="equal" id="{638A8B50-5346-43C7-A5C9-1F35032461B2}">
            <xm:f>Tables!$B$6</xm:f>
            <x14:dxf>
              <fill>
                <patternFill>
                  <bgColor rgb="FFFF0000"/>
                </patternFill>
              </fill>
            </x14:dxf>
          </x14:cfRule>
          <xm:sqref>F591</xm:sqref>
        </x14:conditionalFormatting>
        <x14:conditionalFormatting xmlns:xm="http://schemas.microsoft.com/office/excel/2006/main">
          <x14:cfRule type="cellIs" priority="11205" operator="equal" id="{71B38D65-7331-4A43-A639-4E0D596B63D4}">
            <xm:f>Tables!$B$3</xm:f>
            <x14:dxf>
              <fill>
                <patternFill>
                  <bgColor rgb="FFFFFFCC"/>
                </patternFill>
              </fill>
            </x14:dxf>
          </x14:cfRule>
          <x14:cfRule type="cellIs" priority="11206" operator="equal" id="{7174116E-FE40-4DF8-A23B-567498EE5261}">
            <xm:f>Tables!$B$4</xm:f>
            <x14:dxf>
              <fill>
                <patternFill>
                  <bgColor rgb="FF92D050"/>
                </patternFill>
              </fill>
            </x14:dxf>
          </x14:cfRule>
          <x14:cfRule type="cellIs" priority="11207" operator="equal" id="{EDA2E7E1-C3AF-46AD-B084-2F67EECD83D1}">
            <xm:f>Tables!$B$5</xm:f>
            <x14:dxf>
              <fill>
                <patternFill>
                  <bgColor rgb="FFFFC000"/>
                </patternFill>
              </fill>
            </x14:dxf>
          </x14:cfRule>
          <x14:cfRule type="cellIs" priority="11208" operator="equal" id="{CF818C9E-E93D-4D13-BF5A-913DD387449F}">
            <xm:f>Tables!$B$6</xm:f>
            <x14:dxf>
              <fill>
                <patternFill>
                  <bgColor rgb="FFFF0000"/>
                </patternFill>
              </fill>
            </x14:dxf>
          </x14:cfRule>
          <xm:sqref>F584</xm:sqref>
        </x14:conditionalFormatting>
        <x14:conditionalFormatting xmlns:xm="http://schemas.microsoft.com/office/excel/2006/main">
          <x14:cfRule type="cellIs" priority="11201" operator="equal" id="{E70E8891-6F9A-4832-B353-9D8BDF66E60E}">
            <xm:f>Tables!$B$3</xm:f>
            <x14:dxf>
              <fill>
                <patternFill>
                  <bgColor rgb="FFFFFFCC"/>
                </patternFill>
              </fill>
            </x14:dxf>
          </x14:cfRule>
          <x14:cfRule type="cellIs" priority="11202" operator="equal" id="{DDF77F58-76B3-4B6C-9C14-43BDDCDA9B35}">
            <xm:f>Tables!$B$4</xm:f>
            <x14:dxf>
              <fill>
                <patternFill>
                  <bgColor rgb="FF92D050"/>
                </patternFill>
              </fill>
            </x14:dxf>
          </x14:cfRule>
          <x14:cfRule type="cellIs" priority="11203" operator="equal" id="{CE151AD8-5F7F-4C44-BC79-2B48FAE0489E}">
            <xm:f>Tables!$B$5</xm:f>
            <x14:dxf>
              <fill>
                <patternFill>
                  <bgColor rgb="FFFFC000"/>
                </patternFill>
              </fill>
            </x14:dxf>
          </x14:cfRule>
          <x14:cfRule type="cellIs" priority="11204" operator="equal" id="{5845C0C4-4080-49EE-93DB-3163387F62B6}">
            <xm:f>Tables!$B$6</xm:f>
            <x14:dxf>
              <fill>
                <patternFill>
                  <bgColor rgb="FFFF0000"/>
                </patternFill>
              </fill>
            </x14:dxf>
          </x14:cfRule>
          <xm:sqref>F583</xm:sqref>
        </x14:conditionalFormatting>
        <x14:conditionalFormatting xmlns:xm="http://schemas.microsoft.com/office/excel/2006/main">
          <x14:cfRule type="cellIs" priority="11197" operator="equal" id="{327F8B9F-A230-41B9-B1EE-2BC2094AA5FC}">
            <xm:f>Tables!$B$3</xm:f>
            <x14:dxf>
              <fill>
                <patternFill>
                  <bgColor rgb="FFFFFFCC"/>
                </patternFill>
              </fill>
            </x14:dxf>
          </x14:cfRule>
          <x14:cfRule type="cellIs" priority="11198" operator="equal" id="{8D700689-0F97-4B6C-A5B6-32BE25AE5750}">
            <xm:f>Tables!$B$4</xm:f>
            <x14:dxf>
              <fill>
                <patternFill>
                  <bgColor rgb="FF92D050"/>
                </patternFill>
              </fill>
            </x14:dxf>
          </x14:cfRule>
          <x14:cfRule type="cellIs" priority="11199" operator="equal" id="{26A31A03-982F-48C5-A856-9EA8B692E00F}">
            <xm:f>Tables!$B$5</xm:f>
            <x14:dxf>
              <fill>
                <patternFill>
                  <bgColor rgb="FFFFC000"/>
                </patternFill>
              </fill>
            </x14:dxf>
          </x14:cfRule>
          <x14:cfRule type="cellIs" priority="11200" operator="equal" id="{4822E42F-CCA5-4473-869A-6FCD625760F6}">
            <xm:f>Tables!$B$6</xm:f>
            <x14:dxf>
              <fill>
                <patternFill>
                  <bgColor rgb="FFFF0000"/>
                </patternFill>
              </fill>
            </x14:dxf>
          </x14:cfRule>
          <xm:sqref>F582</xm:sqref>
        </x14:conditionalFormatting>
        <x14:conditionalFormatting xmlns:xm="http://schemas.microsoft.com/office/excel/2006/main">
          <x14:cfRule type="cellIs" priority="11181" operator="equal" id="{75519EB4-B121-4697-A09F-CDB379EA1DD5}">
            <xm:f>Tables!$B$3</xm:f>
            <x14:dxf>
              <fill>
                <patternFill>
                  <bgColor rgb="FFFFFFCC"/>
                </patternFill>
              </fill>
            </x14:dxf>
          </x14:cfRule>
          <x14:cfRule type="cellIs" priority="11182" operator="equal" id="{38957180-9679-4FE8-A212-DE1C4BBF8A2F}">
            <xm:f>Tables!$B$4</xm:f>
            <x14:dxf>
              <fill>
                <patternFill>
                  <bgColor rgb="FF92D050"/>
                </patternFill>
              </fill>
            </x14:dxf>
          </x14:cfRule>
          <x14:cfRule type="cellIs" priority="11183" operator="equal" id="{1873F7DA-37E7-4F4E-8C07-7FC8564F779D}">
            <xm:f>Tables!$B$5</xm:f>
            <x14:dxf>
              <fill>
                <patternFill>
                  <bgColor rgb="FFFFC000"/>
                </patternFill>
              </fill>
            </x14:dxf>
          </x14:cfRule>
          <x14:cfRule type="cellIs" priority="11184" operator="equal" id="{F4ECBD22-880A-407E-B772-33762ADE763E}">
            <xm:f>Tables!$B$6</xm:f>
            <x14:dxf>
              <fill>
                <patternFill>
                  <bgColor rgb="FFFF0000"/>
                </patternFill>
              </fill>
            </x14:dxf>
          </x14:cfRule>
          <xm:sqref>F574</xm:sqref>
        </x14:conditionalFormatting>
        <x14:conditionalFormatting xmlns:xm="http://schemas.microsoft.com/office/excel/2006/main">
          <x14:cfRule type="cellIs" priority="11177" operator="equal" id="{8E5549CB-6A0D-4A35-87E8-223CC0837F47}">
            <xm:f>Tables!$B$3</xm:f>
            <x14:dxf>
              <fill>
                <patternFill>
                  <bgColor rgb="FFFFFFCC"/>
                </patternFill>
              </fill>
            </x14:dxf>
          </x14:cfRule>
          <x14:cfRule type="cellIs" priority="11178" operator="equal" id="{E78853E5-7B3B-477B-A463-CF1F67FD11EF}">
            <xm:f>Tables!$B$4</xm:f>
            <x14:dxf>
              <fill>
                <patternFill>
                  <bgColor rgb="FF92D050"/>
                </patternFill>
              </fill>
            </x14:dxf>
          </x14:cfRule>
          <x14:cfRule type="cellIs" priority="11179" operator="equal" id="{E22C3C47-30FE-464C-B7AE-1DEC35D5475A}">
            <xm:f>Tables!$B$5</xm:f>
            <x14:dxf>
              <fill>
                <patternFill>
                  <bgColor rgb="FFFFC000"/>
                </patternFill>
              </fill>
            </x14:dxf>
          </x14:cfRule>
          <x14:cfRule type="cellIs" priority="11180" operator="equal" id="{6DC73CEA-E4B9-4B71-B3A1-8171697D7862}">
            <xm:f>Tables!$B$6</xm:f>
            <x14:dxf>
              <fill>
                <patternFill>
                  <bgColor rgb="FFFF0000"/>
                </patternFill>
              </fill>
            </x14:dxf>
          </x14:cfRule>
          <xm:sqref>F573</xm:sqref>
        </x14:conditionalFormatting>
        <x14:conditionalFormatting xmlns:xm="http://schemas.microsoft.com/office/excel/2006/main">
          <x14:cfRule type="cellIs" priority="11173" operator="equal" id="{BE298FD2-6935-4ACC-A155-47B0710CED9A}">
            <xm:f>Tables!$B$3</xm:f>
            <x14:dxf>
              <fill>
                <patternFill>
                  <bgColor rgb="FFFFFFCC"/>
                </patternFill>
              </fill>
            </x14:dxf>
          </x14:cfRule>
          <x14:cfRule type="cellIs" priority="11174" operator="equal" id="{12783866-4001-411F-B547-CDE635ACC791}">
            <xm:f>Tables!$B$4</xm:f>
            <x14:dxf>
              <fill>
                <patternFill>
                  <bgColor rgb="FF92D050"/>
                </patternFill>
              </fill>
            </x14:dxf>
          </x14:cfRule>
          <x14:cfRule type="cellIs" priority="11175" operator="equal" id="{DC3A6679-274B-4B04-ABF5-83226153FA62}">
            <xm:f>Tables!$B$5</xm:f>
            <x14:dxf>
              <fill>
                <patternFill>
                  <bgColor rgb="FFFFC000"/>
                </patternFill>
              </fill>
            </x14:dxf>
          </x14:cfRule>
          <x14:cfRule type="cellIs" priority="11176" operator="equal" id="{9AD02F2B-2709-4AE4-9B75-DE06351F1610}">
            <xm:f>Tables!$B$6</xm:f>
            <x14:dxf>
              <fill>
                <patternFill>
                  <bgColor rgb="FFFF0000"/>
                </patternFill>
              </fill>
            </x14:dxf>
          </x14:cfRule>
          <xm:sqref>F572</xm:sqref>
        </x14:conditionalFormatting>
        <x14:conditionalFormatting xmlns:xm="http://schemas.microsoft.com/office/excel/2006/main">
          <x14:cfRule type="cellIs" priority="11157" operator="equal" id="{E63588F1-6088-420E-A273-1F063EFDD353}">
            <xm:f>Tables!$B$3</xm:f>
            <x14:dxf>
              <fill>
                <patternFill>
                  <bgColor rgb="FFFFFFCC"/>
                </patternFill>
              </fill>
            </x14:dxf>
          </x14:cfRule>
          <x14:cfRule type="cellIs" priority="11158" operator="equal" id="{5222909F-D0C6-48A2-9A1C-39846A898BA2}">
            <xm:f>Tables!$B$4</xm:f>
            <x14:dxf>
              <fill>
                <patternFill>
                  <bgColor rgb="FF92D050"/>
                </patternFill>
              </fill>
            </x14:dxf>
          </x14:cfRule>
          <x14:cfRule type="cellIs" priority="11159" operator="equal" id="{0866DAFD-829E-475D-B5EE-DC3595969E05}">
            <xm:f>Tables!$B$5</xm:f>
            <x14:dxf>
              <fill>
                <patternFill>
                  <bgColor rgb="FFFFC000"/>
                </patternFill>
              </fill>
            </x14:dxf>
          </x14:cfRule>
          <x14:cfRule type="cellIs" priority="11160" operator="equal" id="{C74A5F5D-8284-4838-B399-704445AE017D}">
            <xm:f>Tables!$B$6</xm:f>
            <x14:dxf>
              <fill>
                <patternFill>
                  <bgColor rgb="FFFF0000"/>
                </patternFill>
              </fill>
            </x14:dxf>
          </x14:cfRule>
          <xm:sqref>F564</xm:sqref>
        </x14:conditionalFormatting>
        <x14:conditionalFormatting xmlns:xm="http://schemas.microsoft.com/office/excel/2006/main">
          <x14:cfRule type="cellIs" priority="11153" operator="equal" id="{D7117625-C8FE-4431-84F2-8425BCFC74F3}">
            <xm:f>Tables!$B$3</xm:f>
            <x14:dxf>
              <fill>
                <patternFill>
                  <bgColor rgb="FFFFFFCC"/>
                </patternFill>
              </fill>
            </x14:dxf>
          </x14:cfRule>
          <x14:cfRule type="cellIs" priority="11154" operator="equal" id="{6110DAE9-E8E0-4B6C-8F7C-B2B2EEB4D593}">
            <xm:f>Tables!$B$4</xm:f>
            <x14:dxf>
              <fill>
                <patternFill>
                  <bgColor rgb="FF92D050"/>
                </patternFill>
              </fill>
            </x14:dxf>
          </x14:cfRule>
          <x14:cfRule type="cellIs" priority="11155" operator="equal" id="{B47975DA-DFE9-4F07-9A8C-758F8D80A6B5}">
            <xm:f>Tables!$B$5</xm:f>
            <x14:dxf>
              <fill>
                <patternFill>
                  <bgColor rgb="FFFFC000"/>
                </patternFill>
              </fill>
            </x14:dxf>
          </x14:cfRule>
          <x14:cfRule type="cellIs" priority="11156" operator="equal" id="{09DAFF80-1771-468F-86DB-137921EF45C7}">
            <xm:f>Tables!$B$6</xm:f>
            <x14:dxf>
              <fill>
                <patternFill>
                  <bgColor rgb="FFFF0000"/>
                </patternFill>
              </fill>
            </x14:dxf>
          </x14:cfRule>
          <xm:sqref>F563</xm:sqref>
        </x14:conditionalFormatting>
        <x14:conditionalFormatting xmlns:xm="http://schemas.microsoft.com/office/excel/2006/main">
          <x14:cfRule type="cellIs" priority="11149" operator="equal" id="{133662D6-5372-4CA6-A5C4-2DC75B9B5A97}">
            <xm:f>Tables!$B$3</xm:f>
            <x14:dxf>
              <fill>
                <patternFill>
                  <bgColor rgb="FFFFFFCC"/>
                </patternFill>
              </fill>
            </x14:dxf>
          </x14:cfRule>
          <x14:cfRule type="cellIs" priority="11150" operator="equal" id="{916AAB5F-A032-4E95-9881-6F2CEF218A93}">
            <xm:f>Tables!$B$4</xm:f>
            <x14:dxf>
              <fill>
                <patternFill>
                  <bgColor rgb="FF92D050"/>
                </patternFill>
              </fill>
            </x14:dxf>
          </x14:cfRule>
          <x14:cfRule type="cellIs" priority="11151" operator="equal" id="{E9B1767D-3E2C-4964-80D9-05D282D747E0}">
            <xm:f>Tables!$B$5</xm:f>
            <x14:dxf>
              <fill>
                <patternFill>
                  <bgColor rgb="FFFFC000"/>
                </patternFill>
              </fill>
            </x14:dxf>
          </x14:cfRule>
          <x14:cfRule type="cellIs" priority="11152" operator="equal" id="{BF770297-DFB3-44C8-80D9-64C18806481D}">
            <xm:f>Tables!$B$6</xm:f>
            <x14:dxf>
              <fill>
                <patternFill>
                  <bgColor rgb="FFFF0000"/>
                </patternFill>
              </fill>
            </x14:dxf>
          </x14:cfRule>
          <xm:sqref>F562</xm:sqref>
        </x14:conditionalFormatting>
        <x14:conditionalFormatting xmlns:xm="http://schemas.microsoft.com/office/excel/2006/main">
          <x14:cfRule type="cellIs" priority="11133" operator="equal" id="{E51A2AE2-1E91-4599-8360-3FAC0EED87FA}">
            <xm:f>Tables!$B$3</xm:f>
            <x14:dxf>
              <fill>
                <patternFill>
                  <bgColor rgb="FFFFFFCC"/>
                </patternFill>
              </fill>
            </x14:dxf>
          </x14:cfRule>
          <x14:cfRule type="cellIs" priority="11134" operator="equal" id="{6BB39DD2-4D43-4FF6-9C99-AB03C45D0A9F}">
            <xm:f>Tables!$B$4</xm:f>
            <x14:dxf>
              <fill>
                <patternFill>
                  <bgColor rgb="FF92D050"/>
                </patternFill>
              </fill>
            </x14:dxf>
          </x14:cfRule>
          <x14:cfRule type="cellIs" priority="11135" operator="equal" id="{8345231F-9B28-431B-9C60-EADE8988ECF8}">
            <xm:f>Tables!$B$5</xm:f>
            <x14:dxf>
              <fill>
                <patternFill>
                  <bgColor rgb="FFFFC000"/>
                </patternFill>
              </fill>
            </x14:dxf>
          </x14:cfRule>
          <x14:cfRule type="cellIs" priority="11136" operator="equal" id="{EB447B85-0D20-4107-B472-6F6947D2E192}">
            <xm:f>Tables!$B$6</xm:f>
            <x14:dxf>
              <fill>
                <patternFill>
                  <bgColor rgb="FFFF0000"/>
                </patternFill>
              </fill>
            </x14:dxf>
          </x14:cfRule>
          <xm:sqref>F554</xm:sqref>
        </x14:conditionalFormatting>
        <x14:conditionalFormatting xmlns:xm="http://schemas.microsoft.com/office/excel/2006/main">
          <x14:cfRule type="cellIs" priority="11129" operator="equal" id="{AC405151-223E-4AE6-A174-5B1B0A8F20DE}">
            <xm:f>Tables!$B$3</xm:f>
            <x14:dxf>
              <fill>
                <patternFill>
                  <bgColor rgb="FFFFFFCC"/>
                </patternFill>
              </fill>
            </x14:dxf>
          </x14:cfRule>
          <x14:cfRule type="cellIs" priority="11130" operator="equal" id="{B03635A8-B940-4C5B-80C0-B81EA86C7F5D}">
            <xm:f>Tables!$B$4</xm:f>
            <x14:dxf>
              <fill>
                <patternFill>
                  <bgColor rgb="FF92D050"/>
                </patternFill>
              </fill>
            </x14:dxf>
          </x14:cfRule>
          <x14:cfRule type="cellIs" priority="11131" operator="equal" id="{F637065D-E51A-41B0-8921-D9D8CAEE3685}">
            <xm:f>Tables!$B$5</xm:f>
            <x14:dxf>
              <fill>
                <patternFill>
                  <bgColor rgb="FFFFC000"/>
                </patternFill>
              </fill>
            </x14:dxf>
          </x14:cfRule>
          <x14:cfRule type="cellIs" priority="11132" operator="equal" id="{EFF2CFE3-DC0B-4C52-91E1-ED80487193C3}">
            <xm:f>Tables!$B$6</xm:f>
            <x14:dxf>
              <fill>
                <patternFill>
                  <bgColor rgb="FFFF0000"/>
                </patternFill>
              </fill>
            </x14:dxf>
          </x14:cfRule>
          <xm:sqref>F553</xm:sqref>
        </x14:conditionalFormatting>
        <x14:conditionalFormatting xmlns:xm="http://schemas.microsoft.com/office/excel/2006/main">
          <x14:cfRule type="cellIs" priority="11125" operator="equal" id="{6B26C466-AD71-4514-A9AB-DF17A471C506}">
            <xm:f>Tables!$B$3</xm:f>
            <x14:dxf>
              <fill>
                <patternFill>
                  <bgColor rgb="FFFFFFCC"/>
                </patternFill>
              </fill>
            </x14:dxf>
          </x14:cfRule>
          <x14:cfRule type="cellIs" priority="11126" operator="equal" id="{4A66D43A-9F7D-41CC-992A-94B06CF1AB68}">
            <xm:f>Tables!$B$4</xm:f>
            <x14:dxf>
              <fill>
                <patternFill>
                  <bgColor rgb="FF92D050"/>
                </patternFill>
              </fill>
            </x14:dxf>
          </x14:cfRule>
          <x14:cfRule type="cellIs" priority="11127" operator="equal" id="{25377C52-50B2-443B-8850-B6F71816E4D2}">
            <xm:f>Tables!$B$5</xm:f>
            <x14:dxf>
              <fill>
                <patternFill>
                  <bgColor rgb="FFFFC000"/>
                </patternFill>
              </fill>
            </x14:dxf>
          </x14:cfRule>
          <x14:cfRule type="cellIs" priority="11128" operator="equal" id="{E9081CB8-1164-4374-B14D-A34E87773EB9}">
            <xm:f>Tables!$B$6</xm:f>
            <x14:dxf>
              <fill>
                <patternFill>
                  <bgColor rgb="FFFF0000"/>
                </patternFill>
              </fill>
            </x14:dxf>
          </x14:cfRule>
          <xm:sqref>F552</xm:sqref>
        </x14:conditionalFormatting>
        <x14:conditionalFormatting xmlns:xm="http://schemas.microsoft.com/office/excel/2006/main">
          <x14:cfRule type="cellIs" priority="11109" operator="equal" id="{EF67E98C-5835-4646-A1F7-0DD95633E929}">
            <xm:f>Tables!$B$3</xm:f>
            <x14:dxf>
              <fill>
                <patternFill>
                  <bgColor rgb="FFFFFFCC"/>
                </patternFill>
              </fill>
            </x14:dxf>
          </x14:cfRule>
          <x14:cfRule type="cellIs" priority="11110" operator="equal" id="{050818F4-55C6-44A7-A153-7D0AF53DB97F}">
            <xm:f>Tables!$B$4</xm:f>
            <x14:dxf>
              <fill>
                <patternFill>
                  <bgColor rgb="FF92D050"/>
                </patternFill>
              </fill>
            </x14:dxf>
          </x14:cfRule>
          <x14:cfRule type="cellIs" priority="11111" operator="equal" id="{5ECD8101-77AF-4838-A5DB-BFB0DC3DC3B1}">
            <xm:f>Tables!$B$5</xm:f>
            <x14:dxf>
              <fill>
                <patternFill>
                  <bgColor rgb="FFFFC000"/>
                </patternFill>
              </fill>
            </x14:dxf>
          </x14:cfRule>
          <x14:cfRule type="cellIs" priority="11112" operator="equal" id="{416A4FE0-292C-4756-8759-5827C8CF87DC}">
            <xm:f>Tables!$B$6</xm:f>
            <x14:dxf>
              <fill>
                <patternFill>
                  <bgColor rgb="FFFF0000"/>
                </patternFill>
              </fill>
            </x14:dxf>
          </x14:cfRule>
          <xm:sqref>F544</xm:sqref>
        </x14:conditionalFormatting>
        <x14:conditionalFormatting xmlns:xm="http://schemas.microsoft.com/office/excel/2006/main">
          <x14:cfRule type="cellIs" priority="11105" operator="equal" id="{BAD45E8C-9526-4BA0-AA3C-0871CD24B18F}">
            <xm:f>Tables!$B$3</xm:f>
            <x14:dxf>
              <fill>
                <patternFill>
                  <bgColor rgb="FFFFFFCC"/>
                </patternFill>
              </fill>
            </x14:dxf>
          </x14:cfRule>
          <x14:cfRule type="cellIs" priority="11106" operator="equal" id="{7707ED91-4DF1-4685-A2E3-6A56AA621C5F}">
            <xm:f>Tables!$B$4</xm:f>
            <x14:dxf>
              <fill>
                <patternFill>
                  <bgColor rgb="FF92D050"/>
                </patternFill>
              </fill>
            </x14:dxf>
          </x14:cfRule>
          <x14:cfRule type="cellIs" priority="11107" operator="equal" id="{E8743C81-CF9A-43E2-93B0-ACD24DEF63A8}">
            <xm:f>Tables!$B$5</xm:f>
            <x14:dxf>
              <fill>
                <patternFill>
                  <bgColor rgb="FFFFC000"/>
                </patternFill>
              </fill>
            </x14:dxf>
          </x14:cfRule>
          <x14:cfRule type="cellIs" priority="11108" operator="equal" id="{36B03CCE-902A-48F2-B184-E7144A710DBD}">
            <xm:f>Tables!$B$6</xm:f>
            <x14:dxf>
              <fill>
                <patternFill>
                  <bgColor rgb="FFFF0000"/>
                </patternFill>
              </fill>
            </x14:dxf>
          </x14:cfRule>
          <xm:sqref>F543</xm:sqref>
        </x14:conditionalFormatting>
        <x14:conditionalFormatting xmlns:xm="http://schemas.microsoft.com/office/excel/2006/main">
          <x14:cfRule type="cellIs" priority="11101" operator="equal" id="{A85BE0D4-B327-49B2-8036-642D6F35B550}">
            <xm:f>Tables!$B$3</xm:f>
            <x14:dxf>
              <fill>
                <patternFill>
                  <bgColor rgb="FFFFFFCC"/>
                </patternFill>
              </fill>
            </x14:dxf>
          </x14:cfRule>
          <x14:cfRule type="cellIs" priority="11102" operator="equal" id="{F3256CA8-0E29-4CF7-8966-321029618B31}">
            <xm:f>Tables!$B$4</xm:f>
            <x14:dxf>
              <fill>
                <patternFill>
                  <bgColor rgb="FF92D050"/>
                </patternFill>
              </fill>
            </x14:dxf>
          </x14:cfRule>
          <x14:cfRule type="cellIs" priority="11103" operator="equal" id="{26450CBD-AFF1-4D92-AA53-4892D6E1F99E}">
            <xm:f>Tables!$B$5</xm:f>
            <x14:dxf>
              <fill>
                <patternFill>
                  <bgColor rgb="FFFFC000"/>
                </patternFill>
              </fill>
            </x14:dxf>
          </x14:cfRule>
          <x14:cfRule type="cellIs" priority="11104" operator="equal" id="{BA6AF014-6987-419C-B4BF-FCB03030B0AD}">
            <xm:f>Tables!$B$6</xm:f>
            <x14:dxf>
              <fill>
                <patternFill>
                  <bgColor rgb="FFFF0000"/>
                </patternFill>
              </fill>
            </x14:dxf>
          </x14:cfRule>
          <xm:sqref>F542</xm:sqref>
        </x14:conditionalFormatting>
        <x14:conditionalFormatting xmlns:xm="http://schemas.microsoft.com/office/excel/2006/main">
          <x14:cfRule type="cellIs" priority="11085" operator="equal" id="{2A4B4082-573B-442C-BBC5-0772EB7FF4AE}">
            <xm:f>Tables!$B$3</xm:f>
            <x14:dxf>
              <fill>
                <patternFill>
                  <bgColor rgb="FFFFFFCC"/>
                </patternFill>
              </fill>
            </x14:dxf>
          </x14:cfRule>
          <x14:cfRule type="cellIs" priority="11086" operator="equal" id="{AF7FB244-F8CC-4BAB-83AE-C10D0AFFE2C9}">
            <xm:f>Tables!$B$4</xm:f>
            <x14:dxf>
              <fill>
                <patternFill>
                  <bgColor rgb="FF92D050"/>
                </patternFill>
              </fill>
            </x14:dxf>
          </x14:cfRule>
          <x14:cfRule type="cellIs" priority="11087" operator="equal" id="{3C356C42-3C57-4777-A747-2476A70FB564}">
            <xm:f>Tables!$B$5</xm:f>
            <x14:dxf>
              <fill>
                <patternFill>
                  <bgColor rgb="FFFFC000"/>
                </patternFill>
              </fill>
            </x14:dxf>
          </x14:cfRule>
          <x14:cfRule type="cellIs" priority="11088" operator="equal" id="{D6DFD862-8255-4F0A-AF54-47DA26C2C0ED}">
            <xm:f>Tables!$B$6</xm:f>
            <x14:dxf>
              <fill>
                <patternFill>
                  <bgColor rgb="FFFF0000"/>
                </patternFill>
              </fill>
            </x14:dxf>
          </x14:cfRule>
          <xm:sqref>F534</xm:sqref>
        </x14:conditionalFormatting>
        <x14:conditionalFormatting xmlns:xm="http://schemas.microsoft.com/office/excel/2006/main">
          <x14:cfRule type="cellIs" priority="11081" operator="equal" id="{3C3840BB-9E7C-490D-9659-8FC91FD14E32}">
            <xm:f>Tables!$B$3</xm:f>
            <x14:dxf>
              <fill>
                <patternFill>
                  <bgColor rgb="FFFFFFCC"/>
                </patternFill>
              </fill>
            </x14:dxf>
          </x14:cfRule>
          <x14:cfRule type="cellIs" priority="11082" operator="equal" id="{F690E020-01A2-4EAA-BDB8-28E5A4E1A821}">
            <xm:f>Tables!$B$4</xm:f>
            <x14:dxf>
              <fill>
                <patternFill>
                  <bgColor rgb="FF92D050"/>
                </patternFill>
              </fill>
            </x14:dxf>
          </x14:cfRule>
          <x14:cfRule type="cellIs" priority="11083" operator="equal" id="{EBB6C718-7FE0-4190-B0AD-55C600E37214}">
            <xm:f>Tables!$B$5</xm:f>
            <x14:dxf>
              <fill>
                <patternFill>
                  <bgColor rgb="FFFFC000"/>
                </patternFill>
              </fill>
            </x14:dxf>
          </x14:cfRule>
          <x14:cfRule type="cellIs" priority="11084" operator="equal" id="{B73A38A7-C61B-43D6-AA75-5CC1573B6E5D}">
            <xm:f>Tables!$B$6</xm:f>
            <x14:dxf>
              <fill>
                <patternFill>
                  <bgColor rgb="FFFF0000"/>
                </patternFill>
              </fill>
            </x14:dxf>
          </x14:cfRule>
          <xm:sqref>F533</xm:sqref>
        </x14:conditionalFormatting>
        <x14:conditionalFormatting xmlns:xm="http://schemas.microsoft.com/office/excel/2006/main">
          <x14:cfRule type="cellIs" priority="11069" operator="equal" id="{8D3C071B-A3F6-4BF9-9F0E-5A71A788A6A9}">
            <xm:f>Tables!$B$3</xm:f>
            <x14:dxf>
              <fill>
                <patternFill>
                  <bgColor rgb="FFFFFFCC"/>
                </patternFill>
              </fill>
            </x14:dxf>
          </x14:cfRule>
          <x14:cfRule type="cellIs" priority="11070" operator="equal" id="{F4E0117E-222B-45B4-8BE0-A5C25CF5A07F}">
            <xm:f>Tables!$B$4</xm:f>
            <x14:dxf>
              <fill>
                <patternFill>
                  <bgColor rgb="FF92D050"/>
                </patternFill>
              </fill>
            </x14:dxf>
          </x14:cfRule>
          <x14:cfRule type="cellIs" priority="11071" operator="equal" id="{4B33E92E-351D-4FE0-9F2F-CD6641DBB5D5}">
            <xm:f>Tables!$B$5</xm:f>
            <x14:dxf>
              <fill>
                <patternFill>
                  <bgColor rgb="FFFFC000"/>
                </patternFill>
              </fill>
            </x14:dxf>
          </x14:cfRule>
          <x14:cfRule type="cellIs" priority="11072" operator="equal" id="{864A5E68-8DD5-48EB-90EE-B1D90662DFFC}">
            <xm:f>Tables!$B$6</xm:f>
            <x14:dxf>
              <fill>
                <patternFill>
                  <bgColor rgb="FFFF0000"/>
                </patternFill>
              </fill>
            </x14:dxf>
          </x14:cfRule>
          <xm:sqref>F524</xm:sqref>
        </x14:conditionalFormatting>
        <x14:conditionalFormatting xmlns:xm="http://schemas.microsoft.com/office/excel/2006/main">
          <x14:cfRule type="cellIs" priority="11065" operator="equal" id="{A966D3D5-6FB0-4F45-9999-AC8A4321379A}">
            <xm:f>Tables!$B$3</xm:f>
            <x14:dxf>
              <fill>
                <patternFill>
                  <bgColor rgb="FFFFFFCC"/>
                </patternFill>
              </fill>
            </x14:dxf>
          </x14:cfRule>
          <x14:cfRule type="cellIs" priority="11066" operator="equal" id="{85878AB1-10C4-4C92-BFF2-DDF47C0F9778}">
            <xm:f>Tables!$B$4</xm:f>
            <x14:dxf>
              <fill>
                <patternFill>
                  <bgColor rgb="FF92D050"/>
                </patternFill>
              </fill>
            </x14:dxf>
          </x14:cfRule>
          <x14:cfRule type="cellIs" priority="11067" operator="equal" id="{C18B81E7-56C7-4917-8A94-F9CF61E773D5}">
            <xm:f>Tables!$B$5</xm:f>
            <x14:dxf>
              <fill>
                <patternFill>
                  <bgColor rgb="FFFFC000"/>
                </patternFill>
              </fill>
            </x14:dxf>
          </x14:cfRule>
          <x14:cfRule type="cellIs" priority="11068" operator="equal" id="{7A2B9CA6-6D4D-4B95-AECB-6E9E3B98CE8F}">
            <xm:f>Tables!$B$6</xm:f>
            <x14:dxf>
              <fill>
                <patternFill>
                  <bgColor rgb="FFFF0000"/>
                </patternFill>
              </fill>
            </x14:dxf>
          </x14:cfRule>
          <xm:sqref>F523</xm:sqref>
        </x14:conditionalFormatting>
        <x14:conditionalFormatting xmlns:xm="http://schemas.microsoft.com/office/excel/2006/main">
          <x14:cfRule type="cellIs" priority="11061" operator="equal" id="{4BD6994A-0A76-4187-8040-0CC270761398}">
            <xm:f>Tables!$B$3</xm:f>
            <x14:dxf>
              <fill>
                <patternFill>
                  <bgColor rgb="FFFFFFCC"/>
                </patternFill>
              </fill>
            </x14:dxf>
          </x14:cfRule>
          <x14:cfRule type="cellIs" priority="11062" operator="equal" id="{BA43B36E-6267-4422-8312-7A59ECA442CB}">
            <xm:f>Tables!$B$4</xm:f>
            <x14:dxf>
              <fill>
                <patternFill>
                  <bgColor rgb="FF92D050"/>
                </patternFill>
              </fill>
            </x14:dxf>
          </x14:cfRule>
          <x14:cfRule type="cellIs" priority="11063" operator="equal" id="{D6690E95-E3BB-4516-B026-30CFD86D0EF2}">
            <xm:f>Tables!$B$5</xm:f>
            <x14:dxf>
              <fill>
                <patternFill>
                  <bgColor rgb="FFFFC000"/>
                </patternFill>
              </fill>
            </x14:dxf>
          </x14:cfRule>
          <x14:cfRule type="cellIs" priority="11064" operator="equal" id="{550F9682-8330-4107-8C2D-E072BB516851}">
            <xm:f>Tables!$B$6</xm:f>
            <x14:dxf>
              <fill>
                <patternFill>
                  <bgColor rgb="FFFF0000"/>
                </patternFill>
              </fill>
            </x14:dxf>
          </x14:cfRule>
          <xm:sqref>F522</xm:sqref>
        </x14:conditionalFormatting>
        <x14:conditionalFormatting xmlns:xm="http://schemas.microsoft.com/office/excel/2006/main">
          <x14:cfRule type="cellIs" priority="11045" operator="equal" id="{A9F6537B-27DB-4488-9C10-C28CC5FD98D0}">
            <xm:f>Tables!$B$3</xm:f>
            <x14:dxf>
              <fill>
                <patternFill>
                  <bgColor rgb="FFFFFFCC"/>
                </patternFill>
              </fill>
            </x14:dxf>
          </x14:cfRule>
          <x14:cfRule type="cellIs" priority="11046" operator="equal" id="{8E571D2E-D1D8-431D-9412-055E1F580AC8}">
            <xm:f>Tables!$B$4</xm:f>
            <x14:dxf>
              <fill>
                <patternFill>
                  <bgColor rgb="FF92D050"/>
                </patternFill>
              </fill>
            </x14:dxf>
          </x14:cfRule>
          <x14:cfRule type="cellIs" priority="11047" operator="equal" id="{72A64AED-D7C6-42E0-ACB0-967428B51FE8}">
            <xm:f>Tables!$B$5</xm:f>
            <x14:dxf>
              <fill>
                <patternFill>
                  <bgColor rgb="FFFFC000"/>
                </patternFill>
              </fill>
            </x14:dxf>
          </x14:cfRule>
          <x14:cfRule type="cellIs" priority="11048" operator="equal" id="{DDEC16E5-915C-4DB8-93F3-E06B98DA7B5C}">
            <xm:f>Tables!$B$6</xm:f>
            <x14:dxf>
              <fill>
                <patternFill>
                  <bgColor rgb="FFFF0000"/>
                </patternFill>
              </fill>
            </x14:dxf>
          </x14:cfRule>
          <xm:sqref>F514</xm:sqref>
        </x14:conditionalFormatting>
        <x14:conditionalFormatting xmlns:xm="http://schemas.microsoft.com/office/excel/2006/main">
          <x14:cfRule type="cellIs" priority="11041" operator="equal" id="{08DA38E8-B1FF-4910-A0AC-A4E41E1B4A4F}">
            <xm:f>Tables!$B$3</xm:f>
            <x14:dxf>
              <fill>
                <patternFill>
                  <bgColor rgb="FFFFFFCC"/>
                </patternFill>
              </fill>
            </x14:dxf>
          </x14:cfRule>
          <x14:cfRule type="cellIs" priority="11042" operator="equal" id="{06E98BF7-1DDE-4063-9789-254811FC00AD}">
            <xm:f>Tables!$B$4</xm:f>
            <x14:dxf>
              <fill>
                <patternFill>
                  <bgColor rgb="FF92D050"/>
                </patternFill>
              </fill>
            </x14:dxf>
          </x14:cfRule>
          <x14:cfRule type="cellIs" priority="11043" operator="equal" id="{8D53C6F7-BAC0-4400-8027-6D2EA1F450A7}">
            <xm:f>Tables!$B$5</xm:f>
            <x14:dxf>
              <fill>
                <patternFill>
                  <bgColor rgb="FFFFC000"/>
                </patternFill>
              </fill>
            </x14:dxf>
          </x14:cfRule>
          <x14:cfRule type="cellIs" priority="11044" operator="equal" id="{CB9127D9-BE14-4E9A-AFE0-E4252DB0955B}">
            <xm:f>Tables!$B$6</xm:f>
            <x14:dxf>
              <fill>
                <patternFill>
                  <bgColor rgb="FFFF0000"/>
                </patternFill>
              </fill>
            </x14:dxf>
          </x14:cfRule>
          <xm:sqref>F513</xm:sqref>
        </x14:conditionalFormatting>
        <x14:conditionalFormatting xmlns:xm="http://schemas.microsoft.com/office/excel/2006/main">
          <x14:cfRule type="cellIs" priority="11037" operator="equal" id="{96DF6626-7A9F-46C1-8016-17767B481696}">
            <xm:f>Tables!$B$3</xm:f>
            <x14:dxf>
              <fill>
                <patternFill>
                  <bgColor rgb="FFFFFFCC"/>
                </patternFill>
              </fill>
            </x14:dxf>
          </x14:cfRule>
          <x14:cfRule type="cellIs" priority="11038" operator="equal" id="{65AC92E7-2826-4C85-98E4-F6583D4A0543}">
            <xm:f>Tables!$B$4</xm:f>
            <x14:dxf>
              <fill>
                <patternFill>
                  <bgColor rgb="FF92D050"/>
                </patternFill>
              </fill>
            </x14:dxf>
          </x14:cfRule>
          <x14:cfRule type="cellIs" priority="11039" operator="equal" id="{4D8AFA45-28C1-40B3-ADAB-BD5F56BA463C}">
            <xm:f>Tables!$B$5</xm:f>
            <x14:dxf>
              <fill>
                <patternFill>
                  <bgColor rgb="FFFFC000"/>
                </patternFill>
              </fill>
            </x14:dxf>
          </x14:cfRule>
          <x14:cfRule type="cellIs" priority="11040" operator="equal" id="{17481950-D3A8-4AC9-9B59-507CF2BD5643}">
            <xm:f>Tables!$B$6</xm:f>
            <x14:dxf>
              <fill>
                <patternFill>
                  <bgColor rgb="FFFF0000"/>
                </patternFill>
              </fill>
            </x14:dxf>
          </x14:cfRule>
          <xm:sqref>F512</xm:sqref>
        </x14:conditionalFormatting>
        <x14:conditionalFormatting xmlns:xm="http://schemas.microsoft.com/office/excel/2006/main">
          <x14:cfRule type="cellIs" priority="11033" operator="equal" id="{94FB7957-BA18-42D4-B781-FA27006551FF}">
            <xm:f>Tables!$B$3</xm:f>
            <x14:dxf>
              <fill>
                <patternFill>
                  <bgColor rgb="FFFFFFCC"/>
                </patternFill>
              </fill>
            </x14:dxf>
          </x14:cfRule>
          <x14:cfRule type="cellIs" priority="11034" operator="equal" id="{12846A46-B885-453C-B114-26BC200BC5AF}">
            <xm:f>Tables!$B$4</xm:f>
            <x14:dxf>
              <fill>
                <patternFill>
                  <bgColor rgb="FF92D050"/>
                </patternFill>
              </fill>
            </x14:dxf>
          </x14:cfRule>
          <x14:cfRule type="cellIs" priority="11035" operator="equal" id="{DB68C776-027F-4F0A-BD69-AB6D4EDB3819}">
            <xm:f>Tables!$B$5</xm:f>
            <x14:dxf>
              <fill>
                <patternFill>
                  <bgColor rgb="FFFFC000"/>
                </patternFill>
              </fill>
            </x14:dxf>
          </x14:cfRule>
          <x14:cfRule type="cellIs" priority="11036" operator="equal" id="{577B2A23-46E2-4A5C-B459-3F1F0B803DF8}">
            <xm:f>Tables!$B$6</xm:f>
            <x14:dxf>
              <fill>
                <patternFill>
                  <bgColor rgb="FFFF0000"/>
                </patternFill>
              </fill>
            </x14:dxf>
          </x14:cfRule>
          <xm:sqref>F511</xm:sqref>
        </x14:conditionalFormatting>
        <x14:conditionalFormatting xmlns:xm="http://schemas.microsoft.com/office/excel/2006/main">
          <x14:cfRule type="cellIs" priority="11013" operator="equal" id="{185497B3-18F4-4392-9C5F-0A1630DB9535}">
            <xm:f>Tables!$B$3</xm:f>
            <x14:dxf>
              <fill>
                <patternFill>
                  <bgColor rgb="FFFFFFCC"/>
                </patternFill>
              </fill>
            </x14:dxf>
          </x14:cfRule>
          <x14:cfRule type="cellIs" priority="11014" operator="equal" id="{3E92B09D-75E7-416C-951C-293ED95F319B}">
            <xm:f>Tables!$B$4</xm:f>
            <x14:dxf>
              <fill>
                <patternFill>
                  <bgColor rgb="FF92D050"/>
                </patternFill>
              </fill>
            </x14:dxf>
          </x14:cfRule>
          <x14:cfRule type="cellIs" priority="11015" operator="equal" id="{AE9F912B-1C44-45E3-8681-9DC60C99432C}">
            <xm:f>Tables!$B$5</xm:f>
            <x14:dxf>
              <fill>
                <patternFill>
                  <bgColor rgb="FFFFC000"/>
                </patternFill>
              </fill>
            </x14:dxf>
          </x14:cfRule>
          <x14:cfRule type="cellIs" priority="11016" operator="equal" id="{6CEFE929-EADD-4A8C-9CED-C8E8A9F32BDE}">
            <xm:f>Tables!$B$6</xm:f>
            <x14:dxf>
              <fill>
                <patternFill>
                  <bgColor rgb="FFFF0000"/>
                </patternFill>
              </fill>
            </x14:dxf>
          </x14:cfRule>
          <xm:sqref>F502</xm:sqref>
        </x14:conditionalFormatting>
        <x14:conditionalFormatting xmlns:xm="http://schemas.microsoft.com/office/excel/2006/main">
          <x14:cfRule type="cellIs" priority="11009" operator="equal" id="{78F5B915-3742-40F7-8ABE-790B458CFED0}">
            <xm:f>Tables!$B$3</xm:f>
            <x14:dxf>
              <fill>
                <patternFill>
                  <bgColor rgb="FFFFFFCC"/>
                </patternFill>
              </fill>
            </x14:dxf>
          </x14:cfRule>
          <x14:cfRule type="cellIs" priority="11010" operator="equal" id="{EA2109AF-A875-4D09-8783-B4E4364F87A3}">
            <xm:f>Tables!$B$4</xm:f>
            <x14:dxf>
              <fill>
                <patternFill>
                  <bgColor rgb="FF92D050"/>
                </patternFill>
              </fill>
            </x14:dxf>
          </x14:cfRule>
          <x14:cfRule type="cellIs" priority="11011" operator="equal" id="{D698484C-53E6-4DEF-B025-7B4073379356}">
            <xm:f>Tables!$B$5</xm:f>
            <x14:dxf>
              <fill>
                <patternFill>
                  <bgColor rgb="FFFFC000"/>
                </patternFill>
              </fill>
            </x14:dxf>
          </x14:cfRule>
          <x14:cfRule type="cellIs" priority="11012" operator="equal" id="{C76D39D8-4E5D-4FB0-9675-8D633F2207FD}">
            <xm:f>Tables!$B$6</xm:f>
            <x14:dxf>
              <fill>
                <patternFill>
                  <bgColor rgb="FFFF0000"/>
                </patternFill>
              </fill>
            </x14:dxf>
          </x14:cfRule>
          <xm:sqref>F501</xm:sqref>
        </x14:conditionalFormatting>
        <x14:conditionalFormatting xmlns:xm="http://schemas.microsoft.com/office/excel/2006/main">
          <x14:cfRule type="cellIs" priority="11005" operator="equal" id="{F121701C-4737-4F1A-8D27-192210F962A3}">
            <xm:f>Tables!$B$3</xm:f>
            <x14:dxf>
              <fill>
                <patternFill>
                  <bgColor rgb="FFFFFFCC"/>
                </patternFill>
              </fill>
            </x14:dxf>
          </x14:cfRule>
          <x14:cfRule type="cellIs" priority="11006" operator="equal" id="{8DF7D5DC-99F1-4150-BFFD-470382045F98}">
            <xm:f>Tables!$B$4</xm:f>
            <x14:dxf>
              <fill>
                <patternFill>
                  <bgColor rgb="FF92D050"/>
                </patternFill>
              </fill>
            </x14:dxf>
          </x14:cfRule>
          <x14:cfRule type="cellIs" priority="11007" operator="equal" id="{EB81B4E7-D9AE-4FF2-B056-2212DF1FF2B2}">
            <xm:f>Tables!$B$5</xm:f>
            <x14:dxf>
              <fill>
                <patternFill>
                  <bgColor rgb="FFFFC000"/>
                </patternFill>
              </fill>
            </x14:dxf>
          </x14:cfRule>
          <x14:cfRule type="cellIs" priority="11008" operator="equal" id="{EDA7CC35-5BAE-4EF6-9D09-9C6393194EBD}">
            <xm:f>Tables!$B$6</xm:f>
            <x14:dxf>
              <fill>
                <patternFill>
                  <bgColor rgb="FFFF0000"/>
                </patternFill>
              </fill>
            </x14:dxf>
          </x14:cfRule>
          <xm:sqref>F500</xm:sqref>
        </x14:conditionalFormatting>
        <x14:conditionalFormatting xmlns:xm="http://schemas.microsoft.com/office/excel/2006/main">
          <x14:cfRule type="cellIs" priority="10993" operator="equal" id="{B70C7C6E-D9DA-40CD-A847-64005B5D998D}">
            <xm:f>Tables!$B$3</xm:f>
            <x14:dxf>
              <fill>
                <patternFill>
                  <bgColor rgb="FFFFFFCC"/>
                </patternFill>
              </fill>
            </x14:dxf>
          </x14:cfRule>
          <x14:cfRule type="cellIs" priority="10994" operator="equal" id="{C3946C1B-56E8-4357-9730-860BEC7BC5AF}">
            <xm:f>Tables!$B$4</xm:f>
            <x14:dxf>
              <fill>
                <patternFill>
                  <bgColor rgb="FF92D050"/>
                </patternFill>
              </fill>
            </x14:dxf>
          </x14:cfRule>
          <x14:cfRule type="cellIs" priority="10995" operator="equal" id="{E1F3398A-960B-457D-BEE0-D4AA7B66F74A}">
            <xm:f>Tables!$B$5</xm:f>
            <x14:dxf>
              <fill>
                <patternFill>
                  <bgColor rgb="FFFFC000"/>
                </patternFill>
              </fill>
            </x14:dxf>
          </x14:cfRule>
          <x14:cfRule type="cellIs" priority="10996" operator="equal" id="{5CBB9A51-FB1F-40C5-986C-F9E5A52851E6}">
            <xm:f>Tables!$B$6</xm:f>
            <x14:dxf>
              <fill>
                <patternFill>
                  <bgColor rgb="FFFF0000"/>
                </patternFill>
              </fill>
            </x14:dxf>
          </x14:cfRule>
          <xm:sqref>F493</xm:sqref>
        </x14:conditionalFormatting>
        <x14:conditionalFormatting xmlns:xm="http://schemas.microsoft.com/office/excel/2006/main">
          <x14:cfRule type="cellIs" priority="10989" operator="equal" id="{AE55AC18-1F5C-406F-966D-0143734BCB32}">
            <xm:f>Tables!$B$3</xm:f>
            <x14:dxf>
              <fill>
                <patternFill>
                  <bgColor rgb="FFFFFFCC"/>
                </patternFill>
              </fill>
            </x14:dxf>
          </x14:cfRule>
          <x14:cfRule type="cellIs" priority="10990" operator="equal" id="{DB3B49BF-3FE0-4CC7-897F-F167CBFA503A}">
            <xm:f>Tables!$B$4</xm:f>
            <x14:dxf>
              <fill>
                <patternFill>
                  <bgColor rgb="FF92D050"/>
                </patternFill>
              </fill>
            </x14:dxf>
          </x14:cfRule>
          <x14:cfRule type="cellIs" priority="10991" operator="equal" id="{0333157E-0DDD-46F5-9BB1-FBFDA7861FD8}">
            <xm:f>Tables!$B$5</xm:f>
            <x14:dxf>
              <fill>
                <patternFill>
                  <bgColor rgb="FFFFC000"/>
                </patternFill>
              </fill>
            </x14:dxf>
          </x14:cfRule>
          <x14:cfRule type="cellIs" priority="10992" operator="equal" id="{925823C7-3CE6-4728-B21C-48B3710A8104}">
            <xm:f>Tables!$B$6</xm:f>
            <x14:dxf>
              <fill>
                <patternFill>
                  <bgColor rgb="FFFF0000"/>
                </patternFill>
              </fill>
            </x14:dxf>
          </x14:cfRule>
          <xm:sqref>F492</xm:sqref>
        </x14:conditionalFormatting>
        <x14:conditionalFormatting xmlns:xm="http://schemas.microsoft.com/office/excel/2006/main">
          <x14:cfRule type="cellIs" priority="10985" operator="equal" id="{4EE4633F-5A6D-470A-9908-21BE10A781B0}">
            <xm:f>Tables!$B$3</xm:f>
            <x14:dxf>
              <fill>
                <patternFill>
                  <bgColor rgb="FFFFFFCC"/>
                </patternFill>
              </fill>
            </x14:dxf>
          </x14:cfRule>
          <x14:cfRule type="cellIs" priority="10986" operator="equal" id="{DD6D6089-3803-48C9-9A2A-AAD40BCE55E0}">
            <xm:f>Tables!$B$4</xm:f>
            <x14:dxf>
              <fill>
                <patternFill>
                  <bgColor rgb="FF92D050"/>
                </patternFill>
              </fill>
            </x14:dxf>
          </x14:cfRule>
          <x14:cfRule type="cellIs" priority="10987" operator="equal" id="{7758BD2D-E34A-4C63-90C8-720BBDDAADE6}">
            <xm:f>Tables!$B$5</xm:f>
            <x14:dxf>
              <fill>
                <patternFill>
                  <bgColor rgb="FFFFC000"/>
                </patternFill>
              </fill>
            </x14:dxf>
          </x14:cfRule>
          <x14:cfRule type="cellIs" priority="10988" operator="equal" id="{1D3A553B-42E3-44B6-B116-80C924524E05}">
            <xm:f>Tables!$B$6</xm:f>
            <x14:dxf>
              <fill>
                <patternFill>
                  <bgColor rgb="FFFF0000"/>
                </patternFill>
              </fill>
            </x14:dxf>
          </x14:cfRule>
          <xm:sqref>F491</xm:sqref>
        </x14:conditionalFormatting>
        <x14:conditionalFormatting xmlns:xm="http://schemas.microsoft.com/office/excel/2006/main">
          <x14:cfRule type="cellIs" priority="10973" operator="equal" id="{F851B429-2855-4663-A79D-F259F7FCA2CB}">
            <xm:f>Tables!$B$3</xm:f>
            <x14:dxf>
              <fill>
                <patternFill>
                  <bgColor rgb="FFFFFFCC"/>
                </patternFill>
              </fill>
            </x14:dxf>
          </x14:cfRule>
          <x14:cfRule type="cellIs" priority="10974" operator="equal" id="{354B6899-C046-42FF-AC36-76C7DE506AE9}">
            <xm:f>Tables!$B$4</xm:f>
            <x14:dxf>
              <fill>
                <patternFill>
                  <bgColor rgb="FF92D050"/>
                </patternFill>
              </fill>
            </x14:dxf>
          </x14:cfRule>
          <x14:cfRule type="cellIs" priority="10975" operator="equal" id="{FD92D923-E50F-41B9-AF6C-25787443DAC5}">
            <xm:f>Tables!$B$5</xm:f>
            <x14:dxf>
              <fill>
                <patternFill>
                  <bgColor rgb="FFFFC000"/>
                </patternFill>
              </fill>
            </x14:dxf>
          </x14:cfRule>
          <x14:cfRule type="cellIs" priority="10976" operator="equal" id="{8CE8B861-37C6-4AE8-8D3E-3CDDB3E50C35}">
            <xm:f>Tables!$B$6</xm:f>
            <x14:dxf>
              <fill>
                <patternFill>
                  <bgColor rgb="FFFF0000"/>
                </patternFill>
              </fill>
            </x14:dxf>
          </x14:cfRule>
          <xm:sqref>F484</xm:sqref>
        </x14:conditionalFormatting>
        <x14:conditionalFormatting xmlns:xm="http://schemas.microsoft.com/office/excel/2006/main">
          <x14:cfRule type="cellIs" priority="10969" operator="equal" id="{450B34C6-7092-4284-AE3E-5224CBCD5FA8}">
            <xm:f>Tables!$B$3</xm:f>
            <x14:dxf>
              <fill>
                <patternFill>
                  <bgColor rgb="FFFFFFCC"/>
                </patternFill>
              </fill>
            </x14:dxf>
          </x14:cfRule>
          <x14:cfRule type="cellIs" priority="10970" operator="equal" id="{33645082-5A49-422A-8CA6-23C565FCA501}">
            <xm:f>Tables!$B$4</xm:f>
            <x14:dxf>
              <fill>
                <patternFill>
                  <bgColor rgb="FF92D050"/>
                </patternFill>
              </fill>
            </x14:dxf>
          </x14:cfRule>
          <x14:cfRule type="cellIs" priority="10971" operator="equal" id="{11BD9EE7-B24F-4406-8775-8CEAFDF5414A}">
            <xm:f>Tables!$B$5</xm:f>
            <x14:dxf>
              <fill>
                <patternFill>
                  <bgColor rgb="FFFFC000"/>
                </patternFill>
              </fill>
            </x14:dxf>
          </x14:cfRule>
          <x14:cfRule type="cellIs" priority="10972" operator="equal" id="{2ED52308-686B-42E0-B03B-490CB0D03267}">
            <xm:f>Tables!$B$6</xm:f>
            <x14:dxf>
              <fill>
                <patternFill>
                  <bgColor rgb="FFFF0000"/>
                </patternFill>
              </fill>
            </x14:dxf>
          </x14:cfRule>
          <xm:sqref>F483</xm:sqref>
        </x14:conditionalFormatting>
        <x14:conditionalFormatting xmlns:xm="http://schemas.microsoft.com/office/excel/2006/main">
          <x14:cfRule type="cellIs" priority="10965" operator="equal" id="{729A1C92-F873-4641-A0E0-16ACAEBF6067}">
            <xm:f>Tables!$B$3</xm:f>
            <x14:dxf>
              <fill>
                <patternFill>
                  <bgColor rgb="FFFFFFCC"/>
                </patternFill>
              </fill>
            </x14:dxf>
          </x14:cfRule>
          <x14:cfRule type="cellIs" priority="10966" operator="equal" id="{30DBFC89-BB89-4501-A169-6DA030536E48}">
            <xm:f>Tables!$B$4</xm:f>
            <x14:dxf>
              <fill>
                <patternFill>
                  <bgColor rgb="FF92D050"/>
                </patternFill>
              </fill>
            </x14:dxf>
          </x14:cfRule>
          <x14:cfRule type="cellIs" priority="10967" operator="equal" id="{9BD6B723-4444-4C8F-A6F4-5133A1AA1E5C}">
            <xm:f>Tables!$B$5</xm:f>
            <x14:dxf>
              <fill>
                <patternFill>
                  <bgColor rgb="FFFFC000"/>
                </patternFill>
              </fill>
            </x14:dxf>
          </x14:cfRule>
          <x14:cfRule type="cellIs" priority="10968" operator="equal" id="{B0FC5D26-9732-40EC-BEFC-4A83107ACDA7}">
            <xm:f>Tables!$B$6</xm:f>
            <x14:dxf>
              <fill>
                <patternFill>
                  <bgColor rgb="FFFF0000"/>
                </patternFill>
              </fill>
            </x14:dxf>
          </x14:cfRule>
          <xm:sqref>F482</xm:sqref>
        </x14:conditionalFormatting>
        <x14:conditionalFormatting xmlns:xm="http://schemas.microsoft.com/office/excel/2006/main">
          <x14:cfRule type="cellIs" priority="10953" operator="equal" id="{FE3358ED-78D2-4093-9CA1-386290F66D19}">
            <xm:f>Tables!$B$3</xm:f>
            <x14:dxf>
              <fill>
                <patternFill>
                  <bgColor rgb="FFFFFFCC"/>
                </patternFill>
              </fill>
            </x14:dxf>
          </x14:cfRule>
          <x14:cfRule type="cellIs" priority="10954" operator="equal" id="{AEB99908-5178-4B33-8AAB-6B199CA9D593}">
            <xm:f>Tables!$B$4</xm:f>
            <x14:dxf>
              <fill>
                <patternFill>
                  <bgColor rgb="FF92D050"/>
                </patternFill>
              </fill>
            </x14:dxf>
          </x14:cfRule>
          <x14:cfRule type="cellIs" priority="10955" operator="equal" id="{B8DB4B84-3680-4FE8-8A20-D7AEB5DE36E4}">
            <xm:f>Tables!$B$5</xm:f>
            <x14:dxf>
              <fill>
                <patternFill>
                  <bgColor rgb="FFFFC000"/>
                </patternFill>
              </fill>
            </x14:dxf>
          </x14:cfRule>
          <x14:cfRule type="cellIs" priority="10956" operator="equal" id="{E4989523-E4FC-4589-9D92-C3139F791DC5}">
            <xm:f>Tables!$B$6</xm:f>
            <x14:dxf>
              <fill>
                <patternFill>
                  <bgColor rgb="FFFF0000"/>
                </patternFill>
              </fill>
            </x14:dxf>
          </x14:cfRule>
          <xm:sqref>F475</xm:sqref>
        </x14:conditionalFormatting>
        <x14:conditionalFormatting xmlns:xm="http://schemas.microsoft.com/office/excel/2006/main">
          <x14:cfRule type="cellIs" priority="10949" operator="equal" id="{E2F73DAE-27D3-461F-A1E1-C30AFE52F992}">
            <xm:f>Tables!$B$3</xm:f>
            <x14:dxf>
              <fill>
                <patternFill>
                  <bgColor rgb="FFFFFFCC"/>
                </patternFill>
              </fill>
            </x14:dxf>
          </x14:cfRule>
          <x14:cfRule type="cellIs" priority="10950" operator="equal" id="{DC8C5DF1-C6F0-4AA9-802B-8DE7385F8254}">
            <xm:f>Tables!$B$4</xm:f>
            <x14:dxf>
              <fill>
                <patternFill>
                  <bgColor rgb="FF92D050"/>
                </patternFill>
              </fill>
            </x14:dxf>
          </x14:cfRule>
          <x14:cfRule type="cellIs" priority="10951" operator="equal" id="{7DB35090-36AB-4FC5-A6B1-D4C291C33A41}">
            <xm:f>Tables!$B$5</xm:f>
            <x14:dxf>
              <fill>
                <patternFill>
                  <bgColor rgb="FFFFC000"/>
                </patternFill>
              </fill>
            </x14:dxf>
          </x14:cfRule>
          <x14:cfRule type="cellIs" priority="10952" operator="equal" id="{A48AADD3-172E-4448-8335-2EB4287A5BBD}">
            <xm:f>Tables!$B$6</xm:f>
            <x14:dxf>
              <fill>
                <patternFill>
                  <bgColor rgb="FFFF0000"/>
                </patternFill>
              </fill>
            </x14:dxf>
          </x14:cfRule>
          <xm:sqref>F474</xm:sqref>
        </x14:conditionalFormatting>
        <x14:conditionalFormatting xmlns:xm="http://schemas.microsoft.com/office/excel/2006/main">
          <x14:cfRule type="cellIs" priority="10945" operator="equal" id="{F5B8AC41-376E-4D45-8550-5F750EFF2686}">
            <xm:f>Tables!$B$3</xm:f>
            <x14:dxf>
              <fill>
                <patternFill>
                  <bgColor rgb="FFFFFFCC"/>
                </patternFill>
              </fill>
            </x14:dxf>
          </x14:cfRule>
          <x14:cfRule type="cellIs" priority="10946" operator="equal" id="{C3BD5593-2D34-4F8A-AE4A-CE294396F05E}">
            <xm:f>Tables!$B$4</xm:f>
            <x14:dxf>
              <fill>
                <patternFill>
                  <bgColor rgb="FF92D050"/>
                </patternFill>
              </fill>
            </x14:dxf>
          </x14:cfRule>
          <x14:cfRule type="cellIs" priority="10947" operator="equal" id="{EB56A94F-45B3-47E7-8D91-1CD571F30985}">
            <xm:f>Tables!$B$5</xm:f>
            <x14:dxf>
              <fill>
                <patternFill>
                  <bgColor rgb="FFFFC000"/>
                </patternFill>
              </fill>
            </x14:dxf>
          </x14:cfRule>
          <x14:cfRule type="cellIs" priority="10948" operator="equal" id="{E11BD997-6B2A-431A-A317-B8409FB396FA}">
            <xm:f>Tables!$B$6</xm:f>
            <x14:dxf>
              <fill>
                <patternFill>
                  <bgColor rgb="FFFF0000"/>
                </patternFill>
              </fill>
            </x14:dxf>
          </x14:cfRule>
          <xm:sqref>F473</xm:sqref>
        </x14:conditionalFormatting>
        <x14:conditionalFormatting xmlns:xm="http://schemas.microsoft.com/office/excel/2006/main">
          <x14:cfRule type="cellIs" priority="10933" operator="equal" id="{FD91288E-13A2-494C-9A1C-587174A69409}">
            <xm:f>Tables!$B$3</xm:f>
            <x14:dxf>
              <fill>
                <patternFill>
                  <bgColor rgb="FFFFFFCC"/>
                </patternFill>
              </fill>
            </x14:dxf>
          </x14:cfRule>
          <x14:cfRule type="cellIs" priority="10934" operator="equal" id="{0157390A-65D8-4251-B4AD-CA50DC98C50C}">
            <xm:f>Tables!$B$4</xm:f>
            <x14:dxf>
              <fill>
                <patternFill>
                  <bgColor rgb="FF92D050"/>
                </patternFill>
              </fill>
            </x14:dxf>
          </x14:cfRule>
          <x14:cfRule type="cellIs" priority="10935" operator="equal" id="{AB279F15-13EC-43B9-8AD8-291E0CCD36CB}">
            <xm:f>Tables!$B$5</xm:f>
            <x14:dxf>
              <fill>
                <patternFill>
                  <bgColor rgb="FFFFC000"/>
                </patternFill>
              </fill>
            </x14:dxf>
          </x14:cfRule>
          <x14:cfRule type="cellIs" priority="10936" operator="equal" id="{69CCED53-22BF-4B97-A54F-6DC9DF4C6959}">
            <xm:f>Tables!$B$6</xm:f>
            <x14:dxf>
              <fill>
                <patternFill>
                  <bgColor rgb="FFFF0000"/>
                </patternFill>
              </fill>
            </x14:dxf>
          </x14:cfRule>
          <xm:sqref>F466</xm:sqref>
        </x14:conditionalFormatting>
        <x14:conditionalFormatting xmlns:xm="http://schemas.microsoft.com/office/excel/2006/main">
          <x14:cfRule type="cellIs" priority="10929" operator="equal" id="{5882B84C-A63A-4E1B-B2E8-A9C07FC2ACC1}">
            <xm:f>Tables!$B$3</xm:f>
            <x14:dxf>
              <fill>
                <patternFill>
                  <bgColor rgb="FFFFFFCC"/>
                </patternFill>
              </fill>
            </x14:dxf>
          </x14:cfRule>
          <x14:cfRule type="cellIs" priority="10930" operator="equal" id="{4958FEF7-5553-4B0D-AACC-B9A0EBCA740A}">
            <xm:f>Tables!$B$4</xm:f>
            <x14:dxf>
              <fill>
                <patternFill>
                  <bgColor rgb="FF92D050"/>
                </patternFill>
              </fill>
            </x14:dxf>
          </x14:cfRule>
          <x14:cfRule type="cellIs" priority="10931" operator="equal" id="{2B2B3303-8546-42C8-ACD1-8812C634CDBE}">
            <xm:f>Tables!$B$5</xm:f>
            <x14:dxf>
              <fill>
                <patternFill>
                  <bgColor rgb="FFFFC000"/>
                </patternFill>
              </fill>
            </x14:dxf>
          </x14:cfRule>
          <x14:cfRule type="cellIs" priority="10932" operator="equal" id="{BDC95D42-0687-42B4-B466-93BC8A7FB5AE}">
            <xm:f>Tables!$B$6</xm:f>
            <x14:dxf>
              <fill>
                <patternFill>
                  <bgColor rgb="FFFF0000"/>
                </patternFill>
              </fill>
            </x14:dxf>
          </x14:cfRule>
          <xm:sqref>F465</xm:sqref>
        </x14:conditionalFormatting>
        <x14:conditionalFormatting xmlns:xm="http://schemas.microsoft.com/office/excel/2006/main">
          <x14:cfRule type="cellIs" priority="10925" operator="equal" id="{EEF2187A-36EC-4812-9DBF-75C29BF0046A}">
            <xm:f>Tables!$B$3</xm:f>
            <x14:dxf>
              <fill>
                <patternFill>
                  <bgColor rgb="FFFFFFCC"/>
                </patternFill>
              </fill>
            </x14:dxf>
          </x14:cfRule>
          <x14:cfRule type="cellIs" priority="10926" operator="equal" id="{CF0CA100-9506-4FA9-9C6F-322D53A172FF}">
            <xm:f>Tables!$B$4</xm:f>
            <x14:dxf>
              <fill>
                <patternFill>
                  <bgColor rgb="FF92D050"/>
                </patternFill>
              </fill>
            </x14:dxf>
          </x14:cfRule>
          <x14:cfRule type="cellIs" priority="10927" operator="equal" id="{E1168981-B326-4FE0-B284-95CD234B3050}">
            <xm:f>Tables!$B$5</xm:f>
            <x14:dxf>
              <fill>
                <patternFill>
                  <bgColor rgb="FFFFC000"/>
                </patternFill>
              </fill>
            </x14:dxf>
          </x14:cfRule>
          <x14:cfRule type="cellIs" priority="10928" operator="equal" id="{7F2973B7-2324-417E-9993-BAD97CA1AA5E}">
            <xm:f>Tables!$B$6</xm:f>
            <x14:dxf>
              <fill>
                <patternFill>
                  <bgColor rgb="FFFF0000"/>
                </patternFill>
              </fill>
            </x14:dxf>
          </x14:cfRule>
          <xm:sqref>F464</xm:sqref>
        </x14:conditionalFormatting>
        <x14:conditionalFormatting xmlns:xm="http://schemas.microsoft.com/office/excel/2006/main">
          <x14:cfRule type="cellIs" priority="10913" operator="equal" id="{7777E8C2-503A-4EB2-84AC-0E6EE41F09A8}">
            <xm:f>Tables!$B$3</xm:f>
            <x14:dxf>
              <fill>
                <patternFill>
                  <bgColor rgb="FFFFFFCC"/>
                </patternFill>
              </fill>
            </x14:dxf>
          </x14:cfRule>
          <x14:cfRule type="cellIs" priority="10914" operator="equal" id="{019ABFCC-79C4-4C8D-85B1-694C983504BE}">
            <xm:f>Tables!$B$4</xm:f>
            <x14:dxf>
              <fill>
                <patternFill>
                  <bgColor rgb="FF92D050"/>
                </patternFill>
              </fill>
            </x14:dxf>
          </x14:cfRule>
          <x14:cfRule type="cellIs" priority="10915" operator="equal" id="{889AB2D4-5A77-485F-AC6F-94F28EA6520A}">
            <xm:f>Tables!$B$5</xm:f>
            <x14:dxf>
              <fill>
                <patternFill>
                  <bgColor rgb="FFFFC000"/>
                </patternFill>
              </fill>
            </x14:dxf>
          </x14:cfRule>
          <x14:cfRule type="cellIs" priority="10916" operator="equal" id="{21481C87-BC56-4EE7-B361-35B7F5DC39A7}">
            <xm:f>Tables!$B$6</xm:f>
            <x14:dxf>
              <fill>
                <patternFill>
                  <bgColor rgb="FFFF0000"/>
                </patternFill>
              </fill>
            </x14:dxf>
          </x14:cfRule>
          <xm:sqref>F457</xm:sqref>
        </x14:conditionalFormatting>
        <x14:conditionalFormatting xmlns:xm="http://schemas.microsoft.com/office/excel/2006/main">
          <x14:cfRule type="cellIs" priority="10909" operator="equal" id="{1C024F4A-21F4-496D-B5E4-64B50695751F}">
            <xm:f>Tables!$B$3</xm:f>
            <x14:dxf>
              <fill>
                <patternFill>
                  <bgColor rgb="FFFFFFCC"/>
                </patternFill>
              </fill>
            </x14:dxf>
          </x14:cfRule>
          <x14:cfRule type="cellIs" priority="10910" operator="equal" id="{DE90C5FB-480D-4339-94A2-0411B1430F0A}">
            <xm:f>Tables!$B$4</xm:f>
            <x14:dxf>
              <fill>
                <patternFill>
                  <bgColor rgb="FF92D050"/>
                </patternFill>
              </fill>
            </x14:dxf>
          </x14:cfRule>
          <x14:cfRule type="cellIs" priority="10911" operator="equal" id="{B764466A-D1A4-4521-8A70-0573872698AA}">
            <xm:f>Tables!$B$5</xm:f>
            <x14:dxf>
              <fill>
                <patternFill>
                  <bgColor rgb="FFFFC000"/>
                </patternFill>
              </fill>
            </x14:dxf>
          </x14:cfRule>
          <x14:cfRule type="cellIs" priority="10912" operator="equal" id="{112248E5-922E-41A9-898E-188F4039753A}">
            <xm:f>Tables!$B$6</xm:f>
            <x14:dxf>
              <fill>
                <patternFill>
                  <bgColor rgb="FFFF0000"/>
                </patternFill>
              </fill>
            </x14:dxf>
          </x14:cfRule>
          <xm:sqref>F456</xm:sqref>
        </x14:conditionalFormatting>
        <x14:conditionalFormatting xmlns:xm="http://schemas.microsoft.com/office/excel/2006/main">
          <x14:cfRule type="cellIs" priority="10905" operator="equal" id="{7C9B9744-C73D-4078-849D-90A942647639}">
            <xm:f>Tables!$B$3</xm:f>
            <x14:dxf>
              <fill>
                <patternFill>
                  <bgColor rgb="FFFFFFCC"/>
                </patternFill>
              </fill>
            </x14:dxf>
          </x14:cfRule>
          <x14:cfRule type="cellIs" priority="10906" operator="equal" id="{98024495-13AC-4FFD-B655-985E05433134}">
            <xm:f>Tables!$B$4</xm:f>
            <x14:dxf>
              <fill>
                <patternFill>
                  <bgColor rgb="FF92D050"/>
                </patternFill>
              </fill>
            </x14:dxf>
          </x14:cfRule>
          <x14:cfRule type="cellIs" priority="10907" operator="equal" id="{8AE6BDEE-0C55-415F-A3B5-C1EFB3DEAEFF}">
            <xm:f>Tables!$B$5</xm:f>
            <x14:dxf>
              <fill>
                <patternFill>
                  <bgColor rgb="FFFFC000"/>
                </patternFill>
              </fill>
            </x14:dxf>
          </x14:cfRule>
          <x14:cfRule type="cellIs" priority="10908" operator="equal" id="{C0F985D7-6FED-4961-8A07-8C7098B6F089}">
            <xm:f>Tables!$B$6</xm:f>
            <x14:dxf>
              <fill>
                <patternFill>
                  <bgColor rgb="FFFF0000"/>
                </patternFill>
              </fill>
            </x14:dxf>
          </x14:cfRule>
          <xm:sqref>F455</xm:sqref>
        </x14:conditionalFormatting>
        <x14:conditionalFormatting xmlns:xm="http://schemas.microsoft.com/office/excel/2006/main">
          <x14:cfRule type="cellIs" priority="10901" operator="equal" id="{35B871CD-4030-4AA3-A92E-D97900249433}">
            <xm:f>Tables!$B$3</xm:f>
            <x14:dxf>
              <fill>
                <patternFill>
                  <bgColor rgb="FFFFFFCC"/>
                </patternFill>
              </fill>
            </x14:dxf>
          </x14:cfRule>
          <x14:cfRule type="cellIs" priority="10902" operator="equal" id="{B8FF9976-678C-41FD-A291-A35D03B56203}">
            <xm:f>Tables!$B$4</xm:f>
            <x14:dxf>
              <fill>
                <patternFill>
                  <bgColor rgb="FF92D050"/>
                </patternFill>
              </fill>
            </x14:dxf>
          </x14:cfRule>
          <x14:cfRule type="cellIs" priority="10903" operator="equal" id="{662F340A-30F3-49B2-BAAA-25FFC6E873AF}">
            <xm:f>Tables!$B$5</xm:f>
            <x14:dxf>
              <fill>
                <patternFill>
                  <bgColor rgb="FFFFC000"/>
                </patternFill>
              </fill>
            </x14:dxf>
          </x14:cfRule>
          <x14:cfRule type="cellIs" priority="10904" operator="equal" id="{DBEC2161-E507-474B-B80A-2841D0AF1465}">
            <xm:f>Tables!$B$6</xm:f>
            <x14:dxf>
              <fill>
                <patternFill>
                  <bgColor rgb="FFFF0000"/>
                </patternFill>
              </fill>
            </x14:dxf>
          </x14:cfRule>
          <xm:sqref>F454</xm:sqref>
        </x14:conditionalFormatting>
        <x14:conditionalFormatting xmlns:xm="http://schemas.microsoft.com/office/excel/2006/main">
          <x14:cfRule type="cellIs" priority="10825" operator="equal" id="{A52CD12E-A926-49BA-9058-0DCE7D7766F2}">
            <xm:f>Tables!$B$15</xm:f>
            <x14:dxf>
              <fill>
                <patternFill>
                  <bgColor rgb="FFFFFFCC"/>
                </patternFill>
              </fill>
            </x14:dxf>
          </x14:cfRule>
          <x14:cfRule type="cellIs" priority="10826" operator="equal" id="{E85AA9A9-18E5-4AED-88B7-B1230981CE21}">
            <xm:f>Tables!$B$16</xm:f>
            <x14:dxf>
              <fill>
                <patternFill>
                  <bgColor rgb="FF92D050"/>
                </patternFill>
              </fill>
            </x14:dxf>
          </x14:cfRule>
          <x14:cfRule type="cellIs" priority="10827" operator="equal" id="{12107A79-7652-4427-86DA-138B990942F2}">
            <xm:f>Tables!$B$18</xm:f>
            <x14:dxf>
              <fill>
                <patternFill>
                  <bgColor rgb="FFFFC000"/>
                </patternFill>
              </fill>
            </x14:dxf>
          </x14:cfRule>
          <x14:cfRule type="cellIs" priority="10828" operator="equal" id="{DD6E7383-48AF-4F5C-81D3-A46B81AAC18A}">
            <xm:f>Tables!$B$17</xm:f>
            <x14:dxf>
              <fill>
                <patternFill>
                  <bgColor rgb="FFFF0000"/>
                </patternFill>
              </fill>
            </x14:dxf>
          </x14:cfRule>
          <xm:sqref>M533</xm:sqref>
        </x14:conditionalFormatting>
        <x14:conditionalFormatting xmlns:xm="http://schemas.microsoft.com/office/excel/2006/main">
          <x14:cfRule type="cellIs" priority="10821" operator="equal" id="{A62E4E98-4ED7-4BD2-BA06-D6ECFC5B479C}">
            <xm:f>Tables!$B$9</xm:f>
            <x14:dxf>
              <fill>
                <patternFill>
                  <bgColor rgb="FFFFFFCC"/>
                </patternFill>
              </fill>
            </x14:dxf>
          </x14:cfRule>
          <x14:cfRule type="cellIs" priority="10822" operator="equal" id="{00AB3EDD-77E7-44AC-B9FE-EFFD9FE7FAD8}">
            <xm:f>Tables!$B$10</xm:f>
            <x14:dxf>
              <fill>
                <patternFill>
                  <bgColor rgb="FF92D050"/>
                </patternFill>
              </fill>
            </x14:dxf>
          </x14:cfRule>
          <x14:cfRule type="cellIs" priority="10823" operator="equal" id="{F10A2A26-05FC-49AE-8046-70DEB96FE49E}">
            <xm:f>Tables!$B$12</xm:f>
            <x14:dxf>
              <fill>
                <patternFill>
                  <bgColor rgb="FFFFC000"/>
                </patternFill>
              </fill>
            </x14:dxf>
          </x14:cfRule>
          <x14:cfRule type="cellIs" priority="10824" operator="equal" id="{0D27C5F5-1E39-41F9-8007-E3C54538C811}">
            <xm:f>Tables!$B$11</xm:f>
            <x14:dxf>
              <fill>
                <patternFill>
                  <bgColor rgb="FFFF0000"/>
                </patternFill>
              </fill>
            </x14:dxf>
          </x14:cfRule>
          <xm:sqref>Q533</xm:sqref>
        </x14:conditionalFormatting>
        <x14:conditionalFormatting xmlns:xm="http://schemas.microsoft.com/office/excel/2006/main">
          <x14:cfRule type="cellIs" priority="10817" operator="equal" id="{B54203C9-7769-422E-8091-8FC8BE0E0B1C}">
            <xm:f>Tables!$B$15</xm:f>
            <x14:dxf>
              <fill>
                <patternFill>
                  <bgColor rgb="FFFFFFCC"/>
                </patternFill>
              </fill>
            </x14:dxf>
          </x14:cfRule>
          <x14:cfRule type="cellIs" priority="10818" operator="equal" id="{8ADB0E50-7D71-4CD4-B3E3-0DADFC2C1536}">
            <xm:f>Tables!$B$16</xm:f>
            <x14:dxf>
              <fill>
                <patternFill>
                  <bgColor rgb="FF92D050"/>
                </patternFill>
              </fill>
            </x14:dxf>
          </x14:cfRule>
          <x14:cfRule type="cellIs" priority="10819" operator="equal" id="{78E8AFB2-5F94-4C68-8AF0-8AD25BED8A9C}">
            <xm:f>Tables!$B$18</xm:f>
            <x14:dxf>
              <fill>
                <patternFill>
                  <bgColor rgb="FFFFC000"/>
                </patternFill>
              </fill>
            </x14:dxf>
          </x14:cfRule>
          <x14:cfRule type="cellIs" priority="10820" operator="equal" id="{B83137F6-4D5E-4E5D-B618-97A938101B4A}">
            <xm:f>Tables!$B$17</xm:f>
            <x14:dxf>
              <fill>
                <patternFill>
                  <bgColor rgb="FFFF0000"/>
                </patternFill>
              </fill>
            </x14:dxf>
          </x14:cfRule>
          <xm:sqref>M587</xm:sqref>
        </x14:conditionalFormatting>
        <x14:conditionalFormatting xmlns:xm="http://schemas.microsoft.com/office/excel/2006/main">
          <x14:cfRule type="cellIs" priority="10765" operator="equal" id="{E9725615-34AD-4226-9404-B5AB5B0A1D7A}">
            <xm:f>Tables!$B$3</xm:f>
            <x14:dxf>
              <fill>
                <patternFill>
                  <bgColor rgb="FFFFFFCC"/>
                </patternFill>
              </fill>
            </x14:dxf>
          </x14:cfRule>
          <x14:cfRule type="cellIs" priority="10766" operator="equal" id="{96236615-F785-49E4-8787-053B2AC6CA30}">
            <xm:f>Tables!$B$4</xm:f>
            <x14:dxf>
              <fill>
                <patternFill>
                  <bgColor rgb="FF92D050"/>
                </patternFill>
              </fill>
            </x14:dxf>
          </x14:cfRule>
          <x14:cfRule type="cellIs" priority="10767" operator="equal" id="{34F0BC50-EB39-4BDC-A323-36680DA82B49}">
            <xm:f>Tables!$B$5</xm:f>
            <x14:dxf>
              <fill>
                <patternFill>
                  <bgColor rgb="FFFFC000"/>
                </patternFill>
              </fill>
            </x14:dxf>
          </x14:cfRule>
          <x14:cfRule type="cellIs" priority="10768" operator="equal" id="{91D003FF-89CC-415B-B129-0B9305355177}">
            <xm:f>Tables!$B$6</xm:f>
            <x14:dxf>
              <fill>
                <patternFill>
                  <bgColor rgb="FFFF0000"/>
                </patternFill>
              </fill>
            </x14:dxf>
          </x14:cfRule>
          <xm:sqref>F748</xm:sqref>
        </x14:conditionalFormatting>
        <x14:conditionalFormatting xmlns:xm="http://schemas.microsoft.com/office/excel/2006/main">
          <x14:cfRule type="cellIs" priority="10761" operator="equal" id="{3B149E96-809D-4944-9FB2-24DE4DC593E5}">
            <xm:f>Tables!$B$3</xm:f>
            <x14:dxf>
              <fill>
                <patternFill>
                  <bgColor rgb="FFFFFFCC"/>
                </patternFill>
              </fill>
            </x14:dxf>
          </x14:cfRule>
          <x14:cfRule type="cellIs" priority="10762" operator="equal" id="{73E1837B-135D-4C1D-865F-4D51B2903752}">
            <xm:f>Tables!$B$4</xm:f>
            <x14:dxf>
              <fill>
                <patternFill>
                  <bgColor rgb="FF92D050"/>
                </patternFill>
              </fill>
            </x14:dxf>
          </x14:cfRule>
          <x14:cfRule type="cellIs" priority="10763" operator="equal" id="{2EAE9C84-A2D9-47E3-9FAB-DF5728612F65}">
            <xm:f>Tables!$B$5</xm:f>
            <x14:dxf>
              <fill>
                <patternFill>
                  <bgColor rgb="FFFFC000"/>
                </patternFill>
              </fill>
            </x14:dxf>
          </x14:cfRule>
          <x14:cfRule type="cellIs" priority="10764" operator="equal" id="{6CF8DDB7-E8F9-47EC-ABB6-347B117C5CE6}">
            <xm:f>Tables!$B$6</xm:f>
            <x14:dxf>
              <fill>
                <patternFill>
                  <bgColor rgb="FFFF0000"/>
                </patternFill>
              </fill>
            </x14:dxf>
          </x14:cfRule>
          <xm:sqref>F749</xm:sqref>
        </x14:conditionalFormatting>
        <x14:conditionalFormatting xmlns:xm="http://schemas.microsoft.com/office/excel/2006/main">
          <x14:cfRule type="cellIs" priority="10757" operator="equal" id="{373914C8-A082-41E3-BF50-77C818BEBAF5}">
            <xm:f>Tables!$B$3</xm:f>
            <x14:dxf>
              <fill>
                <patternFill>
                  <bgColor rgb="FFFFFFCC"/>
                </patternFill>
              </fill>
            </x14:dxf>
          </x14:cfRule>
          <x14:cfRule type="cellIs" priority="10758" operator="equal" id="{B18C2D2E-CBB3-4F0F-95BB-BD043B0F7429}">
            <xm:f>Tables!$B$4</xm:f>
            <x14:dxf>
              <fill>
                <patternFill>
                  <bgColor rgb="FF92D050"/>
                </patternFill>
              </fill>
            </x14:dxf>
          </x14:cfRule>
          <x14:cfRule type="cellIs" priority="10759" operator="equal" id="{B4DA2533-479F-4FF1-BF6E-430E2C5A2E48}">
            <xm:f>Tables!$B$5</xm:f>
            <x14:dxf>
              <fill>
                <patternFill>
                  <bgColor rgb="FFFFC000"/>
                </patternFill>
              </fill>
            </x14:dxf>
          </x14:cfRule>
          <x14:cfRule type="cellIs" priority="10760" operator="equal" id="{AA9155E4-4822-448E-BE2D-ED93252B7FDC}">
            <xm:f>Tables!$B$6</xm:f>
            <x14:dxf>
              <fill>
                <patternFill>
                  <bgColor rgb="FFFF0000"/>
                </patternFill>
              </fill>
            </x14:dxf>
          </x14:cfRule>
          <xm:sqref>F750</xm:sqref>
        </x14:conditionalFormatting>
        <x14:conditionalFormatting xmlns:xm="http://schemas.microsoft.com/office/excel/2006/main">
          <x14:cfRule type="cellIs" priority="10745" operator="equal" id="{2698A7C4-18CC-4708-8A89-177413E57BAC}">
            <xm:f>Tables!$B$3</xm:f>
            <x14:dxf>
              <fill>
                <patternFill>
                  <bgColor rgb="FFFFFFCC"/>
                </patternFill>
              </fill>
            </x14:dxf>
          </x14:cfRule>
          <x14:cfRule type="cellIs" priority="10746" operator="equal" id="{8D54692A-6C66-4AB4-B120-3B5CA09BC85B}">
            <xm:f>Tables!$B$4</xm:f>
            <x14:dxf>
              <fill>
                <patternFill>
                  <bgColor rgb="FF92D050"/>
                </patternFill>
              </fill>
            </x14:dxf>
          </x14:cfRule>
          <x14:cfRule type="cellIs" priority="10747" operator="equal" id="{C935007A-1FB8-48E8-9FBD-28F8DC6B7DD3}">
            <xm:f>Tables!$B$5</xm:f>
            <x14:dxf>
              <fill>
                <patternFill>
                  <bgColor rgb="FFFFC000"/>
                </patternFill>
              </fill>
            </x14:dxf>
          </x14:cfRule>
          <x14:cfRule type="cellIs" priority="10748" operator="equal" id="{49DD0F82-7585-4DCC-9E98-81948652EE2C}">
            <xm:f>Tables!$B$6</xm:f>
            <x14:dxf>
              <fill>
                <patternFill>
                  <bgColor rgb="FFFF0000"/>
                </patternFill>
              </fill>
            </x14:dxf>
          </x14:cfRule>
          <xm:sqref>F757</xm:sqref>
        </x14:conditionalFormatting>
        <x14:conditionalFormatting xmlns:xm="http://schemas.microsoft.com/office/excel/2006/main">
          <x14:cfRule type="cellIs" priority="10741" operator="equal" id="{E2DC0260-13C0-4153-B4BB-1B260EFC4703}">
            <xm:f>Tables!$B$3</xm:f>
            <x14:dxf>
              <fill>
                <patternFill>
                  <bgColor rgb="FFFFFFCC"/>
                </patternFill>
              </fill>
            </x14:dxf>
          </x14:cfRule>
          <x14:cfRule type="cellIs" priority="10742" operator="equal" id="{252559D0-6B70-41A1-BC22-5A8F99DE2DD5}">
            <xm:f>Tables!$B$4</xm:f>
            <x14:dxf>
              <fill>
                <patternFill>
                  <bgColor rgb="FF92D050"/>
                </patternFill>
              </fill>
            </x14:dxf>
          </x14:cfRule>
          <x14:cfRule type="cellIs" priority="10743" operator="equal" id="{833CD761-724B-497F-9252-8CA46BCC51BC}">
            <xm:f>Tables!$B$5</xm:f>
            <x14:dxf>
              <fill>
                <patternFill>
                  <bgColor rgb="FFFFC000"/>
                </patternFill>
              </fill>
            </x14:dxf>
          </x14:cfRule>
          <x14:cfRule type="cellIs" priority="10744" operator="equal" id="{A1313A61-9DCD-4B3B-8F83-0A19D91AFC4F}">
            <xm:f>Tables!$B$6</xm:f>
            <x14:dxf>
              <fill>
                <patternFill>
                  <bgColor rgb="FFFF0000"/>
                </patternFill>
              </fill>
            </x14:dxf>
          </x14:cfRule>
          <xm:sqref>F758</xm:sqref>
        </x14:conditionalFormatting>
        <x14:conditionalFormatting xmlns:xm="http://schemas.microsoft.com/office/excel/2006/main">
          <x14:cfRule type="cellIs" priority="10737" operator="equal" id="{60EA4014-00F0-491F-99D5-8689772D2EC8}">
            <xm:f>Tables!$B$3</xm:f>
            <x14:dxf>
              <fill>
                <patternFill>
                  <bgColor rgb="FFFFFFCC"/>
                </patternFill>
              </fill>
            </x14:dxf>
          </x14:cfRule>
          <x14:cfRule type="cellIs" priority="10738" operator="equal" id="{8B982F7E-045D-4747-A47F-5EEACC61E5E6}">
            <xm:f>Tables!$B$4</xm:f>
            <x14:dxf>
              <fill>
                <patternFill>
                  <bgColor rgb="FF92D050"/>
                </patternFill>
              </fill>
            </x14:dxf>
          </x14:cfRule>
          <x14:cfRule type="cellIs" priority="10739" operator="equal" id="{F91E0FCC-6386-4CAD-B8B0-ECCF6935A562}">
            <xm:f>Tables!$B$5</xm:f>
            <x14:dxf>
              <fill>
                <patternFill>
                  <bgColor rgb="FFFFC000"/>
                </patternFill>
              </fill>
            </x14:dxf>
          </x14:cfRule>
          <x14:cfRule type="cellIs" priority="10740" operator="equal" id="{9290FB31-D3A0-48AE-A23E-C3E39EBF6384}">
            <xm:f>Tables!$B$6</xm:f>
            <x14:dxf>
              <fill>
                <patternFill>
                  <bgColor rgb="FFFF0000"/>
                </patternFill>
              </fill>
            </x14:dxf>
          </x14:cfRule>
          <xm:sqref>F759</xm:sqref>
        </x14:conditionalFormatting>
        <x14:conditionalFormatting xmlns:xm="http://schemas.microsoft.com/office/excel/2006/main">
          <x14:cfRule type="cellIs" priority="10725" operator="equal" id="{4F391F08-BDDC-4137-93A2-1A014D513725}">
            <xm:f>Tables!$B$3</xm:f>
            <x14:dxf>
              <fill>
                <patternFill>
                  <bgColor rgb="FFFFFFCC"/>
                </patternFill>
              </fill>
            </x14:dxf>
          </x14:cfRule>
          <x14:cfRule type="cellIs" priority="10726" operator="equal" id="{17A5E265-4915-4F1C-B68D-8EC5B63418A8}">
            <xm:f>Tables!$B$4</xm:f>
            <x14:dxf>
              <fill>
                <patternFill>
                  <bgColor rgb="FF92D050"/>
                </patternFill>
              </fill>
            </x14:dxf>
          </x14:cfRule>
          <x14:cfRule type="cellIs" priority="10727" operator="equal" id="{A45E81EB-13D6-4E36-8C45-4402B3E95B01}">
            <xm:f>Tables!$B$5</xm:f>
            <x14:dxf>
              <fill>
                <patternFill>
                  <bgColor rgb="FFFFC000"/>
                </patternFill>
              </fill>
            </x14:dxf>
          </x14:cfRule>
          <x14:cfRule type="cellIs" priority="10728" operator="equal" id="{22780AC4-1069-432D-A756-586A24074B19}">
            <xm:f>Tables!$B$6</xm:f>
            <x14:dxf>
              <fill>
                <patternFill>
                  <bgColor rgb="FFFF0000"/>
                </patternFill>
              </fill>
            </x14:dxf>
          </x14:cfRule>
          <xm:sqref>F766</xm:sqref>
        </x14:conditionalFormatting>
        <x14:conditionalFormatting xmlns:xm="http://schemas.microsoft.com/office/excel/2006/main">
          <x14:cfRule type="cellIs" priority="10721" operator="equal" id="{3612EAAC-E672-4AD5-9CDD-21F115771F8F}">
            <xm:f>Tables!$B$3</xm:f>
            <x14:dxf>
              <fill>
                <patternFill>
                  <bgColor rgb="FFFFFFCC"/>
                </patternFill>
              </fill>
            </x14:dxf>
          </x14:cfRule>
          <x14:cfRule type="cellIs" priority="10722" operator="equal" id="{E6A4EE3F-2E9C-4879-913B-F396DB17B25C}">
            <xm:f>Tables!$B$4</xm:f>
            <x14:dxf>
              <fill>
                <patternFill>
                  <bgColor rgb="FF92D050"/>
                </patternFill>
              </fill>
            </x14:dxf>
          </x14:cfRule>
          <x14:cfRule type="cellIs" priority="10723" operator="equal" id="{5AE0202A-5D8F-4E9F-9232-98A0FCED34F1}">
            <xm:f>Tables!$B$5</xm:f>
            <x14:dxf>
              <fill>
                <patternFill>
                  <bgColor rgb="FFFFC000"/>
                </patternFill>
              </fill>
            </x14:dxf>
          </x14:cfRule>
          <x14:cfRule type="cellIs" priority="10724" operator="equal" id="{3F5E2951-5C07-459B-A710-3BECEB0DC485}">
            <xm:f>Tables!$B$6</xm:f>
            <x14:dxf>
              <fill>
                <patternFill>
                  <bgColor rgb="FFFF0000"/>
                </patternFill>
              </fill>
            </x14:dxf>
          </x14:cfRule>
          <xm:sqref>F767</xm:sqref>
        </x14:conditionalFormatting>
        <x14:conditionalFormatting xmlns:xm="http://schemas.microsoft.com/office/excel/2006/main">
          <x14:cfRule type="cellIs" priority="10717" operator="equal" id="{A3A46E72-BF05-4A8D-901F-30941CA9EBB6}">
            <xm:f>Tables!$B$3</xm:f>
            <x14:dxf>
              <fill>
                <patternFill>
                  <bgColor rgb="FFFFFFCC"/>
                </patternFill>
              </fill>
            </x14:dxf>
          </x14:cfRule>
          <x14:cfRule type="cellIs" priority="10718" operator="equal" id="{550DD848-55CF-4178-AD0F-99D50869F175}">
            <xm:f>Tables!$B$4</xm:f>
            <x14:dxf>
              <fill>
                <patternFill>
                  <bgColor rgb="FF92D050"/>
                </patternFill>
              </fill>
            </x14:dxf>
          </x14:cfRule>
          <x14:cfRule type="cellIs" priority="10719" operator="equal" id="{2BB8D640-0FB6-4C37-8C9A-F9209E0B504D}">
            <xm:f>Tables!$B$5</xm:f>
            <x14:dxf>
              <fill>
                <patternFill>
                  <bgColor rgb="FFFFC000"/>
                </patternFill>
              </fill>
            </x14:dxf>
          </x14:cfRule>
          <x14:cfRule type="cellIs" priority="10720" operator="equal" id="{CF829D64-0163-4261-8E45-172CF31AFBE9}">
            <xm:f>Tables!$B$6</xm:f>
            <x14:dxf>
              <fill>
                <patternFill>
                  <bgColor rgb="FFFF0000"/>
                </patternFill>
              </fill>
            </x14:dxf>
          </x14:cfRule>
          <xm:sqref>F768</xm:sqref>
        </x14:conditionalFormatting>
        <x14:conditionalFormatting xmlns:xm="http://schemas.microsoft.com/office/excel/2006/main">
          <x14:cfRule type="cellIs" priority="10705" operator="equal" id="{81A06A26-5051-4078-A6C3-F548E7419604}">
            <xm:f>Tables!$B$3</xm:f>
            <x14:dxf>
              <fill>
                <patternFill>
                  <bgColor rgb="FFFFFFCC"/>
                </patternFill>
              </fill>
            </x14:dxf>
          </x14:cfRule>
          <x14:cfRule type="cellIs" priority="10706" operator="equal" id="{902AA62D-D972-4AB3-B8C1-C8052B4D36B6}">
            <xm:f>Tables!$B$4</xm:f>
            <x14:dxf>
              <fill>
                <patternFill>
                  <bgColor rgb="FF92D050"/>
                </patternFill>
              </fill>
            </x14:dxf>
          </x14:cfRule>
          <x14:cfRule type="cellIs" priority="10707" operator="equal" id="{58A7F23F-1405-4A42-9449-4EACC79A4DEA}">
            <xm:f>Tables!$B$5</xm:f>
            <x14:dxf>
              <fill>
                <patternFill>
                  <bgColor rgb="FFFFC000"/>
                </patternFill>
              </fill>
            </x14:dxf>
          </x14:cfRule>
          <x14:cfRule type="cellIs" priority="10708" operator="equal" id="{F28302D0-4282-4497-A093-E0EF4A133861}">
            <xm:f>Tables!$B$6</xm:f>
            <x14:dxf>
              <fill>
                <patternFill>
                  <bgColor rgb="FFFF0000"/>
                </patternFill>
              </fill>
            </x14:dxf>
          </x14:cfRule>
          <xm:sqref>F775</xm:sqref>
        </x14:conditionalFormatting>
        <x14:conditionalFormatting xmlns:xm="http://schemas.microsoft.com/office/excel/2006/main">
          <x14:cfRule type="cellIs" priority="10701" operator="equal" id="{9DF043AD-5DCB-419A-8EAA-2D0EB7FCC015}">
            <xm:f>Tables!$B$3</xm:f>
            <x14:dxf>
              <fill>
                <patternFill>
                  <bgColor rgb="FFFFFFCC"/>
                </patternFill>
              </fill>
            </x14:dxf>
          </x14:cfRule>
          <x14:cfRule type="cellIs" priority="10702" operator="equal" id="{D2A18B81-9FF8-4F6F-9771-9FE1BD31B719}">
            <xm:f>Tables!$B$4</xm:f>
            <x14:dxf>
              <fill>
                <patternFill>
                  <bgColor rgb="FF92D050"/>
                </patternFill>
              </fill>
            </x14:dxf>
          </x14:cfRule>
          <x14:cfRule type="cellIs" priority="10703" operator="equal" id="{3AF0AC0B-6F92-4BD1-B476-7437186C1CF1}">
            <xm:f>Tables!$B$5</xm:f>
            <x14:dxf>
              <fill>
                <patternFill>
                  <bgColor rgb="FFFFC000"/>
                </patternFill>
              </fill>
            </x14:dxf>
          </x14:cfRule>
          <x14:cfRule type="cellIs" priority="10704" operator="equal" id="{ED4D0E5D-007A-44F0-B249-D04625325FD5}">
            <xm:f>Tables!$B$6</xm:f>
            <x14:dxf>
              <fill>
                <patternFill>
                  <bgColor rgb="FFFF0000"/>
                </patternFill>
              </fill>
            </x14:dxf>
          </x14:cfRule>
          <xm:sqref>F776</xm:sqref>
        </x14:conditionalFormatting>
        <x14:conditionalFormatting xmlns:xm="http://schemas.microsoft.com/office/excel/2006/main">
          <x14:cfRule type="cellIs" priority="10697" operator="equal" id="{93D6F0CE-FAC3-4EA7-B0B1-BD3BC49B33A8}">
            <xm:f>Tables!$B$3</xm:f>
            <x14:dxf>
              <fill>
                <patternFill>
                  <bgColor rgb="FFFFFFCC"/>
                </patternFill>
              </fill>
            </x14:dxf>
          </x14:cfRule>
          <x14:cfRule type="cellIs" priority="10698" operator="equal" id="{4E29B549-5712-4377-81DD-AEC288CEE388}">
            <xm:f>Tables!$B$4</xm:f>
            <x14:dxf>
              <fill>
                <patternFill>
                  <bgColor rgb="FF92D050"/>
                </patternFill>
              </fill>
            </x14:dxf>
          </x14:cfRule>
          <x14:cfRule type="cellIs" priority="10699" operator="equal" id="{DA05BB0A-53AB-46E8-B52B-D275944B252B}">
            <xm:f>Tables!$B$5</xm:f>
            <x14:dxf>
              <fill>
                <patternFill>
                  <bgColor rgb="FFFFC000"/>
                </patternFill>
              </fill>
            </x14:dxf>
          </x14:cfRule>
          <x14:cfRule type="cellIs" priority="10700" operator="equal" id="{C9D4CA9F-100C-4950-A476-FE7DFFE306F5}">
            <xm:f>Tables!$B$6</xm:f>
            <x14:dxf>
              <fill>
                <patternFill>
                  <bgColor rgb="FFFF0000"/>
                </patternFill>
              </fill>
            </x14:dxf>
          </x14:cfRule>
          <xm:sqref>F777</xm:sqref>
        </x14:conditionalFormatting>
        <x14:conditionalFormatting xmlns:xm="http://schemas.microsoft.com/office/excel/2006/main">
          <x14:cfRule type="cellIs" priority="10677" operator="equal" id="{2298534A-9E65-4D7B-8C9E-EF4D77940E10}">
            <xm:f>Tables!$B$3</xm:f>
            <x14:dxf>
              <fill>
                <patternFill>
                  <bgColor rgb="FFFFFFCC"/>
                </patternFill>
              </fill>
            </x14:dxf>
          </x14:cfRule>
          <x14:cfRule type="cellIs" priority="10678" operator="equal" id="{60A4BF4C-78E0-4485-8F3D-EB9E682D10A8}">
            <xm:f>Tables!$B$4</xm:f>
            <x14:dxf>
              <fill>
                <patternFill>
                  <bgColor rgb="FF92D050"/>
                </patternFill>
              </fill>
            </x14:dxf>
          </x14:cfRule>
          <x14:cfRule type="cellIs" priority="10679" operator="equal" id="{1D9432A5-0554-4112-AF32-88DF470C1E09}">
            <xm:f>Tables!$B$5</xm:f>
            <x14:dxf>
              <fill>
                <patternFill>
                  <bgColor rgb="FFFFC000"/>
                </patternFill>
              </fill>
            </x14:dxf>
          </x14:cfRule>
          <x14:cfRule type="cellIs" priority="10680" operator="equal" id="{FC38ABB4-5B3B-44AE-A36E-5768D90154BE}">
            <xm:f>Tables!$B$6</xm:f>
            <x14:dxf>
              <fill>
                <patternFill>
                  <bgColor rgb="FFFF0000"/>
                </patternFill>
              </fill>
            </x14:dxf>
          </x14:cfRule>
          <xm:sqref>F786</xm:sqref>
        </x14:conditionalFormatting>
        <x14:conditionalFormatting xmlns:xm="http://schemas.microsoft.com/office/excel/2006/main">
          <x14:cfRule type="cellIs" priority="10673" operator="equal" id="{5C47592E-A062-4EED-837A-403C0026A497}">
            <xm:f>Tables!$B$3</xm:f>
            <x14:dxf>
              <fill>
                <patternFill>
                  <bgColor rgb="FFFFFFCC"/>
                </patternFill>
              </fill>
            </x14:dxf>
          </x14:cfRule>
          <x14:cfRule type="cellIs" priority="10674" operator="equal" id="{E5A92E44-0F03-4050-9BB7-84719063C747}">
            <xm:f>Tables!$B$4</xm:f>
            <x14:dxf>
              <fill>
                <patternFill>
                  <bgColor rgb="FF92D050"/>
                </patternFill>
              </fill>
            </x14:dxf>
          </x14:cfRule>
          <x14:cfRule type="cellIs" priority="10675" operator="equal" id="{7258B2C3-05FA-47DD-981A-1339B2C4807E}">
            <xm:f>Tables!$B$5</xm:f>
            <x14:dxf>
              <fill>
                <patternFill>
                  <bgColor rgb="FFFFC000"/>
                </patternFill>
              </fill>
            </x14:dxf>
          </x14:cfRule>
          <x14:cfRule type="cellIs" priority="10676" operator="equal" id="{6995499C-1FAC-4A90-A9D8-B14B5AFB48B9}">
            <xm:f>Tables!$B$6</xm:f>
            <x14:dxf>
              <fill>
                <patternFill>
                  <bgColor rgb="FFFF0000"/>
                </patternFill>
              </fill>
            </x14:dxf>
          </x14:cfRule>
          <xm:sqref>F787</xm:sqref>
        </x14:conditionalFormatting>
        <x14:conditionalFormatting xmlns:xm="http://schemas.microsoft.com/office/excel/2006/main">
          <x14:cfRule type="cellIs" priority="10669" operator="equal" id="{AFFF0511-B3E2-4FA5-A5AC-E75D47B55B4E}">
            <xm:f>Tables!$B$3</xm:f>
            <x14:dxf>
              <fill>
                <patternFill>
                  <bgColor rgb="FFFFFFCC"/>
                </patternFill>
              </fill>
            </x14:dxf>
          </x14:cfRule>
          <x14:cfRule type="cellIs" priority="10670" operator="equal" id="{0E41033F-CFC2-485F-88EA-9F9D6EA7674F}">
            <xm:f>Tables!$B$4</xm:f>
            <x14:dxf>
              <fill>
                <patternFill>
                  <bgColor rgb="FF92D050"/>
                </patternFill>
              </fill>
            </x14:dxf>
          </x14:cfRule>
          <x14:cfRule type="cellIs" priority="10671" operator="equal" id="{A672829F-74A3-46F2-8635-E00034117549}">
            <xm:f>Tables!$B$5</xm:f>
            <x14:dxf>
              <fill>
                <patternFill>
                  <bgColor rgb="FFFFC000"/>
                </patternFill>
              </fill>
            </x14:dxf>
          </x14:cfRule>
          <x14:cfRule type="cellIs" priority="10672" operator="equal" id="{2A60F502-3BDD-41FD-916D-2FF13D1D81B3}">
            <xm:f>Tables!$B$6</xm:f>
            <x14:dxf>
              <fill>
                <patternFill>
                  <bgColor rgb="FFFF0000"/>
                </patternFill>
              </fill>
            </x14:dxf>
          </x14:cfRule>
          <xm:sqref>F788</xm:sqref>
        </x14:conditionalFormatting>
        <x14:conditionalFormatting xmlns:xm="http://schemas.microsoft.com/office/excel/2006/main">
          <x14:cfRule type="cellIs" priority="10665" operator="equal" id="{2C7C9EF3-6C54-45AE-A966-E525C0B1EA1A}">
            <xm:f>Tables!$B$3</xm:f>
            <x14:dxf>
              <fill>
                <patternFill>
                  <bgColor rgb="FFFFFFCC"/>
                </patternFill>
              </fill>
            </x14:dxf>
          </x14:cfRule>
          <x14:cfRule type="cellIs" priority="10666" operator="equal" id="{A02F266B-F3E7-47C3-A4EB-5EA339556737}">
            <xm:f>Tables!$B$4</xm:f>
            <x14:dxf>
              <fill>
                <patternFill>
                  <bgColor rgb="FF92D050"/>
                </patternFill>
              </fill>
            </x14:dxf>
          </x14:cfRule>
          <x14:cfRule type="cellIs" priority="10667" operator="equal" id="{75BBE8F4-8149-4D7B-85C1-BA78A340774D}">
            <xm:f>Tables!$B$5</xm:f>
            <x14:dxf>
              <fill>
                <patternFill>
                  <bgColor rgb="FFFFC000"/>
                </patternFill>
              </fill>
            </x14:dxf>
          </x14:cfRule>
          <x14:cfRule type="cellIs" priority="10668" operator="equal" id="{91FF0DCE-ECC0-4A97-A11F-3B3CB2366497}">
            <xm:f>Tables!$B$6</xm:f>
            <x14:dxf>
              <fill>
                <patternFill>
                  <bgColor rgb="FFFF0000"/>
                </patternFill>
              </fill>
            </x14:dxf>
          </x14:cfRule>
          <xm:sqref>F789</xm:sqref>
        </x14:conditionalFormatting>
        <x14:conditionalFormatting xmlns:xm="http://schemas.microsoft.com/office/excel/2006/main">
          <x14:cfRule type="cellIs" priority="10649" operator="equal" id="{86A103D1-58BE-4669-A192-5AE678C912BB}">
            <xm:f>Tables!$B$3</xm:f>
            <x14:dxf>
              <fill>
                <patternFill>
                  <bgColor rgb="FFFFFFCC"/>
                </patternFill>
              </fill>
            </x14:dxf>
          </x14:cfRule>
          <x14:cfRule type="cellIs" priority="10650" operator="equal" id="{FEBF0A02-46B5-4D56-B4AE-C4F4C801E3DF}">
            <xm:f>Tables!$B$4</xm:f>
            <x14:dxf>
              <fill>
                <patternFill>
                  <bgColor rgb="FF92D050"/>
                </patternFill>
              </fill>
            </x14:dxf>
          </x14:cfRule>
          <x14:cfRule type="cellIs" priority="10651" operator="equal" id="{B00E5ED7-D7EE-48E7-B969-2451EC207098}">
            <xm:f>Tables!$B$5</xm:f>
            <x14:dxf>
              <fill>
                <patternFill>
                  <bgColor rgb="FFFFC000"/>
                </patternFill>
              </fill>
            </x14:dxf>
          </x14:cfRule>
          <x14:cfRule type="cellIs" priority="10652" operator="equal" id="{986B9782-AA48-4E41-8FDE-8C0DB65A0189}">
            <xm:f>Tables!$B$6</xm:f>
            <x14:dxf>
              <fill>
                <patternFill>
                  <bgColor rgb="FFFF0000"/>
                </patternFill>
              </fill>
            </x14:dxf>
          </x14:cfRule>
          <xm:sqref>F797</xm:sqref>
        </x14:conditionalFormatting>
        <x14:conditionalFormatting xmlns:xm="http://schemas.microsoft.com/office/excel/2006/main">
          <x14:cfRule type="cellIs" priority="10645" operator="equal" id="{0E3A827F-C73A-4E33-8F98-82C693917242}">
            <xm:f>Tables!$B$3</xm:f>
            <x14:dxf>
              <fill>
                <patternFill>
                  <bgColor rgb="FFFFFFCC"/>
                </patternFill>
              </fill>
            </x14:dxf>
          </x14:cfRule>
          <x14:cfRule type="cellIs" priority="10646" operator="equal" id="{82592E51-4F17-4833-BD55-97F861866E1A}">
            <xm:f>Tables!$B$4</xm:f>
            <x14:dxf>
              <fill>
                <patternFill>
                  <bgColor rgb="FF92D050"/>
                </patternFill>
              </fill>
            </x14:dxf>
          </x14:cfRule>
          <x14:cfRule type="cellIs" priority="10647" operator="equal" id="{134CFE2D-2405-4A00-8A3D-3941F2B8828F}">
            <xm:f>Tables!$B$5</xm:f>
            <x14:dxf>
              <fill>
                <patternFill>
                  <bgColor rgb="FFFFC000"/>
                </patternFill>
              </fill>
            </x14:dxf>
          </x14:cfRule>
          <x14:cfRule type="cellIs" priority="10648" operator="equal" id="{81840B40-E33D-410D-9408-DAA6A29C73A7}">
            <xm:f>Tables!$B$6</xm:f>
            <x14:dxf>
              <fill>
                <patternFill>
                  <bgColor rgb="FFFF0000"/>
                </patternFill>
              </fill>
            </x14:dxf>
          </x14:cfRule>
          <xm:sqref>F798</xm:sqref>
        </x14:conditionalFormatting>
        <x14:conditionalFormatting xmlns:xm="http://schemas.microsoft.com/office/excel/2006/main">
          <x14:cfRule type="cellIs" priority="10641" operator="equal" id="{B394B331-9488-476B-BEC4-AEB33A91EB42}">
            <xm:f>Tables!$B$3</xm:f>
            <x14:dxf>
              <fill>
                <patternFill>
                  <bgColor rgb="FFFFFFCC"/>
                </patternFill>
              </fill>
            </x14:dxf>
          </x14:cfRule>
          <x14:cfRule type="cellIs" priority="10642" operator="equal" id="{51C08BA1-6EF9-4AE6-8F4C-9F47CC2B819C}">
            <xm:f>Tables!$B$4</xm:f>
            <x14:dxf>
              <fill>
                <patternFill>
                  <bgColor rgb="FF92D050"/>
                </patternFill>
              </fill>
            </x14:dxf>
          </x14:cfRule>
          <x14:cfRule type="cellIs" priority="10643" operator="equal" id="{84DE04D2-6516-487B-BB81-8F4A428C250E}">
            <xm:f>Tables!$B$5</xm:f>
            <x14:dxf>
              <fill>
                <patternFill>
                  <bgColor rgb="FFFFC000"/>
                </patternFill>
              </fill>
            </x14:dxf>
          </x14:cfRule>
          <x14:cfRule type="cellIs" priority="10644" operator="equal" id="{3C4F61EB-B90F-49D4-B360-E96F10E0FBB5}">
            <xm:f>Tables!$B$6</xm:f>
            <x14:dxf>
              <fill>
                <patternFill>
                  <bgColor rgb="FFFF0000"/>
                </patternFill>
              </fill>
            </x14:dxf>
          </x14:cfRule>
          <xm:sqref>F799</xm:sqref>
        </x14:conditionalFormatting>
        <x14:conditionalFormatting xmlns:xm="http://schemas.microsoft.com/office/excel/2006/main">
          <x14:cfRule type="cellIs" priority="10629" operator="equal" id="{7B86B2A6-C66C-4DE1-B3AA-426CE704AF68}">
            <xm:f>Tables!$B$3</xm:f>
            <x14:dxf>
              <fill>
                <patternFill>
                  <bgColor rgb="FFFFFFCC"/>
                </patternFill>
              </fill>
            </x14:dxf>
          </x14:cfRule>
          <x14:cfRule type="cellIs" priority="10630" operator="equal" id="{6AFBFB1E-EADE-400C-B562-9A83122A7F54}">
            <xm:f>Tables!$B$4</xm:f>
            <x14:dxf>
              <fill>
                <patternFill>
                  <bgColor rgb="FF92D050"/>
                </patternFill>
              </fill>
            </x14:dxf>
          </x14:cfRule>
          <x14:cfRule type="cellIs" priority="10631" operator="equal" id="{0F3F9902-AD36-4B8D-99DA-40377E58AFD4}">
            <xm:f>Tables!$B$5</xm:f>
            <x14:dxf>
              <fill>
                <patternFill>
                  <bgColor rgb="FFFFC000"/>
                </patternFill>
              </fill>
            </x14:dxf>
          </x14:cfRule>
          <x14:cfRule type="cellIs" priority="10632" operator="equal" id="{94FAA431-4330-4E42-9604-2442439D416E}">
            <xm:f>Tables!$B$6</xm:f>
            <x14:dxf>
              <fill>
                <patternFill>
                  <bgColor rgb="FFFF0000"/>
                </patternFill>
              </fill>
            </x14:dxf>
          </x14:cfRule>
          <xm:sqref>F808</xm:sqref>
        </x14:conditionalFormatting>
        <x14:conditionalFormatting xmlns:xm="http://schemas.microsoft.com/office/excel/2006/main">
          <x14:cfRule type="cellIs" priority="10625" operator="equal" id="{91C9D622-539B-4189-B19D-6370DA45C227}">
            <xm:f>Tables!$B$3</xm:f>
            <x14:dxf>
              <fill>
                <patternFill>
                  <bgColor rgb="FFFFFFCC"/>
                </patternFill>
              </fill>
            </x14:dxf>
          </x14:cfRule>
          <x14:cfRule type="cellIs" priority="10626" operator="equal" id="{3B637C32-0E0C-4BB9-A540-2C5F6496E3CF}">
            <xm:f>Tables!$B$4</xm:f>
            <x14:dxf>
              <fill>
                <patternFill>
                  <bgColor rgb="FF92D050"/>
                </patternFill>
              </fill>
            </x14:dxf>
          </x14:cfRule>
          <x14:cfRule type="cellIs" priority="10627" operator="equal" id="{AB9E0B7A-4254-4B8D-B94F-96D32AA5BF39}">
            <xm:f>Tables!$B$5</xm:f>
            <x14:dxf>
              <fill>
                <patternFill>
                  <bgColor rgb="FFFFC000"/>
                </patternFill>
              </fill>
            </x14:dxf>
          </x14:cfRule>
          <x14:cfRule type="cellIs" priority="10628" operator="equal" id="{1F55DF46-1B70-4D30-9035-593A14B0CF29}">
            <xm:f>Tables!$B$6</xm:f>
            <x14:dxf>
              <fill>
                <patternFill>
                  <bgColor rgb="FFFF0000"/>
                </patternFill>
              </fill>
            </x14:dxf>
          </x14:cfRule>
          <xm:sqref>F809</xm:sqref>
        </x14:conditionalFormatting>
        <x14:conditionalFormatting xmlns:xm="http://schemas.microsoft.com/office/excel/2006/main">
          <x14:cfRule type="cellIs" priority="10609" operator="equal" id="{F147C97B-D2B8-491E-B354-3BDB0EBB9CFF}">
            <xm:f>Tables!$B$3</xm:f>
            <x14:dxf>
              <fill>
                <patternFill>
                  <bgColor rgb="FFFFFFCC"/>
                </patternFill>
              </fill>
            </x14:dxf>
          </x14:cfRule>
          <x14:cfRule type="cellIs" priority="10610" operator="equal" id="{CC3D4D0E-A8F2-4FD2-9584-CD136B001602}">
            <xm:f>Tables!$B$4</xm:f>
            <x14:dxf>
              <fill>
                <patternFill>
                  <bgColor rgb="FF92D050"/>
                </patternFill>
              </fill>
            </x14:dxf>
          </x14:cfRule>
          <x14:cfRule type="cellIs" priority="10611" operator="equal" id="{29D12AED-94D1-4A3E-86D6-B331FC8D97A7}">
            <xm:f>Tables!$B$5</xm:f>
            <x14:dxf>
              <fill>
                <patternFill>
                  <bgColor rgb="FFFFC000"/>
                </patternFill>
              </fill>
            </x14:dxf>
          </x14:cfRule>
          <x14:cfRule type="cellIs" priority="10612" operator="equal" id="{10AD194A-E939-4851-AB77-4EDAC2B3C45B}">
            <xm:f>Tables!$B$6</xm:f>
            <x14:dxf>
              <fill>
                <patternFill>
                  <bgColor rgb="FFFF0000"/>
                </patternFill>
              </fill>
            </x14:dxf>
          </x14:cfRule>
          <xm:sqref>F817</xm:sqref>
        </x14:conditionalFormatting>
        <x14:conditionalFormatting xmlns:xm="http://schemas.microsoft.com/office/excel/2006/main">
          <x14:cfRule type="cellIs" priority="10605" operator="equal" id="{BC0FA240-8127-43D2-8809-707CCC072B69}">
            <xm:f>Tables!$B$3</xm:f>
            <x14:dxf>
              <fill>
                <patternFill>
                  <bgColor rgb="FFFFFFCC"/>
                </patternFill>
              </fill>
            </x14:dxf>
          </x14:cfRule>
          <x14:cfRule type="cellIs" priority="10606" operator="equal" id="{4D6588C9-17FF-48DE-B4D3-5FD456AA4EF5}">
            <xm:f>Tables!$B$4</xm:f>
            <x14:dxf>
              <fill>
                <patternFill>
                  <bgColor rgb="FF92D050"/>
                </patternFill>
              </fill>
            </x14:dxf>
          </x14:cfRule>
          <x14:cfRule type="cellIs" priority="10607" operator="equal" id="{5091336A-2BAB-4DD5-9FFA-62B2B57D2A7F}">
            <xm:f>Tables!$B$5</xm:f>
            <x14:dxf>
              <fill>
                <patternFill>
                  <bgColor rgb="FFFFC000"/>
                </patternFill>
              </fill>
            </x14:dxf>
          </x14:cfRule>
          <x14:cfRule type="cellIs" priority="10608" operator="equal" id="{6E7679A0-8C2B-43E4-88C0-569DFD3A9CB3}">
            <xm:f>Tables!$B$6</xm:f>
            <x14:dxf>
              <fill>
                <patternFill>
                  <bgColor rgb="FFFF0000"/>
                </patternFill>
              </fill>
            </x14:dxf>
          </x14:cfRule>
          <xm:sqref>F818</xm:sqref>
        </x14:conditionalFormatting>
        <x14:conditionalFormatting xmlns:xm="http://schemas.microsoft.com/office/excel/2006/main">
          <x14:cfRule type="cellIs" priority="10601" operator="equal" id="{D505C112-1140-4D77-AD63-733096DEA0A3}">
            <xm:f>Tables!$B$3</xm:f>
            <x14:dxf>
              <fill>
                <patternFill>
                  <bgColor rgb="FFFFFFCC"/>
                </patternFill>
              </fill>
            </x14:dxf>
          </x14:cfRule>
          <x14:cfRule type="cellIs" priority="10602" operator="equal" id="{2BD3D21E-B538-49B3-B1F6-398925DD693C}">
            <xm:f>Tables!$B$4</xm:f>
            <x14:dxf>
              <fill>
                <patternFill>
                  <bgColor rgb="FF92D050"/>
                </patternFill>
              </fill>
            </x14:dxf>
          </x14:cfRule>
          <x14:cfRule type="cellIs" priority="10603" operator="equal" id="{3D665BCC-7CCD-43C8-B70D-63D3BC5B6AA5}">
            <xm:f>Tables!$B$5</xm:f>
            <x14:dxf>
              <fill>
                <patternFill>
                  <bgColor rgb="FFFFC000"/>
                </patternFill>
              </fill>
            </x14:dxf>
          </x14:cfRule>
          <x14:cfRule type="cellIs" priority="10604" operator="equal" id="{8C7B3A64-E9F9-4064-A3C0-27C2E4897E83}">
            <xm:f>Tables!$B$6</xm:f>
            <x14:dxf>
              <fill>
                <patternFill>
                  <bgColor rgb="FFFF0000"/>
                </patternFill>
              </fill>
            </x14:dxf>
          </x14:cfRule>
          <xm:sqref>F819</xm:sqref>
        </x14:conditionalFormatting>
        <x14:conditionalFormatting xmlns:xm="http://schemas.microsoft.com/office/excel/2006/main">
          <x14:cfRule type="cellIs" priority="10585" operator="equal" id="{235426A7-92C0-4488-A1B2-0E06FE3C6E28}">
            <xm:f>Tables!$B$3</xm:f>
            <x14:dxf>
              <fill>
                <patternFill>
                  <bgColor rgb="FFFFFFCC"/>
                </patternFill>
              </fill>
            </x14:dxf>
          </x14:cfRule>
          <x14:cfRule type="cellIs" priority="10586" operator="equal" id="{6748FD0E-6100-48DE-A088-A7388817DE34}">
            <xm:f>Tables!$B$4</xm:f>
            <x14:dxf>
              <fill>
                <patternFill>
                  <bgColor rgb="FF92D050"/>
                </patternFill>
              </fill>
            </x14:dxf>
          </x14:cfRule>
          <x14:cfRule type="cellIs" priority="10587" operator="equal" id="{CC091A31-8C83-4DF8-B337-0589E599A33E}">
            <xm:f>Tables!$B$5</xm:f>
            <x14:dxf>
              <fill>
                <patternFill>
                  <bgColor rgb="FFFFC000"/>
                </patternFill>
              </fill>
            </x14:dxf>
          </x14:cfRule>
          <x14:cfRule type="cellIs" priority="10588" operator="equal" id="{AC69F6E2-923F-4FA0-B30E-946F30E0EF9D}">
            <xm:f>Tables!$B$6</xm:f>
            <x14:dxf>
              <fill>
                <patternFill>
                  <bgColor rgb="FFFF0000"/>
                </patternFill>
              </fill>
            </x14:dxf>
          </x14:cfRule>
          <xm:sqref>F827</xm:sqref>
        </x14:conditionalFormatting>
        <x14:conditionalFormatting xmlns:xm="http://schemas.microsoft.com/office/excel/2006/main">
          <x14:cfRule type="cellIs" priority="10581" operator="equal" id="{5738FFD0-2662-4DEC-A8B8-1ECF8C277868}">
            <xm:f>Tables!$B$3</xm:f>
            <x14:dxf>
              <fill>
                <patternFill>
                  <bgColor rgb="FFFFFFCC"/>
                </patternFill>
              </fill>
            </x14:dxf>
          </x14:cfRule>
          <x14:cfRule type="cellIs" priority="10582" operator="equal" id="{40512231-471F-4AFF-BD29-2E35886CE2F9}">
            <xm:f>Tables!$B$4</xm:f>
            <x14:dxf>
              <fill>
                <patternFill>
                  <bgColor rgb="FF92D050"/>
                </patternFill>
              </fill>
            </x14:dxf>
          </x14:cfRule>
          <x14:cfRule type="cellIs" priority="10583" operator="equal" id="{5032CF4B-D89C-4A4F-BA33-D29463F430D5}">
            <xm:f>Tables!$B$5</xm:f>
            <x14:dxf>
              <fill>
                <patternFill>
                  <bgColor rgb="FFFFC000"/>
                </patternFill>
              </fill>
            </x14:dxf>
          </x14:cfRule>
          <x14:cfRule type="cellIs" priority="10584" operator="equal" id="{ACE33E97-81BF-41FA-BC64-741FF78446B5}">
            <xm:f>Tables!$B$6</xm:f>
            <x14:dxf>
              <fill>
                <patternFill>
                  <bgColor rgb="FFFF0000"/>
                </patternFill>
              </fill>
            </x14:dxf>
          </x14:cfRule>
          <xm:sqref>F828</xm:sqref>
        </x14:conditionalFormatting>
        <x14:conditionalFormatting xmlns:xm="http://schemas.microsoft.com/office/excel/2006/main">
          <x14:cfRule type="cellIs" priority="10577" operator="equal" id="{493731EC-F6E2-4B1C-93E5-159DDBEA88A9}">
            <xm:f>Tables!$B$3</xm:f>
            <x14:dxf>
              <fill>
                <patternFill>
                  <bgColor rgb="FFFFFFCC"/>
                </patternFill>
              </fill>
            </x14:dxf>
          </x14:cfRule>
          <x14:cfRule type="cellIs" priority="10578" operator="equal" id="{BA2F0C7C-4540-44C4-AB9F-13978A0D11A3}">
            <xm:f>Tables!$B$4</xm:f>
            <x14:dxf>
              <fill>
                <patternFill>
                  <bgColor rgb="FF92D050"/>
                </patternFill>
              </fill>
            </x14:dxf>
          </x14:cfRule>
          <x14:cfRule type="cellIs" priority="10579" operator="equal" id="{34BA0835-9897-42F6-8F63-9CC7D5B8443B}">
            <xm:f>Tables!$B$5</xm:f>
            <x14:dxf>
              <fill>
                <patternFill>
                  <bgColor rgb="FFFFC000"/>
                </patternFill>
              </fill>
            </x14:dxf>
          </x14:cfRule>
          <x14:cfRule type="cellIs" priority="10580" operator="equal" id="{244D6FD2-EFB8-4966-AED4-415ABAF6077A}">
            <xm:f>Tables!$B$6</xm:f>
            <x14:dxf>
              <fill>
                <patternFill>
                  <bgColor rgb="FFFF0000"/>
                </patternFill>
              </fill>
            </x14:dxf>
          </x14:cfRule>
          <xm:sqref>F829</xm:sqref>
        </x14:conditionalFormatting>
        <x14:conditionalFormatting xmlns:xm="http://schemas.microsoft.com/office/excel/2006/main">
          <x14:cfRule type="cellIs" priority="10561" operator="equal" id="{3A19D7D2-D672-405F-B381-055377DC8E0A}">
            <xm:f>Tables!$B$3</xm:f>
            <x14:dxf>
              <fill>
                <patternFill>
                  <bgColor rgb="FFFFFFCC"/>
                </patternFill>
              </fill>
            </x14:dxf>
          </x14:cfRule>
          <x14:cfRule type="cellIs" priority="10562" operator="equal" id="{29624E34-04B8-4EEC-B9CF-A4560E8E1297}">
            <xm:f>Tables!$B$4</xm:f>
            <x14:dxf>
              <fill>
                <patternFill>
                  <bgColor rgb="FF92D050"/>
                </patternFill>
              </fill>
            </x14:dxf>
          </x14:cfRule>
          <x14:cfRule type="cellIs" priority="10563" operator="equal" id="{F890A87F-FFF1-4377-B71F-BBF8F452EB83}">
            <xm:f>Tables!$B$5</xm:f>
            <x14:dxf>
              <fill>
                <patternFill>
                  <bgColor rgb="FFFFC000"/>
                </patternFill>
              </fill>
            </x14:dxf>
          </x14:cfRule>
          <x14:cfRule type="cellIs" priority="10564" operator="equal" id="{9596E912-A557-4F4A-9815-80FB15DEA4D6}">
            <xm:f>Tables!$B$6</xm:f>
            <x14:dxf>
              <fill>
                <patternFill>
                  <bgColor rgb="FFFF0000"/>
                </patternFill>
              </fill>
            </x14:dxf>
          </x14:cfRule>
          <xm:sqref>F837</xm:sqref>
        </x14:conditionalFormatting>
        <x14:conditionalFormatting xmlns:xm="http://schemas.microsoft.com/office/excel/2006/main">
          <x14:cfRule type="cellIs" priority="10557" operator="equal" id="{9165D101-3B65-4DD9-8D05-A8A07AF77E2F}">
            <xm:f>Tables!$B$3</xm:f>
            <x14:dxf>
              <fill>
                <patternFill>
                  <bgColor rgb="FFFFFFCC"/>
                </patternFill>
              </fill>
            </x14:dxf>
          </x14:cfRule>
          <x14:cfRule type="cellIs" priority="10558" operator="equal" id="{102D0178-2262-4214-9685-3195EFA93A83}">
            <xm:f>Tables!$B$4</xm:f>
            <x14:dxf>
              <fill>
                <patternFill>
                  <bgColor rgb="FF92D050"/>
                </patternFill>
              </fill>
            </x14:dxf>
          </x14:cfRule>
          <x14:cfRule type="cellIs" priority="10559" operator="equal" id="{F273F1FA-AD89-43B0-895D-4EE5C581D2D2}">
            <xm:f>Tables!$B$5</xm:f>
            <x14:dxf>
              <fill>
                <patternFill>
                  <bgColor rgb="FFFFC000"/>
                </patternFill>
              </fill>
            </x14:dxf>
          </x14:cfRule>
          <x14:cfRule type="cellIs" priority="10560" operator="equal" id="{837733B4-3099-4B00-8518-493F3E219EB7}">
            <xm:f>Tables!$B$6</xm:f>
            <x14:dxf>
              <fill>
                <patternFill>
                  <bgColor rgb="FFFF0000"/>
                </patternFill>
              </fill>
            </x14:dxf>
          </x14:cfRule>
          <xm:sqref>F838</xm:sqref>
        </x14:conditionalFormatting>
        <x14:conditionalFormatting xmlns:xm="http://schemas.microsoft.com/office/excel/2006/main">
          <x14:cfRule type="cellIs" priority="10553" operator="equal" id="{C35F5D4B-E318-4D26-98C8-43791CC8114F}">
            <xm:f>Tables!$B$3</xm:f>
            <x14:dxf>
              <fill>
                <patternFill>
                  <bgColor rgb="FFFFFFCC"/>
                </patternFill>
              </fill>
            </x14:dxf>
          </x14:cfRule>
          <x14:cfRule type="cellIs" priority="10554" operator="equal" id="{C7133381-3323-4CEF-851E-46B61F07E111}">
            <xm:f>Tables!$B$4</xm:f>
            <x14:dxf>
              <fill>
                <patternFill>
                  <bgColor rgb="FF92D050"/>
                </patternFill>
              </fill>
            </x14:dxf>
          </x14:cfRule>
          <x14:cfRule type="cellIs" priority="10555" operator="equal" id="{018E1D14-2464-42B5-9633-3AA62F77FBC0}">
            <xm:f>Tables!$B$5</xm:f>
            <x14:dxf>
              <fill>
                <patternFill>
                  <bgColor rgb="FFFFC000"/>
                </patternFill>
              </fill>
            </x14:dxf>
          </x14:cfRule>
          <x14:cfRule type="cellIs" priority="10556" operator="equal" id="{91F17BF1-CA72-4F75-8C6E-6B48DDAB6A9D}">
            <xm:f>Tables!$B$6</xm:f>
            <x14:dxf>
              <fill>
                <patternFill>
                  <bgColor rgb="FFFF0000"/>
                </patternFill>
              </fill>
            </x14:dxf>
          </x14:cfRule>
          <xm:sqref>F839</xm:sqref>
        </x14:conditionalFormatting>
        <x14:conditionalFormatting xmlns:xm="http://schemas.microsoft.com/office/excel/2006/main">
          <x14:cfRule type="cellIs" priority="10537" operator="equal" id="{7912ECC2-507A-422C-8C72-39D7129DD259}">
            <xm:f>Tables!$B$3</xm:f>
            <x14:dxf>
              <fill>
                <patternFill>
                  <bgColor rgb="FFFFFFCC"/>
                </patternFill>
              </fill>
            </x14:dxf>
          </x14:cfRule>
          <x14:cfRule type="cellIs" priority="10538" operator="equal" id="{DE94ED97-362C-4D32-BCF9-B0769A689B3B}">
            <xm:f>Tables!$B$4</xm:f>
            <x14:dxf>
              <fill>
                <patternFill>
                  <bgColor rgb="FF92D050"/>
                </patternFill>
              </fill>
            </x14:dxf>
          </x14:cfRule>
          <x14:cfRule type="cellIs" priority="10539" operator="equal" id="{BE86874A-A549-4F6B-A98A-C6C563409105}">
            <xm:f>Tables!$B$5</xm:f>
            <x14:dxf>
              <fill>
                <patternFill>
                  <bgColor rgb="FFFFC000"/>
                </patternFill>
              </fill>
            </x14:dxf>
          </x14:cfRule>
          <x14:cfRule type="cellIs" priority="10540" operator="equal" id="{3C15A57D-C5BC-48EB-A931-6630B35653F1}">
            <xm:f>Tables!$B$6</xm:f>
            <x14:dxf>
              <fill>
                <patternFill>
                  <bgColor rgb="FFFF0000"/>
                </patternFill>
              </fill>
            </x14:dxf>
          </x14:cfRule>
          <xm:sqref>F847</xm:sqref>
        </x14:conditionalFormatting>
        <x14:conditionalFormatting xmlns:xm="http://schemas.microsoft.com/office/excel/2006/main">
          <x14:cfRule type="cellIs" priority="10533" operator="equal" id="{10D49BEE-7118-461A-A0DB-247F80E4C152}">
            <xm:f>Tables!$B$3</xm:f>
            <x14:dxf>
              <fill>
                <patternFill>
                  <bgColor rgb="FFFFFFCC"/>
                </patternFill>
              </fill>
            </x14:dxf>
          </x14:cfRule>
          <x14:cfRule type="cellIs" priority="10534" operator="equal" id="{759DE3BE-0100-4957-B145-43F71E2B69D4}">
            <xm:f>Tables!$B$4</xm:f>
            <x14:dxf>
              <fill>
                <patternFill>
                  <bgColor rgb="FF92D050"/>
                </patternFill>
              </fill>
            </x14:dxf>
          </x14:cfRule>
          <x14:cfRule type="cellIs" priority="10535" operator="equal" id="{E1848591-3329-4176-847B-0A01A4F0CC5B}">
            <xm:f>Tables!$B$5</xm:f>
            <x14:dxf>
              <fill>
                <patternFill>
                  <bgColor rgb="FFFFC000"/>
                </patternFill>
              </fill>
            </x14:dxf>
          </x14:cfRule>
          <x14:cfRule type="cellIs" priority="10536" operator="equal" id="{5966A617-72EB-4E83-8555-690E9E6D6680}">
            <xm:f>Tables!$B$6</xm:f>
            <x14:dxf>
              <fill>
                <patternFill>
                  <bgColor rgb="FFFF0000"/>
                </patternFill>
              </fill>
            </x14:dxf>
          </x14:cfRule>
          <xm:sqref>F848</xm:sqref>
        </x14:conditionalFormatting>
        <x14:conditionalFormatting xmlns:xm="http://schemas.microsoft.com/office/excel/2006/main">
          <x14:cfRule type="cellIs" priority="10529" operator="equal" id="{BB84260E-89AC-4F4C-960F-5A3F0A2EB679}">
            <xm:f>Tables!$B$3</xm:f>
            <x14:dxf>
              <fill>
                <patternFill>
                  <bgColor rgb="FFFFFFCC"/>
                </patternFill>
              </fill>
            </x14:dxf>
          </x14:cfRule>
          <x14:cfRule type="cellIs" priority="10530" operator="equal" id="{B3961446-4155-4F71-8E44-64A824B287EA}">
            <xm:f>Tables!$B$4</xm:f>
            <x14:dxf>
              <fill>
                <patternFill>
                  <bgColor rgb="FF92D050"/>
                </patternFill>
              </fill>
            </x14:dxf>
          </x14:cfRule>
          <x14:cfRule type="cellIs" priority="10531" operator="equal" id="{5D8266D7-501C-41FF-93CE-27033146AD6F}">
            <xm:f>Tables!$B$5</xm:f>
            <x14:dxf>
              <fill>
                <patternFill>
                  <bgColor rgb="FFFFC000"/>
                </patternFill>
              </fill>
            </x14:dxf>
          </x14:cfRule>
          <x14:cfRule type="cellIs" priority="10532" operator="equal" id="{1FE297D4-3C9E-4025-85B3-346D9DD7C044}">
            <xm:f>Tables!$B$6</xm:f>
            <x14:dxf>
              <fill>
                <patternFill>
                  <bgColor rgb="FFFF0000"/>
                </patternFill>
              </fill>
            </x14:dxf>
          </x14:cfRule>
          <xm:sqref>F849</xm:sqref>
        </x14:conditionalFormatting>
        <x14:conditionalFormatting xmlns:xm="http://schemas.microsoft.com/office/excel/2006/main">
          <x14:cfRule type="cellIs" priority="10513" operator="equal" id="{51B75FD1-B0F1-4965-8734-55A64DF0F0A5}">
            <xm:f>Tables!$B$3</xm:f>
            <x14:dxf>
              <fill>
                <patternFill>
                  <bgColor rgb="FFFFFFCC"/>
                </patternFill>
              </fill>
            </x14:dxf>
          </x14:cfRule>
          <x14:cfRule type="cellIs" priority="10514" operator="equal" id="{4A0FFE8F-2079-49E1-B01D-F37E2EC7DD30}">
            <xm:f>Tables!$B$4</xm:f>
            <x14:dxf>
              <fill>
                <patternFill>
                  <bgColor rgb="FF92D050"/>
                </patternFill>
              </fill>
            </x14:dxf>
          </x14:cfRule>
          <x14:cfRule type="cellIs" priority="10515" operator="equal" id="{D19D1687-5FCA-4BCC-879F-069F900ECCE8}">
            <xm:f>Tables!$B$5</xm:f>
            <x14:dxf>
              <fill>
                <patternFill>
                  <bgColor rgb="FFFFC000"/>
                </patternFill>
              </fill>
            </x14:dxf>
          </x14:cfRule>
          <x14:cfRule type="cellIs" priority="10516" operator="equal" id="{98EDE8DD-0D26-49E4-BD94-2DCEEB532307}">
            <xm:f>Tables!$B$6</xm:f>
            <x14:dxf>
              <fill>
                <patternFill>
                  <bgColor rgb="FFFF0000"/>
                </patternFill>
              </fill>
            </x14:dxf>
          </x14:cfRule>
          <xm:sqref>F857</xm:sqref>
        </x14:conditionalFormatting>
        <x14:conditionalFormatting xmlns:xm="http://schemas.microsoft.com/office/excel/2006/main">
          <x14:cfRule type="cellIs" priority="10509" operator="equal" id="{F6FC3DFF-7846-427E-9E33-0C47175E428A}">
            <xm:f>Tables!$B$3</xm:f>
            <x14:dxf>
              <fill>
                <patternFill>
                  <bgColor rgb="FFFFFFCC"/>
                </patternFill>
              </fill>
            </x14:dxf>
          </x14:cfRule>
          <x14:cfRule type="cellIs" priority="10510" operator="equal" id="{42AF3119-2FAF-4425-9662-EEE6059F5818}">
            <xm:f>Tables!$B$4</xm:f>
            <x14:dxf>
              <fill>
                <patternFill>
                  <bgColor rgb="FF92D050"/>
                </patternFill>
              </fill>
            </x14:dxf>
          </x14:cfRule>
          <x14:cfRule type="cellIs" priority="10511" operator="equal" id="{FDC4117E-C455-4A5C-B3F2-E9B7A2F3979C}">
            <xm:f>Tables!$B$5</xm:f>
            <x14:dxf>
              <fill>
                <patternFill>
                  <bgColor rgb="FFFFC000"/>
                </patternFill>
              </fill>
            </x14:dxf>
          </x14:cfRule>
          <x14:cfRule type="cellIs" priority="10512" operator="equal" id="{0293F3A9-23D3-46B5-B917-AFC4EDBA2670}">
            <xm:f>Tables!$B$6</xm:f>
            <x14:dxf>
              <fill>
                <patternFill>
                  <bgColor rgb="FFFF0000"/>
                </patternFill>
              </fill>
            </x14:dxf>
          </x14:cfRule>
          <xm:sqref>F859</xm:sqref>
        </x14:conditionalFormatting>
        <x14:conditionalFormatting xmlns:xm="http://schemas.microsoft.com/office/excel/2006/main">
          <x14:cfRule type="cellIs" priority="10497" operator="equal" id="{E40D3895-8B70-4719-AD3D-432DBFF37F8F}">
            <xm:f>Tables!$B$3</xm:f>
            <x14:dxf>
              <fill>
                <patternFill>
                  <bgColor rgb="FFFFFFCC"/>
                </patternFill>
              </fill>
            </x14:dxf>
          </x14:cfRule>
          <x14:cfRule type="cellIs" priority="10498" operator="equal" id="{24679FF5-F192-4566-8272-AA68639C9D5E}">
            <xm:f>Tables!$B$4</xm:f>
            <x14:dxf>
              <fill>
                <patternFill>
                  <bgColor rgb="FF92D050"/>
                </patternFill>
              </fill>
            </x14:dxf>
          </x14:cfRule>
          <x14:cfRule type="cellIs" priority="10499" operator="equal" id="{83D7602B-BBE7-4501-A1FF-5234C00C710A}">
            <xm:f>Tables!$B$5</xm:f>
            <x14:dxf>
              <fill>
                <patternFill>
                  <bgColor rgb="FFFFC000"/>
                </patternFill>
              </fill>
            </x14:dxf>
          </x14:cfRule>
          <x14:cfRule type="cellIs" priority="10500" operator="equal" id="{CBFB32E2-A0DE-4D19-AC89-939B02CFCF03}">
            <xm:f>Tables!$B$6</xm:f>
            <x14:dxf>
              <fill>
                <patternFill>
                  <bgColor rgb="FFFF0000"/>
                </patternFill>
              </fill>
            </x14:dxf>
          </x14:cfRule>
          <xm:sqref>F866</xm:sqref>
        </x14:conditionalFormatting>
        <x14:conditionalFormatting xmlns:xm="http://schemas.microsoft.com/office/excel/2006/main">
          <x14:cfRule type="cellIs" priority="10493" operator="equal" id="{B605B59B-3B29-4FAA-AFB0-093A75A8DA77}">
            <xm:f>Tables!$B$3</xm:f>
            <x14:dxf>
              <fill>
                <patternFill>
                  <bgColor rgb="FFFFFFCC"/>
                </patternFill>
              </fill>
            </x14:dxf>
          </x14:cfRule>
          <x14:cfRule type="cellIs" priority="10494" operator="equal" id="{52DF284E-8D14-47E1-B106-7DCA8D84A33E}">
            <xm:f>Tables!$B$4</xm:f>
            <x14:dxf>
              <fill>
                <patternFill>
                  <bgColor rgb="FF92D050"/>
                </patternFill>
              </fill>
            </x14:dxf>
          </x14:cfRule>
          <x14:cfRule type="cellIs" priority="10495" operator="equal" id="{533CFB7A-4F75-408E-85B2-DC8B50C7CD7F}">
            <xm:f>Tables!$B$5</xm:f>
            <x14:dxf>
              <fill>
                <patternFill>
                  <bgColor rgb="FFFFC000"/>
                </patternFill>
              </fill>
            </x14:dxf>
          </x14:cfRule>
          <x14:cfRule type="cellIs" priority="10496" operator="equal" id="{53E06DE2-1988-492D-9F84-CA2FCBC379FE}">
            <xm:f>Tables!$B$6</xm:f>
            <x14:dxf>
              <fill>
                <patternFill>
                  <bgColor rgb="FFFF0000"/>
                </patternFill>
              </fill>
            </x14:dxf>
          </x14:cfRule>
          <xm:sqref>F867</xm:sqref>
        </x14:conditionalFormatting>
        <x14:conditionalFormatting xmlns:xm="http://schemas.microsoft.com/office/excel/2006/main">
          <x14:cfRule type="cellIs" priority="10489" operator="equal" id="{3A9D5644-3D96-4C81-B852-0C66B3BD2BBD}">
            <xm:f>Tables!$B$3</xm:f>
            <x14:dxf>
              <fill>
                <patternFill>
                  <bgColor rgb="FFFFFFCC"/>
                </patternFill>
              </fill>
            </x14:dxf>
          </x14:cfRule>
          <x14:cfRule type="cellIs" priority="10490" operator="equal" id="{B3097DA3-5018-4829-B4C7-3331B04C12A3}">
            <xm:f>Tables!$B$4</xm:f>
            <x14:dxf>
              <fill>
                <patternFill>
                  <bgColor rgb="FF92D050"/>
                </patternFill>
              </fill>
            </x14:dxf>
          </x14:cfRule>
          <x14:cfRule type="cellIs" priority="10491" operator="equal" id="{4DFA9033-E4EB-4E1B-A977-B004FD3411EF}">
            <xm:f>Tables!$B$5</xm:f>
            <x14:dxf>
              <fill>
                <patternFill>
                  <bgColor rgb="FFFFC000"/>
                </patternFill>
              </fill>
            </x14:dxf>
          </x14:cfRule>
          <x14:cfRule type="cellIs" priority="10492" operator="equal" id="{6A715291-867C-425E-83AC-891DE9A58E06}">
            <xm:f>Tables!$B$6</xm:f>
            <x14:dxf>
              <fill>
                <patternFill>
                  <bgColor rgb="FFFF0000"/>
                </patternFill>
              </fill>
            </x14:dxf>
          </x14:cfRule>
          <xm:sqref>F868</xm:sqref>
        </x14:conditionalFormatting>
        <x14:conditionalFormatting xmlns:xm="http://schemas.microsoft.com/office/excel/2006/main">
          <x14:cfRule type="cellIs" priority="10477" operator="equal" id="{3C606141-3709-4DD1-95C2-C82208181308}">
            <xm:f>Tables!$B$3</xm:f>
            <x14:dxf>
              <fill>
                <patternFill>
                  <bgColor rgb="FFFFFFCC"/>
                </patternFill>
              </fill>
            </x14:dxf>
          </x14:cfRule>
          <x14:cfRule type="cellIs" priority="10478" operator="equal" id="{87E21F96-4A31-4948-8BFC-23C5EB53D704}">
            <xm:f>Tables!$B$4</xm:f>
            <x14:dxf>
              <fill>
                <patternFill>
                  <bgColor rgb="FF92D050"/>
                </patternFill>
              </fill>
            </x14:dxf>
          </x14:cfRule>
          <x14:cfRule type="cellIs" priority="10479" operator="equal" id="{5CF8BA0C-F91B-4EE0-8420-16CFE7731D36}">
            <xm:f>Tables!$B$5</xm:f>
            <x14:dxf>
              <fill>
                <patternFill>
                  <bgColor rgb="FFFFC000"/>
                </patternFill>
              </fill>
            </x14:dxf>
          </x14:cfRule>
          <x14:cfRule type="cellIs" priority="10480" operator="equal" id="{8F44914D-0605-4499-85FA-F1528C730554}">
            <xm:f>Tables!$B$6</xm:f>
            <x14:dxf>
              <fill>
                <patternFill>
                  <bgColor rgb="FFFF0000"/>
                </patternFill>
              </fill>
            </x14:dxf>
          </x14:cfRule>
          <xm:sqref>F875</xm:sqref>
        </x14:conditionalFormatting>
        <x14:conditionalFormatting xmlns:xm="http://schemas.microsoft.com/office/excel/2006/main">
          <x14:cfRule type="cellIs" priority="10473" operator="equal" id="{530E7D4F-EA09-48D0-B3B0-A927245AC41D}">
            <xm:f>Tables!$B$3</xm:f>
            <x14:dxf>
              <fill>
                <patternFill>
                  <bgColor rgb="FFFFFFCC"/>
                </patternFill>
              </fill>
            </x14:dxf>
          </x14:cfRule>
          <x14:cfRule type="cellIs" priority="10474" operator="equal" id="{7F5FFFBA-CBF4-49C9-A6CC-D9C9BAFB3641}">
            <xm:f>Tables!$B$4</xm:f>
            <x14:dxf>
              <fill>
                <patternFill>
                  <bgColor rgb="FF92D050"/>
                </patternFill>
              </fill>
            </x14:dxf>
          </x14:cfRule>
          <x14:cfRule type="cellIs" priority="10475" operator="equal" id="{431F1D8D-C9F2-4C33-B6A6-462FA4E28F3E}">
            <xm:f>Tables!$B$5</xm:f>
            <x14:dxf>
              <fill>
                <patternFill>
                  <bgColor rgb="FFFFC000"/>
                </patternFill>
              </fill>
            </x14:dxf>
          </x14:cfRule>
          <x14:cfRule type="cellIs" priority="10476" operator="equal" id="{AAE303AD-FF49-401A-BDF4-A0E86A38978E}">
            <xm:f>Tables!$B$6</xm:f>
            <x14:dxf>
              <fill>
                <patternFill>
                  <bgColor rgb="FFFF0000"/>
                </patternFill>
              </fill>
            </x14:dxf>
          </x14:cfRule>
          <xm:sqref>F876</xm:sqref>
        </x14:conditionalFormatting>
        <x14:conditionalFormatting xmlns:xm="http://schemas.microsoft.com/office/excel/2006/main">
          <x14:cfRule type="cellIs" priority="10469" operator="equal" id="{B5EA7904-EBE0-4D8C-AEDB-62A2CAA9A194}">
            <xm:f>Tables!$B$3</xm:f>
            <x14:dxf>
              <fill>
                <patternFill>
                  <bgColor rgb="FFFFFFCC"/>
                </patternFill>
              </fill>
            </x14:dxf>
          </x14:cfRule>
          <x14:cfRule type="cellIs" priority="10470" operator="equal" id="{B22F3862-C0F0-43A9-91B0-06D868E27906}">
            <xm:f>Tables!$B$4</xm:f>
            <x14:dxf>
              <fill>
                <patternFill>
                  <bgColor rgb="FF92D050"/>
                </patternFill>
              </fill>
            </x14:dxf>
          </x14:cfRule>
          <x14:cfRule type="cellIs" priority="10471" operator="equal" id="{85BEA876-F93D-4B08-B4EA-FAEBA4D07B0E}">
            <xm:f>Tables!$B$5</xm:f>
            <x14:dxf>
              <fill>
                <patternFill>
                  <bgColor rgb="FFFFC000"/>
                </patternFill>
              </fill>
            </x14:dxf>
          </x14:cfRule>
          <x14:cfRule type="cellIs" priority="10472" operator="equal" id="{6BBEAA9F-6026-42B9-8F4D-E3FF471E4566}">
            <xm:f>Tables!$B$6</xm:f>
            <x14:dxf>
              <fill>
                <patternFill>
                  <bgColor rgb="FFFF0000"/>
                </patternFill>
              </fill>
            </x14:dxf>
          </x14:cfRule>
          <xm:sqref>F877</xm:sqref>
        </x14:conditionalFormatting>
        <x14:conditionalFormatting xmlns:xm="http://schemas.microsoft.com/office/excel/2006/main">
          <x14:cfRule type="cellIs" priority="10453" operator="equal" id="{8FF75834-5148-458C-9220-5723EB40202D}">
            <xm:f>Tables!$B$3</xm:f>
            <x14:dxf>
              <fill>
                <patternFill>
                  <bgColor rgb="FFFFFFCC"/>
                </patternFill>
              </fill>
            </x14:dxf>
          </x14:cfRule>
          <x14:cfRule type="cellIs" priority="10454" operator="equal" id="{3C5CC9BD-E779-4D55-9C97-F7BAAE296F3E}">
            <xm:f>Tables!$B$4</xm:f>
            <x14:dxf>
              <fill>
                <patternFill>
                  <bgColor rgb="FF92D050"/>
                </patternFill>
              </fill>
            </x14:dxf>
          </x14:cfRule>
          <x14:cfRule type="cellIs" priority="10455" operator="equal" id="{7435DD30-687C-475D-ADB4-86C06A645937}">
            <xm:f>Tables!$B$5</xm:f>
            <x14:dxf>
              <fill>
                <patternFill>
                  <bgColor rgb="FFFFC000"/>
                </patternFill>
              </fill>
            </x14:dxf>
          </x14:cfRule>
          <x14:cfRule type="cellIs" priority="10456" operator="equal" id="{1E53FDCD-747D-4C63-806B-FCE1B407687B}">
            <xm:f>Tables!$B$6</xm:f>
            <x14:dxf>
              <fill>
                <patternFill>
                  <bgColor rgb="FFFF0000"/>
                </patternFill>
              </fill>
            </x14:dxf>
          </x14:cfRule>
          <xm:sqref>F885</xm:sqref>
        </x14:conditionalFormatting>
        <x14:conditionalFormatting xmlns:xm="http://schemas.microsoft.com/office/excel/2006/main">
          <x14:cfRule type="cellIs" priority="10449" operator="equal" id="{91D037BC-2187-4644-AA39-0DB983AFEC95}">
            <xm:f>Tables!$B$3</xm:f>
            <x14:dxf>
              <fill>
                <patternFill>
                  <bgColor rgb="FFFFFFCC"/>
                </patternFill>
              </fill>
            </x14:dxf>
          </x14:cfRule>
          <x14:cfRule type="cellIs" priority="10450" operator="equal" id="{83630FD7-EBE4-445B-AC69-1947F45B7B30}">
            <xm:f>Tables!$B$4</xm:f>
            <x14:dxf>
              <fill>
                <patternFill>
                  <bgColor rgb="FF92D050"/>
                </patternFill>
              </fill>
            </x14:dxf>
          </x14:cfRule>
          <x14:cfRule type="cellIs" priority="10451" operator="equal" id="{82A87AC4-EC21-46E0-8D8D-279D95109F96}">
            <xm:f>Tables!$B$5</xm:f>
            <x14:dxf>
              <fill>
                <patternFill>
                  <bgColor rgb="FFFFC000"/>
                </patternFill>
              </fill>
            </x14:dxf>
          </x14:cfRule>
          <x14:cfRule type="cellIs" priority="10452" operator="equal" id="{FB58ED6C-D49C-4FB0-8832-E0E850C8302E}">
            <xm:f>Tables!$B$6</xm:f>
            <x14:dxf>
              <fill>
                <patternFill>
                  <bgColor rgb="FFFF0000"/>
                </patternFill>
              </fill>
            </x14:dxf>
          </x14:cfRule>
          <xm:sqref>F886</xm:sqref>
        </x14:conditionalFormatting>
        <x14:conditionalFormatting xmlns:xm="http://schemas.microsoft.com/office/excel/2006/main">
          <x14:cfRule type="cellIs" priority="10445" operator="equal" id="{C437632D-FA8E-4AB3-89B2-53D94273F4A9}">
            <xm:f>Tables!$B$3</xm:f>
            <x14:dxf>
              <fill>
                <patternFill>
                  <bgColor rgb="FFFFFFCC"/>
                </patternFill>
              </fill>
            </x14:dxf>
          </x14:cfRule>
          <x14:cfRule type="cellIs" priority="10446" operator="equal" id="{C169AC2A-BA6F-4D46-88BD-DE984A5C42E0}">
            <xm:f>Tables!$B$4</xm:f>
            <x14:dxf>
              <fill>
                <patternFill>
                  <bgColor rgb="FF92D050"/>
                </patternFill>
              </fill>
            </x14:dxf>
          </x14:cfRule>
          <x14:cfRule type="cellIs" priority="10447" operator="equal" id="{E2B6832F-7C60-41B8-A88D-15B13B4C5A05}">
            <xm:f>Tables!$B$5</xm:f>
            <x14:dxf>
              <fill>
                <patternFill>
                  <bgColor rgb="FFFFC000"/>
                </patternFill>
              </fill>
            </x14:dxf>
          </x14:cfRule>
          <x14:cfRule type="cellIs" priority="10448" operator="equal" id="{AD0E9976-0EB5-40E6-B030-9CFE52F17B58}">
            <xm:f>Tables!$B$6</xm:f>
            <x14:dxf>
              <fill>
                <patternFill>
                  <bgColor rgb="FFFF0000"/>
                </patternFill>
              </fill>
            </x14:dxf>
          </x14:cfRule>
          <xm:sqref>F887</xm:sqref>
        </x14:conditionalFormatting>
        <x14:conditionalFormatting xmlns:xm="http://schemas.microsoft.com/office/excel/2006/main">
          <x14:cfRule type="cellIs" priority="10433" operator="equal" id="{55687B04-9EF5-4B20-A18A-7E17DB60AA9D}">
            <xm:f>Tables!$B$3</xm:f>
            <x14:dxf>
              <fill>
                <patternFill>
                  <bgColor rgb="FFFFFFCC"/>
                </patternFill>
              </fill>
            </x14:dxf>
          </x14:cfRule>
          <x14:cfRule type="cellIs" priority="10434" operator="equal" id="{41A90085-3189-4394-88BF-86BD318CA2A8}">
            <xm:f>Tables!$B$4</xm:f>
            <x14:dxf>
              <fill>
                <patternFill>
                  <bgColor rgb="FF92D050"/>
                </patternFill>
              </fill>
            </x14:dxf>
          </x14:cfRule>
          <x14:cfRule type="cellIs" priority="10435" operator="equal" id="{2EA26555-FDE5-4641-81F7-AD75E29BBFFC}">
            <xm:f>Tables!$B$5</xm:f>
            <x14:dxf>
              <fill>
                <patternFill>
                  <bgColor rgb="FFFFC000"/>
                </patternFill>
              </fill>
            </x14:dxf>
          </x14:cfRule>
          <x14:cfRule type="cellIs" priority="10436" operator="equal" id="{0159FA6C-B1F2-48E5-BE97-17E6FDD728FC}">
            <xm:f>Tables!$B$6</xm:f>
            <x14:dxf>
              <fill>
                <patternFill>
                  <bgColor rgb="FFFF0000"/>
                </patternFill>
              </fill>
            </x14:dxf>
          </x14:cfRule>
          <xm:sqref>F894</xm:sqref>
        </x14:conditionalFormatting>
        <x14:conditionalFormatting xmlns:xm="http://schemas.microsoft.com/office/excel/2006/main">
          <x14:cfRule type="cellIs" priority="10429" operator="equal" id="{C4DB55A0-5A47-4700-82D8-ADD71DA6651C}">
            <xm:f>Tables!$B$3</xm:f>
            <x14:dxf>
              <fill>
                <patternFill>
                  <bgColor rgb="FFFFFFCC"/>
                </patternFill>
              </fill>
            </x14:dxf>
          </x14:cfRule>
          <x14:cfRule type="cellIs" priority="10430" operator="equal" id="{698BE19D-5FD2-4C25-A8EE-7A586BF043BD}">
            <xm:f>Tables!$B$4</xm:f>
            <x14:dxf>
              <fill>
                <patternFill>
                  <bgColor rgb="FF92D050"/>
                </patternFill>
              </fill>
            </x14:dxf>
          </x14:cfRule>
          <x14:cfRule type="cellIs" priority="10431" operator="equal" id="{8AB094E3-A35E-45A4-8B1C-76BF04B1A511}">
            <xm:f>Tables!$B$5</xm:f>
            <x14:dxf>
              <fill>
                <patternFill>
                  <bgColor rgb="FFFFC000"/>
                </patternFill>
              </fill>
            </x14:dxf>
          </x14:cfRule>
          <x14:cfRule type="cellIs" priority="10432" operator="equal" id="{3C9C47EB-25F1-4967-A67E-8F253F64B9E1}">
            <xm:f>Tables!$B$6</xm:f>
            <x14:dxf>
              <fill>
                <patternFill>
                  <bgColor rgb="FFFF0000"/>
                </patternFill>
              </fill>
            </x14:dxf>
          </x14:cfRule>
          <xm:sqref>F895</xm:sqref>
        </x14:conditionalFormatting>
        <x14:conditionalFormatting xmlns:xm="http://schemas.microsoft.com/office/excel/2006/main">
          <x14:cfRule type="cellIs" priority="10425" operator="equal" id="{31CFACBE-477B-4178-9C27-E992D0E109A7}">
            <xm:f>Tables!$B$3</xm:f>
            <x14:dxf>
              <fill>
                <patternFill>
                  <bgColor rgb="FFFFFFCC"/>
                </patternFill>
              </fill>
            </x14:dxf>
          </x14:cfRule>
          <x14:cfRule type="cellIs" priority="10426" operator="equal" id="{33E664B5-FF6A-4B16-8E25-F6047C346646}">
            <xm:f>Tables!$B$4</xm:f>
            <x14:dxf>
              <fill>
                <patternFill>
                  <bgColor rgb="FF92D050"/>
                </patternFill>
              </fill>
            </x14:dxf>
          </x14:cfRule>
          <x14:cfRule type="cellIs" priority="10427" operator="equal" id="{5908A2EF-F46E-4255-B790-A7CE8E5A5F68}">
            <xm:f>Tables!$B$5</xm:f>
            <x14:dxf>
              <fill>
                <patternFill>
                  <bgColor rgb="FFFFC000"/>
                </patternFill>
              </fill>
            </x14:dxf>
          </x14:cfRule>
          <x14:cfRule type="cellIs" priority="10428" operator="equal" id="{2839DD5D-16CA-4F71-9EA1-04271C4FAB85}">
            <xm:f>Tables!$B$6</xm:f>
            <x14:dxf>
              <fill>
                <patternFill>
                  <bgColor rgb="FFFF0000"/>
                </patternFill>
              </fill>
            </x14:dxf>
          </x14:cfRule>
          <xm:sqref>F896</xm:sqref>
        </x14:conditionalFormatting>
        <x14:conditionalFormatting xmlns:xm="http://schemas.microsoft.com/office/excel/2006/main">
          <x14:cfRule type="cellIs" priority="10409" operator="equal" id="{A311B74C-7567-458F-9715-FB9EBFA302D9}">
            <xm:f>Tables!$B$3</xm:f>
            <x14:dxf>
              <fill>
                <patternFill>
                  <bgColor rgb="FFFFFFCC"/>
                </patternFill>
              </fill>
            </x14:dxf>
          </x14:cfRule>
          <x14:cfRule type="cellIs" priority="10410" operator="equal" id="{602F4830-636D-4199-B1FE-D1D0765E0864}">
            <xm:f>Tables!$B$4</xm:f>
            <x14:dxf>
              <fill>
                <patternFill>
                  <bgColor rgb="FF92D050"/>
                </patternFill>
              </fill>
            </x14:dxf>
          </x14:cfRule>
          <x14:cfRule type="cellIs" priority="10411" operator="equal" id="{C00A6163-C239-4AD0-AB71-F0B4579076AE}">
            <xm:f>Tables!$B$5</xm:f>
            <x14:dxf>
              <fill>
                <patternFill>
                  <bgColor rgb="FFFFC000"/>
                </patternFill>
              </fill>
            </x14:dxf>
          </x14:cfRule>
          <x14:cfRule type="cellIs" priority="10412" operator="equal" id="{0FDE63E7-392F-4BB9-894A-8651F1FC9923}">
            <xm:f>Tables!$B$6</xm:f>
            <x14:dxf>
              <fill>
                <patternFill>
                  <bgColor rgb="FFFF0000"/>
                </patternFill>
              </fill>
            </x14:dxf>
          </x14:cfRule>
          <xm:sqref>F904</xm:sqref>
        </x14:conditionalFormatting>
        <x14:conditionalFormatting xmlns:xm="http://schemas.microsoft.com/office/excel/2006/main">
          <x14:cfRule type="cellIs" priority="10405" operator="equal" id="{12BA4690-0EC4-486E-B551-69FE5C93F5D1}">
            <xm:f>Tables!$B$3</xm:f>
            <x14:dxf>
              <fill>
                <patternFill>
                  <bgColor rgb="FFFFFFCC"/>
                </patternFill>
              </fill>
            </x14:dxf>
          </x14:cfRule>
          <x14:cfRule type="cellIs" priority="10406" operator="equal" id="{E3136DB7-41E4-4229-B647-CDF63AE337C0}">
            <xm:f>Tables!$B$4</xm:f>
            <x14:dxf>
              <fill>
                <patternFill>
                  <bgColor rgb="FF92D050"/>
                </patternFill>
              </fill>
            </x14:dxf>
          </x14:cfRule>
          <x14:cfRule type="cellIs" priority="10407" operator="equal" id="{F499C64F-C0EA-4335-B733-DDA1245768A0}">
            <xm:f>Tables!$B$5</xm:f>
            <x14:dxf>
              <fill>
                <patternFill>
                  <bgColor rgb="FFFFC000"/>
                </patternFill>
              </fill>
            </x14:dxf>
          </x14:cfRule>
          <x14:cfRule type="cellIs" priority="10408" operator="equal" id="{4CCAB930-A2A1-459F-A95B-09FEDF6CBCD8}">
            <xm:f>Tables!$B$6</xm:f>
            <x14:dxf>
              <fill>
                <patternFill>
                  <bgColor rgb="FFFF0000"/>
                </patternFill>
              </fill>
            </x14:dxf>
          </x14:cfRule>
          <xm:sqref>F905</xm:sqref>
        </x14:conditionalFormatting>
        <x14:conditionalFormatting xmlns:xm="http://schemas.microsoft.com/office/excel/2006/main">
          <x14:cfRule type="cellIs" priority="10401" operator="equal" id="{0B17BC2F-E7E9-4B69-B02E-E875D650116A}">
            <xm:f>Tables!$B$3</xm:f>
            <x14:dxf>
              <fill>
                <patternFill>
                  <bgColor rgb="FFFFFFCC"/>
                </patternFill>
              </fill>
            </x14:dxf>
          </x14:cfRule>
          <x14:cfRule type="cellIs" priority="10402" operator="equal" id="{8E030836-F544-4254-A8B0-8385450BA64E}">
            <xm:f>Tables!$B$4</xm:f>
            <x14:dxf>
              <fill>
                <patternFill>
                  <bgColor rgb="FF92D050"/>
                </patternFill>
              </fill>
            </x14:dxf>
          </x14:cfRule>
          <x14:cfRule type="cellIs" priority="10403" operator="equal" id="{2564804F-62B4-492D-B48E-01F3A497D14E}">
            <xm:f>Tables!$B$5</xm:f>
            <x14:dxf>
              <fill>
                <patternFill>
                  <bgColor rgb="FFFFC000"/>
                </patternFill>
              </fill>
            </x14:dxf>
          </x14:cfRule>
          <x14:cfRule type="cellIs" priority="10404" operator="equal" id="{4541C11E-317F-4276-96B2-B64101135B21}">
            <xm:f>Tables!$B$6</xm:f>
            <x14:dxf>
              <fill>
                <patternFill>
                  <bgColor rgb="FFFF0000"/>
                </patternFill>
              </fill>
            </x14:dxf>
          </x14:cfRule>
          <xm:sqref>F906</xm:sqref>
        </x14:conditionalFormatting>
        <x14:conditionalFormatting xmlns:xm="http://schemas.microsoft.com/office/excel/2006/main">
          <x14:cfRule type="cellIs" priority="10397" operator="equal" id="{50AA1EF5-BFF0-4E9B-BC3B-28905BE2A7F2}">
            <xm:f>Tables!$B$3</xm:f>
            <x14:dxf>
              <fill>
                <patternFill>
                  <bgColor rgb="FFFFFFCC"/>
                </patternFill>
              </fill>
            </x14:dxf>
          </x14:cfRule>
          <x14:cfRule type="cellIs" priority="10398" operator="equal" id="{4C68F030-07D9-4ACE-8D18-CC25D16AD357}">
            <xm:f>Tables!$B$4</xm:f>
            <x14:dxf>
              <fill>
                <patternFill>
                  <bgColor rgb="FF92D050"/>
                </patternFill>
              </fill>
            </x14:dxf>
          </x14:cfRule>
          <x14:cfRule type="cellIs" priority="10399" operator="equal" id="{F22D6788-2BC1-4310-BFE0-02D00538BC08}">
            <xm:f>Tables!$B$5</xm:f>
            <x14:dxf>
              <fill>
                <patternFill>
                  <bgColor rgb="FFFFC000"/>
                </patternFill>
              </fill>
            </x14:dxf>
          </x14:cfRule>
          <x14:cfRule type="cellIs" priority="10400" operator="equal" id="{9AACDF3A-7D3A-4AA3-A17A-51925402F181}">
            <xm:f>Tables!$B$6</xm:f>
            <x14:dxf>
              <fill>
                <patternFill>
                  <bgColor rgb="FFFF0000"/>
                </patternFill>
              </fill>
            </x14:dxf>
          </x14:cfRule>
          <xm:sqref>F907</xm:sqref>
        </x14:conditionalFormatting>
        <x14:conditionalFormatting xmlns:xm="http://schemas.microsoft.com/office/excel/2006/main">
          <x14:cfRule type="cellIs" priority="10381" operator="equal" id="{A9373098-8315-4939-AF10-96C66D43F57A}">
            <xm:f>Tables!$B$3</xm:f>
            <x14:dxf>
              <fill>
                <patternFill>
                  <bgColor rgb="FFFFFFCC"/>
                </patternFill>
              </fill>
            </x14:dxf>
          </x14:cfRule>
          <x14:cfRule type="cellIs" priority="10382" operator="equal" id="{A0F16698-20E9-45DD-B859-DCA836A6FE35}">
            <xm:f>Tables!$B$4</xm:f>
            <x14:dxf>
              <fill>
                <patternFill>
                  <bgColor rgb="FF92D050"/>
                </patternFill>
              </fill>
            </x14:dxf>
          </x14:cfRule>
          <x14:cfRule type="cellIs" priority="10383" operator="equal" id="{E029D3DD-3B25-47BC-A18C-EEB67C7ECEAE}">
            <xm:f>Tables!$B$5</xm:f>
            <x14:dxf>
              <fill>
                <patternFill>
                  <bgColor rgb="FFFFC000"/>
                </patternFill>
              </fill>
            </x14:dxf>
          </x14:cfRule>
          <x14:cfRule type="cellIs" priority="10384" operator="equal" id="{65E3EAC4-4261-4540-AAB0-124BED56233E}">
            <xm:f>Tables!$B$6</xm:f>
            <x14:dxf>
              <fill>
                <patternFill>
                  <bgColor rgb="FFFF0000"/>
                </patternFill>
              </fill>
            </x14:dxf>
          </x14:cfRule>
          <xm:sqref>F915</xm:sqref>
        </x14:conditionalFormatting>
        <x14:conditionalFormatting xmlns:xm="http://schemas.microsoft.com/office/excel/2006/main">
          <x14:cfRule type="cellIs" priority="10377" operator="equal" id="{034A8E2F-40F5-4E0A-9AC7-88EE39A6E2E3}">
            <xm:f>Tables!$B$3</xm:f>
            <x14:dxf>
              <fill>
                <patternFill>
                  <bgColor rgb="FFFFFFCC"/>
                </patternFill>
              </fill>
            </x14:dxf>
          </x14:cfRule>
          <x14:cfRule type="cellIs" priority="10378" operator="equal" id="{D2A7DF60-27CE-448D-8254-F35C8EA791E1}">
            <xm:f>Tables!$B$4</xm:f>
            <x14:dxf>
              <fill>
                <patternFill>
                  <bgColor rgb="FF92D050"/>
                </patternFill>
              </fill>
            </x14:dxf>
          </x14:cfRule>
          <x14:cfRule type="cellIs" priority="10379" operator="equal" id="{649A1448-A02E-4018-9497-33021879591B}">
            <xm:f>Tables!$B$5</xm:f>
            <x14:dxf>
              <fill>
                <patternFill>
                  <bgColor rgb="FFFFC000"/>
                </patternFill>
              </fill>
            </x14:dxf>
          </x14:cfRule>
          <x14:cfRule type="cellIs" priority="10380" operator="equal" id="{A8ED5C4A-E00B-4129-AD80-D8C113D2813F}">
            <xm:f>Tables!$B$6</xm:f>
            <x14:dxf>
              <fill>
                <patternFill>
                  <bgColor rgb="FFFF0000"/>
                </patternFill>
              </fill>
            </x14:dxf>
          </x14:cfRule>
          <xm:sqref>F916</xm:sqref>
        </x14:conditionalFormatting>
        <x14:conditionalFormatting xmlns:xm="http://schemas.microsoft.com/office/excel/2006/main">
          <x14:cfRule type="cellIs" priority="10373" operator="equal" id="{10B3FA8E-1749-4D29-BD73-77040FE7907D}">
            <xm:f>Tables!$B$3</xm:f>
            <x14:dxf>
              <fill>
                <patternFill>
                  <bgColor rgb="FFFFFFCC"/>
                </patternFill>
              </fill>
            </x14:dxf>
          </x14:cfRule>
          <x14:cfRule type="cellIs" priority="10374" operator="equal" id="{BFD9B98A-EAE2-4881-9BB5-35A1CD3DF632}">
            <xm:f>Tables!$B$4</xm:f>
            <x14:dxf>
              <fill>
                <patternFill>
                  <bgColor rgb="FF92D050"/>
                </patternFill>
              </fill>
            </x14:dxf>
          </x14:cfRule>
          <x14:cfRule type="cellIs" priority="10375" operator="equal" id="{119BF18E-5D68-40F4-ACD6-27DD0D25F742}">
            <xm:f>Tables!$B$5</xm:f>
            <x14:dxf>
              <fill>
                <patternFill>
                  <bgColor rgb="FFFFC000"/>
                </patternFill>
              </fill>
            </x14:dxf>
          </x14:cfRule>
          <x14:cfRule type="cellIs" priority="10376" operator="equal" id="{750D48DB-206C-495A-81C1-2681FE91495F}">
            <xm:f>Tables!$B$6</xm:f>
            <x14:dxf>
              <fill>
                <patternFill>
                  <bgColor rgb="FFFF0000"/>
                </patternFill>
              </fill>
            </x14:dxf>
          </x14:cfRule>
          <xm:sqref>F917</xm:sqref>
        </x14:conditionalFormatting>
        <x14:conditionalFormatting xmlns:xm="http://schemas.microsoft.com/office/excel/2006/main">
          <x14:cfRule type="cellIs" priority="10369" operator="equal" id="{40879EF4-5380-4DDE-9DE6-22391F7EF72A}">
            <xm:f>Tables!$B$3</xm:f>
            <x14:dxf>
              <fill>
                <patternFill>
                  <bgColor rgb="FFFFFFCC"/>
                </patternFill>
              </fill>
            </x14:dxf>
          </x14:cfRule>
          <x14:cfRule type="cellIs" priority="10370" operator="equal" id="{8594650E-AC5C-4A34-89CE-BEF1D61A1217}">
            <xm:f>Tables!$B$4</xm:f>
            <x14:dxf>
              <fill>
                <patternFill>
                  <bgColor rgb="FF92D050"/>
                </patternFill>
              </fill>
            </x14:dxf>
          </x14:cfRule>
          <x14:cfRule type="cellIs" priority="10371" operator="equal" id="{B4A22CD1-BB79-4EE9-A971-31EF53A258C4}">
            <xm:f>Tables!$B$5</xm:f>
            <x14:dxf>
              <fill>
                <patternFill>
                  <bgColor rgb="FFFFC000"/>
                </patternFill>
              </fill>
            </x14:dxf>
          </x14:cfRule>
          <x14:cfRule type="cellIs" priority="10372" operator="equal" id="{F4BFB0F1-42E7-4154-8432-1C8E67EB23BA}">
            <xm:f>Tables!$B$6</xm:f>
            <x14:dxf>
              <fill>
                <patternFill>
                  <bgColor rgb="FFFF0000"/>
                </patternFill>
              </fill>
            </x14:dxf>
          </x14:cfRule>
          <xm:sqref>F918</xm:sqref>
        </x14:conditionalFormatting>
        <x14:conditionalFormatting xmlns:xm="http://schemas.microsoft.com/office/excel/2006/main">
          <x14:cfRule type="cellIs" priority="10349" operator="equal" id="{590A825E-983A-4B55-B49B-A840A3DBA044}">
            <xm:f>Tables!$B$3</xm:f>
            <x14:dxf>
              <fill>
                <patternFill>
                  <bgColor rgb="FFFFFFCC"/>
                </patternFill>
              </fill>
            </x14:dxf>
          </x14:cfRule>
          <x14:cfRule type="cellIs" priority="10350" operator="equal" id="{E3DE3799-96A9-4870-AD4C-0E1DC559E6AE}">
            <xm:f>Tables!$B$4</xm:f>
            <x14:dxf>
              <fill>
                <patternFill>
                  <bgColor rgb="FF92D050"/>
                </patternFill>
              </fill>
            </x14:dxf>
          </x14:cfRule>
          <x14:cfRule type="cellIs" priority="10351" operator="equal" id="{661478E2-EB9C-4C1F-BF24-2F3C74F40B63}">
            <xm:f>Tables!$B$5</xm:f>
            <x14:dxf>
              <fill>
                <patternFill>
                  <bgColor rgb="FFFFC000"/>
                </patternFill>
              </fill>
            </x14:dxf>
          </x14:cfRule>
          <x14:cfRule type="cellIs" priority="10352" operator="equal" id="{C7A272AE-F562-4626-86DA-9021635D2C28}">
            <xm:f>Tables!$B$6</xm:f>
            <x14:dxf>
              <fill>
                <patternFill>
                  <bgColor rgb="FFFF0000"/>
                </patternFill>
              </fill>
            </x14:dxf>
          </x14:cfRule>
          <xm:sqref>F927</xm:sqref>
        </x14:conditionalFormatting>
        <x14:conditionalFormatting xmlns:xm="http://schemas.microsoft.com/office/excel/2006/main">
          <x14:cfRule type="cellIs" priority="10345" operator="equal" id="{AFDF821D-A73E-4F0D-B8EA-919708704F0B}">
            <xm:f>Tables!$B$3</xm:f>
            <x14:dxf>
              <fill>
                <patternFill>
                  <bgColor rgb="FFFFFFCC"/>
                </patternFill>
              </fill>
            </x14:dxf>
          </x14:cfRule>
          <x14:cfRule type="cellIs" priority="10346" operator="equal" id="{9D456647-A292-4DCE-B9C9-CFCA8B35F143}">
            <xm:f>Tables!$B$4</xm:f>
            <x14:dxf>
              <fill>
                <patternFill>
                  <bgColor rgb="FF92D050"/>
                </patternFill>
              </fill>
            </x14:dxf>
          </x14:cfRule>
          <x14:cfRule type="cellIs" priority="10347" operator="equal" id="{AB626E82-2AE4-4F40-98B5-BD70CD18E26E}">
            <xm:f>Tables!$B$5</xm:f>
            <x14:dxf>
              <fill>
                <patternFill>
                  <bgColor rgb="FFFFC000"/>
                </patternFill>
              </fill>
            </x14:dxf>
          </x14:cfRule>
          <x14:cfRule type="cellIs" priority="10348" operator="equal" id="{9B83A1FF-4976-4645-81D2-D95AF181E7FE}">
            <xm:f>Tables!$B$6</xm:f>
            <x14:dxf>
              <fill>
                <patternFill>
                  <bgColor rgb="FFFF0000"/>
                </patternFill>
              </fill>
            </x14:dxf>
          </x14:cfRule>
          <xm:sqref>F928</xm:sqref>
        </x14:conditionalFormatting>
        <x14:conditionalFormatting xmlns:xm="http://schemas.microsoft.com/office/excel/2006/main">
          <x14:cfRule type="cellIs" priority="10341" operator="equal" id="{FB52401B-3634-44A2-9743-7093CE258EF0}">
            <xm:f>Tables!$B$3</xm:f>
            <x14:dxf>
              <fill>
                <patternFill>
                  <bgColor rgb="FFFFFFCC"/>
                </patternFill>
              </fill>
            </x14:dxf>
          </x14:cfRule>
          <x14:cfRule type="cellIs" priority="10342" operator="equal" id="{54F0B1F4-4004-442A-9B24-9E0FE3E5257B}">
            <xm:f>Tables!$B$4</xm:f>
            <x14:dxf>
              <fill>
                <patternFill>
                  <bgColor rgb="FF92D050"/>
                </patternFill>
              </fill>
            </x14:dxf>
          </x14:cfRule>
          <x14:cfRule type="cellIs" priority="10343" operator="equal" id="{A16700E5-B63D-490A-BCC3-DE973BD735E5}">
            <xm:f>Tables!$B$5</xm:f>
            <x14:dxf>
              <fill>
                <patternFill>
                  <bgColor rgb="FFFFC000"/>
                </patternFill>
              </fill>
            </x14:dxf>
          </x14:cfRule>
          <x14:cfRule type="cellIs" priority="10344" operator="equal" id="{ECE2E2D9-E866-4355-AD29-7F409F42217E}">
            <xm:f>Tables!$B$6</xm:f>
            <x14:dxf>
              <fill>
                <patternFill>
                  <bgColor rgb="FFFF0000"/>
                </patternFill>
              </fill>
            </x14:dxf>
          </x14:cfRule>
          <xm:sqref>F929</xm:sqref>
        </x14:conditionalFormatting>
        <x14:conditionalFormatting xmlns:xm="http://schemas.microsoft.com/office/excel/2006/main">
          <x14:cfRule type="cellIs" priority="10337" operator="equal" id="{7F18739B-ABAA-45E9-A23B-CB5347671D12}">
            <xm:f>Tables!$B$3</xm:f>
            <x14:dxf>
              <fill>
                <patternFill>
                  <bgColor rgb="FFFFFFCC"/>
                </patternFill>
              </fill>
            </x14:dxf>
          </x14:cfRule>
          <x14:cfRule type="cellIs" priority="10338" operator="equal" id="{1167E3E3-4B40-49F6-87ED-CA1916A7D200}">
            <xm:f>Tables!$B$4</xm:f>
            <x14:dxf>
              <fill>
                <patternFill>
                  <bgColor rgb="FF92D050"/>
                </patternFill>
              </fill>
            </x14:dxf>
          </x14:cfRule>
          <x14:cfRule type="cellIs" priority="10339" operator="equal" id="{FE57ED11-EB6B-4B6F-959F-0381B4257E98}">
            <xm:f>Tables!$B$5</xm:f>
            <x14:dxf>
              <fill>
                <patternFill>
                  <bgColor rgb="FFFFC000"/>
                </patternFill>
              </fill>
            </x14:dxf>
          </x14:cfRule>
          <x14:cfRule type="cellIs" priority="10340" operator="equal" id="{17CB61D3-0DAE-4129-822A-88A78A3D038F}">
            <xm:f>Tables!$B$6</xm:f>
            <x14:dxf>
              <fill>
                <patternFill>
                  <bgColor rgb="FFFF0000"/>
                </patternFill>
              </fill>
            </x14:dxf>
          </x14:cfRule>
          <xm:sqref>F930</xm:sqref>
        </x14:conditionalFormatting>
        <x14:conditionalFormatting xmlns:xm="http://schemas.microsoft.com/office/excel/2006/main">
          <x14:cfRule type="cellIs" priority="10325" operator="equal" id="{A9ACE64A-884A-4329-A8DD-4C10EB0FE5C6}">
            <xm:f>Tables!$B$3</xm:f>
            <x14:dxf>
              <fill>
                <patternFill>
                  <bgColor rgb="FFFFFFCC"/>
                </patternFill>
              </fill>
            </x14:dxf>
          </x14:cfRule>
          <x14:cfRule type="cellIs" priority="10326" operator="equal" id="{925F16E2-02E4-473E-B088-B1042FD9D046}">
            <xm:f>Tables!$B$4</xm:f>
            <x14:dxf>
              <fill>
                <patternFill>
                  <bgColor rgb="FF92D050"/>
                </patternFill>
              </fill>
            </x14:dxf>
          </x14:cfRule>
          <x14:cfRule type="cellIs" priority="10327" operator="equal" id="{6E697BB0-6D19-4F29-B70C-DBF3F7FCC669}">
            <xm:f>Tables!$B$5</xm:f>
            <x14:dxf>
              <fill>
                <patternFill>
                  <bgColor rgb="FFFFC000"/>
                </patternFill>
              </fill>
            </x14:dxf>
          </x14:cfRule>
          <x14:cfRule type="cellIs" priority="10328" operator="equal" id="{B22054FC-CF8A-49C3-B9FB-45EC115F455E}">
            <xm:f>Tables!$B$6</xm:f>
            <x14:dxf>
              <fill>
                <patternFill>
                  <bgColor rgb="FFFF0000"/>
                </patternFill>
              </fill>
            </x14:dxf>
          </x14:cfRule>
          <xm:sqref>F937</xm:sqref>
        </x14:conditionalFormatting>
        <x14:conditionalFormatting xmlns:xm="http://schemas.microsoft.com/office/excel/2006/main">
          <x14:cfRule type="cellIs" priority="10321" operator="equal" id="{CDB70F75-EFF7-4F10-AD4C-1519C2B0B721}">
            <xm:f>Tables!$B$3</xm:f>
            <x14:dxf>
              <fill>
                <patternFill>
                  <bgColor rgb="FFFFFFCC"/>
                </patternFill>
              </fill>
            </x14:dxf>
          </x14:cfRule>
          <x14:cfRule type="cellIs" priority="10322" operator="equal" id="{9D629341-724A-49E8-A386-3BECB6F8C49D}">
            <xm:f>Tables!$B$4</xm:f>
            <x14:dxf>
              <fill>
                <patternFill>
                  <bgColor rgb="FF92D050"/>
                </patternFill>
              </fill>
            </x14:dxf>
          </x14:cfRule>
          <x14:cfRule type="cellIs" priority="10323" operator="equal" id="{65616877-2CD4-47EA-97CB-072C0F45CC4F}">
            <xm:f>Tables!$B$5</xm:f>
            <x14:dxf>
              <fill>
                <patternFill>
                  <bgColor rgb="FFFFC000"/>
                </patternFill>
              </fill>
            </x14:dxf>
          </x14:cfRule>
          <x14:cfRule type="cellIs" priority="10324" operator="equal" id="{FAED9CF8-240C-4BB0-AD1C-074FB36413A7}">
            <xm:f>Tables!$B$6</xm:f>
            <x14:dxf>
              <fill>
                <patternFill>
                  <bgColor rgb="FFFF0000"/>
                </patternFill>
              </fill>
            </x14:dxf>
          </x14:cfRule>
          <xm:sqref>F938</xm:sqref>
        </x14:conditionalFormatting>
        <x14:conditionalFormatting xmlns:xm="http://schemas.microsoft.com/office/excel/2006/main">
          <x14:cfRule type="cellIs" priority="10317" operator="equal" id="{A91B6AE8-B920-4F46-A51C-0358BE5F7704}">
            <xm:f>Tables!$B$3</xm:f>
            <x14:dxf>
              <fill>
                <patternFill>
                  <bgColor rgb="FFFFFFCC"/>
                </patternFill>
              </fill>
            </x14:dxf>
          </x14:cfRule>
          <x14:cfRule type="cellIs" priority="10318" operator="equal" id="{BEC24C6A-724E-4994-ABA1-F988D1481B4C}">
            <xm:f>Tables!$B$4</xm:f>
            <x14:dxf>
              <fill>
                <patternFill>
                  <bgColor rgb="FF92D050"/>
                </patternFill>
              </fill>
            </x14:dxf>
          </x14:cfRule>
          <x14:cfRule type="cellIs" priority="10319" operator="equal" id="{86854414-E5DF-4D5C-B835-59C3DD5E056E}">
            <xm:f>Tables!$B$5</xm:f>
            <x14:dxf>
              <fill>
                <patternFill>
                  <bgColor rgb="FFFFC000"/>
                </patternFill>
              </fill>
            </x14:dxf>
          </x14:cfRule>
          <x14:cfRule type="cellIs" priority="10320" operator="equal" id="{5885D61D-EDEC-4EC7-8E40-10A22701B081}">
            <xm:f>Tables!$B$6</xm:f>
            <x14:dxf>
              <fill>
                <patternFill>
                  <bgColor rgb="FFFF0000"/>
                </patternFill>
              </fill>
            </x14:dxf>
          </x14:cfRule>
          <xm:sqref>F939</xm:sqref>
        </x14:conditionalFormatting>
        <x14:conditionalFormatting xmlns:xm="http://schemas.microsoft.com/office/excel/2006/main">
          <x14:cfRule type="cellIs" priority="10313" operator="equal" id="{D1E66FC1-0087-4DC2-B133-EB1D0A2210D6}">
            <xm:f>Tables!$B$3</xm:f>
            <x14:dxf>
              <fill>
                <patternFill>
                  <bgColor rgb="FFFFFFCC"/>
                </patternFill>
              </fill>
            </x14:dxf>
          </x14:cfRule>
          <x14:cfRule type="cellIs" priority="10314" operator="equal" id="{06BD57A1-723E-46E3-AB1A-4D30770D55E9}">
            <xm:f>Tables!$B$4</xm:f>
            <x14:dxf>
              <fill>
                <patternFill>
                  <bgColor rgb="FF92D050"/>
                </patternFill>
              </fill>
            </x14:dxf>
          </x14:cfRule>
          <x14:cfRule type="cellIs" priority="10315" operator="equal" id="{470CCF6F-ADE5-4EE8-8AF8-371E868C187D}">
            <xm:f>Tables!$B$5</xm:f>
            <x14:dxf>
              <fill>
                <patternFill>
                  <bgColor rgb="FFFFC000"/>
                </patternFill>
              </fill>
            </x14:dxf>
          </x14:cfRule>
          <x14:cfRule type="cellIs" priority="10316" operator="equal" id="{8B84CF15-8EDF-4573-8BB8-A7914B5054A8}">
            <xm:f>Tables!$B$6</xm:f>
            <x14:dxf>
              <fill>
                <patternFill>
                  <bgColor rgb="FFFF0000"/>
                </patternFill>
              </fill>
            </x14:dxf>
          </x14:cfRule>
          <xm:sqref>F940</xm:sqref>
        </x14:conditionalFormatting>
        <x14:conditionalFormatting xmlns:xm="http://schemas.microsoft.com/office/excel/2006/main">
          <x14:cfRule type="cellIs" priority="10293" operator="equal" id="{55CECE81-A548-41CC-BC49-5ED5A12AABE9}">
            <xm:f>Tables!$B$3</xm:f>
            <x14:dxf>
              <fill>
                <patternFill>
                  <bgColor rgb="FFFFFFCC"/>
                </patternFill>
              </fill>
            </x14:dxf>
          </x14:cfRule>
          <x14:cfRule type="cellIs" priority="10294" operator="equal" id="{9409F3FE-1A8C-4E04-A807-F4A9662DC349}">
            <xm:f>Tables!$B$4</xm:f>
            <x14:dxf>
              <fill>
                <patternFill>
                  <bgColor rgb="FF92D050"/>
                </patternFill>
              </fill>
            </x14:dxf>
          </x14:cfRule>
          <x14:cfRule type="cellIs" priority="10295" operator="equal" id="{74BB1FB0-DA67-4FD0-AF7B-5F5ECB8DF640}">
            <xm:f>Tables!$B$5</xm:f>
            <x14:dxf>
              <fill>
                <patternFill>
                  <bgColor rgb="FFFFC000"/>
                </patternFill>
              </fill>
            </x14:dxf>
          </x14:cfRule>
          <x14:cfRule type="cellIs" priority="10296" operator="equal" id="{666C2CFD-1EA8-49EE-837A-6337ECC68374}">
            <xm:f>Tables!$B$6</xm:f>
            <x14:dxf>
              <fill>
                <patternFill>
                  <bgColor rgb="FFFF0000"/>
                </patternFill>
              </fill>
            </x14:dxf>
          </x14:cfRule>
          <xm:sqref>F949</xm:sqref>
        </x14:conditionalFormatting>
        <x14:conditionalFormatting xmlns:xm="http://schemas.microsoft.com/office/excel/2006/main">
          <x14:cfRule type="cellIs" priority="10289" operator="equal" id="{DBFE13D1-479E-4E4C-9589-7477AD29C936}">
            <xm:f>Tables!$B$3</xm:f>
            <x14:dxf>
              <fill>
                <patternFill>
                  <bgColor rgb="FFFFFFCC"/>
                </patternFill>
              </fill>
            </x14:dxf>
          </x14:cfRule>
          <x14:cfRule type="cellIs" priority="10290" operator="equal" id="{74287CE6-8466-4A9A-B257-F7D971E56523}">
            <xm:f>Tables!$B$4</xm:f>
            <x14:dxf>
              <fill>
                <patternFill>
                  <bgColor rgb="FF92D050"/>
                </patternFill>
              </fill>
            </x14:dxf>
          </x14:cfRule>
          <x14:cfRule type="cellIs" priority="10291" operator="equal" id="{73B59C49-A043-4C72-96F2-87ACE0223765}">
            <xm:f>Tables!$B$5</xm:f>
            <x14:dxf>
              <fill>
                <patternFill>
                  <bgColor rgb="FFFFC000"/>
                </patternFill>
              </fill>
            </x14:dxf>
          </x14:cfRule>
          <x14:cfRule type="cellIs" priority="10292" operator="equal" id="{3A938977-301D-4B0B-B418-DD3CD68ACE80}">
            <xm:f>Tables!$B$6</xm:f>
            <x14:dxf>
              <fill>
                <patternFill>
                  <bgColor rgb="FFFF0000"/>
                </patternFill>
              </fill>
            </x14:dxf>
          </x14:cfRule>
          <xm:sqref>F950</xm:sqref>
        </x14:conditionalFormatting>
        <x14:conditionalFormatting xmlns:xm="http://schemas.microsoft.com/office/excel/2006/main">
          <x14:cfRule type="cellIs" priority="10285" operator="equal" id="{78C512F5-6794-49BE-911F-DA5A4DC9CC30}">
            <xm:f>Tables!$B$3</xm:f>
            <x14:dxf>
              <fill>
                <patternFill>
                  <bgColor rgb="FFFFFFCC"/>
                </patternFill>
              </fill>
            </x14:dxf>
          </x14:cfRule>
          <x14:cfRule type="cellIs" priority="10286" operator="equal" id="{25E82701-D17C-48A1-BE91-13858EE8B144}">
            <xm:f>Tables!$B$4</xm:f>
            <x14:dxf>
              <fill>
                <patternFill>
                  <bgColor rgb="FF92D050"/>
                </patternFill>
              </fill>
            </x14:dxf>
          </x14:cfRule>
          <x14:cfRule type="cellIs" priority="10287" operator="equal" id="{C198B654-B99B-4F95-8206-5F1D8D910F93}">
            <xm:f>Tables!$B$5</xm:f>
            <x14:dxf>
              <fill>
                <patternFill>
                  <bgColor rgb="FFFFC000"/>
                </patternFill>
              </fill>
            </x14:dxf>
          </x14:cfRule>
          <x14:cfRule type="cellIs" priority="10288" operator="equal" id="{6FC87477-0C21-4F33-BACF-62A9E49955B7}">
            <xm:f>Tables!$B$6</xm:f>
            <x14:dxf>
              <fill>
                <patternFill>
                  <bgColor rgb="FFFF0000"/>
                </patternFill>
              </fill>
            </x14:dxf>
          </x14:cfRule>
          <xm:sqref>F951</xm:sqref>
        </x14:conditionalFormatting>
        <x14:conditionalFormatting xmlns:xm="http://schemas.microsoft.com/office/excel/2006/main">
          <x14:cfRule type="cellIs" priority="10281" operator="equal" id="{F3573D66-72CE-4A17-9D46-437CE10B3B21}">
            <xm:f>Tables!$B$3</xm:f>
            <x14:dxf>
              <fill>
                <patternFill>
                  <bgColor rgb="FFFFFFCC"/>
                </patternFill>
              </fill>
            </x14:dxf>
          </x14:cfRule>
          <x14:cfRule type="cellIs" priority="10282" operator="equal" id="{9BF8BF12-2EFF-4E05-A4C9-890B99FD427B}">
            <xm:f>Tables!$B$4</xm:f>
            <x14:dxf>
              <fill>
                <patternFill>
                  <bgColor rgb="FF92D050"/>
                </patternFill>
              </fill>
            </x14:dxf>
          </x14:cfRule>
          <x14:cfRule type="cellIs" priority="10283" operator="equal" id="{31291C40-BC8E-42AC-8ABA-78D82F857360}">
            <xm:f>Tables!$B$5</xm:f>
            <x14:dxf>
              <fill>
                <patternFill>
                  <bgColor rgb="FFFFC000"/>
                </patternFill>
              </fill>
            </x14:dxf>
          </x14:cfRule>
          <x14:cfRule type="cellIs" priority="10284" operator="equal" id="{48234A07-387C-4EB3-802D-0B86F297459C}">
            <xm:f>Tables!$B$6</xm:f>
            <x14:dxf>
              <fill>
                <patternFill>
                  <bgColor rgb="FFFF0000"/>
                </patternFill>
              </fill>
            </x14:dxf>
          </x14:cfRule>
          <xm:sqref>F952</xm:sqref>
        </x14:conditionalFormatting>
        <x14:conditionalFormatting xmlns:xm="http://schemas.microsoft.com/office/excel/2006/main">
          <x14:cfRule type="cellIs" priority="10269" operator="equal" id="{FB4129C8-F052-444F-950F-44FD7FC93721}">
            <xm:f>Tables!$B$3</xm:f>
            <x14:dxf>
              <fill>
                <patternFill>
                  <bgColor rgb="FFFFFFCC"/>
                </patternFill>
              </fill>
            </x14:dxf>
          </x14:cfRule>
          <x14:cfRule type="cellIs" priority="10270" operator="equal" id="{BFCA2196-E823-417E-82FE-381FA2EF5EEF}">
            <xm:f>Tables!$B$4</xm:f>
            <x14:dxf>
              <fill>
                <patternFill>
                  <bgColor rgb="FF92D050"/>
                </patternFill>
              </fill>
            </x14:dxf>
          </x14:cfRule>
          <x14:cfRule type="cellIs" priority="10271" operator="equal" id="{886CBD06-1314-4ABF-A531-67692580B6FE}">
            <xm:f>Tables!$B$5</xm:f>
            <x14:dxf>
              <fill>
                <patternFill>
                  <bgColor rgb="FFFFC000"/>
                </patternFill>
              </fill>
            </x14:dxf>
          </x14:cfRule>
          <x14:cfRule type="cellIs" priority="10272" operator="equal" id="{5EF88ABD-F46C-4AB3-8791-9798C1D3FABE}">
            <xm:f>Tables!$B$6</xm:f>
            <x14:dxf>
              <fill>
                <patternFill>
                  <bgColor rgb="FFFF0000"/>
                </patternFill>
              </fill>
            </x14:dxf>
          </x14:cfRule>
          <xm:sqref>F959</xm:sqref>
        </x14:conditionalFormatting>
        <x14:conditionalFormatting xmlns:xm="http://schemas.microsoft.com/office/excel/2006/main">
          <x14:cfRule type="cellIs" priority="10265" operator="equal" id="{D0E94936-58BE-425E-A7EC-D35AED9CF09E}">
            <xm:f>Tables!$B$3</xm:f>
            <x14:dxf>
              <fill>
                <patternFill>
                  <bgColor rgb="FFFFFFCC"/>
                </patternFill>
              </fill>
            </x14:dxf>
          </x14:cfRule>
          <x14:cfRule type="cellIs" priority="10266" operator="equal" id="{38E56FC9-04A1-4D1C-8DD6-9A04B24B6AFA}">
            <xm:f>Tables!$B$4</xm:f>
            <x14:dxf>
              <fill>
                <patternFill>
                  <bgColor rgb="FF92D050"/>
                </patternFill>
              </fill>
            </x14:dxf>
          </x14:cfRule>
          <x14:cfRule type="cellIs" priority="10267" operator="equal" id="{7F242E63-E2D2-4197-ADFB-9BB981DEC8BE}">
            <xm:f>Tables!$B$5</xm:f>
            <x14:dxf>
              <fill>
                <patternFill>
                  <bgColor rgb="FFFFC000"/>
                </patternFill>
              </fill>
            </x14:dxf>
          </x14:cfRule>
          <x14:cfRule type="cellIs" priority="10268" operator="equal" id="{FBCCE0DE-7735-4968-BA57-0EFABC84425C}">
            <xm:f>Tables!$B$6</xm:f>
            <x14:dxf>
              <fill>
                <patternFill>
                  <bgColor rgb="FFFF0000"/>
                </patternFill>
              </fill>
            </x14:dxf>
          </x14:cfRule>
          <xm:sqref>F960</xm:sqref>
        </x14:conditionalFormatting>
        <x14:conditionalFormatting xmlns:xm="http://schemas.microsoft.com/office/excel/2006/main">
          <x14:cfRule type="cellIs" priority="10261" operator="equal" id="{0CA55156-E5F1-46A8-A8BE-CD7FEE99C255}">
            <xm:f>Tables!$B$3</xm:f>
            <x14:dxf>
              <fill>
                <patternFill>
                  <bgColor rgb="FFFFFFCC"/>
                </patternFill>
              </fill>
            </x14:dxf>
          </x14:cfRule>
          <x14:cfRule type="cellIs" priority="10262" operator="equal" id="{E3E40D19-003E-4393-BB27-11177B5ECB68}">
            <xm:f>Tables!$B$4</xm:f>
            <x14:dxf>
              <fill>
                <patternFill>
                  <bgColor rgb="FF92D050"/>
                </patternFill>
              </fill>
            </x14:dxf>
          </x14:cfRule>
          <x14:cfRule type="cellIs" priority="10263" operator="equal" id="{AA1A2D9A-511C-44FA-AFD9-B19928C60AA7}">
            <xm:f>Tables!$B$5</xm:f>
            <x14:dxf>
              <fill>
                <patternFill>
                  <bgColor rgb="FFFFC000"/>
                </patternFill>
              </fill>
            </x14:dxf>
          </x14:cfRule>
          <x14:cfRule type="cellIs" priority="10264" operator="equal" id="{94C44B97-FBA2-4076-8B10-FCFCF6D73C58}">
            <xm:f>Tables!$B$6</xm:f>
            <x14:dxf>
              <fill>
                <patternFill>
                  <bgColor rgb="FFFF0000"/>
                </patternFill>
              </fill>
            </x14:dxf>
          </x14:cfRule>
          <xm:sqref>F961</xm:sqref>
        </x14:conditionalFormatting>
        <x14:conditionalFormatting xmlns:xm="http://schemas.microsoft.com/office/excel/2006/main">
          <x14:cfRule type="cellIs" priority="10241" operator="equal" id="{29143CF9-C5BB-4137-B0CB-36634D913433}">
            <xm:f>Tables!$B$3</xm:f>
            <x14:dxf>
              <fill>
                <patternFill>
                  <bgColor rgb="FFFFFFCC"/>
                </patternFill>
              </fill>
            </x14:dxf>
          </x14:cfRule>
          <x14:cfRule type="cellIs" priority="10242" operator="equal" id="{17B84CDE-0A46-41B1-8EBA-131DFD969079}">
            <xm:f>Tables!$B$4</xm:f>
            <x14:dxf>
              <fill>
                <patternFill>
                  <bgColor rgb="FF92D050"/>
                </patternFill>
              </fill>
            </x14:dxf>
          </x14:cfRule>
          <x14:cfRule type="cellIs" priority="10243" operator="equal" id="{F379618E-0DC7-4618-B452-855D06E7D2B7}">
            <xm:f>Tables!$B$5</xm:f>
            <x14:dxf>
              <fill>
                <patternFill>
                  <bgColor rgb="FFFFC000"/>
                </patternFill>
              </fill>
            </x14:dxf>
          </x14:cfRule>
          <x14:cfRule type="cellIs" priority="10244" operator="equal" id="{A2EB20AC-15F2-430B-913C-9D40B8B9E8EF}">
            <xm:f>Tables!$B$6</xm:f>
            <x14:dxf>
              <fill>
                <patternFill>
                  <bgColor rgb="FFFF0000"/>
                </patternFill>
              </fill>
            </x14:dxf>
          </x14:cfRule>
          <xm:sqref>F970</xm:sqref>
        </x14:conditionalFormatting>
        <x14:conditionalFormatting xmlns:xm="http://schemas.microsoft.com/office/excel/2006/main">
          <x14:cfRule type="cellIs" priority="10237" operator="equal" id="{9E46FD8D-6747-41EB-8105-68DC39A61B9B}">
            <xm:f>Tables!$B$3</xm:f>
            <x14:dxf>
              <fill>
                <patternFill>
                  <bgColor rgb="FFFFFFCC"/>
                </patternFill>
              </fill>
            </x14:dxf>
          </x14:cfRule>
          <x14:cfRule type="cellIs" priority="10238" operator="equal" id="{056884DC-8727-4F00-983F-3196043DE6CC}">
            <xm:f>Tables!$B$4</xm:f>
            <x14:dxf>
              <fill>
                <patternFill>
                  <bgColor rgb="FF92D050"/>
                </patternFill>
              </fill>
            </x14:dxf>
          </x14:cfRule>
          <x14:cfRule type="cellIs" priority="10239" operator="equal" id="{128DBE25-DEC7-4A7A-833F-F8AAA2B7E1E9}">
            <xm:f>Tables!$B$5</xm:f>
            <x14:dxf>
              <fill>
                <patternFill>
                  <bgColor rgb="FFFFC000"/>
                </patternFill>
              </fill>
            </x14:dxf>
          </x14:cfRule>
          <x14:cfRule type="cellIs" priority="10240" operator="equal" id="{7AB7C6B8-85FE-47D2-876C-96412CBE2F43}">
            <xm:f>Tables!$B$6</xm:f>
            <x14:dxf>
              <fill>
                <patternFill>
                  <bgColor rgb="FFFF0000"/>
                </patternFill>
              </fill>
            </x14:dxf>
          </x14:cfRule>
          <xm:sqref>F971</xm:sqref>
        </x14:conditionalFormatting>
        <x14:conditionalFormatting xmlns:xm="http://schemas.microsoft.com/office/excel/2006/main">
          <x14:cfRule type="cellIs" priority="10233" operator="equal" id="{E4EC64E7-8609-48DA-84FC-F9411E680F9D}">
            <xm:f>Tables!$B$3</xm:f>
            <x14:dxf>
              <fill>
                <patternFill>
                  <bgColor rgb="FFFFFFCC"/>
                </patternFill>
              </fill>
            </x14:dxf>
          </x14:cfRule>
          <x14:cfRule type="cellIs" priority="10234" operator="equal" id="{0261BFFF-E246-497D-AAE1-0A54646A31B2}">
            <xm:f>Tables!$B$4</xm:f>
            <x14:dxf>
              <fill>
                <patternFill>
                  <bgColor rgb="FF92D050"/>
                </patternFill>
              </fill>
            </x14:dxf>
          </x14:cfRule>
          <x14:cfRule type="cellIs" priority="10235" operator="equal" id="{2BCBDDB6-A2AC-4D15-8D1B-7ABA0F9F6D3D}">
            <xm:f>Tables!$B$5</xm:f>
            <x14:dxf>
              <fill>
                <patternFill>
                  <bgColor rgb="FFFFC000"/>
                </patternFill>
              </fill>
            </x14:dxf>
          </x14:cfRule>
          <x14:cfRule type="cellIs" priority="10236" operator="equal" id="{6873CF30-F3F6-4CFB-93EF-D0E1E2F1F01E}">
            <xm:f>Tables!$B$6</xm:f>
            <x14:dxf>
              <fill>
                <patternFill>
                  <bgColor rgb="FFFF0000"/>
                </patternFill>
              </fill>
            </x14:dxf>
          </x14:cfRule>
          <xm:sqref>F972</xm:sqref>
        </x14:conditionalFormatting>
        <x14:conditionalFormatting xmlns:xm="http://schemas.microsoft.com/office/excel/2006/main">
          <x14:cfRule type="cellIs" priority="10229" operator="equal" id="{9EC8CEF5-67F8-4617-9B16-396E3C1F7CA4}">
            <xm:f>Tables!$B$3</xm:f>
            <x14:dxf>
              <fill>
                <patternFill>
                  <bgColor rgb="FFFFFFCC"/>
                </patternFill>
              </fill>
            </x14:dxf>
          </x14:cfRule>
          <x14:cfRule type="cellIs" priority="10230" operator="equal" id="{5556CEF8-E5A7-4259-BF05-8835BF6E2CE2}">
            <xm:f>Tables!$B$4</xm:f>
            <x14:dxf>
              <fill>
                <patternFill>
                  <bgColor rgb="FF92D050"/>
                </patternFill>
              </fill>
            </x14:dxf>
          </x14:cfRule>
          <x14:cfRule type="cellIs" priority="10231" operator="equal" id="{DC1FD69D-6420-4C57-A60F-36DEB7431740}">
            <xm:f>Tables!$B$5</xm:f>
            <x14:dxf>
              <fill>
                <patternFill>
                  <bgColor rgb="FFFFC000"/>
                </patternFill>
              </fill>
            </x14:dxf>
          </x14:cfRule>
          <x14:cfRule type="cellIs" priority="10232" operator="equal" id="{4F82E724-6EA8-47F8-A8D5-6CEEFEF3AF56}">
            <xm:f>Tables!$B$6</xm:f>
            <x14:dxf>
              <fill>
                <patternFill>
                  <bgColor rgb="FFFF0000"/>
                </patternFill>
              </fill>
            </x14:dxf>
          </x14:cfRule>
          <xm:sqref>F973</xm:sqref>
        </x14:conditionalFormatting>
        <x14:conditionalFormatting xmlns:xm="http://schemas.microsoft.com/office/excel/2006/main">
          <x14:cfRule type="cellIs" priority="10213" operator="equal" id="{FB19DAE8-028D-48D6-98C1-B2BAF66F7192}">
            <xm:f>Tables!$B$3</xm:f>
            <x14:dxf>
              <fill>
                <patternFill>
                  <bgColor rgb="FFFFFFCC"/>
                </patternFill>
              </fill>
            </x14:dxf>
          </x14:cfRule>
          <x14:cfRule type="cellIs" priority="10214" operator="equal" id="{129FFDDE-792D-477F-BF85-9B1F69814F2B}">
            <xm:f>Tables!$B$4</xm:f>
            <x14:dxf>
              <fill>
                <patternFill>
                  <bgColor rgb="FF92D050"/>
                </patternFill>
              </fill>
            </x14:dxf>
          </x14:cfRule>
          <x14:cfRule type="cellIs" priority="10215" operator="equal" id="{53D2013F-FAD6-4847-ABA1-7B23623D7392}">
            <xm:f>Tables!$B$5</xm:f>
            <x14:dxf>
              <fill>
                <patternFill>
                  <bgColor rgb="FFFFC000"/>
                </patternFill>
              </fill>
            </x14:dxf>
          </x14:cfRule>
          <x14:cfRule type="cellIs" priority="10216" operator="equal" id="{70C9269C-F40D-4603-8B83-37EC5EF54414}">
            <xm:f>Tables!$B$6</xm:f>
            <x14:dxf>
              <fill>
                <patternFill>
                  <bgColor rgb="FFFF0000"/>
                </patternFill>
              </fill>
            </x14:dxf>
          </x14:cfRule>
          <xm:sqref>F981</xm:sqref>
        </x14:conditionalFormatting>
        <x14:conditionalFormatting xmlns:xm="http://schemas.microsoft.com/office/excel/2006/main">
          <x14:cfRule type="cellIs" priority="10209" operator="equal" id="{80A3CFF8-7A10-4AA8-8F4E-432B92B9E64C}">
            <xm:f>Tables!$B$3</xm:f>
            <x14:dxf>
              <fill>
                <patternFill>
                  <bgColor rgb="FFFFFFCC"/>
                </patternFill>
              </fill>
            </x14:dxf>
          </x14:cfRule>
          <x14:cfRule type="cellIs" priority="10210" operator="equal" id="{3E336AC1-76FC-448C-90A6-EBC754425E37}">
            <xm:f>Tables!$B$4</xm:f>
            <x14:dxf>
              <fill>
                <patternFill>
                  <bgColor rgb="FF92D050"/>
                </patternFill>
              </fill>
            </x14:dxf>
          </x14:cfRule>
          <x14:cfRule type="cellIs" priority="10211" operator="equal" id="{D536FA50-B86A-445C-939F-195F2C5F1A41}">
            <xm:f>Tables!$B$5</xm:f>
            <x14:dxf>
              <fill>
                <patternFill>
                  <bgColor rgb="FFFFC000"/>
                </patternFill>
              </fill>
            </x14:dxf>
          </x14:cfRule>
          <x14:cfRule type="cellIs" priority="10212" operator="equal" id="{A15D8A39-EA78-4884-83E2-0DE12C4FF991}">
            <xm:f>Tables!$B$6</xm:f>
            <x14:dxf>
              <fill>
                <patternFill>
                  <bgColor rgb="FFFF0000"/>
                </patternFill>
              </fill>
            </x14:dxf>
          </x14:cfRule>
          <xm:sqref>F982</xm:sqref>
        </x14:conditionalFormatting>
        <x14:conditionalFormatting xmlns:xm="http://schemas.microsoft.com/office/excel/2006/main">
          <x14:cfRule type="cellIs" priority="10205" operator="equal" id="{0D1B6E99-28A5-49AE-9999-78062264035E}">
            <xm:f>Tables!$B$3</xm:f>
            <x14:dxf>
              <fill>
                <patternFill>
                  <bgColor rgb="FFFFFFCC"/>
                </patternFill>
              </fill>
            </x14:dxf>
          </x14:cfRule>
          <x14:cfRule type="cellIs" priority="10206" operator="equal" id="{E623AFB0-EFFC-45C0-BC0A-481B1019EE7E}">
            <xm:f>Tables!$B$4</xm:f>
            <x14:dxf>
              <fill>
                <patternFill>
                  <bgColor rgb="FF92D050"/>
                </patternFill>
              </fill>
            </x14:dxf>
          </x14:cfRule>
          <x14:cfRule type="cellIs" priority="10207" operator="equal" id="{D4E96F8A-187D-4035-B7E6-BEBDF9227C3A}">
            <xm:f>Tables!$B$5</xm:f>
            <x14:dxf>
              <fill>
                <patternFill>
                  <bgColor rgb="FFFFC000"/>
                </patternFill>
              </fill>
            </x14:dxf>
          </x14:cfRule>
          <x14:cfRule type="cellIs" priority="10208" operator="equal" id="{C3C395D6-FD33-46B1-8A99-0AF67E73D1C7}">
            <xm:f>Tables!$B$6</xm:f>
            <x14:dxf>
              <fill>
                <patternFill>
                  <bgColor rgb="FFFF0000"/>
                </patternFill>
              </fill>
            </x14:dxf>
          </x14:cfRule>
          <xm:sqref>F983</xm:sqref>
        </x14:conditionalFormatting>
        <x14:conditionalFormatting xmlns:xm="http://schemas.microsoft.com/office/excel/2006/main">
          <x14:cfRule type="cellIs" priority="10193" operator="equal" id="{DFD1825E-94FC-49E1-8EB1-65642A5415B0}">
            <xm:f>Tables!$B$3</xm:f>
            <x14:dxf>
              <fill>
                <patternFill>
                  <bgColor rgb="FFFFFFCC"/>
                </patternFill>
              </fill>
            </x14:dxf>
          </x14:cfRule>
          <x14:cfRule type="cellIs" priority="10194" operator="equal" id="{BE440200-6ECF-4A87-B114-C5D8A3A990CE}">
            <xm:f>Tables!$B$4</xm:f>
            <x14:dxf>
              <fill>
                <patternFill>
                  <bgColor rgb="FF92D050"/>
                </patternFill>
              </fill>
            </x14:dxf>
          </x14:cfRule>
          <x14:cfRule type="cellIs" priority="10195" operator="equal" id="{0B30D17A-47A2-4052-911B-C4AD50B20867}">
            <xm:f>Tables!$B$5</xm:f>
            <x14:dxf>
              <fill>
                <patternFill>
                  <bgColor rgb="FFFFC000"/>
                </patternFill>
              </fill>
            </x14:dxf>
          </x14:cfRule>
          <x14:cfRule type="cellIs" priority="10196" operator="equal" id="{D593708E-49BB-4D6B-98BB-A011B3581383}">
            <xm:f>Tables!$B$6</xm:f>
            <x14:dxf>
              <fill>
                <patternFill>
                  <bgColor rgb="FFFF0000"/>
                </patternFill>
              </fill>
            </x14:dxf>
          </x14:cfRule>
          <xm:sqref>F990</xm:sqref>
        </x14:conditionalFormatting>
        <x14:conditionalFormatting xmlns:xm="http://schemas.microsoft.com/office/excel/2006/main">
          <x14:cfRule type="cellIs" priority="10189" operator="equal" id="{69BBAED2-7DFA-43FF-9A9D-A77F4709E492}">
            <xm:f>Tables!$B$3</xm:f>
            <x14:dxf>
              <fill>
                <patternFill>
                  <bgColor rgb="FFFFFFCC"/>
                </patternFill>
              </fill>
            </x14:dxf>
          </x14:cfRule>
          <x14:cfRule type="cellIs" priority="10190" operator="equal" id="{9F1860B4-9A13-4054-A288-373E6DE2514A}">
            <xm:f>Tables!$B$4</xm:f>
            <x14:dxf>
              <fill>
                <patternFill>
                  <bgColor rgb="FF92D050"/>
                </patternFill>
              </fill>
            </x14:dxf>
          </x14:cfRule>
          <x14:cfRule type="cellIs" priority="10191" operator="equal" id="{26578E28-2277-49D5-A28C-B3288EA16DE0}">
            <xm:f>Tables!$B$5</xm:f>
            <x14:dxf>
              <fill>
                <patternFill>
                  <bgColor rgb="FFFFC000"/>
                </patternFill>
              </fill>
            </x14:dxf>
          </x14:cfRule>
          <x14:cfRule type="cellIs" priority="10192" operator="equal" id="{B9A4C374-EFE2-4C86-BC6D-737E3365DDB7}">
            <xm:f>Tables!$B$6</xm:f>
            <x14:dxf>
              <fill>
                <patternFill>
                  <bgColor rgb="FFFF0000"/>
                </patternFill>
              </fill>
            </x14:dxf>
          </x14:cfRule>
          <xm:sqref>F991</xm:sqref>
        </x14:conditionalFormatting>
        <x14:conditionalFormatting xmlns:xm="http://schemas.microsoft.com/office/excel/2006/main">
          <x14:cfRule type="cellIs" priority="10185" operator="equal" id="{96AF47C3-BBE6-4E4E-AB6B-118990453A81}">
            <xm:f>Tables!$B$3</xm:f>
            <x14:dxf>
              <fill>
                <patternFill>
                  <bgColor rgb="FFFFFFCC"/>
                </patternFill>
              </fill>
            </x14:dxf>
          </x14:cfRule>
          <x14:cfRule type="cellIs" priority="10186" operator="equal" id="{9E2ED7AA-3A2E-48D5-82A9-ADBAF1F00D1A}">
            <xm:f>Tables!$B$4</xm:f>
            <x14:dxf>
              <fill>
                <patternFill>
                  <bgColor rgb="FF92D050"/>
                </patternFill>
              </fill>
            </x14:dxf>
          </x14:cfRule>
          <x14:cfRule type="cellIs" priority="10187" operator="equal" id="{A6EDB306-F614-43E3-A93C-D6BAB14DA68E}">
            <xm:f>Tables!$B$5</xm:f>
            <x14:dxf>
              <fill>
                <patternFill>
                  <bgColor rgb="FFFFC000"/>
                </patternFill>
              </fill>
            </x14:dxf>
          </x14:cfRule>
          <x14:cfRule type="cellIs" priority="10188" operator="equal" id="{301177E3-6E82-4843-AC48-C51DC8A4E366}">
            <xm:f>Tables!$B$6</xm:f>
            <x14:dxf>
              <fill>
                <patternFill>
                  <bgColor rgb="FFFF0000"/>
                </patternFill>
              </fill>
            </x14:dxf>
          </x14:cfRule>
          <xm:sqref>F1095:F1097 F1085:F1087 F1076:F1078 F1067:F1069 F1058:F1060 F1049:F1051 F1040:F1042 F1030:F1033 F1020:F1023 F1009:F1012 F999:F1001 F992</xm:sqref>
        </x14:conditionalFormatting>
        <x14:conditionalFormatting xmlns:xm="http://schemas.microsoft.com/office/excel/2006/main">
          <x14:cfRule type="cellIs" priority="10181" operator="equal" id="{9EEDC076-E0E5-4D43-A2B5-8E083D5549EC}">
            <xm:f>Tables!$B$3</xm:f>
            <x14:dxf>
              <fill>
                <patternFill>
                  <bgColor rgb="FFFFFFCC"/>
                </patternFill>
              </fill>
            </x14:dxf>
          </x14:cfRule>
          <x14:cfRule type="cellIs" priority="10182" operator="equal" id="{DCAF7410-8282-45AF-8981-B2764B258506}">
            <xm:f>Tables!$B$4</xm:f>
            <x14:dxf>
              <fill>
                <patternFill>
                  <bgColor rgb="FF92D050"/>
                </patternFill>
              </fill>
            </x14:dxf>
          </x14:cfRule>
          <x14:cfRule type="cellIs" priority="10183" operator="equal" id="{EF662548-F50E-47E8-A0BD-D0B69E5602C3}">
            <xm:f>Tables!$B$5</xm:f>
            <x14:dxf>
              <fill>
                <patternFill>
                  <bgColor rgb="FFFFC000"/>
                </patternFill>
              </fill>
            </x14:dxf>
          </x14:cfRule>
          <x14:cfRule type="cellIs" priority="10184" operator="equal" id="{63FBAE33-048E-4081-9030-ED238FACBD51}">
            <xm:f>Tables!$B$6</xm:f>
            <x14:dxf>
              <fill>
                <patternFill>
                  <bgColor rgb="FFFF0000"/>
                </patternFill>
              </fill>
            </x14:dxf>
          </x14:cfRule>
          <xm:sqref>F1458:F1460 F1447:F1450 F1436:F1438 F1427:F1429 F1418:F1420 F1409:F1411 F1400:F1402 F1391:F1393 F1381:F1384 F1371:F1374 F1361:F1364 F1349:F1352 F1338:F1341 F1329:F1330 F1319:F1322 F1309:F1311 F1300:F1302 F1291:F1293 F1280:F1283 F1268:F1271 F1256:F1259 F1246:F1249 F1234:F1237 F1223:F1226 F1212:F1215 F1203:F1205 F1193:F1195 F1183:F1185 F1173:F1175 F1164:F1166 F1155:F1157 F1145:F1147 F1135:F1137 F1125:F1127 F1115:F1117 F1106:F1107</xm:sqref>
        </x14:conditionalFormatting>
        <x14:conditionalFormatting xmlns:xm="http://schemas.microsoft.com/office/excel/2006/main">
          <x14:cfRule type="cellIs" priority="10177" operator="equal" id="{EF9BAA49-2D6E-415B-AC88-86CAAB413237}">
            <xm:f>Tables!$B$3</xm:f>
            <x14:dxf>
              <fill>
                <patternFill>
                  <bgColor rgb="FFFFFFCC"/>
                </patternFill>
              </fill>
            </x14:dxf>
          </x14:cfRule>
          <x14:cfRule type="cellIs" priority="10178" operator="equal" id="{90CC8E91-4003-4516-BFD9-5E94D192AEAA}">
            <xm:f>Tables!$B$4</xm:f>
            <x14:dxf>
              <fill>
                <patternFill>
                  <bgColor rgb="FF92D050"/>
                </patternFill>
              </fill>
            </x14:dxf>
          </x14:cfRule>
          <x14:cfRule type="cellIs" priority="10179" operator="equal" id="{F6F8176D-4DD3-4E7B-8695-A0192FC7A8B9}">
            <xm:f>Tables!$B$5</xm:f>
            <x14:dxf>
              <fill>
                <patternFill>
                  <bgColor rgb="FFFFC000"/>
                </patternFill>
              </fill>
            </x14:dxf>
          </x14:cfRule>
          <x14:cfRule type="cellIs" priority="10180" operator="equal" id="{C053E76A-F3CA-400A-AA9B-96A3DB611929}">
            <xm:f>Tables!$B$6</xm:f>
            <x14:dxf>
              <fill>
                <patternFill>
                  <bgColor rgb="FFFF0000"/>
                </patternFill>
              </fill>
            </x14:dxf>
          </x14:cfRule>
          <xm:sqref>F1529:F1531 F1519:F1521 F1510:F1511 F1502:F1503 F1494:F1495 F1486:F1487 F1478:F1479 F1469:F1471</xm:sqref>
        </x14:conditionalFormatting>
        <x14:conditionalFormatting xmlns:xm="http://schemas.microsoft.com/office/excel/2006/main">
          <x14:cfRule type="cellIs" priority="10173" operator="equal" id="{6DE19437-C3E0-405E-9FA3-B74E49AA1013}">
            <xm:f>Tables!$B$3</xm:f>
            <x14:dxf>
              <fill>
                <patternFill>
                  <bgColor rgb="FFFFFFCC"/>
                </patternFill>
              </fill>
            </x14:dxf>
          </x14:cfRule>
          <x14:cfRule type="cellIs" priority="10174" operator="equal" id="{0D16B0C0-43B2-4061-892B-736C70DCA4ED}">
            <xm:f>Tables!$B$4</xm:f>
            <x14:dxf>
              <fill>
                <patternFill>
                  <bgColor rgb="FF92D050"/>
                </patternFill>
              </fill>
            </x14:dxf>
          </x14:cfRule>
          <x14:cfRule type="cellIs" priority="10175" operator="equal" id="{C5F6243E-B29E-432F-B230-5BB632C1C29E}">
            <xm:f>Tables!$B$5</xm:f>
            <x14:dxf>
              <fill>
                <patternFill>
                  <bgColor rgb="FFFFC000"/>
                </patternFill>
              </fill>
            </x14:dxf>
          </x14:cfRule>
          <x14:cfRule type="cellIs" priority="10176" operator="equal" id="{F25BE61C-3D39-43CC-B850-C433C23AEEDC}">
            <xm:f>Tables!$B$6</xm:f>
            <x14:dxf>
              <fill>
                <patternFill>
                  <bgColor rgb="FFFF0000"/>
                </patternFill>
              </fill>
            </x14:dxf>
          </x14:cfRule>
          <xm:sqref>F1668:F1670 F1658:F1660 F1649:F1650 F1641:F1642 F1633:F1634 F1626:F1627 F1616:F1618 F1607:F1609 F1598:F1600 F1589:F1591 F1581:F1582 F1573:F1574 F1565:F1566 F1558:F1559 F1549:F1551 F1540:F1542</xm:sqref>
        </x14:conditionalFormatting>
        <x14:conditionalFormatting xmlns:xm="http://schemas.microsoft.com/office/excel/2006/main">
          <x14:cfRule type="cellIs" priority="10169" operator="equal" id="{9416579D-193D-473D-97F7-4EBC19FD2610}">
            <xm:f>Tables!$B$3</xm:f>
            <x14:dxf>
              <fill>
                <patternFill>
                  <bgColor rgb="FFFFFFCC"/>
                </patternFill>
              </fill>
            </x14:dxf>
          </x14:cfRule>
          <x14:cfRule type="cellIs" priority="10170" operator="equal" id="{D9BF7EE6-C867-4611-B622-B3F99168EFF4}">
            <xm:f>Tables!$B$4</xm:f>
            <x14:dxf>
              <fill>
                <patternFill>
                  <bgColor rgb="FF92D050"/>
                </patternFill>
              </fill>
            </x14:dxf>
          </x14:cfRule>
          <x14:cfRule type="cellIs" priority="10171" operator="equal" id="{3DF0BC2E-922F-411E-ADF7-785FB156BE76}">
            <xm:f>Tables!$B$5</xm:f>
            <x14:dxf>
              <fill>
                <patternFill>
                  <bgColor rgb="FFFFC000"/>
                </patternFill>
              </fill>
            </x14:dxf>
          </x14:cfRule>
          <x14:cfRule type="cellIs" priority="10172" operator="equal" id="{B0FD234D-3108-47E5-910B-527E89FF8EE4}">
            <xm:f>Tables!$B$6</xm:f>
            <x14:dxf>
              <fill>
                <patternFill>
                  <bgColor rgb="FFFF0000"/>
                </patternFill>
              </fill>
            </x14:dxf>
          </x14:cfRule>
          <xm:sqref>F1768:F1769 F1759:F1761 F1749:F1751 F1740:F1741 F1732:F1733 F1722:F1724 F1713:F1715 F1704:F1706 F1695:F1697 F1687:F1688 F1679:F1680</xm:sqref>
        </x14:conditionalFormatting>
        <x14:conditionalFormatting xmlns:xm="http://schemas.microsoft.com/office/excel/2006/main">
          <x14:cfRule type="cellIs" priority="10165" operator="equal" id="{2106EA54-AB93-4561-A058-018823D210DA}">
            <xm:f>Tables!$B$3</xm:f>
            <x14:dxf>
              <fill>
                <patternFill>
                  <bgColor rgb="FFFFFFCC"/>
                </patternFill>
              </fill>
            </x14:dxf>
          </x14:cfRule>
          <x14:cfRule type="cellIs" priority="10166" operator="equal" id="{E317421B-C3DC-4B70-B3EE-C558F8B0DFD5}">
            <xm:f>Tables!$B$4</xm:f>
            <x14:dxf>
              <fill>
                <patternFill>
                  <bgColor rgb="FF92D050"/>
                </patternFill>
              </fill>
            </x14:dxf>
          </x14:cfRule>
          <x14:cfRule type="cellIs" priority="10167" operator="equal" id="{D6F7CBB1-EDEC-45AD-B692-F387FF5C9757}">
            <xm:f>Tables!$B$5</xm:f>
            <x14:dxf>
              <fill>
                <patternFill>
                  <bgColor rgb="FFFFC000"/>
                </patternFill>
              </fill>
            </x14:dxf>
          </x14:cfRule>
          <x14:cfRule type="cellIs" priority="10168" operator="equal" id="{3A365DFC-EF21-4767-8BB6-DE3254FE8972}">
            <xm:f>Tables!$B$6</xm:f>
            <x14:dxf>
              <fill>
                <patternFill>
                  <bgColor rgb="FFFF0000"/>
                </patternFill>
              </fill>
            </x14:dxf>
          </x14:cfRule>
          <xm:sqref>F1837:F1839 F1827:F1829 F1818:F1819 F1810:F1811 F1802:F1803 F1794:F1795 F1786:F1787 F1778:F1779</xm:sqref>
        </x14:conditionalFormatting>
        <x14:conditionalFormatting xmlns:xm="http://schemas.microsoft.com/office/excel/2006/main">
          <x14:cfRule type="cellIs" priority="10161" operator="equal" id="{51E0E3D5-C6CC-4FCD-A9E7-2FA7BC6AA873}">
            <xm:f>Tables!$B$3</xm:f>
            <x14:dxf>
              <fill>
                <patternFill>
                  <bgColor rgb="FFFFFFCC"/>
                </patternFill>
              </fill>
            </x14:dxf>
          </x14:cfRule>
          <x14:cfRule type="cellIs" priority="10162" operator="equal" id="{06054F9E-26B1-4957-90F8-38DEE3D2526C}">
            <xm:f>Tables!$B$4</xm:f>
            <x14:dxf>
              <fill>
                <patternFill>
                  <bgColor rgb="FF92D050"/>
                </patternFill>
              </fill>
            </x14:dxf>
          </x14:cfRule>
          <x14:cfRule type="cellIs" priority="10163" operator="equal" id="{C8EB63DC-E75F-48EF-8E4E-3F93BE1BE0DD}">
            <xm:f>Tables!$B$5</xm:f>
            <x14:dxf>
              <fill>
                <patternFill>
                  <bgColor rgb="FFFFC000"/>
                </patternFill>
              </fill>
            </x14:dxf>
          </x14:cfRule>
          <x14:cfRule type="cellIs" priority="10164" operator="equal" id="{35813FFD-9C8B-4620-9302-FA30AF643825}">
            <xm:f>Tables!$B$6</xm:f>
            <x14:dxf>
              <fill>
                <patternFill>
                  <bgColor rgb="FFFF0000"/>
                </patternFill>
              </fill>
            </x14:dxf>
          </x14:cfRule>
          <xm:sqref>F1951:F1953 F1941:F1943 F1932:F1933 F1924:F1925 F1916:F1917 F1907:F1908 F1899:F1901 F1890:F1892 F1881:F1883 F1873:F1874 F1865:F1866 F1857:F1858 F1848:F1850</xm:sqref>
        </x14:conditionalFormatting>
        <x14:conditionalFormatting xmlns:xm="http://schemas.microsoft.com/office/excel/2006/main">
          <x14:cfRule type="cellIs" priority="10117" operator="equal" id="{C70D74B3-4382-4438-BF64-D548CFB82479}">
            <xm:f>Tables!$B$15</xm:f>
            <x14:dxf>
              <fill>
                <patternFill>
                  <bgColor rgb="FFFFFFCC"/>
                </patternFill>
              </fill>
            </x14:dxf>
          </x14:cfRule>
          <x14:cfRule type="cellIs" priority="10118" operator="equal" id="{E167BDA8-89D1-4262-B513-3F37C39CBF41}">
            <xm:f>Tables!$B$16</xm:f>
            <x14:dxf>
              <fill>
                <patternFill>
                  <bgColor rgb="FF92D050"/>
                </patternFill>
              </fill>
            </x14:dxf>
          </x14:cfRule>
          <x14:cfRule type="cellIs" priority="10119" operator="equal" id="{6F9AB7B2-D112-4DE8-8181-BAA361C45534}">
            <xm:f>Tables!$B$18</xm:f>
            <x14:dxf>
              <fill>
                <patternFill>
                  <bgColor rgb="FFFFC000"/>
                </patternFill>
              </fill>
            </x14:dxf>
          </x14:cfRule>
          <x14:cfRule type="cellIs" priority="10120" operator="equal" id="{A3D9C57B-FD25-4153-962A-10F04E83DF7B}">
            <xm:f>Tables!$B$17</xm:f>
            <x14:dxf>
              <fill>
                <patternFill>
                  <bgColor rgb="FFFF0000"/>
                </patternFill>
              </fill>
            </x14:dxf>
          </x14:cfRule>
          <xm:sqref>M808</xm:sqref>
        </x14:conditionalFormatting>
        <x14:conditionalFormatting xmlns:xm="http://schemas.microsoft.com/office/excel/2006/main">
          <x14:cfRule type="cellIs" priority="10113" operator="equal" id="{2EE6306A-D6C7-430E-941E-74011337182B}">
            <xm:f>Tables!$B$9</xm:f>
            <x14:dxf>
              <fill>
                <patternFill>
                  <bgColor rgb="FFFFFFCC"/>
                </patternFill>
              </fill>
            </x14:dxf>
          </x14:cfRule>
          <x14:cfRule type="cellIs" priority="10114" operator="equal" id="{48D36375-3207-4B65-9D73-4411BA9F2DA5}">
            <xm:f>Tables!$B$10</xm:f>
            <x14:dxf>
              <fill>
                <patternFill>
                  <bgColor rgb="FF92D050"/>
                </patternFill>
              </fill>
            </x14:dxf>
          </x14:cfRule>
          <x14:cfRule type="cellIs" priority="10115" operator="equal" id="{B48D348D-7049-4300-BB4B-D60ED252E75C}">
            <xm:f>Tables!$B$12</xm:f>
            <x14:dxf>
              <fill>
                <patternFill>
                  <bgColor rgb="FFFFC000"/>
                </patternFill>
              </fill>
            </x14:dxf>
          </x14:cfRule>
          <x14:cfRule type="cellIs" priority="10116" operator="equal" id="{65D1864B-B0CA-4C01-9D49-C6102F455472}">
            <xm:f>Tables!$B$11</xm:f>
            <x14:dxf>
              <fill>
                <patternFill>
                  <bgColor rgb="FFFF0000"/>
                </patternFill>
              </fill>
            </x14:dxf>
          </x14:cfRule>
          <xm:sqref>Q808</xm:sqref>
        </x14:conditionalFormatting>
        <x14:conditionalFormatting xmlns:xm="http://schemas.microsoft.com/office/excel/2006/main">
          <x14:cfRule type="cellIs" priority="10109" operator="equal" id="{EEBB3D84-54C7-4F6E-9888-8BCFB442EFE9}">
            <xm:f>Tables!$B$15</xm:f>
            <x14:dxf>
              <fill>
                <patternFill>
                  <bgColor rgb="FFFFFFCC"/>
                </patternFill>
              </fill>
            </x14:dxf>
          </x14:cfRule>
          <x14:cfRule type="cellIs" priority="10110" operator="equal" id="{03D3551C-0091-41D9-9E8C-11CC8DB159E1}">
            <xm:f>Tables!$B$16</xm:f>
            <x14:dxf>
              <fill>
                <patternFill>
                  <bgColor rgb="FF92D050"/>
                </patternFill>
              </fill>
            </x14:dxf>
          </x14:cfRule>
          <x14:cfRule type="cellIs" priority="10111" operator="equal" id="{D8361B37-58CE-4E90-AD47-58444C920E04}">
            <xm:f>Tables!$B$18</xm:f>
            <x14:dxf>
              <fill>
                <patternFill>
                  <bgColor rgb="FFFFC000"/>
                </patternFill>
              </fill>
            </x14:dxf>
          </x14:cfRule>
          <x14:cfRule type="cellIs" priority="10112" operator="equal" id="{62FE1D5A-08EA-47FA-834E-2596A507D795}">
            <xm:f>Tables!$B$17</xm:f>
            <x14:dxf>
              <fill>
                <patternFill>
                  <bgColor rgb="FFFF0000"/>
                </patternFill>
              </fill>
            </x14:dxf>
          </x14:cfRule>
          <xm:sqref>M857:M858</xm:sqref>
        </x14:conditionalFormatting>
        <x14:conditionalFormatting xmlns:xm="http://schemas.microsoft.com/office/excel/2006/main">
          <x14:cfRule type="cellIs" priority="10105" operator="equal" id="{52837E9B-76A8-48F7-8462-B0081A76536A}">
            <xm:f>Tables!$B$9</xm:f>
            <x14:dxf>
              <fill>
                <patternFill>
                  <bgColor rgb="FFFFFFCC"/>
                </patternFill>
              </fill>
            </x14:dxf>
          </x14:cfRule>
          <x14:cfRule type="cellIs" priority="10106" operator="equal" id="{7B7F6B06-6A96-4530-801E-132187F475DD}">
            <xm:f>Tables!$B$10</xm:f>
            <x14:dxf>
              <fill>
                <patternFill>
                  <bgColor rgb="FF92D050"/>
                </patternFill>
              </fill>
            </x14:dxf>
          </x14:cfRule>
          <x14:cfRule type="cellIs" priority="10107" operator="equal" id="{AB7E9F75-FEEB-4E51-9B71-78CFEA646483}">
            <xm:f>Tables!$B$12</xm:f>
            <x14:dxf>
              <fill>
                <patternFill>
                  <bgColor rgb="FFFFC000"/>
                </patternFill>
              </fill>
            </x14:dxf>
          </x14:cfRule>
          <x14:cfRule type="cellIs" priority="10108" operator="equal" id="{D2C70775-5F39-4569-A4D3-7D9D0B6A0C8D}">
            <xm:f>Tables!$B$11</xm:f>
            <x14:dxf>
              <fill>
                <patternFill>
                  <bgColor rgb="FFFF0000"/>
                </patternFill>
              </fill>
            </x14:dxf>
          </x14:cfRule>
          <xm:sqref>Q857:Q858</xm:sqref>
        </x14:conditionalFormatting>
        <x14:conditionalFormatting xmlns:xm="http://schemas.microsoft.com/office/excel/2006/main">
          <x14:cfRule type="cellIs" priority="10101" operator="equal" id="{90F2B132-0216-40A3-896C-7736C83DBBA5}">
            <xm:f>Tables!$B$15</xm:f>
            <x14:dxf>
              <fill>
                <patternFill>
                  <bgColor rgb="FFFFFFCC"/>
                </patternFill>
              </fill>
            </x14:dxf>
          </x14:cfRule>
          <x14:cfRule type="cellIs" priority="10102" operator="equal" id="{836B5982-77C5-4716-9FE3-A8B6AB20577B}">
            <xm:f>Tables!$B$16</xm:f>
            <x14:dxf>
              <fill>
                <patternFill>
                  <bgColor rgb="FF92D050"/>
                </patternFill>
              </fill>
            </x14:dxf>
          </x14:cfRule>
          <x14:cfRule type="cellIs" priority="10103" operator="equal" id="{38CA1414-E1C6-4713-9989-B82EF2222CAC}">
            <xm:f>Tables!$B$18</xm:f>
            <x14:dxf>
              <fill>
                <patternFill>
                  <bgColor rgb="FFFFC000"/>
                </patternFill>
              </fill>
            </x14:dxf>
          </x14:cfRule>
          <x14:cfRule type="cellIs" priority="10104" operator="equal" id="{151CAB02-9C5B-4191-83AD-0984572FF421}">
            <xm:f>Tables!$B$17</xm:f>
            <x14:dxf>
              <fill>
                <patternFill>
                  <bgColor rgb="FFFF0000"/>
                </patternFill>
              </fill>
            </x14:dxf>
          </x14:cfRule>
          <xm:sqref>M862</xm:sqref>
        </x14:conditionalFormatting>
        <x14:conditionalFormatting xmlns:xm="http://schemas.microsoft.com/office/excel/2006/main">
          <x14:cfRule type="cellIs" priority="10077" operator="equal" id="{6175A910-80E0-4323-B7FE-E3BE89B9DEF8}">
            <xm:f>Tables!$B$15</xm:f>
            <x14:dxf>
              <fill>
                <patternFill>
                  <bgColor rgb="FFFFFFCC"/>
                </patternFill>
              </fill>
            </x14:dxf>
          </x14:cfRule>
          <x14:cfRule type="cellIs" priority="10078" operator="equal" id="{D5897C8F-5A7D-41CF-B32A-0C71E36D17A1}">
            <xm:f>Tables!$B$16</xm:f>
            <x14:dxf>
              <fill>
                <patternFill>
                  <bgColor rgb="FF92D050"/>
                </patternFill>
              </fill>
            </x14:dxf>
          </x14:cfRule>
          <x14:cfRule type="cellIs" priority="10079" operator="equal" id="{CFA5EB66-055F-49C7-BEE3-60FD7E0BEF33}">
            <xm:f>Tables!$B$18</xm:f>
            <x14:dxf>
              <fill>
                <patternFill>
                  <bgColor rgb="FFFFC000"/>
                </patternFill>
              </fill>
            </x14:dxf>
          </x14:cfRule>
          <x14:cfRule type="cellIs" priority="10080" operator="equal" id="{D4363438-B151-4C80-9625-84BD49FF9201}">
            <xm:f>Tables!$B$17</xm:f>
            <x14:dxf>
              <fill>
                <patternFill>
                  <bgColor rgb="FFFF0000"/>
                </patternFill>
              </fill>
            </x14:dxf>
          </x14:cfRule>
          <xm:sqref>M986</xm:sqref>
        </x14:conditionalFormatting>
        <x14:conditionalFormatting xmlns:xm="http://schemas.microsoft.com/office/excel/2006/main">
          <x14:cfRule type="cellIs" priority="9997" operator="equal" id="{96602096-CC49-4E2E-92BD-458B11D790C4}">
            <xm:f>Tables!$B$15</xm:f>
            <x14:dxf>
              <fill>
                <patternFill>
                  <bgColor rgb="FFFFFFCC"/>
                </patternFill>
              </fill>
            </x14:dxf>
          </x14:cfRule>
          <x14:cfRule type="cellIs" priority="9998" operator="equal" id="{06C83304-FC40-4E8B-B85E-F461DC6E6B6B}">
            <xm:f>Tables!$B$16</xm:f>
            <x14:dxf>
              <fill>
                <patternFill>
                  <bgColor rgb="FF92D050"/>
                </patternFill>
              </fill>
            </x14:dxf>
          </x14:cfRule>
          <x14:cfRule type="cellIs" priority="9999" operator="equal" id="{3A3F7826-8B28-48FD-B138-F8BA4E13FD19}">
            <xm:f>Tables!$B$18</xm:f>
            <x14:dxf>
              <fill>
                <patternFill>
                  <bgColor rgb="FFFFC000"/>
                </patternFill>
              </fill>
            </x14:dxf>
          </x14:cfRule>
          <x14:cfRule type="cellIs" priority="10000" operator="equal" id="{BE1C5507-8AC8-49C8-871C-FCFF746873FB}">
            <xm:f>Tables!$B$17</xm:f>
            <x14:dxf>
              <fill>
                <patternFill>
                  <bgColor rgb="FFFF0000"/>
                </patternFill>
              </fill>
            </x14:dxf>
          </x14:cfRule>
          <xm:sqref>M1106</xm:sqref>
        </x14:conditionalFormatting>
        <x14:conditionalFormatting xmlns:xm="http://schemas.microsoft.com/office/excel/2006/main">
          <x14:cfRule type="cellIs" priority="9993" operator="equal" id="{986C9FCA-3807-43F5-A3CF-20BADC3789B4}">
            <xm:f>Tables!$B$9</xm:f>
            <x14:dxf>
              <fill>
                <patternFill>
                  <bgColor rgb="FFFFFFCC"/>
                </patternFill>
              </fill>
            </x14:dxf>
          </x14:cfRule>
          <x14:cfRule type="cellIs" priority="9994" operator="equal" id="{3D560FEF-6CD2-438D-8618-7AA7077F0270}">
            <xm:f>Tables!$B$10</xm:f>
            <x14:dxf>
              <fill>
                <patternFill>
                  <bgColor rgb="FF92D050"/>
                </patternFill>
              </fill>
            </x14:dxf>
          </x14:cfRule>
          <x14:cfRule type="cellIs" priority="9995" operator="equal" id="{AC10544C-BFEA-487B-8BC3-E4631BBB087B}">
            <xm:f>Tables!$B$12</xm:f>
            <x14:dxf>
              <fill>
                <patternFill>
                  <bgColor rgb="FFFFC000"/>
                </patternFill>
              </fill>
            </x14:dxf>
          </x14:cfRule>
          <x14:cfRule type="cellIs" priority="9996" operator="equal" id="{DF04995C-654C-42F6-9B41-6D2071D4907B}">
            <xm:f>Tables!$B$11</xm:f>
            <x14:dxf>
              <fill>
                <patternFill>
                  <bgColor rgb="FFFF0000"/>
                </patternFill>
              </fill>
            </x14:dxf>
          </x14:cfRule>
          <xm:sqref>Q1106</xm:sqref>
        </x14:conditionalFormatting>
        <x14:conditionalFormatting xmlns:xm="http://schemas.microsoft.com/office/excel/2006/main">
          <x14:cfRule type="cellIs" priority="9989" operator="equal" id="{73190F48-B9A1-4E4D-A447-ED6307CD5378}">
            <xm:f>Tables!$B$15</xm:f>
            <x14:dxf>
              <fill>
                <patternFill>
                  <bgColor rgb="FFFFFFCC"/>
                </patternFill>
              </fill>
            </x14:dxf>
          </x14:cfRule>
          <x14:cfRule type="cellIs" priority="9990" operator="equal" id="{F4AAF525-B7E7-4936-876A-7C4041CD1D40}">
            <xm:f>Tables!$B$16</xm:f>
            <x14:dxf>
              <fill>
                <patternFill>
                  <bgColor rgb="FF92D050"/>
                </patternFill>
              </fill>
            </x14:dxf>
          </x14:cfRule>
          <x14:cfRule type="cellIs" priority="9991" operator="equal" id="{EDBA3121-903F-4A22-ACDC-C2012E312803}">
            <xm:f>Tables!$B$18</xm:f>
            <x14:dxf>
              <fill>
                <patternFill>
                  <bgColor rgb="FFFFC000"/>
                </patternFill>
              </fill>
            </x14:dxf>
          </x14:cfRule>
          <x14:cfRule type="cellIs" priority="9992" operator="equal" id="{58BAF579-BD5B-4ED7-98E3-F2D4781B4F47}">
            <xm:f>Tables!$B$17</xm:f>
            <x14:dxf>
              <fill>
                <patternFill>
                  <bgColor rgb="FFFF0000"/>
                </patternFill>
              </fill>
            </x14:dxf>
          </x14:cfRule>
          <xm:sqref>M1160</xm:sqref>
        </x14:conditionalFormatting>
        <x14:conditionalFormatting xmlns:xm="http://schemas.microsoft.com/office/excel/2006/main">
          <x14:cfRule type="cellIs" priority="9965" operator="equal" id="{39BE82C0-3220-4655-8275-09E20C97852B}">
            <xm:f>Tables!$B$15</xm:f>
            <x14:dxf>
              <fill>
                <patternFill>
                  <bgColor rgb="FFFFFFCC"/>
                </patternFill>
              </fill>
            </x14:dxf>
          </x14:cfRule>
          <x14:cfRule type="cellIs" priority="9966" operator="equal" id="{835FC46F-CA8B-4304-9173-B14A203A014B}">
            <xm:f>Tables!$B$16</xm:f>
            <x14:dxf>
              <fill>
                <patternFill>
                  <bgColor rgb="FF92D050"/>
                </patternFill>
              </fill>
            </x14:dxf>
          </x14:cfRule>
          <x14:cfRule type="cellIs" priority="9967" operator="equal" id="{07431510-6E52-4E7D-9232-61E7DCE3CF88}">
            <xm:f>Tables!$B$18</xm:f>
            <x14:dxf>
              <fill>
                <patternFill>
                  <bgColor rgb="FFFFC000"/>
                </patternFill>
              </fill>
            </x14:dxf>
          </x14:cfRule>
          <x14:cfRule type="cellIs" priority="9968" operator="equal" id="{6F8E8C05-2FB8-470C-915A-7896E8F433D8}">
            <xm:f>Tables!$B$17</xm:f>
            <x14:dxf>
              <fill>
                <patternFill>
                  <bgColor rgb="FFFF0000"/>
                </patternFill>
              </fill>
            </x14:dxf>
          </x14:cfRule>
          <xm:sqref>M1252</xm:sqref>
        </x14:conditionalFormatting>
        <x14:conditionalFormatting xmlns:xm="http://schemas.microsoft.com/office/excel/2006/main">
          <x14:cfRule type="cellIs" priority="9957" operator="equal" id="{3D8EC60A-91A8-4E45-B7DA-8FD957F0932A}">
            <xm:f>Tables!$B$15</xm:f>
            <x14:dxf>
              <fill>
                <patternFill>
                  <bgColor rgb="FFFFFFCC"/>
                </patternFill>
              </fill>
            </x14:dxf>
          </x14:cfRule>
          <x14:cfRule type="cellIs" priority="9958" operator="equal" id="{5E9709C8-DD60-454E-A179-9878F9E61085}">
            <xm:f>Tables!$B$16</xm:f>
            <x14:dxf>
              <fill>
                <patternFill>
                  <bgColor rgb="FF92D050"/>
                </patternFill>
              </fill>
            </x14:dxf>
          </x14:cfRule>
          <x14:cfRule type="cellIs" priority="9959" operator="equal" id="{B606A7A8-48CA-455C-8157-1C0121D847D1}">
            <xm:f>Tables!$B$18</xm:f>
            <x14:dxf>
              <fill>
                <patternFill>
                  <bgColor rgb="FFFFC000"/>
                </patternFill>
              </fill>
            </x14:dxf>
          </x14:cfRule>
          <x14:cfRule type="cellIs" priority="9960" operator="equal" id="{4313D762-6874-495D-B04D-7E58CA012343}">
            <xm:f>Tables!$B$17</xm:f>
            <x14:dxf>
              <fill>
                <patternFill>
                  <bgColor rgb="FFFF0000"/>
                </patternFill>
              </fill>
            </x14:dxf>
          </x14:cfRule>
          <xm:sqref>M1296</xm:sqref>
        </x14:conditionalFormatting>
        <x14:conditionalFormatting xmlns:xm="http://schemas.microsoft.com/office/excel/2006/main">
          <x14:cfRule type="cellIs" priority="9933" operator="equal" id="{10807E05-9FC2-4314-8CBD-91103004826E}">
            <xm:f>Tables!$B$15</xm:f>
            <x14:dxf>
              <fill>
                <patternFill>
                  <bgColor rgb="FFFFFFCC"/>
                </patternFill>
              </fill>
            </x14:dxf>
          </x14:cfRule>
          <x14:cfRule type="cellIs" priority="9934" operator="equal" id="{91B979CB-941D-4B83-8A72-B27C6461116E}">
            <xm:f>Tables!$B$16</xm:f>
            <x14:dxf>
              <fill>
                <patternFill>
                  <bgColor rgb="FF92D050"/>
                </patternFill>
              </fill>
            </x14:dxf>
          </x14:cfRule>
          <x14:cfRule type="cellIs" priority="9935" operator="equal" id="{4C457BCF-038F-476B-ACF8-F523964A1407}">
            <xm:f>Tables!$B$18</xm:f>
            <x14:dxf>
              <fill>
                <patternFill>
                  <bgColor rgb="FFFFC000"/>
                </patternFill>
              </fill>
            </x14:dxf>
          </x14:cfRule>
          <x14:cfRule type="cellIs" priority="9936" operator="equal" id="{F86211B1-618A-48AE-B2DC-5CAD11FA431D}">
            <xm:f>Tables!$B$17</xm:f>
            <x14:dxf>
              <fill>
                <patternFill>
                  <bgColor rgb="FFFF0000"/>
                </patternFill>
              </fill>
            </x14:dxf>
          </x14:cfRule>
          <xm:sqref>M1329</xm:sqref>
        </x14:conditionalFormatting>
        <x14:conditionalFormatting xmlns:xm="http://schemas.microsoft.com/office/excel/2006/main">
          <x14:cfRule type="cellIs" priority="9929" operator="equal" id="{04E795F9-70A5-42C7-BCE0-EA7E9AEAB227}">
            <xm:f>Tables!$B$9</xm:f>
            <x14:dxf>
              <fill>
                <patternFill>
                  <bgColor rgb="FFFFFFCC"/>
                </patternFill>
              </fill>
            </x14:dxf>
          </x14:cfRule>
          <x14:cfRule type="cellIs" priority="9930" operator="equal" id="{E8B6C8A8-D34D-4735-AFF5-DBC9BEA5B602}">
            <xm:f>Tables!$B$10</xm:f>
            <x14:dxf>
              <fill>
                <patternFill>
                  <bgColor rgb="FF92D050"/>
                </patternFill>
              </fill>
            </x14:dxf>
          </x14:cfRule>
          <x14:cfRule type="cellIs" priority="9931" operator="equal" id="{1C12862C-223F-4CF7-B200-6D9093BA7551}">
            <xm:f>Tables!$B$12</xm:f>
            <x14:dxf>
              <fill>
                <patternFill>
                  <bgColor rgb="FFFFC000"/>
                </patternFill>
              </fill>
            </x14:dxf>
          </x14:cfRule>
          <x14:cfRule type="cellIs" priority="9932" operator="equal" id="{38E11444-8799-48E9-AECA-BB47AB58D706}">
            <xm:f>Tables!$B$11</xm:f>
            <x14:dxf>
              <fill>
                <patternFill>
                  <bgColor rgb="FFFF0000"/>
                </patternFill>
              </fill>
            </x14:dxf>
          </x14:cfRule>
          <xm:sqref>Q1329</xm:sqref>
        </x14:conditionalFormatting>
        <x14:conditionalFormatting xmlns:xm="http://schemas.microsoft.com/office/excel/2006/main">
          <x14:cfRule type="cellIs" priority="9925" operator="equal" id="{72257D0F-CB28-4106-8B42-F6CC28674F1A}">
            <xm:f>Tables!$B$15</xm:f>
            <x14:dxf>
              <fill>
                <patternFill>
                  <bgColor rgb="FFFFFFCC"/>
                </patternFill>
              </fill>
            </x14:dxf>
          </x14:cfRule>
          <x14:cfRule type="cellIs" priority="9926" operator="equal" id="{2F93AB82-D84A-4BB6-9C06-2508B673EF5D}">
            <xm:f>Tables!$B$16</xm:f>
            <x14:dxf>
              <fill>
                <patternFill>
                  <bgColor rgb="FF92D050"/>
                </patternFill>
              </fill>
            </x14:dxf>
          </x14:cfRule>
          <x14:cfRule type="cellIs" priority="9927" operator="equal" id="{5FAE894A-3824-418F-9FC3-E6C6EAC16E1E}">
            <xm:f>Tables!$B$18</xm:f>
            <x14:dxf>
              <fill>
                <patternFill>
                  <bgColor rgb="FFFFC000"/>
                </patternFill>
              </fill>
            </x14:dxf>
          </x14:cfRule>
          <x14:cfRule type="cellIs" priority="9928" operator="equal" id="{72D7ECE4-0577-423E-81F6-AB4F82B6EA14}">
            <xm:f>Tables!$B$17</xm:f>
            <x14:dxf>
              <fill>
                <patternFill>
                  <bgColor rgb="FFFF0000"/>
                </patternFill>
              </fill>
            </x14:dxf>
          </x14:cfRule>
          <xm:sqref>M1367</xm:sqref>
        </x14:conditionalFormatting>
        <x14:conditionalFormatting xmlns:xm="http://schemas.microsoft.com/office/excel/2006/main">
          <x14:cfRule type="cellIs" priority="9845" operator="equal" id="{6831172E-8082-4E5B-88FD-D120D08757DE}">
            <xm:f>Tables!$B$15</xm:f>
            <x14:dxf>
              <fill>
                <patternFill>
                  <bgColor rgb="FFFFFFCC"/>
                </patternFill>
              </fill>
            </x14:dxf>
          </x14:cfRule>
          <x14:cfRule type="cellIs" priority="9846" operator="equal" id="{7470170A-7775-4F46-BF9C-944ABF4E1166}">
            <xm:f>Tables!$B$16</xm:f>
            <x14:dxf>
              <fill>
                <patternFill>
                  <bgColor rgb="FF92D050"/>
                </patternFill>
              </fill>
            </x14:dxf>
          </x14:cfRule>
          <x14:cfRule type="cellIs" priority="9847" operator="equal" id="{3C9C1503-EBF6-43C1-BC6F-E03534E1432B}">
            <xm:f>Tables!$B$18</xm:f>
            <x14:dxf>
              <fill>
                <patternFill>
                  <bgColor rgb="FFFFC000"/>
                </patternFill>
              </fill>
            </x14:dxf>
          </x14:cfRule>
          <x14:cfRule type="cellIs" priority="9848" operator="equal" id="{2BF0A0E2-D951-4747-9D19-9C84F131D5EA}">
            <xm:f>Tables!$B$17</xm:f>
            <x14:dxf>
              <fill>
                <patternFill>
                  <bgColor rgb="FFFF0000"/>
                </patternFill>
              </fill>
            </x14:dxf>
          </x14:cfRule>
          <xm:sqref>M1478</xm:sqref>
        </x14:conditionalFormatting>
        <x14:conditionalFormatting xmlns:xm="http://schemas.microsoft.com/office/excel/2006/main">
          <x14:cfRule type="cellIs" priority="9841" operator="equal" id="{E6C39A5D-B6BD-4517-B205-E97C837135BE}">
            <xm:f>Tables!$B$9</xm:f>
            <x14:dxf>
              <fill>
                <patternFill>
                  <bgColor rgb="FFFFFFCC"/>
                </patternFill>
              </fill>
            </x14:dxf>
          </x14:cfRule>
          <x14:cfRule type="cellIs" priority="9842" operator="equal" id="{3110A761-127C-40B7-A2C6-391969125ACB}">
            <xm:f>Tables!$B$10</xm:f>
            <x14:dxf>
              <fill>
                <patternFill>
                  <bgColor rgb="FF92D050"/>
                </patternFill>
              </fill>
            </x14:dxf>
          </x14:cfRule>
          <x14:cfRule type="cellIs" priority="9843" operator="equal" id="{46CDDB01-9053-4EAC-942B-499FCD1C1CE5}">
            <xm:f>Tables!$B$12</xm:f>
            <x14:dxf>
              <fill>
                <patternFill>
                  <bgColor rgb="FFFFC000"/>
                </patternFill>
              </fill>
            </x14:dxf>
          </x14:cfRule>
          <x14:cfRule type="cellIs" priority="9844" operator="equal" id="{525F346E-A417-4CBC-9CF7-928403713FF2}">
            <xm:f>Tables!$B$11</xm:f>
            <x14:dxf>
              <fill>
                <patternFill>
                  <bgColor rgb="FFFF0000"/>
                </patternFill>
              </fill>
            </x14:dxf>
          </x14:cfRule>
          <xm:sqref>Q1478</xm:sqref>
        </x14:conditionalFormatting>
        <x14:conditionalFormatting xmlns:xm="http://schemas.microsoft.com/office/excel/2006/main">
          <x14:cfRule type="cellIs" priority="9829" operator="equal" id="{FCE04661-6781-4C5D-AC8E-A7824FDD833A}">
            <xm:f>Tables!$B$15</xm:f>
            <x14:dxf>
              <fill>
                <patternFill>
                  <bgColor rgb="FFFFFFCC"/>
                </patternFill>
              </fill>
            </x14:dxf>
          </x14:cfRule>
          <x14:cfRule type="cellIs" priority="9830" operator="equal" id="{0AE37224-4AA2-4BC8-A10F-B5E63987320E}">
            <xm:f>Tables!$B$16</xm:f>
            <x14:dxf>
              <fill>
                <patternFill>
                  <bgColor rgb="FF92D050"/>
                </patternFill>
              </fill>
            </x14:dxf>
          </x14:cfRule>
          <x14:cfRule type="cellIs" priority="9831" operator="equal" id="{211E4BE7-699C-4D6B-96D6-3E0481BFD432}">
            <xm:f>Tables!$B$18</xm:f>
            <x14:dxf>
              <fill>
                <patternFill>
                  <bgColor rgb="FFFFC000"/>
                </patternFill>
              </fill>
            </x14:dxf>
          </x14:cfRule>
          <x14:cfRule type="cellIs" priority="9832" operator="equal" id="{6BF72731-3C48-4A76-9FFE-683CE68ADCD9}">
            <xm:f>Tables!$B$17</xm:f>
            <x14:dxf>
              <fill>
                <patternFill>
                  <bgColor rgb="FFFF0000"/>
                </patternFill>
              </fill>
            </x14:dxf>
          </x14:cfRule>
          <xm:sqref>M1486</xm:sqref>
        </x14:conditionalFormatting>
        <x14:conditionalFormatting xmlns:xm="http://schemas.microsoft.com/office/excel/2006/main">
          <x14:cfRule type="cellIs" priority="9825" operator="equal" id="{F4E7B5D6-1AD2-471A-9633-5D5D78C83965}">
            <xm:f>Tables!$B$9</xm:f>
            <x14:dxf>
              <fill>
                <patternFill>
                  <bgColor rgb="FFFFFFCC"/>
                </patternFill>
              </fill>
            </x14:dxf>
          </x14:cfRule>
          <x14:cfRule type="cellIs" priority="9826" operator="equal" id="{3DCE6B2B-DBDF-475F-98F8-890F8C519736}">
            <xm:f>Tables!$B$10</xm:f>
            <x14:dxf>
              <fill>
                <patternFill>
                  <bgColor rgb="FF92D050"/>
                </patternFill>
              </fill>
            </x14:dxf>
          </x14:cfRule>
          <x14:cfRule type="cellIs" priority="9827" operator="equal" id="{BBE9071A-8F51-41BD-8FB8-01400F0015C8}">
            <xm:f>Tables!$B$12</xm:f>
            <x14:dxf>
              <fill>
                <patternFill>
                  <bgColor rgb="FFFFC000"/>
                </patternFill>
              </fill>
            </x14:dxf>
          </x14:cfRule>
          <x14:cfRule type="cellIs" priority="9828" operator="equal" id="{EF94103E-F8DF-4383-BA33-7D2AD7AB9AF1}">
            <xm:f>Tables!$B$11</xm:f>
            <x14:dxf>
              <fill>
                <patternFill>
                  <bgColor rgb="FFFF0000"/>
                </patternFill>
              </fill>
            </x14:dxf>
          </x14:cfRule>
          <xm:sqref>Q1486</xm:sqref>
        </x14:conditionalFormatting>
        <x14:conditionalFormatting xmlns:xm="http://schemas.microsoft.com/office/excel/2006/main">
          <x14:cfRule type="cellIs" priority="9813" operator="equal" id="{D91909AA-CC74-4DC5-9CB6-D83F6F7F1C27}">
            <xm:f>Tables!$B$15</xm:f>
            <x14:dxf>
              <fill>
                <patternFill>
                  <bgColor rgb="FFFFFFCC"/>
                </patternFill>
              </fill>
            </x14:dxf>
          </x14:cfRule>
          <x14:cfRule type="cellIs" priority="9814" operator="equal" id="{7466F24F-9971-46A1-A151-5C3AF782584C}">
            <xm:f>Tables!$B$16</xm:f>
            <x14:dxf>
              <fill>
                <patternFill>
                  <bgColor rgb="FF92D050"/>
                </patternFill>
              </fill>
            </x14:dxf>
          </x14:cfRule>
          <x14:cfRule type="cellIs" priority="9815" operator="equal" id="{FF095028-F9D1-4F9F-BE37-E1B4A4A38F27}">
            <xm:f>Tables!$B$18</xm:f>
            <x14:dxf>
              <fill>
                <patternFill>
                  <bgColor rgb="FFFFC000"/>
                </patternFill>
              </fill>
            </x14:dxf>
          </x14:cfRule>
          <x14:cfRule type="cellIs" priority="9816" operator="equal" id="{7DB15B7A-D8A1-4665-B567-CE339BB6FA87}">
            <xm:f>Tables!$B$17</xm:f>
            <x14:dxf>
              <fill>
                <patternFill>
                  <bgColor rgb="FFFF0000"/>
                </patternFill>
              </fill>
            </x14:dxf>
          </x14:cfRule>
          <xm:sqref>M1494</xm:sqref>
        </x14:conditionalFormatting>
        <x14:conditionalFormatting xmlns:xm="http://schemas.microsoft.com/office/excel/2006/main">
          <x14:cfRule type="cellIs" priority="9809" operator="equal" id="{1CA20C60-2F37-4B07-A4B4-37EC48280E58}">
            <xm:f>Tables!$B$9</xm:f>
            <x14:dxf>
              <fill>
                <patternFill>
                  <bgColor rgb="FFFFFFCC"/>
                </patternFill>
              </fill>
            </x14:dxf>
          </x14:cfRule>
          <x14:cfRule type="cellIs" priority="9810" operator="equal" id="{F1EB0F30-B377-41EC-9213-CA61DDACDC47}">
            <xm:f>Tables!$B$10</xm:f>
            <x14:dxf>
              <fill>
                <patternFill>
                  <bgColor rgb="FF92D050"/>
                </patternFill>
              </fill>
            </x14:dxf>
          </x14:cfRule>
          <x14:cfRule type="cellIs" priority="9811" operator="equal" id="{6EB4DB84-2FD4-4B41-AB54-DFCDEAC471E1}">
            <xm:f>Tables!$B$12</xm:f>
            <x14:dxf>
              <fill>
                <patternFill>
                  <bgColor rgb="FFFFC000"/>
                </patternFill>
              </fill>
            </x14:dxf>
          </x14:cfRule>
          <x14:cfRule type="cellIs" priority="9812" operator="equal" id="{AC4CB922-A6D5-4395-A951-C2683E6ED024}">
            <xm:f>Tables!$B$11</xm:f>
            <x14:dxf>
              <fill>
                <patternFill>
                  <bgColor rgb="FFFF0000"/>
                </patternFill>
              </fill>
            </x14:dxf>
          </x14:cfRule>
          <xm:sqref>Q1494</xm:sqref>
        </x14:conditionalFormatting>
        <x14:conditionalFormatting xmlns:xm="http://schemas.microsoft.com/office/excel/2006/main">
          <x14:cfRule type="cellIs" priority="9797" operator="equal" id="{CBF3317B-55D3-4CBD-9DEE-B9CB52533CF2}">
            <xm:f>Tables!$B$15</xm:f>
            <x14:dxf>
              <fill>
                <patternFill>
                  <bgColor rgb="FFFFFFCC"/>
                </patternFill>
              </fill>
            </x14:dxf>
          </x14:cfRule>
          <x14:cfRule type="cellIs" priority="9798" operator="equal" id="{17BFA3FA-B38A-4A7A-A51F-7D51D07ABB26}">
            <xm:f>Tables!$B$16</xm:f>
            <x14:dxf>
              <fill>
                <patternFill>
                  <bgColor rgb="FF92D050"/>
                </patternFill>
              </fill>
            </x14:dxf>
          </x14:cfRule>
          <x14:cfRule type="cellIs" priority="9799" operator="equal" id="{15E303AC-B533-4E88-883D-AF645B66E510}">
            <xm:f>Tables!$B$18</xm:f>
            <x14:dxf>
              <fill>
                <patternFill>
                  <bgColor rgb="FFFFC000"/>
                </patternFill>
              </fill>
            </x14:dxf>
          </x14:cfRule>
          <x14:cfRule type="cellIs" priority="9800" operator="equal" id="{B2497819-648E-47B3-A552-F66E9BF4FF0C}">
            <xm:f>Tables!$B$17</xm:f>
            <x14:dxf>
              <fill>
                <patternFill>
                  <bgColor rgb="FFFF0000"/>
                </patternFill>
              </fill>
            </x14:dxf>
          </x14:cfRule>
          <xm:sqref>M1502</xm:sqref>
        </x14:conditionalFormatting>
        <x14:conditionalFormatting xmlns:xm="http://schemas.microsoft.com/office/excel/2006/main">
          <x14:cfRule type="cellIs" priority="9793" operator="equal" id="{34FA17BA-D92D-4BF3-9498-39EB066C196E}">
            <xm:f>Tables!$B$9</xm:f>
            <x14:dxf>
              <fill>
                <patternFill>
                  <bgColor rgb="FFFFFFCC"/>
                </patternFill>
              </fill>
            </x14:dxf>
          </x14:cfRule>
          <x14:cfRule type="cellIs" priority="9794" operator="equal" id="{07C35527-55AB-48BD-969F-994A68A9F9E4}">
            <xm:f>Tables!$B$10</xm:f>
            <x14:dxf>
              <fill>
                <patternFill>
                  <bgColor rgb="FF92D050"/>
                </patternFill>
              </fill>
            </x14:dxf>
          </x14:cfRule>
          <x14:cfRule type="cellIs" priority="9795" operator="equal" id="{32EBD842-9E64-40BB-BFEE-66BF32D22CCE}">
            <xm:f>Tables!$B$12</xm:f>
            <x14:dxf>
              <fill>
                <patternFill>
                  <bgColor rgb="FFFFC000"/>
                </patternFill>
              </fill>
            </x14:dxf>
          </x14:cfRule>
          <x14:cfRule type="cellIs" priority="9796" operator="equal" id="{81FC37ED-2CAD-400B-BFD4-E40F564B01A9}">
            <xm:f>Tables!$B$11</xm:f>
            <x14:dxf>
              <fill>
                <patternFill>
                  <bgColor rgb="FFFF0000"/>
                </patternFill>
              </fill>
            </x14:dxf>
          </x14:cfRule>
          <xm:sqref>Q1502</xm:sqref>
        </x14:conditionalFormatting>
        <x14:conditionalFormatting xmlns:xm="http://schemas.microsoft.com/office/excel/2006/main">
          <x14:cfRule type="cellIs" priority="9781" operator="equal" id="{7194F11C-3F2E-4455-931A-E2D9C6564252}">
            <xm:f>Tables!$B$15</xm:f>
            <x14:dxf>
              <fill>
                <patternFill>
                  <bgColor rgb="FFFFFFCC"/>
                </patternFill>
              </fill>
            </x14:dxf>
          </x14:cfRule>
          <x14:cfRule type="cellIs" priority="9782" operator="equal" id="{F09A94D5-72C8-43EF-BB8B-338FB1119F8D}">
            <xm:f>Tables!$B$16</xm:f>
            <x14:dxf>
              <fill>
                <patternFill>
                  <bgColor rgb="FF92D050"/>
                </patternFill>
              </fill>
            </x14:dxf>
          </x14:cfRule>
          <x14:cfRule type="cellIs" priority="9783" operator="equal" id="{700DB2C0-BA12-4AF8-9EBF-7CDF89038C04}">
            <xm:f>Tables!$B$18</xm:f>
            <x14:dxf>
              <fill>
                <patternFill>
                  <bgColor rgb="FFFFC000"/>
                </patternFill>
              </fill>
            </x14:dxf>
          </x14:cfRule>
          <x14:cfRule type="cellIs" priority="9784" operator="equal" id="{56AE37A9-3405-47E7-AFBC-B78C334ACBEF}">
            <xm:f>Tables!$B$17</xm:f>
            <x14:dxf>
              <fill>
                <patternFill>
                  <bgColor rgb="FFFF0000"/>
                </patternFill>
              </fill>
            </x14:dxf>
          </x14:cfRule>
          <xm:sqref>M1510</xm:sqref>
        </x14:conditionalFormatting>
        <x14:conditionalFormatting xmlns:xm="http://schemas.microsoft.com/office/excel/2006/main">
          <x14:cfRule type="cellIs" priority="9777" operator="equal" id="{7364F835-4234-45CB-A63A-CE9D8B30AC09}">
            <xm:f>Tables!$B$9</xm:f>
            <x14:dxf>
              <fill>
                <patternFill>
                  <bgColor rgb="FFFFFFCC"/>
                </patternFill>
              </fill>
            </x14:dxf>
          </x14:cfRule>
          <x14:cfRule type="cellIs" priority="9778" operator="equal" id="{EA61B0D3-22CB-4E5C-B2D0-E664C64434B5}">
            <xm:f>Tables!$B$10</xm:f>
            <x14:dxf>
              <fill>
                <patternFill>
                  <bgColor rgb="FF92D050"/>
                </patternFill>
              </fill>
            </x14:dxf>
          </x14:cfRule>
          <x14:cfRule type="cellIs" priority="9779" operator="equal" id="{502416D8-3358-4630-8191-D2AD371B7A76}">
            <xm:f>Tables!$B$12</xm:f>
            <x14:dxf>
              <fill>
                <patternFill>
                  <bgColor rgb="FFFFC000"/>
                </patternFill>
              </fill>
            </x14:dxf>
          </x14:cfRule>
          <x14:cfRule type="cellIs" priority="9780" operator="equal" id="{A0F14CB7-39D0-43A3-90BB-8C5D0DB1370A}">
            <xm:f>Tables!$B$11</xm:f>
            <x14:dxf>
              <fill>
                <patternFill>
                  <bgColor rgb="FFFF0000"/>
                </patternFill>
              </fill>
            </x14:dxf>
          </x14:cfRule>
          <xm:sqref>Q1510</xm:sqref>
        </x14:conditionalFormatting>
        <x14:conditionalFormatting xmlns:xm="http://schemas.microsoft.com/office/excel/2006/main">
          <x14:cfRule type="cellIs" priority="9749" operator="equal" id="{316202FD-AB2B-43E6-989A-A667041DB66B}">
            <xm:f>Tables!$B$15</xm:f>
            <x14:dxf>
              <fill>
                <patternFill>
                  <bgColor rgb="FFFFFFCC"/>
                </patternFill>
              </fill>
            </x14:dxf>
          </x14:cfRule>
          <x14:cfRule type="cellIs" priority="9750" operator="equal" id="{B4F8D0B0-87A3-480E-8A6E-7E28AA0093B8}">
            <xm:f>Tables!$B$16</xm:f>
            <x14:dxf>
              <fill>
                <patternFill>
                  <bgColor rgb="FF92D050"/>
                </patternFill>
              </fill>
            </x14:dxf>
          </x14:cfRule>
          <x14:cfRule type="cellIs" priority="9751" operator="equal" id="{7797E48A-3471-4D78-A7FD-490C50A37CD6}">
            <xm:f>Tables!$B$18</xm:f>
            <x14:dxf>
              <fill>
                <patternFill>
                  <bgColor rgb="FFFFC000"/>
                </patternFill>
              </fill>
            </x14:dxf>
          </x14:cfRule>
          <x14:cfRule type="cellIs" priority="9752" operator="equal" id="{4E8E996B-CEF3-4AC9-AB0D-191524A210A7}">
            <xm:f>Tables!$B$17</xm:f>
            <x14:dxf>
              <fill>
                <patternFill>
                  <bgColor rgb="FFFF0000"/>
                </patternFill>
              </fill>
            </x14:dxf>
          </x14:cfRule>
          <xm:sqref>M1558</xm:sqref>
        </x14:conditionalFormatting>
        <x14:conditionalFormatting xmlns:xm="http://schemas.microsoft.com/office/excel/2006/main">
          <x14:cfRule type="cellIs" priority="9745" operator="equal" id="{DFE274B3-4A8D-424E-B50B-E2F4315C7E6E}">
            <xm:f>Tables!$B$9</xm:f>
            <x14:dxf>
              <fill>
                <patternFill>
                  <bgColor rgb="FFFFFFCC"/>
                </patternFill>
              </fill>
            </x14:dxf>
          </x14:cfRule>
          <x14:cfRule type="cellIs" priority="9746" operator="equal" id="{4B0B9B75-96E4-4301-9071-6AB154E96B11}">
            <xm:f>Tables!$B$10</xm:f>
            <x14:dxf>
              <fill>
                <patternFill>
                  <bgColor rgb="FF92D050"/>
                </patternFill>
              </fill>
            </x14:dxf>
          </x14:cfRule>
          <x14:cfRule type="cellIs" priority="9747" operator="equal" id="{B08ACA20-819A-4F21-9D88-0A51087B7667}">
            <xm:f>Tables!$B$12</xm:f>
            <x14:dxf>
              <fill>
                <patternFill>
                  <bgColor rgb="FFFFC000"/>
                </patternFill>
              </fill>
            </x14:dxf>
          </x14:cfRule>
          <x14:cfRule type="cellIs" priority="9748" operator="equal" id="{34BED4C7-0929-454F-BB6F-CAAA55F1BA53}">
            <xm:f>Tables!$B$11</xm:f>
            <x14:dxf>
              <fill>
                <patternFill>
                  <bgColor rgb="FFFF0000"/>
                </patternFill>
              </fill>
            </x14:dxf>
          </x14:cfRule>
          <xm:sqref>Q1558</xm:sqref>
        </x14:conditionalFormatting>
        <x14:conditionalFormatting xmlns:xm="http://schemas.microsoft.com/office/excel/2006/main">
          <x14:cfRule type="cellIs" priority="9741" operator="equal" id="{2719F94F-CF4B-4E79-8A08-1D9C26239A8C}">
            <xm:f>Tables!$B$15</xm:f>
            <x14:dxf>
              <fill>
                <patternFill>
                  <bgColor rgb="FFFFFFCC"/>
                </patternFill>
              </fill>
            </x14:dxf>
          </x14:cfRule>
          <x14:cfRule type="cellIs" priority="9742" operator="equal" id="{57C05648-89A4-4E62-9436-65016167CC74}">
            <xm:f>Tables!$B$16</xm:f>
            <x14:dxf>
              <fill>
                <patternFill>
                  <bgColor rgb="FF92D050"/>
                </patternFill>
              </fill>
            </x14:dxf>
          </x14:cfRule>
          <x14:cfRule type="cellIs" priority="9743" operator="equal" id="{2F8E5C77-381E-4A6E-A92F-5616F6A2A38F}">
            <xm:f>Tables!$B$18</xm:f>
            <x14:dxf>
              <fill>
                <patternFill>
                  <bgColor rgb="FFFFC000"/>
                </patternFill>
              </fill>
            </x14:dxf>
          </x14:cfRule>
          <x14:cfRule type="cellIs" priority="9744" operator="equal" id="{2975E691-818A-4F57-9FE8-8FCDF624A919}">
            <xm:f>Tables!$B$17</xm:f>
            <x14:dxf>
              <fill>
                <patternFill>
                  <bgColor rgb="FFFF0000"/>
                </patternFill>
              </fill>
            </x14:dxf>
          </x14:cfRule>
          <xm:sqref>M1565</xm:sqref>
        </x14:conditionalFormatting>
        <x14:conditionalFormatting xmlns:xm="http://schemas.microsoft.com/office/excel/2006/main">
          <x14:cfRule type="cellIs" priority="9737" operator="equal" id="{7E003CE3-3E16-42CA-9701-04403618874B}">
            <xm:f>Tables!$B$9</xm:f>
            <x14:dxf>
              <fill>
                <patternFill>
                  <bgColor rgb="FFFFFFCC"/>
                </patternFill>
              </fill>
            </x14:dxf>
          </x14:cfRule>
          <x14:cfRule type="cellIs" priority="9738" operator="equal" id="{192C14F0-8F45-468C-9C4D-E8096C1EC308}">
            <xm:f>Tables!$B$10</xm:f>
            <x14:dxf>
              <fill>
                <patternFill>
                  <bgColor rgb="FF92D050"/>
                </patternFill>
              </fill>
            </x14:dxf>
          </x14:cfRule>
          <x14:cfRule type="cellIs" priority="9739" operator="equal" id="{5BAC604F-31B2-45EA-9A35-6B4D178A2D88}">
            <xm:f>Tables!$B$12</xm:f>
            <x14:dxf>
              <fill>
                <patternFill>
                  <bgColor rgb="FFFFC000"/>
                </patternFill>
              </fill>
            </x14:dxf>
          </x14:cfRule>
          <x14:cfRule type="cellIs" priority="9740" operator="equal" id="{8D76C588-27CE-4D69-A3BA-ADA48E4B4ECB}">
            <xm:f>Tables!$B$11</xm:f>
            <x14:dxf>
              <fill>
                <patternFill>
                  <bgColor rgb="FFFF0000"/>
                </patternFill>
              </fill>
            </x14:dxf>
          </x14:cfRule>
          <xm:sqref>Q1565</xm:sqref>
        </x14:conditionalFormatting>
        <x14:conditionalFormatting xmlns:xm="http://schemas.microsoft.com/office/excel/2006/main">
          <x14:cfRule type="cellIs" priority="9725" operator="equal" id="{B7CE9A6E-98CA-46C7-8549-0249458A7689}">
            <xm:f>Tables!$B$15</xm:f>
            <x14:dxf>
              <fill>
                <patternFill>
                  <bgColor rgb="FFFFFFCC"/>
                </patternFill>
              </fill>
            </x14:dxf>
          </x14:cfRule>
          <x14:cfRule type="cellIs" priority="9726" operator="equal" id="{28E1750D-942D-4CFF-9D67-13160E548C60}">
            <xm:f>Tables!$B$16</xm:f>
            <x14:dxf>
              <fill>
                <patternFill>
                  <bgColor rgb="FF92D050"/>
                </patternFill>
              </fill>
            </x14:dxf>
          </x14:cfRule>
          <x14:cfRule type="cellIs" priority="9727" operator="equal" id="{CB2B8FD3-8A0D-4D12-9AF1-E97A22937279}">
            <xm:f>Tables!$B$18</xm:f>
            <x14:dxf>
              <fill>
                <patternFill>
                  <bgColor rgb="FFFFC000"/>
                </patternFill>
              </fill>
            </x14:dxf>
          </x14:cfRule>
          <x14:cfRule type="cellIs" priority="9728" operator="equal" id="{3292495B-EBCA-4672-A5F6-43A1DB48CDA8}">
            <xm:f>Tables!$B$17</xm:f>
            <x14:dxf>
              <fill>
                <patternFill>
                  <bgColor rgb="FFFF0000"/>
                </patternFill>
              </fill>
            </x14:dxf>
          </x14:cfRule>
          <xm:sqref>M1573</xm:sqref>
        </x14:conditionalFormatting>
        <x14:conditionalFormatting xmlns:xm="http://schemas.microsoft.com/office/excel/2006/main">
          <x14:cfRule type="cellIs" priority="9721" operator="equal" id="{1AC0E6F2-B8C2-4DCF-B8F1-6F8F2A347FC5}">
            <xm:f>Tables!$B$9</xm:f>
            <x14:dxf>
              <fill>
                <patternFill>
                  <bgColor rgb="FFFFFFCC"/>
                </patternFill>
              </fill>
            </x14:dxf>
          </x14:cfRule>
          <x14:cfRule type="cellIs" priority="9722" operator="equal" id="{F1BCDC3F-0617-4DE2-9B21-CC535CAF2E5A}">
            <xm:f>Tables!$B$10</xm:f>
            <x14:dxf>
              <fill>
                <patternFill>
                  <bgColor rgb="FF92D050"/>
                </patternFill>
              </fill>
            </x14:dxf>
          </x14:cfRule>
          <x14:cfRule type="cellIs" priority="9723" operator="equal" id="{AFC9A13F-2C6B-44D6-9A8A-9A2E8460192B}">
            <xm:f>Tables!$B$12</xm:f>
            <x14:dxf>
              <fill>
                <patternFill>
                  <bgColor rgb="FFFFC000"/>
                </patternFill>
              </fill>
            </x14:dxf>
          </x14:cfRule>
          <x14:cfRule type="cellIs" priority="9724" operator="equal" id="{E9643637-8982-420A-8F34-DC92DF1C3475}">
            <xm:f>Tables!$B$11</xm:f>
            <x14:dxf>
              <fill>
                <patternFill>
                  <bgColor rgb="FFFF0000"/>
                </patternFill>
              </fill>
            </x14:dxf>
          </x14:cfRule>
          <xm:sqref>Q1573</xm:sqref>
        </x14:conditionalFormatting>
        <x14:conditionalFormatting xmlns:xm="http://schemas.microsoft.com/office/excel/2006/main">
          <x14:cfRule type="cellIs" priority="9709" operator="equal" id="{13CE9F0E-3FF6-4DB3-9249-C82CF0961255}">
            <xm:f>Tables!$B$15</xm:f>
            <x14:dxf>
              <fill>
                <patternFill>
                  <bgColor rgb="FFFFFFCC"/>
                </patternFill>
              </fill>
            </x14:dxf>
          </x14:cfRule>
          <x14:cfRule type="cellIs" priority="9710" operator="equal" id="{D0FA69E2-CFE1-4BC3-A76B-1DE6098A5418}">
            <xm:f>Tables!$B$16</xm:f>
            <x14:dxf>
              <fill>
                <patternFill>
                  <bgColor rgb="FF92D050"/>
                </patternFill>
              </fill>
            </x14:dxf>
          </x14:cfRule>
          <x14:cfRule type="cellIs" priority="9711" operator="equal" id="{894F109C-98B0-42A1-B5CB-BF4EA4C4EF93}">
            <xm:f>Tables!$B$18</xm:f>
            <x14:dxf>
              <fill>
                <patternFill>
                  <bgColor rgb="FFFFC000"/>
                </patternFill>
              </fill>
            </x14:dxf>
          </x14:cfRule>
          <x14:cfRule type="cellIs" priority="9712" operator="equal" id="{B028F520-699B-4140-8887-5CF8A3A47E46}">
            <xm:f>Tables!$B$17</xm:f>
            <x14:dxf>
              <fill>
                <patternFill>
                  <bgColor rgb="FFFF0000"/>
                </patternFill>
              </fill>
            </x14:dxf>
          </x14:cfRule>
          <xm:sqref>M1581</xm:sqref>
        </x14:conditionalFormatting>
        <x14:conditionalFormatting xmlns:xm="http://schemas.microsoft.com/office/excel/2006/main">
          <x14:cfRule type="cellIs" priority="9705" operator="equal" id="{E1DE750D-6B30-4D2D-82F6-6FB940758251}">
            <xm:f>Tables!$B$9</xm:f>
            <x14:dxf>
              <fill>
                <patternFill>
                  <bgColor rgb="FFFFFFCC"/>
                </patternFill>
              </fill>
            </x14:dxf>
          </x14:cfRule>
          <x14:cfRule type="cellIs" priority="9706" operator="equal" id="{E446A93B-80A2-4913-A66C-C8830959AF29}">
            <xm:f>Tables!$B$10</xm:f>
            <x14:dxf>
              <fill>
                <patternFill>
                  <bgColor rgb="FF92D050"/>
                </patternFill>
              </fill>
            </x14:dxf>
          </x14:cfRule>
          <x14:cfRule type="cellIs" priority="9707" operator="equal" id="{0B571985-3D26-4080-B917-2F5327E3279B}">
            <xm:f>Tables!$B$12</xm:f>
            <x14:dxf>
              <fill>
                <patternFill>
                  <bgColor rgb="FFFFC000"/>
                </patternFill>
              </fill>
            </x14:dxf>
          </x14:cfRule>
          <x14:cfRule type="cellIs" priority="9708" operator="equal" id="{5A636D0D-9826-4856-A631-F72464293C92}">
            <xm:f>Tables!$B$11</xm:f>
            <x14:dxf>
              <fill>
                <patternFill>
                  <bgColor rgb="FFFF0000"/>
                </patternFill>
              </fill>
            </x14:dxf>
          </x14:cfRule>
          <xm:sqref>Q1581</xm:sqref>
        </x14:conditionalFormatting>
        <x14:conditionalFormatting xmlns:xm="http://schemas.microsoft.com/office/excel/2006/main">
          <x14:cfRule type="cellIs" priority="9669" operator="equal" id="{3886C7E8-D6C5-4EE1-A85B-04972D8AA18D}">
            <xm:f>Tables!$B$15</xm:f>
            <x14:dxf>
              <fill>
                <patternFill>
                  <bgColor rgb="FFFFFFCC"/>
                </patternFill>
              </fill>
            </x14:dxf>
          </x14:cfRule>
          <x14:cfRule type="cellIs" priority="9670" operator="equal" id="{798A8F78-5CC3-4044-AA87-C580262340C5}">
            <xm:f>Tables!$B$16</xm:f>
            <x14:dxf>
              <fill>
                <patternFill>
                  <bgColor rgb="FF92D050"/>
                </patternFill>
              </fill>
            </x14:dxf>
          </x14:cfRule>
          <x14:cfRule type="cellIs" priority="9671" operator="equal" id="{5D46DC19-E02C-493D-9ED2-5DECF72F2252}">
            <xm:f>Tables!$B$18</xm:f>
            <x14:dxf>
              <fill>
                <patternFill>
                  <bgColor rgb="FFFFC000"/>
                </patternFill>
              </fill>
            </x14:dxf>
          </x14:cfRule>
          <x14:cfRule type="cellIs" priority="9672" operator="equal" id="{099DCD2C-FC7E-46E8-8F83-EAE0D1A0A029}">
            <xm:f>Tables!$B$17</xm:f>
            <x14:dxf>
              <fill>
                <patternFill>
                  <bgColor rgb="FFFF0000"/>
                </patternFill>
              </fill>
            </x14:dxf>
          </x14:cfRule>
          <xm:sqref>M1626</xm:sqref>
        </x14:conditionalFormatting>
        <x14:conditionalFormatting xmlns:xm="http://schemas.microsoft.com/office/excel/2006/main">
          <x14:cfRule type="cellIs" priority="9665" operator="equal" id="{AE90D895-22FB-47F3-BF51-CFEE264EFF72}">
            <xm:f>Tables!$B$9</xm:f>
            <x14:dxf>
              <fill>
                <patternFill>
                  <bgColor rgb="FFFFFFCC"/>
                </patternFill>
              </fill>
            </x14:dxf>
          </x14:cfRule>
          <x14:cfRule type="cellIs" priority="9666" operator="equal" id="{9F368F37-4365-400C-982A-62D0D74142CB}">
            <xm:f>Tables!$B$10</xm:f>
            <x14:dxf>
              <fill>
                <patternFill>
                  <bgColor rgb="FF92D050"/>
                </patternFill>
              </fill>
            </x14:dxf>
          </x14:cfRule>
          <x14:cfRule type="cellIs" priority="9667" operator="equal" id="{47AB05EC-CEE0-4016-8FA8-8962260E135C}">
            <xm:f>Tables!$B$12</xm:f>
            <x14:dxf>
              <fill>
                <patternFill>
                  <bgColor rgb="FFFFC000"/>
                </patternFill>
              </fill>
            </x14:dxf>
          </x14:cfRule>
          <x14:cfRule type="cellIs" priority="9668" operator="equal" id="{99EC5BBA-2B44-4003-A70A-00C248DC94AC}">
            <xm:f>Tables!$B$11</xm:f>
            <x14:dxf>
              <fill>
                <patternFill>
                  <bgColor rgb="FFFF0000"/>
                </patternFill>
              </fill>
            </x14:dxf>
          </x14:cfRule>
          <xm:sqref>Q1626</xm:sqref>
        </x14:conditionalFormatting>
        <x14:conditionalFormatting xmlns:xm="http://schemas.microsoft.com/office/excel/2006/main">
          <x14:cfRule type="cellIs" priority="9661" operator="equal" id="{A6668B1A-1B7C-4BA0-930D-3C9D633ABEFF}">
            <xm:f>Tables!$B$15</xm:f>
            <x14:dxf>
              <fill>
                <patternFill>
                  <bgColor rgb="FFFFFFCC"/>
                </patternFill>
              </fill>
            </x14:dxf>
          </x14:cfRule>
          <x14:cfRule type="cellIs" priority="9662" operator="equal" id="{8D6A4174-73FA-47B9-9676-7B2E66D7BCD9}">
            <xm:f>Tables!$B$16</xm:f>
            <x14:dxf>
              <fill>
                <patternFill>
                  <bgColor rgb="FF92D050"/>
                </patternFill>
              </fill>
            </x14:dxf>
          </x14:cfRule>
          <x14:cfRule type="cellIs" priority="9663" operator="equal" id="{9B27DCED-B07F-4D53-BD7A-46ADC9869AFB}">
            <xm:f>Tables!$B$18</xm:f>
            <x14:dxf>
              <fill>
                <patternFill>
                  <bgColor rgb="FFFFC000"/>
                </patternFill>
              </fill>
            </x14:dxf>
          </x14:cfRule>
          <x14:cfRule type="cellIs" priority="9664" operator="equal" id="{FA3E3E31-3BCF-417F-94D0-C2A4F3BAA940}">
            <xm:f>Tables!$B$17</xm:f>
            <x14:dxf>
              <fill>
                <patternFill>
                  <bgColor rgb="FFFF0000"/>
                </patternFill>
              </fill>
            </x14:dxf>
          </x14:cfRule>
          <xm:sqref>M1633</xm:sqref>
        </x14:conditionalFormatting>
        <x14:conditionalFormatting xmlns:xm="http://schemas.microsoft.com/office/excel/2006/main">
          <x14:cfRule type="cellIs" priority="9657" operator="equal" id="{B498A286-DD5D-41D8-A6F8-F3B0A7656F7B}">
            <xm:f>Tables!$B$9</xm:f>
            <x14:dxf>
              <fill>
                <patternFill>
                  <bgColor rgb="FFFFFFCC"/>
                </patternFill>
              </fill>
            </x14:dxf>
          </x14:cfRule>
          <x14:cfRule type="cellIs" priority="9658" operator="equal" id="{F5B87331-EFBE-4520-A681-13615207C939}">
            <xm:f>Tables!$B$10</xm:f>
            <x14:dxf>
              <fill>
                <patternFill>
                  <bgColor rgb="FF92D050"/>
                </patternFill>
              </fill>
            </x14:dxf>
          </x14:cfRule>
          <x14:cfRule type="cellIs" priority="9659" operator="equal" id="{1F2F6F64-E1D7-41E9-B2FC-39D14E5E292E}">
            <xm:f>Tables!$B$12</xm:f>
            <x14:dxf>
              <fill>
                <patternFill>
                  <bgColor rgb="FFFFC000"/>
                </patternFill>
              </fill>
            </x14:dxf>
          </x14:cfRule>
          <x14:cfRule type="cellIs" priority="9660" operator="equal" id="{8368EE02-5CC4-479E-AB21-70389D75E7A3}">
            <xm:f>Tables!$B$11</xm:f>
            <x14:dxf>
              <fill>
                <patternFill>
                  <bgColor rgb="FFFF0000"/>
                </patternFill>
              </fill>
            </x14:dxf>
          </x14:cfRule>
          <xm:sqref>Q1633</xm:sqref>
        </x14:conditionalFormatting>
        <x14:conditionalFormatting xmlns:xm="http://schemas.microsoft.com/office/excel/2006/main">
          <x14:cfRule type="cellIs" priority="9645" operator="equal" id="{75B58CA1-966F-4DFF-84C8-E400D766AC72}">
            <xm:f>Tables!$B$15</xm:f>
            <x14:dxf>
              <fill>
                <patternFill>
                  <bgColor rgb="FFFFFFCC"/>
                </patternFill>
              </fill>
            </x14:dxf>
          </x14:cfRule>
          <x14:cfRule type="cellIs" priority="9646" operator="equal" id="{12C410D4-4203-40FA-8C7A-46C83AB9C79D}">
            <xm:f>Tables!$B$16</xm:f>
            <x14:dxf>
              <fill>
                <patternFill>
                  <bgColor rgb="FF92D050"/>
                </patternFill>
              </fill>
            </x14:dxf>
          </x14:cfRule>
          <x14:cfRule type="cellIs" priority="9647" operator="equal" id="{BA06A7D3-8444-4BB2-A323-52DED93090B4}">
            <xm:f>Tables!$B$18</xm:f>
            <x14:dxf>
              <fill>
                <patternFill>
                  <bgColor rgb="FFFFC000"/>
                </patternFill>
              </fill>
            </x14:dxf>
          </x14:cfRule>
          <x14:cfRule type="cellIs" priority="9648" operator="equal" id="{DEA0CB4D-76B7-4204-A1C6-0546550BCD66}">
            <xm:f>Tables!$B$17</xm:f>
            <x14:dxf>
              <fill>
                <patternFill>
                  <bgColor rgb="FFFF0000"/>
                </patternFill>
              </fill>
            </x14:dxf>
          </x14:cfRule>
          <xm:sqref>M1641</xm:sqref>
        </x14:conditionalFormatting>
        <x14:conditionalFormatting xmlns:xm="http://schemas.microsoft.com/office/excel/2006/main">
          <x14:cfRule type="cellIs" priority="9641" operator="equal" id="{2D5B4DC0-9C03-477D-BF9E-D394782AD6F4}">
            <xm:f>Tables!$B$9</xm:f>
            <x14:dxf>
              <fill>
                <patternFill>
                  <bgColor rgb="FFFFFFCC"/>
                </patternFill>
              </fill>
            </x14:dxf>
          </x14:cfRule>
          <x14:cfRule type="cellIs" priority="9642" operator="equal" id="{02F73580-7171-44A2-8CFB-33EFEFC9B0B0}">
            <xm:f>Tables!$B$10</xm:f>
            <x14:dxf>
              <fill>
                <patternFill>
                  <bgColor rgb="FF92D050"/>
                </patternFill>
              </fill>
            </x14:dxf>
          </x14:cfRule>
          <x14:cfRule type="cellIs" priority="9643" operator="equal" id="{5D78D5CC-5EEF-41BB-B1E2-59A4B3C54B2E}">
            <xm:f>Tables!$B$12</xm:f>
            <x14:dxf>
              <fill>
                <patternFill>
                  <bgColor rgb="FFFFC000"/>
                </patternFill>
              </fill>
            </x14:dxf>
          </x14:cfRule>
          <x14:cfRule type="cellIs" priority="9644" operator="equal" id="{A7B688AF-656E-48CE-8472-2C9B2C4A5BD9}">
            <xm:f>Tables!$B$11</xm:f>
            <x14:dxf>
              <fill>
                <patternFill>
                  <bgColor rgb="FFFF0000"/>
                </patternFill>
              </fill>
            </x14:dxf>
          </x14:cfRule>
          <xm:sqref>Q1641</xm:sqref>
        </x14:conditionalFormatting>
        <x14:conditionalFormatting xmlns:xm="http://schemas.microsoft.com/office/excel/2006/main">
          <x14:cfRule type="cellIs" priority="9629" operator="equal" id="{1CA04431-A24C-44DC-9C40-789F9704E36F}">
            <xm:f>Tables!$B$15</xm:f>
            <x14:dxf>
              <fill>
                <patternFill>
                  <bgColor rgb="FFFFFFCC"/>
                </patternFill>
              </fill>
            </x14:dxf>
          </x14:cfRule>
          <x14:cfRule type="cellIs" priority="9630" operator="equal" id="{1C5ED9A9-5F4E-47F1-B514-9052334EEF44}">
            <xm:f>Tables!$B$16</xm:f>
            <x14:dxf>
              <fill>
                <patternFill>
                  <bgColor rgb="FF92D050"/>
                </patternFill>
              </fill>
            </x14:dxf>
          </x14:cfRule>
          <x14:cfRule type="cellIs" priority="9631" operator="equal" id="{046AA699-B251-4AC8-9206-787759884355}">
            <xm:f>Tables!$B$18</xm:f>
            <x14:dxf>
              <fill>
                <patternFill>
                  <bgColor rgb="FFFFC000"/>
                </patternFill>
              </fill>
            </x14:dxf>
          </x14:cfRule>
          <x14:cfRule type="cellIs" priority="9632" operator="equal" id="{DCEA4653-416C-47E2-84F3-9F4D8CC2BD93}">
            <xm:f>Tables!$B$17</xm:f>
            <x14:dxf>
              <fill>
                <patternFill>
                  <bgColor rgb="FFFF0000"/>
                </patternFill>
              </fill>
            </x14:dxf>
          </x14:cfRule>
          <xm:sqref>M1649</xm:sqref>
        </x14:conditionalFormatting>
        <x14:conditionalFormatting xmlns:xm="http://schemas.microsoft.com/office/excel/2006/main">
          <x14:cfRule type="cellIs" priority="9625" operator="equal" id="{D3521EE0-69A3-45B1-811F-E0587FAD19CF}">
            <xm:f>Tables!$B$9</xm:f>
            <x14:dxf>
              <fill>
                <patternFill>
                  <bgColor rgb="FFFFFFCC"/>
                </patternFill>
              </fill>
            </x14:dxf>
          </x14:cfRule>
          <x14:cfRule type="cellIs" priority="9626" operator="equal" id="{D5453438-66D4-46FA-B1C4-70AD875D6372}">
            <xm:f>Tables!$B$10</xm:f>
            <x14:dxf>
              <fill>
                <patternFill>
                  <bgColor rgb="FF92D050"/>
                </patternFill>
              </fill>
            </x14:dxf>
          </x14:cfRule>
          <x14:cfRule type="cellIs" priority="9627" operator="equal" id="{4C60DD65-DC5A-46FB-AA70-AE76490D7B64}">
            <xm:f>Tables!$B$12</xm:f>
            <x14:dxf>
              <fill>
                <patternFill>
                  <bgColor rgb="FFFFC000"/>
                </patternFill>
              </fill>
            </x14:dxf>
          </x14:cfRule>
          <x14:cfRule type="cellIs" priority="9628" operator="equal" id="{BE20325A-C1B0-4787-890E-82794DDFE2A5}">
            <xm:f>Tables!$B$11</xm:f>
            <x14:dxf>
              <fill>
                <patternFill>
                  <bgColor rgb="FFFF0000"/>
                </patternFill>
              </fill>
            </x14:dxf>
          </x14:cfRule>
          <xm:sqref>Q1649</xm:sqref>
        </x14:conditionalFormatting>
        <x14:conditionalFormatting xmlns:xm="http://schemas.microsoft.com/office/excel/2006/main">
          <x14:cfRule type="cellIs" priority="9613" operator="equal" id="{70F1FC30-7EB9-4098-94EB-CC0F7EA30460}">
            <xm:f>Tables!$B$15</xm:f>
            <x14:dxf>
              <fill>
                <patternFill>
                  <bgColor rgb="FFFFFFCC"/>
                </patternFill>
              </fill>
            </x14:dxf>
          </x14:cfRule>
          <x14:cfRule type="cellIs" priority="9614" operator="equal" id="{0C63F17F-68BA-4216-8622-BD9184484408}">
            <xm:f>Tables!$B$16</xm:f>
            <x14:dxf>
              <fill>
                <patternFill>
                  <bgColor rgb="FF92D050"/>
                </patternFill>
              </fill>
            </x14:dxf>
          </x14:cfRule>
          <x14:cfRule type="cellIs" priority="9615" operator="equal" id="{A1B2BBF7-D1AF-435E-8B7C-732934D63B5F}">
            <xm:f>Tables!$B$18</xm:f>
            <x14:dxf>
              <fill>
                <patternFill>
                  <bgColor rgb="FFFFC000"/>
                </patternFill>
              </fill>
            </x14:dxf>
          </x14:cfRule>
          <x14:cfRule type="cellIs" priority="9616" operator="equal" id="{03EF608D-3F5D-4ED8-BFD2-8F00D01CDD04}">
            <xm:f>Tables!$B$17</xm:f>
            <x14:dxf>
              <fill>
                <patternFill>
                  <bgColor rgb="FFFF0000"/>
                </patternFill>
              </fill>
            </x14:dxf>
          </x14:cfRule>
          <xm:sqref>M1679</xm:sqref>
        </x14:conditionalFormatting>
        <x14:conditionalFormatting xmlns:xm="http://schemas.microsoft.com/office/excel/2006/main">
          <x14:cfRule type="cellIs" priority="9609" operator="equal" id="{1245ABE7-2DC3-4EDD-A382-5C919955C33E}">
            <xm:f>Tables!$B$9</xm:f>
            <x14:dxf>
              <fill>
                <patternFill>
                  <bgColor rgb="FFFFFFCC"/>
                </patternFill>
              </fill>
            </x14:dxf>
          </x14:cfRule>
          <x14:cfRule type="cellIs" priority="9610" operator="equal" id="{F1C19997-24C6-4404-9F76-412BFC98C0BA}">
            <xm:f>Tables!$B$10</xm:f>
            <x14:dxf>
              <fill>
                <patternFill>
                  <bgColor rgb="FF92D050"/>
                </patternFill>
              </fill>
            </x14:dxf>
          </x14:cfRule>
          <x14:cfRule type="cellIs" priority="9611" operator="equal" id="{C3E62496-EF26-4FB1-ADC8-E206483CA3CC}">
            <xm:f>Tables!$B$12</xm:f>
            <x14:dxf>
              <fill>
                <patternFill>
                  <bgColor rgb="FFFFC000"/>
                </patternFill>
              </fill>
            </x14:dxf>
          </x14:cfRule>
          <x14:cfRule type="cellIs" priority="9612" operator="equal" id="{D5D4D86E-B4D4-458B-9033-7FA5DFEC8A4C}">
            <xm:f>Tables!$B$11</xm:f>
            <x14:dxf>
              <fill>
                <patternFill>
                  <bgColor rgb="FFFF0000"/>
                </patternFill>
              </fill>
            </x14:dxf>
          </x14:cfRule>
          <xm:sqref>Q1679</xm:sqref>
        </x14:conditionalFormatting>
        <x14:conditionalFormatting xmlns:xm="http://schemas.microsoft.com/office/excel/2006/main">
          <x14:cfRule type="cellIs" priority="9597" operator="equal" id="{F1EA426F-0E68-4B21-952B-B77C39E4EF09}">
            <xm:f>Tables!$B$15</xm:f>
            <x14:dxf>
              <fill>
                <patternFill>
                  <bgColor rgb="FFFFFFCC"/>
                </patternFill>
              </fill>
            </x14:dxf>
          </x14:cfRule>
          <x14:cfRule type="cellIs" priority="9598" operator="equal" id="{A02405AF-CC26-4434-8503-EA24E2499489}">
            <xm:f>Tables!$B$16</xm:f>
            <x14:dxf>
              <fill>
                <patternFill>
                  <bgColor rgb="FF92D050"/>
                </patternFill>
              </fill>
            </x14:dxf>
          </x14:cfRule>
          <x14:cfRule type="cellIs" priority="9599" operator="equal" id="{BED81B54-B7A6-4931-9E52-D7484A4F4156}">
            <xm:f>Tables!$B$18</xm:f>
            <x14:dxf>
              <fill>
                <patternFill>
                  <bgColor rgb="FFFFC000"/>
                </patternFill>
              </fill>
            </x14:dxf>
          </x14:cfRule>
          <x14:cfRule type="cellIs" priority="9600" operator="equal" id="{DE80251B-E14C-49CB-8190-7E99A5719879}">
            <xm:f>Tables!$B$17</xm:f>
            <x14:dxf>
              <fill>
                <patternFill>
                  <bgColor rgb="FFFF0000"/>
                </patternFill>
              </fill>
            </x14:dxf>
          </x14:cfRule>
          <xm:sqref>M1687</xm:sqref>
        </x14:conditionalFormatting>
        <x14:conditionalFormatting xmlns:xm="http://schemas.microsoft.com/office/excel/2006/main">
          <x14:cfRule type="cellIs" priority="9593" operator="equal" id="{46D9E1E2-AD91-4539-AA74-38C103F51E88}">
            <xm:f>Tables!$B$9</xm:f>
            <x14:dxf>
              <fill>
                <patternFill>
                  <bgColor rgb="FFFFFFCC"/>
                </patternFill>
              </fill>
            </x14:dxf>
          </x14:cfRule>
          <x14:cfRule type="cellIs" priority="9594" operator="equal" id="{BB26E0EE-66E4-4582-AB17-68C37DBA2D69}">
            <xm:f>Tables!$B$10</xm:f>
            <x14:dxf>
              <fill>
                <patternFill>
                  <bgColor rgb="FF92D050"/>
                </patternFill>
              </fill>
            </x14:dxf>
          </x14:cfRule>
          <x14:cfRule type="cellIs" priority="9595" operator="equal" id="{67C22468-4E69-4A95-980B-231D2A9BE25C}">
            <xm:f>Tables!$B$12</xm:f>
            <x14:dxf>
              <fill>
                <patternFill>
                  <bgColor rgb="FFFFC000"/>
                </patternFill>
              </fill>
            </x14:dxf>
          </x14:cfRule>
          <x14:cfRule type="cellIs" priority="9596" operator="equal" id="{A3A9FD82-2574-45DF-A71B-4D899CA3BCE1}">
            <xm:f>Tables!$B$11</xm:f>
            <x14:dxf>
              <fill>
                <patternFill>
                  <bgColor rgb="FFFF0000"/>
                </patternFill>
              </fill>
            </x14:dxf>
          </x14:cfRule>
          <xm:sqref>Q1687</xm:sqref>
        </x14:conditionalFormatting>
        <x14:conditionalFormatting xmlns:xm="http://schemas.microsoft.com/office/excel/2006/main">
          <x14:cfRule type="cellIs" priority="9557" operator="equal" id="{F2472F76-94C7-45C9-A17E-12ACBAEC3CCE}">
            <xm:f>Tables!$B$15</xm:f>
            <x14:dxf>
              <fill>
                <patternFill>
                  <bgColor rgb="FFFFFFCC"/>
                </patternFill>
              </fill>
            </x14:dxf>
          </x14:cfRule>
          <x14:cfRule type="cellIs" priority="9558" operator="equal" id="{B581879F-1744-44E7-9261-6622A801B79D}">
            <xm:f>Tables!$B$16</xm:f>
            <x14:dxf>
              <fill>
                <patternFill>
                  <bgColor rgb="FF92D050"/>
                </patternFill>
              </fill>
            </x14:dxf>
          </x14:cfRule>
          <x14:cfRule type="cellIs" priority="9559" operator="equal" id="{72F720F0-269C-48CD-9387-4988328FAF38}">
            <xm:f>Tables!$B$18</xm:f>
            <x14:dxf>
              <fill>
                <patternFill>
                  <bgColor rgb="FFFFC000"/>
                </patternFill>
              </fill>
            </x14:dxf>
          </x14:cfRule>
          <x14:cfRule type="cellIs" priority="9560" operator="equal" id="{BCDDD1F1-E598-47EA-990F-00C8C67CB2A9}">
            <xm:f>Tables!$B$17</xm:f>
            <x14:dxf>
              <fill>
                <patternFill>
                  <bgColor rgb="FFFF0000"/>
                </patternFill>
              </fill>
            </x14:dxf>
          </x14:cfRule>
          <xm:sqref>M1732</xm:sqref>
        </x14:conditionalFormatting>
        <x14:conditionalFormatting xmlns:xm="http://schemas.microsoft.com/office/excel/2006/main">
          <x14:cfRule type="cellIs" priority="9553" operator="equal" id="{A3482379-BD65-42D9-990C-13A5E4B11618}">
            <xm:f>Tables!$B$9</xm:f>
            <x14:dxf>
              <fill>
                <patternFill>
                  <bgColor rgb="FFFFFFCC"/>
                </patternFill>
              </fill>
            </x14:dxf>
          </x14:cfRule>
          <x14:cfRule type="cellIs" priority="9554" operator="equal" id="{92529B40-1A75-4762-97E1-134486C6A7D6}">
            <xm:f>Tables!$B$10</xm:f>
            <x14:dxf>
              <fill>
                <patternFill>
                  <bgColor rgb="FF92D050"/>
                </patternFill>
              </fill>
            </x14:dxf>
          </x14:cfRule>
          <x14:cfRule type="cellIs" priority="9555" operator="equal" id="{6747B0FA-ED5B-45BB-8258-BA35793F1660}">
            <xm:f>Tables!$B$12</xm:f>
            <x14:dxf>
              <fill>
                <patternFill>
                  <bgColor rgb="FFFFC000"/>
                </patternFill>
              </fill>
            </x14:dxf>
          </x14:cfRule>
          <x14:cfRule type="cellIs" priority="9556" operator="equal" id="{230AB625-4A86-48C3-97A8-57ADD20C6011}">
            <xm:f>Tables!$B$11</xm:f>
            <x14:dxf>
              <fill>
                <patternFill>
                  <bgColor rgb="FFFF0000"/>
                </patternFill>
              </fill>
            </x14:dxf>
          </x14:cfRule>
          <xm:sqref>Q1732</xm:sqref>
        </x14:conditionalFormatting>
        <x14:conditionalFormatting xmlns:xm="http://schemas.microsoft.com/office/excel/2006/main">
          <x14:cfRule type="cellIs" priority="9541" operator="equal" id="{250F98CF-5764-4032-8FFF-407B57CD08DB}">
            <xm:f>Tables!$B$15</xm:f>
            <x14:dxf>
              <fill>
                <patternFill>
                  <bgColor rgb="FFFFFFCC"/>
                </patternFill>
              </fill>
            </x14:dxf>
          </x14:cfRule>
          <x14:cfRule type="cellIs" priority="9542" operator="equal" id="{62777739-C537-4543-B116-6E43F727BB0C}">
            <xm:f>Tables!$B$16</xm:f>
            <x14:dxf>
              <fill>
                <patternFill>
                  <bgColor rgb="FF92D050"/>
                </patternFill>
              </fill>
            </x14:dxf>
          </x14:cfRule>
          <x14:cfRule type="cellIs" priority="9543" operator="equal" id="{6CB9A2F8-47EF-4149-9033-8ED625C81CC1}">
            <xm:f>Tables!$B$18</xm:f>
            <x14:dxf>
              <fill>
                <patternFill>
                  <bgColor rgb="FFFFC000"/>
                </patternFill>
              </fill>
            </x14:dxf>
          </x14:cfRule>
          <x14:cfRule type="cellIs" priority="9544" operator="equal" id="{8AD7507D-807B-4FA8-845D-AAE932A6D52C}">
            <xm:f>Tables!$B$17</xm:f>
            <x14:dxf>
              <fill>
                <patternFill>
                  <bgColor rgb="FFFF0000"/>
                </patternFill>
              </fill>
            </x14:dxf>
          </x14:cfRule>
          <xm:sqref>M1740</xm:sqref>
        </x14:conditionalFormatting>
        <x14:conditionalFormatting xmlns:xm="http://schemas.microsoft.com/office/excel/2006/main">
          <x14:cfRule type="cellIs" priority="9537" operator="equal" id="{2628490A-18DD-40F5-A3F1-BDF123683C42}">
            <xm:f>Tables!$B$9</xm:f>
            <x14:dxf>
              <fill>
                <patternFill>
                  <bgColor rgb="FFFFFFCC"/>
                </patternFill>
              </fill>
            </x14:dxf>
          </x14:cfRule>
          <x14:cfRule type="cellIs" priority="9538" operator="equal" id="{DA8E44F6-D938-44AE-8B55-655B657B8820}">
            <xm:f>Tables!$B$10</xm:f>
            <x14:dxf>
              <fill>
                <patternFill>
                  <bgColor rgb="FF92D050"/>
                </patternFill>
              </fill>
            </x14:dxf>
          </x14:cfRule>
          <x14:cfRule type="cellIs" priority="9539" operator="equal" id="{107B5F24-9C6B-433C-88A1-1884369A05AA}">
            <xm:f>Tables!$B$12</xm:f>
            <x14:dxf>
              <fill>
                <patternFill>
                  <bgColor rgb="FFFFC000"/>
                </patternFill>
              </fill>
            </x14:dxf>
          </x14:cfRule>
          <x14:cfRule type="cellIs" priority="9540" operator="equal" id="{B2208C21-E634-44C7-BB63-8DFE2C62232E}">
            <xm:f>Tables!$B$11</xm:f>
            <x14:dxf>
              <fill>
                <patternFill>
                  <bgColor rgb="FFFF0000"/>
                </patternFill>
              </fill>
            </x14:dxf>
          </x14:cfRule>
          <xm:sqref>Q1740</xm:sqref>
        </x14:conditionalFormatting>
        <x14:conditionalFormatting xmlns:xm="http://schemas.microsoft.com/office/excel/2006/main">
          <x14:cfRule type="cellIs" priority="9525" operator="equal" id="{DD6ECE9A-41D9-49BF-AAAA-FD3CFB6557D9}">
            <xm:f>Tables!$B$15</xm:f>
            <x14:dxf>
              <fill>
                <patternFill>
                  <bgColor rgb="FFFFFFCC"/>
                </patternFill>
              </fill>
            </x14:dxf>
          </x14:cfRule>
          <x14:cfRule type="cellIs" priority="9526" operator="equal" id="{76A28525-FB0E-4646-B38A-4C28AB3852FB}">
            <xm:f>Tables!$B$16</xm:f>
            <x14:dxf>
              <fill>
                <patternFill>
                  <bgColor rgb="FF92D050"/>
                </patternFill>
              </fill>
            </x14:dxf>
          </x14:cfRule>
          <x14:cfRule type="cellIs" priority="9527" operator="equal" id="{87505B39-EBAE-4CDE-90A5-C991EEE66338}">
            <xm:f>Tables!$B$18</xm:f>
            <x14:dxf>
              <fill>
                <patternFill>
                  <bgColor rgb="FFFFC000"/>
                </patternFill>
              </fill>
            </x14:dxf>
          </x14:cfRule>
          <x14:cfRule type="cellIs" priority="9528" operator="equal" id="{17DD3184-13F8-4782-BDF2-66DFD8BF676F}">
            <xm:f>Tables!$B$17</xm:f>
            <x14:dxf>
              <fill>
                <patternFill>
                  <bgColor rgb="FFFF0000"/>
                </patternFill>
              </fill>
            </x14:dxf>
          </x14:cfRule>
          <xm:sqref>M1768</xm:sqref>
        </x14:conditionalFormatting>
        <x14:conditionalFormatting xmlns:xm="http://schemas.microsoft.com/office/excel/2006/main">
          <x14:cfRule type="cellIs" priority="9521" operator="equal" id="{9C584613-51D7-415D-8633-0BC65CE3C3F2}">
            <xm:f>Tables!$B$9</xm:f>
            <x14:dxf>
              <fill>
                <patternFill>
                  <bgColor rgb="FFFFFFCC"/>
                </patternFill>
              </fill>
            </x14:dxf>
          </x14:cfRule>
          <x14:cfRule type="cellIs" priority="9522" operator="equal" id="{9B7F512A-35AE-4FA8-834B-8C3E377F6A0D}">
            <xm:f>Tables!$B$10</xm:f>
            <x14:dxf>
              <fill>
                <patternFill>
                  <bgColor rgb="FF92D050"/>
                </patternFill>
              </fill>
            </x14:dxf>
          </x14:cfRule>
          <x14:cfRule type="cellIs" priority="9523" operator="equal" id="{6713DC08-922C-463E-9E29-B28FC35BCCA0}">
            <xm:f>Tables!$B$12</xm:f>
            <x14:dxf>
              <fill>
                <patternFill>
                  <bgColor rgb="FFFFC000"/>
                </patternFill>
              </fill>
            </x14:dxf>
          </x14:cfRule>
          <x14:cfRule type="cellIs" priority="9524" operator="equal" id="{AEDEC7D9-0931-48C4-B46C-2A57C564FBA6}">
            <xm:f>Tables!$B$11</xm:f>
            <x14:dxf>
              <fill>
                <patternFill>
                  <bgColor rgb="FFFF0000"/>
                </patternFill>
              </fill>
            </x14:dxf>
          </x14:cfRule>
          <xm:sqref>Q1768</xm:sqref>
        </x14:conditionalFormatting>
        <x14:conditionalFormatting xmlns:xm="http://schemas.microsoft.com/office/excel/2006/main">
          <x14:cfRule type="cellIs" priority="9509" operator="equal" id="{50509797-DAB3-4078-8C30-8F5F3CF6F973}">
            <xm:f>Tables!$B$15</xm:f>
            <x14:dxf>
              <fill>
                <patternFill>
                  <bgColor rgb="FFFFFFCC"/>
                </patternFill>
              </fill>
            </x14:dxf>
          </x14:cfRule>
          <x14:cfRule type="cellIs" priority="9510" operator="equal" id="{6FC6345D-08F0-47F8-9836-4E96B2DF3ACC}">
            <xm:f>Tables!$B$16</xm:f>
            <x14:dxf>
              <fill>
                <patternFill>
                  <bgColor rgb="FF92D050"/>
                </patternFill>
              </fill>
            </x14:dxf>
          </x14:cfRule>
          <x14:cfRule type="cellIs" priority="9511" operator="equal" id="{9313B639-9C24-4C2F-9A20-EFDC7A4802CA}">
            <xm:f>Tables!$B$18</xm:f>
            <x14:dxf>
              <fill>
                <patternFill>
                  <bgColor rgb="FFFFC000"/>
                </patternFill>
              </fill>
            </x14:dxf>
          </x14:cfRule>
          <x14:cfRule type="cellIs" priority="9512" operator="equal" id="{051240AB-BAC0-4586-9AE5-2B158B0460DF}">
            <xm:f>Tables!$B$17</xm:f>
            <x14:dxf>
              <fill>
                <patternFill>
                  <bgColor rgb="FFFF0000"/>
                </patternFill>
              </fill>
            </x14:dxf>
          </x14:cfRule>
          <xm:sqref>M1778</xm:sqref>
        </x14:conditionalFormatting>
        <x14:conditionalFormatting xmlns:xm="http://schemas.microsoft.com/office/excel/2006/main">
          <x14:cfRule type="cellIs" priority="9505" operator="equal" id="{3987E888-C670-4EEB-8B5D-04FCFB74124A}">
            <xm:f>Tables!$B$9</xm:f>
            <x14:dxf>
              <fill>
                <patternFill>
                  <bgColor rgb="FFFFFFCC"/>
                </patternFill>
              </fill>
            </x14:dxf>
          </x14:cfRule>
          <x14:cfRule type="cellIs" priority="9506" operator="equal" id="{CF47855A-5F82-46B5-8D4D-E03DD44B8355}">
            <xm:f>Tables!$B$10</xm:f>
            <x14:dxf>
              <fill>
                <patternFill>
                  <bgColor rgb="FF92D050"/>
                </patternFill>
              </fill>
            </x14:dxf>
          </x14:cfRule>
          <x14:cfRule type="cellIs" priority="9507" operator="equal" id="{A84BFC31-FF87-46A2-8167-41C05ED5B5F8}">
            <xm:f>Tables!$B$12</xm:f>
            <x14:dxf>
              <fill>
                <patternFill>
                  <bgColor rgb="FFFFC000"/>
                </patternFill>
              </fill>
            </x14:dxf>
          </x14:cfRule>
          <x14:cfRule type="cellIs" priority="9508" operator="equal" id="{917418CC-9B55-48F9-98D6-E4EEF483D57A}">
            <xm:f>Tables!$B$11</xm:f>
            <x14:dxf>
              <fill>
                <patternFill>
                  <bgColor rgb="FFFF0000"/>
                </patternFill>
              </fill>
            </x14:dxf>
          </x14:cfRule>
          <xm:sqref>Q1778</xm:sqref>
        </x14:conditionalFormatting>
        <x14:conditionalFormatting xmlns:xm="http://schemas.microsoft.com/office/excel/2006/main">
          <x14:cfRule type="cellIs" priority="9493" operator="equal" id="{E91E4A34-206F-47B9-9455-EA164F49BBA8}">
            <xm:f>Tables!$B$15</xm:f>
            <x14:dxf>
              <fill>
                <patternFill>
                  <bgColor rgb="FFFFFFCC"/>
                </patternFill>
              </fill>
            </x14:dxf>
          </x14:cfRule>
          <x14:cfRule type="cellIs" priority="9494" operator="equal" id="{A80325EC-46EA-440F-8B99-29FEC2C8249C}">
            <xm:f>Tables!$B$16</xm:f>
            <x14:dxf>
              <fill>
                <patternFill>
                  <bgColor rgb="FF92D050"/>
                </patternFill>
              </fill>
            </x14:dxf>
          </x14:cfRule>
          <x14:cfRule type="cellIs" priority="9495" operator="equal" id="{CE6A0B08-CB29-4035-84F2-4F977B2062FA}">
            <xm:f>Tables!$B$18</xm:f>
            <x14:dxf>
              <fill>
                <patternFill>
                  <bgColor rgb="FFFFC000"/>
                </patternFill>
              </fill>
            </x14:dxf>
          </x14:cfRule>
          <x14:cfRule type="cellIs" priority="9496" operator="equal" id="{4E441CCE-5FEF-4275-89E7-CC39D62C3FBB}">
            <xm:f>Tables!$B$17</xm:f>
            <x14:dxf>
              <fill>
                <patternFill>
                  <bgColor rgb="FFFF0000"/>
                </patternFill>
              </fill>
            </x14:dxf>
          </x14:cfRule>
          <xm:sqref>M1786</xm:sqref>
        </x14:conditionalFormatting>
        <x14:conditionalFormatting xmlns:xm="http://schemas.microsoft.com/office/excel/2006/main">
          <x14:cfRule type="cellIs" priority="9489" operator="equal" id="{9F56A30C-1400-4D47-8F4D-F93CC81901B0}">
            <xm:f>Tables!$B$9</xm:f>
            <x14:dxf>
              <fill>
                <patternFill>
                  <bgColor rgb="FFFFFFCC"/>
                </patternFill>
              </fill>
            </x14:dxf>
          </x14:cfRule>
          <x14:cfRule type="cellIs" priority="9490" operator="equal" id="{4FF2CB01-F5C9-47D1-9029-2A343925149A}">
            <xm:f>Tables!$B$10</xm:f>
            <x14:dxf>
              <fill>
                <patternFill>
                  <bgColor rgb="FF92D050"/>
                </patternFill>
              </fill>
            </x14:dxf>
          </x14:cfRule>
          <x14:cfRule type="cellIs" priority="9491" operator="equal" id="{41518096-B8AB-4142-87A4-0BEA07E684DA}">
            <xm:f>Tables!$B$12</xm:f>
            <x14:dxf>
              <fill>
                <patternFill>
                  <bgColor rgb="FFFFC000"/>
                </patternFill>
              </fill>
            </x14:dxf>
          </x14:cfRule>
          <x14:cfRule type="cellIs" priority="9492" operator="equal" id="{19D0FAD4-38BC-45F7-96F9-11FB7D9E5FDE}">
            <xm:f>Tables!$B$11</xm:f>
            <x14:dxf>
              <fill>
                <patternFill>
                  <bgColor rgb="FFFF0000"/>
                </patternFill>
              </fill>
            </x14:dxf>
          </x14:cfRule>
          <xm:sqref>Q1786</xm:sqref>
        </x14:conditionalFormatting>
        <x14:conditionalFormatting xmlns:xm="http://schemas.microsoft.com/office/excel/2006/main">
          <x14:cfRule type="cellIs" priority="9477" operator="equal" id="{0A7CA369-A52C-4A76-BE58-00111B021429}">
            <xm:f>Tables!$B$15</xm:f>
            <x14:dxf>
              <fill>
                <patternFill>
                  <bgColor rgb="FFFFFFCC"/>
                </patternFill>
              </fill>
            </x14:dxf>
          </x14:cfRule>
          <x14:cfRule type="cellIs" priority="9478" operator="equal" id="{18A85325-A06A-49C2-A9C1-50FAD082F848}">
            <xm:f>Tables!$B$16</xm:f>
            <x14:dxf>
              <fill>
                <patternFill>
                  <bgColor rgb="FF92D050"/>
                </patternFill>
              </fill>
            </x14:dxf>
          </x14:cfRule>
          <x14:cfRule type="cellIs" priority="9479" operator="equal" id="{64EF4685-7158-4C57-94DB-99279078F7B7}">
            <xm:f>Tables!$B$18</xm:f>
            <x14:dxf>
              <fill>
                <patternFill>
                  <bgColor rgb="FFFFC000"/>
                </patternFill>
              </fill>
            </x14:dxf>
          </x14:cfRule>
          <x14:cfRule type="cellIs" priority="9480" operator="equal" id="{70B00832-AA47-473C-BFA1-DED572443211}">
            <xm:f>Tables!$B$17</xm:f>
            <x14:dxf>
              <fill>
                <patternFill>
                  <bgColor rgb="FFFF0000"/>
                </patternFill>
              </fill>
            </x14:dxf>
          </x14:cfRule>
          <xm:sqref>M1794</xm:sqref>
        </x14:conditionalFormatting>
        <x14:conditionalFormatting xmlns:xm="http://schemas.microsoft.com/office/excel/2006/main">
          <x14:cfRule type="cellIs" priority="9473" operator="equal" id="{CB74DE4C-869C-40C5-942C-DC8613CBE040}">
            <xm:f>Tables!$B$9</xm:f>
            <x14:dxf>
              <fill>
                <patternFill>
                  <bgColor rgb="FFFFFFCC"/>
                </patternFill>
              </fill>
            </x14:dxf>
          </x14:cfRule>
          <x14:cfRule type="cellIs" priority="9474" operator="equal" id="{67C4599F-9684-4D32-B05A-167FB3BDB862}">
            <xm:f>Tables!$B$10</xm:f>
            <x14:dxf>
              <fill>
                <patternFill>
                  <bgColor rgb="FF92D050"/>
                </patternFill>
              </fill>
            </x14:dxf>
          </x14:cfRule>
          <x14:cfRule type="cellIs" priority="9475" operator="equal" id="{8B2F43D7-C067-449A-A0E9-1750197F90E0}">
            <xm:f>Tables!$B$12</xm:f>
            <x14:dxf>
              <fill>
                <patternFill>
                  <bgColor rgb="FFFFC000"/>
                </patternFill>
              </fill>
            </x14:dxf>
          </x14:cfRule>
          <x14:cfRule type="cellIs" priority="9476" operator="equal" id="{B5A47367-89D4-4116-A5EA-5893ED16A5DA}">
            <xm:f>Tables!$B$11</xm:f>
            <x14:dxf>
              <fill>
                <patternFill>
                  <bgColor rgb="FFFF0000"/>
                </patternFill>
              </fill>
            </x14:dxf>
          </x14:cfRule>
          <xm:sqref>Q1794</xm:sqref>
        </x14:conditionalFormatting>
        <x14:conditionalFormatting xmlns:xm="http://schemas.microsoft.com/office/excel/2006/main">
          <x14:cfRule type="cellIs" priority="9461" operator="equal" id="{5227F2F9-A9D0-4733-9C24-70D763A54CB1}">
            <xm:f>Tables!$B$15</xm:f>
            <x14:dxf>
              <fill>
                <patternFill>
                  <bgColor rgb="FFFFFFCC"/>
                </patternFill>
              </fill>
            </x14:dxf>
          </x14:cfRule>
          <x14:cfRule type="cellIs" priority="9462" operator="equal" id="{709679CD-B67A-4774-88BC-FD89C33D8BFA}">
            <xm:f>Tables!$B$16</xm:f>
            <x14:dxf>
              <fill>
                <patternFill>
                  <bgColor rgb="FF92D050"/>
                </patternFill>
              </fill>
            </x14:dxf>
          </x14:cfRule>
          <x14:cfRule type="cellIs" priority="9463" operator="equal" id="{9887B57E-1CBA-4816-AF6D-CA99701814BC}">
            <xm:f>Tables!$B$18</xm:f>
            <x14:dxf>
              <fill>
                <patternFill>
                  <bgColor rgb="FFFFC000"/>
                </patternFill>
              </fill>
            </x14:dxf>
          </x14:cfRule>
          <x14:cfRule type="cellIs" priority="9464" operator="equal" id="{27D03AA1-CC0F-4600-8E7A-EB5236002435}">
            <xm:f>Tables!$B$17</xm:f>
            <x14:dxf>
              <fill>
                <patternFill>
                  <bgColor rgb="FFFF0000"/>
                </patternFill>
              </fill>
            </x14:dxf>
          </x14:cfRule>
          <xm:sqref>M1802</xm:sqref>
        </x14:conditionalFormatting>
        <x14:conditionalFormatting xmlns:xm="http://schemas.microsoft.com/office/excel/2006/main">
          <x14:cfRule type="cellIs" priority="9457" operator="equal" id="{3CD8DFB4-EB67-4DFD-9395-CB83BB8499F4}">
            <xm:f>Tables!$B$9</xm:f>
            <x14:dxf>
              <fill>
                <patternFill>
                  <bgColor rgb="FFFFFFCC"/>
                </patternFill>
              </fill>
            </x14:dxf>
          </x14:cfRule>
          <x14:cfRule type="cellIs" priority="9458" operator="equal" id="{55D4B6D4-F60E-4913-93D6-E339C6F04A2D}">
            <xm:f>Tables!$B$10</xm:f>
            <x14:dxf>
              <fill>
                <patternFill>
                  <bgColor rgb="FF92D050"/>
                </patternFill>
              </fill>
            </x14:dxf>
          </x14:cfRule>
          <x14:cfRule type="cellIs" priority="9459" operator="equal" id="{50CD44A1-4182-48C6-BC80-F5B7A458C6AC}">
            <xm:f>Tables!$B$12</xm:f>
            <x14:dxf>
              <fill>
                <patternFill>
                  <bgColor rgb="FFFFC000"/>
                </patternFill>
              </fill>
            </x14:dxf>
          </x14:cfRule>
          <x14:cfRule type="cellIs" priority="9460" operator="equal" id="{F43C22B3-CB74-4F8D-9EB3-8415046BF11B}">
            <xm:f>Tables!$B$11</xm:f>
            <x14:dxf>
              <fill>
                <patternFill>
                  <bgColor rgb="FFFF0000"/>
                </patternFill>
              </fill>
            </x14:dxf>
          </x14:cfRule>
          <xm:sqref>Q1802</xm:sqref>
        </x14:conditionalFormatting>
        <x14:conditionalFormatting xmlns:xm="http://schemas.microsoft.com/office/excel/2006/main">
          <x14:cfRule type="cellIs" priority="9445" operator="equal" id="{276621FA-B71A-4A62-884F-AC75C020E22F}">
            <xm:f>Tables!$B$15</xm:f>
            <x14:dxf>
              <fill>
                <patternFill>
                  <bgColor rgb="FFFFFFCC"/>
                </patternFill>
              </fill>
            </x14:dxf>
          </x14:cfRule>
          <x14:cfRule type="cellIs" priority="9446" operator="equal" id="{BE6A5B8C-F5E5-418B-A273-B9272BFA9336}">
            <xm:f>Tables!$B$16</xm:f>
            <x14:dxf>
              <fill>
                <patternFill>
                  <bgColor rgb="FF92D050"/>
                </patternFill>
              </fill>
            </x14:dxf>
          </x14:cfRule>
          <x14:cfRule type="cellIs" priority="9447" operator="equal" id="{EB1EBB57-84A1-4567-8FF8-A7C650D50287}">
            <xm:f>Tables!$B$18</xm:f>
            <x14:dxf>
              <fill>
                <patternFill>
                  <bgColor rgb="FFFFC000"/>
                </patternFill>
              </fill>
            </x14:dxf>
          </x14:cfRule>
          <x14:cfRule type="cellIs" priority="9448" operator="equal" id="{0F7A0B28-07DD-4470-8F8A-B308BEA95C87}">
            <xm:f>Tables!$B$17</xm:f>
            <x14:dxf>
              <fill>
                <patternFill>
                  <bgColor rgb="FFFF0000"/>
                </patternFill>
              </fill>
            </x14:dxf>
          </x14:cfRule>
          <xm:sqref>M1810</xm:sqref>
        </x14:conditionalFormatting>
        <x14:conditionalFormatting xmlns:xm="http://schemas.microsoft.com/office/excel/2006/main">
          <x14:cfRule type="cellIs" priority="9441" operator="equal" id="{53FCBF6A-8065-439E-961B-D5BEB39BA965}">
            <xm:f>Tables!$B$9</xm:f>
            <x14:dxf>
              <fill>
                <patternFill>
                  <bgColor rgb="FFFFFFCC"/>
                </patternFill>
              </fill>
            </x14:dxf>
          </x14:cfRule>
          <x14:cfRule type="cellIs" priority="9442" operator="equal" id="{895CCD98-6663-4726-9031-11D1952F864D}">
            <xm:f>Tables!$B$10</xm:f>
            <x14:dxf>
              <fill>
                <patternFill>
                  <bgColor rgb="FF92D050"/>
                </patternFill>
              </fill>
            </x14:dxf>
          </x14:cfRule>
          <x14:cfRule type="cellIs" priority="9443" operator="equal" id="{9594FB76-72A3-4E07-A953-168AA71BEA94}">
            <xm:f>Tables!$B$12</xm:f>
            <x14:dxf>
              <fill>
                <patternFill>
                  <bgColor rgb="FFFFC000"/>
                </patternFill>
              </fill>
            </x14:dxf>
          </x14:cfRule>
          <x14:cfRule type="cellIs" priority="9444" operator="equal" id="{C251BBA3-F434-4F29-BDCC-DFA04BE80771}">
            <xm:f>Tables!$B$11</xm:f>
            <x14:dxf>
              <fill>
                <patternFill>
                  <bgColor rgb="FFFF0000"/>
                </patternFill>
              </fill>
            </x14:dxf>
          </x14:cfRule>
          <xm:sqref>Q1810</xm:sqref>
        </x14:conditionalFormatting>
        <x14:conditionalFormatting xmlns:xm="http://schemas.microsoft.com/office/excel/2006/main">
          <x14:cfRule type="cellIs" priority="9429" operator="equal" id="{9DF38C12-0DAA-4E1A-B60C-2D817B7B6F20}">
            <xm:f>Tables!$B$15</xm:f>
            <x14:dxf>
              <fill>
                <patternFill>
                  <bgColor rgb="FFFFFFCC"/>
                </patternFill>
              </fill>
            </x14:dxf>
          </x14:cfRule>
          <x14:cfRule type="cellIs" priority="9430" operator="equal" id="{8441B251-D4CE-4E1C-A621-BB4548B8C05E}">
            <xm:f>Tables!$B$16</xm:f>
            <x14:dxf>
              <fill>
                <patternFill>
                  <bgColor rgb="FF92D050"/>
                </patternFill>
              </fill>
            </x14:dxf>
          </x14:cfRule>
          <x14:cfRule type="cellIs" priority="9431" operator="equal" id="{BC64BD40-C53E-484C-94C2-F8D4EC293D6F}">
            <xm:f>Tables!$B$18</xm:f>
            <x14:dxf>
              <fill>
                <patternFill>
                  <bgColor rgb="FFFFC000"/>
                </patternFill>
              </fill>
            </x14:dxf>
          </x14:cfRule>
          <x14:cfRule type="cellIs" priority="9432" operator="equal" id="{7EF9DAB2-F68C-41DD-B074-FE00FB0A9F93}">
            <xm:f>Tables!$B$17</xm:f>
            <x14:dxf>
              <fill>
                <patternFill>
                  <bgColor rgb="FFFF0000"/>
                </patternFill>
              </fill>
            </x14:dxf>
          </x14:cfRule>
          <xm:sqref>M1818</xm:sqref>
        </x14:conditionalFormatting>
        <x14:conditionalFormatting xmlns:xm="http://schemas.microsoft.com/office/excel/2006/main">
          <x14:cfRule type="cellIs" priority="9425" operator="equal" id="{D2D96AC6-B3DF-467B-852A-E817FB5D55C0}">
            <xm:f>Tables!$B$9</xm:f>
            <x14:dxf>
              <fill>
                <patternFill>
                  <bgColor rgb="FFFFFFCC"/>
                </patternFill>
              </fill>
            </x14:dxf>
          </x14:cfRule>
          <x14:cfRule type="cellIs" priority="9426" operator="equal" id="{8D95236A-0874-4B04-B65E-0FE85E9E8766}">
            <xm:f>Tables!$B$10</xm:f>
            <x14:dxf>
              <fill>
                <patternFill>
                  <bgColor rgb="FF92D050"/>
                </patternFill>
              </fill>
            </x14:dxf>
          </x14:cfRule>
          <x14:cfRule type="cellIs" priority="9427" operator="equal" id="{98BBFB6B-8709-48DB-8C4B-63EBFA654145}">
            <xm:f>Tables!$B$12</xm:f>
            <x14:dxf>
              <fill>
                <patternFill>
                  <bgColor rgb="FFFFC000"/>
                </patternFill>
              </fill>
            </x14:dxf>
          </x14:cfRule>
          <x14:cfRule type="cellIs" priority="9428" operator="equal" id="{2A8DE652-75B1-437E-A771-46C58D17099E}">
            <xm:f>Tables!$B$11</xm:f>
            <x14:dxf>
              <fill>
                <patternFill>
                  <bgColor rgb="FFFF0000"/>
                </patternFill>
              </fill>
            </x14:dxf>
          </x14:cfRule>
          <xm:sqref>Q1818</xm:sqref>
        </x14:conditionalFormatting>
        <x14:conditionalFormatting xmlns:xm="http://schemas.microsoft.com/office/excel/2006/main">
          <x14:cfRule type="cellIs" priority="9405" operator="equal" id="{013D72D4-307D-4D0B-9B5B-1C833EFF2892}">
            <xm:f>Tables!$B$15</xm:f>
            <x14:dxf>
              <fill>
                <patternFill>
                  <bgColor rgb="FFFFFFCC"/>
                </patternFill>
              </fill>
            </x14:dxf>
          </x14:cfRule>
          <x14:cfRule type="cellIs" priority="9406" operator="equal" id="{D1AF4C68-915C-4D00-A78C-66EDD8FEFD94}">
            <xm:f>Tables!$B$16</xm:f>
            <x14:dxf>
              <fill>
                <patternFill>
                  <bgColor rgb="FF92D050"/>
                </patternFill>
              </fill>
            </x14:dxf>
          </x14:cfRule>
          <x14:cfRule type="cellIs" priority="9407" operator="equal" id="{FD587901-3863-44B3-9140-B93EC7F2A1B3}">
            <xm:f>Tables!$B$18</xm:f>
            <x14:dxf>
              <fill>
                <patternFill>
                  <bgColor rgb="FFFFC000"/>
                </patternFill>
              </fill>
            </x14:dxf>
          </x14:cfRule>
          <x14:cfRule type="cellIs" priority="9408" operator="equal" id="{913EA2A4-8B1E-4B7D-B8C0-B0C580CF3CC0}">
            <xm:f>Tables!$B$17</xm:f>
            <x14:dxf>
              <fill>
                <patternFill>
                  <bgColor rgb="FFFF0000"/>
                </patternFill>
              </fill>
            </x14:dxf>
          </x14:cfRule>
          <xm:sqref>M1857</xm:sqref>
        </x14:conditionalFormatting>
        <x14:conditionalFormatting xmlns:xm="http://schemas.microsoft.com/office/excel/2006/main">
          <x14:cfRule type="cellIs" priority="9401" operator="equal" id="{735FE593-F960-498E-B62C-B3E53D5B59C1}">
            <xm:f>Tables!$B$9</xm:f>
            <x14:dxf>
              <fill>
                <patternFill>
                  <bgColor rgb="FFFFFFCC"/>
                </patternFill>
              </fill>
            </x14:dxf>
          </x14:cfRule>
          <x14:cfRule type="cellIs" priority="9402" operator="equal" id="{86B2889E-8F09-42E3-83A3-98B158DEC82A}">
            <xm:f>Tables!$B$10</xm:f>
            <x14:dxf>
              <fill>
                <patternFill>
                  <bgColor rgb="FF92D050"/>
                </patternFill>
              </fill>
            </x14:dxf>
          </x14:cfRule>
          <x14:cfRule type="cellIs" priority="9403" operator="equal" id="{B9ACE580-E7AC-4219-BD5B-97C9FEC8E3F4}">
            <xm:f>Tables!$B$12</xm:f>
            <x14:dxf>
              <fill>
                <patternFill>
                  <bgColor rgb="FFFFC000"/>
                </patternFill>
              </fill>
            </x14:dxf>
          </x14:cfRule>
          <x14:cfRule type="cellIs" priority="9404" operator="equal" id="{8D986E32-B2DC-4C4A-B4FE-B998A9418F11}">
            <xm:f>Tables!$B$11</xm:f>
            <x14:dxf>
              <fill>
                <patternFill>
                  <bgColor rgb="FFFF0000"/>
                </patternFill>
              </fill>
            </x14:dxf>
          </x14:cfRule>
          <xm:sqref>Q1857</xm:sqref>
        </x14:conditionalFormatting>
        <x14:conditionalFormatting xmlns:xm="http://schemas.microsoft.com/office/excel/2006/main">
          <x14:cfRule type="cellIs" priority="9389" operator="equal" id="{9831C852-F8D0-45E9-8D84-7F32F77CDFD6}">
            <xm:f>Tables!$B$15</xm:f>
            <x14:dxf>
              <fill>
                <patternFill>
                  <bgColor rgb="FFFFFFCC"/>
                </patternFill>
              </fill>
            </x14:dxf>
          </x14:cfRule>
          <x14:cfRule type="cellIs" priority="9390" operator="equal" id="{CDE23AA1-9C7A-4868-A0DB-853ADC75D7A4}">
            <xm:f>Tables!$B$16</xm:f>
            <x14:dxf>
              <fill>
                <patternFill>
                  <bgColor rgb="FF92D050"/>
                </patternFill>
              </fill>
            </x14:dxf>
          </x14:cfRule>
          <x14:cfRule type="cellIs" priority="9391" operator="equal" id="{CE928DC7-BB15-43EA-9429-B070FD1D61C9}">
            <xm:f>Tables!$B$18</xm:f>
            <x14:dxf>
              <fill>
                <patternFill>
                  <bgColor rgb="FFFFC000"/>
                </patternFill>
              </fill>
            </x14:dxf>
          </x14:cfRule>
          <x14:cfRule type="cellIs" priority="9392" operator="equal" id="{7D9DE209-DA58-4524-85CE-0828916A06C7}">
            <xm:f>Tables!$B$17</xm:f>
            <x14:dxf>
              <fill>
                <patternFill>
                  <bgColor rgb="FFFF0000"/>
                </patternFill>
              </fill>
            </x14:dxf>
          </x14:cfRule>
          <xm:sqref>M1865</xm:sqref>
        </x14:conditionalFormatting>
        <x14:conditionalFormatting xmlns:xm="http://schemas.microsoft.com/office/excel/2006/main">
          <x14:cfRule type="cellIs" priority="9385" operator="equal" id="{D577DE21-A42A-482D-9338-AA9FFEAB0F9F}">
            <xm:f>Tables!$B$9</xm:f>
            <x14:dxf>
              <fill>
                <patternFill>
                  <bgColor rgb="FFFFFFCC"/>
                </patternFill>
              </fill>
            </x14:dxf>
          </x14:cfRule>
          <x14:cfRule type="cellIs" priority="9386" operator="equal" id="{EF5E3C12-2C48-4537-8754-1DDA8BF45BE3}">
            <xm:f>Tables!$B$10</xm:f>
            <x14:dxf>
              <fill>
                <patternFill>
                  <bgColor rgb="FF92D050"/>
                </patternFill>
              </fill>
            </x14:dxf>
          </x14:cfRule>
          <x14:cfRule type="cellIs" priority="9387" operator="equal" id="{10839D80-2508-49C1-ABC5-30204E01D457}">
            <xm:f>Tables!$B$12</xm:f>
            <x14:dxf>
              <fill>
                <patternFill>
                  <bgColor rgb="FFFFC000"/>
                </patternFill>
              </fill>
            </x14:dxf>
          </x14:cfRule>
          <x14:cfRule type="cellIs" priority="9388" operator="equal" id="{39674578-05AB-4D23-94FF-37575DEF4719}">
            <xm:f>Tables!$B$11</xm:f>
            <x14:dxf>
              <fill>
                <patternFill>
                  <bgColor rgb="FFFF0000"/>
                </patternFill>
              </fill>
            </x14:dxf>
          </x14:cfRule>
          <xm:sqref>Q1865</xm:sqref>
        </x14:conditionalFormatting>
        <x14:conditionalFormatting xmlns:xm="http://schemas.microsoft.com/office/excel/2006/main">
          <x14:cfRule type="cellIs" priority="9373" operator="equal" id="{531E757E-7B76-4C5F-B51A-07A29A8C6F53}">
            <xm:f>Tables!$B$15</xm:f>
            <x14:dxf>
              <fill>
                <patternFill>
                  <bgColor rgb="FFFFFFCC"/>
                </patternFill>
              </fill>
            </x14:dxf>
          </x14:cfRule>
          <x14:cfRule type="cellIs" priority="9374" operator="equal" id="{19428391-94D0-4F35-B60E-35DA8DC5039C}">
            <xm:f>Tables!$B$16</xm:f>
            <x14:dxf>
              <fill>
                <patternFill>
                  <bgColor rgb="FF92D050"/>
                </patternFill>
              </fill>
            </x14:dxf>
          </x14:cfRule>
          <x14:cfRule type="cellIs" priority="9375" operator="equal" id="{BA001CA3-7746-43C1-A96F-107E31B9B44A}">
            <xm:f>Tables!$B$18</xm:f>
            <x14:dxf>
              <fill>
                <patternFill>
                  <bgColor rgb="FFFFC000"/>
                </patternFill>
              </fill>
            </x14:dxf>
          </x14:cfRule>
          <x14:cfRule type="cellIs" priority="9376" operator="equal" id="{4EC629A7-8158-44AC-80E2-E866AAD1EFAC}">
            <xm:f>Tables!$B$17</xm:f>
            <x14:dxf>
              <fill>
                <patternFill>
                  <bgColor rgb="FFFF0000"/>
                </patternFill>
              </fill>
            </x14:dxf>
          </x14:cfRule>
          <xm:sqref>M1873</xm:sqref>
        </x14:conditionalFormatting>
        <x14:conditionalFormatting xmlns:xm="http://schemas.microsoft.com/office/excel/2006/main">
          <x14:cfRule type="cellIs" priority="9369" operator="equal" id="{321BA08B-F32A-40CA-A2C3-87EDE29CED3E}">
            <xm:f>Tables!$B$9</xm:f>
            <x14:dxf>
              <fill>
                <patternFill>
                  <bgColor rgb="FFFFFFCC"/>
                </patternFill>
              </fill>
            </x14:dxf>
          </x14:cfRule>
          <x14:cfRule type="cellIs" priority="9370" operator="equal" id="{1A337D29-CC4F-4B69-807F-A65DEBB2A639}">
            <xm:f>Tables!$B$10</xm:f>
            <x14:dxf>
              <fill>
                <patternFill>
                  <bgColor rgb="FF92D050"/>
                </patternFill>
              </fill>
            </x14:dxf>
          </x14:cfRule>
          <x14:cfRule type="cellIs" priority="9371" operator="equal" id="{DE8DE6CD-8A76-4FE5-9213-738EDA0499FA}">
            <xm:f>Tables!$B$12</xm:f>
            <x14:dxf>
              <fill>
                <patternFill>
                  <bgColor rgb="FFFFC000"/>
                </patternFill>
              </fill>
            </x14:dxf>
          </x14:cfRule>
          <x14:cfRule type="cellIs" priority="9372" operator="equal" id="{87644D1D-87FF-451E-9F58-CCBB754163A2}">
            <xm:f>Tables!$B$11</xm:f>
            <x14:dxf>
              <fill>
                <patternFill>
                  <bgColor rgb="FFFF0000"/>
                </patternFill>
              </fill>
            </x14:dxf>
          </x14:cfRule>
          <xm:sqref>Q1873</xm:sqref>
        </x14:conditionalFormatting>
        <x14:conditionalFormatting xmlns:xm="http://schemas.microsoft.com/office/excel/2006/main">
          <x14:cfRule type="cellIs" priority="9341" operator="equal" id="{884C608D-4373-4ADC-8E64-39BA7A66F8F8}">
            <xm:f>Tables!$B$15</xm:f>
            <x14:dxf>
              <fill>
                <patternFill>
                  <bgColor rgb="FFFFFFCC"/>
                </patternFill>
              </fill>
            </x14:dxf>
          </x14:cfRule>
          <x14:cfRule type="cellIs" priority="9342" operator="equal" id="{27DBD618-2962-4286-B874-7864D544F278}">
            <xm:f>Tables!$B$16</xm:f>
            <x14:dxf>
              <fill>
                <patternFill>
                  <bgColor rgb="FF92D050"/>
                </patternFill>
              </fill>
            </x14:dxf>
          </x14:cfRule>
          <x14:cfRule type="cellIs" priority="9343" operator="equal" id="{8526B3E8-AC20-4644-B15D-BEA4DDFCCA81}">
            <xm:f>Tables!$B$18</xm:f>
            <x14:dxf>
              <fill>
                <patternFill>
                  <bgColor rgb="FFFFC000"/>
                </patternFill>
              </fill>
            </x14:dxf>
          </x14:cfRule>
          <x14:cfRule type="cellIs" priority="9344" operator="equal" id="{B0AB15A3-C051-4A24-A4D2-D7BADD0EC634}">
            <xm:f>Tables!$B$17</xm:f>
            <x14:dxf>
              <fill>
                <patternFill>
                  <bgColor rgb="FFFF0000"/>
                </patternFill>
              </fill>
            </x14:dxf>
          </x14:cfRule>
          <xm:sqref>M1907</xm:sqref>
        </x14:conditionalFormatting>
        <x14:conditionalFormatting xmlns:xm="http://schemas.microsoft.com/office/excel/2006/main">
          <x14:cfRule type="cellIs" priority="9337" operator="equal" id="{75D8A568-72A8-4AB5-9ECF-A17FE1C88E73}">
            <xm:f>Tables!$B$9</xm:f>
            <x14:dxf>
              <fill>
                <patternFill>
                  <bgColor rgb="FFFFFFCC"/>
                </patternFill>
              </fill>
            </x14:dxf>
          </x14:cfRule>
          <x14:cfRule type="cellIs" priority="9338" operator="equal" id="{D8CCB8B2-379F-4100-AF30-58E813E81729}">
            <xm:f>Tables!$B$10</xm:f>
            <x14:dxf>
              <fill>
                <patternFill>
                  <bgColor rgb="FF92D050"/>
                </patternFill>
              </fill>
            </x14:dxf>
          </x14:cfRule>
          <x14:cfRule type="cellIs" priority="9339" operator="equal" id="{C8158069-41D2-4093-BA76-47E53D2D0C00}">
            <xm:f>Tables!$B$12</xm:f>
            <x14:dxf>
              <fill>
                <patternFill>
                  <bgColor rgb="FFFFC000"/>
                </patternFill>
              </fill>
            </x14:dxf>
          </x14:cfRule>
          <x14:cfRule type="cellIs" priority="9340" operator="equal" id="{BB3E08C2-CE8E-4642-AAE5-654277EA8721}">
            <xm:f>Tables!$B$11</xm:f>
            <x14:dxf>
              <fill>
                <patternFill>
                  <bgColor rgb="FFFF0000"/>
                </patternFill>
              </fill>
            </x14:dxf>
          </x14:cfRule>
          <xm:sqref>Q1907</xm:sqref>
        </x14:conditionalFormatting>
        <x14:conditionalFormatting xmlns:xm="http://schemas.microsoft.com/office/excel/2006/main">
          <x14:cfRule type="cellIs" priority="9333" operator="equal" id="{465B87F2-145C-4BBF-AE67-2B7F627B129B}">
            <xm:f>Tables!$B$15</xm:f>
            <x14:dxf>
              <fill>
                <patternFill>
                  <bgColor rgb="FFFFFFCC"/>
                </patternFill>
              </fill>
            </x14:dxf>
          </x14:cfRule>
          <x14:cfRule type="cellIs" priority="9334" operator="equal" id="{8120DF18-E927-4F3E-BFAD-E70F3E6E496B}">
            <xm:f>Tables!$B$16</xm:f>
            <x14:dxf>
              <fill>
                <patternFill>
                  <bgColor rgb="FF92D050"/>
                </patternFill>
              </fill>
            </x14:dxf>
          </x14:cfRule>
          <x14:cfRule type="cellIs" priority="9335" operator="equal" id="{0053636C-82CC-4637-9141-12276B022A8D}">
            <xm:f>Tables!$B$18</xm:f>
            <x14:dxf>
              <fill>
                <patternFill>
                  <bgColor rgb="FFFFC000"/>
                </patternFill>
              </fill>
            </x14:dxf>
          </x14:cfRule>
          <x14:cfRule type="cellIs" priority="9336" operator="equal" id="{5B264C11-0FDB-44C1-BA5A-F27A2C37077F}">
            <xm:f>Tables!$B$17</xm:f>
            <x14:dxf>
              <fill>
                <patternFill>
                  <bgColor rgb="FFFF0000"/>
                </patternFill>
              </fill>
            </x14:dxf>
          </x14:cfRule>
          <xm:sqref>M1916</xm:sqref>
        </x14:conditionalFormatting>
        <x14:conditionalFormatting xmlns:xm="http://schemas.microsoft.com/office/excel/2006/main">
          <x14:cfRule type="cellIs" priority="9329" operator="equal" id="{45DB8F09-1389-44E7-96AC-A64A21884DDA}">
            <xm:f>Tables!$B$9</xm:f>
            <x14:dxf>
              <fill>
                <patternFill>
                  <bgColor rgb="FFFFFFCC"/>
                </patternFill>
              </fill>
            </x14:dxf>
          </x14:cfRule>
          <x14:cfRule type="cellIs" priority="9330" operator="equal" id="{CC5565D7-EEEF-4369-AB50-951F09DB50F2}">
            <xm:f>Tables!$B$10</xm:f>
            <x14:dxf>
              <fill>
                <patternFill>
                  <bgColor rgb="FF92D050"/>
                </patternFill>
              </fill>
            </x14:dxf>
          </x14:cfRule>
          <x14:cfRule type="cellIs" priority="9331" operator="equal" id="{F3AE4DD1-1DAB-484B-800F-AE20E0AA8D56}">
            <xm:f>Tables!$B$12</xm:f>
            <x14:dxf>
              <fill>
                <patternFill>
                  <bgColor rgb="FFFFC000"/>
                </patternFill>
              </fill>
            </x14:dxf>
          </x14:cfRule>
          <x14:cfRule type="cellIs" priority="9332" operator="equal" id="{B7C44AD9-C17E-4635-9F4D-2E673CF91ACB}">
            <xm:f>Tables!$B$11</xm:f>
            <x14:dxf>
              <fill>
                <patternFill>
                  <bgColor rgb="FFFF0000"/>
                </patternFill>
              </fill>
            </x14:dxf>
          </x14:cfRule>
          <xm:sqref>Q1916</xm:sqref>
        </x14:conditionalFormatting>
        <x14:conditionalFormatting xmlns:xm="http://schemas.microsoft.com/office/excel/2006/main">
          <x14:cfRule type="cellIs" priority="9317" operator="equal" id="{364A803A-00E6-4A1B-B477-EC3CEA38A826}">
            <xm:f>Tables!$B$15</xm:f>
            <x14:dxf>
              <fill>
                <patternFill>
                  <bgColor rgb="FFFFFFCC"/>
                </patternFill>
              </fill>
            </x14:dxf>
          </x14:cfRule>
          <x14:cfRule type="cellIs" priority="9318" operator="equal" id="{35862B28-8939-4989-BB96-3A0BA4F91D53}">
            <xm:f>Tables!$B$16</xm:f>
            <x14:dxf>
              <fill>
                <patternFill>
                  <bgColor rgb="FF92D050"/>
                </patternFill>
              </fill>
            </x14:dxf>
          </x14:cfRule>
          <x14:cfRule type="cellIs" priority="9319" operator="equal" id="{15DDB62A-B30A-48EA-A480-78CA30963CF7}">
            <xm:f>Tables!$B$18</xm:f>
            <x14:dxf>
              <fill>
                <patternFill>
                  <bgColor rgb="FFFFC000"/>
                </patternFill>
              </fill>
            </x14:dxf>
          </x14:cfRule>
          <x14:cfRule type="cellIs" priority="9320" operator="equal" id="{115B7493-9DD6-43D2-B8B8-4B1465AF366F}">
            <xm:f>Tables!$B$17</xm:f>
            <x14:dxf>
              <fill>
                <patternFill>
                  <bgColor rgb="FFFF0000"/>
                </patternFill>
              </fill>
            </x14:dxf>
          </x14:cfRule>
          <xm:sqref>M1924</xm:sqref>
        </x14:conditionalFormatting>
        <x14:conditionalFormatting xmlns:xm="http://schemas.microsoft.com/office/excel/2006/main">
          <x14:cfRule type="cellIs" priority="9313" operator="equal" id="{8A3DC0C3-8E29-4142-B0A9-19A192C936BF}">
            <xm:f>Tables!$B$9</xm:f>
            <x14:dxf>
              <fill>
                <patternFill>
                  <bgColor rgb="FFFFFFCC"/>
                </patternFill>
              </fill>
            </x14:dxf>
          </x14:cfRule>
          <x14:cfRule type="cellIs" priority="9314" operator="equal" id="{CF53E6F3-D3FE-457F-8CAD-6C2D29240E0D}">
            <xm:f>Tables!$B$10</xm:f>
            <x14:dxf>
              <fill>
                <patternFill>
                  <bgColor rgb="FF92D050"/>
                </patternFill>
              </fill>
            </x14:dxf>
          </x14:cfRule>
          <x14:cfRule type="cellIs" priority="9315" operator="equal" id="{8B324086-16D6-4CE3-A7F3-A1FE7527B21B}">
            <xm:f>Tables!$B$12</xm:f>
            <x14:dxf>
              <fill>
                <patternFill>
                  <bgColor rgb="FFFFC000"/>
                </patternFill>
              </fill>
            </x14:dxf>
          </x14:cfRule>
          <x14:cfRule type="cellIs" priority="9316" operator="equal" id="{E1C8464C-BFCD-4DC4-A826-176C039FA50A}">
            <xm:f>Tables!$B$11</xm:f>
            <x14:dxf>
              <fill>
                <patternFill>
                  <bgColor rgb="FFFF0000"/>
                </patternFill>
              </fill>
            </x14:dxf>
          </x14:cfRule>
          <xm:sqref>Q1924</xm:sqref>
        </x14:conditionalFormatting>
        <x14:conditionalFormatting xmlns:xm="http://schemas.microsoft.com/office/excel/2006/main">
          <x14:cfRule type="cellIs" priority="9301" operator="equal" id="{8871DB05-D1FA-41FC-A980-E21A69C30D54}">
            <xm:f>Tables!$B$15</xm:f>
            <x14:dxf>
              <fill>
                <patternFill>
                  <bgColor rgb="FFFFFFCC"/>
                </patternFill>
              </fill>
            </x14:dxf>
          </x14:cfRule>
          <x14:cfRule type="cellIs" priority="9302" operator="equal" id="{81E4AE28-09E8-4D65-A732-3461F1EF1185}">
            <xm:f>Tables!$B$16</xm:f>
            <x14:dxf>
              <fill>
                <patternFill>
                  <bgColor rgb="FF92D050"/>
                </patternFill>
              </fill>
            </x14:dxf>
          </x14:cfRule>
          <x14:cfRule type="cellIs" priority="9303" operator="equal" id="{897B34EF-8D5D-45A9-A08C-5C0678390DA7}">
            <xm:f>Tables!$B$18</xm:f>
            <x14:dxf>
              <fill>
                <patternFill>
                  <bgColor rgb="FFFFC000"/>
                </patternFill>
              </fill>
            </x14:dxf>
          </x14:cfRule>
          <x14:cfRule type="cellIs" priority="9304" operator="equal" id="{6D87ABEA-F4F3-438F-A1D8-4A82F8BD9BD7}">
            <xm:f>Tables!$B$17</xm:f>
            <x14:dxf>
              <fill>
                <patternFill>
                  <bgColor rgb="FFFF0000"/>
                </patternFill>
              </fill>
            </x14:dxf>
          </x14:cfRule>
          <xm:sqref>M1932</xm:sqref>
        </x14:conditionalFormatting>
        <x14:conditionalFormatting xmlns:xm="http://schemas.microsoft.com/office/excel/2006/main">
          <x14:cfRule type="cellIs" priority="9297" operator="equal" id="{6D0B3480-A31D-471F-9D50-60AC2D3E1D8F}">
            <xm:f>Tables!$B$9</xm:f>
            <x14:dxf>
              <fill>
                <patternFill>
                  <bgColor rgb="FFFFFFCC"/>
                </patternFill>
              </fill>
            </x14:dxf>
          </x14:cfRule>
          <x14:cfRule type="cellIs" priority="9298" operator="equal" id="{063FFCB0-D63F-49FE-859C-FA54F2CA01AB}">
            <xm:f>Tables!$B$10</xm:f>
            <x14:dxf>
              <fill>
                <patternFill>
                  <bgColor rgb="FF92D050"/>
                </patternFill>
              </fill>
            </x14:dxf>
          </x14:cfRule>
          <x14:cfRule type="cellIs" priority="9299" operator="equal" id="{1F6DBADA-D978-40F9-BA57-98659864EE09}">
            <xm:f>Tables!$B$12</xm:f>
            <x14:dxf>
              <fill>
                <patternFill>
                  <bgColor rgb="FFFFC000"/>
                </patternFill>
              </fill>
            </x14:dxf>
          </x14:cfRule>
          <x14:cfRule type="cellIs" priority="9300" operator="equal" id="{8C23A7AA-D2E7-4EEC-BF7A-51FE95038ED4}">
            <xm:f>Tables!$B$11</xm:f>
            <x14:dxf>
              <fill>
                <patternFill>
                  <bgColor rgb="FFFF0000"/>
                </patternFill>
              </fill>
            </x14:dxf>
          </x14:cfRule>
          <xm:sqref>Q1932</xm:sqref>
        </x14:conditionalFormatting>
        <x14:conditionalFormatting xmlns:xm="http://schemas.microsoft.com/office/excel/2006/main">
          <x14:cfRule type="cellIs" priority="9289" operator="equal" id="{EB17FD17-6DC9-497A-B82C-BA7E66F2566E}">
            <xm:f>Tables!$B$3</xm:f>
            <x14:dxf>
              <fill>
                <patternFill>
                  <bgColor rgb="FFFFFFCC"/>
                </patternFill>
              </fill>
            </x14:dxf>
          </x14:cfRule>
          <x14:cfRule type="cellIs" priority="9290" operator="equal" id="{BFA7C774-EF6F-4A0C-A4CB-AE39057F9519}">
            <xm:f>Tables!$B$4</xm:f>
            <x14:dxf>
              <fill>
                <patternFill>
                  <bgColor rgb="FF92D050"/>
                </patternFill>
              </fill>
            </x14:dxf>
          </x14:cfRule>
          <x14:cfRule type="cellIs" priority="9291" operator="equal" id="{17ECAD13-2681-4E0C-AE09-B74667C7F5B6}">
            <xm:f>Tables!$B$5</xm:f>
            <x14:dxf>
              <fill>
                <patternFill>
                  <bgColor rgb="FFFFC000"/>
                </patternFill>
              </fill>
            </x14:dxf>
          </x14:cfRule>
          <x14:cfRule type="cellIs" priority="9292" operator="equal" id="{F08E5B82-669E-4BD2-BD8C-3F896C64CF4C}">
            <xm:f>Tables!$B$6</xm:f>
            <x14:dxf>
              <fill>
                <patternFill>
                  <bgColor rgb="FFFF0000"/>
                </patternFill>
              </fill>
            </x14:dxf>
          </x14:cfRule>
          <xm:sqref>J28:K28</xm:sqref>
        </x14:conditionalFormatting>
        <x14:conditionalFormatting xmlns:xm="http://schemas.microsoft.com/office/excel/2006/main">
          <x14:cfRule type="cellIs" priority="9285" operator="equal" id="{82EBBDF2-9DE1-4172-8B8C-B2729DF3A22B}">
            <xm:f>Tables!$B$3</xm:f>
            <x14:dxf>
              <fill>
                <patternFill>
                  <bgColor rgb="FFFFFFCC"/>
                </patternFill>
              </fill>
            </x14:dxf>
          </x14:cfRule>
          <x14:cfRule type="cellIs" priority="9286" operator="equal" id="{F26BED0F-2B4E-42AD-B46F-0A3ECC4C62FC}">
            <xm:f>Tables!$B$4</xm:f>
            <x14:dxf>
              <fill>
                <patternFill>
                  <bgColor rgb="FF92D050"/>
                </patternFill>
              </fill>
            </x14:dxf>
          </x14:cfRule>
          <x14:cfRule type="cellIs" priority="9287" operator="equal" id="{5753E7FC-CDC8-476A-8EE7-BE44125CB6F2}">
            <xm:f>Tables!$B$5</xm:f>
            <x14:dxf>
              <fill>
                <patternFill>
                  <bgColor rgb="FFFFC000"/>
                </patternFill>
              </fill>
            </x14:dxf>
          </x14:cfRule>
          <x14:cfRule type="cellIs" priority="9288" operator="equal" id="{20016F48-8157-4B6B-ABA6-46D5602BE4C1}">
            <xm:f>Tables!$B$6</xm:f>
            <x14:dxf>
              <fill>
                <patternFill>
                  <bgColor rgb="FFFF0000"/>
                </patternFill>
              </fill>
            </x14:dxf>
          </x14:cfRule>
          <xm:sqref>Q28</xm:sqref>
        </x14:conditionalFormatting>
        <x14:conditionalFormatting xmlns:xm="http://schemas.microsoft.com/office/excel/2006/main">
          <x14:cfRule type="cellIs" priority="9281" operator="equal" id="{1A8C6A90-3A4A-4D9A-A925-2EFFF4CBD2A2}">
            <xm:f>Tables!$B$3</xm:f>
            <x14:dxf>
              <fill>
                <patternFill>
                  <bgColor rgb="FFFFFFCC"/>
                </patternFill>
              </fill>
            </x14:dxf>
          </x14:cfRule>
          <x14:cfRule type="cellIs" priority="9282" operator="equal" id="{A5522A5D-DA9E-417F-BF01-28B5A5B60021}">
            <xm:f>Tables!$B$4</xm:f>
            <x14:dxf>
              <fill>
                <patternFill>
                  <bgColor rgb="FF92D050"/>
                </patternFill>
              </fill>
            </x14:dxf>
          </x14:cfRule>
          <x14:cfRule type="cellIs" priority="9283" operator="equal" id="{98BBB845-0F79-4E50-87C8-289DDA78A6CA}">
            <xm:f>Tables!$B$5</xm:f>
            <x14:dxf>
              <fill>
                <patternFill>
                  <bgColor rgb="FFFFC000"/>
                </patternFill>
              </fill>
            </x14:dxf>
          </x14:cfRule>
          <x14:cfRule type="cellIs" priority="9284" operator="equal" id="{033AC0DC-8DE6-4E0D-9ECB-25328F372A2A}">
            <xm:f>Tables!$B$6</xm:f>
            <x14:dxf>
              <fill>
                <patternFill>
                  <bgColor rgb="FFFF0000"/>
                </patternFill>
              </fill>
            </x14:dxf>
          </x14:cfRule>
          <xm:sqref>M28</xm:sqref>
        </x14:conditionalFormatting>
        <x14:conditionalFormatting xmlns:xm="http://schemas.microsoft.com/office/excel/2006/main">
          <x14:cfRule type="cellIs" priority="9277" operator="equal" id="{D043531F-5B33-4503-AB47-5DE1CF82492A}">
            <xm:f>Tables!$B$3</xm:f>
            <x14:dxf>
              <fill>
                <patternFill>
                  <bgColor rgb="FFFFFFCC"/>
                </patternFill>
              </fill>
            </x14:dxf>
          </x14:cfRule>
          <x14:cfRule type="cellIs" priority="9278" operator="equal" id="{BA2A404A-C795-4AF0-A338-E8162788E722}">
            <xm:f>Tables!$B$4</xm:f>
            <x14:dxf>
              <fill>
                <patternFill>
                  <bgColor rgb="FF92D050"/>
                </patternFill>
              </fill>
            </x14:dxf>
          </x14:cfRule>
          <x14:cfRule type="cellIs" priority="9279" operator="equal" id="{CF3C3579-B9DF-4A7D-BC73-270C3782AC62}">
            <xm:f>Tables!$B$5</xm:f>
            <x14:dxf>
              <fill>
                <patternFill>
                  <bgColor rgb="FFFFC000"/>
                </patternFill>
              </fill>
            </x14:dxf>
          </x14:cfRule>
          <x14:cfRule type="cellIs" priority="9280" operator="equal" id="{029DE64E-6F78-4A67-879F-BC0F4F65D291}">
            <xm:f>Tables!$B$6</xm:f>
            <x14:dxf>
              <fill>
                <patternFill>
                  <bgColor rgb="FFFF0000"/>
                </patternFill>
              </fill>
            </x14:dxf>
          </x14:cfRule>
          <xm:sqref>J33:K33</xm:sqref>
        </x14:conditionalFormatting>
        <x14:conditionalFormatting xmlns:xm="http://schemas.microsoft.com/office/excel/2006/main">
          <x14:cfRule type="cellIs" priority="9265" operator="equal" id="{391F043F-9E3B-45F2-A1EF-1767ACD4BC25}">
            <xm:f>Tables!$B$3</xm:f>
            <x14:dxf>
              <fill>
                <patternFill>
                  <bgColor rgb="FFFFFFCC"/>
                </patternFill>
              </fill>
            </x14:dxf>
          </x14:cfRule>
          <x14:cfRule type="cellIs" priority="9266" operator="equal" id="{85D27E32-A3B2-4B54-BBB2-2DCADB114D63}">
            <xm:f>Tables!$B$4</xm:f>
            <x14:dxf>
              <fill>
                <patternFill>
                  <bgColor rgb="FF92D050"/>
                </patternFill>
              </fill>
            </x14:dxf>
          </x14:cfRule>
          <x14:cfRule type="cellIs" priority="9267" operator="equal" id="{73C98B9D-112A-4D31-B305-9FBE94254E9F}">
            <xm:f>Tables!$B$5</xm:f>
            <x14:dxf>
              <fill>
                <patternFill>
                  <bgColor rgb="FFFFC000"/>
                </patternFill>
              </fill>
            </x14:dxf>
          </x14:cfRule>
          <x14:cfRule type="cellIs" priority="9268" operator="equal" id="{7BACE5B1-B63E-4B1A-AC94-C9A7B5A5249E}">
            <xm:f>Tables!$B$6</xm:f>
            <x14:dxf>
              <fill>
                <patternFill>
                  <bgColor rgb="FFFF0000"/>
                </patternFill>
              </fill>
            </x14:dxf>
          </x14:cfRule>
          <xm:sqref>J38:K38</xm:sqref>
        </x14:conditionalFormatting>
        <x14:conditionalFormatting xmlns:xm="http://schemas.microsoft.com/office/excel/2006/main">
          <x14:cfRule type="cellIs" priority="9261" operator="equal" id="{D3880A61-1616-4116-80CE-6732F7D82AA1}">
            <xm:f>Tables!$B$3</xm:f>
            <x14:dxf>
              <fill>
                <patternFill>
                  <bgColor rgb="FFFFFFCC"/>
                </patternFill>
              </fill>
            </x14:dxf>
          </x14:cfRule>
          <x14:cfRule type="cellIs" priority="9262" operator="equal" id="{3FC05EDA-A3AD-4B07-8EBF-77B012989FDE}">
            <xm:f>Tables!$B$4</xm:f>
            <x14:dxf>
              <fill>
                <patternFill>
                  <bgColor rgb="FF92D050"/>
                </patternFill>
              </fill>
            </x14:dxf>
          </x14:cfRule>
          <x14:cfRule type="cellIs" priority="9263" operator="equal" id="{2F48FB5A-9917-435B-8306-202A8788741E}">
            <xm:f>Tables!$B$5</xm:f>
            <x14:dxf>
              <fill>
                <patternFill>
                  <bgColor rgb="FFFFC000"/>
                </patternFill>
              </fill>
            </x14:dxf>
          </x14:cfRule>
          <x14:cfRule type="cellIs" priority="9264" operator="equal" id="{26623AA6-59C6-425B-8240-CA11131D7AB4}">
            <xm:f>Tables!$B$6</xm:f>
            <x14:dxf>
              <fill>
                <patternFill>
                  <bgColor rgb="FFFF0000"/>
                </patternFill>
              </fill>
            </x14:dxf>
          </x14:cfRule>
          <xm:sqref>Q38</xm:sqref>
        </x14:conditionalFormatting>
        <x14:conditionalFormatting xmlns:xm="http://schemas.microsoft.com/office/excel/2006/main">
          <x14:cfRule type="cellIs" priority="9257" operator="equal" id="{B969445B-5247-4CF1-91FB-7ECB7F02D188}">
            <xm:f>Tables!$B$3</xm:f>
            <x14:dxf>
              <fill>
                <patternFill>
                  <bgColor rgb="FFFFFFCC"/>
                </patternFill>
              </fill>
            </x14:dxf>
          </x14:cfRule>
          <x14:cfRule type="cellIs" priority="9258" operator="equal" id="{C33E98C1-8BD7-4E92-87A9-6AF4AA84E70C}">
            <xm:f>Tables!$B$4</xm:f>
            <x14:dxf>
              <fill>
                <patternFill>
                  <bgColor rgb="FF92D050"/>
                </patternFill>
              </fill>
            </x14:dxf>
          </x14:cfRule>
          <x14:cfRule type="cellIs" priority="9259" operator="equal" id="{88D06F83-72A3-47CC-83F4-E7078C57AC3F}">
            <xm:f>Tables!$B$5</xm:f>
            <x14:dxf>
              <fill>
                <patternFill>
                  <bgColor rgb="FFFFC000"/>
                </patternFill>
              </fill>
            </x14:dxf>
          </x14:cfRule>
          <x14:cfRule type="cellIs" priority="9260" operator="equal" id="{F1A34D8A-F421-46A9-A456-BA350FD5E632}">
            <xm:f>Tables!$B$6</xm:f>
            <x14:dxf>
              <fill>
                <patternFill>
                  <bgColor rgb="FFFF0000"/>
                </patternFill>
              </fill>
            </x14:dxf>
          </x14:cfRule>
          <xm:sqref>M38</xm:sqref>
        </x14:conditionalFormatting>
        <x14:conditionalFormatting xmlns:xm="http://schemas.microsoft.com/office/excel/2006/main">
          <x14:cfRule type="cellIs" priority="9253" operator="equal" id="{88D71C85-F07C-42BA-8291-340069C1AE04}">
            <xm:f>Tables!$B$3</xm:f>
            <x14:dxf>
              <fill>
                <patternFill>
                  <bgColor rgb="FFFFFFCC"/>
                </patternFill>
              </fill>
            </x14:dxf>
          </x14:cfRule>
          <x14:cfRule type="cellIs" priority="9254" operator="equal" id="{12922657-1368-483F-B34C-16A7FB17E8AB}">
            <xm:f>Tables!$B$4</xm:f>
            <x14:dxf>
              <fill>
                <patternFill>
                  <bgColor rgb="FF92D050"/>
                </patternFill>
              </fill>
            </x14:dxf>
          </x14:cfRule>
          <x14:cfRule type="cellIs" priority="9255" operator="equal" id="{B604B8B6-810E-4251-B1EA-0ACA4431BB88}">
            <xm:f>Tables!$B$5</xm:f>
            <x14:dxf>
              <fill>
                <patternFill>
                  <bgColor rgb="FFFFC000"/>
                </patternFill>
              </fill>
            </x14:dxf>
          </x14:cfRule>
          <x14:cfRule type="cellIs" priority="9256" operator="equal" id="{FEE44EA5-C159-41E3-B479-86BAB0BABAA1}">
            <xm:f>Tables!$B$6</xm:f>
            <x14:dxf>
              <fill>
                <patternFill>
                  <bgColor rgb="FFFF0000"/>
                </patternFill>
              </fill>
            </x14:dxf>
          </x14:cfRule>
          <xm:sqref>J43:K43</xm:sqref>
        </x14:conditionalFormatting>
        <x14:conditionalFormatting xmlns:xm="http://schemas.microsoft.com/office/excel/2006/main">
          <x14:cfRule type="cellIs" priority="9241" operator="equal" id="{10D37DEB-68D4-4A1C-BC9D-530CF6DF0EDA}">
            <xm:f>Tables!$B$3</xm:f>
            <x14:dxf>
              <fill>
                <patternFill>
                  <bgColor rgb="FFFFFFCC"/>
                </patternFill>
              </fill>
            </x14:dxf>
          </x14:cfRule>
          <x14:cfRule type="cellIs" priority="9242" operator="equal" id="{008C4B7B-D779-470F-9C17-6D69DF67EF02}">
            <xm:f>Tables!$B$4</xm:f>
            <x14:dxf>
              <fill>
                <patternFill>
                  <bgColor rgb="FF92D050"/>
                </patternFill>
              </fill>
            </x14:dxf>
          </x14:cfRule>
          <x14:cfRule type="cellIs" priority="9243" operator="equal" id="{3F0AB704-53F3-43B5-AF2A-8C07AA8CE7B3}">
            <xm:f>Tables!$B$5</xm:f>
            <x14:dxf>
              <fill>
                <patternFill>
                  <bgColor rgb="FFFFC000"/>
                </patternFill>
              </fill>
            </x14:dxf>
          </x14:cfRule>
          <x14:cfRule type="cellIs" priority="9244" operator="equal" id="{2552355E-E5D5-4D10-9D69-BFFC571AB5F3}">
            <xm:f>Tables!$B$6</xm:f>
            <x14:dxf>
              <fill>
                <patternFill>
                  <bgColor rgb="FFFF0000"/>
                </patternFill>
              </fill>
            </x14:dxf>
          </x14:cfRule>
          <xm:sqref>J48:K48</xm:sqref>
        </x14:conditionalFormatting>
        <x14:conditionalFormatting xmlns:xm="http://schemas.microsoft.com/office/excel/2006/main">
          <x14:cfRule type="cellIs" priority="9237" operator="equal" id="{6A877C44-E21D-4B6B-AE92-10DA12A80710}">
            <xm:f>Tables!$B$3</xm:f>
            <x14:dxf>
              <fill>
                <patternFill>
                  <bgColor rgb="FFFFFFCC"/>
                </patternFill>
              </fill>
            </x14:dxf>
          </x14:cfRule>
          <x14:cfRule type="cellIs" priority="9238" operator="equal" id="{0AC2CED2-EC6D-4391-A356-4142F1A2C6B9}">
            <xm:f>Tables!$B$4</xm:f>
            <x14:dxf>
              <fill>
                <patternFill>
                  <bgColor rgb="FF92D050"/>
                </patternFill>
              </fill>
            </x14:dxf>
          </x14:cfRule>
          <x14:cfRule type="cellIs" priority="9239" operator="equal" id="{D728359B-F7BD-4643-9CBA-37419DF5A990}">
            <xm:f>Tables!$B$5</xm:f>
            <x14:dxf>
              <fill>
                <patternFill>
                  <bgColor rgb="FFFFC000"/>
                </patternFill>
              </fill>
            </x14:dxf>
          </x14:cfRule>
          <x14:cfRule type="cellIs" priority="9240" operator="equal" id="{6CF1EC03-78FA-4A47-8276-F98714EA232E}">
            <xm:f>Tables!$B$6</xm:f>
            <x14:dxf>
              <fill>
                <patternFill>
                  <bgColor rgb="FFFF0000"/>
                </patternFill>
              </fill>
            </x14:dxf>
          </x14:cfRule>
          <xm:sqref>Q48</xm:sqref>
        </x14:conditionalFormatting>
        <x14:conditionalFormatting xmlns:xm="http://schemas.microsoft.com/office/excel/2006/main">
          <x14:cfRule type="cellIs" priority="9233" operator="equal" id="{EEE36F67-74BF-4D42-ACDB-86CA215B99C8}">
            <xm:f>Tables!$B$3</xm:f>
            <x14:dxf>
              <fill>
                <patternFill>
                  <bgColor rgb="FFFFFFCC"/>
                </patternFill>
              </fill>
            </x14:dxf>
          </x14:cfRule>
          <x14:cfRule type="cellIs" priority="9234" operator="equal" id="{3E19B0FE-7ECA-4A54-9EDE-B37D07C33E6F}">
            <xm:f>Tables!$B$4</xm:f>
            <x14:dxf>
              <fill>
                <patternFill>
                  <bgColor rgb="FF92D050"/>
                </patternFill>
              </fill>
            </x14:dxf>
          </x14:cfRule>
          <x14:cfRule type="cellIs" priority="9235" operator="equal" id="{9EB064BC-D514-434D-BE05-9168297253FE}">
            <xm:f>Tables!$B$5</xm:f>
            <x14:dxf>
              <fill>
                <patternFill>
                  <bgColor rgb="FFFFC000"/>
                </patternFill>
              </fill>
            </x14:dxf>
          </x14:cfRule>
          <x14:cfRule type="cellIs" priority="9236" operator="equal" id="{B7C8111F-3D86-4B98-890F-5455FF18F14A}">
            <xm:f>Tables!$B$6</xm:f>
            <x14:dxf>
              <fill>
                <patternFill>
                  <bgColor rgb="FFFF0000"/>
                </patternFill>
              </fill>
            </x14:dxf>
          </x14:cfRule>
          <xm:sqref>M48</xm:sqref>
        </x14:conditionalFormatting>
        <x14:conditionalFormatting xmlns:xm="http://schemas.microsoft.com/office/excel/2006/main">
          <x14:cfRule type="cellIs" priority="9229" operator="equal" id="{E7D32DFB-FAE2-490C-B8DD-A92CB52D6EC3}">
            <xm:f>Tables!$B$3</xm:f>
            <x14:dxf>
              <fill>
                <patternFill>
                  <bgColor rgb="FFFFFFCC"/>
                </patternFill>
              </fill>
            </x14:dxf>
          </x14:cfRule>
          <x14:cfRule type="cellIs" priority="9230" operator="equal" id="{499AEF16-C668-48C8-AC37-853C1AF57997}">
            <xm:f>Tables!$B$4</xm:f>
            <x14:dxf>
              <fill>
                <patternFill>
                  <bgColor rgb="FF92D050"/>
                </patternFill>
              </fill>
            </x14:dxf>
          </x14:cfRule>
          <x14:cfRule type="cellIs" priority="9231" operator="equal" id="{90CCE67F-28AF-4C2E-BCA1-7648EE4A8A40}">
            <xm:f>Tables!$B$5</xm:f>
            <x14:dxf>
              <fill>
                <patternFill>
                  <bgColor rgb="FFFFC000"/>
                </patternFill>
              </fill>
            </x14:dxf>
          </x14:cfRule>
          <x14:cfRule type="cellIs" priority="9232" operator="equal" id="{E9AB26C9-712E-4203-AABC-ADE319786F29}">
            <xm:f>Tables!$B$6</xm:f>
            <x14:dxf>
              <fill>
                <patternFill>
                  <bgColor rgb="FFFF0000"/>
                </patternFill>
              </fill>
            </x14:dxf>
          </x14:cfRule>
          <xm:sqref>J53:K53</xm:sqref>
        </x14:conditionalFormatting>
        <x14:conditionalFormatting xmlns:xm="http://schemas.microsoft.com/office/excel/2006/main">
          <x14:cfRule type="cellIs" priority="9217" operator="equal" id="{B83078FE-A0DD-43AF-A877-D5AF6094737B}">
            <xm:f>Tables!$B$3</xm:f>
            <x14:dxf>
              <fill>
                <patternFill>
                  <bgColor rgb="FFFFFFCC"/>
                </patternFill>
              </fill>
            </x14:dxf>
          </x14:cfRule>
          <x14:cfRule type="cellIs" priority="9218" operator="equal" id="{AFFCE815-C3EC-495E-94E1-F3778A922FD3}">
            <xm:f>Tables!$B$4</xm:f>
            <x14:dxf>
              <fill>
                <patternFill>
                  <bgColor rgb="FF92D050"/>
                </patternFill>
              </fill>
            </x14:dxf>
          </x14:cfRule>
          <x14:cfRule type="cellIs" priority="9219" operator="equal" id="{03E5C718-B0B3-4DB8-96EC-E7580E81E51A}">
            <xm:f>Tables!$B$5</xm:f>
            <x14:dxf>
              <fill>
                <patternFill>
                  <bgColor rgb="FFFFC000"/>
                </patternFill>
              </fill>
            </x14:dxf>
          </x14:cfRule>
          <x14:cfRule type="cellIs" priority="9220" operator="equal" id="{A9FF3097-E3B5-4D17-8A89-6FC261E76E76}">
            <xm:f>Tables!$B$6</xm:f>
            <x14:dxf>
              <fill>
                <patternFill>
                  <bgColor rgb="FFFF0000"/>
                </patternFill>
              </fill>
            </x14:dxf>
          </x14:cfRule>
          <xm:sqref>J58:K58</xm:sqref>
        </x14:conditionalFormatting>
        <x14:conditionalFormatting xmlns:xm="http://schemas.microsoft.com/office/excel/2006/main">
          <x14:cfRule type="cellIs" priority="9213" operator="equal" id="{0A66C682-5CB6-4CBB-BB71-4F83132FDA68}">
            <xm:f>Tables!$B$3</xm:f>
            <x14:dxf>
              <fill>
                <patternFill>
                  <bgColor rgb="FFFFFFCC"/>
                </patternFill>
              </fill>
            </x14:dxf>
          </x14:cfRule>
          <x14:cfRule type="cellIs" priority="9214" operator="equal" id="{D23F04F4-CD13-4FE2-9FF6-ED1016C87F42}">
            <xm:f>Tables!$B$4</xm:f>
            <x14:dxf>
              <fill>
                <patternFill>
                  <bgColor rgb="FF92D050"/>
                </patternFill>
              </fill>
            </x14:dxf>
          </x14:cfRule>
          <x14:cfRule type="cellIs" priority="9215" operator="equal" id="{C716DFB1-A535-4C3E-B046-16A001556B4F}">
            <xm:f>Tables!$B$5</xm:f>
            <x14:dxf>
              <fill>
                <patternFill>
                  <bgColor rgb="FFFFC000"/>
                </patternFill>
              </fill>
            </x14:dxf>
          </x14:cfRule>
          <x14:cfRule type="cellIs" priority="9216" operator="equal" id="{8891F6F0-D6DC-47B5-942C-9EC482573C52}">
            <xm:f>Tables!$B$6</xm:f>
            <x14:dxf>
              <fill>
                <patternFill>
                  <bgColor rgb="FFFF0000"/>
                </patternFill>
              </fill>
            </x14:dxf>
          </x14:cfRule>
          <xm:sqref>Q58</xm:sqref>
        </x14:conditionalFormatting>
        <x14:conditionalFormatting xmlns:xm="http://schemas.microsoft.com/office/excel/2006/main">
          <x14:cfRule type="cellIs" priority="9209" operator="equal" id="{DC212A9B-531F-4627-A7B8-BD7C674F5153}">
            <xm:f>Tables!$B$3</xm:f>
            <x14:dxf>
              <fill>
                <patternFill>
                  <bgColor rgb="FFFFFFCC"/>
                </patternFill>
              </fill>
            </x14:dxf>
          </x14:cfRule>
          <x14:cfRule type="cellIs" priority="9210" operator="equal" id="{CE55CA20-84B5-40EB-A5F1-8611A484168A}">
            <xm:f>Tables!$B$4</xm:f>
            <x14:dxf>
              <fill>
                <patternFill>
                  <bgColor rgb="FF92D050"/>
                </patternFill>
              </fill>
            </x14:dxf>
          </x14:cfRule>
          <x14:cfRule type="cellIs" priority="9211" operator="equal" id="{54523762-E8D2-424C-A4F6-9E54430C3D8C}">
            <xm:f>Tables!$B$5</xm:f>
            <x14:dxf>
              <fill>
                <patternFill>
                  <bgColor rgb="FFFFC000"/>
                </patternFill>
              </fill>
            </x14:dxf>
          </x14:cfRule>
          <x14:cfRule type="cellIs" priority="9212" operator="equal" id="{5AB82C5C-3ABF-4013-874C-EEBDF31A7533}">
            <xm:f>Tables!$B$6</xm:f>
            <x14:dxf>
              <fill>
                <patternFill>
                  <bgColor rgb="FFFF0000"/>
                </patternFill>
              </fill>
            </x14:dxf>
          </x14:cfRule>
          <xm:sqref>M58</xm:sqref>
        </x14:conditionalFormatting>
        <x14:conditionalFormatting xmlns:xm="http://schemas.microsoft.com/office/excel/2006/main">
          <x14:cfRule type="cellIs" priority="9205" operator="equal" id="{08E4A7DC-9024-498C-B6FD-1FC975722A0F}">
            <xm:f>Tables!$B$3</xm:f>
            <x14:dxf>
              <fill>
                <patternFill>
                  <bgColor rgb="FFFFFFCC"/>
                </patternFill>
              </fill>
            </x14:dxf>
          </x14:cfRule>
          <x14:cfRule type="cellIs" priority="9206" operator="equal" id="{3DA068A7-0DC0-4B16-B07F-66CCFB61A7B7}">
            <xm:f>Tables!$B$4</xm:f>
            <x14:dxf>
              <fill>
                <patternFill>
                  <bgColor rgb="FF92D050"/>
                </patternFill>
              </fill>
            </x14:dxf>
          </x14:cfRule>
          <x14:cfRule type="cellIs" priority="9207" operator="equal" id="{60D911B1-3C2D-4B2A-B89B-878425762490}">
            <xm:f>Tables!$B$5</xm:f>
            <x14:dxf>
              <fill>
                <patternFill>
                  <bgColor rgb="FFFFC000"/>
                </patternFill>
              </fill>
            </x14:dxf>
          </x14:cfRule>
          <x14:cfRule type="cellIs" priority="9208" operator="equal" id="{123150F1-A144-4BA2-B4DF-AC1EA3B9D7BC}">
            <xm:f>Tables!$B$6</xm:f>
            <x14:dxf>
              <fill>
                <patternFill>
                  <bgColor rgb="FFFF0000"/>
                </patternFill>
              </fill>
            </x14:dxf>
          </x14:cfRule>
          <xm:sqref>J63:K63</xm:sqref>
        </x14:conditionalFormatting>
        <x14:conditionalFormatting xmlns:xm="http://schemas.microsoft.com/office/excel/2006/main">
          <x14:cfRule type="cellIs" priority="9193" operator="equal" id="{F706E055-B2E5-42D1-BC9F-DE6739455F0F}">
            <xm:f>Tables!$B$3</xm:f>
            <x14:dxf>
              <fill>
                <patternFill>
                  <bgColor rgb="FFFFFFCC"/>
                </patternFill>
              </fill>
            </x14:dxf>
          </x14:cfRule>
          <x14:cfRule type="cellIs" priority="9194" operator="equal" id="{DD417A18-120B-4B51-91DE-35B4DDFBD3E1}">
            <xm:f>Tables!$B$4</xm:f>
            <x14:dxf>
              <fill>
                <patternFill>
                  <bgColor rgb="FF92D050"/>
                </patternFill>
              </fill>
            </x14:dxf>
          </x14:cfRule>
          <x14:cfRule type="cellIs" priority="9195" operator="equal" id="{BD53DBEE-25A0-4F20-A67F-F3D7889E67FB}">
            <xm:f>Tables!$B$5</xm:f>
            <x14:dxf>
              <fill>
                <patternFill>
                  <bgColor rgb="FFFFC000"/>
                </patternFill>
              </fill>
            </x14:dxf>
          </x14:cfRule>
          <x14:cfRule type="cellIs" priority="9196" operator="equal" id="{13CD38A5-15B1-4229-A71D-563A52A7C0A6}">
            <xm:f>Tables!$B$6</xm:f>
            <x14:dxf>
              <fill>
                <patternFill>
                  <bgColor rgb="FFFF0000"/>
                </patternFill>
              </fill>
            </x14:dxf>
          </x14:cfRule>
          <xm:sqref>J77:K77</xm:sqref>
        </x14:conditionalFormatting>
        <x14:conditionalFormatting xmlns:xm="http://schemas.microsoft.com/office/excel/2006/main">
          <x14:cfRule type="cellIs" priority="9189" operator="equal" id="{8FB9917D-A5F0-41F9-8B5D-0FD0F68EE469}">
            <xm:f>Tables!$B$3</xm:f>
            <x14:dxf>
              <fill>
                <patternFill>
                  <bgColor rgb="FFFFFFCC"/>
                </patternFill>
              </fill>
            </x14:dxf>
          </x14:cfRule>
          <x14:cfRule type="cellIs" priority="9190" operator="equal" id="{A139BEAE-FDBE-42B1-A08D-511156A7E59B}">
            <xm:f>Tables!$B$4</xm:f>
            <x14:dxf>
              <fill>
                <patternFill>
                  <bgColor rgb="FF92D050"/>
                </patternFill>
              </fill>
            </x14:dxf>
          </x14:cfRule>
          <x14:cfRule type="cellIs" priority="9191" operator="equal" id="{99E11FF7-8390-43FC-BD1C-7CD5DA10437B}">
            <xm:f>Tables!$B$5</xm:f>
            <x14:dxf>
              <fill>
                <patternFill>
                  <bgColor rgb="FFFFC000"/>
                </patternFill>
              </fill>
            </x14:dxf>
          </x14:cfRule>
          <x14:cfRule type="cellIs" priority="9192" operator="equal" id="{CCFB5580-9428-400B-BC6A-BA451D55D0DE}">
            <xm:f>Tables!$B$6</xm:f>
            <x14:dxf>
              <fill>
                <patternFill>
                  <bgColor rgb="FFFF0000"/>
                </patternFill>
              </fill>
            </x14:dxf>
          </x14:cfRule>
          <xm:sqref>Q77</xm:sqref>
        </x14:conditionalFormatting>
        <x14:conditionalFormatting xmlns:xm="http://schemas.microsoft.com/office/excel/2006/main">
          <x14:cfRule type="cellIs" priority="9185" operator="equal" id="{BC300211-7B73-443D-9E67-A671E7BE3064}">
            <xm:f>Tables!$B$3</xm:f>
            <x14:dxf>
              <fill>
                <patternFill>
                  <bgColor rgb="FFFFFFCC"/>
                </patternFill>
              </fill>
            </x14:dxf>
          </x14:cfRule>
          <x14:cfRule type="cellIs" priority="9186" operator="equal" id="{8822C8E1-BDC7-4F8F-B260-AFA377223A7E}">
            <xm:f>Tables!$B$4</xm:f>
            <x14:dxf>
              <fill>
                <patternFill>
                  <bgColor rgb="FF92D050"/>
                </patternFill>
              </fill>
            </x14:dxf>
          </x14:cfRule>
          <x14:cfRule type="cellIs" priority="9187" operator="equal" id="{A493A448-46A5-460C-990D-1796E3DA6F52}">
            <xm:f>Tables!$B$5</xm:f>
            <x14:dxf>
              <fill>
                <patternFill>
                  <bgColor rgb="FFFFC000"/>
                </patternFill>
              </fill>
            </x14:dxf>
          </x14:cfRule>
          <x14:cfRule type="cellIs" priority="9188" operator="equal" id="{3548580E-E56E-4CD5-83DD-DB0EABE63A33}">
            <xm:f>Tables!$B$6</xm:f>
            <x14:dxf>
              <fill>
                <patternFill>
                  <bgColor rgb="FFFF0000"/>
                </patternFill>
              </fill>
            </x14:dxf>
          </x14:cfRule>
          <xm:sqref>M77</xm:sqref>
        </x14:conditionalFormatting>
        <x14:conditionalFormatting xmlns:xm="http://schemas.microsoft.com/office/excel/2006/main">
          <x14:cfRule type="cellIs" priority="9181" operator="equal" id="{BD5C43B0-B3B7-4F32-9E20-17A9F3A750F1}">
            <xm:f>Tables!$B$3</xm:f>
            <x14:dxf>
              <fill>
                <patternFill>
                  <bgColor rgb="FFFFFFCC"/>
                </patternFill>
              </fill>
            </x14:dxf>
          </x14:cfRule>
          <x14:cfRule type="cellIs" priority="9182" operator="equal" id="{752031A6-340E-4F89-9BCD-77A5BD642DA4}">
            <xm:f>Tables!$B$4</xm:f>
            <x14:dxf>
              <fill>
                <patternFill>
                  <bgColor rgb="FF92D050"/>
                </patternFill>
              </fill>
            </x14:dxf>
          </x14:cfRule>
          <x14:cfRule type="cellIs" priority="9183" operator="equal" id="{91B38844-DCAF-4821-B818-E2100EFE28CD}">
            <xm:f>Tables!$B$5</xm:f>
            <x14:dxf>
              <fill>
                <patternFill>
                  <bgColor rgb="FFFFC000"/>
                </patternFill>
              </fill>
            </x14:dxf>
          </x14:cfRule>
          <x14:cfRule type="cellIs" priority="9184" operator="equal" id="{44D3EAE2-BB16-46BF-8E44-2B8CC6909B72}">
            <xm:f>Tables!$B$6</xm:f>
            <x14:dxf>
              <fill>
                <patternFill>
                  <bgColor rgb="FFFF0000"/>
                </patternFill>
              </fill>
            </x14:dxf>
          </x14:cfRule>
          <xm:sqref>J86:K86</xm:sqref>
        </x14:conditionalFormatting>
        <x14:conditionalFormatting xmlns:xm="http://schemas.microsoft.com/office/excel/2006/main">
          <x14:cfRule type="cellIs" priority="9177" operator="equal" id="{75353213-00F3-4F52-AC65-51B95E4AC473}">
            <xm:f>Tables!$B$3</xm:f>
            <x14:dxf>
              <fill>
                <patternFill>
                  <bgColor rgb="FFFFFFCC"/>
                </patternFill>
              </fill>
            </x14:dxf>
          </x14:cfRule>
          <x14:cfRule type="cellIs" priority="9178" operator="equal" id="{13B9F189-EF58-4A8F-A421-947E85BDC824}">
            <xm:f>Tables!$B$4</xm:f>
            <x14:dxf>
              <fill>
                <patternFill>
                  <bgColor rgb="FF92D050"/>
                </patternFill>
              </fill>
            </x14:dxf>
          </x14:cfRule>
          <x14:cfRule type="cellIs" priority="9179" operator="equal" id="{6ABEBA98-97EA-4092-A5A8-BEC56D77A231}">
            <xm:f>Tables!$B$5</xm:f>
            <x14:dxf>
              <fill>
                <patternFill>
                  <bgColor rgb="FFFFC000"/>
                </patternFill>
              </fill>
            </x14:dxf>
          </x14:cfRule>
          <x14:cfRule type="cellIs" priority="9180" operator="equal" id="{A3FC8096-3F2C-4845-B684-45159CD072DA}">
            <xm:f>Tables!$B$6</xm:f>
            <x14:dxf>
              <fill>
                <patternFill>
                  <bgColor rgb="FFFF0000"/>
                </patternFill>
              </fill>
            </x14:dxf>
          </x14:cfRule>
          <xm:sqref>Q86</xm:sqref>
        </x14:conditionalFormatting>
        <x14:conditionalFormatting xmlns:xm="http://schemas.microsoft.com/office/excel/2006/main">
          <x14:cfRule type="cellIs" priority="9173" operator="equal" id="{71071261-72EF-49FD-AD5C-FE947A02BA37}">
            <xm:f>Tables!$B$3</xm:f>
            <x14:dxf>
              <fill>
                <patternFill>
                  <bgColor rgb="FFFFFFCC"/>
                </patternFill>
              </fill>
            </x14:dxf>
          </x14:cfRule>
          <x14:cfRule type="cellIs" priority="9174" operator="equal" id="{AF8F8A82-F6B5-4951-8230-1E3073C718A7}">
            <xm:f>Tables!$B$4</xm:f>
            <x14:dxf>
              <fill>
                <patternFill>
                  <bgColor rgb="FF92D050"/>
                </patternFill>
              </fill>
            </x14:dxf>
          </x14:cfRule>
          <x14:cfRule type="cellIs" priority="9175" operator="equal" id="{D68A4105-4488-4659-B32A-0B1332ED1E70}">
            <xm:f>Tables!$B$5</xm:f>
            <x14:dxf>
              <fill>
                <patternFill>
                  <bgColor rgb="FFFFC000"/>
                </patternFill>
              </fill>
            </x14:dxf>
          </x14:cfRule>
          <x14:cfRule type="cellIs" priority="9176" operator="equal" id="{B2BA247E-86B5-4643-AFCB-E47BF7B6FA42}">
            <xm:f>Tables!$B$6</xm:f>
            <x14:dxf>
              <fill>
                <patternFill>
                  <bgColor rgb="FFFF0000"/>
                </patternFill>
              </fill>
            </x14:dxf>
          </x14:cfRule>
          <xm:sqref>M86</xm:sqref>
        </x14:conditionalFormatting>
        <x14:conditionalFormatting xmlns:xm="http://schemas.microsoft.com/office/excel/2006/main">
          <x14:cfRule type="cellIs" priority="9169" operator="equal" id="{DA97BC6A-E276-4AEB-8796-7B97DF53115F}">
            <xm:f>Tables!$B$3</xm:f>
            <x14:dxf>
              <fill>
                <patternFill>
                  <bgColor rgb="FFFFFFCC"/>
                </patternFill>
              </fill>
            </x14:dxf>
          </x14:cfRule>
          <x14:cfRule type="cellIs" priority="9170" operator="equal" id="{B1F3EC93-72FA-40D9-B685-51C981B83149}">
            <xm:f>Tables!$B$4</xm:f>
            <x14:dxf>
              <fill>
                <patternFill>
                  <bgColor rgb="FF92D050"/>
                </patternFill>
              </fill>
            </x14:dxf>
          </x14:cfRule>
          <x14:cfRule type="cellIs" priority="9171" operator="equal" id="{F8A1E112-AB95-4CB6-AE55-A78DF07EED59}">
            <xm:f>Tables!$B$5</xm:f>
            <x14:dxf>
              <fill>
                <patternFill>
                  <bgColor rgb="FFFFC000"/>
                </patternFill>
              </fill>
            </x14:dxf>
          </x14:cfRule>
          <x14:cfRule type="cellIs" priority="9172" operator="equal" id="{B110538B-7E1F-406A-885A-824D26598BA0}">
            <xm:f>Tables!$B$6</xm:f>
            <x14:dxf>
              <fill>
                <patternFill>
                  <bgColor rgb="FFFF0000"/>
                </patternFill>
              </fill>
            </x14:dxf>
          </x14:cfRule>
          <xm:sqref>J91:K91</xm:sqref>
        </x14:conditionalFormatting>
        <x14:conditionalFormatting xmlns:xm="http://schemas.microsoft.com/office/excel/2006/main">
          <x14:cfRule type="cellIs" priority="9157" operator="equal" id="{899CC6F7-2704-4AF8-9BD6-57C77C8FB6AE}">
            <xm:f>Tables!$B$3</xm:f>
            <x14:dxf>
              <fill>
                <patternFill>
                  <bgColor rgb="FFFFFFCC"/>
                </patternFill>
              </fill>
            </x14:dxf>
          </x14:cfRule>
          <x14:cfRule type="cellIs" priority="9158" operator="equal" id="{0E66A6C4-D602-417C-BD6B-38B255D34048}">
            <xm:f>Tables!$B$4</xm:f>
            <x14:dxf>
              <fill>
                <patternFill>
                  <bgColor rgb="FF92D050"/>
                </patternFill>
              </fill>
            </x14:dxf>
          </x14:cfRule>
          <x14:cfRule type="cellIs" priority="9159" operator="equal" id="{48B83935-D1EF-42A9-B731-82D2349B491D}">
            <xm:f>Tables!$B$5</xm:f>
            <x14:dxf>
              <fill>
                <patternFill>
                  <bgColor rgb="FFFFC000"/>
                </patternFill>
              </fill>
            </x14:dxf>
          </x14:cfRule>
          <x14:cfRule type="cellIs" priority="9160" operator="equal" id="{4D9C2519-EE60-42A3-8E8A-E7AECD87F673}">
            <xm:f>Tables!$B$6</xm:f>
            <x14:dxf>
              <fill>
                <patternFill>
                  <bgColor rgb="FFFF0000"/>
                </patternFill>
              </fill>
            </x14:dxf>
          </x14:cfRule>
          <xm:sqref>J96:K96</xm:sqref>
        </x14:conditionalFormatting>
        <x14:conditionalFormatting xmlns:xm="http://schemas.microsoft.com/office/excel/2006/main">
          <x14:cfRule type="cellIs" priority="9153" operator="equal" id="{1E0A87BB-4B01-4A2F-94E0-7AC73DFF4A33}">
            <xm:f>Tables!$B$3</xm:f>
            <x14:dxf>
              <fill>
                <patternFill>
                  <bgColor rgb="FFFFFFCC"/>
                </patternFill>
              </fill>
            </x14:dxf>
          </x14:cfRule>
          <x14:cfRule type="cellIs" priority="9154" operator="equal" id="{4B52143F-CC09-47D0-BF4E-B55B267CCDC7}">
            <xm:f>Tables!$B$4</xm:f>
            <x14:dxf>
              <fill>
                <patternFill>
                  <bgColor rgb="FF92D050"/>
                </patternFill>
              </fill>
            </x14:dxf>
          </x14:cfRule>
          <x14:cfRule type="cellIs" priority="9155" operator="equal" id="{E05E574D-4809-464B-AFF0-BA9A2C1FD84D}">
            <xm:f>Tables!$B$5</xm:f>
            <x14:dxf>
              <fill>
                <patternFill>
                  <bgColor rgb="FFFFC000"/>
                </patternFill>
              </fill>
            </x14:dxf>
          </x14:cfRule>
          <x14:cfRule type="cellIs" priority="9156" operator="equal" id="{FABB83FA-2711-4974-A596-0577DBFF56BD}">
            <xm:f>Tables!$B$6</xm:f>
            <x14:dxf>
              <fill>
                <patternFill>
                  <bgColor rgb="FFFF0000"/>
                </patternFill>
              </fill>
            </x14:dxf>
          </x14:cfRule>
          <xm:sqref>Q96</xm:sqref>
        </x14:conditionalFormatting>
        <x14:conditionalFormatting xmlns:xm="http://schemas.microsoft.com/office/excel/2006/main">
          <x14:cfRule type="cellIs" priority="9149" operator="equal" id="{54CB9071-A9A9-465C-80E1-F90AC04A88AF}">
            <xm:f>Tables!$B$3</xm:f>
            <x14:dxf>
              <fill>
                <patternFill>
                  <bgColor rgb="FFFFFFCC"/>
                </patternFill>
              </fill>
            </x14:dxf>
          </x14:cfRule>
          <x14:cfRule type="cellIs" priority="9150" operator="equal" id="{E251A99D-DA00-480A-B524-235712AD62AB}">
            <xm:f>Tables!$B$4</xm:f>
            <x14:dxf>
              <fill>
                <patternFill>
                  <bgColor rgb="FF92D050"/>
                </patternFill>
              </fill>
            </x14:dxf>
          </x14:cfRule>
          <x14:cfRule type="cellIs" priority="9151" operator="equal" id="{EBF511B6-CDDE-490B-A563-D651F15DE360}">
            <xm:f>Tables!$B$5</xm:f>
            <x14:dxf>
              <fill>
                <patternFill>
                  <bgColor rgb="FFFFC000"/>
                </patternFill>
              </fill>
            </x14:dxf>
          </x14:cfRule>
          <x14:cfRule type="cellIs" priority="9152" operator="equal" id="{7741EFFB-7C7D-4067-A417-C6BD05690459}">
            <xm:f>Tables!$B$6</xm:f>
            <x14:dxf>
              <fill>
                <patternFill>
                  <bgColor rgb="FFFF0000"/>
                </patternFill>
              </fill>
            </x14:dxf>
          </x14:cfRule>
          <xm:sqref>M96</xm:sqref>
        </x14:conditionalFormatting>
        <x14:conditionalFormatting xmlns:xm="http://schemas.microsoft.com/office/excel/2006/main">
          <x14:cfRule type="cellIs" priority="9145" operator="equal" id="{CE09C9E8-A84E-4D03-8DF0-F2E9AD7C3113}">
            <xm:f>Tables!$B$3</xm:f>
            <x14:dxf>
              <fill>
                <patternFill>
                  <bgColor rgb="FFFFFFCC"/>
                </patternFill>
              </fill>
            </x14:dxf>
          </x14:cfRule>
          <x14:cfRule type="cellIs" priority="9146" operator="equal" id="{027E7754-D646-4C1E-AD11-35E8E110452F}">
            <xm:f>Tables!$B$4</xm:f>
            <x14:dxf>
              <fill>
                <patternFill>
                  <bgColor rgb="FF92D050"/>
                </patternFill>
              </fill>
            </x14:dxf>
          </x14:cfRule>
          <x14:cfRule type="cellIs" priority="9147" operator="equal" id="{6C7FC282-4498-403B-931B-B527D164DF92}">
            <xm:f>Tables!$B$5</xm:f>
            <x14:dxf>
              <fill>
                <patternFill>
                  <bgColor rgb="FFFFC000"/>
                </patternFill>
              </fill>
            </x14:dxf>
          </x14:cfRule>
          <x14:cfRule type="cellIs" priority="9148" operator="equal" id="{AF9CE5ED-C792-442F-91DA-63C05D32BB8D}">
            <xm:f>Tables!$B$6</xm:f>
            <x14:dxf>
              <fill>
                <patternFill>
                  <bgColor rgb="FFFF0000"/>
                </patternFill>
              </fill>
            </x14:dxf>
          </x14:cfRule>
          <xm:sqref>J105:K105</xm:sqref>
        </x14:conditionalFormatting>
        <x14:conditionalFormatting xmlns:xm="http://schemas.microsoft.com/office/excel/2006/main">
          <x14:cfRule type="cellIs" priority="9141" operator="equal" id="{DFC49A4A-19F7-4A99-AEAB-B334CA0C0C7B}">
            <xm:f>Tables!$B$3</xm:f>
            <x14:dxf>
              <fill>
                <patternFill>
                  <bgColor rgb="FFFFFFCC"/>
                </patternFill>
              </fill>
            </x14:dxf>
          </x14:cfRule>
          <x14:cfRule type="cellIs" priority="9142" operator="equal" id="{9BE15566-7BE4-40E8-B99E-7C3EA07E4441}">
            <xm:f>Tables!$B$4</xm:f>
            <x14:dxf>
              <fill>
                <patternFill>
                  <bgColor rgb="FF92D050"/>
                </patternFill>
              </fill>
            </x14:dxf>
          </x14:cfRule>
          <x14:cfRule type="cellIs" priority="9143" operator="equal" id="{E2DDA065-0648-4C35-9F8B-497118690515}">
            <xm:f>Tables!$B$5</xm:f>
            <x14:dxf>
              <fill>
                <patternFill>
                  <bgColor rgb="FFFFC000"/>
                </patternFill>
              </fill>
            </x14:dxf>
          </x14:cfRule>
          <x14:cfRule type="cellIs" priority="9144" operator="equal" id="{8A716460-722C-4B77-9E05-3594301E5A67}">
            <xm:f>Tables!$B$6</xm:f>
            <x14:dxf>
              <fill>
                <patternFill>
                  <bgColor rgb="FFFF0000"/>
                </patternFill>
              </fill>
            </x14:dxf>
          </x14:cfRule>
          <xm:sqref>Q105</xm:sqref>
        </x14:conditionalFormatting>
        <x14:conditionalFormatting xmlns:xm="http://schemas.microsoft.com/office/excel/2006/main">
          <x14:cfRule type="cellIs" priority="9137" operator="equal" id="{413BDABF-8860-47DD-AAAD-473B173FFC0A}">
            <xm:f>Tables!$B$3</xm:f>
            <x14:dxf>
              <fill>
                <patternFill>
                  <bgColor rgb="FFFFFFCC"/>
                </patternFill>
              </fill>
            </x14:dxf>
          </x14:cfRule>
          <x14:cfRule type="cellIs" priority="9138" operator="equal" id="{6336E241-4382-43C8-96BD-A26D7D07985A}">
            <xm:f>Tables!$B$4</xm:f>
            <x14:dxf>
              <fill>
                <patternFill>
                  <bgColor rgb="FF92D050"/>
                </patternFill>
              </fill>
            </x14:dxf>
          </x14:cfRule>
          <x14:cfRule type="cellIs" priority="9139" operator="equal" id="{951A366C-C9CA-4216-9DB6-3BE3E4514953}">
            <xm:f>Tables!$B$5</xm:f>
            <x14:dxf>
              <fill>
                <patternFill>
                  <bgColor rgb="FFFFC000"/>
                </patternFill>
              </fill>
            </x14:dxf>
          </x14:cfRule>
          <x14:cfRule type="cellIs" priority="9140" operator="equal" id="{0A5DC8A3-1DDA-4668-ADB3-FE464CA54E6C}">
            <xm:f>Tables!$B$6</xm:f>
            <x14:dxf>
              <fill>
                <patternFill>
                  <bgColor rgb="FFFF0000"/>
                </patternFill>
              </fill>
            </x14:dxf>
          </x14:cfRule>
          <xm:sqref>M105</xm:sqref>
        </x14:conditionalFormatting>
        <x14:conditionalFormatting xmlns:xm="http://schemas.microsoft.com/office/excel/2006/main">
          <x14:cfRule type="cellIs" priority="9133" operator="equal" id="{D2189314-B3FF-4784-B4BA-E5895D14E921}">
            <xm:f>Tables!$B$3</xm:f>
            <x14:dxf>
              <fill>
                <patternFill>
                  <bgColor rgb="FFFFFFCC"/>
                </patternFill>
              </fill>
            </x14:dxf>
          </x14:cfRule>
          <x14:cfRule type="cellIs" priority="9134" operator="equal" id="{B903F6E4-3388-4C84-88FE-72067FBA6F17}">
            <xm:f>Tables!$B$4</xm:f>
            <x14:dxf>
              <fill>
                <patternFill>
                  <bgColor rgb="FF92D050"/>
                </patternFill>
              </fill>
            </x14:dxf>
          </x14:cfRule>
          <x14:cfRule type="cellIs" priority="9135" operator="equal" id="{0AA0B55D-3D24-4E73-83C1-A89660D47A5C}">
            <xm:f>Tables!$B$5</xm:f>
            <x14:dxf>
              <fill>
                <patternFill>
                  <bgColor rgb="FFFFC000"/>
                </patternFill>
              </fill>
            </x14:dxf>
          </x14:cfRule>
          <x14:cfRule type="cellIs" priority="9136" operator="equal" id="{FFCE7FF1-A6CE-495B-BBE0-ABE8D83A9FFC}">
            <xm:f>Tables!$B$6</xm:f>
            <x14:dxf>
              <fill>
                <patternFill>
                  <bgColor rgb="FFFF0000"/>
                </patternFill>
              </fill>
            </x14:dxf>
          </x14:cfRule>
          <xm:sqref>J110:K110</xm:sqref>
        </x14:conditionalFormatting>
        <x14:conditionalFormatting xmlns:xm="http://schemas.microsoft.com/office/excel/2006/main">
          <x14:cfRule type="cellIs" priority="9121" operator="equal" id="{0F8A7E07-C0D1-4658-9CEA-C3EAADCB0A94}">
            <xm:f>Tables!$B$3</xm:f>
            <x14:dxf>
              <fill>
                <patternFill>
                  <bgColor rgb="FFFFFFCC"/>
                </patternFill>
              </fill>
            </x14:dxf>
          </x14:cfRule>
          <x14:cfRule type="cellIs" priority="9122" operator="equal" id="{F1DFF5B9-7ED4-47C8-B161-3EDC320EB6E0}">
            <xm:f>Tables!$B$4</xm:f>
            <x14:dxf>
              <fill>
                <patternFill>
                  <bgColor rgb="FF92D050"/>
                </patternFill>
              </fill>
            </x14:dxf>
          </x14:cfRule>
          <x14:cfRule type="cellIs" priority="9123" operator="equal" id="{4E755B04-E35C-4BC2-ACF0-E0032344E738}">
            <xm:f>Tables!$B$5</xm:f>
            <x14:dxf>
              <fill>
                <patternFill>
                  <bgColor rgb="FFFFC000"/>
                </patternFill>
              </fill>
            </x14:dxf>
          </x14:cfRule>
          <x14:cfRule type="cellIs" priority="9124" operator="equal" id="{CD542119-03AE-4FEE-9C26-9A7041C69994}">
            <xm:f>Tables!$B$6</xm:f>
            <x14:dxf>
              <fill>
                <patternFill>
                  <bgColor rgb="FFFF0000"/>
                </patternFill>
              </fill>
            </x14:dxf>
          </x14:cfRule>
          <xm:sqref>J121:K121</xm:sqref>
        </x14:conditionalFormatting>
        <x14:conditionalFormatting xmlns:xm="http://schemas.microsoft.com/office/excel/2006/main">
          <x14:cfRule type="cellIs" priority="9109" operator="equal" id="{9D5A0B83-23D4-4BDE-8176-0F9B5EB9EFDA}">
            <xm:f>Tables!$B$3</xm:f>
            <x14:dxf>
              <fill>
                <patternFill>
                  <bgColor rgb="FFFFFFCC"/>
                </patternFill>
              </fill>
            </x14:dxf>
          </x14:cfRule>
          <x14:cfRule type="cellIs" priority="9110" operator="equal" id="{2E6A2265-20BE-48ED-932A-E93C11BA55A2}">
            <xm:f>Tables!$B$4</xm:f>
            <x14:dxf>
              <fill>
                <patternFill>
                  <bgColor rgb="FF92D050"/>
                </patternFill>
              </fill>
            </x14:dxf>
          </x14:cfRule>
          <x14:cfRule type="cellIs" priority="9111" operator="equal" id="{54311387-97C7-49C6-938B-2C8D513B59FE}">
            <xm:f>Tables!$B$5</xm:f>
            <x14:dxf>
              <fill>
                <patternFill>
                  <bgColor rgb="FFFFC000"/>
                </patternFill>
              </fill>
            </x14:dxf>
          </x14:cfRule>
          <x14:cfRule type="cellIs" priority="9112" operator="equal" id="{EC811CAC-B60D-4AEE-8EFD-2AAC69AB9623}">
            <xm:f>Tables!$B$6</xm:f>
            <x14:dxf>
              <fill>
                <patternFill>
                  <bgColor rgb="FFFF0000"/>
                </patternFill>
              </fill>
            </x14:dxf>
          </x14:cfRule>
          <xm:sqref>J132:K132</xm:sqref>
        </x14:conditionalFormatting>
        <x14:conditionalFormatting xmlns:xm="http://schemas.microsoft.com/office/excel/2006/main">
          <x14:cfRule type="cellIs" priority="9097" operator="equal" id="{D14A9705-8B4C-4FE2-8C25-DECC0FEA656A}">
            <xm:f>Tables!$B$3</xm:f>
            <x14:dxf>
              <fill>
                <patternFill>
                  <bgColor rgb="FFFFFFCC"/>
                </patternFill>
              </fill>
            </x14:dxf>
          </x14:cfRule>
          <x14:cfRule type="cellIs" priority="9098" operator="equal" id="{F52C0408-CB37-4B66-AFED-B33C3BAC11D4}">
            <xm:f>Tables!$B$4</xm:f>
            <x14:dxf>
              <fill>
                <patternFill>
                  <bgColor rgb="FF92D050"/>
                </patternFill>
              </fill>
            </x14:dxf>
          </x14:cfRule>
          <x14:cfRule type="cellIs" priority="9099" operator="equal" id="{4BD5AE17-58F5-40B7-8BF3-E04D66086C74}">
            <xm:f>Tables!$B$5</xm:f>
            <x14:dxf>
              <fill>
                <patternFill>
                  <bgColor rgb="FFFFC000"/>
                </patternFill>
              </fill>
            </x14:dxf>
          </x14:cfRule>
          <x14:cfRule type="cellIs" priority="9100" operator="equal" id="{895A4313-0900-4D14-9BE0-33456160693C}">
            <xm:f>Tables!$B$6</xm:f>
            <x14:dxf>
              <fill>
                <patternFill>
                  <bgColor rgb="FFFF0000"/>
                </patternFill>
              </fill>
            </x14:dxf>
          </x14:cfRule>
          <xm:sqref>J143:K143</xm:sqref>
        </x14:conditionalFormatting>
        <x14:conditionalFormatting xmlns:xm="http://schemas.microsoft.com/office/excel/2006/main">
          <x14:cfRule type="cellIs" priority="9085" operator="equal" id="{C287B11B-53F5-4EED-BAD7-C4BF81E09B9F}">
            <xm:f>Tables!$B$3</xm:f>
            <x14:dxf>
              <fill>
                <patternFill>
                  <bgColor rgb="FFFFFFCC"/>
                </patternFill>
              </fill>
            </x14:dxf>
          </x14:cfRule>
          <x14:cfRule type="cellIs" priority="9086" operator="equal" id="{18D26F43-9AA3-4BCA-9B46-4997D324F5DD}">
            <xm:f>Tables!$B$4</xm:f>
            <x14:dxf>
              <fill>
                <patternFill>
                  <bgColor rgb="FF92D050"/>
                </patternFill>
              </fill>
            </x14:dxf>
          </x14:cfRule>
          <x14:cfRule type="cellIs" priority="9087" operator="equal" id="{8D3C85AD-39AF-4C7B-8D14-718279264BE6}">
            <xm:f>Tables!$B$5</xm:f>
            <x14:dxf>
              <fill>
                <patternFill>
                  <bgColor rgb="FFFFC000"/>
                </patternFill>
              </fill>
            </x14:dxf>
          </x14:cfRule>
          <x14:cfRule type="cellIs" priority="9088" operator="equal" id="{D842AF10-4203-4E03-90BD-BBC22EE6E23B}">
            <xm:f>Tables!$B$6</xm:f>
            <x14:dxf>
              <fill>
                <patternFill>
                  <bgColor rgb="FFFF0000"/>
                </patternFill>
              </fill>
            </x14:dxf>
          </x14:cfRule>
          <xm:sqref>J154:K154</xm:sqref>
        </x14:conditionalFormatting>
        <x14:conditionalFormatting xmlns:xm="http://schemas.microsoft.com/office/excel/2006/main">
          <x14:cfRule type="cellIs" priority="9073" operator="equal" id="{A6081645-DD99-49AE-AAA8-6CD3FDBB6C11}">
            <xm:f>Tables!$B$3</xm:f>
            <x14:dxf>
              <fill>
                <patternFill>
                  <bgColor rgb="FFFFFFCC"/>
                </patternFill>
              </fill>
            </x14:dxf>
          </x14:cfRule>
          <x14:cfRule type="cellIs" priority="9074" operator="equal" id="{04DEA9C5-9624-4AA4-981A-100F460EBCF1}">
            <xm:f>Tables!$B$4</xm:f>
            <x14:dxf>
              <fill>
                <patternFill>
                  <bgColor rgb="FF92D050"/>
                </patternFill>
              </fill>
            </x14:dxf>
          </x14:cfRule>
          <x14:cfRule type="cellIs" priority="9075" operator="equal" id="{1241FEFC-7CB6-4E52-A566-4E11DC4E189A}">
            <xm:f>Tables!$B$5</xm:f>
            <x14:dxf>
              <fill>
                <patternFill>
                  <bgColor rgb="FFFFC000"/>
                </patternFill>
              </fill>
            </x14:dxf>
          </x14:cfRule>
          <x14:cfRule type="cellIs" priority="9076" operator="equal" id="{77561D94-51A6-4426-B7B5-5E652C2BCF0A}">
            <xm:f>Tables!$B$6</xm:f>
            <x14:dxf>
              <fill>
                <patternFill>
                  <bgColor rgb="FFFF0000"/>
                </patternFill>
              </fill>
            </x14:dxf>
          </x14:cfRule>
          <xm:sqref>J167:K167</xm:sqref>
        </x14:conditionalFormatting>
        <x14:conditionalFormatting xmlns:xm="http://schemas.microsoft.com/office/excel/2006/main">
          <x14:cfRule type="cellIs" priority="9069" operator="equal" id="{C89712CC-BF47-4CDE-9873-01369E7AC426}">
            <xm:f>Tables!$B$3</xm:f>
            <x14:dxf>
              <fill>
                <patternFill>
                  <bgColor rgb="FFFFFFCC"/>
                </patternFill>
              </fill>
            </x14:dxf>
          </x14:cfRule>
          <x14:cfRule type="cellIs" priority="9070" operator="equal" id="{3500C1F1-B85A-4FA1-B2CD-EC261B06DFD1}">
            <xm:f>Tables!$B$4</xm:f>
            <x14:dxf>
              <fill>
                <patternFill>
                  <bgColor rgb="FF92D050"/>
                </patternFill>
              </fill>
            </x14:dxf>
          </x14:cfRule>
          <x14:cfRule type="cellIs" priority="9071" operator="equal" id="{2DD02012-AED2-4B63-AB88-9E30FED5DEBB}">
            <xm:f>Tables!$B$5</xm:f>
            <x14:dxf>
              <fill>
                <patternFill>
                  <bgColor rgb="FFFFC000"/>
                </patternFill>
              </fill>
            </x14:dxf>
          </x14:cfRule>
          <x14:cfRule type="cellIs" priority="9072" operator="equal" id="{BC9E125C-FE37-4DDC-AC68-0EA749844598}">
            <xm:f>Tables!$B$6</xm:f>
            <x14:dxf>
              <fill>
                <patternFill>
                  <bgColor rgb="FFFF0000"/>
                </patternFill>
              </fill>
            </x14:dxf>
          </x14:cfRule>
          <xm:sqref>Q167</xm:sqref>
        </x14:conditionalFormatting>
        <x14:conditionalFormatting xmlns:xm="http://schemas.microsoft.com/office/excel/2006/main">
          <x14:cfRule type="cellIs" priority="9065" operator="equal" id="{346A90A6-AA54-4270-B5AF-A155A52AF221}">
            <xm:f>Tables!$B$3</xm:f>
            <x14:dxf>
              <fill>
                <patternFill>
                  <bgColor rgb="FFFFFFCC"/>
                </patternFill>
              </fill>
            </x14:dxf>
          </x14:cfRule>
          <x14:cfRule type="cellIs" priority="9066" operator="equal" id="{52367E84-00BD-43DC-9BBA-CA26250AFED6}">
            <xm:f>Tables!$B$4</xm:f>
            <x14:dxf>
              <fill>
                <patternFill>
                  <bgColor rgb="FF92D050"/>
                </patternFill>
              </fill>
            </x14:dxf>
          </x14:cfRule>
          <x14:cfRule type="cellIs" priority="9067" operator="equal" id="{052EF7E4-7181-4AF4-A13E-3E0773C7E983}">
            <xm:f>Tables!$B$5</xm:f>
            <x14:dxf>
              <fill>
                <patternFill>
                  <bgColor rgb="FFFFC000"/>
                </patternFill>
              </fill>
            </x14:dxf>
          </x14:cfRule>
          <x14:cfRule type="cellIs" priority="9068" operator="equal" id="{93905CFC-CA36-4C69-8EA6-782B0C8EB03E}">
            <xm:f>Tables!$B$6</xm:f>
            <x14:dxf>
              <fill>
                <patternFill>
                  <bgColor rgb="FFFF0000"/>
                </patternFill>
              </fill>
            </x14:dxf>
          </x14:cfRule>
          <xm:sqref>M167</xm:sqref>
        </x14:conditionalFormatting>
        <x14:conditionalFormatting xmlns:xm="http://schemas.microsoft.com/office/excel/2006/main">
          <x14:cfRule type="cellIs" priority="9061" operator="equal" id="{DA5AEB64-E5C2-4231-80B2-AD198F49D7B4}">
            <xm:f>Tables!$B$3</xm:f>
            <x14:dxf>
              <fill>
                <patternFill>
                  <bgColor rgb="FFFFFFCC"/>
                </patternFill>
              </fill>
            </x14:dxf>
          </x14:cfRule>
          <x14:cfRule type="cellIs" priority="9062" operator="equal" id="{9897E912-C4C9-4AE0-A673-4EA400368B0B}">
            <xm:f>Tables!$B$4</xm:f>
            <x14:dxf>
              <fill>
                <patternFill>
                  <bgColor rgb="FF92D050"/>
                </patternFill>
              </fill>
            </x14:dxf>
          </x14:cfRule>
          <x14:cfRule type="cellIs" priority="9063" operator="equal" id="{76545587-7A56-4E73-864B-55169C73CEDD}">
            <xm:f>Tables!$B$5</xm:f>
            <x14:dxf>
              <fill>
                <patternFill>
                  <bgColor rgb="FFFFC000"/>
                </patternFill>
              </fill>
            </x14:dxf>
          </x14:cfRule>
          <x14:cfRule type="cellIs" priority="9064" operator="equal" id="{10410E28-B110-49EF-8D6F-55A6C2CA436D}">
            <xm:f>Tables!$B$6</xm:f>
            <x14:dxf>
              <fill>
                <patternFill>
                  <bgColor rgb="FFFF0000"/>
                </patternFill>
              </fill>
            </x14:dxf>
          </x14:cfRule>
          <xm:sqref>J176:K176</xm:sqref>
        </x14:conditionalFormatting>
        <x14:conditionalFormatting xmlns:xm="http://schemas.microsoft.com/office/excel/2006/main">
          <x14:cfRule type="cellIs" priority="9057" operator="equal" id="{01ADE1E3-59D5-4176-BAE9-A3D2896B118A}">
            <xm:f>Tables!$B$3</xm:f>
            <x14:dxf>
              <fill>
                <patternFill>
                  <bgColor rgb="FFFFFFCC"/>
                </patternFill>
              </fill>
            </x14:dxf>
          </x14:cfRule>
          <x14:cfRule type="cellIs" priority="9058" operator="equal" id="{E5094809-D2D5-4D3C-9F01-7730D4B139BE}">
            <xm:f>Tables!$B$4</xm:f>
            <x14:dxf>
              <fill>
                <patternFill>
                  <bgColor rgb="FF92D050"/>
                </patternFill>
              </fill>
            </x14:dxf>
          </x14:cfRule>
          <x14:cfRule type="cellIs" priority="9059" operator="equal" id="{A7B06A84-2E5F-417F-9F11-A749117D526F}">
            <xm:f>Tables!$B$5</xm:f>
            <x14:dxf>
              <fill>
                <patternFill>
                  <bgColor rgb="FFFFC000"/>
                </patternFill>
              </fill>
            </x14:dxf>
          </x14:cfRule>
          <x14:cfRule type="cellIs" priority="9060" operator="equal" id="{79D51AD5-62D8-446D-B807-096B12D27D3A}">
            <xm:f>Tables!$B$6</xm:f>
            <x14:dxf>
              <fill>
                <patternFill>
                  <bgColor rgb="FFFF0000"/>
                </patternFill>
              </fill>
            </x14:dxf>
          </x14:cfRule>
          <xm:sqref>Q176</xm:sqref>
        </x14:conditionalFormatting>
        <x14:conditionalFormatting xmlns:xm="http://schemas.microsoft.com/office/excel/2006/main">
          <x14:cfRule type="cellIs" priority="9053" operator="equal" id="{3C3DCF64-D48D-4E88-B16D-342014F888B7}">
            <xm:f>Tables!$B$3</xm:f>
            <x14:dxf>
              <fill>
                <patternFill>
                  <bgColor rgb="FFFFFFCC"/>
                </patternFill>
              </fill>
            </x14:dxf>
          </x14:cfRule>
          <x14:cfRule type="cellIs" priority="9054" operator="equal" id="{8CDA0CEA-5DF7-4B98-BAEC-EBA58D40B4BE}">
            <xm:f>Tables!$B$4</xm:f>
            <x14:dxf>
              <fill>
                <patternFill>
                  <bgColor rgb="FF92D050"/>
                </patternFill>
              </fill>
            </x14:dxf>
          </x14:cfRule>
          <x14:cfRule type="cellIs" priority="9055" operator="equal" id="{B33AA95D-862D-4F1F-9257-8FCFD95FADDE}">
            <xm:f>Tables!$B$5</xm:f>
            <x14:dxf>
              <fill>
                <patternFill>
                  <bgColor rgb="FFFFC000"/>
                </patternFill>
              </fill>
            </x14:dxf>
          </x14:cfRule>
          <x14:cfRule type="cellIs" priority="9056" operator="equal" id="{CA4A7945-B4B2-4D68-94E7-25A639CE1BC1}">
            <xm:f>Tables!$B$6</xm:f>
            <x14:dxf>
              <fill>
                <patternFill>
                  <bgColor rgb="FFFF0000"/>
                </patternFill>
              </fill>
            </x14:dxf>
          </x14:cfRule>
          <xm:sqref>M176</xm:sqref>
        </x14:conditionalFormatting>
        <x14:conditionalFormatting xmlns:xm="http://schemas.microsoft.com/office/excel/2006/main">
          <x14:cfRule type="cellIs" priority="9049" operator="equal" id="{B7ABB0DE-0683-4F18-AE1C-B1242A832E7D}">
            <xm:f>Tables!$B$3</xm:f>
            <x14:dxf>
              <fill>
                <patternFill>
                  <bgColor rgb="FFFFFFCC"/>
                </patternFill>
              </fill>
            </x14:dxf>
          </x14:cfRule>
          <x14:cfRule type="cellIs" priority="9050" operator="equal" id="{80F3F895-7207-4E23-9D3E-AF90F39AFF99}">
            <xm:f>Tables!$B$4</xm:f>
            <x14:dxf>
              <fill>
                <patternFill>
                  <bgColor rgb="FF92D050"/>
                </patternFill>
              </fill>
            </x14:dxf>
          </x14:cfRule>
          <x14:cfRule type="cellIs" priority="9051" operator="equal" id="{45C63FD4-5899-4B27-A02B-511555C16C29}">
            <xm:f>Tables!$B$5</xm:f>
            <x14:dxf>
              <fill>
                <patternFill>
                  <bgColor rgb="FFFFC000"/>
                </patternFill>
              </fill>
            </x14:dxf>
          </x14:cfRule>
          <x14:cfRule type="cellIs" priority="9052" operator="equal" id="{B0F9446D-B848-430D-AA0E-64B38BCD8F56}">
            <xm:f>Tables!$B$6</xm:f>
            <x14:dxf>
              <fill>
                <patternFill>
                  <bgColor rgb="FFFF0000"/>
                </patternFill>
              </fill>
            </x14:dxf>
          </x14:cfRule>
          <xm:sqref>J185:K185</xm:sqref>
        </x14:conditionalFormatting>
        <x14:conditionalFormatting xmlns:xm="http://schemas.microsoft.com/office/excel/2006/main">
          <x14:cfRule type="cellIs" priority="9045" operator="equal" id="{95735D4E-B13C-44A2-AD93-C3461DA195BC}">
            <xm:f>Tables!$B$3</xm:f>
            <x14:dxf>
              <fill>
                <patternFill>
                  <bgColor rgb="FFFFFFCC"/>
                </patternFill>
              </fill>
            </x14:dxf>
          </x14:cfRule>
          <x14:cfRule type="cellIs" priority="9046" operator="equal" id="{3BAE83C3-8ECA-490E-9BF6-5593A89279B2}">
            <xm:f>Tables!$B$4</xm:f>
            <x14:dxf>
              <fill>
                <patternFill>
                  <bgColor rgb="FF92D050"/>
                </patternFill>
              </fill>
            </x14:dxf>
          </x14:cfRule>
          <x14:cfRule type="cellIs" priority="9047" operator="equal" id="{3DF65BBC-E437-42E2-99F4-47092D515D1D}">
            <xm:f>Tables!$B$5</xm:f>
            <x14:dxf>
              <fill>
                <patternFill>
                  <bgColor rgb="FFFFC000"/>
                </patternFill>
              </fill>
            </x14:dxf>
          </x14:cfRule>
          <x14:cfRule type="cellIs" priority="9048" operator="equal" id="{C5081A75-4A20-403C-A984-08100AC879D3}">
            <xm:f>Tables!$B$6</xm:f>
            <x14:dxf>
              <fill>
                <patternFill>
                  <bgColor rgb="FFFF0000"/>
                </patternFill>
              </fill>
            </x14:dxf>
          </x14:cfRule>
          <xm:sqref>Q185</xm:sqref>
        </x14:conditionalFormatting>
        <x14:conditionalFormatting xmlns:xm="http://schemas.microsoft.com/office/excel/2006/main">
          <x14:cfRule type="cellIs" priority="9041" operator="equal" id="{E43DBA80-3868-48C4-8698-35A0BCDCF303}">
            <xm:f>Tables!$B$3</xm:f>
            <x14:dxf>
              <fill>
                <patternFill>
                  <bgColor rgb="FFFFFFCC"/>
                </patternFill>
              </fill>
            </x14:dxf>
          </x14:cfRule>
          <x14:cfRule type="cellIs" priority="9042" operator="equal" id="{E7BA2415-C51C-478D-ABD3-4142BF084567}">
            <xm:f>Tables!$B$4</xm:f>
            <x14:dxf>
              <fill>
                <patternFill>
                  <bgColor rgb="FF92D050"/>
                </patternFill>
              </fill>
            </x14:dxf>
          </x14:cfRule>
          <x14:cfRule type="cellIs" priority="9043" operator="equal" id="{FC95BF58-C02F-49D5-910E-FDEC1AA85DB9}">
            <xm:f>Tables!$B$5</xm:f>
            <x14:dxf>
              <fill>
                <patternFill>
                  <bgColor rgb="FFFFC000"/>
                </patternFill>
              </fill>
            </x14:dxf>
          </x14:cfRule>
          <x14:cfRule type="cellIs" priority="9044" operator="equal" id="{EA4334C8-2CC0-4D8E-A7ED-43D3B0989D5E}">
            <xm:f>Tables!$B$6</xm:f>
            <x14:dxf>
              <fill>
                <patternFill>
                  <bgColor rgb="FFFF0000"/>
                </patternFill>
              </fill>
            </x14:dxf>
          </x14:cfRule>
          <xm:sqref>M185</xm:sqref>
        </x14:conditionalFormatting>
        <x14:conditionalFormatting xmlns:xm="http://schemas.microsoft.com/office/excel/2006/main">
          <x14:cfRule type="cellIs" priority="9037" operator="equal" id="{1BDBE79E-CE1F-4817-8A73-3B9794A0B0F6}">
            <xm:f>Tables!$B$3</xm:f>
            <x14:dxf>
              <fill>
                <patternFill>
                  <bgColor rgb="FFFFFFCC"/>
                </patternFill>
              </fill>
            </x14:dxf>
          </x14:cfRule>
          <x14:cfRule type="cellIs" priority="9038" operator="equal" id="{30DAA582-EC2A-461B-B599-555BC4F6B06A}">
            <xm:f>Tables!$B$4</xm:f>
            <x14:dxf>
              <fill>
                <patternFill>
                  <bgColor rgb="FF92D050"/>
                </patternFill>
              </fill>
            </x14:dxf>
          </x14:cfRule>
          <x14:cfRule type="cellIs" priority="9039" operator="equal" id="{1B46A3C1-207E-4108-9413-4141428641D2}">
            <xm:f>Tables!$B$5</xm:f>
            <x14:dxf>
              <fill>
                <patternFill>
                  <bgColor rgb="FFFFC000"/>
                </patternFill>
              </fill>
            </x14:dxf>
          </x14:cfRule>
          <x14:cfRule type="cellIs" priority="9040" operator="equal" id="{B535776A-C946-4097-953D-1623899A5352}">
            <xm:f>Tables!$B$6</xm:f>
            <x14:dxf>
              <fill>
                <patternFill>
                  <bgColor rgb="FFFF0000"/>
                </patternFill>
              </fill>
            </x14:dxf>
          </x14:cfRule>
          <xm:sqref>J202:K202</xm:sqref>
        </x14:conditionalFormatting>
        <x14:conditionalFormatting xmlns:xm="http://schemas.microsoft.com/office/excel/2006/main">
          <x14:cfRule type="cellIs" priority="9025" operator="equal" id="{8E92AB4C-EDB3-41B4-8866-BC9ECAC3E322}">
            <xm:f>Tables!$B$3</xm:f>
            <x14:dxf>
              <fill>
                <patternFill>
                  <bgColor rgb="FFFFFFCC"/>
                </patternFill>
              </fill>
            </x14:dxf>
          </x14:cfRule>
          <x14:cfRule type="cellIs" priority="9026" operator="equal" id="{6152D783-530C-4A6D-B1F8-D82F3A70508C}">
            <xm:f>Tables!$B$4</xm:f>
            <x14:dxf>
              <fill>
                <patternFill>
                  <bgColor rgb="FF92D050"/>
                </patternFill>
              </fill>
            </x14:dxf>
          </x14:cfRule>
          <x14:cfRule type="cellIs" priority="9027" operator="equal" id="{C8BB68AE-D65B-43E5-A5AC-D5E1DD5E6E3F}">
            <xm:f>Tables!$B$5</xm:f>
            <x14:dxf>
              <fill>
                <patternFill>
                  <bgColor rgb="FFFFC000"/>
                </patternFill>
              </fill>
            </x14:dxf>
          </x14:cfRule>
          <x14:cfRule type="cellIs" priority="9028" operator="equal" id="{45139356-98E8-4734-BDA7-C4399A1F1BE6}">
            <xm:f>Tables!$B$6</xm:f>
            <x14:dxf>
              <fill>
                <patternFill>
                  <bgColor rgb="FFFF0000"/>
                </patternFill>
              </fill>
            </x14:dxf>
          </x14:cfRule>
          <xm:sqref>J207:K207</xm:sqref>
        </x14:conditionalFormatting>
        <x14:conditionalFormatting xmlns:xm="http://schemas.microsoft.com/office/excel/2006/main">
          <x14:cfRule type="cellIs" priority="9021" operator="equal" id="{EBD71F79-8B88-40FF-852D-AA9D5A3C06AB}">
            <xm:f>Tables!$B$3</xm:f>
            <x14:dxf>
              <fill>
                <patternFill>
                  <bgColor rgb="FFFFFFCC"/>
                </patternFill>
              </fill>
            </x14:dxf>
          </x14:cfRule>
          <x14:cfRule type="cellIs" priority="9022" operator="equal" id="{CEB2D35D-22C1-4EB7-A7BB-500DBCFFCD38}">
            <xm:f>Tables!$B$4</xm:f>
            <x14:dxf>
              <fill>
                <patternFill>
                  <bgColor rgb="FF92D050"/>
                </patternFill>
              </fill>
            </x14:dxf>
          </x14:cfRule>
          <x14:cfRule type="cellIs" priority="9023" operator="equal" id="{D3A92202-F884-4178-9C63-A850B3EF3EAA}">
            <xm:f>Tables!$B$5</xm:f>
            <x14:dxf>
              <fill>
                <patternFill>
                  <bgColor rgb="FFFFC000"/>
                </patternFill>
              </fill>
            </x14:dxf>
          </x14:cfRule>
          <x14:cfRule type="cellIs" priority="9024" operator="equal" id="{17BB1056-74E7-4E03-B3D3-444F3393B143}">
            <xm:f>Tables!$B$6</xm:f>
            <x14:dxf>
              <fill>
                <patternFill>
                  <bgColor rgb="FFFF0000"/>
                </patternFill>
              </fill>
            </x14:dxf>
          </x14:cfRule>
          <xm:sqref>Q207</xm:sqref>
        </x14:conditionalFormatting>
        <x14:conditionalFormatting xmlns:xm="http://schemas.microsoft.com/office/excel/2006/main">
          <x14:cfRule type="cellIs" priority="9017" operator="equal" id="{641FF4A0-CE08-4292-8790-E21A1079A1C0}">
            <xm:f>Tables!$B$3</xm:f>
            <x14:dxf>
              <fill>
                <patternFill>
                  <bgColor rgb="FFFFFFCC"/>
                </patternFill>
              </fill>
            </x14:dxf>
          </x14:cfRule>
          <x14:cfRule type="cellIs" priority="9018" operator="equal" id="{A7F2F121-4E05-4299-BD18-27C0AEA07D8C}">
            <xm:f>Tables!$B$4</xm:f>
            <x14:dxf>
              <fill>
                <patternFill>
                  <bgColor rgb="FF92D050"/>
                </patternFill>
              </fill>
            </x14:dxf>
          </x14:cfRule>
          <x14:cfRule type="cellIs" priority="9019" operator="equal" id="{03EE9BC1-9357-4F24-8654-DA050557F47A}">
            <xm:f>Tables!$B$5</xm:f>
            <x14:dxf>
              <fill>
                <patternFill>
                  <bgColor rgb="FFFFC000"/>
                </patternFill>
              </fill>
            </x14:dxf>
          </x14:cfRule>
          <x14:cfRule type="cellIs" priority="9020" operator="equal" id="{A2A917C5-5C60-4ED0-9157-2EAA0BBB1C1F}">
            <xm:f>Tables!$B$6</xm:f>
            <x14:dxf>
              <fill>
                <patternFill>
                  <bgColor rgb="FFFF0000"/>
                </patternFill>
              </fill>
            </x14:dxf>
          </x14:cfRule>
          <xm:sqref>M207</xm:sqref>
        </x14:conditionalFormatting>
        <x14:conditionalFormatting xmlns:xm="http://schemas.microsoft.com/office/excel/2006/main">
          <x14:cfRule type="cellIs" priority="9013" operator="equal" id="{23BB9A13-CC2A-44ED-88BF-CF8ADDDD9161}">
            <xm:f>Tables!$B$3</xm:f>
            <x14:dxf>
              <fill>
                <patternFill>
                  <bgColor rgb="FFFFFFCC"/>
                </patternFill>
              </fill>
            </x14:dxf>
          </x14:cfRule>
          <x14:cfRule type="cellIs" priority="9014" operator="equal" id="{0CF080EF-548C-4C5E-85AC-2B9CD408AA0E}">
            <xm:f>Tables!$B$4</xm:f>
            <x14:dxf>
              <fill>
                <patternFill>
                  <bgColor rgb="FF92D050"/>
                </patternFill>
              </fill>
            </x14:dxf>
          </x14:cfRule>
          <x14:cfRule type="cellIs" priority="9015" operator="equal" id="{B1E03A79-01B8-430C-B002-9BA5EFC95730}">
            <xm:f>Tables!$B$5</xm:f>
            <x14:dxf>
              <fill>
                <patternFill>
                  <bgColor rgb="FFFFC000"/>
                </patternFill>
              </fill>
            </x14:dxf>
          </x14:cfRule>
          <x14:cfRule type="cellIs" priority="9016" operator="equal" id="{018ECEDA-E33E-4DA4-A0CF-FB934066EA2D}">
            <xm:f>Tables!$B$6</xm:f>
            <x14:dxf>
              <fill>
                <patternFill>
                  <bgColor rgb="FFFF0000"/>
                </patternFill>
              </fill>
            </x14:dxf>
          </x14:cfRule>
          <xm:sqref>J230:K230</xm:sqref>
        </x14:conditionalFormatting>
        <x14:conditionalFormatting xmlns:xm="http://schemas.microsoft.com/office/excel/2006/main">
          <x14:cfRule type="cellIs" priority="9001" operator="equal" id="{C177605C-B506-4561-8D98-36156406F14F}">
            <xm:f>Tables!$B$3</xm:f>
            <x14:dxf>
              <fill>
                <patternFill>
                  <bgColor rgb="FFFFFFCC"/>
                </patternFill>
              </fill>
            </x14:dxf>
          </x14:cfRule>
          <x14:cfRule type="cellIs" priority="9002" operator="equal" id="{E2A71FC2-C2E3-4F86-842B-657F023D73DC}">
            <xm:f>Tables!$B$4</xm:f>
            <x14:dxf>
              <fill>
                <patternFill>
                  <bgColor rgb="FF92D050"/>
                </patternFill>
              </fill>
            </x14:dxf>
          </x14:cfRule>
          <x14:cfRule type="cellIs" priority="9003" operator="equal" id="{F7128137-62E8-4BAB-AF16-766D45485A46}">
            <xm:f>Tables!$B$5</xm:f>
            <x14:dxf>
              <fill>
                <patternFill>
                  <bgColor rgb="FFFFC000"/>
                </patternFill>
              </fill>
            </x14:dxf>
          </x14:cfRule>
          <x14:cfRule type="cellIs" priority="9004" operator="equal" id="{A77EDE05-A43C-4198-9D70-66D29741DBB8}">
            <xm:f>Tables!$B$6</xm:f>
            <x14:dxf>
              <fill>
                <patternFill>
                  <bgColor rgb="FFFF0000"/>
                </patternFill>
              </fill>
            </x14:dxf>
          </x14:cfRule>
          <xm:sqref>J235:K235</xm:sqref>
        </x14:conditionalFormatting>
        <x14:conditionalFormatting xmlns:xm="http://schemas.microsoft.com/office/excel/2006/main">
          <x14:cfRule type="cellIs" priority="8997" operator="equal" id="{7F23217F-36A5-43F9-8D24-54B1D6BC4D48}">
            <xm:f>Tables!$B$3</xm:f>
            <x14:dxf>
              <fill>
                <patternFill>
                  <bgColor rgb="FFFFFFCC"/>
                </patternFill>
              </fill>
            </x14:dxf>
          </x14:cfRule>
          <x14:cfRule type="cellIs" priority="8998" operator="equal" id="{6F49A6AA-20BD-4404-BF77-A3305652CB12}">
            <xm:f>Tables!$B$4</xm:f>
            <x14:dxf>
              <fill>
                <patternFill>
                  <bgColor rgb="FF92D050"/>
                </patternFill>
              </fill>
            </x14:dxf>
          </x14:cfRule>
          <x14:cfRule type="cellIs" priority="8999" operator="equal" id="{673B549C-2AAC-4DB1-911F-94228D56FDC2}">
            <xm:f>Tables!$B$5</xm:f>
            <x14:dxf>
              <fill>
                <patternFill>
                  <bgColor rgb="FFFFC000"/>
                </patternFill>
              </fill>
            </x14:dxf>
          </x14:cfRule>
          <x14:cfRule type="cellIs" priority="9000" operator="equal" id="{274E8785-6252-4656-96EC-9280D980324D}">
            <xm:f>Tables!$B$6</xm:f>
            <x14:dxf>
              <fill>
                <patternFill>
                  <bgColor rgb="FFFF0000"/>
                </patternFill>
              </fill>
            </x14:dxf>
          </x14:cfRule>
          <xm:sqref>Q235</xm:sqref>
        </x14:conditionalFormatting>
        <x14:conditionalFormatting xmlns:xm="http://schemas.microsoft.com/office/excel/2006/main">
          <x14:cfRule type="cellIs" priority="8993" operator="equal" id="{27A5E303-C803-41FA-BE59-2D075944F2EF}">
            <xm:f>Tables!$B$3</xm:f>
            <x14:dxf>
              <fill>
                <patternFill>
                  <bgColor rgb="FFFFFFCC"/>
                </patternFill>
              </fill>
            </x14:dxf>
          </x14:cfRule>
          <x14:cfRule type="cellIs" priority="8994" operator="equal" id="{F7657AD2-AF97-4284-BBC3-EAF97A023E2D}">
            <xm:f>Tables!$B$4</xm:f>
            <x14:dxf>
              <fill>
                <patternFill>
                  <bgColor rgb="FF92D050"/>
                </patternFill>
              </fill>
            </x14:dxf>
          </x14:cfRule>
          <x14:cfRule type="cellIs" priority="8995" operator="equal" id="{5691337B-DFFA-43E6-9C4C-F5F41827D2AE}">
            <xm:f>Tables!$B$5</xm:f>
            <x14:dxf>
              <fill>
                <patternFill>
                  <bgColor rgb="FFFFC000"/>
                </patternFill>
              </fill>
            </x14:dxf>
          </x14:cfRule>
          <x14:cfRule type="cellIs" priority="8996" operator="equal" id="{5AFEE2D4-3974-41A7-B1B8-94939077FC7C}">
            <xm:f>Tables!$B$6</xm:f>
            <x14:dxf>
              <fill>
                <patternFill>
                  <bgColor rgb="FFFF0000"/>
                </patternFill>
              </fill>
            </x14:dxf>
          </x14:cfRule>
          <xm:sqref>M235</xm:sqref>
        </x14:conditionalFormatting>
        <x14:conditionalFormatting xmlns:xm="http://schemas.microsoft.com/office/excel/2006/main">
          <x14:cfRule type="cellIs" priority="8989" operator="equal" id="{C26DD2DB-107B-4F92-875B-E0E559648391}">
            <xm:f>Tables!$B$3</xm:f>
            <x14:dxf>
              <fill>
                <patternFill>
                  <bgColor rgb="FFFFFFCC"/>
                </patternFill>
              </fill>
            </x14:dxf>
          </x14:cfRule>
          <x14:cfRule type="cellIs" priority="8990" operator="equal" id="{99298668-DE30-4161-885F-A99FB485333B}">
            <xm:f>Tables!$B$4</xm:f>
            <x14:dxf>
              <fill>
                <patternFill>
                  <bgColor rgb="FF92D050"/>
                </patternFill>
              </fill>
            </x14:dxf>
          </x14:cfRule>
          <x14:cfRule type="cellIs" priority="8991" operator="equal" id="{CB8B1BE6-1D79-4FA0-8018-57E09CA8256C}">
            <xm:f>Tables!$B$5</xm:f>
            <x14:dxf>
              <fill>
                <patternFill>
                  <bgColor rgb="FFFFC000"/>
                </patternFill>
              </fill>
            </x14:dxf>
          </x14:cfRule>
          <x14:cfRule type="cellIs" priority="8992" operator="equal" id="{5EB622BA-A208-4D28-832A-14388C3B01D5}">
            <xm:f>Tables!$B$6</xm:f>
            <x14:dxf>
              <fill>
                <patternFill>
                  <bgColor rgb="FFFF0000"/>
                </patternFill>
              </fill>
            </x14:dxf>
          </x14:cfRule>
          <xm:sqref>J240:K240</xm:sqref>
        </x14:conditionalFormatting>
        <x14:conditionalFormatting xmlns:xm="http://schemas.microsoft.com/office/excel/2006/main">
          <x14:cfRule type="cellIs" priority="8977" operator="equal" id="{4E58DFC5-853A-4192-B5EE-593DF82DD429}">
            <xm:f>Tables!$B$3</xm:f>
            <x14:dxf>
              <fill>
                <patternFill>
                  <bgColor rgb="FFFFFFCC"/>
                </patternFill>
              </fill>
            </x14:dxf>
          </x14:cfRule>
          <x14:cfRule type="cellIs" priority="8978" operator="equal" id="{AE43E019-52C8-4CA2-8CB4-53BA638AAA14}">
            <xm:f>Tables!$B$4</xm:f>
            <x14:dxf>
              <fill>
                <patternFill>
                  <bgColor rgb="FF92D050"/>
                </patternFill>
              </fill>
            </x14:dxf>
          </x14:cfRule>
          <x14:cfRule type="cellIs" priority="8979" operator="equal" id="{B7C8F298-23E0-4F42-A899-A0BC7DFB0E8C}">
            <xm:f>Tables!$B$5</xm:f>
            <x14:dxf>
              <fill>
                <patternFill>
                  <bgColor rgb="FFFFC000"/>
                </patternFill>
              </fill>
            </x14:dxf>
          </x14:cfRule>
          <x14:cfRule type="cellIs" priority="8980" operator="equal" id="{A13C5B94-04F7-4888-8B17-ABFE379FC3B4}">
            <xm:f>Tables!$B$6</xm:f>
            <x14:dxf>
              <fill>
                <patternFill>
                  <bgColor rgb="FFFF0000"/>
                </patternFill>
              </fill>
            </x14:dxf>
          </x14:cfRule>
          <xm:sqref>J245:K245</xm:sqref>
        </x14:conditionalFormatting>
        <x14:conditionalFormatting xmlns:xm="http://schemas.microsoft.com/office/excel/2006/main">
          <x14:cfRule type="cellIs" priority="8973" operator="equal" id="{10B2038B-C454-44EF-9AF6-4BC6ABDDEE30}">
            <xm:f>Tables!$B$3</xm:f>
            <x14:dxf>
              <fill>
                <patternFill>
                  <bgColor rgb="FFFFFFCC"/>
                </patternFill>
              </fill>
            </x14:dxf>
          </x14:cfRule>
          <x14:cfRule type="cellIs" priority="8974" operator="equal" id="{EFB634F3-E302-4647-8731-F89F25248156}">
            <xm:f>Tables!$B$4</xm:f>
            <x14:dxf>
              <fill>
                <patternFill>
                  <bgColor rgb="FF92D050"/>
                </patternFill>
              </fill>
            </x14:dxf>
          </x14:cfRule>
          <x14:cfRule type="cellIs" priority="8975" operator="equal" id="{6045E43E-77CD-42A8-807E-6B52550004FE}">
            <xm:f>Tables!$B$5</xm:f>
            <x14:dxf>
              <fill>
                <patternFill>
                  <bgColor rgb="FFFFC000"/>
                </patternFill>
              </fill>
            </x14:dxf>
          </x14:cfRule>
          <x14:cfRule type="cellIs" priority="8976" operator="equal" id="{7875C4ED-929C-4C95-A68D-7EFC5877F7F4}">
            <xm:f>Tables!$B$6</xm:f>
            <x14:dxf>
              <fill>
                <patternFill>
                  <bgColor rgb="FFFF0000"/>
                </patternFill>
              </fill>
            </x14:dxf>
          </x14:cfRule>
          <xm:sqref>Q245</xm:sqref>
        </x14:conditionalFormatting>
        <x14:conditionalFormatting xmlns:xm="http://schemas.microsoft.com/office/excel/2006/main">
          <x14:cfRule type="cellIs" priority="8969" operator="equal" id="{A9F21210-A9CA-4D31-A849-F4B60AF4E6C3}">
            <xm:f>Tables!$B$3</xm:f>
            <x14:dxf>
              <fill>
                <patternFill>
                  <bgColor rgb="FFFFFFCC"/>
                </patternFill>
              </fill>
            </x14:dxf>
          </x14:cfRule>
          <x14:cfRule type="cellIs" priority="8970" operator="equal" id="{E79B8B88-9344-499E-9D21-80C9BF940F80}">
            <xm:f>Tables!$B$4</xm:f>
            <x14:dxf>
              <fill>
                <patternFill>
                  <bgColor rgb="FF92D050"/>
                </patternFill>
              </fill>
            </x14:dxf>
          </x14:cfRule>
          <x14:cfRule type="cellIs" priority="8971" operator="equal" id="{EDE1363D-40F1-485C-B554-E36948A13134}">
            <xm:f>Tables!$B$5</xm:f>
            <x14:dxf>
              <fill>
                <patternFill>
                  <bgColor rgb="FFFFC000"/>
                </patternFill>
              </fill>
            </x14:dxf>
          </x14:cfRule>
          <x14:cfRule type="cellIs" priority="8972" operator="equal" id="{922CF970-7AC6-4225-AAE9-1C80C25373EB}">
            <xm:f>Tables!$B$6</xm:f>
            <x14:dxf>
              <fill>
                <patternFill>
                  <bgColor rgb="FFFF0000"/>
                </patternFill>
              </fill>
            </x14:dxf>
          </x14:cfRule>
          <xm:sqref>M245</xm:sqref>
        </x14:conditionalFormatting>
        <x14:conditionalFormatting xmlns:xm="http://schemas.microsoft.com/office/excel/2006/main">
          <x14:cfRule type="cellIs" priority="8965" operator="equal" id="{584A4AFF-8814-4235-94B9-9D40430E786D}">
            <xm:f>Tables!$B$3</xm:f>
            <x14:dxf>
              <fill>
                <patternFill>
                  <bgColor rgb="FFFFFFCC"/>
                </patternFill>
              </fill>
            </x14:dxf>
          </x14:cfRule>
          <x14:cfRule type="cellIs" priority="8966" operator="equal" id="{48F0D774-2F8A-4111-98DD-1985DA22055C}">
            <xm:f>Tables!$B$4</xm:f>
            <x14:dxf>
              <fill>
                <patternFill>
                  <bgColor rgb="FF92D050"/>
                </patternFill>
              </fill>
            </x14:dxf>
          </x14:cfRule>
          <x14:cfRule type="cellIs" priority="8967" operator="equal" id="{9693EA16-7882-45C8-BF16-C9A396D3F789}">
            <xm:f>Tables!$B$5</xm:f>
            <x14:dxf>
              <fill>
                <patternFill>
                  <bgColor rgb="FFFFC000"/>
                </patternFill>
              </fill>
            </x14:dxf>
          </x14:cfRule>
          <x14:cfRule type="cellIs" priority="8968" operator="equal" id="{D56232DE-0211-43FB-AEAD-5B47BA9DA01F}">
            <xm:f>Tables!$B$6</xm:f>
            <x14:dxf>
              <fill>
                <patternFill>
                  <bgColor rgb="FFFF0000"/>
                </patternFill>
              </fill>
            </x14:dxf>
          </x14:cfRule>
          <xm:sqref>J250:K250</xm:sqref>
        </x14:conditionalFormatting>
        <x14:conditionalFormatting xmlns:xm="http://schemas.microsoft.com/office/excel/2006/main">
          <x14:cfRule type="cellIs" priority="8953" operator="equal" id="{55BCC2F6-5DAC-4018-B21A-7C546BCD73BD}">
            <xm:f>Tables!$B$3</xm:f>
            <x14:dxf>
              <fill>
                <patternFill>
                  <bgColor rgb="FFFFFFCC"/>
                </patternFill>
              </fill>
            </x14:dxf>
          </x14:cfRule>
          <x14:cfRule type="cellIs" priority="8954" operator="equal" id="{4F31F0ED-2FBE-4B63-81E8-E5BD663CA141}">
            <xm:f>Tables!$B$4</xm:f>
            <x14:dxf>
              <fill>
                <patternFill>
                  <bgColor rgb="FF92D050"/>
                </patternFill>
              </fill>
            </x14:dxf>
          </x14:cfRule>
          <x14:cfRule type="cellIs" priority="8955" operator="equal" id="{18E2B7B6-8145-414F-A55A-91F75BAC1FD4}">
            <xm:f>Tables!$B$5</xm:f>
            <x14:dxf>
              <fill>
                <patternFill>
                  <bgColor rgb="FFFFC000"/>
                </patternFill>
              </fill>
            </x14:dxf>
          </x14:cfRule>
          <x14:cfRule type="cellIs" priority="8956" operator="equal" id="{27B182B0-6E51-4870-AC17-EDC822DA566A}">
            <xm:f>Tables!$B$6</xm:f>
            <x14:dxf>
              <fill>
                <patternFill>
                  <bgColor rgb="FFFF0000"/>
                </patternFill>
              </fill>
            </x14:dxf>
          </x14:cfRule>
          <xm:sqref>J255:K255</xm:sqref>
        </x14:conditionalFormatting>
        <x14:conditionalFormatting xmlns:xm="http://schemas.microsoft.com/office/excel/2006/main">
          <x14:cfRule type="cellIs" priority="8949" operator="equal" id="{4628054F-882E-42F7-8152-04D5E3236EF5}">
            <xm:f>Tables!$B$3</xm:f>
            <x14:dxf>
              <fill>
                <patternFill>
                  <bgColor rgb="FFFFFFCC"/>
                </patternFill>
              </fill>
            </x14:dxf>
          </x14:cfRule>
          <x14:cfRule type="cellIs" priority="8950" operator="equal" id="{65C01E2D-35E8-42F2-89B2-01E925087F37}">
            <xm:f>Tables!$B$4</xm:f>
            <x14:dxf>
              <fill>
                <patternFill>
                  <bgColor rgb="FF92D050"/>
                </patternFill>
              </fill>
            </x14:dxf>
          </x14:cfRule>
          <x14:cfRule type="cellIs" priority="8951" operator="equal" id="{9CE37B02-D96A-4149-8162-A5B4CF8BAFCE}">
            <xm:f>Tables!$B$5</xm:f>
            <x14:dxf>
              <fill>
                <patternFill>
                  <bgColor rgb="FFFFC000"/>
                </patternFill>
              </fill>
            </x14:dxf>
          </x14:cfRule>
          <x14:cfRule type="cellIs" priority="8952" operator="equal" id="{D19839A9-CDF9-489F-8FFA-708A1967EA2A}">
            <xm:f>Tables!$B$6</xm:f>
            <x14:dxf>
              <fill>
                <patternFill>
                  <bgColor rgb="FFFF0000"/>
                </patternFill>
              </fill>
            </x14:dxf>
          </x14:cfRule>
          <xm:sqref>Q255</xm:sqref>
        </x14:conditionalFormatting>
        <x14:conditionalFormatting xmlns:xm="http://schemas.microsoft.com/office/excel/2006/main">
          <x14:cfRule type="cellIs" priority="8945" operator="equal" id="{30D29739-61F7-4407-AC66-CE83478D107C}">
            <xm:f>Tables!$B$3</xm:f>
            <x14:dxf>
              <fill>
                <patternFill>
                  <bgColor rgb="FFFFFFCC"/>
                </patternFill>
              </fill>
            </x14:dxf>
          </x14:cfRule>
          <x14:cfRule type="cellIs" priority="8946" operator="equal" id="{0A4B4BB3-D852-4375-8120-60742FA9138E}">
            <xm:f>Tables!$B$4</xm:f>
            <x14:dxf>
              <fill>
                <patternFill>
                  <bgColor rgb="FF92D050"/>
                </patternFill>
              </fill>
            </x14:dxf>
          </x14:cfRule>
          <x14:cfRule type="cellIs" priority="8947" operator="equal" id="{47247F69-8E03-453E-A7C4-A909EE809095}">
            <xm:f>Tables!$B$5</xm:f>
            <x14:dxf>
              <fill>
                <patternFill>
                  <bgColor rgb="FFFFC000"/>
                </patternFill>
              </fill>
            </x14:dxf>
          </x14:cfRule>
          <x14:cfRule type="cellIs" priority="8948" operator="equal" id="{D10AB42C-640A-4B40-9195-BA581F5184F2}">
            <xm:f>Tables!$B$6</xm:f>
            <x14:dxf>
              <fill>
                <patternFill>
                  <bgColor rgb="FFFF0000"/>
                </patternFill>
              </fill>
            </x14:dxf>
          </x14:cfRule>
          <xm:sqref>M255</xm:sqref>
        </x14:conditionalFormatting>
        <x14:conditionalFormatting xmlns:xm="http://schemas.microsoft.com/office/excel/2006/main">
          <x14:cfRule type="cellIs" priority="8941" operator="equal" id="{DCD3891E-85C2-4803-A625-25DC2ABC50DB}">
            <xm:f>Tables!$B$3</xm:f>
            <x14:dxf>
              <fill>
                <patternFill>
                  <bgColor rgb="FFFFFFCC"/>
                </patternFill>
              </fill>
            </x14:dxf>
          </x14:cfRule>
          <x14:cfRule type="cellIs" priority="8942" operator="equal" id="{D2C72686-88B7-4004-9988-5604E91A568B}">
            <xm:f>Tables!$B$4</xm:f>
            <x14:dxf>
              <fill>
                <patternFill>
                  <bgColor rgb="FF92D050"/>
                </patternFill>
              </fill>
            </x14:dxf>
          </x14:cfRule>
          <x14:cfRule type="cellIs" priority="8943" operator="equal" id="{D17EDD8A-F8C1-439A-A813-D6027A638D57}">
            <xm:f>Tables!$B$5</xm:f>
            <x14:dxf>
              <fill>
                <patternFill>
                  <bgColor rgb="FFFFC000"/>
                </patternFill>
              </fill>
            </x14:dxf>
          </x14:cfRule>
          <x14:cfRule type="cellIs" priority="8944" operator="equal" id="{14220B0D-6C24-4182-B169-080EC564E83D}">
            <xm:f>Tables!$B$6</xm:f>
            <x14:dxf>
              <fill>
                <patternFill>
                  <bgColor rgb="FFFF0000"/>
                </patternFill>
              </fill>
            </x14:dxf>
          </x14:cfRule>
          <xm:sqref>J264:K264</xm:sqref>
        </x14:conditionalFormatting>
        <x14:conditionalFormatting xmlns:xm="http://schemas.microsoft.com/office/excel/2006/main">
          <x14:cfRule type="cellIs" priority="8937" operator="equal" id="{E1335A4A-CCD1-4000-A48C-D0DC08AE1273}">
            <xm:f>Tables!$B$3</xm:f>
            <x14:dxf>
              <fill>
                <patternFill>
                  <bgColor rgb="FFFFFFCC"/>
                </patternFill>
              </fill>
            </x14:dxf>
          </x14:cfRule>
          <x14:cfRule type="cellIs" priority="8938" operator="equal" id="{EEAA0CC4-EE2B-414A-9855-D6630D072D3C}">
            <xm:f>Tables!$B$4</xm:f>
            <x14:dxf>
              <fill>
                <patternFill>
                  <bgColor rgb="FF92D050"/>
                </patternFill>
              </fill>
            </x14:dxf>
          </x14:cfRule>
          <x14:cfRule type="cellIs" priority="8939" operator="equal" id="{B131C4ED-110A-4262-A9A5-A75EF6E35867}">
            <xm:f>Tables!$B$5</xm:f>
            <x14:dxf>
              <fill>
                <patternFill>
                  <bgColor rgb="FFFFC000"/>
                </patternFill>
              </fill>
            </x14:dxf>
          </x14:cfRule>
          <x14:cfRule type="cellIs" priority="8940" operator="equal" id="{E6B1C97C-A92A-4AAA-BDB8-D9A31EC9B606}">
            <xm:f>Tables!$B$6</xm:f>
            <x14:dxf>
              <fill>
                <patternFill>
                  <bgColor rgb="FFFF0000"/>
                </patternFill>
              </fill>
            </x14:dxf>
          </x14:cfRule>
          <xm:sqref>Q264</xm:sqref>
        </x14:conditionalFormatting>
        <x14:conditionalFormatting xmlns:xm="http://schemas.microsoft.com/office/excel/2006/main">
          <x14:cfRule type="cellIs" priority="8933" operator="equal" id="{3E73C65B-C6D0-424D-A484-B672BCD5D3F9}">
            <xm:f>Tables!$B$3</xm:f>
            <x14:dxf>
              <fill>
                <patternFill>
                  <bgColor rgb="FFFFFFCC"/>
                </patternFill>
              </fill>
            </x14:dxf>
          </x14:cfRule>
          <x14:cfRule type="cellIs" priority="8934" operator="equal" id="{6AFCA520-4466-40D6-A123-D6F71FEF99F3}">
            <xm:f>Tables!$B$4</xm:f>
            <x14:dxf>
              <fill>
                <patternFill>
                  <bgColor rgb="FF92D050"/>
                </patternFill>
              </fill>
            </x14:dxf>
          </x14:cfRule>
          <x14:cfRule type="cellIs" priority="8935" operator="equal" id="{265BF3F7-B4F0-429C-A5AE-32660A0A8B0C}">
            <xm:f>Tables!$B$5</xm:f>
            <x14:dxf>
              <fill>
                <patternFill>
                  <bgColor rgb="FFFFC000"/>
                </patternFill>
              </fill>
            </x14:dxf>
          </x14:cfRule>
          <x14:cfRule type="cellIs" priority="8936" operator="equal" id="{C2F816B1-8769-450C-864C-5F37B6D12FAB}">
            <xm:f>Tables!$B$6</xm:f>
            <x14:dxf>
              <fill>
                <patternFill>
                  <bgColor rgb="FFFF0000"/>
                </patternFill>
              </fill>
            </x14:dxf>
          </x14:cfRule>
          <xm:sqref>M264</xm:sqref>
        </x14:conditionalFormatting>
        <x14:conditionalFormatting xmlns:xm="http://schemas.microsoft.com/office/excel/2006/main">
          <x14:cfRule type="cellIs" priority="8929" operator="equal" id="{9E7BD322-CEFC-452C-BCF2-B61D62E88F36}">
            <xm:f>Tables!$B$3</xm:f>
            <x14:dxf>
              <fill>
                <patternFill>
                  <bgColor rgb="FFFFFFCC"/>
                </patternFill>
              </fill>
            </x14:dxf>
          </x14:cfRule>
          <x14:cfRule type="cellIs" priority="8930" operator="equal" id="{431D1B22-BF43-422C-82E3-6F1D2A974BAE}">
            <xm:f>Tables!$B$4</xm:f>
            <x14:dxf>
              <fill>
                <patternFill>
                  <bgColor rgb="FF92D050"/>
                </patternFill>
              </fill>
            </x14:dxf>
          </x14:cfRule>
          <x14:cfRule type="cellIs" priority="8931" operator="equal" id="{D5F39C1D-ADB8-4E57-A28E-8EEC3ED62BD8}">
            <xm:f>Tables!$B$5</xm:f>
            <x14:dxf>
              <fill>
                <patternFill>
                  <bgColor rgb="FFFFC000"/>
                </patternFill>
              </fill>
            </x14:dxf>
          </x14:cfRule>
          <x14:cfRule type="cellIs" priority="8932" operator="equal" id="{1E10AA99-EDF7-4438-91CC-6AD48B47A21F}">
            <xm:f>Tables!$B$6</xm:f>
            <x14:dxf>
              <fill>
                <patternFill>
                  <bgColor rgb="FFFF0000"/>
                </patternFill>
              </fill>
            </x14:dxf>
          </x14:cfRule>
          <xm:sqref>J273:K273</xm:sqref>
        </x14:conditionalFormatting>
        <x14:conditionalFormatting xmlns:xm="http://schemas.microsoft.com/office/excel/2006/main">
          <x14:cfRule type="cellIs" priority="8925" operator="equal" id="{AB808BA5-CDC5-4414-A241-52F284584DD4}">
            <xm:f>Tables!$B$3</xm:f>
            <x14:dxf>
              <fill>
                <patternFill>
                  <bgColor rgb="FFFFFFCC"/>
                </patternFill>
              </fill>
            </x14:dxf>
          </x14:cfRule>
          <x14:cfRule type="cellIs" priority="8926" operator="equal" id="{18054370-0D07-4AFB-A87A-B685CC40F7F9}">
            <xm:f>Tables!$B$4</xm:f>
            <x14:dxf>
              <fill>
                <patternFill>
                  <bgColor rgb="FF92D050"/>
                </patternFill>
              </fill>
            </x14:dxf>
          </x14:cfRule>
          <x14:cfRule type="cellIs" priority="8927" operator="equal" id="{DD71203D-D009-4D04-8424-B723CE9F3EE7}">
            <xm:f>Tables!$B$5</xm:f>
            <x14:dxf>
              <fill>
                <patternFill>
                  <bgColor rgb="FFFFC000"/>
                </patternFill>
              </fill>
            </x14:dxf>
          </x14:cfRule>
          <x14:cfRule type="cellIs" priority="8928" operator="equal" id="{41FB309F-7C96-4208-B922-AF1B94538E5B}">
            <xm:f>Tables!$B$6</xm:f>
            <x14:dxf>
              <fill>
                <patternFill>
                  <bgColor rgb="FFFF0000"/>
                </patternFill>
              </fill>
            </x14:dxf>
          </x14:cfRule>
          <xm:sqref>Q273</xm:sqref>
        </x14:conditionalFormatting>
        <x14:conditionalFormatting xmlns:xm="http://schemas.microsoft.com/office/excel/2006/main">
          <x14:cfRule type="cellIs" priority="8921" operator="equal" id="{5A5B8AB7-6707-4D60-B49B-BE6593906BE6}">
            <xm:f>Tables!$B$3</xm:f>
            <x14:dxf>
              <fill>
                <patternFill>
                  <bgColor rgb="FFFFFFCC"/>
                </patternFill>
              </fill>
            </x14:dxf>
          </x14:cfRule>
          <x14:cfRule type="cellIs" priority="8922" operator="equal" id="{7EE2048A-B2F7-4BAB-9A23-E4AE5D3256C9}">
            <xm:f>Tables!$B$4</xm:f>
            <x14:dxf>
              <fill>
                <patternFill>
                  <bgColor rgb="FF92D050"/>
                </patternFill>
              </fill>
            </x14:dxf>
          </x14:cfRule>
          <x14:cfRule type="cellIs" priority="8923" operator="equal" id="{FB72F06B-D8A3-4258-87FB-918680F4673B}">
            <xm:f>Tables!$B$5</xm:f>
            <x14:dxf>
              <fill>
                <patternFill>
                  <bgColor rgb="FFFFC000"/>
                </patternFill>
              </fill>
            </x14:dxf>
          </x14:cfRule>
          <x14:cfRule type="cellIs" priority="8924" operator="equal" id="{A05DC666-9B1C-466E-B066-53B9E1E0F1A3}">
            <xm:f>Tables!$B$6</xm:f>
            <x14:dxf>
              <fill>
                <patternFill>
                  <bgColor rgb="FFFF0000"/>
                </patternFill>
              </fill>
            </x14:dxf>
          </x14:cfRule>
          <xm:sqref>M273</xm:sqref>
        </x14:conditionalFormatting>
        <x14:conditionalFormatting xmlns:xm="http://schemas.microsoft.com/office/excel/2006/main">
          <x14:cfRule type="cellIs" priority="8917" operator="equal" id="{F2A5ED4D-F4AE-4B29-A21C-27AD0DA3904C}">
            <xm:f>Tables!$B$3</xm:f>
            <x14:dxf>
              <fill>
                <patternFill>
                  <bgColor rgb="FFFFFFCC"/>
                </patternFill>
              </fill>
            </x14:dxf>
          </x14:cfRule>
          <x14:cfRule type="cellIs" priority="8918" operator="equal" id="{17CAF1A6-1188-4675-9D5B-90EDA603A18C}">
            <xm:f>Tables!$B$4</xm:f>
            <x14:dxf>
              <fill>
                <patternFill>
                  <bgColor rgb="FF92D050"/>
                </patternFill>
              </fill>
            </x14:dxf>
          </x14:cfRule>
          <x14:cfRule type="cellIs" priority="8919" operator="equal" id="{8B882B14-E6CB-48FE-9886-F8AC768B421A}">
            <xm:f>Tables!$B$5</xm:f>
            <x14:dxf>
              <fill>
                <patternFill>
                  <bgColor rgb="FFFFC000"/>
                </patternFill>
              </fill>
            </x14:dxf>
          </x14:cfRule>
          <x14:cfRule type="cellIs" priority="8920" operator="equal" id="{B7D7BE13-25B6-47B5-B0A1-4EAF9289AF2D}">
            <xm:f>Tables!$B$6</xm:f>
            <x14:dxf>
              <fill>
                <patternFill>
                  <bgColor rgb="FFFF0000"/>
                </patternFill>
              </fill>
            </x14:dxf>
          </x14:cfRule>
          <xm:sqref>J278:K278</xm:sqref>
        </x14:conditionalFormatting>
        <x14:conditionalFormatting xmlns:xm="http://schemas.microsoft.com/office/excel/2006/main">
          <x14:cfRule type="cellIs" priority="8905" operator="equal" id="{1ADBEBE7-71A7-46C2-9C42-45F201306858}">
            <xm:f>Tables!$B$3</xm:f>
            <x14:dxf>
              <fill>
                <patternFill>
                  <bgColor rgb="FFFFFFCC"/>
                </patternFill>
              </fill>
            </x14:dxf>
          </x14:cfRule>
          <x14:cfRule type="cellIs" priority="8906" operator="equal" id="{14640BF1-A9EE-4E17-B097-F7B0C02E2C58}">
            <xm:f>Tables!$B$4</xm:f>
            <x14:dxf>
              <fill>
                <patternFill>
                  <bgColor rgb="FF92D050"/>
                </patternFill>
              </fill>
            </x14:dxf>
          </x14:cfRule>
          <x14:cfRule type="cellIs" priority="8907" operator="equal" id="{424572DE-0058-4426-B64D-581B144D54B9}">
            <xm:f>Tables!$B$5</xm:f>
            <x14:dxf>
              <fill>
                <patternFill>
                  <bgColor rgb="FFFFC000"/>
                </patternFill>
              </fill>
            </x14:dxf>
          </x14:cfRule>
          <x14:cfRule type="cellIs" priority="8908" operator="equal" id="{74F71133-C1CA-4416-93AD-915DD7E71349}">
            <xm:f>Tables!$B$6</xm:f>
            <x14:dxf>
              <fill>
                <patternFill>
                  <bgColor rgb="FFFF0000"/>
                </patternFill>
              </fill>
            </x14:dxf>
          </x14:cfRule>
          <xm:sqref>J283:K283</xm:sqref>
        </x14:conditionalFormatting>
        <x14:conditionalFormatting xmlns:xm="http://schemas.microsoft.com/office/excel/2006/main">
          <x14:cfRule type="cellIs" priority="8901" operator="equal" id="{43089BB5-DD78-405E-B70A-08660D6AD650}">
            <xm:f>Tables!$B$3</xm:f>
            <x14:dxf>
              <fill>
                <patternFill>
                  <bgColor rgb="FFFFFFCC"/>
                </patternFill>
              </fill>
            </x14:dxf>
          </x14:cfRule>
          <x14:cfRule type="cellIs" priority="8902" operator="equal" id="{2E504527-856E-4D29-A61C-186D4F3A9A2E}">
            <xm:f>Tables!$B$4</xm:f>
            <x14:dxf>
              <fill>
                <patternFill>
                  <bgColor rgb="FF92D050"/>
                </patternFill>
              </fill>
            </x14:dxf>
          </x14:cfRule>
          <x14:cfRule type="cellIs" priority="8903" operator="equal" id="{5B46B8E3-417B-4A9E-BA75-555A0F19E8D8}">
            <xm:f>Tables!$B$5</xm:f>
            <x14:dxf>
              <fill>
                <patternFill>
                  <bgColor rgb="FFFFC000"/>
                </patternFill>
              </fill>
            </x14:dxf>
          </x14:cfRule>
          <x14:cfRule type="cellIs" priority="8904" operator="equal" id="{69F35717-0229-4C1E-8DF2-43B748ABBE48}">
            <xm:f>Tables!$B$6</xm:f>
            <x14:dxf>
              <fill>
                <patternFill>
                  <bgColor rgb="FFFF0000"/>
                </patternFill>
              </fill>
            </x14:dxf>
          </x14:cfRule>
          <xm:sqref>Q283</xm:sqref>
        </x14:conditionalFormatting>
        <x14:conditionalFormatting xmlns:xm="http://schemas.microsoft.com/office/excel/2006/main">
          <x14:cfRule type="cellIs" priority="8897" operator="equal" id="{51B1F299-F3CE-4D04-929C-3A8064DFDE68}">
            <xm:f>Tables!$B$3</xm:f>
            <x14:dxf>
              <fill>
                <patternFill>
                  <bgColor rgb="FFFFFFCC"/>
                </patternFill>
              </fill>
            </x14:dxf>
          </x14:cfRule>
          <x14:cfRule type="cellIs" priority="8898" operator="equal" id="{C5E23751-36C2-4A08-BD39-EE09FD84E634}">
            <xm:f>Tables!$B$4</xm:f>
            <x14:dxf>
              <fill>
                <patternFill>
                  <bgColor rgb="FF92D050"/>
                </patternFill>
              </fill>
            </x14:dxf>
          </x14:cfRule>
          <x14:cfRule type="cellIs" priority="8899" operator="equal" id="{0E1FC71B-C99C-460E-AAE7-E68F3DF25467}">
            <xm:f>Tables!$B$5</xm:f>
            <x14:dxf>
              <fill>
                <patternFill>
                  <bgColor rgb="FFFFC000"/>
                </patternFill>
              </fill>
            </x14:dxf>
          </x14:cfRule>
          <x14:cfRule type="cellIs" priority="8900" operator="equal" id="{07BCD721-1F76-4FC0-B7E2-EB33AB6BFC59}">
            <xm:f>Tables!$B$6</xm:f>
            <x14:dxf>
              <fill>
                <patternFill>
                  <bgColor rgb="FFFF0000"/>
                </patternFill>
              </fill>
            </x14:dxf>
          </x14:cfRule>
          <xm:sqref>M283</xm:sqref>
        </x14:conditionalFormatting>
        <x14:conditionalFormatting xmlns:xm="http://schemas.microsoft.com/office/excel/2006/main">
          <x14:cfRule type="cellIs" priority="8893" operator="equal" id="{41A3000C-7A65-4247-A7DC-6239EF946FFF}">
            <xm:f>Tables!$B$3</xm:f>
            <x14:dxf>
              <fill>
                <patternFill>
                  <bgColor rgb="FFFFFFCC"/>
                </patternFill>
              </fill>
            </x14:dxf>
          </x14:cfRule>
          <x14:cfRule type="cellIs" priority="8894" operator="equal" id="{F530D3C4-46CE-45B8-8978-8BD20B33DC67}">
            <xm:f>Tables!$B$4</xm:f>
            <x14:dxf>
              <fill>
                <patternFill>
                  <bgColor rgb="FF92D050"/>
                </patternFill>
              </fill>
            </x14:dxf>
          </x14:cfRule>
          <x14:cfRule type="cellIs" priority="8895" operator="equal" id="{72D6E0A9-3E0C-407B-AF5E-137049FB911E}">
            <xm:f>Tables!$B$5</xm:f>
            <x14:dxf>
              <fill>
                <patternFill>
                  <bgColor rgb="FFFFC000"/>
                </patternFill>
              </fill>
            </x14:dxf>
          </x14:cfRule>
          <x14:cfRule type="cellIs" priority="8896" operator="equal" id="{44468937-160E-4834-BC29-C0B88CD02538}">
            <xm:f>Tables!$B$6</xm:f>
            <x14:dxf>
              <fill>
                <patternFill>
                  <bgColor rgb="FFFF0000"/>
                </patternFill>
              </fill>
            </x14:dxf>
          </x14:cfRule>
          <xm:sqref>J288:K288</xm:sqref>
        </x14:conditionalFormatting>
        <x14:conditionalFormatting xmlns:xm="http://schemas.microsoft.com/office/excel/2006/main">
          <x14:cfRule type="cellIs" priority="8881" operator="equal" id="{04C6CD88-8E78-4D32-A69F-9CE2298D564A}">
            <xm:f>Tables!$B$3</xm:f>
            <x14:dxf>
              <fill>
                <patternFill>
                  <bgColor rgb="FFFFFFCC"/>
                </patternFill>
              </fill>
            </x14:dxf>
          </x14:cfRule>
          <x14:cfRule type="cellIs" priority="8882" operator="equal" id="{37931BA8-E9F0-49ED-A0B1-8401A6A7A891}">
            <xm:f>Tables!$B$4</xm:f>
            <x14:dxf>
              <fill>
                <patternFill>
                  <bgColor rgb="FF92D050"/>
                </patternFill>
              </fill>
            </x14:dxf>
          </x14:cfRule>
          <x14:cfRule type="cellIs" priority="8883" operator="equal" id="{38B6A4BC-1EC9-4DB7-B89E-7FB95D7433A2}">
            <xm:f>Tables!$B$5</xm:f>
            <x14:dxf>
              <fill>
                <patternFill>
                  <bgColor rgb="FFFFC000"/>
                </patternFill>
              </fill>
            </x14:dxf>
          </x14:cfRule>
          <x14:cfRule type="cellIs" priority="8884" operator="equal" id="{0981CCD2-8BD3-4E8D-B866-65259D9C567C}">
            <xm:f>Tables!$B$6</xm:f>
            <x14:dxf>
              <fill>
                <patternFill>
                  <bgColor rgb="FFFF0000"/>
                </patternFill>
              </fill>
            </x14:dxf>
          </x14:cfRule>
          <xm:sqref>J293:K293</xm:sqref>
        </x14:conditionalFormatting>
        <x14:conditionalFormatting xmlns:xm="http://schemas.microsoft.com/office/excel/2006/main">
          <x14:cfRule type="cellIs" priority="8877" operator="equal" id="{A7EF1E2A-68FE-417D-AB6B-FA0192DA3CB7}">
            <xm:f>Tables!$B$3</xm:f>
            <x14:dxf>
              <fill>
                <patternFill>
                  <bgColor rgb="FFFFFFCC"/>
                </patternFill>
              </fill>
            </x14:dxf>
          </x14:cfRule>
          <x14:cfRule type="cellIs" priority="8878" operator="equal" id="{0D339C74-DD23-4814-B75D-0C090AE93A14}">
            <xm:f>Tables!$B$4</xm:f>
            <x14:dxf>
              <fill>
                <patternFill>
                  <bgColor rgb="FF92D050"/>
                </patternFill>
              </fill>
            </x14:dxf>
          </x14:cfRule>
          <x14:cfRule type="cellIs" priority="8879" operator="equal" id="{D532C1E7-A77A-45F8-A47B-D93C37DBAB11}">
            <xm:f>Tables!$B$5</xm:f>
            <x14:dxf>
              <fill>
                <patternFill>
                  <bgColor rgb="FFFFC000"/>
                </patternFill>
              </fill>
            </x14:dxf>
          </x14:cfRule>
          <x14:cfRule type="cellIs" priority="8880" operator="equal" id="{0DE0CC87-6F09-46C0-973D-49FBEACC6091}">
            <xm:f>Tables!$B$6</xm:f>
            <x14:dxf>
              <fill>
                <patternFill>
                  <bgColor rgb="FFFF0000"/>
                </patternFill>
              </fill>
            </x14:dxf>
          </x14:cfRule>
          <xm:sqref>Q293</xm:sqref>
        </x14:conditionalFormatting>
        <x14:conditionalFormatting xmlns:xm="http://schemas.microsoft.com/office/excel/2006/main">
          <x14:cfRule type="cellIs" priority="8873" operator="equal" id="{E3450AD2-AAD3-4834-B255-33F54C2F240F}">
            <xm:f>Tables!$B$3</xm:f>
            <x14:dxf>
              <fill>
                <patternFill>
                  <bgColor rgb="FFFFFFCC"/>
                </patternFill>
              </fill>
            </x14:dxf>
          </x14:cfRule>
          <x14:cfRule type="cellIs" priority="8874" operator="equal" id="{966B8A55-C553-4F9C-B1B3-902B32638149}">
            <xm:f>Tables!$B$4</xm:f>
            <x14:dxf>
              <fill>
                <patternFill>
                  <bgColor rgb="FF92D050"/>
                </patternFill>
              </fill>
            </x14:dxf>
          </x14:cfRule>
          <x14:cfRule type="cellIs" priority="8875" operator="equal" id="{9AB84986-B911-43A0-BE81-3D94A2CB01E5}">
            <xm:f>Tables!$B$5</xm:f>
            <x14:dxf>
              <fill>
                <patternFill>
                  <bgColor rgb="FFFFC000"/>
                </patternFill>
              </fill>
            </x14:dxf>
          </x14:cfRule>
          <x14:cfRule type="cellIs" priority="8876" operator="equal" id="{F5ADA8EF-29FF-42A4-995F-55C63D714AF8}">
            <xm:f>Tables!$B$6</xm:f>
            <x14:dxf>
              <fill>
                <patternFill>
                  <bgColor rgb="FFFF0000"/>
                </patternFill>
              </fill>
            </x14:dxf>
          </x14:cfRule>
          <xm:sqref>M293</xm:sqref>
        </x14:conditionalFormatting>
        <x14:conditionalFormatting xmlns:xm="http://schemas.microsoft.com/office/excel/2006/main">
          <x14:cfRule type="cellIs" priority="8869" operator="equal" id="{D0FE8F37-3B50-4A97-8719-92EA67BC04D7}">
            <xm:f>Tables!$B$3</xm:f>
            <x14:dxf>
              <fill>
                <patternFill>
                  <bgColor rgb="FFFFFFCC"/>
                </patternFill>
              </fill>
            </x14:dxf>
          </x14:cfRule>
          <x14:cfRule type="cellIs" priority="8870" operator="equal" id="{F1838E42-B1F9-4D9B-A683-45298CB14B2D}">
            <xm:f>Tables!$B$4</xm:f>
            <x14:dxf>
              <fill>
                <patternFill>
                  <bgColor rgb="FF92D050"/>
                </patternFill>
              </fill>
            </x14:dxf>
          </x14:cfRule>
          <x14:cfRule type="cellIs" priority="8871" operator="equal" id="{C67BBCBA-91FF-43DB-A881-118246F56F66}">
            <xm:f>Tables!$B$5</xm:f>
            <x14:dxf>
              <fill>
                <patternFill>
                  <bgColor rgb="FFFFC000"/>
                </patternFill>
              </fill>
            </x14:dxf>
          </x14:cfRule>
          <x14:cfRule type="cellIs" priority="8872" operator="equal" id="{375B328B-14C8-4036-A67B-E330EB41BC36}">
            <xm:f>Tables!$B$6</xm:f>
            <x14:dxf>
              <fill>
                <patternFill>
                  <bgColor rgb="FFFF0000"/>
                </patternFill>
              </fill>
            </x14:dxf>
          </x14:cfRule>
          <xm:sqref>J298:K298</xm:sqref>
        </x14:conditionalFormatting>
        <x14:conditionalFormatting xmlns:xm="http://schemas.microsoft.com/office/excel/2006/main">
          <x14:cfRule type="cellIs" priority="8857" operator="equal" id="{62296E86-D290-4C42-9794-A90C0AC99C64}">
            <xm:f>Tables!$B$3</xm:f>
            <x14:dxf>
              <fill>
                <patternFill>
                  <bgColor rgb="FFFFFFCC"/>
                </patternFill>
              </fill>
            </x14:dxf>
          </x14:cfRule>
          <x14:cfRule type="cellIs" priority="8858" operator="equal" id="{2B2B3220-75D6-4A55-8E33-AB10A88976F0}">
            <xm:f>Tables!$B$4</xm:f>
            <x14:dxf>
              <fill>
                <patternFill>
                  <bgColor rgb="FF92D050"/>
                </patternFill>
              </fill>
            </x14:dxf>
          </x14:cfRule>
          <x14:cfRule type="cellIs" priority="8859" operator="equal" id="{40BDADC1-A864-4D19-837D-70734F3F0214}">
            <xm:f>Tables!$B$5</xm:f>
            <x14:dxf>
              <fill>
                <patternFill>
                  <bgColor rgb="FFFFC000"/>
                </patternFill>
              </fill>
            </x14:dxf>
          </x14:cfRule>
          <x14:cfRule type="cellIs" priority="8860" operator="equal" id="{336DBF96-7931-4DEB-BFD7-BA6063FE5579}">
            <xm:f>Tables!$B$6</xm:f>
            <x14:dxf>
              <fill>
                <patternFill>
                  <bgColor rgb="FFFF0000"/>
                </patternFill>
              </fill>
            </x14:dxf>
          </x14:cfRule>
          <xm:sqref>J309:K309</xm:sqref>
        </x14:conditionalFormatting>
        <x14:conditionalFormatting xmlns:xm="http://schemas.microsoft.com/office/excel/2006/main">
          <x14:cfRule type="cellIs" priority="8845" operator="equal" id="{03554253-182B-4551-8124-B5E5B1B09D6C}">
            <xm:f>Tables!$B$3</xm:f>
            <x14:dxf>
              <fill>
                <patternFill>
                  <bgColor rgb="FFFFFFCC"/>
                </patternFill>
              </fill>
            </x14:dxf>
          </x14:cfRule>
          <x14:cfRule type="cellIs" priority="8846" operator="equal" id="{0AF9FAF8-2F4B-40D9-BD7D-900F81F80392}">
            <xm:f>Tables!$B$4</xm:f>
            <x14:dxf>
              <fill>
                <patternFill>
                  <bgColor rgb="FF92D050"/>
                </patternFill>
              </fill>
            </x14:dxf>
          </x14:cfRule>
          <x14:cfRule type="cellIs" priority="8847" operator="equal" id="{BA301BC4-666E-4A97-9380-77CD6AFEE69E}">
            <xm:f>Tables!$B$5</xm:f>
            <x14:dxf>
              <fill>
                <patternFill>
                  <bgColor rgb="FFFFC000"/>
                </patternFill>
              </fill>
            </x14:dxf>
          </x14:cfRule>
          <x14:cfRule type="cellIs" priority="8848" operator="equal" id="{E5DA36E8-87E9-4F74-955C-7A1E1EEFC374}">
            <xm:f>Tables!$B$6</xm:f>
            <x14:dxf>
              <fill>
                <patternFill>
                  <bgColor rgb="FFFF0000"/>
                </patternFill>
              </fill>
            </x14:dxf>
          </x14:cfRule>
          <xm:sqref>J366:K366</xm:sqref>
        </x14:conditionalFormatting>
        <x14:conditionalFormatting xmlns:xm="http://schemas.microsoft.com/office/excel/2006/main">
          <x14:cfRule type="cellIs" priority="8833" operator="equal" id="{1409D202-82B3-45D9-8D37-979A0F39CD0D}">
            <xm:f>Tables!$B$3</xm:f>
            <x14:dxf>
              <fill>
                <patternFill>
                  <bgColor rgb="FFFFFFCC"/>
                </patternFill>
              </fill>
            </x14:dxf>
          </x14:cfRule>
          <x14:cfRule type="cellIs" priority="8834" operator="equal" id="{0FE76329-4F4D-4B6E-A3AD-FB9FB93E9002}">
            <xm:f>Tables!$B$4</xm:f>
            <x14:dxf>
              <fill>
                <patternFill>
                  <bgColor rgb="FF92D050"/>
                </patternFill>
              </fill>
            </x14:dxf>
          </x14:cfRule>
          <x14:cfRule type="cellIs" priority="8835" operator="equal" id="{63337516-4D63-402B-9559-1B2366F940F9}">
            <xm:f>Tables!$B$5</xm:f>
            <x14:dxf>
              <fill>
                <patternFill>
                  <bgColor rgb="FFFFC000"/>
                </patternFill>
              </fill>
            </x14:dxf>
          </x14:cfRule>
          <x14:cfRule type="cellIs" priority="8836" operator="equal" id="{9CFA711C-F240-4A7F-BE3C-92355E300301}">
            <xm:f>Tables!$B$6</xm:f>
            <x14:dxf>
              <fill>
                <patternFill>
                  <bgColor rgb="FFFF0000"/>
                </patternFill>
              </fill>
            </x14:dxf>
          </x14:cfRule>
          <xm:sqref>J371:K371</xm:sqref>
        </x14:conditionalFormatting>
        <x14:conditionalFormatting xmlns:xm="http://schemas.microsoft.com/office/excel/2006/main">
          <x14:cfRule type="cellIs" priority="8829" operator="equal" id="{3015D7DC-03F6-4275-AE6C-AE7DF0D03134}">
            <xm:f>Tables!$B$3</xm:f>
            <x14:dxf>
              <fill>
                <patternFill>
                  <bgColor rgb="FFFFFFCC"/>
                </patternFill>
              </fill>
            </x14:dxf>
          </x14:cfRule>
          <x14:cfRule type="cellIs" priority="8830" operator="equal" id="{F9432E23-9183-4570-B049-F5471622F6C3}">
            <xm:f>Tables!$B$4</xm:f>
            <x14:dxf>
              <fill>
                <patternFill>
                  <bgColor rgb="FF92D050"/>
                </patternFill>
              </fill>
            </x14:dxf>
          </x14:cfRule>
          <x14:cfRule type="cellIs" priority="8831" operator="equal" id="{62A7CB71-D0D3-4E7E-812F-FBAF4BE6C0F2}">
            <xm:f>Tables!$B$5</xm:f>
            <x14:dxf>
              <fill>
                <patternFill>
                  <bgColor rgb="FFFFC000"/>
                </patternFill>
              </fill>
            </x14:dxf>
          </x14:cfRule>
          <x14:cfRule type="cellIs" priority="8832" operator="equal" id="{FC4751B4-B3BA-4B14-BD0B-6F20CCEB3C2E}">
            <xm:f>Tables!$B$6</xm:f>
            <x14:dxf>
              <fill>
                <patternFill>
                  <bgColor rgb="FFFF0000"/>
                </patternFill>
              </fill>
            </x14:dxf>
          </x14:cfRule>
          <xm:sqref>Q371</xm:sqref>
        </x14:conditionalFormatting>
        <x14:conditionalFormatting xmlns:xm="http://schemas.microsoft.com/office/excel/2006/main">
          <x14:cfRule type="cellIs" priority="8825" operator="equal" id="{35C85056-562E-44C3-99BB-04EAA845CCE3}">
            <xm:f>Tables!$B$3</xm:f>
            <x14:dxf>
              <fill>
                <patternFill>
                  <bgColor rgb="FFFFFFCC"/>
                </patternFill>
              </fill>
            </x14:dxf>
          </x14:cfRule>
          <x14:cfRule type="cellIs" priority="8826" operator="equal" id="{FAB14756-A345-401B-AB49-5A580F7D0AF8}">
            <xm:f>Tables!$B$4</xm:f>
            <x14:dxf>
              <fill>
                <patternFill>
                  <bgColor rgb="FF92D050"/>
                </patternFill>
              </fill>
            </x14:dxf>
          </x14:cfRule>
          <x14:cfRule type="cellIs" priority="8827" operator="equal" id="{30DB1EAC-E52D-4F4F-AC59-8592E643684F}">
            <xm:f>Tables!$B$5</xm:f>
            <x14:dxf>
              <fill>
                <patternFill>
                  <bgColor rgb="FFFFC000"/>
                </patternFill>
              </fill>
            </x14:dxf>
          </x14:cfRule>
          <x14:cfRule type="cellIs" priority="8828" operator="equal" id="{160EC658-2616-4A8D-BC7B-18311204A573}">
            <xm:f>Tables!$B$6</xm:f>
            <x14:dxf>
              <fill>
                <patternFill>
                  <bgColor rgb="FFFF0000"/>
                </patternFill>
              </fill>
            </x14:dxf>
          </x14:cfRule>
          <xm:sqref>M371</xm:sqref>
        </x14:conditionalFormatting>
        <x14:conditionalFormatting xmlns:xm="http://schemas.microsoft.com/office/excel/2006/main">
          <x14:cfRule type="cellIs" priority="8821" operator="equal" id="{0EF8BC5E-F080-4622-BCE8-BC21E26FF4FA}">
            <xm:f>Tables!$B$3</xm:f>
            <x14:dxf>
              <fill>
                <patternFill>
                  <bgColor rgb="FFFFFFCC"/>
                </patternFill>
              </fill>
            </x14:dxf>
          </x14:cfRule>
          <x14:cfRule type="cellIs" priority="8822" operator="equal" id="{6F4EE43A-331B-4DC4-8986-14DCB0E4FF1A}">
            <xm:f>Tables!$B$4</xm:f>
            <x14:dxf>
              <fill>
                <patternFill>
                  <bgColor rgb="FF92D050"/>
                </patternFill>
              </fill>
            </x14:dxf>
          </x14:cfRule>
          <x14:cfRule type="cellIs" priority="8823" operator="equal" id="{4CD91EFF-8CFD-4481-96DA-5F26812FEEAA}">
            <xm:f>Tables!$B$5</xm:f>
            <x14:dxf>
              <fill>
                <patternFill>
                  <bgColor rgb="FFFFC000"/>
                </patternFill>
              </fill>
            </x14:dxf>
          </x14:cfRule>
          <x14:cfRule type="cellIs" priority="8824" operator="equal" id="{8D4F8CB4-5C06-481B-8A79-B155D0E3D04C}">
            <xm:f>Tables!$B$6</xm:f>
            <x14:dxf>
              <fill>
                <patternFill>
                  <bgColor rgb="FFFF0000"/>
                </patternFill>
              </fill>
            </x14:dxf>
          </x14:cfRule>
          <xm:sqref>J380:K380</xm:sqref>
        </x14:conditionalFormatting>
        <x14:conditionalFormatting xmlns:xm="http://schemas.microsoft.com/office/excel/2006/main">
          <x14:cfRule type="cellIs" priority="8813" operator="equal" id="{1FE1FEDC-9386-4EB8-BCFC-82508800CFB3}">
            <xm:f>Tables!$B$3</xm:f>
            <x14:dxf>
              <fill>
                <patternFill>
                  <bgColor rgb="FFFFFFCC"/>
                </patternFill>
              </fill>
            </x14:dxf>
          </x14:cfRule>
          <x14:cfRule type="cellIs" priority="8814" operator="equal" id="{8AEE869E-256D-486C-AA2F-F5E9D867999E}">
            <xm:f>Tables!$B$4</xm:f>
            <x14:dxf>
              <fill>
                <patternFill>
                  <bgColor rgb="FF92D050"/>
                </patternFill>
              </fill>
            </x14:dxf>
          </x14:cfRule>
          <x14:cfRule type="cellIs" priority="8815" operator="equal" id="{8BF213F6-EFFA-4DBD-880A-0255B18ECC0B}">
            <xm:f>Tables!$B$5</xm:f>
            <x14:dxf>
              <fill>
                <patternFill>
                  <bgColor rgb="FFFFC000"/>
                </patternFill>
              </fill>
            </x14:dxf>
          </x14:cfRule>
          <x14:cfRule type="cellIs" priority="8816" operator="equal" id="{12E04AC9-5AEB-440C-8D5C-57D927E01D9C}">
            <xm:f>Tables!$B$6</xm:f>
            <x14:dxf>
              <fill>
                <patternFill>
                  <bgColor rgb="FFFF0000"/>
                </patternFill>
              </fill>
            </x14:dxf>
          </x14:cfRule>
          <xm:sqref>M380</xm:sqref>
        </x14:conditionalFormatting>
        <x14:conditionalFormatting xmlns:xm="http://schemas.microsoft.com/office/excel/2006/main">
          <x14:cfRule type="cellIs" priority="8809" operator="equal" id="{B98B7E63-B420-4228-AAEA-CA6E4656CDFD}">
            <xm:f>Tables!$B$3</xm:f>
            <x14:dxf>
              <fill>
                <patternFill>
                  <bgColor rgb="FFFFFFCC"/>
                </patternFill>
              </fill>
            </x14:dxf>
          </x14:cfRule>
          <x14:cfRule type="cellIs" priority="8810" operator="equal" id="{98001E37-B80F-4E73-9E77-A30B86BA5BBE}">
            <xm:f>Tables!$B$4</xm:f>
            <x14:dxf>
              <fill>
                <patternFill>
                  <bgColor rgb="FF92D050"/>
                </patternFill>
              </fill>
            </x14:dxf>
          </x14:cfRule>
          <x14:cfRule type="cellIs" priority="8811" operator="equal" id="{CD247A75-2A3B-4669-A748-9D25F2328930}">
            <xm:f>Tables!$B$5</xm:f>
            <x14:dxf>
              <fill>
                <patternFill>
                  <bgColor rgb="FFFFC000"/>
                </patternFill>
              </fill>
            </x14:dxf>
          </x14:cfRule>
          <x14:cfRule type="cellIs" priority="8812" operator="equal" id="{5948973E-0F2D-4F68-B388-7DBA450B76F9}">
            <xm:f>Tables!$B$6</xm:f>
            <x14:dxf>
              <fill>
                <patternFill>
                  <bgColor rgb="FFFF0000"/>
                </patternFill>
              </fill>
            </x14:dxf>
          </x14:cfRule>
          <xm:sqref>J385:K385</xm:sqref>
        </x14:conditionalFormatting>
        <x14:conditionalFormatting xmlns:xm="http://schemas.microsoft.com/office/excel/2006/main">
          <x14:cfRule type="cellIs" priority="8797" operator="equal" id="{EA4D2A28-76A2-43DA-B1C5-65FD4A436EDB}">
            <xm:f>Tables!$B$3</xm:f>
            <x14:dxf>
              <fill>
                <patternFill>
                  <bgColor rgb="FFFFFFCC"/>
                </patternFill>
              </fill>
            </x14:dxf>
          </x14:cfRule>
          <x14:cfRule type="cellIs" priority="8798" operator="equal" id="{72372C56-DC58-4EF0-B372-35C4B27E25FD}">
            <xm:f>Tables!$B$4</xm:f>
            <x14:dxf>
              <fill>
                <patternFill>
                  <bgColor rgb="FF92D050"/>
                </patternFill>
              </fill>
            </x14:dxf>
          </x14:cfRule>
          <x14:cfRule type="cellIs" priority="8799" operator="equal" id="{BA855F3F-C24C-4982-9B5E-A1328C428A1D}">
            <xm:f>Tables!$B$5</xm:f>
            <x14:dxf>
              <fill>
                <patternFill>
                  <bgColor rgb="FFFFC000"/>
                </patternFill>
              </fill>
            </x14:dxf>
          </x14:cfRule>
          <x14:cfRule type="cellIs" priority="8800" operator="equal" id="{94EA1458-173C-4E3D-BEB3-AF7D10CAB949}">
            <xm:f>Tables!$B$6</xm:f>
            <x14:dxf>
              <fill>
                <patternFill>
                  <bgColor rgb="FFFF0000"/>
                </patternFill>
              </fill>
            </x14:dxf>
          </x14:cfRule>
          <xm:sqref>J396:K396</xm:sqref>
        </x14:conditionalFormatting>
        <x14:conditionalFormatting xmlns:xm="http://schemas.microsoft.com/office/excel/2006/main">
          <x14:cfRule type="cellIs" priority="8785" operator="equal" id="{4EA99B0E-4173-4B52-B891-D448E004FB85}">
            <xm:f>Tables!$B$3</xm:f>
            <x14:dxf>
              <fill>
                <patternFill>
                  <bgColor rgb="FFFFFFCC"/>
                </patternFill>
              </fill>
            </x14:dxf>
          </x14:cfRule>
          <x14:cfRule type="cellIs" priority="8786" operator="equal" id="{23485769-A3B1-456F-9F54-2A181ED5D546}">
            <xm:f>Tables!$B$4</xm:f>
            <x14:dxf>
              <fill>
                <patternFill>
                  <bgColor rgb="FF92D050"/>
                </patternFill>
              </fill>
            </x14:dxf>
          </x14:cfRule>
          <x14:cfRule type="cellIs" priority="8787" operator="equal" id="{2B3449ED-C4BB-446F-9F94-EE3562A122A9}">
            <xm:f>Tables!$B$5</xm:f>
            <x14:dxf>
              <fill>
                <patternFill>
                  <bgColor rgb="FFFFC000"/>
                </patternFill>
              </fill>
            </x14:dxf>
          </x14:cfRule>
          <x14:cfRule type="cellIs" priority="8788" operator="equal" id="{C11D39E7-E209-4646-9F97-3633F7AAD295}">
            <xm:f>Tables!$B$6</xm:f>
            <x14:dxf>
              <fill>
                <patternFill>
                  <bgColor rgb="FFFF0000"/>
                </patternFill>
              </fill>
            </x14:dxf>
          </x14:cfRule>
          <xm:sqref>J407:K407</xm:sqref>
        </x14:conditionalFormatting>
        <x14:conditionalFormatting xmlns:xm="http://schemas.microsoft.com/office/excel/2006/main">
          <x14:cfRule type="cellIs" priority="8773" operator="equal" id="{603FD7B9-4DE1-4102-B4B8-B71ECEAE27DF}">
            <xm:f>Tables!$B$3</xm:f>
            <x14:dxf>
              <fill>
                <patternFill>
                  <bgColor rgb="FFFFFFCC"/>
                </patternFill>
              </fill>
            </x14:dxf>
          </x14:cfRule>
          <x14:cfRule type="cellIs" priority="8774" operator="equal" id="{D3E7F84E-DEED-409D-9B4D-9DC180CD5DCD}">
            <xm:f>Tables!$B$4</xm:f>
            <x14:dxf>
              <fill>
                <patternFill>
                  <bgColor rgb="FF92D050"/>
                </patternFill>
              </fill>
            </x14:dxf>
          </x14:cfRule>
          <x14:cfRule type="cellIs" priority="8775" operator="equal" id="{0B7E3EEA-F5E8-45BF-86B1-AC04A728FA0B}">
            <xm:f>Tables!$B$5</xm:f>
            <x14:dxf>
              <fill>
                <patternFill>
                  <bgColor rgb="FFFFC000"/>
                </patternFill>
              </fill>
            </x14:dxf>
          </x14:cfRule>
          <x14:cfRule type="cellIs" priority="8776" operator="equal" id="{A2D5679E-C030-4280-9D96-59D8EF21DC47}">
            <xm:f>Tables!$B$6</xm:f>
            <x14:dxf>
              <fill>
                <patternFill>
                  <bgColor rgb="FFFF0000"/>
                </patternFill>
              </fill>
            </x14:dxf>
          </x14:cfRule>
          <xm:sqref>J418:K418</xm:sqref>
        </x14:conditionalFormatting>
        <x14:conditionalFormatting xmlns:xm="http://schemas.microsoft.com/office/excel/2006/main">
          <x14:cfRule type="cellIs" priority="8761" operator="equal" id="{163E561C-31CD-465C-BF75-163072E16448}">
            <xm:f>Tables!$B$3</xm:f>
            <x14:dxf>
              <fill>
                <patternFill>
                  <bgColor rgb="FFFFFFCC"/>
                </patternFill>
              </fill>
            </x14:dxf>
          </x14:cfRule>
          <x14:cfRule type="cellIs" priority="8762" operator="equal" id="{AD60D9A6-1FB9-4269-B114-726F966CB29F}">
            <xm:f>Tables!$B$4</xm:f>
            <x14:dxf>
              <fill>
                <patternFill>
                  <bgColor rgb="FF92D050"/>
                </patternFill>
              </fill>
            </x14:dxf>
          </x14:cfRule>
          <x14:cfRule type="cellIs" priority="8763" operator="equal" id="{A26C1E63-3BE4-47B1-97B6-FBB188512469}">
            <xm:f>Tables!$B$5</xm:f>
            <x14:dxf>
              <fill>
                <patternFill>
                  <bgColor rgb="FFFFC000"/>
                </patternFill>
              </fill>
            </x14:dxf>
          </x14:cfRule>
          <x14:cfRule type="cellIs" priority="8764" operator="equal" id="{7497466A-BD65-42A2-8D42-6FA05A6A50FD}">
            <xm:f>Tables!$B$6</xm:f>
            <x14:dxf>
              <fill>
                <patternFill>
                  <bgColor rgb="FFFF0000"/>
                </patternFill>
              </fill>
            </x14:dxf>
          </x14:cfRule>
          <xm:sqref>J423:K423</xm:sqref>
        </x14:conditionalFormatting>
        <x14:conditionalFormatting xmlns:xm="http://schemas.microsoft.com/office/excel/2006/main">
          <x14:cfRule type="cellIs" priority="8757" operator="equal" id="{3CBB8B47-2486-4CAC-8589-310574FC6007}">
            <xm:f>Tables!$B$3</xm:f>
            <x14:dxf>
              <fill>
                <patternFill>
                  <bgColor rgb="FFFFFFCC"/>
                </patternFill>
              </fill>
            </x14:dxf>
          </x14:cfRule>
          <x14:cfRule type="cellIs" priority="8758" operator="equal" id="{B33F0C37-B9FC-4FF9-9556-369F76F9F6CA}">
            <xm:f>Tables!$B$4</xm:f>
            <x14:dxf>
              <fill>
                <patternFill>
                  <bgColor rgb="FF92D050"/>
                </patternFill>
              </fill>
            </x14:dxf>
          </x14:cfRule>
          <x14:cfRule type="cellIs" priority="8759" operator="equal" id="{C7352E78-FF33-41D1-8A0E-239A748F0CA6}">
            <xm:f>Tables!$B$5</xm:f>
            <x14:dxf>
              <fill>
                <patternFill>
                  <bgColor rgb="FFFFC000"/>
                </patternFill>
              </fill>
            </x14:dxf>
          </x14:cfRule>
          <x14:cfRule type="cellIs" priority="8760" operator="equal" id="{B639A8CC-ED87-4988-9EE2-B636BC9EE58F}">
            <xm:f>Tables!$B$6</xm:f>
            <x14:dxf>
              <fill>
                <patternFill>
                  <bgColor rgb="FFFF0000"/>
                </patternFill>
              </fill>
            </x14:dxf>
          </x14:cfRule>
          <xm:sqref>Q423</xm:sqref>
        </x14:conditionalFormatting>
        <x14:conditionalFormatting xmlns:xm="http://schemas.microsoft.com/office/excel/2006/main">
          <x14:cfRule type="cellIs" priority="8753" operator="equal" id="{46DF8725-C5E3-459D-BE2F-9D4BCD433FB5}">
            <xm:f>Tables!$B$3</xm:f>
            <x14:dxf>
              <fill>
                <patternFill>
                  <bgColor rgb="FFFFFFCC"/>
                </patternFill>
              </fill>
            </x14:dxf>
          </x14:cfRule>
          <x14:cfRule type="cellIs" priority="8754" operator="equal" id="{AA67C2CF-C33C-4B2B-B145-05F81325C19B}">
            <xm:f>Tables!$B$4</xm:f>
            <x14:dxf>
              <fill>
                <patternFill>
                  <bgColor rgb="FF92D050"/>
                </patternFill>
              </fill>
            </x14:dxf>
          </x14:cfRule>
          <x14:cfRule type="cellIs" priority="8755" operator="equal" id="{00C2BD1A-A45C-44CF-8B51-5C882645CD27}">
            <xm:f>Tables!$B$5</xm:f>
            <x14:dxf>
              <fill>
                <patternFill>
                  <bgColor rgb="FFFFC000"/>
                </patternFill>
              </fill>
            </x14:dxf>
          </x14:cfRule>
          <x14:cfRule type="cellIs" priority="8756" operator="equal" id="{B3FDBF8A-159B-4F28-801E-152EB84F086D}">
            <xm:f>Tables!$B$6</xm:f>
            <x14:dxf>
              <fill>
                <patternFill>
                  <bgColor rgb="FFFF0000"/>
                </patternFill>
              </fill>
            </x14:dxf>
          </x14:cfRule>
          <xm:sqref>M423</xm:sqref>
        </x14:conditionalFormatting>
        <x14:conditionalFormatting xmlns:xm="http://schemas.microsoft.com/office/excel/2006/main">
          <x14:cfRule type="cellIs" priority="8737" operator="equal" id="{317406F9-5313-4D86-9106-EA56E23E6D39}">
            <xm:f>Tables!$B$3</xm:f>
            <x14:dxf>
              <fill>
                <patternFill>
                  <bgColor rgb="FFFFFFCC"/>
                </patternFill>
              </fill>
            </x14:dxf>
          </x14:cfRule>
          <x14:cfRule type="cellIs" priority="8738" operator="equal" id="{DDD54935-94BE-429B-901A-92A3054A232E}">
            <xm:f>Tables!$B$4</xm:f>
            <x14:dxf>
              <fill>
                <patternFill>
                  <bgColor rgb="FF92D050"/>
                </patternFill>
              </fill>
            </x14:dxf>
          </x14:cfRule>
          <x14:cfRule type="cellIs" priority="8739" operator="equal" id="{FD039DEF-10F5-4390-A09B-D47AA82578EB}">
            <xm:f>Tables!$B$5</xm:f>
            <x14:dxf>
              <fill>
                <patternFill>
                  <bgColor rgb="FFFFC000"/>
                </patternFill>
              </fill>
            </x14:dxf>
          </x14:cfRule>
          <x14:cfRule type="cellIs" priority="8740" operator="equal" id="{2709ACAA-9A77-4ADE-AE68-7D08FAE66F8B}">
            <xm:f>Tables!$B$6</xm:f>
            <x14:dxf>
              <fill>
                <patternFill>
                  <bgColor rgb="FFFF0000"/>
                </patternFill>
              </fill>
            </x14:dxf>
          </x14:cfRule>
          <xm:sqref>J444:K444</xm:sqref>
        </x14:conditionalFormatting>
        <x14:conditionalFormatting xmlns:xm="http://schemas.microsoft.com/office/excel/2006/main">
          <x14:cfRule type="cellIs" priority="8733" operator="equal" id="{5FB60339-7FC7-43AE-BC78-3BFE26F7F764}">
            <xm:f>Tables!$B$3</xm:f>
            <x14:dxf>
              <fill>
                <patternFill>
                  <bgColor rgb="FFFFFFCC"/>
                </patternFill>
              </fill>
            </x14:dxf>
          </x14:cfRule>
          <x14:cfRule type="cellIs" priority="8734" operator="equal" id="{4C056527-CE91-42B9-8FBF-A375A90C5936}">
            <xm:f>Tables!$B$4</xm:f>
            <x14:dxf>
              <fill>
                <patternFill>
                  <bgColor rgb="FF92D050"/>
                </patternFill>
              </fill>
            </x14:dxf>
          </x14:cfRule>
          <x14:cfRule type="cellIs" priority="8735" operator="equal" id="{524793C0-FE61-4445-8BD3-0A0BF8C0A76C}">
            <xm:f>Tables!$B$5</xm:f>
            <x14:dxf>
              <fill>
                <patternFill>
                  <bgColor rgb="FFFFC000"/>
                </patternFill>
              </fill>
            </x14:dxf>
          </x14:cfRule>
          <x14:cfRule type="cellIs" priority="8736" operator="equal" id="{3F1AC18F-5795-4DF1-A22D-4343F1EC3469}">
            <xm:f>Tables!$B$6</xm:f>
            <x14:dxf>
              <fill>
                <patternFill>
                  <bgColor rgb="FFFF0000"/>
                </patternFill>
              </fill>
            </x14:dxf>
          </x14:cfRule>
          <xm:sqref>Q444</xm:sqref>
        </x14:conditionalFormatting>
        <x14:conditionalFormatting xmlns:xm="http://schemas.microsoft.com/office/excel/2006/main">
          <x14:cfRule type="cellIs" priority="8729" operator="equal" id="{9F8F2435-5192-4F45-B52B-CB35C167B34B}">
            <xm:f>Tables!$B$3</xm:f>
            <x14:dxf>
              <fill>
                <patternFill>
                  <bgColor rgb="FFFFFFCC"/>
                </patternFill>
              </fill>
            </x14:dxf>
          </x14:cfRule>
          <x14:cfRule type="cellIs" priority="8730" operator="equal" id="{D8656F36-859D-4925-878C-6724459D5D53}">
            <xm:f>Tables!$B$4</xm:f>
            <x14:dxf>
              <fill>
                <patternFill>
                  <bgColor rgb="FF92D050"/>
                </patternFill>
              </fill>
            </x14:dxf>
          </x14:cfRule>
          <x14:cfRule type="cellIs" priority="8731" operator="equal" id="{41CD0FB5-A3DB-4255-8532-05B8DFF0FD8F}">
            <xm:f>Tables!$B$5</xm:f>
            <x14:dxf>
              <fill>
                <patternFill>
                  <bgColor rgb="FFFFC000"/>
                </patternFill>
              </fill>
            </x14:dxf>
          </x14:cfRule>
          <x14:cfRule type="cellIs" priority="8732" operator="equal" id="{A776A4F2-A9B7-4F82-A34D-D8B82C39771E}">
            <xm:f>Tables!$B$6</xm:f>
            <x14:dxf>
              <fill>
                <patternFill>
                  <bgColor rgb="FFFF0000"/>
                </patternFill>
              </fill>
            </x14:dxf>
          </x14:cfRule>
          <xm:sqref>M444</xm:sqref>
        </x14:conditionalFormatting>
        <x14:conditionalFormatting xmlns:xm="http://schemas.microsoft.com/office/excel/2006/main">
          <x14:cfRule type="cellIs" priority="8725" operator="equal" id="{B345459B-76D4-4263-94DF-EF2DAE256542}">
            <xm:f>Tables!$B$3</xm:f>
            <x14:dxf>
              <fill>
                <patternFill>
                  <bgColor rgb="FFFFFFCC"/>
                </patternFill>
              </fill>
            </x14:dxf>
          </x14:cfRule>
          <x14:cfRule type="cellIs" priority="8726" operator="equal" id="{5A40A2D0-D281-4FDA-8805-067C62D50C19}">
            <xm:f>Tables!$B$4</xm:f>
            <x14:dxf>
              <fill>
                <patternFill>
                  <bgColor rgb="FF92D050"/>
                </patternFill>
              </fill>
            </x14:dxf>
          </x14:cfRule>
          <x14:cfRule type="cellIs" priority="8727" operator="equal" id="{0B3D26BD-BC67-40F4-BB55-8A9AFDBCF4D2}">
            <xm:f>Tables!$B$5</xm:f>
            <x14:dxf>
              <fill>
                <patternFill>
                  <bgColor rgb="FFFFC000"/>
                </patternFill>
              </fill>
            </x14:dxf>
          </x14:cfRule>
          <x14:cfRule type="cellIs" priority="8728" operator="equal" id="{49D155B3-6B89-4B65-AE96-4662AE88CE45}">
            <xm:f>Tables!$B$6</xm:f>
            <x14:dxf>
              <fill>
                <patternFill>
                  <bgColor rgb="FFFF0000"/>
                </patternFill>
              </fill>
            </x14:dxf>
          </x14:cfRule>
          <xm:sqref>J115:K115</xm:sqref>
        </x14:conditionalFormatting>
        <x14:conditionalFormatting xmlns:xm="http://schemas.microsoft.com/office/excel/2006/main">
          <x14:cfRule type="cellIs" priority="8721" operator="equal" id="{04B516BE-9A35-455E-A084-E0CC4BF0A17C}">
            <xm:f>Tables!$B$3</xm:f>
            <x14:dxf>
              <fill>
                <patternFill>
                  <bgColor rgb="FFFFFFCC"/>
                </patternFill>
              </fill>
            </x14:dxf>
          </x14:cfRule>
          <x14:cfRule type="cellIs" priority="8722" operator="equal" id="{A92EBD58-AB21-40C7-8C9D-DAD1B1B3EE08}">
            <xm:f>Tables!$B$4</xm:f>
            <x14:dxf>
              <fill>
                <patternFill>
                  <bgColor rgb="FF92D050"/>
                </patternFill>
              </fill>
            </x14:dxf>
          </x14:cfRule>
          <x14:cfRule type="cellIs" priority="8723" operator="equal" id="{56D68291-31E4-4C45-B51A-5C976FE412B8}">
            <xm:f>Tables!$B$5</xm:f>
            <x14:dxf>
              <fill>
                <patternFill>
                  <bgColor rgb="FFFFC000"/>
                </patternFill>
              </fill>
            </x14:dxf>
          </x14:cfRule>
          <x14:cfRule type="cellIs" priority="8724" operator="equal" id="{3B1DDDCA-B760-481A-9A1C-46B08DFDDBDA}">
            <xm:f>Tables!$B$6</xm:f>
            <x14:dxf>
              <fill>
                <patternFill>
                  <bgColor rgb="FFFF0000"/>
                </patternFill>
              </fill>
            </x14:dxf>
          </x14:cfRule>
          <xm:sqref>Q115</xm:sqref>
        </x14:conditionalFormatting>
        <x14:conditionalFormatting xmlns:xm="http://schemas.microsoft.com/office/excel/2006/main">
          <x14:cfRule type="cellIs" priority="8717" operator="equal" id="{426B4E5F-EF2B-4581-86C0-C946028FDA39}">
            <xm:f>Tables!$B$3</xm:f>
            <x14:dxf>
              <fill>
                <patternFill>
                  <bgColor rgb="FFFFFFCC"/>
                </patternFill>
              </fill>
            </x14:dxf>
          </x14:cfRule>
          <x14:cfRule type="cellIs" priority="8718" operator="equal" id="{50028792-54DC-42B2-96B6-4B051931B1AF}">
            <xm:f>Tables!$B$4</xm:f>
            <x14:dxf>
              <fill>
                <patternFill>
                  <bgColor rgb="FF92D050"/>
                </patternFill>
              </fill>
            </x14:dxf>
          </x14:cfRule>
          <x14:cfRule type="cellIs" priority="8719" operator="equal" id="{7D2BDD7A-7313-49D3-90FA-7F45C3C35440}">
            <xm:f>Tables!$B$5</xm:f>
            <x14:dxf>
              <fill>
                <patternFill>
                  <bgColor rgb="FFFFC000"/>
                </patternFill>
              </fill>
            </x14:dxf>
          </x14:cfRule>
          <x14:cfRule type="cellIs" priority="8720" operator="equal" id="{85E7319E-214E-4CE3-AE44-3FA6994AB6AB}">
            <xm:f>Tables!$B$6</xm:f>
            <x14:dxf>
              <fill>
                <patternFill>
                  <bgColor rgb="FFFF0000"/>
                </patternFill>
              </fill>
            </x14:dxf>
          </x14:cfRule>
          <xm:sqref>M115</xm:sqref>
        </x14:conditionalFormatting>
        <x14:conditionalFormatting xmlns:xm="http://schemas.microsoft.com/office/excel/2006/main">
          <x14:cfRule type="cellIs" priority="8713" operator="equal" id="{F653E854-AF43-480C-AD7D-3C8234A76832}">
            <xm:f>Tables!$B$3</xm:f>
            <x14:dxf>
              <fill>
                <patternFill>
                  <bgColor rgb="FFFFFFCC"/>
                </patternFill>
              </fill>
            </x14:dxf>
          </x14:cfRule>
          <x14:cfRule type="cellIs" priority="8714" operator="equal" id="{64B4E580-294F-4E22-843E-F0DA80DA9568}">
            <xm:f>Tables!$B$4</xm:f>
            <x14:dxf>
              <fill>
                <patternFill>
                  <bgColor rgb="FF92D050"/>
                </patternFill>
              </fill>
            </x14:dxf>
          </x14:cfRule>
          <x14:cfRule type="cellIs" priority="8715" operator="equal" id="{48324BC7-A056-4F3C-BEAF-81F87EF7F394}">
            <xm:f>Tables!$B$5</xm:f>
            <x14:dxf>
              <fill>
                <patternFill>
                  <bgColor rgb="FFFFC000"/>
                </patternFill>
              </fill>
            </x14:dxf>
          </x14:cfRule>
          <x14:cfRule type="cellIs" priority="8716" operator="equal" id="{01F2B4D2-4CB0-4A02-9849-80AE769C2632}">
            <xm:f>Tables!$B$6</xm:f>
            <x14:dxf>
              <fill>
                <patternFill>
                  <bgColor rgb="FFFF0000"/>
                </patternFill>
              </fill>
            </x14:dxf>
          </x14:cfRule>
          <xm:sqref>J126:K126</xm:sqref>
        </x14:conditionalFormatting>
        <x14:conditionalFormatting xmlns:xm="http://schemas.microsoft.com/office/excel/2006/main">
          <x14:cfRule type="cellIs" priority="8709" operator="equal" id="{DB84E20C-E3A0-43F7-BB6F-74FF66CE0255}">
            <xm:f>Tables!$B$3</xm:f>
            <x14:dxf>
              <fill>
                <patternFill>
                  <bgColor rgb="FFFFFFCC"/>
                </patternFill>
              </fill>
            </x14:dxf>
          </x14:cfRule>
          <x14:cfRule type="cellIs" priority="8710" operator="equal" id="{A79DE4AE-57AB-447A-BB06-B5DD55253E13}">
            <xm:f>Tables!$B$4</xm:f>
            <x14:dxf>
              <fill>
                <patternFill>
                  <bgColor rgb="FF92D050"/>
                </patternFill>
              </fill>
            </x14:dxf>
          </x14:cfRule>
          <x14:cfRule type="cellIs" priority="8711" operator="equal" id="{C90CD277-13C4-40FC-B833-75E08656B548}">
            <xm:f>Tables!$B$5</xm:f>
            <x14:dxf>
              <fill>
                <patternFill>
                  <bgColor rgb="FFFFC000"/>
                </patternFill>
              </fill>
            </x14:dxf>
          </x14:cfRule>
          <x14:cfRule type="cellIs" priority="8712" operator="equal" id="{13C88237-6FB2-4E1E-8F9F-8838BC1E90D6}">
            <xm:f>Tables!$B$6</xm:f>
            <x14:dxf>
              <fill>
                <patternFill>
                  <bgColor rgb="FFFF0000"/>
                </patternFill>
              </fill>
            </x14:dxf>
          </x14:cfRule>
          <xm:sqref>Q126</xm:sqref>
        </x14:conditionalFormatting>
        <x14:conditionalFormatting xmlns:xm="http://schemas.microsoft.com/office/excel/2006/main">
          <x14:cfRule type="cellIs" priority="8705" operator="equal" id="{7F09B933-004E-428F-88A1-715C8492B543}">
            <xm:f>Tables!$B$3</xm:f>
            <x14:dxf>
              <fill>
                <patternFill>
                  <bgColor rgb="FFFFFFCC"/>
                </patternFill>
              </fill>
            </x14:dxf>
          </x14:cfRule>
          <x14:cfRule type="cellIs" priority="8706" operator="equal" id="{5AEFEF1E-0517-42DE-B78D-B6E69F00D3E6}">
            <xm:f>Tables!$B$4</xm:f>
            <x14:dxf>
              <fill>
                <patternFill>
                  <bgColor rgb="FF92D050"/>
                </patternFill>
              </fill>
            </x14:dxf>
          </x14:cfRule>
          <x14:cfRule type="cellIs" priority="8707" operator="equal" id="{E285FB62-FF0C-4404-9A7F-CEBCBB0ED38E}">
            <xm:f>Tables!$B$5</xm:f>
            <x14:dxf>
              <fill>
                <patternFill>
                  <bgColor rgb="FFFFC000"/>
                </patternFill>
              </fill>
            </x14:dxf>
          </x14:cfRule>
          <x14:cfRule type="cellIs" priority="8708" operator="equal" id="{EB8A8C69-C781-44BA-842D-6F931E349918}">
            <xm:f>Tables!$B$6</xm:f>
            <x14:dxf>
              <fill>
                <patternFill>
                  <bgColor rgb="FFFF0000"/>
                </patternFill>
              </fill>
            </x14:dxf>
          </x14:cfRule>
          <xm:sqref>M126</xm:sqref>
        </x14:conditionalFormatting>
        <x14:conditionalFormatting xmlns:xm="http://schemas.microsoft.com/office/excel/2006/main">
          <x14:cfRule type="cellIs" priority="8701" operator="equal" id="{6CB9BAC2-29CD-4844-965E-C60CC454C937}">
            <xm:f>Tables!$B$3</xm:f>
            <x14:dxf>
              <fill>
                <patternFill>
                  <bgColor rgb="FFFFFFCC"/>
                </patternFill>
              </fill>
            </x14:dxf>
          </x14:cfRule>
          <x14:cfRule type="cellIs" priority="8702" operator="equal" id="{83E1BE10-66F2-406A-B01B-C20BE720E9BF}">
            <xm:f>Tables!$B$4</xm:f>
            <x14:dxf>
              <fill>
                <patternFill>
                  <bgColor rgb="FF92D050"/>
                </patternFill>
              </fill>
            </x14:dxf>
          </x14:cfRule>
          <x14:cfRule type="cellIs" priority="8703" operator="equal" id="{F8FEB9B0-0158-4209-B33E-B3E6A3A042C4}">
            <xm:f>Tables!$B$5</xm:f>
            <x14:dxf>
              <fill>
                <patternFill>
                  <bgColor rgb="FFFFC000"/>
                </patternFill>
              </fill>
            </x14:dxf>
          </x14:cfRule>
          <x14:cfRule type="cellIs" priority="8704" operator="equal" id="{2341B4EF-0014-40F9-BC62-BA99CA6FE736}">
            <xm:f>Tables!$B$6</xm:f>
            <x14:dxf>
              <fill>
                <patternFill>
                  <bgColor rgb="FFFF0000"/>
                </patternFill>
              </fill>
            </x14:dxf>
          </x14:cfRule>
          <xm:sqref>J137:K137</xm:sqref>
        </x14:conditionalFormatting>
        <x14:conditionalFormatting xmlns:xm="http://schemas.microsoft.com/office/excel/2006/main">
          <x14:cfRule type="cellIs" priority="8697" operator="equal" id="{3D6C47D3-AE59-4F39-B6AD-98FD3645F788}">
            <xm:f>Tables!$B$3</xm:f>
            <x14:dxf>
              <fill>
                <patternFill>
                  <bgColor rgb="FFFFFFCC"/>
                </patternFill>
              </fill>
            </x14:dxf>
          </x14:cfRule>
          <x14:cfRule type="cellIs" priority="8698" operator="equal" id="{DD2C4F9B-A943-4776-8B19-A8F691ADA288}">
            <xm:f>Tables!$B$4</xm:f>
            <x14:dxf>
              <fill>
                <patternFill>
                  <bgColor rgb="FF92D050"/>
                </patternFill>
              </fill>
            </x14:dxf>
          </x14:cfRule>
          <x14:cfRule type="cellIs" priority="8699" operator="equal" id="{96AD32B7-9C28-4B60-8F74-778B11DC0CAF}">
            <xm:f>Tables!$B$5</xm:f>
            <x14:dxf>
              <fill>
                <patternFill>
                  <bgColor rgb="FFFFC000"/>
                </patternFill>
              </fill>
            </x14:dxf>
          </x14:cfRule>
          <x14:cfRule type="cellIs" priority="8700" operator="equal" id="{C740F214-FB45-4551-A89A-9BDA267DFA98}">
            <xm:f>Tables!$B$6</xm:f>
            <x14:dxf>
              <fill>
                <patternFill>
                  <bgColor rgb="FFFF0000"/>
                </patternFill>
              </fill>
            </x14:dxf>
          </x14:cfRule>
          <xm:sqref>Q137</xm:sqref>
        </x14:conditionalFormatting>
        <x14:conditionalFormatting xmlns:xm="http://schemas.microsoft.com/office/excel/2006/main">
          <x14:cfRule type="cellIs" priority="8693" operator="equal" id="{04BC4E64-6B03-4C47-BD22-3295B68B3E0A}">
            <xm:f>Tables!$B$3</xm:f>
            <x14:dxf>
              <fill>
                <patternFill>
                  <bgColor rgb="FFFFFFCC"/>
                </patternFill>
              </fill>
            </x14:dxf>
          </x14:cfRule>
          <x14:cfRule type="cellIs" priority="8694" operator="equal" id="{D77B0D94-C8A2-47E0-8ACA-E2583E01E1F6}">
            <xm:f>Tables!$B$4</xm:f>
            <x14:dxf>
              <fill>
                <patternFill>
                  <bgColor rgb="FF92D050"/>
                </patternFill>
              </fill>
            </x14:dxf>
          </x14:cfRule>
          <x14:cfRule type="cellIs" priority="8695" operator="equal" id="{04E37C52-A684-43F0-A5A4-30AD73A8DC0E}">
            <xm:f>Tables!$B$5</xm:f>
            <x14:dxf>
              <fill>
                <patternFill>
                  <bgColor rgb="FFFFC000"/>
                </patternFill>
              </fill>
            </x14:dxf>
          </x14:cfRule>
          <x14:cfRule type="cellIs" priority="8696" operator="equal" id="{14044CA1-AF4D-4A6B-9209-C5DEEAD6EB55}">
            <xm:f>Tables!$B$6</xm:f>
            <x14:dxf>
              <fill>
                <patternFill>
                  <bgColor rgb="FFFF0000"/>
                </patternFill>
              </fill>
            </x14:dxf>
          </x14:cfRule>
          <xm:sqref>M137</xm:sqref>
        </x14:conditionalFormatting>
        <x14:conditionalFormatting xmlns:xm="http://schemas.microsoft.com/office/excel/2006/main">
          <x14:cfRule type="cellIs" priority="8689" operator="equal" id="{D64CC5AC-D6B7-490A-A6E3-3BF2033DB480}">
            <xm:f>Tables!$B$3</xm:f>
            <x14:dxf>
              <fill>
                <patternFill>
                  <bgColor rgb="FFFFFFCC"/>
                </patternFill>
              </fill>
            </x14:dxf>
          </x14:cfRule>
          <x14:cfRule type="cellIs" priority="8690" operator="equal" id="{5DB84163-74FC-4C08-9C4C-39B5B31FD6F3}">
            <xm:f>Tables!$B$4</xm:f>
            <x14:dxf>
              <fill>
                <patternFill>
                  <bgColor rgb="FF92D050"/>
                </patternFill>
              </fill>
            </x14:dxf>
          </x14:cfRule>
          <x14:cfRule type="cellIs" priority="8691" operator="equal" id="{394FC54C-AD27-4348-8FBD-516C9CADCC62}">
            <xm:f>Tables!$B$5</xm:f>
            <x14:dxf>
              <fill>
                <patternFill>
                  <bgColor rgb="FFFFC000"/>
                </patternFill>
              </fill>
            </x14:dxf>
          </x14:cfRule>
          <x14:cfRule type="cellIs" priority="8692" operator="equal" id="{A2CBD978-E648-4389-A7BF-7B0EB80F0666}">
            <xm:f>Tables!$B$6</xm:f>
            <x14:dxf>
              <fill>
                <patternFill>
                  <bgColor rgb="FFFF0000"/>
                </patternFill>
              </fill>
            </x14:dxf>
          </x14:cfRule>
          <xm:sqref>J148:K148</xm:sqref>
        </x14:conditionalFormatting>
        <x14:conditionalFormatting xmlns:xm="http://schemas.microsoft.com/office/excel/2006/main">
          <x14:cfRule type="cellIs" priority="8685" operator="equal" id="{5388B03D-0639-4F27-9CEA-A42D05DBF098}">
            <xm:f>Tables!$B$3</xm:f>
            <x14:dxf>
              <fill>
                <patternFill>
                  <bgColor rgb="FFFFFFCC"/>
                </patternFill>
              </fill>
            </x14:dxf>
          </x14:cfRule>
          <x14:cfRule type="cellIs" priority="8686" operator="equal" id="{FBD38CED-E372-4B06-A91D-472F0E0E34C0}">
            <xm:f>Tables!$B$4</xm:f>
            <x14:dxf>
              <fill>
                <patternFill>
                  <bgColor rgb="FF92D050"/>
                </patternFill>
              </fill>
            </x14:dxf>
          </x14:cfRule>
          <x14:cfRule type="cellIs" priority="8687" operator="equal" id="{7EC5BBDF-9585-41D0-B78E-FF63D60655A9}">
            <xm:f>Tables!$B$5</xm:f>
            <x14:dxf>
              <fill>
                <patternFill>
                  <bgColor rgb="FFFFC000"/>
                </patternFill>
              </fill>
            </x14:dxf>
          </x14:cfRule>
          <x14:cfRule type="cellIs" priority="8688" operator="equal" id="{4C820DF3-0C3B-41E6-9355-85296C059ECC}">
            <xm:f>Tables!$B$6</xm:f>
            <x14:dxf>
              <fill>
                <patternFill>
                  <bgColor rgb="FFFF0000"/>
                </patternFill>
              </fill>
            </x14:dxf>
          </x14:cfRule>
          <xm:sqref>Q148</xm:sqref>
        </x14:conditionalFormatting>
        <x14:conditionalFormatting xmlns:xm="http://schemas.microsoft.com/office/excel/2006/main">
          <x14:cfRule type="cellIs" priority="8681" operator="equal" id="{772265BA-2576-4332-BE17-BD305DBA8F02}">
            <xm:f>Tables!$B$3</xm:f>
            <x14:dxf>
              <fill>
                <patternFill>
                  <bgColor rgb="FFFFFFCC"/>
                </patternFill>
              </fill>
            </x14:dxf>
          </x14:cfRule>
          <x14:cfRule type="cellIs" priority="8682" operator="equal" id="{46C4ED1A-67FC-425A-A832-9917A97E5D68}">
            <xm:f>Tables!$B$4</xm:f>
            <x14:dxf>
              <fill>
                <patternFill>
                  <bgColor rgb="FF92D050"/>
                </patternFill>
              </fill>
            </x14:dxf>
          </x14:cfRule>
          <x14:cfRule type="cellIs" priority="8683" operator="equal" id="{3D3765C8-F177-4B37-B120-BF0FB614FB0F}">
            <xm:f>Tables!$B$5</xm:f>
            <x14:dxf>
              <fill>
                <patternFill>
                  <bgColor rgb="FFFFC000"/>
                </patternFill>
              </fill>
            </x14:dxf>
          </x14:cfRule>
          <x14:cfRule type="cellIs" priority="8684" operator="equal" id="{A5DCA4FE-287B-4532-B75C-9774AA1D9598}">
            <xm:f>Tables!$B$6</xm:f>
            <x14:dxf>
              <fill>
                <patternFill>
                  <bgColor rgb="FFFF0000"/>
                </patternFill>
              </fill>
            </x14:dxf>
          </x14:cfRule>
          <xm:sqref>M148</xm:sqref>
        </x14:conditionalFormatting>
        <x14:conditionalFormatting xmlns:xm="http://schemas.microsoft.com/office/excel/2006/main">
          <x14:cfRule type="cellIs" priority="8677" operator="equal" id="{694E0C9D-C673-4876-B381-B594547B269F}">
            <xm:f>Tables!$B$3</xm:f>
            <x14:dxf>
              <fill>
                <patternFill>
                  <bgColor rgb="FFFFFFCC"/>
                </patternFill>
              </fill>
            </x14:dxf>
          </x14:cfRule>
          <x14:cfRule type="cellIs" priority="8678" operator="equal" id="{9642CC1C-23B3-499A-A721-1B974407659E}">
            <xm:f>Tables!$B$4</xm:f>
            <x14:dxf>
              <fill>
                <patternFill>
                  <bgColor rgb="FF92D050"/>
                </patternFill>
              </fill>
            </x14:dxf>
          </x14:cfRule>
          <x14:cfRule type="cellIs" priority="8679" operator="equal" id="{BB6C6D7E-09DA-4ED6-83BF-1A3A550F2C4C}">
            <xm:f>Tables!$B$5</xm:f>
            <x14:dxf>
              <fill>
                <patternFill>
                  <bgColor rgb="FFFFC000"/>
                </patternFill>
              </fill>
            </x14:dxf>
          </x14:cfRule>
          <x14:cfRule type="cellIs" priority="8680" operator="equal" id="{4BFC77C6-1260-4139-B552-44522902CF7B}">
            <xm:f>Tables!$B$6</xm:f>
            <x14:dxf>
              <fill>
                <patternFill>
                  <bgColor rgb="FFFF0000"/>
                </patternFill>
              </fill>
            </x14:dxf>
          </x14:cfRule>
          <xm:sqref>J158:K158</xm:sqref>
        </x14:conditionalFormatting>
        <x14:conditionalFormatting xmlns:xm="http://schemas.microsoft.com/office/excel/2006/main">
          <x14:cfRule type="cellIs" priority="8673" operator="equal" id="{517574DB-04B1-4098-91AE-B40CB42B11F5}">
            <xm:f>Tables!$B$3</xm:f>
            <x14:dxf>
              <fill>
                <patternFill>
                  <bgColor rgb="FFFFFFCC"/>
                </patternFill>
              </fill>
            </x14:dxf>
          </x14:cfRule>
          <x14:cfRule type="cellIs" priority="8674" operator="equal" id="{A1DFA642-8BBE-4D58-B791-EF431D415246}">
            <xm:f>Tables!$B$4</xm:f>
            <x14:dxf>
              <fill>
                <patternFill>
                  <bgColor rgb="FF92D050"/>
                </patternFill>
              </fill>
            </x14:dxf>
          </x14:cfRule>
          <x14:cfRule type="cellIs" priority="8675" operator="equal" id="{697B2FE4-D126-4AD3-AB9D-544AF4B29E31}">
            <xm:f>Tables!$B$5</xm:f>
            <x14:dxf>
              <fill>
                <patternFill>
                  <bgColor rgb="FFFFC000"/>
                </patternFill>
              </fill>
            </x14:dxf>
          </x14:cfRule>
          <x14:cfRule type="cellIs" priority="8676" operator="equal" id="{644DB12A-43BD-4511-825E-C77425DAE638}">
            <xm:f>Tables!$B$6</xm:f>
            <x14:dxf>
              <fill>
                <patternFill>
                  <bgColor rgb="FFFF0000"/>
                </patternFill>
              </fill>
            </x14:dxf>
          </x14:cfRule>
          <xm:sqref>Q158</xm:sqref>
        </x14:conditionalFormatting>
        <x14:conditionalFormatting xmlns:xm="http://schemas.microsoft.com/office/excel/2006/main">
          <x14:cfRule type="cellIs" priority="8669" operator="equal" id="{0F52899E-B0C0-4210-BF87-467C977D1673}">
            <xm:f>Tables!$B$3</xm:f>
            <x14:dxf>
              <fill>
                <patternFill>
                  <bgColor rgb="FFFFFFCC"/>
                </patternFill>
              </fill>
            </x14:dxf>
          </x14:cfRule>
          <x14:cfRule type="cellIs" priority="8670" operator="equal" id="{E256A19A-741F-431E-AE13-C30B6036CE24}">
            <xm:f>Tables!$B$4</xm:f>
            <x14:dxf>
              <fill>
                <patternFill>
                  <bgColor rgb="FF92D050"/>
                </patternFill>
              </fill>
            </x14:dxf>
          </x14:cfRule>
          <x14:cfRule type="cellIs" priority="8671" operator="equal" id="{9E831EBD-F2A2-4CB6-8ED7-168F3E5EAA8E}">
            <xm:f>Tables!$B$5</xm:f>
            <x14:dxf>
              <fill>
                <patternFill>
                  <bgColor rgb="FFFFC000"/>
                </patternFill>
              </fill>
            </x14:dxf>
          </x14:cfRule>
          <x14:cfRule type="cellIs" priority="8672" operator="equal" id="{B198A264-DD52-4714-84EA-725D66DD9318}">
            <xm:f>Tables!$B$6</xm:f>
            <x14:dxf>
              <fill>
                <patternFill>
                  <bgColor rgb="FFFF0000"/>
                </patternFill>
              </fill>
            </x14:dxf>
          </x14:cfRule>
          <xm:sqref>M158</xm:sqref>
        </x14:conditionalFormatting>
        <x14:conditionalFormatting xmlns:xm="http://schemas.microsoft.com/office/excel/2006/main">
          <x14:cfRule type="cellIs" priority="8665" operator="equal" id="{9E97677D-A46E-43A1-9CCC-EBB140C25F5B}">
            <xm:f>Tables!$B$3</xm:f>
            <x14:dxf>
              <fill>
                <patternFill>
                  <bgColor rgb="FFFFFFCC"/>
                </patternFill>
              </fill>
            </x14:dxf>
          </x14:cfRule>
          <x14:cfRule type="cellIs" priority="8666" operator="equal" id="{D88A8C43-B239-40AB-ADC1-66B5F8C40173}">
            <xm:f>Tables!$B$4</xm:f>
            <x14:dxf>
              <fill>
                <patternFill>
                  <bgColor rgb="FF92D050"/>
                </patternFill>
              </fill>
            </x14:dxf>
          </x14:cfRule>
          <x14:cfRule type="cellIs" priority="8667" operator="equal" id="{9E369440-4057-45A0-8F3F-0C8DF3F93A0F}">
            <xm:f>Tables!$B$5</xm:f>
            <x14:dxf>
              <fill>
                <patternFill>
                  <bgColor rgb="FFFFC000"/>
                </patternFill>
              </fill>
            </x14:dxf>
          </x14:cfRule>
          <x14:cfRule type="cellIs" priority="8668" operator="equal" id="{C2FDCB21-8C1A-46A0-BA7C-1D062CE699E1}">
            <xm:f>Tables!$B$6</xm:f>
            <x14:dxf>
              <fill>
                <patternFill>
                  <bgColor rgb="FFFF0000"/>
                </patternFill>
              </fill>
            </x14:dxf>
          </x14:cfRule>
          <xm:sqref>J190:K190</xm:sqref>
        </x14:conditionalFormatting>
        <x14:conditionalFormatting xmlns:xm="http://schemas.microsoft.com/office/excel/2006/main">
          <x14:cfRule type="cellIs" priority="8653" operator="equal" id="{E71B885E-F4EB-4541-B1DC-6BB296B1B68C}">
            <xm:f>Tables!$B$3</xm:f>
            <x14:dxf>
              <fill>
                <patternFill>
                  <bgColor rgb="FFFFFFCC"/>
                </patternFill>
              </fill>
            </x14:dxf>
          </x14:cfRule>
          <x14:cfRule type="cellIs" priority="8654" operator="equal" id="{B13C95B4-A6AA-4FE8-9E4F-5974E4669C75}">
            <xm:f>Tables!$B$4</xm:f>
            <x14:dxf>
              <fill>
                <patternFill>
                  <bgColor rgb="FF92D050"/>
                </patternFill>
              </fill>
            </x14:dxf>
          </x14:cfRule>
          <x14:cfRule type="cellIs" priority="8655" operator="equal" id="{75F670E8-3F50-4460-A3C9-3BE1704AE3E3}">
            <xm:f>Tables!$B$5</xm:f>
            <x14:dxf>
              <fill>
                <patternFill>
                  <bgColor rgb="FFFFC000"/>
                </patternFill>
              </fill>
            </x14:dxf>
          </x14:cfRule>
          <x14:cfRule type="cellIs" priority="8656" operator="equal" id="{053531D5-F05E-4735-B3F1-64314615915E}">
            <xm:f>Tables!$B$6</xm:f>
            <x14:dxf>
              <fill>
                <patternFill>
                  <bgColor rgb="FFFF0000"/>
                </patternFill>
              </fill>
            </x14:dxf>
          </x14:cfRule>
          <xm:sqref>J196:K196</xm:sqref>
        </x14:conditionalFormatting>
        <x14:conditionalFormatting xmlns:xm="http://schemas.microsoft.com/office/excel/2006/main">
          <x14:cfRule type="cellIs" priority="8649" operator="equal" id="{80D89DFE-A034-4FE5-8499-F09E689F5101}">
            <xm:f>Tables!$B$3</xm:f>
            <x14:dxf>
              <fill>
                <patternFill>
                  <bgColor rgb="FFFFFFCC"/>
                </patternFill>
              </fill>
            </x14:dxf>
          </x14:cfRule>
          <x14:cfRule type="cellIs" priority="8650" operator="equal" id="{0F12D98C-4C1F-40B2-894B-E21785155BC3}">
            <xm:f>Tables!$B$4</xm:f>
            <x14:dxf>
              <fill>
                <patternFill>
                  <bgColor rgb="FF92D050"/>
                </patternFill>
              </fill>
            </x14:dxf>
          </x14:cfRule>
          <x14:cfRule type="cellIs" priority="8651" operator="equal" id="{3D264F89-E50F-4893-93ED-12579E972591}">
            <xm:f>Tables!$B$5</xm:f>
            <x14:dxf>
              <fill>
                <patternFill>
                  <bgColor rgb="FFFFC000"/>
                </patternFill>
              </fill>
            </x14:dxf>
          </x14:cfRule>
          <x14:cfRule type="cellIs" priority="8652" operator="equal" id="{CA138899-A12A-4C2E-8411-C6174D292242}">
            <xm:f>Tables!$B$6</xm:f>
            <x14:dxf>
              <fill>
                <patternFill>
                  <bgColor rgb="FFFF0000"/>
                </patternFill>
              </fill>
            </x14:dxf>
          </x14:cfRule>
          <xm:sqref>Q196</xm:sqref>
        </x14:conditionalFormatting>
        <x14:conditionalFormatting xmlns:xm="http://schemas.microsoft.com/office/excel/2006/main">
          <x14:cfRule type="cellIs" priority="8645" operator="equal" id="{89144654-EB70-4251-B555-D25C8A76B60F}">
            <xm:f>Tables!$B$3</xm:f>
            <x14:dxf>
              <fill>
                <patternFill>
                  <bgColor rgb="FFFFFFCC"/>
                </patternFill>
              </fill>
            </x14:dxf>
          </x14:cfRule>
          <x14:cfRule type="cellIs" priority="8646" operator="equal" id="{9F38C47A-F93A-4134-A203-C9507816885A}">
            <xm:f>Tables!$B$4</xm:f>
            <x14:dxf>
              <fill>
                <patternFill>
                  <bgColor rgb="FF92D050"/>
                </patternFill>
              </fill>
            </x14:dxf>
          </x14:cfRule>
          <x14:cfRule type="cellIs" priority="8647" operator="equal" id="{3BCDB4EA-620E-4542-9812-D6F8E733B9F0}">
            <xm:f>Tables!$B$5</xm:f>
            <x14:dxf>
              <fill>
                <patternFill>
                  <bgColor rgb="FFFFC000"/>
                </patternFill>
              </fill>
            </x14:dxf>
          </x14:cfRule>
          <x14:cfRule type="cellIs" priority="8648" operator="equal" id="{87B244EB-C2D0-4595-AE5F-553B7D197C72}">
            <xm:f>Tables!$B$6</xm:f>
            <x14:dxf>
              <fill>
                <patternFill>
                  <bgColor rgb="FFFF0000"/>
                </patternFill>
              </fill>
            </x14:dxf>
          </x14:cfRule>
          <xm:sqref>M196</xm:sqref>
        </x14:conditionalFormatting>
        <x14:conditionalFormatting xmlns:xm="http://schemas.microsoft.com/office/excel/2006/main">
          <x14:cfRule type="cellIs" priority="8641" operator="equal" id="{54752B6B-0F72-465E-8D26-E2227F54D5EA}">
            <xm:f>Tables!$B$3</xm:f>
            <x14:dxf>
              <fill>
                <patternFill>
                  <bgColor rgb="FFFFFFCC"/>
                </patternFill>
              </fill>
            </x14:dxf>
          </x14:cfRule>
          <x14:cfRule type="cellIs" priority="8642" operator="equal" id="{30124DA7-9966-4457-B2CD-40BD5A66A40D}">
            <xm:f>Tables!$B$4</xm:f>
            <x14:dxf>
              <fill>
                <patternFill>
                  <bgColor rgb="FF92D050"/>
                </patternFill>
              </fill>
            </x14:dxf>
          </x14:cfRule>
          <x14:cfRule type="cellIs" priority="8643" operator="equal" id="{5E3F2E99-A855-44F0-8676-B7FFA65A169A}">
            <xm:f>Tables!$B$5</xm:f>
            <x14:dxf>
              <fill>
                <patternFill>
                  <bgColor rgb="FFFFC000"/>
                </patternFill>
              </fill>
            </x14:dxf>
          </x14:cfRule>
          <x14:cfRule type="cellIs" priority="8644" operator="equal" id="{B204ECA2-4D08-49E8-8D67-353AB024FC91}">
            <xm:f>Tables!$B$6</xm:f>
            <x14:dxf>
              <fill>
                <patternFill>
                  <bgColor rgb="FFFF0000"/>
                </patternFill>
              </fill>
            </x14:dxf>
          </x14:cfRule>
          <xm:sqref>J303:K303</xm:sqref>
        </x14:conditionalFormatting>
        <x14:conditionalFormatting xmlns:xm="http://schemas.microsoft.com/office/excel/2006/main">
          <x14:cfRule type="cellIs" priority="8637" operator="equal" id="{BA15811B-E6F8-4C5C-9EC9-53E3CFC9AA13}">
            <xm:f>Tables!$B$3</xm:f>
            <x14:dxf>
              <fill>
                <patternFill>
                  <bgColor rgb="FFFFFFCC"/>
                </patternFill>
              </fill>
            </x14:dxf>
          </x14:cfRule>
          <x14:cfRule type="cellIs" priority="8638" operator="equal" id="{54D8CC00-ADD0-4B73-8761-842C3A77349F}">
            <xm:f>Tables!$B$4</xm:f>
            <x14:dxf>
              <fill>
                <patternFill>
                  <bgColor rgb="FF92D050"/>
                </patternFill>
              </fill>
            </x14:dxf>
          </x14:cfRule>
          <x14:cfRule type="cellIs" priority="8639" operator="equal" id="{03BF533D-71EF-4BE3-B9B8-E214C4FFCDEC}">
            <xm:f>Tables!$B$5</xm:f>
            <x14:dxf>
              <fill>
                <patternFill>
                  <bgColor rgb="FFFFC000"/>
                </patternFill>
              </fill>
            </x14:dxf>
          </x14:cfRule>
          <x14:cfRule type="cellIs" priority="8640" operator="equal" id="{CC974ACE-5A41-47AC-A9B8-1EAD063D86A9}">
            <xm:f>Tables!$B$6</xm:f>
            <x14:dxf>
              <fill>
                <patternFill>
                  <bgColor rgb="FFFF0000"/>
                </patternFill>
              </fill>
            </x14:dxf>
          </x14:cfRule>
          <xm:sqref>Q303</xm:sqref>
        </x14:conditionalFormatting>
        <x14:conditionalFormatting xmlns:xm="http://schemas.microsoft.com/office/excel/2006/main">
          <x14:cfRule type="cellIs" priority="8633" operator="equal" id="{E7FA2A5D-2D86-481D-87DB-1A753EB7CF04}">
            <xm:f>Tables!$B$3</xm:f>
            <x14:dxf>
              <fill>
                <patternFill>
                  <bgColor rgb="FFFFFFCC"/>
                </patternFill>
              </fill>
            </x14:dxf>
          </x14:cfRule>
          <x14:cfRule type="cellIs" priority="8634" operator="equal" id="{2DE14D9A-C8F2-4C48-B1BB-E0A125CC894E}">
            <xm:f>Tables!$B$4</xm:f>
            <x14:dxf>
              <fill>
                <patternFill>
                  <bgColor rgb="FF92D050"/>
                </patternFill>
              </fill>
            </x14:dxf>
          </x14:cfRule>
          <x14:cfRule type="cellIs" priority="8635" operator="equal" id="{7F708BE9-E43D-4819-8049-F8A56E10A843}">
            <xm:f>Tables!$B$5</xm:f>
            <x14:dxf>
              <fill>
                <patternFill>
                  <bgColor rgb="FFFFC000"/>
                </patternFill>
              </fill>
            </x14:dxf>
          </x14:cfRule>
          <x14:cfRule type="cellIs" priority="8636" operator="equal" id="{DD075A07-4C51-4970-BE13-0668D8AF7ECA}">
            <xm:f>Tables!$B$6</xm:f>
            <x14:dxf>
              <fill>
                <patternFill>
                  <bgColor rgb="FFFF0000"/>
                </patternFill>
              </fill>
            </x14:dxf>
          </x14:cfRule>
          <xm:sqref>M303</xm:sqref>
        </x14:conditionalFormatting>
        <x14:conditionalFormatting xmlns:xm="http://schemas.microsoft.com/office/excel/2006/main">
          <x14:cfRule type="cellIs" priority="8629" operator="equal" id="{AC2012C2-2F88-421A-B973-B405A248A105}">
            <xm:f>Tables!$B$3</xm:f>
            <x14:dxf>
              <fill>
                <patternFill>
                  <bgColor rgb="FFFFFFCC"/>
                </patternFill>
              </fill>
            </x14:dxf>
          </x14:cfRule>
          <x14:cfRule type="cellIs" priority="8630" operator="equal" id="{0F118941-6764-4DCF-BCA9-0E9323D35DBF}">
            <xm:f>Tables!$B$4</xm:f>
            <x14:dxf>
              <fill>
                <patternFill>
                  <bgColor rgb="FF92D050"/>
                </patternFill>
              </fill>
            </x14:dxf>
          </x14:cfRule>
          <x14:cfRule type="cellIs" priority="8631" operator="equal" id="{1B36636C-4B51-4C71-A337-6A4BE0530D1D}">
            <xm:f>Tables!$B$5</xm:f>
            <x14:dxf>
              <fill>
                <patternFill>
                  <bgColor rgb="FFFFC000"/>
                </patternFill>
              </fill>
            </x14:dxf>
          </x14:cfRule>
          <x14:cfRule type="cellIs" priority="8632" operator="equal" id="{C0E0A8CE-5920-4D94-81A8-B2821ED90452}">
            <xm:f>Tables!$B$6</xm:f>
            <x14:dxf>
              <fill>
                <patternFill>
                  <bgColor rgb="FFFF0000"/>
                </patternFill>
              </fill>
            </x14:dxf>
          </x14:cfRule>
          <xm:sqref>J314:K314</xm:sqref>
        </x14:conditionalFormatting>
        <x14:conditionalFormatting xmlns:xm="http://schemas.microsoft.com/office/excel/2006/main">
          <x14:cfRule type="cellIs" priority="8625" operator="equal" id="{7FF8C72B-07B8-435A-B90D-FB70EB1E7272}">
            <xm:f>Tables!$B$3</xm:f>
            <x14:dxf>
              <fill>
                <patternFill>
                  <bgColor rgb="FFFFFFCC"/>
                </patternFill>
              </fill>
            </x14:dxf>
          </x14:cfRule>
          <x14:cfRule type="cellIs" priority="8626" operator="equal" id="{727995F6-D6C7-403E-BDE0-59D7064AF77C}">
            <xm:f>Tables!$B$4</xm:f>
            <x14:dxf>
              <fill>
                <patternFill>
                  <bgColor rgb="FF92D050"/>
                </patternFill>
              </fill>
            </x14:dxf>
          </x14:cfRule>
          <x14:cfRule type="cellIs" priority="8627" operator="equal" id="{2606D79F-FD57-46EF-AA9C-EDC4D78E094E}">
            <xm:f>Tables!$B$5</xm:f>
            <x14:dxf>
              <fill>
                <patternFill>
                  <bgColor rgb="FFFFC000"/>
                </patternFill>
              </fill>
            </x14:dxf>
          </x14:cfRule>
          <x14:cfRule type="cellIs" priority="8628" operator="equal" id="{5D240577-41AE-4F88-B223-9B3E881F02C6}">
            <xm:f>Tables!$B$6</xm:f>
            <x14:dxf>
              <fill>
                <patternFill>
                  <bgColor rgb="FFFF0000"/>
                </patternFill>
              </fill>
            </x14:dxf>
          </x14:cfRule>
          <xm:sqref>Q314</xm:sqref>
        </x14:conditionalFormatting>
        <x14:conditionalFormatting xmlns:xm="http://schemas.microsoft.com/office/excel/2006/main">
          <x14:cfRule type="cellIs" priority="8621" operator="equal" id="{464E06AC-A159-41A8-A3DB-4AC4AC163C10}">
            <xm:f>Tables!$B$3</xm:f>
            <x14:dxf>
              <fill>
                <patternFill>
                  <bgColor rgb="FFFFFFCC"/>
                </patternFill>
              </fill>
            </x14:dxf>
          </x14:cfRule>
          <x14:cfRule type="cellIs" priority="8622" operator="equal" id="{B8BE1E5C-FA21-490B-A5A2-5CB686B77FDC}">
            <xm:f>Tables!$B$4</xm:f>
            <x14:dxf>
              <fill>
                <patternFill>
                  <bgColor rgb="FF92D050"/>
                </patternFill>
              </fill>
            </x14:dxf>
          </x14:cfRule>
          <x14:cfRule type="cellIs" priority="8623" operator="equal" id="{E00EF6C8-7620-4412-9F78-0FC0020CB481}">
            <xm:f>Tables!$B$5</xm:f>
            <x14:dxf>
              <fill>
                <patternFill>
                  <bgColor rgb="FFFFC000"/>
                </patternFill>
              </fill>
            </x14:dxf>
          </x14:cfRule>
          <x14:cfRule type="cellIs" priority="8624" operator="equal" id="{2ACACF5C-517D-4826-B58E-23B648DEB261}">
            <xm:f>Tables!$B$6</xm:f>
            <x14:dxf>
              <fill>
                <patternFill>
                  <bgColor rgb="FFFF0000"/>
                </patternFill>
              </fill>
            </x14:dxf>
          </x14:cfRule>
          <xm:sqref>M314</xm:sqref>
        </x14:conditionalFormatting>
        <x14:conditionalFormatting xmlns:xm="http://schemas.microsoft.com/office/excel/2006/main">
          <x14:cfRule type="cellIs" priority="8617" operator="equal" id="{907A078A-C191-40D5-836D-0971BE51C38D}">
            <xm:f>Tables!$B$3</xm:f>
            <x14:dxf>
              <fill>
                <patternFill>
                  <bgColor rgb="FFFFFFCC"/>
                </patternFill>
              </fill>
            </x14:dxf>
          </x14:cfRule>
          <x14:cfRule type="cellIs" priority="8618" operator="equal" id="{49E85B62-7697-4F86-850A-EC53CF8FD9FF}">
            <xm:f>Tables!$B$4</xm:f>
            <x14:dxf>
              <fill>
                <patternFill>
                  <bgColor rgb="FF92D050"/>
                </patternFill>
              </fill>
            </x14:dxf>
          </x14:cfRule>
          <x14:cfRule type="cellIs" priority="8619" operator="equal" id="{A85336AD-CB92-4E45-AEE4-0E0A87647207}">
            <xm:f>Tables!$B$5</xm:f>
            <x14:dxf>
              <fill>
                <patternFill>
                  <bgColor rgb="FFFFC000"/>
                </patternFill>
              </fill>
            </x14:dxf>
          </x14:cfRule>
          <x14:cfRule type="cellIs" priority="8620" operator="equal" id="{F9E3B47D-E93B-436D-9DA9-C9BB0544D753}">
            <xm:f>Tables!$B$6</xm:f>
            <x14:dxf>
              <fill>
                <patternFill>
                  <bgColor rgb="FFFF0000"/>
                </patternFill>
              </fill>
            </x14:dxf>
          </x14:cfRule>
          <xm:sqref>J320:K320</xm:sqref>
        </x14:conditionalFormatting>
        <x14:conditionalFormatting xmlns:xm="http://schemas.microsoft.com/office/excel/2006/main">
          <x14:cfRule type="cellIs" priority="8605" operator="equal" id="{BB934390-103D-4170-83D2-313EE72D9C32}">
            <xm:f>Tables!$B$3</xm:f>
            <x14:dxf>
              <fill>
                <patternFill>
                  <bgColor rgb="FFFFFFCC"/>
                </patternFill>
              </fill>
            </x14:dxf>
          </x14:cfRule>
          <x14:cfRule type="cellIs" priority="8606" operator="equal" id="{CB098AD9-C162-4C63-85D5-5C81F850E7CD}">
            <xm:f>Tables!$B$4</xm:f>
            <x14:dxf>
              <fill>
                <patternFill>
                  <bgColor rgb="FF92D050"/>
                </patternFill>
              </fill>
            </x14:dxf>
          </x14:cfRule>
          <x14:cfRule type="cellIs" priority="8607" operator="equal" id="{39E30504-0436-4330-B040-8E5729998BC5}">
            <xm:f>Tables!$B$5</xm:f>
            <x14:dxf>
              <fill>
                <patternFill>
                  <bgColor rgb="FFFFC000"/>
                </patternFill>
              </fill>
            </x14:dxf>
          </x14:cfRule>
          <x14:cfRule type="cellIs" priority="8608" operator="equal" id="{C97E37F2-9296-44B5-BF5F-F7B2C8CB786B}">
            <xm:f>Tables!$B$6</xm:f>
            <x14:dxf>
              <fill>
                <patternFill>
                  <bgColor rgb="FFFF0000"/>
                </patternFill>
              </fill>
            </x14:dxf>
          </x14:cfRule>
          <xm:sqref>J326:K326</xm:sqref>
        </x14:conditionalFormatting>
        <x14:conditionalFormatting xmlns:xm="http://schemas.microsoft.com/office/excel/2006/main">
          <x14:cfRule type="cellIs" priority="8601" operator="equal" id="{58030584-C547-4EAE-A817-66FDC9AABCFD}">
            <xm:f>Tables!$B$3</xm:f>
            <x14:dxf>
              <fill>
                <patternFill>
                  <bgColor rgb="FFFFFFCC"/>
                </patternFill>
              </fill>
            </x14:dxf>
          </x14:cfRule>
          <x14:cfRule type="cellIs" priority="8602" operator="equal" id="{EAF7A9FB-7C16-4930-9AB6-B89C2CC62E78}">
            <xm:f>Tables!$B$4</xm:f>
            <x14:dxf>
              <fill>
                <patternFill>
                  <bgColor rgb="FF92D050"/>
                </patternFill>
              </fill>
            </x14:dxf>
          </x14:cfRule>
          <x14:cfRule type="cellIs" priority="8603" operator="equal" id="{7A617212-AED6-4B83-A852-17F2933244A6}">
            <xm:f>Tables!$B$5</xm:f>
            <x14:dxf>
              <fill>
                <patternFill>
                  <bgColor rgb="FFFFC000"/>
                </patternFill>
              </fill>
            </x14:dxf>
          </x14:cfRule>
          <x14:cfRule type="cellIs" priority="8604" operator="equal" id="{85DF9995-4ABD-4750-A443-5642E4CFE685}">
            <xm:f>Tables!$B$6</xm:f>
            <x14:dxf>
              <fill>
                <patternFill>
                  <bgColor rgb="FFFF0000"/>
                </patternFill>
              </fill>
            </x14:dxf>
          </x14:cfRule>
          <xm:sqref>Q326</xm:sqref>
        </x14:conditionalFormatting>
        <x14:conditionalFormatting xmlns:xm="http://schemas.microsoft.com/office/excel/2006/main">
          <x14:cfRule type="cellIs" priority="8597" operator="equal" id="{ADABD81B-7316-4D00-8DDF-9774C7528DED}">
            <xm:f>Tables!$B$3</xm:f>
            <x14:dxf>
              <fill>
                <patternFill>
                  <bgColor rgb="FFFFFFCC"/>
                </patternFill>
              </fill>
            </x14:dxf>
          </x14:cfRule>
          <x14:cfRule type="cellIs" priority="8598" operator="equal" id="{0625589C-92FD-45E8-945E-DC8BAB2D4193}">
            <xm:f>Tables!$B$4</xm:f>
            <x14:dxf>
              <fill>
                <patternFill>
                  <bgColor rgb="FF92D050"/>
                </patternFill>
              </fill>
            </x14:dxf>
          </x14:cfRule>
          <x14:cfRule type="cellIs" priority="8599" operator="equal" id="{FC7A6A9B-3E3F-4B99-BD21-2555A81680DB}">
            <xm:f>Tables!$B$5</xm:f>
            <x14:dxf>
              <fill>
                <patternFill>
                  <bgColor rgb="FFFFC000"/>
                </patternFill>
              </fill>
            </x14:dxf>
          </x14:cfRule>
          <x14:cfRule type="cellIs" priority="8600" operator="equal" id="{C3B30003-0321-4E9D-BA58-72084DBE910B}">
            <xm:f>Tables!$B$6</xm:f>
            <x14:dxf>
              <fill>
                <patternFill>
                  <bgColor rgb="FFFF0000"/>
                </patternFill>
              </fill>
            </x14:dxf>
          </x14:cfRule>
          <xm:sqref>M326</xm:sqref>
        </x14:conditionalFormatting>
        <x14:conditionalFormatting xmlns:xm="http://schemas.microsoft.com/office/excel/2006/main">
          <x14:cfRule type="cellIs" priority="8593" operator="equal" id="{A0CB8095-2162-44F3-9531-3615D36A95E4}">
            <xm:f>Tables!$B$3</xm:f>
            <x14:dxf>
              <fill>
                <patternFill>
                  <bgColor rgb="FFFFFFCC"/>
                </patternFill>
              </fill>
            </x14:dxf>
          </x14:cfRule>
          <x14:cfRule type="cellIs" priority="8594" operator="equal" id="{E5E2EE91-99CE-4994-9A31-4B5BA325F176}">
            <xm:f>Tables!$B$4</xm:f>
            <x14:dxf>
              <fill>
                <patternFill>
                  <bgColor rgb="FF92D050"/>
                </patternFill>
              </fill>
            </x14:dxf>
          </x14:cfRule>
          <x14:cfRule type="cellIs" priority="8595" operator="equal" id="{14AC6467-8A0B-428B-B1ED-DC2A5770481A}">
            <xm:f>Tables!$B$5</xm:f>
            <x14:dxf>
              <fill>
                <patternFill>
                  <bgColor rgb="FFFFC000"/>
                </patternFill>
              </fill>
            </x14:dxf>
          </x14:cfRule>
          <x14:cfRule type="cellIs" priority="8596" operator="equal" id="{EBB392EE-A855-438A-84C8-DD0EB00AAC88}">
            <xm:f>Tables!$B$6</xm:f>
            <x14:dxf>
              <fill>
                <patternFill>
                  <bgColor rgb="FFFF0000"/>
                </patternFill>
              </fill>
            </x14:dxf>
          </x14:cfRule>
          <xm:sqref>J336:K336</xm:sqref>
        </x14:conditionalFormatting>
        <x14:conditionalFormatting xmlns:xm="http://schemas.microsoft.com/office/excel/2006/main">
          <x14:cfRule type="cellIs" priority="8589" operator="equal" id="{6E29C366-D62C-4108-97F9-98127FC87098}">
            <xm:f>Tables!$B$3</xm:f>
            <x14:dxf>
              <fill>
                <patternFill>
                  <bgColor rgb="FFFFFFCC"/>
                </patternFill>
              </fill>
            </x14:dxf>
          </x14:cfRule>
          <x14:cfRule type="cellIs" priority="8590" operator="equal" id="{972C38FA-986B-4A78-BE4C-C78E06241C32}">
            <xm:f>Tables!$B$4</xm:f>
            <x14:dxf>
              <fill>
                <patternFill>
                  <bgColor rgb="FF92D050"/>
                </patternFill>
              </fill>
            </x14:dxf>
          </x14:cfRule>
          <x14:cfRule type="cellIs" priority="8591" operator="equal" id="{EC3F30F3-0F7B-4AB1-BE5F-A1ED15B074A4}">
            <xm:f>Tables!$B$5</xm:f>
            <x14:dxf>
              <fill>
                <patternFill>
                  <bgColor rgb="FFFFC000"/>
                </patternFill>
              </fill>
            </x14:dxf>
          </x14:cfRule>
          <x14:cfRule type="cellIs" priority="8592" operator="equal" id="{9C05E7DC-5505-4013-ACAB-BDB65A3E9E06}">
            <xm:f>Tables!$B$6</xm:f>
            <x14:dxf>
              <fill>
                <patternFill>
                  <bgColor rgb="FFFF0000"/>
                </patternFill>
              </fill>
            </x14:dxf>
          </x14:cfRule>
          <xm:sqref>Q336</xm:sqref>
        </x14:conditionalFormatting>
        <x14:conditionalFormatting xmlns:xm="http://schemas.microsoft.com/office/excel/2006/main">
          <x14:cfRule type="cellIs" priority="8585" operator="equal" id="{6707B757-AC31-408E-A3FB-8B4747ED2ADA}">
            <xm:f>Tables!$B$3</xm:f>
            <x14:dxf>
              <fill>
                <patternFill>
                  <bgColor rgb="FFFFFFCC"/>
                </patternFill>
              </fill>
            </x14:dxf>
          </x14:cfRule>
          <x14:cfRule type="cellIs" priority="8586" operator="equal" id="{E428C681-0984-4781-A81A-5DBA6BEFAD64}">
            <xm:f>Tables!$B$4</xm:f>
            <x14:dxf>
              <fill>
                <patternFill>
                  <bgColor rgb="FF92D050"/>
                </patternFill>
              </fill>
            </x14:dxf>
          </x14:cfRule>
          <x14:cfRule type="cellIs" priority="8587" operator="equal" id="{0D8AA0A0-9714-46B6-8FBF-77425020564A}">
            <xm:f>Tables!$B$5</xm:f>
            <x14:dxf>
              <fill>
                <patternFill>
                  <bgColor rgb="FFFFC000"/>
                </patternFill>
              </fill>
            </x14:dxf>
          </x14:cfRule>
          <x14:cfRule type="cellIs" priority="8588" operator="equal" id="{CA998B04-2016-4AA9-BD9B-8542F9360760}">
            <xm:f>Tables!$B$6</xm:f>
            <x14:dxf>
              <fill>
                <patternFill>
                  <bgColor rgb="FFFF0000"/>
                </patternFill>
              </fill>
            </x14:dxf>
          </x14:cfRule>
          <xm:sqref>M336</xm:sqref>
        </x14:conditionalFormatting>
        <x14:conditionalFormatting xmlns:xm="http://schemas.microsoft.com/office/excel/2006/main">
          <x14:cfRule type="cellIs" priority="8581" operator="equal" id="{006B5126-BB7D-4381-8367-305A3B991F6C}">
            <xm:f>Tables!$B$3</xm:f>
            <x14:dxf>
              <fill>
                <patternFill>
                  <bgColor rgb="FFFFFFCC"/>
                </patternFill>
              </fill>
            </x14:dxf>
          </x14:cfRule>
          <x14:cfRule type="cellIs" priority="8582" operator="equal" id="{113B2764-6CA3-4B45-A354-A981B94BA9C8}">
            <xm:f>Tables!$B$4</xm:f>
            <x14:dxf>
              <fill>
                <patternFill>
                  <bgColor rgb="FF92D050"/>
                </patternFill>
              </fill>
            </x14:dxf>
          </x14:cfRule>
          <x14:cfRule type="cellIs" priority="8583" operator="equal" id="{14D756D5-3AF8-4375-8F1F-106D92E9920F}">
            <xm:f>Tables!$B$5</xm:f>
            <x14:dxf>
              <fill>
                <patternFill>
                  <bgColor rgb="FFFFC000"/>
                </patternFill>
              </fill>
            </x14:dxf>
          </x14:cfRule>
          <x14:cfRule type="cellIs" priority="8584" operator="equal" id="{5B14C49C-18E0-4147-885D-B4EF43317224}">
            <xm:f>Tables!$B$6</xm:f>
            <x14:dxf>
              <fill>
                <patternFill>
                  <bgColor rgb="FFFF0000"/>
                </patternFill>
              </fill>
            </x14:dxf>
          </x14:cfRule>
          <xm:sqref>J342:K342</xm:sqref>
        </x14:conditionalFormatting>
        <x14:conditionalFormatting xmlns:xm="http://schemas.microsoft.com/office/excel/2006/main">
          <x14:cfRule type="cellIs" priority="8569" operator="equal" id="{0B306ADE-0269-493E-B619-540F599294A7}">
            <xm:f>Tables!$B$3</xm:f>
            <x14:dxf>
              <fill>
                <patternFill>
                  <bgColor rgb="FFFFFFCC"/>
                </patternFill>
              </fill>
            </x14:dxf>
          </x14:cfRule>
          <x14:cfRule type="cellIs" priority="8570" operator="equal" id="{2DA62032-22AB-43CE-8408-B8B4F07180BB}">
            <xm:f>Tables!$B$4</xm:f>
            <x14:dxf>
              <fill>
                <patternFill>
                  <bgColor rgb="FF92D050"/>
                </patternFill>
              </fill>
            </x14:dxf>
          </x14:cfRule>
          <x14:cfRule type="cellIs" priority="8571" operator="equal" id="{F99897FD-A512-48B7-8FE4-C3177605DB53}">
            <xm:f>Tables!$B$5</xm:f>
            <x14:dxf>
              <fill>
                <patternFill>
                  <bgColor rgb="FFFFC000"/>
                </patternFill>
              </fill>
            </x14:dxf>
          </x14:cfRule>
          <x14:cfRule type="cellIs" priority="8572" operator="equal" id="{C11782C6-8D40-463E-B217-44EF70DAB08A}">
            <xm:f>Tables!$B$6</xm:f>
            <x14:dxf>
              <fill>
                <patternFill>
                  <bgColor rgb="FFFF0000"/>
                </patternFill>
              </fill>
            </x14:dxf>
          </x14:cfRule>
          <xm:sqref>J348:K348</xm:sqref>
        </x14:conditionalFormatting>
        <x14:conditionalFormatting xmlns:xm="http://schemas.microsoft.com/office/excel/2006/main">
          <x14:cfRule type="cellIs" priority="8565" operator="equal" id="{40FB2191-FC2F-4699-B520-99888790493B}">
            <xm:f>Tables!$B$3</xm:f>
            <x14:dxf>
              <fill>
                <patternFill>
                  <bgColor rgb="FFFFFFCC"/>
                </patternFill>
              </fill>
            </x14:dxf>
          </x14:cfRule>
          <x14:cfRule type="cellIs" priority="8566" operator="equal" id="{6AC4683E-25FD-4DE8-815E-797D3078ED94}">
            <xm:f>Tables!$B$4</xm:f>
            <x14:dxf>
              <fill>
                <patternFill>
                  <bgColor rgb="FF92D050"/>
                </patternFill>
              </fill>
            </x14:dxf>
          </x14:cfRule>
          <x14:cfRule type="cellIs" priority="8567" operator="equal" id="{3BDEF1DC-C882-4084-A146-6837E0681FC4}">
            <xm:f>Tables!$B$5</xm:f>
            <x14:dxf>
              <fill>
                <patternFill>
                  <bgColor rgb="FFFFC000"/>
                </patternFill>
              </fill>
            </x14:dxf>
          </x14:cfRule>
          <x14:cfRule type="cellIs" priority="8568" operator="equal" id="{E7654A58-041C-4E5F-B848-F81BCBC018D6}">
            <xm:f>Tables!$B$6</xm:f>
            <x14:dxf>
              <fill>
                <patternFill>
                  <bgColor rgb="FFFF0000"/>
                </patternFill>
              </fill>
            </x14:dxf>
          </x14:cfRule>
          <xm:sqref>Q348</xm:sqref>
        </x14:conditionalFormatting>
        <x14:conditionalFormatting xmlns:xm="http://schemas.microsoft.com/office/excel/2006/main">
          <x14:cfRule type="cellIs" priority="8561" operator="equal" id="{E4E742E1-85C7-45DD-BC9D-27B9415A5064}">
            <xm:f>Tables!$B$3</xm:f>
            <x14:dxf>
              <fill>
                <patternFill>
                  <bgColor rgb="FFFFFFCC"/>
                </patternFill>
              </fill>
            </x14:dxf>
          </x14:cfRule>
          <x14:cfRule type="cellIs" priority="8562" operator="equal" id="{407A00F3-348E-44BE-AA2D-2DB924973E0A}">
            <xm:f>Tables!$B$4</xm:f>
            <x14:dxf>
              <fill>
                <patternFill>
                  <bgColor rgb="FF92D050"/>
                </patternFill>
              </fill>
            </x14:dxf>
          </x14:cfRule>
          <x14:cfRule type="cellIs" priority="8563" operator="equal" id="{C4E67854-326F-42D8-85A9-61A4D9230ED1}">
            <xm:f>Tables!$B$5</xm:f>
            <x14:dxf>
              <fill>
                <patternFill>
                  <bgColor rgb="FFFFC000"/>
                </patternFill>
              </fill>
            </x14:dxf>
          </x14:cfRule>
          <x14:cfRule type="cellIs" priority="8564" operator="equal" id="{96965EFB-9FD5-4059-89FE-91F3656D413F}">
            <xm:f>Tables!$B$6</xm:f>
            <x14:dxf>
              <fill>
                <patternFill>
                  <bgColor rgb="FFFF0000"/>
                </patternFill>
              </fill>
            </x14:dxf>
          </x14:cfRule>
          <xm:sqref>M348</xm:sqref>
        </x14:conditionalFormatting>
        <x14:conditionalFormatting xmlns:xm="http://schemas.microsoft.com/office/excel/2006/main">
          <x14:cfRule type="cellIs" priority="8557" operator="equal" id="{C59B2E05-A641-4278-B372-9A6561F3F90E}">
            <xm:f>Tables!$B$3</xm:f>
            <x14:dxf>
              <fill>
                <patternFill>
                  <bgColor rgb="FFFFFFCC"/>
                </patternFill>
              </fill>
            </x14:dxf>
          </x14:cfRule>
          <x14:cfRule type="cellIs" priority="8558" operator="equal" id="{D645B924-FB1A-477F-BAC8-452693D81E8B}">
            <xm:f>Tables!$B$4</xm:f>
            <x14:dxf>
              <fill>
                <patternFill>
                  <bgColor rgb="FF92D050"/>
                </patternFill>
              </fill>
            </x14:dxf>
          </x14:cfRule>
          <x14:cfRule type="cellIs" priority="8559" operator="equal" id="{BC2CC534-B043-4428-9884-DF47DFF74717}">
            <xm:f>Tables!$B$5</xm:f>
            <x14:dxf>
              <fill>
                <patternFill>
                  <bgColor rgb="FFFFC000"/>
                </patternFill>
              </fill>
            </x14:dxf>
          </x14:cfRule>
          <x14:cfRule type="cellIs" priority="8560" operator="equal" id="{FB35DC00-329F-4AB2-9F03-5EEC63B19362}">
            <xm:f>Tables!$B$6</xm:f>
            <x14:dxf>
              <fill>
                <patternFill>
                  <bgColor rgb="FFFF0000"/>
                </patternFill>
              </fill>
            </x14:dxf>
          </x14:cfRule>
          <xm:sqref>J354:K354</xm:sqref>
        </x14:conditionalFormatting>
        <x14:conditionalFormatting xmlns:xm="http://schemas.microsoft.com/office/excel/2006/main">
          <x14:cfRule type="cellIs" priority="8545" operator="equal" id="{A53AD223-0B1D-4567-A761-523DAC7549A3}">
            <xm:f>Tables!$B$3</xm:f>
            <x14:dxf>
              <fill>
                <patternFill>
                  <bgColor rgb="FFFFFFCC"/>
                </patternFill>
              </fill>
            </x14:dxf>
          </x14:cfRule>
          <x14:cfRule type="cellIs" priority="8546" operator="equal" id="{A26F5AFD-EF88-4440-BF76-29E938F98A08}">
            <xm:f>Tables!$B$4</xm:f>
            <x14:dxf>
              <fill>
                <patternFill>
                  <bgColor rgb="FF92D050"/>
                </patternFill>
              </fill>
            </x14:dxf>
          </x14:cfRule>
          <x14:cfRule type="cellIs" priority="8547" operator="equal" id="{BB5F4C66-8DE8-4E83-9DC1-C362FF5C662A}">
            <xm:f>Tables!$B$5</xm:f>
            <x14:dxf>
              <fill>
                <patternFill>
                  <bgColor rgb="FFFFC000"/>
                </patternFill>
              </fill>
            </x14:dxf>
          </x14:cfRule>
          <x14:cfRule type="cellIs" priority="8548" operator="equal" id="{5197CA2E-CC1D-4D37-9C13-57BEBF975FD2}">
            <xm:f>Tables!$B$6</xm:f>
            <x14:dxf>
              <fill>
                <patternFill>
                  <bgColor rgb="FFFF0000"/>
                </patternFill>
              </fill>
            </x14:dxf>
          </x14:cfRule>
          <xm:sqref>J360:K360</xm:sqref>
        </x14:conditionalFormatting>
        <x14:conditionalFormatting xmlns:xm="http://schemas.microsoft.com/office/excel/2006/main">
          <x14:cfRule type="cellIs" priority="8541" operator="equal" id="{629D6D31-C6AB-45F6-998F-FF985D1CA28E}">
            <xm:f>Tables!$B$3</xm:f>
            <x14:dxf>
              <fill>
                <patternFill>
                  <bgColor rgb="FFFFFFCC"/>
                </patternFill>
              </fill>
            </x14:dxf>
          </x14:cfRule>
          <x14:cfRule type="cellIs" priority="8542" operator="equal" id="{2D712146-A26C-4734-9BE6-4112AAED89FB}">
            <xm:f>Tables!$B$4</xm:f>
            <x14:dxf>
              <fill>
                <patternFill>
                  <bgColor rgb="FF92D050"/>
                </patternFill>
              </fill>
            </x14:dxf>
          </x14:cfRule>
          <x14:cfRule type="cellIs" priority="8543" operator="equal" id="{3B31D3E0-A48A-4360-B42A-2AD46F29FE8F}">
            <xm:f>Tables!$B$5</xm:f>
            <x14:dxf>
              <fill>
                <patternFill>
                  <bgColor rgb="FFFFC000"/>
                </patternFill>
              </fill>
            </x14:dxf>
          </x14:cfRule>
          <x14:cfRule type="cellIs" priority="8544" operator="equal" id="{EF6EE6F6-20C5-4D75-9327-FA1CE82AC471}">
            <xm:f>Tables!$B$6</xm:f>
            <x14:dxf>
              <fill>
                <patternFill>
                  <bgColor rgb="FFFF0000"/>
                </patternFill>
              </fill>
            </x14:dxf>
          </x14:cfRule>
          <xm:sqref>Q360</xm:sqref>
        </x14:conditionalFormatting>
        <x14:conditionalFormatting xmlns:xm="http://schemas.microsoft.com/office/excel/2006/main">
          <x14:cfRule type="cellIs" priority="8537" operator="equal" id="{918D0623-418B-4CBC-806B-062F6D0CD7A4}">
            <xm:f>Tables!$B$3</xm:f>
            <x14:dxf>
              <fill>
                <patternFill>
                  <bgColor rgb="FFFFFFCC"/>
                </patternFill>
              </fill>
            </x14:dxf>
          </x14:cfRule>
          <x14:cfRule type="cellIs" priority="8538" operator="equal" id="{9171157D-EC9F-40AD-9876-BA638784D0CC}">
            <xm:f>Tables!$B$4</xm:f>
            <x14:dxf>
              <fill>
                <patternFill>
                  <bgColor rgb="FF92D050"/>
                </patternFill>
              </fill>
            </x14:dxf>
          </x14:cfRule>
          <x14:cfRule type="cellIs" priority="8539" operator="equal" id="{3816EF78-ADA3-4ACF-9FBC-13A29C74A5DA}">
            <xm:f>Tables!$B$5</xm:f>
            <x14:dxf>
              <fill>
                <patternFill>
                  <bgColor rgb="FFFFC000"/>
                </patternFill>
              </fill>
            </x14:dxf>
          </x14:cfRule>
          <x14:cfRule type="cellIs" priority="8540" operator="equal" id="{5CE9F476-6821-4A39-84E5-A18883C83A08}">
            <xm:f>Tables!$B$6</xm:f>
            <x14:dxf>
              <fill>
                <patternFill>
                  <bgColor rgb="FFFF0000"/>
                </patternFill>
              </fill>
            </x14:dxf>
          </x14:cfRule>
          <xm:sqref>M360</xm:sqref>
        </x14:conditionalFormatting>
        <x14:conditionalFormatting xmlns:xm="http://schemas.microsoft.com/office/excel/2006/main">
          <x14:cfRule type="cellIs" priority="8533" operator="equal" id="{34A143C6-DB7C-4021-B839-6ADD7A08BD26}">
            <xm:f>Tables!$B$3</xm:f>
            <x14:dxf>
              <fill>
                <patternFill>
                  <bgColor rgb="FFFFFFCC"/>
                </patternFill>
              </fill>
            </x14:dxf>
          </x14:cfRule>
          <x14:cfRule type="cellIs" priority="8534" operator="equal" id="{305C3A96-62CE-4282-8739-4E6BEC50E789}">
            <xm:f>Tables!$B$4</xm:f>
            <x14:dxf>
              <fill>
                <patternFill>
                  <bgColor rgb="FF92D050"/>
                </patternFill>
              </fill>
            </x14:dxf>
          </x14:cfRule>
          <x14:cfRule type="cellIs" priority="8535" operator="equal" id="{ECD20AAD-738C-4031-ADB2-B381D403E912}">
            <xm:f>Tables!$B$5</xm:f>
            <x14:dxf>
              <fill>
                <patternFill>
                  <bgColor rgb="FFFFC000"/>
                </patternFill>
              </fill>
            </x14:dxf>
          </x14:cfRule>
          <x14:cfRule type="cellIs" priority="8536" operator="equal" id="{4A81A16B-120A-4428-AA1D-9C191FBB5B1E}">
            <xm:f>Tables!$B$6</xm:f>
            <x14:dxf>
              <fill>
                <patternFill>
                  <bgColor rgb="FFFF0000"/>
                </patternFill>
              </fill>
            </x14:dxf>
          </x14:cfRule>
          <xm:sqref>J390:K390</xm:sqref>
        </x14:conditionalFormatting>
        <x14:conditionalFormatting xmlns:xm="http://schemas.microsoft.com/office/excel/2006/main">
          <x14:cfRule type="cellIs" priority="8529" operator="equal" id="{BBDCA316-18F3-46AE-967D-F0AA45B89037}">
            <xm:f>Tables!$B$3</xm:f>
            <x14:dxf>
              <fill>
                <patternFill>
                  <bgColor rgb="FFFFFFCC"/>
                </patternFill>
              </fill>
            </x14:dxf>
          </x14:cfRule>
          <x14:cfRule type="cellIs" priority="8530" operator="equal" id="{AE19CFF9-BAD8-43CA-BE1D-FBED600C131A}">
            <xm:f>Tables!$B$4</xm:f>
            <x14:dxf>
              <fill>
                <patternFill>
                  <bgColor rgb="FF92D050"/>
                </patternFill>
              </fill>
            </x14:dxf>
          </x14:cfRule>
          <x14:cfRule type="cellIs" priority="8531" operator="equal" id="{D43821FF-C860-4CF1-99D1-E2F40C30B555}">
            <xm:f>Tables!$B$5</xm:f>
            <x14:dxf>
              <fill>
                <patternFill>
                  <bgColor rgb="FFFFC000"/>
                </patternFill>
              </fill>
            </x14:dxf>
          </x14:cfRule>
          <x14:cfRule type="cellIs" priority="8532" operator="equal" id="{1F9DF9FB-6DC0-4176-8EFF-1192A2BC423E}">
            <xm:f>Tables!$B$6</xm:f>
            <x14:dxf>
              <fill>
                <patternFill>
                  <bgColor rgb="FFFF0000"/>
                </patternFill>
              </fill>
            </x14:dxf>
          </x14:cfRule>
          <xm:sqref>Q390</xm:sqref>
        </x14:conditionalFormatting>
        <x14:conditionalFormatting xmlns:xm="http://schemas.microsoft.com/office/excel/2006/main">
          <x14:cfRule type="cellIs" priority="8525" operator="equal" id="{E2E15A6F-CE2B-44CE-9032-EA2C01E8F876}">
            <xm:f>Tables!$B$3</xm:f>
            <x14:dxf>
              <fill>
                <patternFill>
                  <bgColor rgb="FFFFFFCC"/>
                </patternFill>
              </fill>
            </x14:dxf>
          </x14:cfRule>
          <x14:cfRule type="cellIs" priority="8526" operator="equal" id="{7F9E7954-86D3-4D43-90FA-BBC848309466}">
            <xm:f>Tables!$B$4</xm:f>
            <x14:dxf>
              <fill>
                <patternFill>
                  <bgColor rgb="FF92D050"/>
                </patternFill>
              </fill>
            </x14:dxf>
          </x14:cfRule>
          <x14:cfRule type="cellIs" priority="8527" operator="equal" id="{5BA1D99C-533B-4DA3-B047-0C6184A8935E}">
            <xm:f>Tables!$B$5</xm:f>
            <x14:dxf>
              <fill>
                <patternFill>
                  <bgColor rgb="FFFFC000"/>
                </patternFill>
              </fill>
            </x14:dxf>
          </x14:cfRule>
          <x14:cfRule type="cellIs" priority="8528" operator="equal" id="{3AC1C268-E741-4785-B23C-C1FB93AC371F}">
            <xm:f>Tables!$B$6</xm:f>
            <x14:dxf>
              <fill>
                <patternFill>
                  <bgColor rgb="FFFF0000"/>
                </patternFill>
              </fill>
            </x14:dxf>
          </x14:cfRule>
          <xm:sqref>M390</xm:sqref>
        </x14:conditionalFormatting>
        <x14:conditionalFormatting xmlns:xm="http://schemas.microsoft.com/office/excel/2006/main">
          <x14:cfRule type="cellIs" priority="8521" operator="equal" id="{F2F9D07B-6593-4FA1-9E0A-1F35ECAA0A39}">
            <xm:f>Tables!$B$3</xm:f>
            <x14:dxf>
              <fill>
                <patternFill>
                  <bgColor rgb="FFFFFFCC"/>
                </patternFill>
              </fill>
            </x14:dxf>
          </x14:cfRule>
          <x14:cfRule type="cellIs" priority="8522" operator="equal" id="{FBB53CEB-16AA-46C6-A020-812DF0590CD3}">
            <xm:f>Tables!$B$4</xm:f>
            <x14:dxf>
              <fill>
                <patternFill>
                  <bgColor rgb="FF92D050"/>
                </patternFill>
              </fill>
            </x14:dxf>
          </x14:cfRule>
          <x14:cfRule type="cellIs" priority="8523" operator="equal" id="{ABCC586B-B738-42DC-8F60-81C5D0334615}">
            <xm:f>Tables!$B$5</xm:f>
            <x14:dxf>
              <fill>
                <patternFill>
                  <bgColor rgb="FFFFC000"/>
                </patternFill>
              </fill>
            </x14:dxf>
          </x14:cfRule>
          <x14:cfRule type="cellIs" priority="8524" operator="equal" id="{F6C6AADC-2F82-465E-823F-996FA16F648A}">
            <xm:f>Tables!$B$6</xm:f>
            <x14:dxf>
              <fill>
                <patternFill>
                  <bgColor rgb="FFFF0000"/>
                </patternFill>
              </fill>
            </x14:dxf>
          </x14:cfRule>
          <xm:sqref>J401:K401</xm:sqref>
        </x14:conditionalFormatting>
        <x14:conditionalFormatting xmlns:xm="http://schemas.microsoft.com/office/excel/2006/main">
          <x14:cfRule type="cellIs" priority="8517" operator="equal" id="{18F20CBC-B84B-4217-841F-6D916618917F}">
            <xm:f>Tables!$B$3</xm:f>
            <x14:dxf>
              <fill>
                <patternFill>
                  <bgColor rgb="FFFFFFCC"/>
                </patternFill>
              </fill>
            </x14:dxf>
          </x14:cfRule>
          <x14:cfRule type="cellIs" priority="8518" operator="equal" id="{A96E86E9-D4E7-4F59-8015-00B82F36E48F}">
            <xm:f>Tables!$B$4</xm:f>
            <x14:dxf>
              <fill>
                <patternFill>
                  <bgColor rgb="FF92D050"/>
                </patternFill>
              </fill>
            </x14:dxf>
          </x14:cfRule>
          <x14:cfRule type="cellIs" priority="8519" operator="equal" id="{27C1E752-4504-4AF7-8E5A-36A7BB6D7A06}">
            <xm:f>Tables!$B$5</xm:f>
            <x14:dxf>
              <fill>
                <patternFill>
                  <bgColor rgb="FFFFC000"/>
                </patternFill>
              </fill>
            </x14:dxf>
          </x14:cfRule>
          <x14:cfRule type="cellIs" priority="8520" operator="equal" id="{7A4100EF-A90C-46A0-BE4B-6D96EA916D08}">
            <xm:f>Tables!$B$6</xm:f>
            <x14:dxf>
              <fill>
                <patternFill>
                  <bgColor rgb="FFFF0000"/>
                </patternFill>
              </fill>
            </x14:dxf>
          </x14:cfRule>
          <xm:sqref>Q401</xm:sqref>
        </x14:conditionalFormatting>
        <x14:conditionalFormatting xmlns:xm="http://schemas.microsoft.com/office/excel/2006/main">
          <x14:cfRule type="cellIs" priority="8513" operator="equal" id="{B0D501E6-E4AB-44AA-8601-7D956C0F94A2}">
            <xm:f>Tables!$B$3</xm:f>
            <x14:dxf>
              <fill>
                <patternFill>
                  <bgColor rgb="FFFFFFCC"/>
                </patternFill>
              </fill>
            </x14:dxf>
          </x14:cfRule>
          <x14:cfRule type="cellIs" priority="8514" operator="equal" id="{F3D655FA-F91F-456D-8252-8A482319E8C1}">
            <xm:f>Tables!$B$4</xm:f>
            <x14:dxf>
              <fill>
                <patternFill>
                  <bgColor rgb="FF92D050"/>
                </patternFill>
              </fill>
            </x14:dxf>
          </x14:cfRule>
          <x14:cfRule type="cellIs" priority="8515" operator="equal" id="{56E721B4-B649-4801-9D32-07DDBF72EDE4}">
            <xm:f>Tables!$B$5</xm:f>
            <x14:dxf>
              <fill>
                <patternFill>
                  <bgColor rgb="FFFFC000"/>
                </patternFill>
              </fill>
            </x14:dxf>
          </x14:cfRule>
          <x14:cfRule type="cellIs" priority="8516" operator="equal" id="{1E5B657D-B552-4004-9414-C3F2022F376A}">
            <xm:f>Tables!$B$6</xm:f>
            <x14:dxf>
              <fill>
                <patternFill>
                  <bgColor rgb="FFFF0000"/>
                </patternFill>
              </fill>
            </x14:dxf>
          </x14:cfRule>
          <xm:sqref>M401</xm:sqref>
        </x14:conditionalFormatting>
        <x14:conditionalFormatting xmlns:xm="http://schemas.microsoft.com/office/excel/2006/main">
          <x14:cfRule type="cellIs" priority="8509" operator="equal" id="{312E229A-207C-4DD4-B344-475229E836CB}">
            <xm:f>Tables!$B$3</xm:f>
            <x14:dxf>
              <fill>
                <patternFill>
                  <bgColor rgb="FFFFFFCC"/>
                </patternFill>
              </fill>
            </x14:dxf>
          </x14:cfRule>
          <x14:cfRule type="cellIs" priority="8510" operator="equal" id="{96CA5873-5D33-4E79-B2C9-CBC6C9B30940}">
            <xm:f>Tables!$B$4</xm:f>
            <x14:dxf>
              <fill>
                <patternFill>
                  <bgColor rgb="FF92D050"/>
                </patternFill>
              </fill>
            </x14:dxf>
          </x14:cfRule>
          <x14:cfRule type="cellIs" priority="8511" operator="equal" id="{D94F0BBA-3EDB-4573-BD69-940F73E7C2B7}">
            <xm:f>Tables!$B$5</xm:f>
            <x14:dxf>
              <fill>
                <patternFill>
                  <bgColor rgb="FFFFC000"/>
                </patternFill>
              </fill>
            </x14:dxf>
          </x14:cfRule>
          <x14:cfRule type="cellIs" priority="8512" operator="equal" id="{EA9B35F1-AA5F-4039-840B-CB05B989F6B6}">
            <xm:f>Tables!$B$6</xm:f>
            <x14:dxf>
              <fill>
                <patternFill>
                  <bgColor rgb="FFFF0000"/>
                </patternFill>
              </fill>
            </x14:dxf>
          </x14:cfRule>
          <xm:sqref>J412:K412</xm:sqref>
        </x14:conditionalFormatting>
        <x14:conditionalFormatting xmlns:xm="http://schemas.microsoft.com/office/excel/2006/main">
          <x14:cfRule type="cellIs" priority="8505" operator="equal" id="{3452DBD2-79F3-448E-943D-6F51AB23E985}">
            <xm:f>Tables!$B$3</xm:f>
            <x14:dxf>
              <fill>
                <patternFill>
                  <bgColor rgb="FFFFFFCC"/>
                </patternFill>
              </fill>
            </x14:dxf>
          </x14:cfRule>
          <x14:cfRule type="cellIs" priority="8506" operator="equal" id="{0123E94B-C41E-40A6-878D-2FEA683B46BF}">
            <xm:f>Tables!$B$4</xm:f>
            <x14:dxf>
              <fill>
                <patternFill>
                  <bgColor rgb="FF92D050"/>
                </patternFill>
              </fill>
            </x14:dxf>
          </x14:cfRule>
          <x14:cfRule type="cellIs" priority="8507" operator="equal" id="{10EFF59A-4EDE-418C-9275-1F7487EC61B7}">
            <xm:f>Tables!$B$5</xm:f>
            <x14:dxf>
              <fill>
                <patternFill>
                  <bgColor rgb="FFFFC000"/>
                </patternFill>
              </fill>
            </x14:dxf>
          </x14:cfRule>
          <x14:cfRule type="cellIs" priority="8508" operator="equal" id="{DB34974F-4215-4BD1-9CE6-526609F30D3F}">
            <xm:f>Tables!$B$6</xm:f>
            <x14:dxf>
              <fill>
                <patternFill>
                  <bgColor rgb="FFFF0000"/>
                </patternFill>
              </fill>
            </x14:dxf>
          </x14:cfRule>
          <xm:sqref>Q412</xm:sqref>
        </x14:conditionalFormatting>
        <x14:conditionalFormatting xmlns:xm="http://schemas.microsoft.com/office/excel/2006/main">
          <x14:cfRule type="cellIs" priority="8501" operator="equal" id="{66659457-8427-468C-86FC-B9AD3348E127}">
            <xm:f>Tables!$B$3</xm:f>
            <x14:dxf>
              <fill>
                <patternFill>
                  <bgColor rgb="FFFFFFCC"/>
                </patternFill>
              </fill>
            </x14:dxf>
          </x14:cfRule>
          <x14:cfRule type="cellIs" priority="8502" operator="equal" id="{DBC0049E-D721-4938-A8BF-C0CD3BDABC6B}">
            <xm:f>Tables!$B$4</xm:f>
            <x14:dxf>
              <fill>
                <patternFill>
                  <bgColor rgb="FF92D050"/>
                </patternFill>
              </fill>
            </x14:dxf>
          </x14:cfRule>
          <x14:cfRule type="cellIs" priority="8503" operator="equal" id="{CB41C8F4-880C-4DA5-BD22-926BCD0C1073}">
            <xm:f>Tables!$B$5</xm:f>
            <x14:dxf>
              <fill>
                <patternFill>
                  <bgColor rgb="FFFFC000"/>
                </patternFill>
              </fill>
            </x14:dxf>
          </x14:cfRule>
          <x14:cfRule type="cellIs" priority="8504" operator="equal" id="{CED8C766-8C7E-451B-ABB6-BA7C00248EF7}">
            <xm:f>Tables!$B$6</xm:f>
            <x14:dxf>
              <fill>
                <patternFill>
                  <bgColor rgb="FFFF0000"/>
                </patternFill>
              </fill>
            </x14:dxf>
          </x14:cfRule>
          <xm:sqref>M412</xm:sqref>
        </x14:conditionalFormatting>
        <x14:conditionalFormatting xmlns:xm="http://schemas.microsoft.com/office/excel/2006/main">
          <x14:cfRule type="cellIs" priority="8497" operator="equal" id="{191AA0A0-63B9-4105-BE17-D05F27A1E4FA}">
            <xm:f>Tables!$B$3</xm:f>
            <x14:dxf>
              <fill>
                <patternFill>
                  <bgColor rgb="FFFFFFCC"/>
                </patternFill>
              </fill>
            </x14:dxf>
          </x14:cfRule>
          <x14:cfRule type="cellIs" priority="8498" operator="equal" id="{2805E247-9B51-4563-AE3F-E3ECE6C21174}">
            <xm:f>Tables!$B$4</xm:f>
            <x14:dxf>
              <fill>
                <patternFill>
                  <bgColor rgb="FF92D050"/>
                </patternFill>
              </fill>
            </x14:dxf>
          </x14:cfRule>
          <x14:cfRule type="cellIs" priority="8499" operator="equal" id="{E6351F59-0665-4851-9F1C-747A62255797}">
            <xm:f>Tables!$B$5</xm:f>
            <x14:dxf>
              <fill>
                <patternFill>
                  <bgColor rgb="FFFFC000"/>
                </patternFill>
              </fill>
            </x14:dxf>
          </x14:cfRule>
          <x14:cfRule type="cellIs" priority="8500" operator="equal" id="{1E1D69FA-0FF6-4437-8E85-E2D568F6EBBB}">
            <xm:f>Tables!$B$6</xm:f>
            <x14:dxf>
              <fill>
                <patternFill>
                  <bgColor rgb="FFFF0000"/>
                </patternFill>
              </fill>
            </x14:dxf>
          </x14:cfRule>
          <xm:sqref>J428:K428</xm:sqref>
        </x14:conditionalFormatting>
        <x14:conditionalFormatting xmlns:xm="http://schemas.microsoft.com/office/excel/2006/main">
          <x14:cfRule type="cellIs" priority="8485" operator="equal" id="{B23DB8D0-C42E-4E09-9EAC-44101769F5AB}">
            <xm:f>Tables!$B$3</xm:f>
            <x14:dxf>
              <fill>
                <patternFill>
                  <bgColor rgb="FFFFFFCC"/>
                </patternFill>
              </fill>
            </x14:dxf>
          </x14:cfRule>
          <x14:cfRule type="cellIs" priority="8486" operator="equal" id="{A63F7C1C-EDC4-4718-9006-A95EBE478462}">
            <xm:f>Tables!$B$4</xm:f>
            <x14:dxf>
              <fill>
                <patternFill>
                  <bgColor rgb="FF92D050"/>
                </patternFill>
              </fill>
            </x14:dxf>
          </x14:cfRule>
          <x14:cfRule type="cellIs" priority="8487" operator="equal" id="{2C6018F6-DEDC-40F7-BB3F-F50BA30DCD47}">
            <xm:f>Tables!$B$5</xm:f>
            <x14:dxf>
              <fill>
                <patternFill>
                  <bgColor rgb="FFFFC000"/>
                </patternFill>
              </fill>
            </x14:dxf>
          </x14:cfRule>
          <x14:cfRule type="cellIs" priority="8488" operator="equal" id="{BF64035C-EBCA-4805-A34C-178517839F35}">
            <xm:f>Tables!$B$6</xm:f>
            <x14:dxf>
              <fill>
                <patternFill>
                  <bgColor rgb="FFFF0000"/>
                </patternFill>
              </fill>
            </x14:dxf>
          </x14:cfRule>
          <xm:sqref>J434:K434</xm:sqref>
        </x14:conditionalFormatting>
        <x14:conditionalFormatting xmlns:xm="http://schemas.microsoft.com/office/excel/2006/main">
          <x14:cfRule type="cellIs" priority="8481" operator="equal" id="{EC264A83-514F-4B56-A0BB-97AB5F3A452C}">
            <xm:f>Tables!$B$3</xm:f>
            <x14:dxf>
              <fill>
                <patternFill>
                  <bgColor rgb="FFFFFFCC"/>
                </patternFill>
              </fill>
            </x14:dxf>
          </x14:cfRule>
          <x14:cfRule type="cellIs" priority="8482" operator="equal" id="{1764232F-AEBA-4373-9051-68278730462A}">
            <xm:f>Tables!$B$4</xm:f>
            <x14:dxf>
              <fill>
                <patternFill>
                  <bgColor rgb="FF92D050"/>
                </patternFill>
              </fill>
            </x14:dxf>
          </x14:cfRule>
          <x14:cfRule type="cellIs" priority="8483" operator="equal" id="{0C3D8D27-D0BD-400D-8E2E-E396F267B1C1}">
            <xm:f>Tables!$B$5</xm:f>
            <x14:dxf>
              <fill>
                <patternFill>
                  <bgColor rgb="FFFFC000"/>
                </patternFill>
              </fill>
            </x14:dxf>
          </x14:cfRule>
          <x14:cfRule type="cellIs" priority="8484" operator="equal" id="{2ED09D08-ECF2-4218-B024-8CA5B08EC283}">
            <xm:f>Tables!$B$6</xm:f>
            <x14:dxf>
              <fill>
                <patternFill>
                  <bgColor rgb="FFFF0000"/>
                </patternFill>
              </fill>
            </x14:dxf>
          </x14:cfRule>
          <xm:sqref>Q434</xm:sqref>
        </x14:conditionalFormatting>
        <x14:conditionalFormatting xmlns:xm="http://schemas.microsoft.com/office/excel/2006/main">
          <x14:cfRule type="cellIs" priority="8477" operator="equal" id="{DA76B127-E53C-4D27-99C4-08F22765856E}">
            <xm:f>Tables!$B$3</xm:f>
            <x14:dxf>
              <fill>
                <patternFill>
                  <bgColor rgb="FFFFFFCC"/>
                </patternFill>
              </fill>
            </x14:dxf>
          </x14:cfRule>
          <x14:cfRule type="cellIs" priority="8478" operator="equal" id="{1653E994-BD84-438D-93DD-8A03563F33FC}">
            <xm:f>Tables!$B$4</xm:f>
            <x14:dxf>
              <fill>
                <patternFill>
                  <bgColor rgb="FF92D050"/>
                </patternFill>
              </fill>
            </x14:dxf>
          </x14:cfRule>
          <x14:cfRule type="cellIs" priority="8479" operator="equal" id="{04C9ECC4-B9D6-48A8-BBF5-F2C55E886F0F}">
            <xm:f>Tables!$B$5</xm:f>
            <x14:dxf>
              <fill>
                <patternFill>
                  <bgColor rgb="FFFFC000"/>
                </patternFill>
              </fill>
            </x14:dxf>
          </x14:cfRule>
          <x14:cfRule type="cellIs" priority="8480" operator="equal" id="{626E9158-1891-4D0E-93A8-4D44E5B61624}">
            <xm:f>Tables!$B$6</xm:f>
            <x14:dxf>
              <fill>
                <patternFill>
                  <bgColor rgb="FFFF0000"/>
                </patternFill>
              </fill>
            </x14:dxf>
          </x14:cfRule>
          <xm:sqref>M434</xm:sqref>
        </x14:conditionalFormatting>
        <x14:conditionalFormatting xmlns:xm="http://schemas.microsoft.com/office/excel/2006/main">
          <x14:cfRule type="cellIs" priority="8473" operator="equal" id="{8A1B76CA-E299-4A9D-B313-F86584E231B7}">
            <xm:f>Tables!$B$3</xm:f>
            <x14:dxf>
              <fill>
                <patternFill>
                  <bgColor rgb="FFFFFFCC"/>
                </patternFill>
              </fill>
            </x14:dxf>
          </x14:cfRule>
          <x14:cfRule type="cellIs" priority="8474" operator="equal" id="{A3793985-417D-4F1D-BCBE-234B74356590}">
            <xm:f>Tables!$B$4</xm:f>
            <x14:dxf>
              <fill>
                <patternFill>
                  <bgColor rgb="FF92D050"/>
                </patternFill>
              </fill>
            </x14:dxf>
          </x14:cfRule>
          <x14:cfRule type="cellIs" priority="8475" operator="equal" id="{80A7CE60-E836-45A3-BD18-82782BA5A22D}">
            <xm:f>Tables!$B$5</xm:f>
            <x14:dxf>
              <fill>
                <patternFill>
                  <bgColor rgb="FFFFC000"/>
                </patternFill>
              </fill>
            </x14:dxf>
          </x14:cfRule>
          <x14:cfRule type="cellIs" priority="8476" operator="equal" id="{1EC8C060-46D4-4586-BD33-18075A6F22A6}">
            <xm:f>Tables!$B$6</xm:f>
            <x14:dxf>
              <fill>
                <patternFill>
                  <bgColor rgb="FFFF0000"/>
                </patternFill>
              </fill>
            </x14:dxf>
          </x14:cfRule>
          <xm:sqref>J454:K454</xm:sqref>
        </x14:conditionalFormatting>
        <x14:conditionalFormatting xmlns:xm="http://schemas.microsoft.com/office/excel/2006/main">
          <x14:cfRule type="cellIs" priority="8469" operator="equal" id="{9C970519-004A-4EC4-AB2C-45DDF7DF503D}">
            <xm:f>Tables!$B$3</xm:f>
            <x14:dxf>
              <fill>
                <patternFill>
                  <bgColor rgb="FFFFFFCC"/>
                </patternFill>
              </fill>
            </x14:dxf>
          </x14:cfRule>
          <x14:cfRule type="cellIs" priority="8470" operator="equal" id="{03528591-385B-4AAE-AD9C-5367733D8BA9}">
            <xm:f>Tables!$B$4</xm:f>
            <x14:dxf>
              <fill>
                <patternFill>
                  <bgColor rgb="FF92D050"/>
                </patternFill>
              </fill>
            </x14:dxf>
          </x14:cfRule>
          <x14:cfRule type="cellIs" priority="8471" operator="equal" id="{DC4A5FFB-BB35-465F-9882-8C4C8B24A23C}">
            <xm:f>Tables!$B$5</xm:f>
            <x14:dxf>
              <fill>
                <patternFill>
                  <bgColor rgb="FFFFC000"/>
                </patternFill>
              </fill>
            </x14:dxf>
          </x14:cfRule>
          <x14:cfRule type="cellIs" priority="8472" operator="equal" id="{ACF8244A-A890-41B3-8FF6-66B928C067A7}">
            <xm:f>Tables!$B$6</xm:f>
            <x14:dxf>
              <fill>
                <patternFill>
                  <bgColor rgb="FFFF0000"/>
                </patternFill>
              </fill>
            </x14:dxf>
          </x14:cfRule>
          <xm:sqref>Q454</xm:sqref>
        </x14:conditionalFormatting>
        <x14:conditionalFormatting xmlns:xm="http://schemas.microsoft.com/office/excel/2006/main">
          <x14:cfRule type="cellIs" priority="8465" operator="equal" id="{EA840B38-6AEE-4EF5-9945-954A6F9BE077}">
            <xm:f>Tables!$B$3</xm:f>
            <x14:dxf>
              <fill>
                <patternFill>
                  <bgColor rgb="FFFFFFCC"/>
                </patternFill>
              </fill>
            </x14:dxf>
          </x14:cfRule>
          <x14:cfRule type="cellIs" priority="8466" operator="equal" id="{DADA51D1-832E-4154-BDE6-675C3610237A}">
            <xm:f>Tables!$B$4</xm:f>
            <x14:dxf>
              <fill>
                <patternFill>
                  <bgColor rgb="FF92D050"/>
                </patternFill>
              </fill>
            </x14:dxf>
          </x14:cfRule>
          <x14:cfRule type="cellIs" priority="8467" operator="equal" id="{E9818E1F-EBED-411B-A277-05786475C1C1}">
            <xm:f>Tables!$B$5</xm:f>
            <x14:dxf>
              <fill>
                <patternFill>
                  <bgColor rgb="FFFFC000"/>
                </patternFill>
              </fill>
            </x14:dxf>
          </x14:cfRule>
          <x14:cfRule type="cellIs" priority="8468" operator="equal" id="{4379758F-5E79-4724-A8F0-13E89006A2FE}">
            <xm:f>Tables!$B$6</xm:f>
            <x14:dxf>
              <fill>
                <patternFill>
                  <bgColor rgb="FFFF0000"/>
                </patternFill>
              </fill>
            </x14:dxf>
          </x14:cfRule>
          <xm:sqref>M454</xm:sqref>
        </x14:conditionalFormatting>
        <x14:conditionalFormatting xmlns:xm="http://schemas.microsoft.com/office/excel/2006/main">
          <x14:cfRule type="cellIs" priority="8461" operator="equal" id="{232BDAB6-3FEC-4D26-9690-D4B39135BC87}">
            <xm:f>Tables!$B$3</xm:f>
            <x14:dxf>
              <fill>
                <patternFill>
                  <bgColor rgb="FFFFFFCC"/>
                </patternFill>
              </fill>
            </x14:dxf>
          </x14:cfRule>
          <x14:cfRule type="cellIs" priority="8462" operator="equal" id="{2F8D0C00-7BBA-4D5F-821A-F1204D9C5AEB}">
            <xm:f>Tables!$B$4</xm:f>
            <x14:dxf>
              <fill>
                <patternFill>
                  <bgColor rgb="FF92D050"/>
                </patternFill>
              </fill>
            </x14:dxf>
          </x14:cfRule>
          <x14:cfRule type="cellIs" priority="8463" operator="equal" id="{E2ABD4B2-0279-41AA-A9D2-3C0E74AC0FC5}">
            <xm:f>Tables!$B$5</xm:f>
            <x14:dxf>
              <fill>
                <patternFill>
                  <bgColor rgb="FFFFC000"/>
                </patternFill>
              </fill>
            </x14:dxf>
          </x14:cfRule>
          <x14:cfRule type="cellIs" priority="8464" operator="equal" id="{B60CBE10-F8DF-4A40-B41B-B40692ADE6C4}">
            <xm:f>Tables!$B$6</xm:f>
            <x14:dxf>
              <fill>
                <patternFill>
                  <bgColor rgb="FFFF0000"/>
                </patternFill>
              </fill>
            </x14:dxf>
          </x14:cfRule>
          <xm:sqref>J464:K464</xm:sqref>
        </x14:conditionalFormatting>
        <x14:conditionalFormatting xmlns:xm="http://schemas.microsoft.com/office/excel/2006/main">
          <x14:cfRule type="cellIs" priority="8457" operator="equal" id="{4B0D821D-42A9-4EAB-B6FA-D90F3D6EF94B}">
            <xm:f>Tables!$B$3</xm:f>
            <x14:dxf>
              <fill>
                <patternFill>
                  <bgColor rgb="FFFFFFCC"/>
                </patternFill>
              </fill>
            </x14:dxf>
          </x14:cfRule>
          <x14:cfRule type="cellIs" priority="8458" operator="equal" id="{69F0A4BB-319C-4281-A174-AF592D2023AC}">
            <xm:f>Tables!$B$4</xm:f>
            <x14:dxf>
              <fill>
                <patternFill>
                  <bgColor rgb="FF92D050"/>
                </patternFill>
              </fill>
            </x14:dxf>
          </x14:cfRule>
          <x14:cfRule type="cellIs" priority="8459" operator="equal" id="{9218358E-8646-4C38-AF3C-2CAAA3C344C6}">
            <xm:f>Tables!$B$5</xm:f>
            <x14:dxf>
              <fill>
                <patternFill>
                  <bgColor rgb="FFFFC000"/>
                </patternFill>
              </fill>
            </x14:dxf>
          </x14:cfRule>
          <x14:cfRule type="cellIs" priority="8460" operator="equal" id="{0D18AADF-C5E4-4C4E-A445-6A1DF85CDE90}">
            <xm:f>Tables!$B$6</xm:f>
            <x14:dxf>
              <fill>
                <patternFill>
                  <bgColor rgb="FFFF0000"/>
                </patternFill>
              </fill>
            </x14:dxf>
          </x14:cfRule>
          <xm:sqref>Q464</xm:sqref>
        </x14:conditionalFormatting>
        <x14:conditionalFormatting xmlns:xm="http://schemas.microsoft.com/office/excel/2006/main">
          <x14:cfRule type="cellIs" priority="8453" operator="equal" id="{218C0865-0B2B-492B-A455-2E82A9A69448}">
            <xm:f>Tables!$B$3</xm:f>
            <x14:dxf>
              <fill>
                <patternFill>
                  <bgColor rgb="FFFFFFCC"/>
                </patternFill>
              </fill>
            </x14:dxf>
          </x14:cfRule>
          <x14:cfRule type="cellIs" priority="8454" operator="equal" id="{1D56D12A-8969-4D53-AC46-BE1B69FE882D}">
            <xm:f>Tables!$B$4</xm:f>
            <x14:dxf>
              <fill>
                <patternFill>
                  <bgColor rgb="FF92D050"/>
                </patternFill>
              </fill>
            </x14:dxf>
          </x14:cfRule>
          <x14:cfRule type="cellIs" priority="8455" operator="equal" id="{A630599B-7339-4867-8064-DBF40D198203}">
            <xm:f>Tables!$B$5</xm:f>
            <x14:dxf>
              <fill>
                <patternFill>
                  <bgColor rgb="FFFFC000"/>
                </patternFill>
              </fill>
            </x14:dxf>
          </x14:cfRule>
          <x14:cfRule type="cellIs" priority="8456" operator="equal" id="{C32BF505-3CDE-47C7-99A1-7338A4D96E21}">
            <xm:f>Tables!$B$6</xm:f>
            <x14:dxf>
              <fill>
                <patternFill>
                  <bgColor rgb="FFFF0000"/>
                </patternFill>
              </fill>
            </x14:dxf>
          </x14:cfRule>
          <xm:sqref>M464</xm:sqref>
        </x14:conditionalFormatting>
        <x14:conditionalFormatting xmlns:xm="http://schemas.microsoft.com/office/excel/2006/main">
          <x14:cfRule type="cellIs" priority="8449" operator="equal" id="{C60AFFE4-7021-49E3-92EE-A25AA6D90181}">
            <xm:f>Tables!$B$3</xm:f>
            <x14:dxf>
              <fill>
                <patternFill>
                  <bgColor rgb="FFFFFFCC"/>
                </patternFill>
              </fill>
            </x14:dxf>
          </x14:cfRule>
          <x14:cfRule type="cellIs" priority="8450" operator="equal" id="{B9EA5D8F-4AEA-4613-B546-F9B42D7CDDAC}">
            <xm:f>Tables!$B$4</xm:f>
            <x14:dxf>
              <fill>
                <patternFill>
                  <bgColor rgb="FF92D050"/>
                </patternFill>
              </fill>
            </x14:dxf>
          </x14:cfRule>
          <x14:cfRule type="cellIs" priority="8451" operator="equal" id="{E12EE4E4-A09C-4CC8-A3D5-4714E80DD10F}">
            <xm:f>Tables!$B$5</xm:f>
            <x14:dxf>
              <fill>
                <patternFill>
                  <bgColor rgb="FFFFC000"/>
                </patternFill>
              </fill>
            </x14:dxf>
          </x14:cfRule>
          <x14:cfRule type="cellIs" priority="8452" operator="equal" id="{BC8464A0-44D3-4A5B-B099-BB2D71A7AEB4}">
            <xm:f>Tables!$B$6</xm:f>
            <x14:dxf>
              <fill>
                <patternFill>
                  <bgColor rgb="FFFF0000"/>
                </patternFill>
              </fill>
            </x14:dxf>
          </x14:cfRule>
          <xm:sqref>J473:K473</xm:sqref>
        </x14:conditionalFormatting>
        <x14:conditionalFormatting xmlns:xm="http://schemas.microsoft.com/office/excel/2006/main">
          <x14:cfRule type="cellIs" priority="8445" operator="equal" id="{E0972D1A-46C4-49AD-90BD-58E7200AAEB4}">
            <xm:f>Tables!$B$3</xm:f>
            <x14:dxf>
              <fill>
                <patternFill>
                  <bgColor rgb="FFFFFFCC"/>
                </patternFill>
              </fill>
            </x14:dxf>
          </x14:cfRule>
          <x14:cfRule type="cellIs" priority="8446" operator="equal" id="{211BBBE3-0E6E-4F41-84A8-F263B8724F34}">
            <xm:f>Tables!$B$4</xm:f>
            <x14:dxf>
              <fill>
                <patternFill>
                  <bgColor rgb="FF92D050"/>
                </patternFill>
              </fill>
            </x14:dxf>
          </x14:cfRule>
          <x14:cfRule type="cellIs" priority="8447" operator="equal" id="{E8DBF670-AC44-4278-A9A6-5B8D152820A9}">
            <xm:f>Tables!$B$5</xm:f>
            <x14:dxf>
              <fill>
                <patternFill>
                  <bgColor rgb="FFFFC000"/>
                </patternFill>
              </fill>
            </x14:dxf>
          </x14:cfRule>
          <x14:cfRule type="cellIs" priority="8448" operator="equal" id="{945B4D07-B878-4B82-90FF-969CB4C65F10}">
            <xm:f>Tables!$B$6</xm:f>
            <x14:dxf>
              <fill>
                <patternFill>
                  <bgColor rgb="FFFF0000"/>
                </patternFill>
              </fill>
            </x14:dxf>
          </x14:cfRule>
          <xm:sqref>Q473</xm:sqref>
        </x14:conditionalFormatting>
        <x14:conditionalFormatting xmlns:xm="http://schemas.microsoft.com/office/excel/2006/main">
          <x14:cfRule type="cellIs" priority="8441" operator="equal" id="{A162C2E7-A7B3-42D2-8383-31F04C1899D2}">
            <xm:f>Tables!$B$3</xm:f>
            <x14:dxf>
              <fill>
                <patternFill>
                  <bgColor rgb="FFFFFFCC"/>
                </patternFill>
              </fill>
            </x14:dxf>
          </x14:cfRule>
          <x14:cfRule type="cellIs" priority="8442" operator="equal" id="{B308634B-D9F7-4227-A39E-14292C85CA01}">
            <xm:f>Tables!$B$4</xm:f>
            <x14:dxf>
              <fill>
                <patternFill>
                  <bgColor rgb="FF92D050"/>
                </patternFill>
              </fill>
            </x14:dxf>
          </x14:cfRule>
          <x14:cfRule type="cellIs" priority="8443" operator="equal" id="{3C9C8635-419A-46D7-823B-724800D0DC3C}">
            <xm:f>Tables!$B$5</xm:f>
            <x14:dxf>
              <fill>
                <patternFill>
                  <bgColor rgb="FFFFC000"/>
                </patternFill>
              </fill>
            </x14:dxf>
          </x14:cfRule>
          <x14:cfRule type="cellIs" priority="8444" operator="equal" id="{EC6C7AAB-91D8-4AFE-A554-F3A05E3C08F2}">
            <xm:f>Tables!$B$6</xm:f>
            <x14:dxf>
              <fill>
                <patternFill>
                  <bgColor rgb="FFFF0000"/>
                </patternFill>
              </fill>
            </x14:dxf>
          </x14:cfRule>
          <xm:sqref>M473</xm:sqref>
        </x14:conditionalFormatting>
        <x14:conditionalFormatting xmlns:xm="http://schemas.microsoft.com/office/excel/2006/main">
          <x14:cfRule type="cellIs" priority="8437" operator="equal" id="{A04E2BAF-4EEF-4001-BD09-5EA91E34C66E}">
            <xm:f>Tables!$B$3</xm:f>
            <x14:dxf>
              <fill>
                <patternFill>
                  <bgColor rgb="FFFFFFCC"/>
                </patternFill>
              </fill>
            </x14:dxf>
          </x14:cfRule>
          <x14:cfRule type="cellIs" priority="8438" operator="equal" id="{707B632A-EF64-4B68-99C6-FE292D241423}">
            <xm:f>Tables!$B$4</xm:f>
            <x14:dxf>
              <fill>
                <patternFill>
                  <bgColor rgb="FF92D050"/>
                </patternFill>
              </fill>
            </x14:dxf>
          </x14:cfRule>
          <x14:cfRule type="cellIs" priority="8439" operator="equal" id="{CBE096CD-1EC6-4FA8-A9EC-EA0878818F46}">
            <xm:f>Tables!$B$5</xm:f>
            <x14:dxf>
              <fill>
                <patternFill>
                  <bgColor rgb="FFFFC000"/>
                </patternFill>
              </fill>
            </x14:dxf>
          </x14:cfRule>
          <x14:cfRule type="cellIs" priority="8440" operator="equal" id="{E275DBD8-910A-4F75-9D72-6CD868F624CB}">
            <xm:f>Tables!$B$6</xm:f>
            <x14:dxf>
              <fill>
                <patternFill>
                  <bgColor rgb="FFFF0000"/>
                </patternFill>
              </fill>
            </x14:dxf>
          </x14:cfRule>
          <xm:sqref>J482:K482</xm:sqref>
        </x14:conditionalFormatting>
        <x14:conditionalFormatting xmlns:xm="http://schemas.microsoft.com/office/excel/2006/main">
          <x14:cfRule type="cellIs" priority="8433" operator="equal" id="{F5E79F58-BEEE-4D05-983C-53D88EDF7CB7}">
            <xm:f>Tables!$B$3</xm:f>
            <x14:dxf>
              <fill>
                <patternFill>
                  <bgColor rgb="FFFFFFCC"/>
                </patternFill>
              </fill>
            </x14:dxf>
          </x14:cfRule>
          <x14:cfRule type="cellIs" priority="8434" operator="equal" id="{376BA840-8A62-4AAB-AF89-481B2BCF62CF}">
            <xm:f>Tables!$B$4</xm:f>
            <x14:dxf>
              <fill>
                <patternFill>
                  <bgColor rgb="FF92D050"/>
                </patternFill>
              </fill>
            </x14:dxf>
          </x14:cfRule>
          <x14:cfRule type="cellIs" priority="8435" operator="equal" id="{A78B085E-A5C2-4729-84EA-80CEEC02F2AE}">
            <xm:f>Tables!$B$5</xm:f>
            <x14:dxf>
              <fill>
                <patternFill>
                  <bgColor rgb="FFFFC000"/>
                </patternFill>
              </fill>
            </x14:dxf>
          </x14:cfRule>
          <x14:cfRule type="cellIs" priority="8436" operator="equal" id="{309CAAC1-51AE-4BF5-B746-0A941524CA90}">
            <xm:f>Tables!$B$6</xm:f>
            <x14:dxf>
              <fill>
                <patternFill>
                  <bgColor rgb="FFFF0000"/>
                </patternFill>
              </fill>
            </x14:dxf>
          </x14:cfRule>
          <xm:sqref>Q482</xm:sqref>
        </x14:conditionalFormatting>
        <x14:conditionalFormatting xmlns:xm="http://schemas.microsoft.com/office/excel/2006/main">
          <x14:cfRule type="cellIs" priority="8429" operator="equal" id="{A1DE5479-2F9E-4F82-BA30-EC1779F90ADB}">
            <xm:f>Tables!$B$3</xm:f>
            <x14:dxf>
              <fill>
                <patternFill>
                  <bgColor rgb="FFFFFFCC"/>
                </patternFill>
              </fill>
            </x14:dxf>
          </x14:cfRule>
          <x14:cfRule type="cellIs" priority="8430" operator="equal" id="{530F7E95-0751-4125-9B81-71256F3E71E3}">
            <xm:f>Tables!$B$4</xm:f>
            <x14:dxf>
              <fill>
                <patternFill>
                  <bgColor rgb="FF92D050"/>
                </patternFill>
              </fill>
            </x14:dxf>
          </x14:cfRule>
          <x14:cfRule type="cellIs" priority="8431" operator="equal" id="{AAC8DFBC-702F-4D4E-9E47-5D2511785FDC}">
            <xm:f>Tables!$B$5</xm:f>
            <x14:dxf>
              <fill>
                <patternFill>
                  <bgColor rgb="FFFFC000"/>
                </patternFill>
              </fill>
            </x14:dxf>
          </x14:cfRule>
          <x14:cfRule type="cellIs" priority="8432" operator="equal" id="{1DD07B84-46E7-477B-BDC6-D653509C679A}">
            <xm:f>Tables!$B$6</xm:f>
            <x14:dxf>
              <fill>
                <patternFill>
                  <bgColor rgb="FFFF0000"/>
                </patternFill>
              </fill>
            </x14:dxf>
          </x14:cfRule>
          <xm:sqref>M482</xm:sqref>
        </x14:conditionalFormatting>
        <x14:conditionalFormatting xmlns:xm="http://schemas.microsoft.com/office/excel/2006/main">
          <x14:cfRule type="cellIs" priority="8425" operator="equal" id="{4396A751-A07D-4198-9C80-1DD1A4F8F853}">
            <xm:f>Tables!$B$3</xm:f>
            <x14:dxf>
              <fill>
                <patternFill>
                  <bgColor rgb="FFFFFFCC"/>
                </patternFill>
              </fill>
            </x14:dxf>
          </x14:cfRule>
          <x14:cfRule type="cellIs" priority="8426" operator="equal" id="{BE0CBF0E-1B33-4456-AF01-2C693D901BBF}">
            <xm:f>Tables!$B$4</xm:f>
            <x14:dxf>
              <fill>
                <patternFill>
                  <bgColor rgb="FF92D050"/>
                </patternFill>
              </fill>
            </x14:dxf>
          </x14:cfRule>
          <x14:cfRule type="cellIs" priority="8427" operator="equal" id="{54E70C11-1B6E-4C0F-8B37-E6306A2AE339}">
            <xm:f>Tables!$B$5</xm:f>
            <x14:dxf>
              <fill>
                <patternFill>
                  <bgColor rgb="FFFFC000"/>
                </patternFill>
              </fill>
            </x14:dxf>
          </x14:cfRule>
          <x14:cfRule type="cellIs" priority="8428" operator="equal" id="{8D987281-51DD-48FC-AFD4-CA6E811EB003}">
            <xm:f>Tables!$B$6</xm:f>
            <x14:dxf>
              <fill>
                <patternFill>
                  <bgColor rgb="FFFF0000"/>
                </patternFill>
              </fill>
            </x14:dxf>
          </x14:cfRule>
          <xm:sqref>J491:K491</xm:sqref>
        </x14:conditionalFormatting>
        <x14:conditionalFormatting xmlns:xm="http://schemas.microsoft.com/office/excel/2006/main">
          <x14:cfRule type="cellIs" priority="8421" operator="equal" id="{72B1F8FD-5A18-4F3C-BFAA-198C09FAC31B}">
            <xm:f>Tables!$B$3</xm:f>
            <x14:dxf>
              <fill>
                <patternFill>
                  <bgColor rgb="FFFFFFCC"/>
                </patternFill>
              </fill>
            </x14:dxf>
          </x14:cfRule>
          <x14:cfRule type="cellIs" priority="8422" operator="equal" id="{FEEE3B11-3093-4757-930E-3D5456408FA5}">
            <xm:f>Tables!$B$4</xm:f>
            <x14:dxf>
              <fill>
                <patternFill>
                  <bgColor rgb="FF92D050"/>
                </patternFill>
              </fill>
            </x14:dxf>
          </x14:cfRule>
          <x14:cfRule type="cellIs" priority="8423" operator="equal" id="{BBDDBBFF-0ECE-49D9-9838-450FCE91AEE4}">
            <xm:f>Tables!$B$5</xm:f>
            <x14:dxf>
              <fill>
                <patternFill>
                  <bgColor rgb="FFFFC000"/>
                </patternFill>
              </fill>
            </x14:dxf>
          </x14:cfRule>
          <x14:cfRule type="cellIs" priority="8424" operator="equal" id="{ED6AB297-D51C-4BE3-BACB-93E57DEE0FA2}">
            <xm:f>Tables!$B$6</xm:f>
            <x14:dxf>
              <fill>
                <patternFill>
                  <bgColor rgb="FFFF0000"/>
                </patternFill>
              </fill>
            </x14:dxf>
          </x14:cfRule>
          <xm:sqref>Q491</xm:sqref>
        </x14:conditionalFormatting>
        <x14:conditionalFormatting xmlns:xm="http://schemas.microsoft.com/office/excel/2006/main">
          <x14:cfRule type="cellIs" priority="8417" operator="equal" id="{A48D53ED-BFCD-4E44-8036-8A9660D01EAE}">
            <xm:f>Tables!$B$3</xm:f>
            <x14:dxf>
              <fill>
                <patternFill>
                  <bgColor rgb="FFFFFFCC"/>
                </patternFill>
              </fill>
            </x14:dxf>
          </x14:cfRule>
          <x14:cfRule type="cellIs" priority="8418" operator="equal" id="{CE4DA383-058A-40D5-A478-1D13E793F234}">
            <xm:f>Tables!$B$4</xm:f>
            <x14:dxf>
              <fill>
                <patternFill>
                  <bgColor rgb="FF92D050"/>
                </patternFill>
              </fill>
            </x14:dxf>
          </x14:cfRule>
          <x14:cfRule type="cellIs" priority="8419" operator="equal" id="{CEAE60B8-9C08-4C82-A300-E0E172EE98C2}">
            <xm:f>Tables!$B$5</xm:f>
            <x14:dxf>
              <fill>
                <patternFill>
                  <bgColor rgb="FFFFC000"/>
                </patternFill>
              </fill>
            </x14:dxf>
          </x14:cfRule>
          <x14:cfRule type="cellIs" priority="8420" operator="equal" id="{DDA79BDF-A9B5-4456-9EBD-5AE11E430F41}">
            <xm:f>Tables!$B$6</xm:f>
            <x14:dxf>
              <fill>
                <patternFill>
                  <bgColor rgb="FFFF0000"/>
                </patternFill>
              </fill>
            </x14:dxf>
          </x14:cfRule>
          <xm:sqref>M491</xm:sqref>
        </x14:conditionalFormatting>
        <x14:conditionalFormatting xmlns:xm="http://schemas.microsoft.com/office/excel/2006/main">
          <x14:cfRule type="cellIs" priority="8413" operator="equal" id="{01014EE8-C4AF-4044-B164-46A35CD68482}">
            <xm:f>Tables!$B$3</xm:f>
            <x14:dxf>
              <fill>
                <patternFill>
                  <bgColor rgb="FFFFFFCC"/>
                </patternFill>
              </fill>
            </x14:dxf>
          </x14:cfRule>
          <x14:cfRule type="cellIs" priority="8414" operator="equal" id="{42DAC83E-6254-43D1-87BD-F6B952A4F786}">
            <xm:f>Tables!$B$4</xm:f>
            <x14:dxf>
              <fill>
                <patternFill>
                  <bgColor rgb="FF92D050"/>
                </patternFill>
              </fill>
            </x14:dxf>
          </x14:cfRule>
          <x14:cfRule type="cellIs" priority="8415" operator="equal" id="{6DB649DD-9CDD-4040-B919-FC067C7B5AE7}">
            <xm:f>Tables!$B$5</xm:f>
            <x14:dxf>
              <fill>
                <patternFill>
                  <bgColor rgb="FFFFC000"/>
                </patternFill>
              </fill>
            </x14:dxf>
          </x14:cfRule>
          <x14:cfRule type="cellIs" priority="8416" operator="equal" id="{57C55AC0-C962-4836-AC10-5C7D1F0D2049}">
            <xm:f>Tables!$B$6</xm:f>
            <x14:dxf>
              <fill>
                <patternFill>
                  <bgColor rgb="FFFF0000"/>
                </patternFill>
              </fill>
            </x14:dxf>
          </x14:cfRule>
          <xm:sqref>J500:K500</xm:sqref>
        </x14:conditionalFormatting>
        <x14:conditionalFormatting xmlns:xm="http://schemas.microsoft.com/office/excel/2006/main">
          <x14:cfRule type="cellIs" priority="8409" operator="equal" id="{32CCFF96-2FDE-459F-BA03-14EA87451C72}">
            <xm:f>Tables!$B$3</xm:f>
            <x14:dxf>
              <fill>
                <patternFill>
                  <bgColor rgb="FFFFFFCC"/>
                </patternFill>
              </fill>
            </x14:dxf>
          </x14:cfRule>
          <x14:cfRule type="cellIs" priority="8410" operator="equal" id="{014D4173-8C31-4122-BDDB-85DDDF426448}">
            <xm:f>Tables!$B$4</xm:f>
            <x14:dxf>
              <fill>
                <patternFill>
                  <bgColor rgb="FF92D050"/>
                </patternFill>
              </fill>
            </x14:dxf>
          </x14:cfRule>
          <x14:cfRule type="cellIs" priority="8411" operator="equal" id="{60AEE982-11B1-47A3-B1CC-437BEBC86B8F}">
            <xm:f>Tables!$B$5</xm:f>
            <x14:dxf>
              <fill>
                <patternFill>
                  <bgColor rgb="FFFFC000"/>
                </patternFill>
              </fill>
            </x14:dxf>
          </x14:cfRule>
          <x14:cfRule type="cellIs" priority="8412" operator="equal" id="{D428DF87-CBF9-4C3E-84FC-E12B32C3BC43}">
            <xm:f>Tables!$B$6</xm:f>
            <x14:dxf>
              <fill>
                <patternFill>
                  <bgColor rgb="FFFF0000"/>
                </patternFill>
              </fill>
            </x14:dxf>
          </x14:cfRule>
          <xm:sqref>Q500</xm:sqref>
        </x14:conditionalFormatting>
        <x14:conditionalFormatting xmlns:xm="http://schemas.microsoft.com/office/excel/2006/main">
          <x14:cfRule type="cellIs" priority="8405" operator="equal" id="{0A0C665C-2DD9-4639-A62B-3EDA520B79BC}">
            <xm:f>Tables!$B$3</xm:f>
            <x14:dxf>
              <fill>
                <patternFill>
                  <bgColor rgb="FFFFFFCC"/>
                </patternFill>
              </fill>
            </x14:dxf>
          </x14:cfRule>
          <x14:cfRule type="cellIs" priority="8406" operator="equal" id="{7903D39A-EF44-47C1-B43F-850BD2037066}">
            <xm:f>Tables!$B$4</xm:f>
            <x14:dxf>
              <fill>
                <patternFill>
                  <bgColor rgb="FF92D050"/>
                </patternFill>
              </fill>
            </x14:dxf>
          </x14:cfRule>
          <x14:cfRule type="cellIs" priority="8407" operator="equal" id="{0302BA44-B65F-4D38-A170-324EFC4CADC8}">
            <xm:f>Tables!$B$5</xm:f>
            <x14:dxf>
              <fill>
                <patternFill>
                  <bgColor rgb="FFFFC000"/>
                </patternFill>
              </fill>
            </x14:dxf>
          </x14:cfRule>
          <x14:cfRule type="cellIs" priority="8408" operator="equal" id="{797CAEBE-525B-486F-862C-79233FF1E87F}">
            <xm:f>Tables!$B$6</xm:f>
            <x14:dxf>
              <fill>
                <patternFill>
                  <bgColor rgb="FFFF0000"/>
                </patternFill>
              </fill>
            </x14:dxf>
          </x14:cfRule>
          <xm:sqref>M500</xm:sqref>
        </x14:conditionalFormatting>
        <x14:conditionalFormatting xmlns:xm="http://schemas.microsoft.com/office/excel/2006/main">
          <x14:cfRule type="cellIs" priority="8401" operator="equal" id="{7D11350C-DC0F-44A9-AF73-294129AB5EBB}">
            <xm:f>Tables!$B$3</xm:f>
            <x14:dxf>
              <fill>
                <patternFill>
                  <bgColor rgb="FFFFFFCC"/>
                </patternFill>
              </fill>
            </x14:dxf>
          </x14:cfRule>
          <x14:cfRule type="cellIs" priority="8402" operator="equal" id="{B5C7317E-338C-4388-9577-E89D36274D16}">
            <xm:f>Tables!$B$4</xm:f>
            <x14:dxf>
              <fill>
                <patternFill>
                  <bgColor rgb="FF92D050"/>
                </patternFill>
              </fill>
            </x14:dxf>
          </x14:cfRule>
          <x14:cfRule type="cellIs" priority="8403" operator="equal" id="{8AA74431-DF0C-4F3F-946F-F6F4648436D5}">
            <xm:f>Tables!$B$5</xm:f>
            <x14:dxf>
              <fill>
                <patternFill>
                  <bgColor rgb="FFFFC000"/>
                </patternFill>
              </fill>
            </x14:dxf>
          </x14:cfRule>
          <x14:cfRule type="cellIs" priority="8404" operator="equal" id="{FE8CB972-EF59-466B-9F80-B89752386C31}">
            <xm:f>Tables!$B$6</xm:f>
            <x14:dxf>
              <fill>
                <patternFill>
                  <bgColor rgb="FFFF0000"/>
                </patternFill>
              </fill>
            </x14:dxf>
          </x14:cfRule>
          <xm:sqref>J517:K517</xm:sqref>
        </x14:conditionalFormatting>
        <x14:conditionalFormatting xmlns:xm="http://schemas.microsoft.com/office/excel/2006/main">
          <x14:cfRule type="cellIs" priority="8389" operator="equal" id="{7CEA9ABC-2BD3-46D8-9914-D89FF62A676C}">
            <xm:f>Tables!$B$3</xm:f>
            <x14:dxf>
              <fill>
                <patternFill>
                  <bgColor rgb="FFFFFFCC"/>
                </patternFill>
              </fill>
            </x14:dxf>
          </x14:cfRule>
          <x14:cfRule type="cellIs" priority="8390" operator="equal" id="{2061EF26-B426-486F-A539-746D62F3D466}">
            <xm:f>Tables!$B$4</xm:f>
            <x14:dxf>
              <fill>
                <patternFill>
                  <bgColor rgb="FF92D050"/>
                </patternFill>
              </fill>
            </x14:dxf>
          </x14:cfRule>
          <x14:cfRule type="cellIs" priority="8391" operator="equal" id="{1099011D-FE57-4BEB-8A3D-752EB66F13D7}">
            <xm:f>Tables!$B$5</xm:f>
            <x14:dxf>
              <fill>
                <patternFill>
                  <bgColor rgb="FFFFC000"/>
                </patternFill>
              </fill>
            </x14:dxf>
          </x14:cfRule>
          <x14:cfRule type="cellIs" priority="8392" operator="equal" id="{9CEE456E-778C-4E71-AB37-D70E4DB16011}">
            <xm:f>Tables!$B$6</xm:f>
            <x14:dxf>
              <fill>
                <patternFill>
                  <bgColor rgb="FFFF0000"/>
                </patternFill>
              </fill>
            </x14:dxf>
          </x14:cfRule>
          <xm:sqref>J537:K537</xm:sqref>
        </x14:conditionalFormatting>
        <x14:conditionalFormatting xmlns:xm="http://schemas.microsoft.com/office/excel/2006/main">
          <x14:cfRule type="cellIs" priority="8377" operator="equal" id="{B27A8A0D-4323-4C23-BE90-AB959C3D481F}">
            <xm:f>Tables!$B$3</xm:f>
            <x14:dxf>
              <fill>
                <patternFill>
                  <bgColor rgb="FFFFFFCC"/>
                </patternFill>
              </fill>
            </x14:dxf>
          </x14:cfRule>
          <x14:cfRule type="cellIs" priority="8378" operator="equal" id="{5787481B-8D3E-43A9-832F-A5151EA74AFA}">
            <xm:f>Tables!$B$4</xm:f>
            <x14:dxf>
              <fill>
                <patternFill>
                  <bgColor rgb="FF92D050"/>
                </patternFill>
              </fill>
            </x14:dxf>
          </x14:cfRule>
          <x14:cfRule type="cellIs" priority="8379" operator="equal" id="{C11E7843-6DF6-4CE8-A8F6-3CB4C86F8658}">
            <xm:f>Tables!$B$5</xm:f>
            <x14:dxf>
              <fill>
                <patternFill>
                  <bgColor rgb="FFFFC000"/>
                </patternFill>
              </fill>
            </x14:dxf>
          </x14:cfRule>
          <x14:cfRule type="cellIs" priority="8380" operator="equal" id="{798646DF-E3A3-4301-9267-1BB0B5438794}">
            <xm:f>Tables!$B$6</xm:f>
            <x14:dxf>
              <fill>
                <patternFill>
                  <bgColor rgb="FFFF0000"/>
                </patternFill>
              </fill>
            </x14:dxf>
          </x14:cfRule>
          <xm:sqref>J542:K542</xm:sqref>
        </x14:conditionalFormatting>
        <x14:conditionalFormatting xmlns:xm="http://schemas.microsoft.com/office/excel/2006/main">
          <x14:cfRule type="cellIs" priority="8373" operator="equal" id="{CFFE8B33-59D2-42D1-B9A5-C45D81A3B0F7}">
            <xm:f>Tables!$B$3</xm:f>
            <x14:dxf>
              <fill>
                <patternFill>
                  <bgColor rgb="FFFFFFCC"/>
                </patternFill>
              </fill>
            </x14:dxf>
          </x14:cfRule>
          <x14:cfRule type="cellIs" priority="8374" operator="equal" id="{3C2521F9-EE2C-4C69-B88C-D78A770140EF}">
            <xm:f>Tables!$B$4</xm:f>
            <x14:dxf>
              <fill>
                <patternFill>
                  <bgColor rgb="FF92D050"/>
                </patternFill>
              </fill>
            </x14:dxf>
          </x14:cfRule>
          <x14:cfRule type="cellIs" priority="8375" operator="equal" id="{9E361738-AFCF-4F50-9F6B-C41DC525B0FA}">
            <xm:f>Tables!$B$5</xm:f>
            <x14:dxf>
              <fill>
                <patternFill>
                  <bgColor rgb="FFFFC000"/>
                </patternFill>
              </fill>
            </x14:dxf>
          </x14:cfRule>
          <x14:cfRule type="cellIs" priority="8376" operator="equal" id="{44884C8D-19A5-4E00-AF82-449D9AEB65D9}">
            <xm:f>Tables!$B$6</xm:f>
            <x14:dxf>
              <fill>
                <patternFill>
                  <bgColor rgb="FFFF0000"/>
                </patternFill>
              </fill>
            </x14:dxf>
          </x14:cfRule>
          <xm:sqref>Q542</xm:sqref>
        </x14:conditionalFormatting>
        <x14:conditionalFormatting xmlns:xm="http://schemas.microsoft.com/office/excel/2006/main">
          <x14:cfRule type="cellIs" priority="8369" operator="equal" id="{B9688F97-5E22-44F2-9085-DBA8C8528404}">
            <xm:f>Tables!$B$3</xm:f>
            <x14:dxf>
              <fill>
                <patternFill>
                  <bgColor rgb="FFFFFFCC"/>
                </patternFill>
              </fill>
            </x14:dxf>
          </x14:cfRule>
          <x14:cfRule type="cellIs" priority="8370" operator="equal" id="{1D77D6C0-D1C1-4A12-B84A-237B5ED060DC}">
            <xm:f>Tables!$B$4</xm:f>
            <x14:dxf>
              <fill>
                <patternFill>
                  <bgColor rgb="FF92D050"/>
                </patternFill>
              </fill>
            </x14:dxf>
          </x14:cfRule>
          <x14:cfRule type="cellIs" priority="8371" operator="equal" id="{0F133AF2-0B33-48FB-901B-E82F5DC4F415}">
            <xm:f>Tables!$B$5</xm:f>
            <x14:dxf>
              <fill>
                <patternFill>
                  <bgColor rgb="FFFFC000"/>
                </patternFill>
              </fill>
            </x14:dxf>
          </x14:cfRule>
          <x14:cfRule type="cellIs" priority="8372" operator="equal" id="{DB60932A-011A-480E-9D07-257F08681EDA}">
            <xm:f>Tables!$B$6</xm:f>
            <x14:dxf>
              <fill>
                <patternFill>
                  <bgColor rgb="FFFF0000"/>
                </patternFill>
              </fill>
            </x14:dxf>
          </x14:cfRule>
          <xm:sqref>M542</xm:sqref>
        </x14:conditionalFormatting>
        <x14:conditionalFormatting xmlns:xm="http://schemas.microsoft.com/office/excel/2006/main">
          <x14:cfRule type="cellIs" priority="8365" operator="equal" id="{94BDA53A-A105-4317-906F-FAA52A0262A6}">
            <xm:f>Tables!$B$3</xm:f>
            <x14:dxf>
              <fill>
                <patternFill>
                  <bgColor rgb="FFFFFFCC"/>
                </patternFill>
              </fill>
            </x14:dxf>
          </x14:cfRule>
          <x14:cfRule type="cellIs" priority="8366" operator="equal" id="{B90D9990-92C4-453A-ADA0-628B7448F37C}">
            <xm:f>Tables!$B$4</xm:f>
            <x14:dxf>
              <fill>
                <patternFill>
                  <bgColor rgb="FF92D050"/>
                </patternFill>
              </fill>
            </x14:dxf>
          </x14:cfRule>
          <x14:cfRule type="cellIs" priority="8367" operator="equal" id="{6C5EFC19-7D3D-45E6-9C8E-B94930D09AF6}">
            <xm:f>Tables!$B$5</xm:f>
            <x14:dxf>
              <fill>
                <patternFill>
                  <bgColor rgb="FFFFC000"/>
                </patternFill>
              </fill>
            </x14:dxf>
          </x14:cfRule>
          <x14:cfRule type="cellIs" priority="8368" operator="equal" id="{AA220125-980C-40ED-80F9-062839EE0515}">
            <xm:f>Tables!$B$6</xm:f>
            <x14:dxf>
              <fill>
                <patternFill>
                  <bgColor rgb="FFFF0000"/>
                </patternFill>
              </fill>
            </x14:dxf>
          </x14:cfRule>
          <xm:sqref>J547:K547</xm:sqref>
        </x14:conditionalFormatting>
        <x14:conditionalFormatting xmlns:xm="http://schemas.microsoft.com/office/excel/2006/main">
          <x14:cfRule type="cellIs" priority="8353" operator="equal" id="{D1CDD8F6-CED1-440B-A4BC-575BB79FDE2E}">
            <xm:f>Tables!$B$3</xm:f>
            <x14:dxf>
              <fill>
                <patternFill>
                  <bgColor rgb="FFFFFFCC"/>
                </patternFill>
              </fill>
            </x14:dxf>
          </x14:cfRule>
          <x14:cfRule type="cellIs" priority="8354" operator="equal" id="{61BB09BD-1480-4932-A053-AF5167E45801}">
            <xm:f>Tables!$B$4</xm:f>
            <x14:dxf>
              <fill>
                <patternFill>
                  <bgColor rgb="FF92D050"/>
                </patternFill>
              </fill>
            </x14:dxf>
          </x14:cfRule>
          <x14:cfRule type="cellIs" priority="8355" operator="equal" id="{28B64E8E-43AE-4F74-B9A4-CE2D3A241D15}">
            <xm:f>Tables!$B$5</xm:f>
            <x14:dxf>
              <fill>
                <patternFill>
                  <bgColor rgb="FFFFC000"/>
                </patternFill>
              </fill>
            </x14:dxf>
          </x14:cfRule>
          <x14:cfRule type="cellIs" priority="8356" operator="equal" id="{A1D27F2D-732D-4A8B-B714-D877BDF27820}">
            <xm:f>Tables!$B$6</xm:f>
            <x14:dxf>
              <fill>
                <patternFill>
                  <bgColor rgb="FFFF0000"/>
                </patternFill>
              </fill>
            </x14:dxf>
          </x14:cfRule>
          <xm:sqref>J552:K552</xm:sqref>
        </x14:conditionalFormatting>
        <x14:conditionalFormatting xmlns:xm="http://schemas.microsoft.com/office/excel/2006/main">
          <x14:cfRule type="cellIs" priority="8349" operator="equal" id="{949BE844-A401-465D-90B2-8BC73C1D6C81}">
            <xm:f>Tables!$B$3</xm:f>
            <x14:dxf>
              <fill>
                <patternFill>
                  <bgColor rgb="FFFFFFCC"/>
                </patternFill>
              </fill>
            </x14:dxf>
          </x14:cfRule>
          <x14:cfRule type="cellIs" priority="8350" operator="equal" id="{62628215-AC03-4E80-BE30-17F53A0645C5}">
            <xm:f>Tables!$B$4</xm:f>
            <x14:dxf>
              <fill>
                <patternFill>
                  <bgColor rgb="FF92D050"/>
                </patternFill>
              </fill>
            </x14:dxf>
          </x14:cfRule>
          <x14:cfRule type="cellIs" priority="8351" operator="equal" id="{48DDFDE8-5D62-4ADD-94C9-A26A75F9BD33}">
            <xm:f>Tables!$B$5</xm:f>
            <x14:dxf>
              <fill>
                <patternFill>
                  <bgColor rgb="FFFFC000"/>
                </patternFill>
              </fill>
            </x14:dxf>
          </x14:cfRule>
          <x14:cfRule type="cellIs" priority="8352" operator="equal" id="{A7F46BF4-774C-4167-9C91-396650CA533C}">
            <xm:f>Tables!$B$6</xm:f>
            <x14:dxf>
              <fill>
                <patternFill>
                  <bgColor rgb="FFFF0000"/>
                </patternFill>
              </fill>
            </x14:dxf>
          </x14:cfRule>
          <xm:sqref>Q552</xm:sqref>
        </x14:conditionalFormatting>
        <x14:conditionalFormatting xmlns:xm="http://schemas.microsoft.com/office/excel/2006/main">
          <x14:cfRule type="cellIs" priority="8345" operator="equal" id="{1C429A0A-E255-4571-8787-66D56EFC1709}">
            <xm:f>Tables!$B$3</xm:f>
            <x14:dxf>
              <fill>
                <patternFill>
                  <bgColor rgb="FFFFFFCC"/>
                </patternFill>
              </fill>
            </x14:dxf>
          </x14:cfRule>
          <x14:cfRule type="cellIs" priority="8346" operator="equal" id="{BA3DFC1C-C5D6-446E-9155-52A059B2B8CB}">
            <xm:f>Tables!$B$4</xm:f>
            <x14:dxf>
              <fill>
                <patternFill>
                  <bgColor rgb="FF92D050"/>
                </patternFill>
              </fill>
            </x14:dxf>
          </x14:cfRule>
          <x14:cfRule type="cellIs" priority="8347" operator="equal" id="{6C8D06AB-C8EF-45DF-855E-46BB6C487532}">
            <xm:f>Tables!$B$5</xm:f>
            <x14:dxf>
              <fill>
                <patternFill>
                  <bgColor rgb="FFFFC000"/>
                </patternFill>
              </fill>
            </x14:dxf>
          </x14:cfRule>
          <x14:cfRule type="cellIs" priority="8348" operator="equal" id="{9F7DB53C-B05D-404C-8A2C-CF35B3DBD084}">
            <xm:f>Tables!$B$6</xm:f>
            <x14:dxf>
              <fill>
                <patternFill>
                  <bgColor rgb="FFFF0000"/>
                </patternFill>
              </fill>
            </x14:dxf>
          </x14:cfRule>
          <xm:sqref>M552</xm:sqref>
        </x14:conditionalFormatting>
        <x14:conditionalFormatting xmlns:xm="http://schemas.microsoft.com/office/excel/2006/main">
          <x14:cfRule type="cellIs" priority="8341" operator="equal" id="{248693B8-E793-4F48-AB11-901FC5B70975}">
            <xm:f>Tables!$B$3</xm:f>
            <x14:dxf>
              <fill>
                <patternFill>
                  <bgColor rgb="FFFFFFCC"/>
                </patternFill>
              </fill>
            </x14:dxf>
          </x14:cfRule>
          <x14:cfRule type="cellIs" priority="8342" operator="equal" id="{AA20B803-8AC3-4681-8CA7-023148901BF8}">
            <xm:f>Tables!$B$4</xm:f>
            <x14:dxf>
              <fill>
                <patternFill>
                  <bgColor rgb="FF92D050"/>
                </patternFill>
              </fill>
            </x14:dxf>
          </x14:cfRule>
          <x14:cfRule type="cellIs" priority="8343" operator="equal" id="{8EB8B98C-D03E-4787-8623-315485A4AF72}">
            <xm:f>Tables!$B$5</xm:f>
            <x14:dxf>
              <fill>
                <patternFill>
                  <bgColor rgb="FFFFC000"/>
                </patternFill>
              </fill>
            </x14:dxf>
          </x14:cfRule>
          <x14:cfRule type="cellIs" priority="8344" operator="equal" id="{DE027256-3E74-4F9C-8F5B-4B4971F5D3D5}">
            <xm:f>Tables!$B$6</xm:f>
            <x14:dxf>
              <fill>
                <patternFill>
                  <bgColor rgb="FFFF0000"/>
                </patternFill>
              </fill>
            </x14:dxf>
          </x14:cfRule>
          <xm:sqref>J557:K557</xm:sqref>
        </x14:conditionalFormatting>
        <x14:conditionalFormatting xmlns:xm="http://schemas.microsoft.com/office/excel/2006/main">
          <x14:cfRule type="cellIs" priority="8329" operator="equal" id="{09587873-8259-4DA7-A810-42413A272682}">
            <xm:f>Tables!$B$3</xm:f>
            <x14:dxf>
              <fill>
                <patternFill>
                  <bgColor rgb="FFFFFFCC"/>
                </patternFill>
              </fill>
            </x14:dxf>
          </x14:cfRule>
          <x14:cfRule type="cellIs" priority="8330" operator="equal" id="{42749149-6CAC-42B7-8CE8-4624052AC347}">
            <xm:f>Tables!$B$4</xm:f>
            <x14:dxf>
              <fill>
                <patternFill>
                  <bgColor rgb="FF92D050"/>
                </patternFill>
              </fill>
            </x14:dxf>
          </x14:cfRule>
          <x14:cfRule type="cellIs" priority="8331" operator="equal" id="{05893FD0-3D84-474C-B524-5CA482BE2F0D}">
            <xm:f>Tables!$B$5</xm:f>
            <x14:dxf>
              <fill>
                <patternFill>
                  <bgColor rgb="FFFFC000"/>
                </patternFill>
              </fill>
            </x14:dxf>
          </x14:cfRule>
          <x14:cfRule type="cellIs" priority="8332" operator="equal" id="{A07256C0-68DA-4049-A595-75119A151026}">
            <xm:f>Tables!$B$6</xm:f>
            <x14:dxf>
              <fill>
                <patternFill>
                  <bgColor rgb="FFFF0000"/>
                </patternFill>
              </fill>
            </x14:dxf>
          </x14:cfRule>
          <xm:sqref>J562:K562</xm:sqref>
        </x14:conditionalFormatting>
        <x14:conditionalFormatting xmlns:xm="http://schemas.microsoft.com/office/excel/2006/main">
          <x14:cfRule type="cellIs" priority="8325" operator="equal" id="{7ADEC42A-1247-458E-9DC0-D7DBEDB86CA0}">
            <xm:f>Tables!$B$3</xm:f>
            <x14:dxf>
              <fill>
                <patternFill>
                  <bgColor rgb="FFFFFFCC"/>
                </patternFill>
              </fill>
            </x14:dxf>
          </x14:cfRule>
          <x14:cfRule type="cellIs" priority="8326" operator="equal" id="{A3D51393-ACA3-44E9-BEC9-416ADE524272}">
            <xm:f>Tables!$B$4</xm:f>
            <x14:dxf>
              <fill>
                <patternFill>
                  <bgColor rgb="FF92D050"/>
                </patternFill>
              </fill>
            </x14:dxf>
          </x14:cfRule>
          <x14:cfRule type="cellIs" priority="8327" operator="equal" id="{0DC82DAA-D8A0-4819-AC46-AD489FAF22FD}">
            <xm:f>Tables!$B$5</xm:f>
            <x14:dxf>
              <fill>
                <patternFill>
                  <bgColor rgb="FFFFC000"/>
                </patternFill>
              </fill>
            </x14:dxf>
          </x14:cfRule>
          <x14:cfRule type="cellIs" priority="8328" operator="equal" id="{2802F3FB-5349-4E33-86F6-10BCD63F04AD}">
            <xm:f>Tables!$B$6</xm:f>
            <x14:dxf>
              <fill>
                <patternFill>
                  <bgColor rgb="FFFF0000"/>
                </patternFill>
              </fill>
            </x14:dxf>
          </x14:cfRule>
          <xm:sqref>Q562</xm:sqref>
        </x14:conditionalFormatting>
        <x14:conditionalFormatting xmlns:xm="http://schemas.microsoft.com/office/excel/2006/main">
          <x14:cfRule type="cellIs" priority="8321" operator="equal" id="{9E5029DD-269B-43D1-97D0-03224EC24775}">
            <xm:f>Tables!$B$3</xm:f>
            <x14:dxf>
              <fill>
                <patternFill>
                  <bgColor rgb="FFFFFFCC"/>
                </patternFill>
              </fill>
            </x14:dxf>
          </x14:cfRule>
          <x14:cfRule type="cellIs" priority="8322" operator="equal" id="{BF31358A-EC66-4868-94BB-5B3BF67B7E9E}">
            <xm:f>Tables!$B$4</xm:f>
            <x14:dxf>
              <fill>
                <patternFill>
                  <bgColor rgb="FF92D050"/>
                </patternFill>
              </fill>
            </x14:dxf>
          </x14:cfRule>
          <x14:cfRule type="cellIs" priority="8323" operator="equal" id="{5BA07FF7-BB42-441A-AA8F-6A3C089FCB8D}">
            <xm:f>Tables!$B$5</xm:f>
            <x14:dxf>
              <fill>
                <patternFill>
                  <bgColor rgb="FFFFC000"/>
                </patternFill>
              </fill>
            </x14:dxf>
          </x14:cfRule>
          <x14:cfRule type="cellIs" priority="8324" operator="equal" id="{550E0513-919B-463D-8323-26857B29D0A9}">
            <xm:f>Tables!$B$6</xm:f>
            <x14:dxf>
              <fill>
                <patternFill>
                  <bgColor rgb="FFFF0000"/>
                </patternFill>
              </fill>
            </x14:dxf>
          </x14:cfRule>
          <xm:sqref>M562</xm:sqref>
        </x14:conditionalFormatting>
        <x14:conditionalFormatting xmlns:xm="http://schemas.microsoft.com/office/excel/2006/main">
          <x14:cfRule type="cellIs" priority="8317" operator="equal" id="{766AAF10-C0E9-424F-AA7F-999F309FF217}">
            <xm:f>Tables!$B$3</xm:f>
            <x14:dxf>
              <fill>
                <patternFill>
                  <bgColor rgb="FFFFFFCC"/>
                </patternFill>
              </fill>
            </x14:dxf>
          </x14:cfRule>
          <x14:cfRule type="cellIs" priority="8318" operator="equal" id="{23A74B23-6486-413A-9CBD-95BC2D891D77}">
            <xm:f>Tables!$B$4</xm:f>
            <x14:dxf>
              <fill>
                <patternFill>
                  <bgColor rgb="FF92D050"/>
                </patternFill>
              </fill>
            </x14:dxf>
          </x14:cfRule>
          <x14:cfRule type="cellIs" priority="8319" operator="equal" id="{38158168-A3F7-41C1-907B-C4621707002C}">
            <xm:f>Tables!$B$5</xm:f>
            <x14:dxf>
              <fill>
                <patternFill>
                  <bgColor rgb="FFFFC000"/>
                </patternFill>
              </fill>
            </x14:dxf>
          </x14:cfRule>
          <x14:cfRule type="cellIs" priority="8320" operator="equal" id="{D6061D2E-5F07-405D-8D50-CF9C3C586523}">
            <xm:f>Tables!$B$6</xm:f>
            <x14:dxf>
              <fill>
                <patternFill>
                  <bgColor rgb="FFFF0000"/>
                </patternFill>
              </fill>
            </x14:dxf>
          </x14:cfRule>
          <xm:sqref>J567:K567</xm:sqref>
        </x14:conditionalFormatting>
        <x14:conditionalFormatting xmlns:xm="http://schemas.microsoft.com/office/excel/2006/main">
          <x14:cfRule type="cellIs" priority="8305" operator="equal" id="{4120BFC9-2B7A-4C69-B45E-DDC44BE99D7C}">
            <xm:f>Tables!$B$3</xm:f>
            <x14:dxf>
              <fill>
                <patternFill>
                  <bgColor rgb="FFFFFFCC"/>
                </patternFill>
              </fill>
            </x14:dxf>
          </x14:cfRule>
          <x14:cfRule type="cellIs" priority="8306" operator="equal" id="{9F665CED-186F-4288-ACD9-697A739707D2}">
            <xm:f>Tables!$B$4</xm:f>
            <x14:dxf>
              <fill>
                <patternFill>
                  <bgColor rgb="FF92D050"/>
                </patternFill>
              </fill>
            </x14:dxf>
          </x14:cfRule>
          <x14:cfRule type="cellIs" priority="8307" operator="equal" id="{320FDFEE-A64F-480E-B4BB-9BE0EC36E757}">
            <xm:f>Tables!$B$5</xm:f>
            <x14:dxf>
              <fill>
                <patternFill>
                  <bgColor rgb="FFFFC000"/>
                </patternFill>
              </fill>
            </x14:dxf>
          </x14:cfRule>
          <x14:cfRule type="cellIs" priority="8308" operator="equal" id="{28169EA5-3A53-4F62-82D5-2AC45F16C643}">
            <xm:f>Tables!$B$6</xm:f>
            <x14:dxf>
              <fill>
                <patternFill>
                  <bgColor rgb="FFFF0000"/>
                </patternFill>
              </fill>
            </x14:dxf>
          </x14:cfRule>
          <xm:sqref>J572:K572</xm:sqref>
        </x14:conditionalFormatting>
        <x14:conditionalFormatting xmlns:xm="http://schemas.microsoft.com/office/excel/2006/main">
          <x14:cfRule type="cellIs" priority="8301" operator="equal" id="{3F874A07-F87A-4525-8298-0AFAB8D8C5FB}">
            <xm:f>Tables!$B$3</xm:f>
            <x14:dxf>
              <fill>
                <patternFill>
                  <bgColor rgb="FFFFFFCC"/>
                </patternFill>
              </fill>
            </x14:dxf>
          </x14:cfRule>
          <x14:cfRule type="cellIs" priority="8302" operator="equal" id="{0993A25A-ED3D-4E9F-B823-906312482A01}">
            <xm:f>Tables!$B$4</xm:f>
            <x14:dxf>
              <fill>
                <patternFill>
                  <bgColor rgb="FF92D050"/>
                </patternFill>
              </fill>
            </x14:dxf>
          </x14:cfRule>
          <x14:cfRule type="cellIs" priority="8303" operator="equal" id="{32518253-0987-4123-B558-3766A1FAEEB2}">
            <xm:f>Tables!$B$5</xm:f>
            <x14:dxf>
              <fill>
                <patternFill>
                  <bgColor rgb="FFFFC000"/>
                </patternFill>
              </fill>
            </x14:dxf>
          </x14:cfRule>
          <x14:cfRule type="cellIs" priority="8304" operator="equal" id="{843F67A2-C367-4A64-AC05-BDEF1C1A4D38}">
            <xm:f>Tables!$B$6</xm:f>
            <x14:dxf>
              <fill>
                <patternFill>
                  <bgColor rgb="FFFF0000"/>
                </patternFill>
              </fill>
            </x14:dxf>
          </x14:cfRule>
          <xm:sqref>Q572</xm:sqref>
        </x14:conditionalFormatting>
        <x14:conditionalFormatting xmlns:xm="http://schemas.microsoft.com/office/excel/2006/main">
          <x14:cfRule type="cellIs" priority="8297" operator="equal" id="{EC0F4FA9-ABF8-48EE-911E-1DEBF97913EE}">
            <xm:f>Tables!$B$3</xm:f>
            <x14:dxf>
              <fill>
                <patternFill>
                  <bgColor rgb="FFFFFFCC"/>
                </patternFill>
              </fill>
            </x14:dxf>
          </x14:cfRule>
          <x14:cfRule type="cellIs" priority="8298" operator="equal" id="{85F867DD-F0BF-43B2-BBB6-C2EACE190E2B}">
            <xm:f>Tables!$B$4</xm:f>
            <x14:dxf>
              <fill>
                <patternFill>
                  <bgColor rgb="FF92D050"/>
                </patternFill>
              </fill>
            </x14:dxf>
          </x14:cfRule>
          <x14:cfRule type="cellIs" priority="8299" operator="equal" id="{E0BEDA53-F21A-4B14-8E32-361388F363D0}">
            <xm:f>Tables!$B$5</xm:f>
            <x14:dxf>
              <fill>
                <patternFill>
                  <bgColor rgb="FFFFC000"/>
                </patternFill>
              </fill>
            </x14:dxf>
          </x14:cfRule>
          <x14:cfRule type="cellIs" priority="8300" operator="equal" id="{759EEDC9-CE91-4BF6-947A-E5381C62D2F6}">
            <xm:f>Tables!$B$6</xm:f>
            <x14:dxf>
              <fill>
                <patternFill>
                  <bgColor rgb="FFFF0000"/>
                </patternFill>
              </fill>
            </x14:dxf>
          </x14:cfRule>
          <xm:sqref>M572</xm:sqref>
        </x14:conditionalFormatting>
        <x14:conditionalFormatting xmlns:xm="http://schemas.microsoft.com/office/excel/2006/main">
          <x14:cfRule type="cellIs" priority="8293" operator="equal" id="{2E546F83-D237-4395-9C12-81CD218DCEC3}">
            <xm:f>Tables!$B$3</xm:f>
            <x14:dxf>
              <fill>
                <patternFill>
                  <bgColor rgb="FFFFFFCC"/>
                </patternFill>
              </fill>
            </x14:dxf>
          </x14:cfRule>
          <x14:cfRule type="cellIs" priority="8294" operator="equal" id="{A74D495B-8847-4058-A8B2-AE27E5D72B75}">
            <xm:f>Tables!$B$4</xm:f>
            <x14:dxf>
              <fill>
                <patternFill>
                  <bgColor rgb="FF92D050"/>
                </patternFill>
              </fill>
            </x14:dxf>
          </x14:cfRule>
          <x14:cfRule type="cellIs" priority="8295" operator="equal" id="{073F7275-32DE-413C-BE85-BC264CE28983}">
            <xm:f>Tables!$B$5</xm:f>
            <x14:dxf>
              <fill>
                <patternFill>
                  <bgColor rgb="FFFFC000"/>
                </patternFill>
              </fill>
            </x14:dxf>
          </x14:cfRule>
          <x14:cfRule type="cellIs" priority="8296" operator="equal" id="{6F41516A-E7D9-4BD6-A6C3-F30024D7E260}">
            <xm:f>Tables!$B$6</xm:f>
            <x14:dxf>
              <fill>
                <patternFill>
                  <bgColor rgb="FFFF0000"/>
                </patternFill>
              </fill>
            </x14:dxf>
          </x14:cfRule>
          <xm:sqref>J577:K577</xm:sqref>
        </x14:conditionalFormatting>
        <x14:conditionalFormatting xmlns:xm="http://schemas.microsoft.com/office/excel/2006/main">
          <x14:cfRule type="cellIs" priority="8281" operator="equal" id="{60804F8E-A21D-4C10-8B36-045AAA2AD145}">
            <xm:f>Tables!$B$3</xm:f>
            <x14:dxf>
              <fill>
                <patternFill>
                  <bgColor rgb="FFFFFFCC"/>
                </patternFill>
              </fill>
            </x14:dxf>
          </x14:cfRule>
          <x14:cfRule type="cellIs" priority="8282" operator="equal" id="{1BE09208-762F-47F8-BF8A-606E662FB111}">
            <xm:f>Tables!$B$4</xm:f>
            <x14:dxf>
              <fill>
                <patternFill>
                  <bgColor rgb="FF92D050"/>
                </patternFill>
              </fill>
            </x14:dxf>
          </x14:cfRule>
          <x14:cfRule type="cellIs" priority="8283" operator="equal" id="{E69DE314-6871-41DD-BCD1-29A930C464D6}">
            <xm:f>Tables!$B$5</xm:f>
            <x14:dxf>
              <fill>
                <patternFill>
                  <bgColor rgb="FFFFC000"/>
                </patternFill>
              </fill>
            </x14:dxf>
          </x14:cfRule>
          <x14:cfRule type="cellIs" priority="8284" operator="equal" id="{095900FA-8D54-4630-8D80-F20CE95F2B84}">
            <xm:f>Tables!$B$6</xm:f>
            <x14:dxf>
              <fill>
                <patternFill>
                  <bgColor rgb="FFFF0000"/>
                </patternFill>
              </fill>
            </x14:dxf>
          </x14:cfRule>
          <xm:sqref>J582:K582</xm:sqref>
        </x14:conditionalFormatting>
        <x14:conditionalFormatting xmlns:xm="http://schemas.microsoft.com/office/excel/2006/main">
          <x14:cfRule type="cellIs" priority="8277" operator="equal" id="{65B84E14-05F8-493F-BD87-0B1674BDD916}">
            <xm:f>Tables!$B$3</xm:f>
            <x14:dxf>
              <fill>
                <patternFill>
                  <bgColor rgb="FFFFFFCC"/>
                </patternFill>
              </fill>
            </x14:dxf>
          </x14:cfRule>
          <x14:cfRule type="cellIs" priority="8278" operator="equal" id="{B7363FA2-0BB1-4494-B9FC-0E77454AB0F8}">
            <xm:f>Tables!$B$4</xm:f>
            <x14:dxf>
              <fill>
                <patternFill>
                  <bgColor rgb="FF92D050"/>
                </patternFill>
              </fill>
            </x14:dxf>
          </x14:cfRule>
          <x14:cfRule type="cellIs" priority="8279" operator="equal" id="{C23461FB-0FE8-495E-A8FB-A9C0660C5FEF}">
            <xm:f>Tables!$B$5</xm:f>
            <x14:dxf>
              <fill>
                <patternFill>
                  <bgColor rgb="FFFFC000"/>
                </patternFill>
              </fill>
            </x14:dxf>
          </x14:cfRule>
          <x14:cfRule type="cellIs" priority="8280" operator="equal" id="{6F424117-82EC-4868-B20C-CFED1B4C0177}">
            <xm:f>Tables!$B$6</xm:f>
            <x14:dxf>
              <fill>
                <patternFill>
                  <bgColor rgb="FFFF0000"/>
                </patternFill>
              </fill>
            </x14:dxf>
          </x14:cfRule>
          <xm:sqref>Q582</xm:sqref>
        </x14:conditionalFormatting>
        <x14:conditionalFormatting xmlns:xm="http://schemas.microsoft.com/office/excel/2006/main">
          <x14:cfRule type="cellIs" priority="8273" operator="equal" id="{C019DA48-7C8B-4EED-AC20-B140D1DE1F5A}">
            <xm:f>Tables!$B$3</xm:f>
            <x14:dxf>
              <fill>
                <patternFill>
                  <bgColor rgb="FFFFFFCC"/>
                </patternFill>
              </fill>
            </x14:dxf>
          </x14:cfRule>
          <x14:cfRule type="cellIs" priority="8274" operator="equal" id="{D11A83EA-FCF2-4349-9B9A-6F8E89819419}">
            <xm:f>Tables!$B$4</xm:f>
            <x14:dxf>
              <fill>
                <patternFill>
                  <bgColor rgb="FF92D050"/>
                </patternFill>
              </fill>
            </x14:dxf>
          </x14:cfRule>
          <x14:cfRule type="cellIs" priority="8275" operator="equal" id="{EE9836AD-D7F4-4670-862B-10034E909143}">
            <xm:f>Tables!$B$5</xm:f>
            <x14:dxf>
              <fill>
                <patternFill>
                  <bgColor rgb="FFFFC000"/>
                </patternFill>
              </fill>
            </x14:dxf>
          </x14:cfRule>
          <x14:cfRule type="cellIs" priority="8276" operator="equal" id="{E72C1D30-63A0-4762-A3C8-CBE1AC98F556}">
            <xm:f>Tables!$B$6</xm:f>
            <x14:dxf>
              <fill>
                <patternFill>
                  <bgColor rgb="FFFF0000"/>
                </patternFill>
              </fill>
            </x14:dxf>
          </x14:cfRule>
          <xm:sqref>M582</xm:sqref>
        </x14:conditionalFormatting>
        <x14:conditionalFormatting xmlns:xm="http://schemas.microsoft.com/office/excel/2006/main">
          <x14:cfRule type="cellIs" priority="8269" operator="equal" id="{A394840B-ABE2-4239-B7DE-41593FC58E39}">
            <xm:f>Tables!$B$3</xm:f>
            <x14:dxf>
              <fill>
                <patternFill>
                  <bgColor rgb="FFFFFFCC"/>
                </patternFill>
              </fill>
            </x14:dxf>
          </x14:cfRule>
          <x14:cfRule type="cellIs" priority="8270" operator="equal" id="{78E289EA-5853-4520-A765-429CC98AD3A4}">
            <xm:f>Tables!$B$4</xm:f>
            <x14:dxf>
              <fill>
                <patternFill>
                  <bgColor rgb="FF92D050"/>
                </patternFill>
              </fill>
            </x14:dxf>
          </x14:cfRule>
          <x14:cfRule type="cellIs" priority="8271" operator="equal" id="{FB8BC430-EF63-49C9-84CF-DB188B18DB2B}">
            <xm:f>Tables!$B$5</xm:f>
            <x14:dxf>
              <fill>
                <patternFill>
                  <bgColor rgb="FFFFC000"/>
                </patternFill>
              </fill>
            </x14:dxf>
          </x14:cfRule>
          <x14:cfRule type="cellIs" priority="8272" operator="equal" id="{74505D14-45AD-4403-8B40-EB57AB492E70}">
            <xm:f>Tables!$B$6</xm:f>
            <x14:dxf>
              <fill>
                <patternFill>
                  <bgColor rgb="FFFF0000"/>
                </patternFill>
              </fill>
            </x14:dxf>
          </x14:cfRule>
          <xm:sqref>J597:K597</xm:sqref>
        </x14:conditionalFormatting>
        <x14:conditionalFormatting xmlns:xm="http://schemas.microsoft.com/office/excel/2006/main">
          <x14:cfRule type="cellIs" priority="8257" operator="equal" id="{AD15E3C8-8862-4C4C-870D-9B3B75579283}">
            <xm:f>Tables!$B$3</xm:f>
            <x14:dxf>
              <fill>
                <patternFill>
                  <bgColor rgb="FFFFFFCC"/>
                </patternFill>
              </fill>
            </x14:dxf>
          </x14:cfRule>
          <x14:cfRule type="cellIs" priority="8258" operator="equal" id="{D9DE8E98-27A8-4F56-962D-CF5A7DB00C58}">
            <xm:f>Tables!$B$4</xm:f>
            <x14:dxf>
              <fill>
                <patternFill>
                  <bgColor rgb="FF92D050"/>
                </patternFill>
              </fill>
            </x14:dxf>
          </x14:cfRule>
          <x14:cfRule type="cellIs" priority="8259" operator="equal" id="{FEEEED54-0C4A-417B-ABB9-8A4E8BE101C4}">
            <xm:f>Tables!$B$5</xm:f>
            <x14:dxf>
              <fill>
                <patternFill>
                  <bgColor rgb="FFFFC000"/>
                </patternFill>
              </fill>
            </x14:dxf>
          </x14:cfRule>
          <x14:cfRule type="cellIs" priority="8260" operator="equal" id="{A729919A-21EA-408F-B47B-EF3C3471AC01}">
            <xm:f>Tables!$B$6</xm:f>
            <x14:dxf>
              <fill>
                <patternFill>
                  <bgColor rgb="FFFF0000"/>
                </patternFill>
              </fill>
            </x14:dxf>
          </x14:cfRule>
          <xm:sqref>J608:K608</xm:sqref>
        </x14:conditionalFormatting>
        <x14:conditionalFormatting xmlns:xm="http://schemas.microsoft.com/office/excel/2006/main">
          <x14:cfRule type="cellIs" priority="8245" operator="equal" id="{169678C1-B16F-4C97-8296-097652FE5EDB}">
            <xm:f>Tables!$B$3</xm:f>
            <x14:dxf>
              <fill>
                <patternFill>
                  <bgColor rgb="FFFFFFCC"/>
                </patternFill>
              </fill>
            </x14:dxf>
          </x14:cfRule>
          <x14:cfRule type="cellIs" priority="8246" operator="equal" id="{2002DF29-C5A2-424B-9A23-636E3848EBFB}">
            <xm:f>Tables!$B$4</xm:f>
            <x14:dxf>
              <fill>
                <patternFill>
                  <bgColor rgb="FF92D050"/>
                </patternFill>
              </fill>
            </x14:dxf>
          </x14:cfRule>
          <x14:cfRule type="cellIs" priority="8247" operator="equal" id="{01DCC258-FBA0-46EF-B72A-D0F86DCAAE15}">
            <xm:f>Tables!$B$5</xm:f>
            <x14:dxf>
              <fill>
                <patternFill>
                  <bgColor rgb="FFFFC000"/>
                </patternFill>
              </fill>
            </x14:dxf>
          </x14:cfRule>
          <x14:cfRule type="cellIs" priority="8248" operator="equal" id="{BD005D4C-319C-4636-BF11-C330EC721A01}">
            <xm:f>Tables!$B$6</xm:f>
            <x14:dxf>
              <fill>
                <patternFill>
                  <bgColor rgb="FFFF0000"/>
                </patternFill>
              </fill>
            </x14:dxf>
          </x14:cfRule>
          <xm:sqref>J665:K665</xm:sqref>
        </x14:conditionalFormatting>
        <x14:conditionalFormatting xmlns:xm="http://schemas.microsoft.com/office/excel/2006/main">
          <x14:cfRule type="cellIs" priority="8233" operator="equal" id="{F1A89D49-0845-49E6-828D-5FD22452DF81}">
            <xm:f>Tables!$B$3</xm:f>
            <x14:dxf>
              <fill>
                <patternFill>
                  <bgColor rgb="FFFFFFCC"/>
                </patternFill>
              </fill>
            </x14:dxf>
          </x14:cfRule>
          <x14:cfRule type="cellIs" priority="8234" operator="equal" id="{2D641F8D-6BF9-466B-BCA3-2BB8B9B664E9}">
            <xm:f>Tables!$B$4</xm:f>
            <x14:dxf>
              <fill>
                <patternFill>
                  <bgColor rgb="FF92D050"/>
                </patternFill>
              </fill>
            </x14:dxf>
          </x14:cfRule>
          <x14:cfRule type="cellIs" priority="8235" operator="equal" id="{115F3A45-04AA-4993-963B-A80C8159EBA9}">
            <xm:f>Tables!$B$5</xm:f>
            <x14:dxf>
              <fill>
                <patternFill>
                  <bgColor rgb="FFFFC000"/>
                </patternFill>
              </fill>
            </x14:dxf>
          </x14:cfRule>
          <x14:cfRule type="cellIs" priority="8236" operator="equal" id="{3E75AD8F-75DA-4914-A1C8-E8A0759B8F71}">
            <xm:f>Tables!$B$6</xm:f>
            <x14:dxf>
              <fill>
                <patternFill>
                  <bgColor rgb="FFFF0000"/>
                </patternFill>
              </fill>
            </x14:dxf>
          </x14:cfRule>
          <xm:sqref>J679:K679</xm:sqref>
        </x14:conditionalFormatting>
        <x14:conditionalFormatting xmlns:xm="http://schemas.microsoft.com/office/excel/2006/main">
          <x14:cfRule type="cellIs" priority="8229" operator="equal" id="{0FEEEA0F-2E4C-4D5D-828E-F257134C2CA9}">
            <xm:f>Tables!$B$3</xm:f>
            <x14:dxf>
              <fill>
                <patternFill>
                  <bgColor rgb="FFFFFFCC"/>
                </patternFill>
              </fill>
            </x14:dxf>
          </x14:cfRule>
          <x14:cfRule type="cellIs" priority="8230" operator="equal" id="{9288763A-FCFA-40AE-A6AD-7643C79D0397}">
            <xm:f>Tables!$B$4</xm:f>
            <x14:dxf>
              <fill>
                <patternFill>
                  <bgColor rgb="FF92D050"/>
                </patternFill>
              </fill>
            </x14:dxf>
          </x14:cfRule>
          <x14:cfRule type="cellIs" priority="8231" operator="equal" id="{4BC2B331-94E1-4EAA-B4D3-7EDDEC50F219}">
            <xm:f>Tables!$B$5</xm:f>
            <x14:dxf>
              <fill>
                <patternFill>
                  <bgColor rgb="FFFFC000"/>
                </patternFill>
              </fill>
            </x14:dxf>
          </x14:cfRule>
          <x14:cfRule type="cellIs" priority="8232" operator="equal" id="{883AE010-C0B5-4B6D-A8B4-EE41EF9449CC}">
            <xm:f>Tables!$B$6</xm:f>
            <x14:dxf>
              <fill>
                <patternFill>
                  <bgColor rgb="FFFF0000"/>
                </patternFill>
              </fill>
            </x14:dxf>
          </x14:cfRule>
          <xm:sqref>Q679</xm:sqref>
        </x14:conditionalFormatting>
        <x14:conditionalFormatting xmlns:xm="http://schemas.microsoft.com/office/excel/2006/main">
          <x14:cfRule type="cellIs" priority="8225" operator="equal" id="{8D433A34-4D3A-49BA-B3EA-32FB30680BCD}">
            <xm:f>Tables!$B$3</xm:f>
            <x14:dxf>
              <fill>
                <patternFill>
                  <bgColor rgb="FFFFFFCC"/>
                </patternFill>
              </fill>
            </x14:dxf>
          </x14:cfRule>
          <x14:cfRule type="cellIs" priority="8226" operator="equal" id="{C480EC33-78B9-4BED-9AF9-5845D34EF40F}">
            <xm:f>Tables!$B$4</xm:f>
            <x14:dxf>
              <fill>
                <patternFill>
                  <bgColor rgb="FF92D050"/>
                </patternFill>
              </fill>
            </x14:dxf>
          </x14:cfRule>
          <x14:cfRule type="cellIs" priority="8227" operator="equal" id="{BA4DCC3C-02C1-44F2-884A-8609EDB1298B}">
            <xm:f>Tables!$B$5</xm:f>
            <x14:dxf>
              <fill>
                <patternFill>
                  <bgColor rgb="FFFFC000"/>
                </patternFill>
              </fill>
            </x14:dxf>
          </x14:cfRule>
          <x14:cfRule type="cellIs" priority="8228" operator="equal" id="{89800645-38EF-4487-9D0E-9EC29A6648C8}">
            <xm:f>Tables!$B$6</xm:f>
            <x14:dxf>
              <fill>
                <patternFill>
                  <bgColor rgb="FFFF0000"/>
                </patternFill>
              </fill>
            </x14:dxf>
          </x14:cfRule>
          <xm:sqref>M679</xm:sqref>
        </x14:conditionalFormatting>
        <x14:conditionalFormatting xmlns:xm="http://schemas.microsoft.com/office/excel/2006/main">
          <x14:cfRule type="cellIs" priority="8221" operator="equal" id="{A6E9A7BF-5CDD-49E5-997C-23EBD571FEA8}">
            <xm:f>Tables!$B$3</xm:f>
            <x14:dxf>
              <fill>
                <patternFill>
                  <bgColor rgb="FFFFFFCC"/>
                </patternFill>
              </fill>
            </x14:dxf>
          </x14:cfRule>
          <x14:cfRule type="cellIs" priority="8222" operator="equal" id="{D2243A94-87F5-4DD9-BEC7-C5D75FC5D52D}">
            <xm:f>Tables!$B$4</xm:f>
            <x14:dxf>
              <fill>
                <patternFill>
                  <bgColor rgb="FF92D050"/>
                </patternFill>
              </fill>
            </x14:dxf>
          </x14:cfRule>
          <x14:cfRule type="cellIs" priority="8223" operator="equal" id="{C03AF4AE-98C1-4FB5-BA81-A161E45A68B3}">
            <xm:f>Tables!$B$5</xm:f>
            <x14:dxf>
              <fill>
                <patternFill>
                  <bgColor rgb="FFFFC000"/>
                </patternFill>
              </fill>
            </x14:dxf>
          </x14:cfRule>
          <x14:cfRule type="cellIs" priority="8224" operator="equal" id="{6043ACC2-D329-45B6-849B-A9ABDBF6DFE8}">
            <xm:f>Tables!$B$6</xm:f>
            <x14:dxf>
              <fill>
                <patternFill>
                  <bgColor rgb="FFFF0000"/>
                </patternFill>
              </fill>
            </x14:dxf>
          </x14:cfRule>
          <xm:sqref>J688:K688</xm:sqref>
        </x14:conditionalFormatting>
        <x14:conditionalFormatting xmlns:xm="http://schemas.microsoft.com/office/excel/2006/main">
          <x14:cfRule type="cellIs" priority="8217" operator="equal" id="{A5B6BA91-4919-4338-95E4-CC9EF3705E4C}">
            <xm:f>Tables!$B$3</xm:f>
            <x14:dxf>
              <fill>
                <patternFill>
                  <bgColor rgb="FFFFFFCC"/>
                </patternFill>
              </fill>
            </x14:dxf>
          </x14:cfRule>
          <x14:cfRule type="cellIs" priority="8218" operator="equal" id="{C0F0509A-6264-432E-BC5C-68F0BCAD1C4A}">
            <xm:f>Tables!$B$4</xm:f>
            <x14:dxf>
              <fill>
                <patternFill>
                  <bgColor rgb="FF92D050"/>
                </patternFill>
              </fill>
            </x14:dxf>
          </x14:cfRule>
          <x14:cfRule type="cellIs" priority="8219" operator="equal" id="{7FC8F279-EC35-4492-B95D-E19307ADDCE9}">
            <xm:f>Tables!$B$5</xm:f>
            <x14:dxf>
              <fill>
                <patternFill>
                  <bgColor rgb="FFFFC000"/>
                </patternFill>
              </fill>
            </x14:dxf>
          </x14:cfRule>
          <x14:cfRule type="cellIs" priority="8220" operator="equal" id="{A18D3693-898C-4547-A1AC-CFE5DE099C8A}">
            <xm:f>Tables!$B$6</xm:f>
            <x14:dxf>
              <fill>
                <patternFill>
                  <bgColor rgb="FFFF0000"/>
                </patternFill>
              </fill>
            </x14:dxf>
          </x14:cfRule>
          <xm:sqref>Q688</xm:sqref>
        </x14:conditionalFormatting>
        <x14:conditionalFormatting xmlns:xm="http://schemas.microsoft.com/office/excel/2006/main">
          <x14:cfRule type="cellIs" priority="8213" operator="equal" id="{A9ADDBE6-E47F-4801-AE68-4879519A6FEC}">
            <xm:f>Tables!$B$3</xm:f>
            <x14:dxf>
              <fill>
                <patternFill>
                  <bgColor rgb="FFFFFFCC"/>
                </patternFill>
              </fill>
            </x14:dxf>
          </x14:cfRule>
          <x14:cfRule type="cellIs" priority="8214" operator="equal" id="{AE67EEE0-652D-41C7-A9B5-806F648D106F}">
            <xm:f>Tables!$B$4</xm:f>
            <x14:dxf>
              <fill>
                <patternFill>
                  <bgColor rgb="FF92D050"/>
                </patternFill>
              </fill>
            </x14:dxf>
          </x14:cfRule>
          <x14:cfRule type="cellIs" priority="8215" operator="equal" id="{0AE8753A-D99A-43BD-8295-E4A6AFC437BF}">
            <xm:f>Tables!$B$5</xm:f>
            <x14:dxf>
              <fill>
                <patternFill>
                  <bgColor rgb="FFFFC000"/>
                </patternFill>
              </fill>
            </x14:dxf>
          </x14:cfRule>
          <x14:cfRule type="cellIs" priority="8216" operator="equal" id="{D5566A0A-BB7A-4287-AD41-AFB185AE72EA}">
            <xm:f>Tables!$B$6</xm:f>
            <x14:dxf>
              <fill>
                <patternFill>
                  <bgColor rgb="FFFF0000"/>
                </patternFill>
              </fill>
            </x14:dxf>
          </x14:cfRule>
          <xm:sqref>M688</xm:sqref>
        </x14:conditionalFormatting>
        <x14:conditionalFormatting xmlns:xm="http://schemas.microsoft.com/office/excel/2006/main">
          <x14:cfRule type="cellIs" priority="8209" operator="equal" id="{A7245965-765B-4455-BFB0-4A8858EB5FF7}">
            <xm:f>Tables!$B$3</xm:f>
            <x14:dxf>
              <fill>
                <patternFill>
                  <bgColor rgb="FFFFFFCC"/>
                </patternFill>
              </fill>
            </x14:dxf>
          </x14:cfRule>
          <x14:cfRule type="cellIs" priority="8210" operator="equal" id="{E7CC0661-5FB9-42BB-843C-291C5C2135C7}">
            <xm:f>Tables!$B$4</xm:f>
            <x14:dxf>
              <fill>
                <patternFill>
                  <bgColor rgb="FF92D050"/>
                </patternFill>
              </fill>
            </x14:dxf>
          </x14:cfRule>
          <x14:cfRule type="cellIs" priority="8211" operator="equal" id="{15D1AFBA-ECAB-455C-8EBC-53858F7EFD84}">
            <xm:f>Tables!$B$5</xm:f>
            <x14:dxf>
              <fill>
                <patternFill>
                  <bgColor rgb="FFFFC000"/>
                </patternFill>
              </fill>
            </x14:dxf>
          </x14:cfRule>
          <x14:cfRule type="cellIs" priority="8212" operator="equal" id="{60DDE0A9-5422-4455-9E1F-13F5EC6E6A9D}">
            <xm:f>Tables!$B$6</xm:f>
            <x14:dxf>
              <fill>
                <patternFill>
                  <bgColor rgb="FFFF0000"/>
                </patternFill>
              </fill>
            </x14:dxf>
          </x14:cfRule>
          <xm:sqref>J708:K708</xm:sqref>
        </x14:conditionalFormatting>
        <x14:conditionalFormatting xmlns:xm="http://schemas.microsoft.com/office/excel/2006/main">
          <x14:cfRule type="cellIs" priority="8205" operator="equal" id="{9DA60808-143E-4DC6-92BC-A6B4E4264A5B}">
            <xm:f>Tables!$B$3</xm:f>
            <x14:dxf>
              <fill>
                <patternFill>
                  <bgColor rgb="FFFFFFCC"/>
                </patternFill>
              </fill>
            </x14:dxf>
          </x14:cfRule>
          <x14:cfRule type="cellIs" priority="8206" operator="equal" id="{38E0B840-CA29-4944-9C62-9E76A7C5DB57}">
            <xm:f>Tables!$B$4</xm:f>
            <x14:dxf>
              <fill>
                <patternFill>
                  <bgColor rgb="FF92D050"/>
                </patternFill>
              </fill>
            </x14:dxf>
          </x14:cfRule>
          <x14:cfRule type="cellIs" priority="8207" operator="equal" id="{613EA007-B68E-44AE-B27F-DFC6A94D70DE}">
            <xm:f>Tables!$B$5</xm:f>
            <x14:dxf>
              <fill>
                <patternFill>
                  <bgColor rgb="FFFFC000"/>
                </patternFill>
              </fill>
            </x14:dxf>
          </x14:cfRule>
          <x14:cfRule type="cellIs" priority="8208" operator="equal" id="{45FB61C2-C95B-41A1-9571-BB0583ED9DA3}">
            <xm:f>Tables!$B$6</xm:f>
            <x14:dxf>
              <fill>
                <patternFill>
                  <bgColor rgb="FFFF0000"/>
                </patternFill>
              </fill>
            </x14:dxf>
          </x14:cfRule>
          <xm:sqref>Q708</xm:sqref>
        </x14:conditionalFormatting>
        <x14:conditionalFormatting xmlns:xm="http://schemas.microsoft.com/office/excel/2006/main">
          <x14:cfRule type="cellIs" priority="8201" operator="equal" id="{8F58C4A7-82F3-4CA5-815D-FDD390CFA708}">
            <xm:f>Tables!$B$3</xm:f>
            <x14:dxf>
              <fill>
                <patternFill>
                  <bgColor rgb="FFFFFFCC"/>
                </patternFill>
              </fill>
            </x14:dxf>
          </x14:cfRule>
          <x14:cfRule type="cellIs" priority="8202" operator="equal" id="{1585651D-1C00-4663-A28F-7191DAF159EF}">
            <xm:f>Tables!$B$4</xm:f>
            <x14:dxf>
              <fill>
                <patternFill>
                  <bgColor rgb="FF92D050"/>
                </patternFill>
              </fill>
            </x14:dxf>
          </x14:cfRule>
          <x14:cfRule type="cellIs" priority="8203" operator="equal" id="{7F2C4971-56CD-4A53-AB25-124D797455C3}">
            <xm:f>Tables!$B$5</xm:f>
            <x14:dxf>
              <fill>
                <patternFill>
                  <bgColor rgb="FFFFC000"/>
                </patternFill>
              </fill>
            </x14:dxf>
          </x14:cfRule>
          <x14:cfRule type="cellIs" priority="8204" operator="equal" id="{FF329B06-0E7C-481B-925A-35608BB15653}">
            <xm:f>Tables!$B$6</xm:f>
            <x14:dxf>
              <fill>
                <patternFill>
                  <bgColor rgb="FFFF0000"/>
                </patternFill>
              </fill>
            </x14:dxf>
          </x14:cfRule>
          <xm:sqref>M708</xm:sqref>
        </x14:conditionalFormatting>
        <x14:conditionalFormatting xmlns:xm="http://schemas.microsoft.com/office/excel/2006/main">
          <x14:cfRule type="cellIs" priority="8197" operator="equal" id="{3E449ED6-1F93-4BE9-B536-866EA39516CA}">
            <xm:f>Tables!$B$3</xm:f>
            <x14:dxf>
              <fill>
                <patternFill>
                  <bgColor rgb="FFFFFFCC"/>
                </patternFill>
              </fill>
            </x14:dxf>
          </x14:cfRule>
          <x14:cfRule type="cellIs" priority="8198" operator="equal" id="{0DC254D6-98BE-4FBB-A1D2-CFA2762D040A}">
            <xm:f>Tables!$B$4</xm:f>
            <x14:dxf>
              <fill>
                <patternFill>
                  <bgColor rgb="FF92D050"/>
                </patternFill>
              </fill>
            </x14:dxf>
          </x14:cfRule>
          <x14:cfRule type="cellIs" priority="8199" operator="equal" id="{DF3A2676-34B1-409D-974F-FBE975892BAC}">
            <xm:f>Tables!$B$5</xm:f>
            <x14:dxf>
              <fill>
                <patternFill>
                  <bgColor rgb="FFFFC000"/>
                </patternFill>
              </fill>
            </x14:dxf>
          </x14:cfRule>
          <x14:cfRule type="cellIs" priority="8200" operator="equal" id="{DB74C959-AD10-4486-BAFE-EE8A20754148}">
            <xm:f>Tables!$B$6</xm:f>
            <x14:dxf>
              <fill>
                <patternFill>
                  <bgColor rgb="FFFF0000"/>
                </patternFill>
              </fill>
            </x14:dxf>
          </x14:cfRule>
          <xm:sqref>J713:K713</xm:sqref>
        </x14:conditionalFormatting>
        <x14:conditionalFormatting xmlns:xm="http://schemas.microsoft.com/office/excel/2006/main">
          <x14:cfRule type="cellIs" priority="8185" operator="equal" id="{BCB9E914-F35F-40D4-9FD5-A5D396E85542}">
            <xm:f>Tables!$B$3</xm:f>
            <x14:dxf>
              <fill>
                <patternFill>
                  <bgColor rgb="FFFFFFCC"/>
                </patternFill>
              </fill>
            </x14:dxf>
          </x14:cfRule>
          <x14:cfRule type="cellIs" priority="8186" operator="equal" id="{1B03F4C0-72E4-440A-B198-66E5B40700B5}">
            <xm:f>Tables!$B$4</xm:f>
            <x14:dxf>
              <fill>
                <patternFill>
                  <bgColor rgb="FF92D050"/>
                </patternFill>
              </fill>
            </x14:dxf>
          </x14:cfRule>
          <x14:cfRule type="cellIs" priority="8187" operator="equal" id="{20AC2D50-F803-48D4-ABBC-4332E8CDA667}">
            <xm:f>Tables!$B$5</xm:f>
            <x14:dxf>
              <fill>
                <patternFill>
                  <bgColor rgb="FFFFC000"/>
                </patternFill>
              </fill>
            </x14:dxf>
          </x14:cfRule>
          <x14:cfRule type="cellIs" priority="8188" operator="equal" id="{85158F93-A7DF-417B-B079-B84F2DB5623C}">
            <xm:f>Tables!$B$6</xm:f>
            <x14:dxf>
              <fill>
                <patternFill>
                  <bgColor rgb="FFFF0000"/>
                </patternFill>
              </fill>
            </x14:dxf>
          </x14:cfRule>
          <xm:sqref>J724:K724</xm:sqref>
        </x14:conditionalFormatting>
        <x14:conditionalFormatting xmlns:xm="http://schemas.microsoft.com/office/excel/2006/main">
          <x14:cfRule type="cellIs" priority="8173" operator="equal" id="{037E06E4-0A77-4042-B306-65BA682EFA01}">
            <xm:f>Tables!$B$3</xm:f>
            <x14:dxf>
              <fill>
                <patternFill>
                  <bgColor rgb="FFFFFFCC"/>
                </patternFill>
              </fill>
            </x14:dxf>
          </x14:cfRule>
          <x14:cfRule type="cellIs" priority="8174" operator="equal" id="{C83A47BD-CF36-4ACA-BA9E-1DF5886FFB37}">
            <xm:f>Tables!$B$4</xm:f>
            <x14:dxf>
              <fill>
                <patternFill>
                  <bgColor rgb="FF92D050"/>
                </patternFill>
              </fill>
            </x14:dxf>
          </x14:cfRule>
          <x14:cfRule type="cellIs" priority="8175" operator="equal" id="{65FF1C20-AF7D-4282-9A82-AD521F064D26}">
            <xm:f>Tables!$B$5</xm:f>
            <x14:dxf>
              <fill>
                <patternFill>
                  <bgColor rgb="FFFFC000"/>
                </patternFill>
              </fill>
            </x14:dxf>
          </x14:cfRule>
          <x14:cfRule type="cellIs" priority="8176" operator="equal" id="{1A119E82-2BF1-4538-BD73-C5267B9D72E5}">
            <xm:f>Tables!$B$6</xm:f>
            <x14:dxf>
              <fill>
                <patternFill>
                  <bgColor rgb="FFFF0000"/>
                </patternFill>
              </fill>
            </x14:dxf>
          </x14:cfRule>
          <xm:sqref>J739:K739</xm:sqref>
        </x14:conditionalFormatting>
        <x14:conditionalFormatting xmlns:xm="http://schemas.microsoft.com/office/excel/2006/main">
          <x14:cfRule type="cellIs" priority="8169" operator="equal" id="{8420A67D-FB09-43E7-840C-81365724FE47}">
            <xm:f>Tables!$B$3</xm:f>
            <x14:dxf>
              <fill>
                <patternFill>
                  <bgColor rgb="FFFFFFCC"/>
                </patternFill>
              </fill>
            </x14:dxf>
          </x14:cfRule>
          <x14:cfRule type="cellIs" priority="8170" operator="equal" id="{3FD16070-E3D2-4C72-88C5-96349993ABAF}">
            <xm:f>Tables!$B$4</xm:f>
            <x14:dxf>
              <fill>
                <patternFill>
                  <bgColor rgb="FF92D050"/>
                </patternFill>
              </fill>
            </x14:dxf>
          </x14:cfRule>
          <x14:cfRule type="cellIs" priority="8171" operator="equal" id="{4319A1B2-9019-4958-A124-271E9119FD43}">
            <xm:f>Tables!$B$5</xm:f>
            <x14:dxf>
              <fill>
                <patternFill>
                  <bgColor rgb="FFFFC000"/>
                </patternFill>
              </fill>
            </x14:dxf>
          </x14:cfRule>
          <x14:cfRule type="cellIs" priority="8172" operator="equal" id="{1108A160-83DB-47A1-AA0B-2C50904F1650}">
            <xm:f>Tables!$B$6</xm:f>
            <x14:dxf>
              <fill>
                <patternFill>
                  <bgColor rgb="FFFF0000"/>
                </patternFill>
              </fill>
            </x14:dxf>
          </x14:cfRule>
          <xm:sqref>Q739</xm:sqref>
        </x14:conditionalFormatting>
        <x14:conditionalFormatting xmlns:xm="http://schemas.microsoft.com/office/excel/2006/main">
          <x14:cfRule type="cellIs" priority="8165" operator="equal" id="{5784BBCC-BC57-4215-88FA-9ECFFF7D7E76}">
            <xm:f>Tables!$B$3</xm:f>
            <x14:dxf>
              <fill>
                <patternFill>
                  <bgColor rgb="FFFFFFCC"/>
                </patternFill>
              </fill>
            </x14:dxf>
          </x14:cfRule>
          <x14:cfRule type="cellIs" priority="8166" operator="equal" id="{887CBF63-2D74-4AFB-B88B-A2575422F489}">
            <xm:f>Tables!$B$4</xm:f>
            <x14:dxf>
              <fill>
                <patternFill>
                  <bgColor rgb="FF92D050"/>
                </patternFill>
              </fill>
            </x14:dxf>
          </x14:cfRule>
          <x14:cfRule type="cellIs" priority="8167" operator="equal" id="{85DA133C-3F1A-48A8-9BAC-BAF7EBB040F1}">
            <xm:f>Tables!$B$5</xm:f>
            <x14:dxf>
              <fill>
                <patternFill>
                  <bgColor rgb="FFFFC000"/>
                </patternFill>
              </fill>
            </x14:dxf>
          </x14:cfRule>
          <x14:cfRule type="cellIs" priority="8168" operator="equal" id="{B3D74A1D-35C1-436E-BA77-0A575E8B0592}">
            <xm:f>Tables!$B$6</xm:f>
            <x14:dxf>
              <fill>
                <patternFill>
                  <bgColor rgb="FFFF0000"/>
                </patternFill>
              </fill>
            </x14:dxf>
          </x14:cfRule>
          <xm:sqref>M739</xm:sqref>
        </x14:conditionalFormatting>
        <x14:conditionalFormatting xmlns:xm="http://schemas.microsoft.com/office/excel/2006/main">
          <x14:cfRule type="cellIs" priority="8161" operator="equal" id="{A8B489D9-00FB-469C-A060-FA03BBB553F4}">
            <xm:f>Tables!$B$3</xm:f>
            <x14:dxf>
              <fill>
                <patternFill>
                  <bgColor rgb="FFFFFFCC"/>
                </patternFill>
              </fill>
            </x14:dxf>
          </x14:cfRule>
          <x14:cfRule type="cellIs" priority="8162" operator="equal" id="{31A38DF8-4C8C-4742-8867-FD66137A67DE}">
            <xm:f>Tables!$B$4</xm:f>
            <x14:dxf>
              <fill>
                <patternFill>
                  <bgColor rgb="FF92D050"/>
                </patternFill>
              </fill>
            </x14:dxf>
          </x14:cfRule>
          <x14:cfRule type="cellIs" priority="8163" operator="equal" id="{8CB1F82B-506C-41D2-A05A-EE09CAEF3CAC}">
            <xm:f>Tables!$B$5</xm:f>
            <x14:dxf>
              <fill>
                <patternFill>
                  <bgColor rgb="FFFFC000"/>
                </patternFill>
              </fill>
            </x14:dxf>
          </x14:cfRule>
          <x14:cfRule type="cellIs" priority="8164" operator="equal" id="{31B49639-5E66-4D79-BC46-6BF582EA46A3}">
            <xm:f>Tables!$B$6</xm:f>
            <x14:dxf>
              <fill>
                <patternFill>
                  <bgColor rgb="FFFF0000"/>
                </patternFill>
              </fill>
            </x14:dxf>
          </x14:cfRule>
          <xm:sqref>J757:K757</xm:sqref>
        </x14:conditionalFormatting>
        <x14:conditionalFormatting xmlns:xm="http://schemas.microsoft.com/office/excel/2006/main">
          <x14:cfRule type="cellIs" priority="8157" operator="equal" id="{BCC76826-F7C5-4149-86F0-53392500C788}">
            <xm:f>Tables!$B$3</xm:f>
            <x14:dxf>
              <fill>
                <patternFill>
                  <bgColor rgb="FFFFFFCC"/>
                </patternFill>
              </fill>
            </x14:dxf>
          </x14:cfRule>
          <x14:cfRule type="cellIs" priority="8158" operator="equal" id="{CA83C255-2FB6-4F32-8A1D-03D80F4F6F25}">
            <xm:f>Tables!$B$4</xm:f>
            <x14:dxf>
              <fill>
                <patternFill>
                  <bgColor rgb="FF92D050"/>
                </patternFill>
              </fill>
            </x14:dxf>
          </x14:cfRule>
          <x14:cfRule type="cellIs" priority="8159" operator="equal" id="{1B3E841B-D4C2-41BA-BA1E-9D6D05F0E0A5}">
            <xm:f>Tables!$B$5</xm:f>
            <x14:dxf>
              <fill>
                <patternFill>
                  <bgColor rgb="FFFFC000"/>
                </patternFill>
              </fill>
            </x14:dxf>
          </x14:cfRule>
          <x14:cfRule type="cellIs" priority="8160" operator="equal" id="{0AB83AB2-C254-4FA3-BD11-7ED2FFCF4552}">
            <xm:f>Tables!$B$6</xm:f>
            <x14:dxf>
              <fill>
                <patternFill>
                  <bgColor rgb="FFFF0000"/>
                </patternFill>
              </fill>
            </x14:dxf>
          </x14:cfRule>
          <xm:sqref>Q757</xm:sqref>
        </x14:conditionalFormatting>
        <x14:conditionalFormatting xmlns:xm="http://schemas.microsoft.com/office/excel/2006/main">
          <x14:cfRule type="cellIs" priority="8153" operator="equal" id="{48FD586D-6264-43EF-BB7B-D274AD9D84BD}">
            <xm:f>Tables!$B$3</xm:f>
            <x14:dxf>
              <fill>
                <patternFill>
                  <bgColor rgb="FFFFFFCC"/>
                </patternFill>
              </fill>
            </x14:dxf>
          </x14:cfRule>
          <x14:cfRule type="cellIs" priority="8154" operator="equal" id="{298E8E71-CD40-47D1-BDDD-6E623EA5C4EB}">
            <xm:f>Tables!$B$4</xm:f>
            <x14:dxf>
              <fill>
                <patternFill>
                  <bgColor rgb="FF92D050"/>
                </patternFill>
              </fill>
            </x14:dxf>
          </x14:cfRule>
          <x14:cfRule type="cellIs" priority="8155" operator="equal" id="{DB595F1B-1DA9-477D-AFB2-E4251AAC1904}">
            <xm:f>Tables!$B$5</xm:f>
            <x14:dxf>
              <fill>
                <patternFill>
                  <bgColor rgb="FFFFC000"/>
                </patternFill>
              </fill>
            </x14:dxf>
          </x14:cfRule>
          <x14:cfRule type="cellIs" priority="8156" operator="equal" id="{C4366083-B9EF-4057-8C02-66AF8899D693}">
            <xm:f>Tables!$B$6</xm:f>
            <x14:dxf>
              <fill>
                <patternFill>
                  <bgColor rgb="FFFF0000"/>
                </patternFill>
              </fill>
            </x14:dxf>
          </x14:cfRule>
          <xm:sqref>M757</xm:sqref>
        </x14:conditionalFormatting>
        <x14:conditionalFormatting xmlns:xm="http://schemas.microsoft.com/office/excel/2006/main">
          <x14:cfRule type="cellIs" priority="8149" operator="equal" id="{BF2C0C8E-45E1-4812-8E9E-7B620CC336DE}">
            <xm:f>Tables!$B$3</xm:f>
            <x14:dxf>
              <fill>
                <patternFill>
                  <bgColor rgb="FFFFFFCC"/>
                </patternFill>
              </fill>
            </x14:dxf>
          </x14:cfRule>
          <x14:cfRule type="cellIs" priority="8150" operator="equal" id="{BF666774-4D65-4787-AE67-A58DD92BBE85}">
            <xm:f>Tables!$B$4</xm:f>
            <x14:dxf>
              <fill>
                <patternFill>
                  <bgColor rgb="FF92D050"/>
                </patternFill>
              </fill>
            </x14:dxf>
          </x14:cfRule>
          <x14:cfRule type="cellIs" priority="8151" operator="equal" id="{7DB84AFC-3EAF-47A2-9BB9-966C5F670CF0}">
            <xm:f>Tables!$B$5</xm:f>
            <x14:dxf>
              <fill>
                <patternFill>
                  <bgColor rgb="FFFFC000"/>
                </patternFill>
              </fill>
            </x14:dxf>
          </x14:cfRule>
          <x14:cfRule type="cellIs" priority="8152" operator="equal" id="{660205AE-822A-45A0-8665-E9C682D88E51}">
            <xm:f>Tables!$B$6</xm:f>
            <x14:dxf>
              <fill>
                <patternFill>
                  <bgColor rgb="FFFF0000"/>
                </patternFill>
              </fill>
            </x14:dxf>
          </x14:cfRule>
          <xm:sqref>J766:K766</xm:sqref>
        </x14:conditionalFormatting>
        <x14:conditionalFormatting xmlns:xm="http://schemas.microsoft.com/office/excel/2006/main">
          <x14:cfRule type="cellIs" priority="8145" operator="equal" id="{D09DA1AE-9E9F-453E-8B0F-4013C190DCC0}">
            <xm:f>Tables!$B$3</xm:f>
            <x14:dxf>
              <fill>
                <patternFill>
                  <bgColor rgb="FFFFFFCC"/>
                </patternFill>
              </fill>
            </x14:dxf>
          </x14:cfRule>
          <x14:cfRule type="cellIs" priority="8146" operator="equal" id="{2BF68F2C-BF38-4DAC-99B9-1AFFB95BD6BE}">
            <xm:f>Tables!$B$4</xm:f>
            <x14:dxf>
              <fill>
                <patternFill>
                  <bgColor rgb="FF92D050"/>
                </patternFill>
              </fill>
            </x14:dxf>
          </x14:cfRule>
          <x14:cfRule type="cellIs" priority="8147" operator="equal" id="{31FB4896-24FA-4B9F-BE53-AD6939B65FCA}">
            <xm:f>Tables!$B$5</xm:f>
            <x14:dxf>
              <fill>
                <patternFill>
                  <bgColor rgb="FFFFC000"/>
                </patternFill>
              </fill>
            </x14:dxf>
          </x14:cfRule>
          <x14:cfRule type="cellIs" priority="8148" operator="equal" id="{023B4354-7B70-40D2-828D-025DDF180908}">
            <xm:f>Tables!$B$6</xm:f>
            <x14:dxf>
              <fill>
                <patternFill>
                  <bgColor rgb="FFFF0000"/>
                </patternFill>
              </fill>
            </x14:dxf>
          </x14:cfRule>
          <xm:sqref>Q766</xm:sqref>
        </x14:conditionalFormatting>
        <x14:conditionalFormatting xmlns:xm="http://schemas.microsoft.com/office/excel/2006/main">
          <x14:cfRule type="cellIs" priority="8141" operator="equal" id="{C6F2951B-143A-48EF-8EF5-6AA653D9B4E2}">
            <xm:f>Tables!$B$3</xm:f>
            <x14:dxf>
              <fill>
                <patternFill>
                  <bgColor rgb="FFFFFFCC"/>
                </patternFill>
              </fill>
            </x14:dxf>
          </x14:cfRule>
          <x14:cfRule type="cellIs" priority="8142" operator="equal" id="{98E17952-F066-4E78-B3B2-979062B8DA54}">
            <xm:f>Tables!$B$4</xm:f>
            <x14:dxf>
              <fill>
                <patternFill>
                  <bgColor rgb="FF92D050"/>
                </patternFill>
              </fill>
            </x14:dxf>
          </x14:cfRule>
          <x14:cfRule type="cellIs" priority="8143" operator="equal" id="{FF5CB05B-8F1A-48B8-A3E7-34AED3C313E0}">
            <xm:f>Tables!$B$5</xm:f>
            <x14:dxf>
              <fill>
                <patternFill>
                  <bgColor rgb="FFFFC000"/>
                </patternFill>
              </fill>
            </x14:dxf>
          </x14:cfRule>
          <x14:cfRule type="cellIs" priority="8144" operator="equal" id="{BC83A249-6AC5-4AC2-A6EE-76507BF68043}">
            <xm:f>Tables!$B$6</xm:f>
            <x14:dxf>
              <fill>
                <patternFill>
                  <bgColor rgb="FFFF0000"/>
                </patternFill>
              </fill>
            </x14:dxf>
          </x14:cfRule>
          <xm:sqref>M766</xm:sqref>
        </x14:conditionalFormatting>
        <x14:conditionalFormatting xmlns:xm="http://schemas.microsoft.com/office/excel/2006/main">
          <x14:cfRule type="cellIs" priority="8137" operator="equal" id="{7550EB35-8E1B-4FA8-BAC7-1F003FCD3ACB}">
            <xm:f>Tables!$B$3</xm:f>
            <x14:dxf>
              <fill>
                <patternFill>
                  <bgColor rgb="FFFFFFCC"/>
                </patternFill>
              </fill>
            </x14:dxf>
          </x14:cfRule>
          <x14:cfRule type="cellIs" priority="8138" operator="equal" id="{36F9A2CB-6AD3-48C1-A00F-406B8D7674E0}">
            <xm:f>Tables!$B$4</xm:f>
            <x14:dxf>
              <fill>
                <patternFill>
                  <bgColor rgb="FF92D050"/>
                </patternFill>
              </fill>
            </x14:dxf>
          </x14:cfRule>
          <x14:cfRule type="cellIs" priority="8139" operator="equal" id="{41503F56-24BE-48B1-9DE9-C007633D8CF5}">
            <xm:f>Tables!$B$5</xm:f>
            <x14:dxf>
              <fill>
                <patternFill>
                  <bgColor rgb="FFFFC000"/>
                </patternFill>
              </fill>
            </x14:dxf>
          </x14:cfRule>
          <x14:cfRule type="cellIs" priority="8140" operator="equal" id="{F1A811FE-A513-4F25-9514-E89267372532}">
            <xm:f>Tables!$B$6</xm:f>
            <x14:dxf>
              <fill>
                <patternFill>
                  <bgColor rgb="FFFF0000"/>
                </patternFill>
              </fill>
            </x14:dxf>
          </x14:cfRule>
          <xm:sqref>J775:K775</xm:sqref>
        </x14:conditionalFormatting>
        <x14:conditionalFormatting xmlns:xm="http://schemas.microsoft.com/office/excel/2006/main">
          <x14:cfRule type="cellIs" priority="8133" operator="equal" id="{2A24B57A-ACF4-4BEE-85A5-A4C237D7ED6D}">
            <xm:f>Tables!$B$3</xm:f>
            <x14:dxf>
              <fill>
                <patternFill>
                  <bgColor rgb="FFFFFFCC"/>
                </patternFill>
              </fill>
            </x14:dxf>
          </x14:cfRule>
          <x14:cfRule type="cellIs" priority="8134" operator="equal" id="{E8BF2FC3-CF2D-49A0-8B54-38BE6F0172E5}">
            <xm:f>Tables!$B$4</xm:f>
            <x14:dxf>
              <fill>
                <patternFill>
                  <bgColor rgb="FF92D050"/>
                </patternFill>
              </fill>
            </x14:dxf>
          </x14:cfRule>
          <x14:cfRule type="cellIs" priority="8135" operator="equal" id="{7C461623-8FEC-4A62-8E78-2B0D59005A38}">
            <xm:f>Tables!$B$5</xm:f>
            <x14:dxf>
              <fill>
                <patternFill>
                  <bgColor rgb="FFFFC000"/>
                </patternFill>
              </fill>
            </x14:dxf>
          </x14:cfRule>
          <x14:cfRule type="cellIs" priority="8136" operator="equal" id="{C16399C8-8CFE-4CE3-85F0-2EB0B36CADE0}">
            <xm:f>Tables!$B$6</xm:f>
            <x14:dxf>
              <fill>
                <patternFill>
                  <bgColor rgb="FFFF0000"/>
                </patternFill>
              </fill>
            </x14:dxf>
          </x14:cfRule>
          <xm:sqref>Q775</xm:sqref>
        </x14:conditionalFormatting>
        <x14:conditionalFormatting xmlns:xm="http://schemas.microsoft.com/office/excel/2006/main">
          <x14:cfRule type="cellIs" priority="8129" operator="equal" id="{18B19EA2-CE0E-40DF-A06E-ACAA41E8E036}">
            <xm:f>Tables!$B$3</xm:f>
            <x14:dxf>
              <fill>
                <patternFill>
                  <bgColor rgb="FFFFFFCC"/>
                </patternFill>
              </fill>
            </x14:dxf>
          </x14:cfRule>
          <x14:cfRule type="cellIs" priority="8130" operator="equal" id="{882DB856-495D-4529-9E59-F965FC5B7525}">
            <xm:f>Tables!$B$4</xm:f>
            <x14:dxf>
              <fill>
                <patternFill>
                  <bgColor rgb="FF92D050"/>
                </patternFill>
              </fill>
            </x14:dxf>
          </x14:cfRule>
          <x14:cfRule type="cellIs" priority="8131" operator="equal" id="{A6973A1B-E9D9-403B-9791-0ACE94C81F12}">
            <xm:f>Tables!$B$5</xm:f>
            <x14:dxf>
              <fill>
                <patternFill>
                  <bgColor rgb="FFFFC000"/>
                </patternFill>
              </fill>
            </x14:dxf>
          </x14:cfRule>
          <x14:cfRule type="cellIs" priority="8132" operator="equal" id="{67465556-6DA8-4D46-B884-D1DE9CE025C8}">
            <xm:f>Tables!$B$6</xm:f>
            <x14:dxf>
              <fill>
                <patternFill>
                  <bgColor rgb="FFFF0000"/>
                </patternFill>
              </fill>
            </x14:dxf>
          </x14:cfRule>
          <xm:sqref>M775</xm:sqref>
        </x14:conditionalFormatting>
        <x14:conditionalFormatting xmlns:xm="http://schemas.microsoft.com/office/excel/2006/main">
          <x14:cfRule type="cellIs" priority="8125" operator="equal" id="{67EC3FE8-5B44-42CF-9B1A-713CAACFB21E}">
            <xm:f>Tables!$B$3</xm:f>
            <x14:dxf>
              <fill>
                <patternFill>
                  <bgColor rgb="FFFFFFCC"/>
                </patternFill>
              </fill>
            </x14:dxf>
          </x14:cfRule>
          <x14:cfRule type="cellIs" priority="8126" operator="equal" id="{3FC7938B-5693-499F-B93C-2EB0C80146BC}">
            <xm:f>Tables!$B$4</xm:f>
            <x14:dxf>
              <fill>
                <patternFill>
                  <bgColor rgb="FF92D050"/>
                </patternFill>
              </fill>
            </x14:dxf>
          </x14:cfRule>
          <x14:cfRule type="cellIs" priority="8127" operator="equal" id="{D90230C1-D25E-4E20-B380-012CEA060EF2}">
            <xm:f>Tables!$B$5</xm:f>
            <x14:dxf>
              <fill>
                <patternFill>
                  <bgColor rgb="FFFFC000"/>
                </patternFill>
              </fill>
            </x14:dxf>
          </x14:cfRule>
          <x14:cfRule type="cellIs" priority="8128" operator="equal" id="{FC17716E-5CA4-4B9D-9D70-3FE147F84236}">
            <xm:f>Tables!$B$6</xm:f>
            <x14:dxf>
              <fill>
                <patternFill>
                  <bgColor rgb="FFFF0000"/>
                </patternFill>
              </fill>
            </x14:dxf>
          </x14:cfRule>
          <xm:sqref>J792:K792</xm:sqref>
        </x14:conditionalFormatting>
        <x14:conditionalFormatting xmlns:xm="http://schemas.microsoft.com/office/excel/2006/main">
          <x14:cfRule type="cellIs" priority="8113" operator="equal" id="{F2BF0CE0-EDA2-4B6A-ACD5-F8EDE9D390B2}">
            <xm:f>Tables!$B$3</xm:f>
            <x14:dxf>
              <fill>
                <patternFill>
                  <bgColor rgb="FFFFFFCC"/>
                </patternFill>
              </fill>
            </x14:dxf>
          </x14:cfRule>
          <x14:cfRule type="cellIs" priority="8114" operator="equal" id="{E6ADCBA2-BD2E-42F0-B5E1-DD0664721C3A}">
            <xm:f>Tables!$B$4</xm:f>
            <x14:dxf>
              <fill>
                <patternFill>
                  <bgColor rgb="FF92D050"/>
                </patternFill>
              </fill>
            </x14:dxf>
          </x14:cfRule>
          <x14:cfRule type="cellIs" priority="8115" operator="equal" id="{AAD94079-C7E8-41AA-BD2C-1C9D1DA140E6}">
            <xm:f>Tables!$B$5</xm:f>
            <x14:dxf>
              <fill>
                <patternFill>
                  <bgColor rgb="FFFFC000"/>
                </patternFill>
              </fill>
            </x14:dxf>
          </x14:cfRule>
          <x14:cfRule type="cellIs" priority="8116" operator="equal" id="{CB54196A-378A-4E1C-A99D-9B20D9B6197B}">
            <xm:f>Tables!$B$6</xm:f>
            <x14:dxf>
              <fill>
                <patternFill>
                  <bgColor rgb="FFFF0000"/>
                </patternFill>
              </fill>
            </x14:dxf>
          </x14:cfRule>
          <xm:sqref>J817:K817</xm:sqref>
        </x14:conditionalFormatting>
        <x14:conditionalFormatting xmlns:xm="http://schemas.microsoft.com/office/excel/2006/main">
          <x14:cfRule type="cellIs" priority="8109" operator="equal" id="{657C04A2-8812-47D1-B1FE-9D24917028E6}">
            <xm:f>Tables!$B$3</xm:f>
            <x14:dxf>
              <fill>
                <patternFill>
                  <bgColor rgb="FFFFFFCC"/>
                </patternFill>
              </fill>
            </x14:dxf>
          </x14:cfRule>
          <x14:cfRule type="cellIs" priority="8110" operator="equal" id="{B67ED916-FF07-483A-9EE9-E999818F521A}">
            <xm:f>Tables!$B$4</xm:f>
            <x14:dxf>
              <fill>
                <patternFill>
                  <bgColor rgb="FF92D050"/>
                </patternFill>
              </fill>
            </x14:dxf>
          </x14:cfRule>
          <x14:cfRule type="cellIs" priority="8111" operator="equal" id="{83146F95-40DB-412B-9997-01D04442048C}">
            <xm:f>Tables!$B$5</xm:f>
            <x14:dxf>
              <fill>
                <patternFill>
                  <bgColor rgb="FFFFC000"/>
                </patternFill>
              </fill>
            </x14:dxf>
          </x14:cfRule>
          <x14:cfRule type="cellIs" priority="8112" operator="equal" id="{F8D0C1C7-C352-41D4-8744-E8C351E5FBB1}">
            <xm:f>Tables!$B$6</xm:f>
            <x14:dxf>
              <fill>
                <patternFill>
                  <bgColor rgb="FFFF0000"/>
                </patternFill>
              </fill>
            </x14:dxf>
          </x14:cfRule>
          <xm:sqref>Q817</xm:sqref>
        </x14:conditionalFormatting>
        <x14:conditionalFormatting xmlns:xm="http://schemas.microsoft.com/office/excel/2006/main">
          <x14:cfRule type="cellIs" priority="8105" operator="equal" id="{20B591C0-1867-446F-8007-40F7F816410E}">
            <xm:f>Tables!$B$3</xm:f>
            <x14:dxf>
              <fill>
                <patternFill>
                  <bgColor rgb="FFFFFFCC"/>
                </patternFill>
              </fill>
            </x14:dxf>
          </x14:cfRule>
          <x14:cfRule type="cellIs" priority="8106" operator="equal" id="{E5AC4E75-42DD-4C07-BC70-E0392A52DF08}">
            <xm:f>Tables!$B$4</xm:f>
            <x14:dxf>
              <fill>
                <patternFill>
                  <bgColor rgb="FF92D050"/>
                </patternFill>
              </fill>
            </x14:dxf>
          </x14:cfRule>
          <x14:cfRule type="cellIs" priority="8107" operator="equal" id="{489CFB3C-E03B-4FDD-979D-B5D1C13B9B28}">
            <xm:f>Tables!$B$5</xm:f>
            <x14:dxf>
              <fill>
                <patternFill>
                  <bgColor rgb="FFFFC000"/>
                </patternFill>
              </fill>
            </x14:dxf>
          </x14:cfRule>
          <x14:cfRule type="cellIs" priority="8108" operator="equal" id="{5C04C66E-0C80-4663-876F-89B67413B2A7}">
            <xm:f>Tables!$B$6</xm:f>
            <x14:dxf>
              <fill>
                <patternFill>
                  <bgColor rgb="FFFF0000"/>
                </patternFill>
              </fill>
            </x14:dxf>
          </x14:cfRule>
          <xm:sqref>M817</xm:sqref>
        </x14:conditionalFormatting>
        <x14:conditionalFormatting xmlns:xm="http://schemas.microsoft.com/office/excel/2006/main">
          <x14:cfRule type="cellIs" priority="8101" operator="equal" id="{9A47C5B5-7FC2-4FF3-A70E-8D5F69D37AF7}">
            <xm:f>Tables!$B$3</xm:f>
            <x14:dxf>
              <fill>
                <patternFill>
                  <bgColor rgb="FFFFFFCC"/>
                </patternFill>
              </fill>
            </x14:dxf>
          </x14:cfRule>
          <x14:cfRule type="cellIs" priority="8102" operator="equal" id="{2627ED7A-6B0A-4475-8484-2D29E96A5E74}">
            <xm:f>Tables!$B$4</xm:f>
            <x14:dxf>
              <fill>
                <patternFill>
                  <bgColor rgb="FF92D050"/>
                </patternFill>
              </fill>
            </x14:dxf>
          </x14:cfRule>
          <x14:cfRule type="cellIs" priority="8103" operator="equal" id="{3C64BF29-D55C-4D84-8611-8A0DBAACFFFD}">
            <xm:f>Tables!$B$5</xm:f>
            <x14:dxf>
              <fill>
                <patternFill>
                  <bgColor rgb="FFFFC000"/>
                </patternFill>
              </fill>
            </x14:dxf>
          </x14:cfRule>
          <x14:cfRule type="cellIs" priority="8104" operator="equal" id="{BDC83D07-6097-4E9A-B796-0D9D51938112}">
            <xm:f>Tables!$B$6</xm:f>
            <x14:dxf>
              <fill>
                <patternFill>
                  <bgColor rgb="FFFF0000"/>
                </patternFill>
              </fill>
            </x14:dxf>
          </x14:cfRule>
          <xm:sqref>J822:K822</xm:sqref>
        </x14:conditionalFormatting>
        <x14:conditionalFormatting xmlns:xm="http://schemas.microsoft.com/office/excel/2006/main">
          <x14:cfRule type="cellIs" priority="8089" operator="equal" id="{BD9DF05B-C5FB-4361-A74F-8701580DFAFF}">
            <xm:f>Tables!$B$3</xm:f>
            <x14:dxf>
              <fill>
                <patternFill>
                  <bgColor rgb="FFFFFFCC"/>
                </patternFill>
              </fill>
            </x14:dxf>
          </x14:cfRule>
          <x14:cfRule type="cellIs" priority="8090" operator="equal" id="{E2B38DBD-CA1E-4CBD-A46F-80FF61514EAD}">
            <xm:f>Tables!$B$4</xm:f>
            <x14:dxf>
              <fill>
                <patternFill>
                  <bgColor rgb="FF92D050"/>
                </patternFill>
              </fill>
            </x14:dxf>
          </x14:cfRule>
          <x14:cfRule type="cellIs" priority="8091" operator="equal" id="{74807462-854F-46F4-B2E2-A4CAA853DA15}">
            <xm:f>Tables!$B$5</xm:f>
            <x14:dxf>
              <fill>
                <patternFill>
                  <bgColor rgb="FFFFC000"/>
                </patternFill>
              </fill>
            </x14:dxf>
          </x14:cfRule>
          <x14:cfRule type="cellIs" priority="8092" operator="equal" id="{3F64DBDB-439D-4C83-8123-D68D3A109658}">
            <xm:f>Tables!$B$6</xm:f>
            <x14:dxf>
              <fill>
                <patternFill>
                  <bgColor rgb="FFFF0000"/>
                </patternFill>
              </fill>
            </x14:dxf>
          </x14:cfRule>
          <xm:sqref>J827:K827</xm:sqref>
        </x14:conditionalFormatting>
        <x14:conditionalFormatting xmlns:xm="http://schemas.microsoft.com/office/excel/2006/main">
          <x14:cfRule type="cellIs" priority="8085" operator="equal" id="{6DB89F7C-6B21-4E96-A909-829FDA24C74D}">
            <xm:f>Tables!$B$3</xm:f>
            <x14:dxf>
              <fill>
                <patternFill>
                  <bgColor rgb="FFFFFFCC"/>
                </patternFill>
              </fill>
            </x14:dxf>
          </x14:cfRule>
          <x14:cfRule type="cellIs" priority="8086" operator="equal" id="{A6AC1A5E-E452-42C5-98A4-512DBD2357ED}">
            <xm:f>Tables!$B$4</xm:f>
            <x14:dxf>
              <fill>
                <patternFill>
                  <bgColor rgb="FF92D050"/>
                </patternFill>
              </fill>
            </x14:dxf>
          </x14:cfRule>
          <x14:cfRule type="cellIs" priority="8087" operator="equal" id="{FEAE8299-54DB-46CA-88FD-C80BE097359D}">
            <xm:f>Tables!$B$5</xm:f>
            <x14:dxf>
              <fill>
                <patternFill>
                  <bgColor rgb="FFFFC000"/>
                </patternFill>
              </fill>
            </x14:dxf>
          </x14:cfRule>
          <x14:cfRule type="cellIs" priority="8088" operator="equal" id="{56102C80-99E1-4B00-A116-F355110C2D8F}">
            <xm:f>Tables!$B$6</xm:f>
            <x14:dxf>
              <fill>
                <patternFill>
                  <bgColor rgb="FFFF0000"/>
                </patternFill>
              </fill>
            </x14:dxf>
          </x14:cfRule>
          <xm:sqref>Q827</xm:sqref>
        </x14:conditionalFormatting>
        <x14:conditionalFormatting xmlns:xm="http://schemas.microsoft.com/office/excel/2006/main">
          <x14:cfRule type="cellIs" priority="8081" operator="equal" id="{65ACB3C4-94AB-499A-BF9F-D1C79300A189}">
            <xm:f>Tables!$B$3</xm:f>
            <x14:dxf>
              <fill>
                <patternFill>
                  <bgColor rgb="FFFFFFCC"/>
                </patternFill>
              </fill>
            </x14:dxf>
          </x14:cfRule>
          <x14:cfRule type="cellIs" priority="8082" operator="equal" id="{12262B04-9DB1-4736-A254-BB8A93CB738A}">
            <xm:f>Tables!$B$4</xm:f>
            <x14:dxf>
              <fill>
                <patternFill>
                  <bgColor rgb="FF92D050"/>
                </patternFill>
              </fill>
            </x14:dxf>
          </x14:cfRule>
          <x14:cfRule type="cellIs" priority="8083" operator="equal" id="{57F12A3C-3A66-4D47-853A-D4672C852CBD}">
            <xm:f>Tables!$B$5</xm:f>
            <x14:dxf>
              <fill>
                <patternFill>
                  <bgColor rgb="FFFFC000"/>
                </patternFill>
              </fill>
            </x14:dxf>
          </x14:cfRule>
          <x14:cfRule type="cellIs" priority="8084" operator="equal" id="{92BF4E75-5781-4B7C-992B-C57626963594}">
            <xm:f>Tables!$B$6</xm:f>
            <x14:dxf>
              <fill>
                <patternFill>
                  <bgColor rgb="FFFF0000"/>
                </patternFill>
              </fill>
            </x14:dxf>
          </x14:cfRule>
          <xm:sqref>M827</xm:sqref>
        </x14:conditionalFormatting>
        <x14:conditionalFormatting xmlns:xm="http://schemas.microsoft.com/office/excel/2006/main">
          <x14:cfRule type="cellIs" priority="8077" operator="equal" id="{B99CA941-A068-44D7-A5A5-12C814828A7E}">
            <xm:f>Tables!$B$3</xm:f>
            <x14:dxf>
              <fill>
                <patternFill>
                  <bgColor rgb="FFFFFFCC"/>
                </patternFill>
              </fill>
            </x14:dxf>
          </x14:cfRule>
          <x14:cfRule type="cellIs" priority="8078" operator="equal" id="{9E0B1B21-9105-4FFD-A913-74D634DDA9D9}">
            <xm:f>Tables!$B$4</xm:f>
            <x14:dxf>
              <fill>
                <patternFill>
                  <bgColor rgb="FF92D050"/>
                </patternFill>
              </fill>
            </x14:dxf>
          </x14:cfRule>
          <x14:cfRule type="cellIs" priority="8079" operator="equal" id="{CEB2162E-6440-4DDB-BFB5-BE128AF4CBAF}">
            <xm:f>Tables!$B$5</xm:f>
            <x14:dxf>
              <fill>
                <patternFill>
                  <bgColor rgb="FFFFC000"/>
                </patternFill>
              </fill>
            </x14:dxf>
          </x14:cfRule>
          <x14:cfRule type="cellIs" priority="8080" operator="equal" id="{525A5AF5-D180-4EE7-88AB-1003F4C0A124}">
            <xm:f>Tables!$B$6</xm:f>
            <x14:dxf>
              <fill>
                <patternFill>
                  <bgColor rgb="FFFF0000"/>
                </patternFill>
              </fill>
            </x14:dxf>
          </x14:cfRule>
          <xm:sqref>J832:K832</xm:sqref>
        </x14:conditionalFormatting>
        <x14:conditionalFormatting xmlns:xm="http://schemas.microsoft.com/office/excel/2006/main">
          <x14:cfRule type="cellIs" priority="8065" operator="equal" id="{1860F8FF-859B-4EA6-99F8-5F308B8ECC84}">
            <xm:f>Tables!$B$3</xm:f>
            <x14:dxf>
              <fill>
                <patternFill>
                  <bgColor rgb="FFFFFFCC"/>
                </patternFill>
              </fill>
            </x14:dxf>
          </x14:cfRule>
          <x14:cfRule type="cellIs" priority="8066" operator="equal" id="{C273C011-FBC7-419B-94B1-FE75570D2D3A}">
            <xm:f>Tables!$B$4</xm:f>
            <x14:dxf>
              <fill>
                <patternFill>
                  <bgColor rgb="FF92D050"/>
                </patternFill>
              </fill>
            </x14:dxf>
          </x14:cfRule>
          <x14:cfRule type="cellIs" priority="8067" operator="equal" id="{5A1FB041-9BB1-41CC-96FB-2DDA30D55434}">
            <xm:f>Tables!$B$5</xm:f>
            <x14:dxf>
              <fill>
                <patternFill>
                  <bgColor rgb="FFFFC000"/>
                </patternFill>
              </fill>
            </x14:dxf>
          </x14:cfRule>
          <x14:cfRule type="cellIs" priority="8068" operator="equal" id="{6F2B8A39-298B-41A6-91C5-62B19DE24DE4}">
            <xm:f>Tables!$B$6</xm:f>
            <x14:dxf>
              <fill>
                <patternFill>
                  <bgColor rgb="FFFF0000"/>
                </patternFill>
              </fill>
            </x14:dxf>
          </x14:cfRule>
          <xm:sqref>J837:K837</xm:sqref>
        </x14:conditionalFormatting>
        <x14:conditionalFormatting xmlns:xm="http://schemas.microsoft.com/office/excel/2006/main">
          <x14:cfRule type="cellIs" priority="8061" operator="equal" id="{8D7EE9A1-D735-4603-B5EE-6CC688AF2625}">
            <xm:f>Tables!$B$3</xm:f>
            <x14:dxf>
              <fill>
                <patternFill>
                  <bgColor rgb="FFFFFFCC"/>
                </patternFill>
              </fill>
            </x14:dxf>
          </x14:cfRule>
          <x14:cfRule type="cellIs" priority="8062" operator="equal" id="{F786CDD5-A270-4DA7-A117-9538A5521FDF}">
            <xm:f>Tables!$B$4</xm:f>
            <x14:dxf>
              <fill>
                <patternFill>
                  <bgColor rgb="FF92D050"/>
                </patternFill>
              </fill>
            </x14:dxf>
          </x14:cfRule>
          <x14:cfRule type="cellIs" priority="8063" operator="equal" id="{DF07FFB9-7189-4ECF-A5A1-3B33B5DA74B8}">
            <xm:f>Tables!$B$5</xm:f>
            <x14:dxf>
              <fill>
                <patternFill>
                  <bgColor rgb="FFFFC000"/>
                </patternFill>
              </fill>
            </x14:dxf>
          </x14:cfRule>
          <x14:cfRule type="cellIs" priority="8064" operator="equal" id="{8BF4E854-BEB4-41CB-A964-17897981E755}">
            <xm:f>Tables!$B$6</xm:f>
            <x14:dxf>
              <fill>
                <patternFill>
                  <bgColor rgb="FFFF0000"/>
                </patternFill>
              </fill>
            </x14:dxf>
          </x14:cfRule>
          <xm:sqref>Q837</xm:sqref>
        </x14:conditionalFormatting>
        <x14:conditionalFormatting xmlns:xm="http://schemas.microsoft.com/office/excel/2006/main">
          <x14:cfRule type="cellIs" priority="8057" operator="equal" id="{74657073-3590-45A7-84ED-8CB0D638DB8D}">
            <xm:f>Tables!$B$3</xm:f>
            <x14:dxf>
              <fill>
                <patternFill>
                  <bgColor rgb="FFFFFFCC"/>
                </patternFill>
              </fill>
            </x14:dxf>
          </x14:cfRule>
          <x14:cfRule type="cellIs" priority="8058" operator="equal" id="{B9D9377A-C982-4B84-9AB0-3409512BDE87}">
            <xm:f>Tables!$B$4</xm:f>
            <x14:dxf>
              <fill>
                <patternFill>
                  <bgColor rgb="FF92D050"/>
                </patternFill>
              </fill>
            </x14:dxf>
          </x14:cfRule>
          <x14:cfRule type="cellIs" priority="8059" operator="equal" id="{26992BD5-DEF9-43F6-B44A-73BB122C0C14}">
            <xm:f>Tables!$B$5</xm:f>
            <x14:dxf>
              <fill>
                <patternFill>
                  <bgColor rgb="FFFFC000"/>
                </patternFill>
              </fill>
            </x14:dxf>
          </x14:cfRule>
          <x14:cfRule type="cellIs" priority="8060" operator="equal" id="{575DD7C3-C898-4795-BEAF-E1837EFE41C2}">
            <xm:f>Tables!$B$6</xm:f>
            <x14:dxf>
              <fill>
                <patternFill>
                  <bgColor rgb="FFFF0000"/>
                </patternFill>
              </fill>
            </x14:dxf>
          </x14:cfRule>
          <xm:sqref>M837</xm:sqref>
        </x14:conditionalFormatting>
        <x14:conditionalFormatting xmlns:xm="http://schemas.microsoft.com/office/excel/2006/main">
          <x14:cfRule type="cellIs" priority="8053" operator="equal" id="{901F07A4-A2A8-47AE-9AF0-986D89C5DA28}">
            <xm:f>Tables!$B$3</xm:f>
            <x14:dxf>
              <fill>
                <patternFill>
                  <bgColor rgb="FFFFFFCC"/>
                </patternFill>
              </fill>
            </x14:dxf>
          </x14:cfRule>
          <x14:cfRule type="cellIs" priority="8054" operator="equal" id="{9FCCDE6A-437F-4C42-8F27-9C014F38BF43}">
            <xm:f>Tables!$B$4</xm:f>
            <x14:dxf>
              <fill>
                <patternFill>
                  <bgColor rgb="FF92D050"/>
                </patternFill>
              </fill>
            </x14:dxf>
          </x14:cfRule>
          <x14:cfRule type="cellIs" priority="8055" operator="equal" id="{241963A7-8A42-4512-9164-3F2CAA5BDCBF}">
            <xm:f>Tables!$B$5</xm:f>
            <x14:dxf>
              <fill>
                <patternFill>
                  <bgColor rgb="FFFFC000"/>
                </patternFill>
              </fill>
            </x14:dxf>
          </x14:cfRule>
          <x14:cfRule type="cellIs" priority="8056" operator="equal" id="{EB605786-05EB-47D8-BE79-E56301F5AFF2}">
            <xm:f>Tables!$B$6</xm:f>
            <x14:dxf>
              <fill>
                <patternFill>
                  <bgColor rgb="FFFF0000"/>
                </patternFill>
              </fill>
            </x14:dxf>
          </x14:cfRule>
          <xm:sqref>J842:K842</xm:sqref>
        </x14:conditionalFormatting>
        <x14:conditionalFormatting xmlns:xm="http://schemas.microsoft.com/office/excel/2006/main">
          <x14:cfRule type="cellIs" priority="8041" operator="equal" id="{165DE05A-8639-4306-8F36-71D7C902FAB2}">
            <xm:f>Tables!$B$3</xm:f>
            <x14:dxf>
              <fill>
                <patternFill>
                  <bgColor rgb="FFFFFFCC"/>
                </patternFill>
              </fill>
            </x14:dxf>
          </x14:cfRule>
          <x14:cfRule type="cellIs" priority="8042" operator="equal" id="{703C54F6-217C-4E5B-AC93-678921F434CA}">
            <xm:f>Tables!$B$4</xm:f>
            <x14:dxf>
              <fill>
                <patternFill>
                  <bgColor rgb="FF92D050"/>
                </patternFill>
              </fill>
            </x14:dxf>
          </x14:cfRule>
          <x14:cfRule type="cellIs" priority="8043" operator="equal" id="{AE35EDB4-F37D-4D98-85E7-B50A03019766}">
            <xm:f>Tables!$B$5</xm:f>
            <x14:dxf>
              <fill>
                <patternFill>
                  <bgColor rgb="FFFFC000"/>
                </patternFill>
              </fill>
            </x14:dxf>
          </x14:cfRule>
          <x14:cfRule type="cellIs" priority="8044" operator="equal" id="{94D4A1AF-E249-41F8-8C82-73BA037F9F21}">
            <xm:f>Tables!$B$6</xm:f>
            <x14:dxf>
              <fill>
                <patternFill>
                  <bgColor rgb="FFFF0000"/>
                </patternFill>
              </fill>
            </x14:dxf>
          </x14:cfRule>
          <xm:sqref>J847:K847</xm:sqref>
        </x14:conditionalFormatting>
        <x14:conditionalFormatting xmlns:xm="http://schemas.microsoft.com/office/excel/2006/main">
          <x14:cfRule type="cellIs" priority="8037" operator="equal" id="{3ED1C2F1-91F3-4CB2-9CB7-B9A355D7BCDC}">
            <xm:f>Tables!$B$3</xm:f>
            <x14:dxf>
              <fill>
                <patternFill>
                  <bgColor rgb="FFFFFFCC"/>
                </patternFill>
              </fill>
            </x14:dxf>
          </x14:cfRule>
          <x14:cfRule type="cellIs" priority="8038" operator="equal" id="{12D040DC-D7D8-46E4-A73E-4F5F95791D23}">
            <xm:f>Tables!$B$4</xm:f>
            <x14:dxf>
              <fill>
                <patternFill>
                  <bgColor rgb="FF92D050"/>
                </patternFill>
              </fill>
            </x14:dxf>
          </x14:cfRule>
          <x14:cfRule type="cellIs" priority="8039" operator="equal" id="{401F0DC0-3BC6-488A-B4BB-16497EDC0B91}">
            <xm:f>Tables!$B$5</xm:f>
            <x14:dxf>
              <fill>
                <patternFill>
                  <bgColor rgb="FFFFC000"/>
                </patternFill>
              </fill>
            </x14:dxf>
          </x14:cfRule>
          <x14:cfRule type="cellIs" priority="8040" operator="equal" id="{4B6E526D-02B5-48C5-96AE-D984977D56CD}">
            <xm:f>Tables!$B$6</xm:f>
            <x14:dxf>
              <fill>
                <patternFill>
                  <bgColor rgb="FFFF0000"/>
                </patternFill>
              </fill>
            </x14:dxf>
          </x14:cfRule>
          <xm:sqref>Q847</xm:sqref>
        </x14:conditionalFormatting>
        <x14:conditionalFormatting xmlns:xm="http://schemas.microsoft.com/office/excel/2006/main">
          <x14:cfRule type="cellIs" priority="8033" operator="equal" id="{D5D0A4E2-CAC3-4AE3-8BED-A614FE429161}">
            <xm:f>Tables!$B$3</xm:f>
            <x14:dxf>
              <fill>
                <patternFill>
                  <bgColor rgb="FFFFFFCC"/>
                </patternFill>
              </fill>
            </x14:dxf>
          </x14:cfRule>
          <x14:cfRule type="cellIs" priority="8034" operator="equal" id="{6E85F657-2A01-4C40-9603-D3232C451D5A}">
            <xm:f>Tables!$B$4</xm:f>
            <x14:dxf>
              <fill>
                <patternFill>
                  <bgColor rgb="FF92D050"/>
                </patternFill>
              </fill>
            </x14:dxf>
          </x14:cfRule>
          <x14:cfRule type="cellIs" priority="8035" operator="equal" id="{7FDE797A-E2AF-4775-B5C2-B8E1E966DDE1}">
            <xm:f>Tables!$B$5</xm:f>
            <x14:dxf>
              <fill>
                <patternFill>
                  <bgColor rgb="FFFFC000"/>
                </patternFill>
              </fill>
            </x14:dxf>
          </x14:cfRule>
          <x14:cfRule type="cellIs" priority="8036" operator="equal" id="{4C605379-9055-43A0-9FDB-A2A297BF60C3}">
            <xm:f>Tables!$B$6</xm:f>
            <x14:dxf>
              <fill>
                <patternFill>
                  <bgColor rgb="FFFF0000"/>
                </patternFill>
              </fill>
            </x14:dxf>
          </x14:cfRule>
          <xm:sqref>M847</xm:sqref>
        </x14:conditionalFormatting>
        <x14:conditionalFormatting xmlns:xm="http://schemas.microsoft.com/office/excel/2006/main">
          <x14:cfRule type="cellIs" priority="8029" operator="equal" id="{A8BF271F-768A-48D6-B996-73DFEFB8C00C}">
            <xm:f>Tables!$B$3</xm:f>
            <x14:dxf>
              <fill>
                <patternFill>
                  <bgColor rgb="FFFFFFCC"/>
                </patternFill>
              </fill>
            </x14:dxf>
          </x14:cfRule>
          <x14:cfRule type="cellIs" priority="8030" operator="equal" id="{EBDAB515-DEDA-445C-A730-4C0FD41D81B2}">
            <xm:f>Tables!$B$4</xm:f>
            <x14:dxf>
              <fill>
                <patternFill>
                  <bgColor rgb="FF92D050"/>
                </patternFill>
              </fill>
            </x14:dxf>
          </x14:cfRule>
          <x14:cfRule type="cellIs" priority="8031" operator="equal" id="{856D385C-1719-49CF-9AF8-DD39C6990DEA}">
            <xm:f>Tables!$B$5</xm:f>
            <x14:dxf>
              <fill>
                <patternFill>
                  <bgColor rgb="FFFFC000"/>
                </patternFill>
              </fill>
            </x14:dxf>
          </x14:cfRule>
          <x14:cfRule type="cellIs" priority="8032" operator="equal" id="{F0F2DC1C-CFC8-42B4-9958-03AE891C91B6}">
            <xm:f>Tables!$B$6</xm:f>
            <x14:dxf>
              <fill>
                <patternFill>
                  <bgColor rgb="FFFF0000"/>
                </patternFill>
              </fill>
            </x14:dxf>
          </x14:cfRule>
          <xm:sqref>J852:K852</xm:sqref>
        </x14:conditionalFormatting>
        <x14:conditionalFormatting xmlns:xm="http://schemas.microsoft.com/office/excel/2006/main">
          <x14:cfRule type="cellIs" priority="8017" operator="equal" id="{B87D6E68-377D-4D60-AB4D-8735FF675083}">
            <xm:f>Tables!$B$3</xm:f>
            <x14:dxf>
              <fill>
                <patternFill>
                  <bgColor rgb="FFFFFFCC"/>
                </patternFill>
              </fill>
            </x14:dxf>
          </x14:cfRule>
          <x14:cfRule type="cellIs" priority="8018" operator="equal" id="{17C144B1-F267-483A-B0D6-9DBFBC9FDC43}">
            <xm:f>Tables!$B$4</xm:f>
            <x14:dxf>
              <fill>
                <patternFill>
                  <bgColor rgb="FF92D050"/>
                </patternFill>
              </fill>
            </x14:dxf>
          </x14:cfRule>
          <x14:cfRule type="cellIs" priority="8019" operator="equal" id="{A81C8614-33ED-4EEB-992C-D4EE90FDB350}">
            <xm:f>Tables!$B$5</xm:f>
            <x14:dxf>
              <fill>
                <patternFill>
                  <bgColor rgb="FFFFC000"/>
                </patternFill>
              </fill>
            </x14:dxf>
          </x14:cfRule>
          <x14:cfRule type="cellIs" priority="8020" operator="equal" id="{63105DD1-95F7-4324-81FD-B48311196298}">
            <xm:f>Tables!$B$6</xm:f>
            <x14:dxf>
              <fill>
                <patternFill>
                  <bgColor rgb="FFFF0000"/>
                </patternFill>
              </fill>
            </x14:dxf>
          </x14:cfRule>
          <xm:sqref>J866:K866</xm:sqref>
        </x14:conditionalFormatting>
        <x14:conditionalFormatting xmlns:xm="http://schemas.microsoft.com/office/excel/2006/main">
          <x14:cfRule type="cellIs" priority="8013" operator="equal" id="{A1778075-8855-4C3A-B6AA-5113EA3CFE88}">
            <xm:f>Tables!$B$3</xm:f>
            <x14:dxf>
              <fill>
                <patternFill>
                  <bgColor rgb="FFFFFFCC"/>
                </patternFill>
              </fill>
            </x14:dxf>
          </x14:cfRule>
          <x14:cfRule type="cellIs" priority="8014" operator="equal" id="{8E5CE13F-17D0-4A8E-8310-1DE3254231C9}">
            <xm:f>Tables!$B$4</xm:f>
            <x14:dxf>
              <fill>
                <patternFill>
                  <bgColor rgb="FF92D050"/>
                </patternFill>
              </fill>
            </x14:dxf>
          </x14:cfRule>
          <x14:cfRule type="cellIs" priority="8015" operator="equal" id="{30DB6237-D67B-44E6-B01C-F102724C490C}">
            <xm:f>Tables!$B$5</xm:f>
            <x14:dxf>
              <fill>
                <patternFill>
                  <bgColor rgb="FFFFC000"/>
                </patternFill>
              </fill>
            </x14:dxf>
          </x14:cfRule>
          <x14:cfRule type="cellIs" priority="8016" operator="equal" id="{5207EC01-36FF-492C-AF28-42EF36EBDF40}">
            <xm:f>Tables!$B$6</xm:f>
            <x14:dxf>
              <fill>
                <patternFill>
                  <bgColor rgb="FFFF0000"/>
                </patternFill>
              </fill>
            </x14:dxf>
          </x14:cfRule>
          <xm:sqref>Q866</xm:sqref>
        </x14:conditionalFormatting>
        <x14:conditionalFormatting xmlns:xm="http://schemas.microsoft.com/office/excel/2006/main">
          <x14:cfRule type="cellIs" priority="8009" operator="equal" id="{456192D7-5CD3-4363-9780-4CC877BAD730}">
            <xm:f>Tables!$B$3</xm:f>
            <x14:dxf>
              <fill>
                <patternFill>
                  <bgColor rgb="FFFFFFCC"/>
                </patternFill>
              </fill>
            </x14:dxf>
          </x14:cfRule>
          <x14:cfRule type="cellIs" priority="8010" operator="equal" id="{B272668A-751D-4C27-8B33-59AF23DD4329}">
            <xm:f>Tables!$B$4</xm:f>
            <x14:dxf>
              <fill>
                <patternFill>
                  <bgColor rgb="FF92D050"/>
                </patternFill>
              </fill>
            </x14:dxf>
          </x14:cfRule>
          <x14:cfRule type="cellIs" priority="8011" operator="equal" id="{2A4D3DB8-01B0-44F5-A9D6-E6885C677A0E}">
            <xm:f>Tables!$B$5</xm:f>
            <x14:dxf>
              <fill>
                <patternFill>
                  <bgColor rgb="FFFFC000"/>
                </patternFill>
              </fill>
            </x14:dxf>
          </x14:cfRule>
          <x14:cfRule type="cellIs" priority="8012" operator="equal" id="{E1D1446C-3299-482C-AC1F-46F43FF42AA2}">
            <xm:f>Tables!$B$6</xm:f>
            <x14:dxf>
              <fill>
                <patternFill>
                  <bgColor rgb="FFFF0000"/>
                </patternFill>
              </fill>
            </x14:dxf>
          </x14:cfRule>
          <xm:sqref>M866</xm:sqref>
        </x14:conditionalFormatting>
        <x14:conditionalFormatting xmlns:xm="http://schemas.microsoft.com/office/excel/2006/main">
          <x14:cfRule type="cellIs" priority="8005" operator="equal" id="{84B0D258-2692-41AB-8892-F9C0291AEDFC}">
            <xm:f>Tables!$B$3</xm:f>
            <x14:dxf>
              <fill>
                <patternFill>
                  <bgColor rgb="FFFFFFCC"/>
                </patternFill>
              </fill>
            </x14:dxf>
          </x14:cfRule>
          <x14:cfRule type="cellIs" priority="8006" operator="equal" id="{0DBE8F2D-6A2D-4A3E-8A38-9B61C430176F}">
            <xm:f>Tables!$B$4</xm:f>
            <x14:dxf>
              <fill>
                <patternFill>
                  <bgColor rgb="FF92D050"/>
                </patternFill>
              </fill>
            </x14:dxf>
          </x14:cfRule>
          <x14:cfRule type="cellIs" priority="8007" operator="equal" id="{02DE152B-51FD-4155-884C-C4797CC987F5}">
            <xm:f>Tables!$B$5</xm:f>
            <x14:dxf>
              <fill>
                <patternFill>
                  <bgColor rgb="FFFFC000"/>
                </patternFill>
              </fill>
            </x14:dxf>
          </x14:cfRule>
          <x14:cfRule type="cellIs" priority="8008" operator="equal" id="{BAE87574-00E9-4DDE-B5C8-C989CA96A925}">
            <xm:f>Tables!$B$6</xm:f>
            <x14:dxf>
              <fill>
                <patternFill>
                  <bgColor rgb="FFFF0000"/>
                </patternFill>
              </fill>
            </x14:dxf>
          </x14:cfRule>
          <xm:sqref>J875:K875</xm:sqref>
        </x14:conditionalFormatting>
        <x14:conditionalFormatting xmlns:xm="http://schemas.microsoft.com/office/excel/2006/main">
          <x14:cfRule type="cellIs" priority="8001" operator="equal" id="{AD684569-8003-42E6-A720-4469DA12F4F6}">
            <xm:f>Tables!$B$3</xm:f>
            <x14:dxf>
              <fill>
                <patternFill>
                  <bgColor rgb="FFFFFFCC"/>
                </patternFill>
              </fill>
            </x14:dxf>
          </x14:cfRule>
          <x14:cfRule type="cellIs" priority="8002" operator="equal" id="{BEC59B8F-E4A8-4136-8074-24FBB51BCEE7}">
            <xm:f>Tables!$B$4</xm:f>
            <x14:dxf>
              <fill>
                <patternFill>
                  <bgColor rgb="FF92D050"/>
                </patternFill>
              </fill>
            </x14:dxf>
          </x14:cfRule>
          <x14:cfRule type="cellIs" priority="8003" operator="equal" id="{75C95E1E-018D-4B0F-B4BD-1BE3595ACEE2}">
            <xm:f>Tables!$B$5</xm:f>
            <x14:dxf>
              <fill>
                <patternFill>
                  <bgColor rgb="FFFFC000"/>
                </patternFill>
              </fill>
            </x14:dxf>
          </x14:cfRule>
          <x14:cfRule type="cellIs" priority="8004" operator="equal" id="{C48A5448-7D60-4652-9D50-BF49D3CD297B}">
            <xm:f>Tables!$B$6</xm:f>
            <x14:dxf>
              <fill>
                <patternFill>
                  <bgColor rgb="FFFF0000"/>
                </patternFill>
              </fill>
            </x14:dxf>
          </x14:cfRule>
          <xm:sqref>Q875</xm:sqref>
        </x14:conditionalFormatting>
        <x14:conditionalFormatting xmlns:xm="http://schemas.microsoft.com/office/excel/2006/main">
          <x14:cfRule type="cellIs" priority="7997" operator="equal" id="{71316080-7CA3-4363-8AFF-A32F97BEA02B}">
            <xm:f>Tables!$B$3</xm:f>
            <x14:dxf>
              <fill>
                <patternFill>
                  <bgColor rgb="FFFFFFCC"/>
                </patternFill>
              </fill>
            </x14:dxf>
          </x14:cfRule>
          <x14:cfRule type="cellIs" priority="7998" operator="equal" id="{9E8B413D-16B3-409B-B17C-BAF191CD6886}">
            <xm:f>Tables!$B$4</xm:f>
            <x14:dxf>
              <fill>
                <patternFill>
                  <bgColor rgb="FF92D050"/>
                </patternFill>
              </fill>
            </x14:dxf>
          </x14:cfRule>
          <x14:cfRule type="cellIs" priority="7999" operator="equal" id="{E17CAF5E-4854-47EE-890F-88F28421072C}">
            <xm:f>Tables!$B$5</xm:f>
            <x14:dxf>
              <fill>
                <patternFill>
                  <bgColor rgb="FFFFC000"/>
                </patternFill>
              </fill>
            </x14:dxf>
          </x14:cfRule>
          <x14:cfRule type="cellIs" priority="8000" operator="equal" id="{36FEECE9-5795-4329-B6A3-42A627354163}">
            <xm:f>Tables!$B$6</xm:f>
            <x14:dxf>
              <fill>
                <patternFill>
                  <bgColor rgb="FFFF0000"/>
                </patternFill>
              </fill>
            </x14:dxf>
          </x14:cfRule>
          <xm:sqref>M875</xm:sqref>
        </x14:conditionalFormatting>
        <x14:conditionalFormatting xmlns:xm="http://schemas.microsoft.com/office/excel/2006/main">
          <x14:cfRule type="cellIs" priority="7993" operator="equal" id="{81B39361-7ED4-41E5-8AF6-425543D7EAA1}">
            <xm:f>Tables!$B$3</xm:f>
            <x14:dxf>
              <fill>
                <patternFill>
                  <bgColor rgb="FFFFFFCC"/>
                </patternFill>
              </fill>
            </x14:dxf>
          </x14:cfRule>
          <x14:cfRule type="cellIs" priority="7994" operator="equal" id="{94FCA9F3-B085-464D-ACD0-9DC06850137B}">
            <xm:f>Tables!$B$4</xm:f>
            <x14:dxf>
              <fill>
                <patternFill>
                  <bgColor rgb="FF92D050"/>
                </patternFill>
              </fill>
            </x14:dxf>
          </x14:cfRule>
          <x14:cfRule type="cellIs" priority="7995" operator="equal" id="{4DC6C069-902C-4BB2-B603-D00180210AF7}">
            <xm:f>Tables!$B$5</xm:f>
            <x14:dxf>
              <fill>
                <patternFill>
                  <bgColor rgb="FFFFC000"/>
                </patternFill>
              </fill>
            </x14:dxf>
          </x14:cfRule>
          <x14:cfRule type="cellIs" priority="7996" operator="equal" id="{FBE629AD-729F-4421-9C73-0946C27A580C}">
            <xm:f>Tables!$B$6</xm:f>
            <x14:dxf>
              <fill>
                <patternFill>
                  <bgColor rgb="FFFF0000"/>
                </patternFill>
              </fill>
            </x14:dxf>
          </x14:cfRule>
          <xm:sqref>J880:K880</xm:sqref>
        </x14:conditionalFormatting>
        <x14:conditionalFormatting xmlns:xm="http://schemas.microsoft.com/office/excel/2006/main">
          <x14:cfRule type="cellIs" priority="7981" operator="equal" id="{CD04562E-410D-4169-8517-D393DCC514E7}">
            <xm:f>Tables!$B$3</xm:f>
            <x14:dxf>
              <fill>
                <patternFill>
                  <bgColor rgb="FFFFFFCC"/>
                </patternFill>
              </fill>
            </x14:dxf>
          </x14:cfRule>
          <x14:cfRule type="cellIs" priority="7982" operator="equal" id="{75C7F5FA-D1BD-4733-84B9-C73B86C50221}">
            <xm:f>Tables!$B$4</xm:f>
            <x14:dxf>
              <fill>
                <patternFill>
                  <bgColor rgb="FF92D050"/>
                </patternFill>
              </fill>
            </x14:dxf>
          </x14:cfRule>
          <x14:cfRule type="cellIs" priority="7983" operator="equal" id="{141F4679-1100-42D2-BAE9-BD375509AB9C}">
            <xm:f>Tables!$B$5</xm:f>
            <x14:dxf>
              <fill>
                <patternFill>
                  <bgColor rgb="FFFFC000"/>
                </patternFill>
              </fill>
            </x14:dxf>
          </x14:cfRule>
          <x14:cfRule type="cellIs" priority="7984" operator="equal" id="{C735D247-3BB2-4ECA-9784-343176F2F298}">
            <xm:f>Tables!$B$6</xm:f>
            <x14:dxf>
              <fill>
                <patternFill>
                  <bgColor rgb="FFFF0000"/>
                </patternFill>
              </fill>
            </x14:dxf>
          </x14:cfRule>
          <xm:sqref>J885:K885</xm:sqref>
        </x14:conditionalFormatting>
        <x14:conditionalFormatting xmlns:xm="http://schemas.microsoft.com/office/excel/2006/main">
          <x14:cfRule type="cellIs" priority="7977" operator="equal" id="{2C78CACA-084C-49CE-9273-8D0C854AC8B1}">
            <xm:f>Tables!$B$3</xm:f>
            <x14:dxf>
              <fill>
                <patternFill>
                  <bgColor rgb="FFFFFFCC"/>
                </patternFill>
              </fill>
            </x14:dxf>
          </x14:cfRule>
          <x14:cfRule type="cellIs" priority="7978" operator="equal" id="{4249ADCE-E9D4-42F7-AD4A-AB0E394ED9FA}">
            <xm:f>Tables!$B$4</xm:f>
            <x14:dxf>
              <fill>
                <patternFill>
                  <bgColor rgb="FF92D050"/>
                </patternFill>
              </fill>
            </x14:dxf>
          </x14:cfRule>
          <x14:cfRule type="cellIs" priority="7979" operator="equal" id="{CF30DAAB-95E1-485A-ABE7-3F431C62DE07}">
            <xm:f>Tables!$B$5</xm:f>
            <x14:dxf>
              <fill>
                <patternFill>
                  <bgColor rgb="FFFFC000"/>
                </patternFill>
              </fill>
            </x14:dxf>
          </x14:cfRule>
          <x14:cfRule type="cellIs" priority="7980" operator="equal" id="{F6A22830-7279-435E-B284-6F6A8715FE00}">
            <xm:f>Tables!$B$6</xm:f>
            <x14:dxf>
              <fill>
                <patternFill>
                  <bgColor rgb="FFFF0000"/>
                </patternFill>
              </fill>
            </x14:dxf>
          </x14:cfRule>
          <xm:sqref>Q885</xm:sqref>
        </x14:conditionalFormatting>
        <x14:conditionalFormatting xmlns:xm="http://schemas.microsoft.com/office/excel/2006/main">
          <x14:cfRule type="cellIs" priority="7973" operator="equal" id="{17B5384F-0B1B-40DA-A195-1341C2C49509}">
            <xm:f>Tables!$B$3</xm:f>
            <x14:dxf>
              <fill>
                <patternFill>
                  <bgColor rgb="FFFFFFCC"/>
                </patternFill>
              </fill>
            </x14:dxf>
          </x14:cfRule>
          <x14:cfRule type="cellIs" priority="7974" operator="equal" id="{61EFCA98-B43A-4367-9B85-6C0199E67B0E}">
            <xm:f>Tables!$B$4</xm:f>
            <x14:dxf>
              <fill>
                <patternFill>
                  <bgColor rgb="FF92D050"/>
                </patternFill>
              </fill>
            </x14:dxf>
          </x14:cfRule>
          <x14:cfRule type="cellIs" priority="7975" operator="equal" id="{0C08FF30-84BE-428D-B892-22579AD0492D}">
            <xm:f>Tables!$B$5</xm:f>
            <x14:dxf>
              <fill>
                <patternFill>
                  <bgColor rgb="FFFFC000"/>
                </patternFill>
              </fill>
            </x14:dxf>
          </x14:cfRule>
          <x14:cfRule type="cellIs" priority="7976" operator="equal" id="{CDDEE636-9EC3-434D-83C1-A98B82580FB5}">
            <xm:f>Tables!$B$6</xm:f>
            <x14:dxf>
              <fill>
                <patternFill>
                  <bgColor rgb="FFFF0000"/>
                </patternFill>
              </fill>
            </x14:dxf>
          </x14:cfRule>
          <xm:sqref>M885</xm:sqref>
        </x14:conditionalFormatting>
        <x14:conditionalFormatting xmlns:xm="http://schemas.microsoft.com/office/excel/2006/main">
          <x14:cfRule type="cellIs" priority="7969" operator="equal" id="{972F8181-F691-4CFF-A6E4-66D3150A2624}">
            <xm:f>Tables!$B$3</xm:f>
            <x14:dxf>
              <fill>
                <patternFill>
                  <bgColor rgb="FFFFFFCC"/>
                </patternFill>
              </fill>
            </x14:dxf>
          </x14:cfRule>
          <x14:cfRule type="cellIs" priority="7970" operator="equal" id="{3EE0F7B8-F2B8-4991-8D05-A2C2B905C776}">
            <xm:f>Tables!$B$4</xm:f>
            <x14:dxf>
              <fill>
                <patternFill>
                  <bgColor rgb="FF92D050"/>
                </patternFill>
              </fill>
            </x14:dxf>
          </x14:cfRule>
          <x14:cfRule type="cellIs" priority="7971" operator="equal" id="{FB04E6AD-2F2F-43A8-80FD-3CD23A35EB10}">
            <xm:f>Tables!$B$5</xm:f>
            <x14:dxf>
              <fill>
                <patternFill>
                  <bgColor rgb="FFFFC000"/>
                </patternFill>
              </fill>
            </x14:dxf>
          </x14:cfRule>
          <x14:cfRule type="cellIs" priority="7972" operator="equal" id="{B74212A8-CD00-4154-9227-99378652E0D8}">
            <xm:f>Tables!$B$6</xm:f>
            <x14:dxf>
              <fill>
                <patternFill>
                  <bgColor rgb="FFFF0000"/>
                </patternFill>
              </fill>
            </x14:dxf>
          </x14:cfRule>
          <xm:sqref>J894:K894</xm:sqref>
        </x14:conditionalFormatting>
        <x14:conditionalFormatting xmlns:xm="http://schemas.microsoft.com/office/excel/2006/main">
          <x14:cfRule type="cellIs" priority="7965" operator="equal" id="{81A38723-C097-4A25-93BF-E1ED356EDBB9}">
            <xm:f>Tables!$B$3</xm:f>
            <x14:dxf>
              <fill>
                <patternFill>
                  <bgColor rgb="FFFFFFCC"/>
                </patternFill>
              </fill>
            </x14:dxf>
          </x14:cfRule>
          <x14:cfRule type="cellIs" priority="7966" operator="equal" id="{CFD7554E-F7C4-46FC-AE6A-5E2DDD40BE5F}">
            <xm:f>Tables!$B$4</xm:f>
            <x14:dxf>
              <fill>
                <patternFill>
                  <bgColor rgb="FF92D050"/>
                </patternFill>
              </fill>
            </x14:dxf>
          </x14:cfRule>
          <x14:cfRule type="cellIs" priority="7967" operator="equal" id="{68E5F4B1-A848-41C6-A685-10146FE42EA2}">
            <xm:f>Tables!$B$5</xm:f>
            <x14:dxf>
              <fill>
                <patternFill>
                  <bgColor rgb="FFFFC000"/>
                </patternFill>
              </fill>
            </x14:dxf>
          </x14:cfRule>
          <x14:cfRule type="cellIs" priority="7968" operator="equal" id="{3C1703F2-6518-4D56-9B0E-7E6AEDDBACF6}">
            <xm:f>Tables!$B$6</xm:f>
            <x14:dxf>
              <fill>
                <patternFill>
                  <bgColor rgb="FFFF0000"/>
                </patternFill>
              </fill>
            </x14:dxf>
          </x14:cfRule>
          <xm:sqref>Q894</xm:sqref>
        </x14:conditionalFormatting>
        <x14:conditionalFormatting xmlns:xm="http://schemas.microsoft.com/office/excel/2006/main">
          <x14:cfRule type="cellIs" priority="7961" operator="equal" id="{9620AD42-4693-4CF3-978B-5D128C6A7AE9}">
            <xm:f>Tables!$B$3</xm:f>
            <x14:dxf>
              <fill>
                <patternFill>
                  <bgColor rgb="FFFFFFCC"/>
                </patternFill>
              </fill>
            </x14:dxf>
          </x14:cfRule>
          <x14:cfRule type="cellIs" priority="7962" operator="equal" id="{AFBDF88D-C6C3-4ED8-BD67-BCD05FD9CD5D}">
            <xm:f>Tables!$B$4</xm:f>
            <x14:dxf>
              <fill>
                <patternFill>
                  <bgColor rgb="FF92D050"/>
                </patternFill>
              </fill>
            </x14:dxf>
          </x14:cfRule>
          <x14:cfRule type="cellIs" priority="7963" operator="equal" id="{4BCC5193-FABF-408C-9F83-71848950B468}">
            <xm:f>Tables!$B$5</xm:f>
            <x14:dxf>
              <fill>
                <patternFill>
                  <bgColor rgb="FFFFC000"/>
                </patternFill>
              </fill>
            </x14:dxf>
          </x14:cfRule>
          <x14:cfRule type="cellIs" priority="7964" operator="equal" id="{3F8BF2D3-7094-4306-B113-322634A84D53}">
            <xm:f>Tables!$B$6</xm:f>
            <x14:dxf>
              <fill>
                <patternFill>
                  <bgColor rgb="FFFF0000"/>
                </patternFill>
              </fill>
            </x14:dxf>
          </x14:cfRule>
          <xm:sqref>M894</xm:sqref>
        </x14:conditionalFormatting>
        <x14:conditionalFormatting xmlns:xm="http://schemas.microsoft.com/office/excel/2006/main">
          <x14:cfRule type="cellIs" priority="7957" operator="equal" id="{75E8642F-A6CD-4B82-82FE-24189A3E7ABF}">
            <xm:f>Tables!$B$3</xm:f>
            <x14:dxf>
              <fill>
                <patternFill>
                  <bgColor rgb="FFFFFFCC"/>
                </patternFill>
              </fill>
            </x14:dxf>
          </x14:cfRule>
          <x14:cfRule type="cellIs" priority="7958" operator="equal" id="{3A7EA38F-8606-4340-ADF1-84E2E7482D6F}">
            <xm:f>Tables!$B$4</xm:f>
            <x14:dxf>
              <fill>
                <patternFill>
                  <bgColor rgb="FF92D050"/>
                </patternFill>
              </fill>
            </x14:dxf>
          </x14:cfRule>
          <x14:cfRule type="cellIs" priority="7959" operator="equal" id="{18B9C21C-F177-4BA4-B01B-1CA11F106AE7}">
            <xm:f>Tables!$B$5</xm:f>
            <x14:dxf>
              <fill>
                <patternFill>
                  <bgColor rgb="FFFFC000"/>
                </patternFill>
              </fill>
            </x14:dxf>
          </x14:cfRule>
          <x14:cfRule type="cellIs" priority="7960" operator="equal" id="{B8A0A0BB-B100-46C1-8FA5-E82E788D9B05}">
            <xm:f>Tables!$B$6</xm:f>
            <x14:dxf>
              <fill>
                <patternFill>
                  <bgColor rgb="FFFF0000"/>
                </patternFill>
              </fill>
            </x14:dxf>
          </x14:cfRule>
          <xm:sqref>J899:K899</xm:sqref>
        </x14:conditionalFormatting>
        <x14:conditionalFormatting xmlns:xm="http://schemas.microsoft.com/office/excel/2006/main">
          <x14:cfRule type="cellIs" priority="7945" operator="equal" id="{C87CEF12-1E67-42BE-9DD8-0430A9A04EED}">
            <xm:f>Tables!$B$3</xm:f>
            <x14:dxf>
              <fill>
                <patternFill>
                  <bgColor rgb="FFFFFFCC"/>
                </patternFill>
              </fill>
            </x14:dxf>
          </x14:cfRule>
          <x14:cfRule type="cellIs" priority="7946" operator="equal" id="{029F4F8C-FA30-488A-8938-5CECA0A4ED1D}">
            <xm:f>Tables!$B$4</xm:f>
            <x14:dxf>
              <fill>
                <patternFill>
                  <bgColor rgb="FF92D050"/>
                </patternFill>
              </fill>
            </x14:dxf>
          </x14:cfRule>
          <x14:cfRule type="cellIs" priority="7947" operator="equal" id="{51A7508A-CA3A-4ED4-8CB3-E7CD60ADC0B6}">
            <xm:f>Tables!$B$5</xm:f>
            <x14:dxf>
              <fill>
                <patternFill>
                  <bgColor rgb="FFFFC000"/>
                </patternFill>
              </fill>
            </x14:dxf>
          </x14:cfRule>
          <x14:cfRule type="cellIs" priority="7948" operator="equal" id="{4CB7D41A-1A7E-4FD1-B9EF-872E67FFFF98}">
            <xm:f>Tables!$B$6</xm:f>
            <x14:dxf>
              <fill>
                <patternFill>
                  <bgColor rgb="FFFF0000"/>
                </patternFill>
              </fill>
            </x14:dxf>
          </x14:cfRule>
          <xm:sqref>J910:K910</xm:sqref>
        </x14:conditionalFormatting>
        <x14:conditionalFormatting xmlns:xm="http://schemas.microsoft.com/office/excel/2006/main">
          <x14:cfRule type="cellIs" priority="7933" operator="equal" id="{C8EAFA85-C818-4FDE-9CB1-B5BD56B7B879}">
            <xm:f>Tables!$B$3</xm:f>
            <x14:dxf>
              <fill>
                <patternFill>
                  <bgColor rgb="FFFFFFCC"/>
                </patternFill>
              </fill>
            </x14:dxf>
          </x14:cfRule>
          <x14:cfRule type="cellIs" priority="7934" operator="equal" id="{A35CAF28-2EC9-4382-AD14-5BE02D1D6767}">
            <xm:f>Tables!$B$4</xm:f>
            <x14:dxf>
              <fill>
                <patternFill>
                  <bgColor rgb="FF92D050"/>
                </patternFill>
              </fill>
            </x14:dxf>
          </x14:cfRule>
          <x14:cfRule type="cellIs" priority="7935" operator="equal" id="{7453C180-4068-474C-A0A9-503BEA424BA7}">
            <xm:f>Tables!$B$5</xm:f>
            <x14:dxf>
              <fill>
                <patternFill>
                  <bgColor rgb="FFFFC000"/>
                </patternFill>
              </fill>
            </x14:dxf>
          </x14:cfRule>
          <x14:cfRule type="cellIs" priority="7936" operator="equal" id="{1CB26878-0E3D-4EE6-9F67-75EC98EA9C24}">
            <xm:f>Tables!$B$6</xm:f>
            <x14:dxf>
              <fill>
                <patternFill>
                  <bgColor rgb="FFFF0000"/>
                </patternFill>
              </fill>
            </x14:dxf>
          </x14:cfRule>
          <xm:sqref>J959:K959</xm:sqref>
        </x14:conditionalFormatting>
        <x14:conditionalFormatting xmlns:xm="http://schemas.microsoft.com/office/excel/2006/main">
          <x14:cfRule type="cellIs" priority="7929" operator="equal" id="{81668A87-F22D-4AF2-8213-87AD8CBB816B}">
            <xm:f>Tables!$B$3</xm:f>
            <x14:dxf>
              <fill>
                <patternFill>
                  <bgColor rgb="FFFFFFCC"/>
                </patternFill>
              </fill>
            </x14:dxf>
          </x14:cfRule>
          <x14:cfRule type="cellIs" priority="7930" operator="equal" id="{038B0514-8176-4729-A3DC-0E3E91D47A07}">
            <xm:f>Tables!$B$4</xm:f>
            <x14:dxf>
              <fill>
                <patternFill>
                  <bgColor rgb="FF92D050"/>
                </patternFill>
              </fill>
            </x14:dxf>
          </x14:cfRule>
          <x14:cfRule type="cellIs" priority="7931" operator="equal" id="{6ED4F283-491D-41EB-93EE-904B823AE0B8}">
            <xm:f>Tables!$B$5</xm:f>
            <x14:dxf>
              <fill>
                <patternFill>
                  <bgColor rgb="FFFFC000"/>
                </patternFill>
              </fill>
            </x14:dxf>
          </x14:cfRule>
          <x14:cfRule type="cellIs" priority="7932" operator="equal" id="{BBA30511-B4A9-4416-8133-1D3670F175E8}">
            <xm:f>Tables!$B$6</xm:f>
            <x14:dxf>
              <fill>
                <patternFill>
                  <bgColor rgb="FFFF0000"/>
                </patternFill>
              </fill>
            </x14:dxf>
          </x14:cfRule>
          <xm:sqref>Q959</xm:sqref>
        </x14:conditionalFormatting>
        <x14:conditionalFormatting xmlns:xm="http://schemas.microsoft.com/office/excel/2006/main">
          <x14:cfRule type="cellIs" priority="7925" operator="equal" id="{C3E4137D-1362-4B02-B767-F4639C596C9D}">
            <xm:f>Tables!$B$3</xm:f>
            <x14:dxf>
              <fill>
                <patternFill>
                  <bgColor rgb="FFFFFFCC"/>
                </patternFill>
              </fill>
            </x14:dxf>
          </x14:cfRule>
          <x14:cfRule type="cellIs" priority="7926" operator="equal" id="{8997ADEB-B16A-4517-8E62-942BCCE6A96C}">
            <xm:f>Tables!$B$4</xm:f>
            <x14:dxf>
              <fill>
                <patternFill>
                  <bgColor rgb="FF92D050"/>
                </patternFill>
              </fill>
            </x14:dxf>
          </x14:cfRule>
          <x14:cfRule type="cellIs" priority="7927" operator="equal" id="{BA6031D4-5383-4C7F-B79D-D3C430177A97}">
            <xm:f>Tables!$B$5</xm:f>
            <x14:dxf>
              <fill>
                <patternFill>
                  <bgColor rgb="FFFFC000"/>
                </patternFill>
              </fill>
            </x14:dxf>
          </x14:cfRule>
          <x14:cfRule type="cellIs" priority="7928" operator="equal" id="{86A3255A-8CC5-47DC-AF3E-166462BCAA77}">
            <xm:f>Tables!$B$6</xm:f>
            <x14:dxf>
              <fill>
                <patternFill>
                  <bgColor rgb="FFFF0000"/>
                </patternFill>
              </fill>
            </x14:dxf>
          </x14:cfRule>
          <xm:sqref>M959</xm:sqref>
        </x14:conditionalFormatting>
        <x14:conditionalFormatting xmlns:xm="http://schemas.microsoft.com/office/excel/2006/main">
          <x14:cfRule type="cellIs" priority="7921" operator="equal" id="{607378F7-330C-4F24-A693-AAC4068B4426}">
            <xm:f>Tables!$B$3</xm:f>
            <x14:dxf>
              <fill>
                <patternFill>
                  <bgColor rgb="FFFFFFCC"/>
                </patternFill>
              </fill>
            </x14:dxf>
          </x14:cfRule>
          <x14:cfRule type="cellIs" priority="7922" operator="equal" id="{FE51DA68-E460-4C8A-BBDD-055DC688E37C}">
            <xm:f>Tables!$B$4</xm:f>
            <x14:dxf>
              <fill>
                <patternFill>
                  <bgColor rgb="FF92D050"/>
                </patternFill>
              </fill>
            </x14:dxf>
          </x14:cfRule>
          <x14:cfRule type="cellIs" priority="7923" operator="equal" id="{B3F89D1E-D08F-43DF-B62C-30413C944B85}">
            <xm:f>Tables!$B$5</xm:f>
            <x14:dxf>
              <fill>
                <patternFill>
                  <bgColor rgb="FFFFC000"/>
                </patternFill>
              </fill>
            </x14:dxf>
          </x14:cfRule>
          <x14:cfRule type="cellIs" priority="7924" operator="equal" id="{2D5C1070-EFBC-4E6D-B259-46A888DA0F58}">
            <xm:f>Tables!$B$6</xm:f>
            <x14:dxf>
              <fill>
                <patternFill>
                  <bgColor rgb="FFFF0000"/>
                </patternFill>
              </fill>
            </x14:dxf>
          </x14:cfRule>
          <xm:sqref>J976:K976</xm:sqref>
        </x14:conditionalFormatting>
        <x14:conditionalFormatting xmlns:xm="http://schemas.microsoft.com/office/excel/2006/main">
          <x14:cfRule type="cellIs" priority="7909" operator="equal" id="{D5EF98BB-07B5-4B36-A604-11DD5DB8FD78}">
            <xm:f>Tables!$B$3</xm:f>
            <x14:dxf>
              <fill>
                <patternFill>
                  <bgColor rgb="FFFFFFCC"/>
                </patternFill>
              </fill>
            </x14:dxf>
          </x14:cfRule>
          <x14:cfRule type="cellIs" priority="7910" operator="equal" id="{B05A5581-430E-480F-AF91-5942B26BFE52}">
            <xm:f>Tables!$B$4</xm:f>
            <x14:dxf>
              <fill>
                <patternFill>
                  <bgColor rgb="FF92D050"/>
                </patternFill>
              </fill>
            </x14:dxf>
          </x14:cfRule>
          <x14:cfRule type="cellIs" priority="7911" operator="equal" id="{A23A753C-2AE1-4B5D-B040-4B07BDFBC33C}">
            <xm:f>Tables!$B$5</xm:f>
            <x14:dxf>
              <fill>
                <patternFill>
                  <bgColor rgb="FFFFC000"/>
                </patternFill>
              </fill>
            </x14:dxf>
          </x14:cfRule>
          <x14:cfRule type="cellIs" priority="7912" operator="equal" id="{BB94F613-86BC-478F-B701-927EAA98B890}">
            <xm:f>Tables!$B$6</xm:f>
            <x14:dxf>
              <fill>
                <patternFill>
                  <bgColor rgb="FFFF0000"/>
                </patternFill>
              </fill>
            </x14:dxf>
          </x14:cfRule>
          <xm:sqref>J981:K981</xm:sqref>
        </x14:conditionalFormatting>
        <x14:conditionalFormatting xmlns:xm="http://schemas.microsoft.com/office/excel/2006/main">
          <x14:cfRule type="cellIs" priority="7905" operator="equal" id="{33CD8E3C-E721-4AA6-B121-B3E347585CB1}">
            <xm:f>Tables!$B$3</xm:f>
            <x14:dxf>
              <fill>
                <patternFill>
                  <bgColor rgb="FFFFFFCC"/>
                </patternFill>
              </fill>
            </x14:dxf>
          </x14:cfRule>
          <x14:cfRule type="cellIs" priority="7906" operator="equal" id="{4A83E3AA-FF5C-42E0-BB9D-303F1612FAD8}">
            <xm:f>Tables!$B$4</xm:f>
            <x14:dxf>
              <fill>
                <patternFill>
                  <bgColor rgb="FF92D050"/>
                </patternFill>
              </fill>
            </x14:dxf>
          </x14:cfRule>
          <x14:cfRule type="cellIs" priority="7907" operator="equal" id="{5F5774B8-B5B5-4054-9F9F-9B4EC2C29F87}">
            <xm:f>Tables!$B$5</xm:f>
            <x14:dxf>
              <fill>
                <patternFill>
                  <bgColor rgb="FFFFC000"/>
                </patternFill>
              </fill>
            </x14:dxf>
          </x14:cfRule>
          <x14:cfRule type="cellIs" priority="7908" operator="equal" id="{0156A4D8-D590-4643-8407-666D0E00FE29}">
            <xm:f>Tables!$B$6</xm:f>
            <x14:dxf>
              <fill>
                <patternFill>
                  <bgColor rgb="FFFF0000"/>
                </patternFill>
              </fill>
            </x14:dxf>
          </x14:cfRule>
          <xm:sqref>Q981</xm:sqref>
        </x14:conditionalFormatting>
        <x14:conditionalFormatting xmlns:xm="http://schemas.microsoft.com/office/excel/2006/main">
          <x14:cfRule type="cellIs" priority="7901" operator="equal" id="{469A3334-D745-4210-A430-F1514CEFD23D}">
            <xm:f>Tables!$B$3</xm:f>
            <x14:dxf>
              <fill>
                <patternFill>
                  <bgColor rgb="FFFFFFCC"/>
                </patternFill>
              </fill>
            </x14:dxf>
          </x14:cfRule>
          <x14:cfRule type="cellIs" priority="7902" operator="equal" id="{8402BDFF-63A3-43AA-BA2C-5FC7030FB856}">
            <xm:f>Tables!$B$4</xm:f>
            <x14:dxf>
              <fill>
                <patternFill>
                  <bgColor rgb="FF92D050"/>
                </patternFill>
              </fill>
            </x14:dxf>
          </x14:cfRule>
          <x14:cfRule type="cellIs" priority="7903" operator="equal" id="{EB440885-40C5-4BC7-95FA-E730FBFF1340}">
            <xm:f>Tables!$B$5</xm:f>
            <x14:dxf>
              <fill>
                <patternFill>
                  <bgColor rgb="FFFFC000"/>
                </patternFill>
              </fill>
            </x14:dxf>
          </x14:cfRule>
          <x14:cfRule type="cellIs" priority="7904" operator="equal" id="{4EF947F3-BFE6-4A9C-8B9D-16F1BBF623D4}">
            <xm:f>Tables!$B$6</xm:f>
            <x14:dxf>
              <fill>
                <patternFill>
                  <bgColor rgb="FFFF0000"/>
                </patternFill>
              </fill>
            </x14:dxf>
          </x14:cfRule>
          <xm:sqref>M981</xm:sqref>
        </x14:conditionalFormatting>
        <x14:conditionalFormatting xmlns:xm="http://schemas.microsoft.com/office/excel/2006/main">
          <x14:cfRule type="cellIs" priority="7897" operator="equal" id="{A11AD537-6666-4A21-8651-278767FB5209}">
            <xm:f>Tables!$B$3</xm:f>
            <x14:dxf>
              <fill>
                <patternFill>
                  <bgColor rgb="FFFFFFCC"/>
                </patternFill>
              </fill>
            </x14:dxf>
          </x14:cfRule>
          <x14:cfRule type="cellIs" priority="7898" operator="equal" id="{0E4BE1D6-71E7-4CDF-B1A6-9F56039D2904}">
            <xm:f>Tables!$B$4</xm:f>
            <x14:dxf>
              <fill>
                <patternFill>
                  <bgColor rgb="FF92D050"/>
                </patternFill>
              </fill>
            </x14:dxf>
          </x14:cfRule>
          <x14:cfRule type="cellIs" priority="7899" operator="equal" id="{0158741C-E883-411F-AD05-9D037042B2B6}">
            <xm:f>Tables!$B$5</xm:f>
            <x14:dxf>
              <fill>
                <patternFill>
                  <bgColor rgb="FFFFC000"/>
                </patternFill>
              </fill>
            </x14:dxf>
          </x14:cfRule>
          <x14:cfRule type="cellIs" priority="7900" operator="equal" id="{57BACA44-8D68-42FB-8F22-11103F6F82FD}">
            <xm:f>Tables!$B$6</xm:f>
            <x14:dxf>
              <fill>
                <patternFill>
                  <bgColor rgb="FFFF0000"/>
                </patternFill>
              </fill>
            </x14:dxf>
          </x14:cfRule>
          <xm:sqref>J990:K990</xm:sqref>
        </x14:conditionalFormatting>
        <x14:conditionalFormatting xmlns:xm="http://schemas.microsoft.com/office/excel/2006/main">
          <x14:cfRule type="cellIs" priority="7893" operator="equal" id="{4255537E-D1B1-47F7-BA3E-B821FD84F7B9}">
            <xm:f>Tables!$B$3</xm:f>
            <x14:dxf>
              <fill>
                <patternFill>
                  <bgColor rgb="FFFFFFCC"/>
                </patternFill>
              </fill>
            </x14:dxf>
          </x14:cfRule>
          <x14:cfRule type="cellIs" priority="7894" operator="equal" id="{3F5C3488-4F36-403D-8333-4B4B12DD1ED6}">
            <xm:f>Tables!$B$4</xm:f>
            <x14:dxf>
              <fill>
                <patternFill>
                  <bgColor rgb="FF92D050"/>
                </patternFill>
              </fill>
            </x14:dxf>
          </x14:cfRule>
          <x14:cfRule type="cellIs" priority="7895" operator="equal" id="{66593B89-4C3B-4025-9A86-B25A25F8D0F6}">
            <xm:f>Tables!$B$5</xm:f>
            <x14:dxf>
              <fill>
                <patternFill>
                  <bgColor rgb="FFFFC000"/>
                </patternFill>
              </fill>
            </x14:dxf>
          </x14:cfRule>
          <x14:cfRule type="cellIs" priority="7896" operator="equal" id="{62200C13-3B3B-4DBA-9C97-21DA54C7739F}">
            <xm:f>Tables!$B$6</xm:f>
            <x14:dxf>
              <fill>
                <patternFill>
                  <bgColor rgb="FFFF0000"/>
                </patternFill>
              </fill>
            </x14:dxf>
          </x14:cfRule>
          <xm:sqref>Q990</xm:sqref>
        </x14:conditionalFormatting>
        <x14:conditionalFormatting xmlns:xm="http://schemas.microsoft.com/office/excel/2006/main">
          <x14:cfRule type="cellIs" priority="7889" operator="equal" id="{2341D86F-B307-4552-9FAF-64824C00EE79}">
            <xm:f>Tables!$B$3</xm:f>
            <x14:dxf>
              <fill>
                <patternFill>
                  <bgColor rgb="FFFFFFCC"/>
                </patternFill>
              </fill>
            </x14:dxf>
          </x14:cfRule>
          <x14:cfRule type="cellIs" priority="7890" operator="equal" id="{4337E9C5-2029-468E-AA0A-A77D8182135A}">
            <xm:f>Tables!$B$4</xm:f>
            <x14:dxf>
              <fill>
                <patternFill>
                  <bgColor rgb="FF92D050"/>
                </patternFill>
              </fill>
            </x14:dxf>
          </x14:cfRule>
          <x14:cfRule type="cellIs" priority="7891" operator="equal" id="{8E12D81A-8F1E-46E8-B98E-7BA9B771B2E0}">
            <xm:f>Tables!$B$5</xm:f>
            <x14:dxf>
              <fill>
                <patternFill>
                  <bgColor rgb="FFFFC000"/>
                </patternFill>
              </fill>
            </x14:dxf>
          </x14:cfRule>
          <x14:cfRule type="cellIs" priority="7892" operator="equal" id="{79CDD650-FC6F-43B1-8C0B-41EDC2824E85}">
            <xm:f>Tables!$B$6</xm:f>
            <x14:dxf>
              <fill>
                <patternFill>
                  <bgColor rgb="FFFF0000"/>
                </patternFill>
              </fill>
            </x14:dxf>
          </x14:cfRule>
          <xm:sqref>M990</xm:sqref>
        </x14:conditionalFormatting>
        <x14:conditionalFormatting xmlns:xm="http://schemas.microsoft.com/office/excel/2006/main">
          <x14:cfRule type="cellIs" priority="7885" operator="equal" id="{D41EAE0F-7202-489F-A2C0-93668F72A8B7}">
            <xm:f>Tables!$B$3</xm:f>
            <x14:dxf>
              <fill>
                <patternFill>
                  <bgColor rgb="FFFFFFCC"/>
                </patternFill>
              </fill>
            </x14:dxf>
          </x14:cfRule>
          <x14:cfRule type="cellIs" priority="7886" operator="equal" id="{2FCFE5C6-AB49-456F-9F1E-6BE4804D3B1B}">
            <xm:f>Tables!$B$4</xm:f>
            <x14:dxf>
              <fill>
                <patternFill>
                  <bgColor rgb="FF92D050"/>
                </patternFill>
              </fill>
            </x14:dxf>
          </x14:cfRule>
          <x14:cfRule type="cellIs" priority="7887" operator="equal" id="{AE9FAF20-CFE8-4FAB-9CB3-F425A78A6F50}">
            <xm:f>Tables!$B$5</xm:f>
            <x14:dxf>
              <fill>
                <patternFill>
                  <bgColor rgb="FFFFC000"/>
                </patternFill>
              </fill>
            </x14:dxf>
          </x14:cfRule>
          <x14:cfRule type="cellIs" priority="7888" operator="equal" id="{061B8ABA-32FF-4079-ADCE-6C47B952C8B5}">
            <xm:f>Tables!$B$6</xm:f>
            <x14:dxf>
              <fill>
                <patternFill>
                  <bgColor rgb="FFFF0000"/>
                </patternFill>
              </fill>
            </x14:dxf>
          </x14:cfRule>
          <xm:sqref>J999:K999</xm:sqref>
        </x14:conditionalFormatting>
        <x14:conditionalFormatting xmlns:xm="http://schemas.microsoft.com/office/excel/2006/main">
          <x14:cfRule type="cellIs" priority="7881" operator="equal" id="{4328C5A1-1FCD-4FC8-8F6B-E4E1F80C4AF6}">
            <xm:f>Tables!$B$3</xm:f>
            <x14:dxf>
              <fill>
                <patternFill>
                  <bgColor rgb="FFFFFFCC"/>
                </patternFill>
              </fill>
            </x14:dxf>
          </x14:cfRule>
          <x14:cfRule type="cellIs" priority="7882" operator="equal" id="{30F466E1-0BC4-4E81-B5C7-5068E9766994}">
            <xm:f>Tables!$B$4</xm:f>
            <x14:dxf>
              <fill>
                <patternFill>
                  <bgColor rgb="FF92D050"/>
                </patternFill>
              </fill>
            </x14:dxf>
          </x14:cfRule>
          <x14:cfRule type="cellIs" priority="7883" operator="equal" id="{51B1FB47-4380-47E2-AC93-565559869CD1}">
            <xm:f>Tables!$B$5</xm:f>
            <x14:dxf>
              <fill>
                <patternFill>
                  <bgColor rgb="FFFFC000"/>
                </patternFill>
              </fill>
            </x14:dxf>
          </x14:cfRule>
          <x14:cfRule type="cellIs" priority="7884" operator="equal" id="{36C7BCF8-C5CA-4982-9949-21A05FA17218}">
            <xm:f>Tables!$B$6</xm:f>
            <x14:dxf>
              <fill>
                <patternFill>
                  <bgColor rgb="FFFF0000"/>
                </patternFill>
              </fill>
            </x14:dxf>
          </x14:cfRule>
          <xm:sqref>Q999</xm:sqref>
        </x14:conditionalFormatting>
        <x14:conditionalFormatting xmlns:xm="http://schemas.microsoft.com/office/excel/2006/main">
          <x14:cfRule type="cellIs" priority="7877" operator="equal" id="{EA67FFF7-5193-4285-9C3A-B171037CCF0D}">
            <xm:f>Tables!$B$3</xm:f>
            <x14:dxf>
              <fill>
                <patternFill>
                  <bgColor rgb="FFFFFFCC"/>
                </patternFill>
              </fill>
            </x14:dxf>
          </x14:cfRule>
          <x14:cfRule type="cellIs" priority="7878" operator="equal" id="{9110BB16-AE5F-4783-8EC7-C4CB1CBDECC5}">
            <xm:f>Tables!$B$4</xm:f>
            <x14:dxf>
              <fill>
                <patternFill>
                  <bgColor rgb="FF92D050"/>
                </patternFill>
              </fill>
            </x14:dxf>
          </x14:cfRule>
          <x14:cfRule type="cellIs" priority="7879" operator="equal" id="{BED64EEB-F9C6-4CB8-9A21-58481F8133A9}">
            <xm:f>Tables!$B$5</xm:f>
            <x14:dxf>
              <fill>
                <patternFill>
                  <bgColor rgb="FFFFC000"/>
                </patternFill>
              </fill>
            </x14:dxf>
          </x14:cfRule>
          <x14:cfRule type="cellIs" priority="7880" operator="equal" id="{173286C3-9FBB-4BBE-9AE1-E48C358AC407}">
            <xm:f>Tables!$B$6</xm:f>
            <x14:dxf>
              <fill>
                <patternFill>
                  <bgColor rgb="FFFF0000"/>
                </patternFill>
              </fill>
            </x14:dxf>
          </x14:cfRule>
          <xm:sqref>M999</xm:sqref>
        </x14:conditionalFormatting>
        <x14:conditionalFormatting xmlns:xm="http://schemas.microsoft.com/office/excel/2006/main">
          <x14:cfRule type="cellIs" priority="7873" operator="equal" id="{1EA03769-1C55-41D6-8FBA-996C89D7D863}">
            <xm:f>Tables!$B$3</xm:f>
            <x14:dxf>
              <fill>
                <patternFill>
                  <bgColor rgb="FFFFFFCC"/>
                </patternFill>
              </fill>
            </x14:dxf>
          </x14:cfRule>
          <x14:cfRule type="cellIs" priority="7874" operator="equal" id="{A454448A-4057-4EFC-BC50-F9C06B82D5DD}">
            <xm:f>Tables!$B$4</xm:f>
            <x14:dxf>
              <fill>
                <patternFill>
                  <bgColor rgb="FF92D050"/>
                </patternFill>
              </fill>
            </x14:dxf>
          </x14:cfRule>
          <x14:cfRule type="cellIs" priority="7875" operator="equal" id="{A507982F-F769-4A4B-AA2F-27ADD3D8CAD7}">
            <xm:f>Tables!$B$5</xm:f>
            <x14:dxf>
              <fill>
                <patternFill>
                  <bgColor rgb="FFFFC000"/>
                </patternFill>
              </fill>
            </x14:dxf>
          </x14:cfRule>
          <x14:cfRule type="cellIs" priority="7876" operator="equal" id="{059E2A4B-8781-4D35-A8BC-50E8A07DB68B}">
            <xm:f>Tables!$B$6</xm:f>
            <x14:dxf>
              <fill>
                <patternFill>
                  <bgColor rgb="FFFF0000"/>
                </patternFill>
              </fill>
            </x14:dxf>
          </x14:cfRule>
          <xm:sqref>J1004:K1004</xm:sqref>
        </x14:conditionalFormatting>
        <x14:conditionalFormatting xmlns:xm="http://schemas.microsoft.com/office/excel/2006/main">
          <x14:cfRule type="cellIs" priority="7861" operator="equal" id="{EEAEA52D-C223-4E64-8D3F-A3EA9B27936C}">
            <xm:f>Tables!$B$3</xm:f>
            <x14:dxf>
              <fill>
                <patternFill>
                  <bgColor rgb="FFFFFFCC"/>
                </patternFill>
              </fill>
            </x14:dxf>
          </x14:cfRule>
          <x14:cfRule type="cellIs" priority="7862" operator="equal" id="{E908D3B9-AF00-4D39-8F56-A42ABA4BA873}">
            <xm:f>Tables!$B$4</xm:f>
            <x14:dxf>
              <fill>
                <patternFill>
                  <bgColor rgb="FF92D050"/>
                </patternFill>
              </fill>
            </x14:dxf>
          </x14:cfRule>
          <x14:cfRule type="cellIs" priority="7863" operator="equal" id="{742C0D30-17ED-4B3D-BD75-1941884C9717}">
            <xm:f>Tables!$B$5</xm:f>
            <x14:dxf>
              <fill>
                <patternFill>
                  <bgColor rgb="FFFFC000"/>
                </patternFill>
              </fill>
            </x14:dxf>
          </x14:cfRule>
          <x14:cfRule type="cellIs" priority="7864" operator="equal" id="{F8982FD8-703E-404F-9601-FAD457A4C99F}">
            <xm:f>Tables!$B$6</xm:f>
            <x14:dxf>
              <fill>
                <patternFill>
                  <bgColor rgb="FFFF0000"/>
                </patternFill>
              </fill>
            </x14:dxf>
          </x14:cfRule>
          <xm:sqref>J1015:K1015</xm:sqref>
        </x14:conditionalFormatting>
        <x14:conditionalFormatting xmlns:xm="http://schemas.microsoft.com/office/excel/2006/main">
          <x14:cfRule type="cellIs" priority="7849" operator="equal" id="{2C94FC6F-5176-4AC0-91CB-91E323FFD0F7}">
            <xm:f>Tables!$B$3</xm:f>
            <x14:dxf>
              <fill>
                <patternFill>
                  <bgColor rgb="FFFFFFCC"/>
                </patternFill>
              </fill>
            </x14:dxf>
          </x14:cfRule>
          <x14:cfRule type="cellIs" priority="7850" operator="equal" id="{5DB2632D-6A1A-4B0F-AA83-8473C1A74058}">
            <xm:f>Tables!$B$4</xm:f>
            <x14:dxf>
              <fill>
                <patternFill>
                  <bgColor rgb="FF92D050"/>
                </patternFill>
              </fill>
            </x14:dxf>
          </x14:cfRule>
          <x14:cfRule type="cellIs" priority="7851" operator="equal" id="{B4F7A9AE-68DD-4584-BB00-D2CBA40CC516}">
            <xm:f>Tables!$B$5</xm:f>
            <x14:dxf>
              <fill>
                <patternFill>
                  <bgColor rgb="FFFFC000"/>
                </patternFill>
              </fill>
            </x14:dxf>
          </x14:cfRule>
          <x14:cfRule type="cellIs" priority="7852" operator="equal" id="{C94A045C-9114-491B-8B7C-AA482E7EFD5D}">
            <xm:f>Tables!$B$6</xm:f>
            <x14:dxf>
              <fill>
                <patternFill>
                  <bgColor rgb="FFFF0000"/>
                </patternFill>
              </fill>
            </x14:dxf>
          </x14:cfRule>
          <xm:sqref>J1040:K1040</xm:sqref>
        </x14:conditionalFormatting>
        <x14:conditionalFormatting xmlns:xm="http://schemas.microsoft.com/office/excel/2006/main">
          <x14:cfRule type="cellIs" priority="7845" operator="equal" id="{BF183A2F-505E-47CD-B30B-CD830FFF6E67}">
            <xm:f>Tables!$B$3</xm:f>
            <x14:dxf>
              <fill>
                <patternFill>
                  <bgColor rgb="FFFFFFCC"/>
                </patternFill>
              </fill>
            </x14:dxf>
          </x14:cfRule>
          <x14:cfRule type="cellIs" priority="7846" operator="equal" id="{8FBE86DF-DCDB-42D1-9245-0399F76306E1}">
            <xm:f>Tables!$B$4</xm:f>
            <x14:dxf>
              <fill>
                <patternFill>
                  <bgColor rgb="FF92D050"/>
                </patternFill>
              </fill>
            </x14:dxf>
          </x14:cfRule>
          <x14:cfRule type="cellIs" priority="7847" operator="equal" id="{940CD913-F308-4C37-85DE-C62B40A3A340}">
            <xm:f>Tables!$B$5</xm:f>
            <x14:dxf>
              <fill>
                <patternFill>
                  <bgColor rgb="FFFFC000"/>
                </patternFill>
              </fill>
            </x14:dxf>
          </x14:cfRule>
          <x14:cfRule type="cellIs" priority="7848" operator="equal" id="{CC5599E5-1E3B-45DD-B03C-60E4BA6E08DA}">
            <xm:f>Tables!$B$6</xm:f>
            <x14:dxf>
              <fill>
                <patternFill>
                  <bgColor rgb="FFFF0000"/>
                </patternFill>
              </fill>
            </x14:dxf>
          </x14:cfRule>
          <xm:sqref>Q1040</xm:sqref>
        </x14:conditionalFormatting>
        <x14:conditionalFormatting xmlns:xm="http://schemas.microsoft.com/office/excel/2006/main">
          <x14:cfRule type="cellIs" priority="7841" operator="equal" id="{FE0091F3-9734-4BFF-8C98-8E005D371DF3}">
            <xm:f>Tables!$B$3</xm:f>
            <x14:dxf>
              <fill>
                <patternFill>
                  <bgColor rgb="FFFFFFCC"/>
                </patternFill>
              </fill>
            </x14:dxf>
          </x14:cfRule>
          <x14:cfRule type="cellIs" priority="7842" operator="equal" id="{2564EF68-9E4F-4E72-A6D1-C326BEE8D238}">
            <xm:f>Tables!$B$4</xm:f>
            <x14:dxf>
              <fill>
                <patternFill>
                  <bgColor rgb="FF92D050"/>
                </patternFill>
              </fill>
            </x14:dxf>
          </x14:cfRule>
          <x14:cfRule type="cellIs" priority="7843" operator="equal" id="{0629C16D-F56A-4709-9051-38665433A6F5}">
            <xm:f>Tables!$B$5</xm:f>
            <x14:dxf>
              <fill>
                <patternFill>
                  <bgColor rgb="FFFFC000"/>
                </patternFill>
              </fill>
            </x14:dxf>
          </x14:cfRule>
          <x14:cfRule type="cellIs" priority="7844" operator="equal" id="{BE587BD7-8983-4F93-B247-C129ABBF57F7}">
            <xm:f>Tables!$B$6</xm:f>
            <x14:dxf>
              <fill>
                <patternFill>
                  <bgColor rgb="FFFF0000"/>
                </patternFill>
              </fill>
            </x14:dxf>
          </x14:cfRule>
          <xm:sqref>M1040</xm:sqref>
        </x14:conditionalFormatting>
        <x14:conditionalFormatting xmlns:xm="http://schemas.microsoft.com/office/excel/2006/main">
          <x14:cfRule type="cellIs" priority="7837" operator="equal" id="{C1FE8D2F-4190-4CA6-BD89-C9E1C9DA952B}">
            <xm:f>Tables!$B$3</xm:f>
            <x14:dxf>
              <fill>
                <patternFill>
                  <bgColor rgb="FFFFFFCC"/>
                </patternFill>
              </fill>
            </x14:dxf>
          </x14:cfRule>
          <x14:cfRule type="cellIs" priority="7838" operator="equal" id="{D91C80D7-96CC-4A24-B441-B4565729DC0F}">
            <xm:f>Tables!$B$4</xm:f>
            <x14:dxf>
              <fill>
                <patternFill>
                  <bgColor rgb="FF92D050"/>
                </patternFill>
              </fill>
            </x14:dxf>
          </x14:cfRule>
          <x14:cfRule type="cellIs" priority="7839" operator="equal" id="{9DEDB770-90F7-43F9-AA8E-663DF78884D1}">
            <xm:f>Tables!$B$5</xm:f>
            <x14:dxf>
              <fill>
                <patternFill>
                  <bgColor rgb="FFFFC000"/>
                </patternFill>
              </fill>
            </x14:dxf>
          </x14:cfRule>
          <x14:cfRule type="cellIs" priority="7840" operator="equal" id="{C36B3D3E-496B-49BA-8343-1A1D52F96FAE}">
            <xm:f>Tables!$B$6</xm:f>
            <x14:dxf>
              <fill>
                <patternFill>
                  <bgColor rgb="FFFF0000"/>
                </patternFill>
              </fill>
            </x14:dxf>
          </x14:cfRule>
          <xm:sqref>J1049:K1049</xm:sqref>
        </x14:conditionalFormatting>
        <x14:conditionalFormatting xmlns:xm="http://schemas.microsoft.com/office/excel/2006/main">
          <x14:cfRule type="cellIs" priority="7833" operator="equal" id="{4070525E-15F7-4A13-813A-0D50961FD1CD}">
            <xm:f>Tables!$B$3</xm:f>
            <x14:dxf>
              <fill>
                <patternFill>
                  <bgColor rgb="FFFFFFCC"/>
                </patternFill>
              </fill>
            </x14:dxf>
          </x14:cfRule>
          <x14:cfRule type="cellIs" priority="7834" operator="equal" id="{D2E4A42C-B1F0-48F3-99C8-F768E41D0A76}">
            <xm:f>Tables!$B$4</xm:f>
            <x14:dxf>
              <fill>
                <patternFill>
                  <bgColor rgb="FF92D050"/>
                </patternFill>
              </fill>
            </x14:dxf>
          </x14:cfRule>
          <x14:cfRule type="cellIs" priority="7835" operator="equal" id="{0EBE3F2C-5EC1-4949-B610-CCFB31EDA2D8}">
            <xm:f>Tables!$B$5</xm:f>
            <x14:dxf>
              <fill>
                <patternFill>
                  <bgColor rgb="FFFFC000"/>
                </patternFill>
              </fill>
            </x14:dxf>
          </x14:cfRule>
          <x14:cfRule type="cellIs" priority="7836" operator="equal" id="{81D6D5F5-DBC7-4BEF-8AA3-86C639A36992}">
            <xm:f>Tables!$B$6</xm:f>
            <x14:dxf>
              <fill>
                <patternFill>
                  <bgColor rgb="FFFF0000"/>
                </patternFill>
              </fill>
            </x14:dxf>
          </x14:cfRule>
          <xm:sqref>Q1049</xm:sqref>
        </x14:conditionalFormatting>
        <x14:conditionalFormatting xmlns:xm="http://schemas.microsoft.com/office/excel/2006/main">
          <x14:cfRule type="cellIs" priority="7829" operator="equal" id="{EE60FDA6-BE96-49BA-A4D4-97FC15591EA9}">
            <xm:f>Tables!$B$3</xm:f>
            <x14:dxf>
              <fill>
                <patternFill>
                  <bgColor rgb="FFFFFFCC"/>
                </patternFill>
              </fill>
            </x14:dxf>
          </x14:cfRule>
          <x14:cfRule type="cellIs" priority="7830" operator="equal" id="{597C0D95-9184-4DA8-9A91-A268C72417B8}">
            <xm:f>Tables!$B$4</xm:f>
            <x14:dxf>
              <fill>
                <patternFill>
                  <bgColor rgb="FF92D050"/>
                </patternFill>
              </fill>
            </x14:dxf>
          </x14:cfRule>
          <x14:cfRule type="cellIs" priority="7831" operator="equal" id="{E7C70A85-4140-4071-B643-3C39DF85D5C7}">
            <xm:f>Tables!$B$5</xm:f>
            <x14:dxf>
              <fill>
                <patternFill>
                  <bgColor rgb="FFFFC000"/>
                </patternFill>
              </fill>
            </x14:dxf>
          </x14:cfRule>
          <x14:cfRule type="cellIs" priority="7832" operator="equal" id="{D49888D4-D43C-4BF5-B261-BD295F0BF5C9}">
            <xm:f>Tables!$B$6</xm:f>
            <x14:dxf>
              <fill>
                <patternFill>
                  <bgColor rgb="FFFF0000"/>
                </patternFill>
              </fill>
            </x14:dxf>
          </x14:cfRule>
          <xm:sqref>M1049</xm:sqref>
        </x14:conditionalFormatting>
        <x14:conditionalFormatting xmlns:xm="http://schemas.microsoft.com/office/excel/2006/main">
          <x14:cfRule type="cellIs" priority="7825" operator="equal" id="{03D18DFF-289B-4F7F-A2EA-BEA021069834}">
            <xm:f>Tables!$B$3</xm:f>
            <x14:dxf>
              <fill>
                <patternFill>
                  <bgColor rgb="FFFFFFCC"/>
                </patternFill>
              </fill>
            </x14:dxf>
          </x14:cfRule>
          <x14:cfRule type="cellIs" priority="7826" operator="equal" id="{15FC6C38-7B2D-444F-98C5-EEA45FE7BCAA}">
            <xm:f>Tables!$B$4</xm:f>
            <x14:dxf>
              <fill>
                <patternFill>
                  <bgColor rgb="FF92D050"/>
                </patternFill>
              </fill>
            </x14:dxf>
          </x14:cfRule>
          <x14:cfRule type="cellIs" priority="7827" operator="equal" id="{2D8D9529-7FEE-47D7-8F27-8F892D97F40E}">
            <xm:f>Tables!$B$5</xm:f>
            <x14:dxf>
              <fill>
                <patternFill>
                  <bgColor rgb="FFFFC000"/>
                </patternFill>
              </fill>
            </x14:dxf>
          </x14:cfRule>
          <x14:cfRule type="cellIs" priority="7828" operator="equal" id="{CC81CAD4-21A2-4062-BA8C-8AF2D795AAF7}">
            <xm:f>Tables!$B$6</xm:f>
            <x14:dxf>
              <fill>
                <patternFill>
                  <bgColor rgb="FFFF0000"/>
                </patternFill>
              </fill>
            </x14:dxf>
          </x14:cfRule>
          <xm:sqref>J1058:K1058</xm:sqref>
        </x14:conditionalFormatting>
        <x14:conditionalFormatting xmlns:xm="http://schemas.microsoft.com/office/excel/2006/main">
          <x14:cfRule type="cellIs" priority="7821" operator="equal" id="{6C6509D1-79F6-4D80-90E4-F3F75B6DA322}">
            <xm:f>Tables!$B$3</xm:f>
            <x14:dxf>
              <fill>
                <patternFill>
                  <bgColor rgb="FFFFFFCC"/>
                </patternFill>
              </fill>
            </x14:dxf>
          </x14:cfRule>
          <x14:cfRule type="cellIs" priority="7822" operator="equal" id="{419A737E-ABAC-4D1C-9A58-6501BED46AD8}">
            <xm:f>Tables!$B$4</xm:f>
            <x14:dxf>
              <fill>
                <patternFill>
                  <bgColor rgb="FF92D050"/>
                </patternFill>
              </fill>
            </x14:dxf>
          </x14:cfRule>
          <x14:cfRule type="cellIs" priority="7823" operator="equal" id="{3C682990-DB82-4646-B011-59C1C297FE27}">
            <xm:f>Tables!$B$5</xm:f>
            <x14:dxf>
              <fill>
                <patternFill>
                  <bgColor rgb="FFFFC000"/>
                </patternFill>
              </fill>
            </x14:dxf>
          </x14:cfRule>
          <x14:cfRule type="cellIs" priority="7824" operator="equal" id="{79988CAF-4716-4C10-B1A2-7926B19716CC}">
            <xm:f>Tables!$B$6</xm:f>
            <x14:dxf>
              <fill>
                <patternFill>
                  <bgColor rgb="FFFF0000"/>
                </patternFill>
              </fill>
            </x14:dxf>
          </x14:cfRule>
          <xm:sqref>Q1058</xm:sqref>
        </x14:conditionalFormatting>
        <x14:conditionalFormatting xmlns:xm="http://schemas.microsoft.com/office/excel/2006/main">
          <x14:cfRule type="cellIs" priority="7817" operator="equal" id="{6C7A8516-6A82-4266-88BF-9B91B056548C}">
            <xm:f>Tables!$B$3</xm:f>
            <x14:dxf>
              <fill>
                <patternFill>
                  <bgColor rgb="FFFFFFCC"/>
                </patternFill>
              </fill>
            </x14:dxf>
          </x14:cfRule>
          <x14:cfRule type="cellIs" priority="7818" operator="equal" id="{CAAB73D1-BCE1-4F63-BB91-E0BE73D242C7}">
            <xm:f>Tables!$B$4</xm:f>
            <x14:dxf>
              <fill>
                <patternFill>
                  <bgColor rgb="FF92D050"/>
                </patternFill>
              </fill>
            </x14:dxf>
          </x14:cfRule>
          <x14:cfRule type="cellIs" priority="7819" operator="equal" id="{77E49E70-C9B7-46A7-90B8-661FBF43D5C3}">
            <xm:f>Tables!$B$5</xm:f>
            <x14:dxf>
              <fill>
                <patternFill>
                  <bgColor rgb="FFFFC000"/>
                </patternFill>
              </fill>
            </x14:dxf>
          </x14:cfRule>
          <x14:cfRule type="cellIs" priority="7820" operator="equal" id="{11152B6A-2274-46ED-89B5-BF6FACFFFAD1}">
            <xm:f>Tables!$B$6</xm:f>
            <x14:dxf>
              <fill>
                <patternFill>
                  <bgColor rgb="FFFF0000"/>
                </patternFill>
              </fill>
            </x14:dxf>
          </x14:cfRule>
          <xm:sqref>M1058</xm:sqref>
        </x14:conditionalFormatting>
        <x14:conditionalFormatting xmlns:xm="http://schemas.microsoft.com/office/excel/2006/main">
          <x14:cfRule type="cellIs" priority="7813" operator="equal" id="{84162915-A86E-4100-BE9F-D1E8C2552EB3}">
            <xm:f>Tables!$B$3</xm:f>
            <x14:dxf>
              <fill>
                <patternFill>
                  <bgColor rgb="FFFFFFCC"/>
                </patternFill>
              </fill>
            </x14:dxf>
          </x14:cfRule>
          <x14:cfRule type="cellIs" priority="7814" operator="equal" id="{3D5D2459-F50C-436A-A8F7-EE7DFA78E197}">
            <xm:f>Tables!$B$4</xm:f>
            <x14:dxf>
              <fill>
                <patternFill>
                  <bgColor rgb="FF92D050"/>
                </patternFill>
              </fill>
            </x14:dxf>
          </x14:cfRule>
          <x14:cfRule type="cellIs" priority="7815" operator="equal" id="{0D5D1BF5-AD50-42BA-869D-81C32E26F378}">
            <xm:f>Tables!$B$5</xm:f>
            <x14:dxf>
              <fill>
                <patternFill>
                  <bgColor rgb="FFFFC000"/>
                </patternFill>
              </fill>
            </x14:dxf>
          </x14:cfRule>
          <x14:cfRule type="cellIs" priority="7816" operator="equal" id="{1147741E-4EE5-4109-9848-9B38E77FE296}">
            <xm:f>Tables!$B$6</xm:f>
            <x14:dxf>
              <fill>
                <patternFill>
                  <bgColor rgb="FFFF0000"/>
                </patternFill>
              </fill>
            </x14:dxf>
          </x14:cfRule>
          <xm:sqref>J1067:K1067</xm:sqref>
        </x14:conditionalFormatting>
        <x14:conditionalFormatting xmlns:xm="http://schemas.microsoft.com/office/excel/2006/main">
          <x14:cfRule type="cellIs" priority="7809" operator="equal" id="{01301592-15A8-4466-BBE1-4ACBFE5BD4F4}">
            <xm:f>Tables!$B$3</xm:f>
            <x14:dxf>
              <fill>
                <patternFill>
                  <bgColor rgb="FFFFFFCC"/>
                </patternFill>
              </fill>
            </x14:dxf>
          </x14:cfRule>
          <x14:cfRule type="cellIs" priority="7810" operator="equal" id="{7365A953-30E3-4ABC-9F62-BB4E019D1F50}">
            <xm:f>Tables!$B$4</xm:f>
            <x14:dxf>
              <fill>
                <patternFill>
                  <bgColor rgb="FF92D050"/>
                </patternFill>
              </fill>
            </x14:dxf>
          </x14:cfRule>
          <x14:cfRule type="cellIs" priority="7811" operator="equal" id="{CE97B121-F92E-4BD1-9F95-37DD6CB963FB}">
            <xm:f>Tables!$B$5</xm:f>
            <x14:dxf>
              <fill>
                <patternFill>
                  <bgColor rgb="FFFFC000"/>
                </patternFill>
              </fill>
            </x14:dxf>
          </x14:cfRule>
          <x14:cfRule type="cellIs" priority="7812" operator="equal" id="{8558275B-D301-41BA-8CC7-DB007E23B128}">
            <xm:f>Tables!$B$6</xm:f>
            <x14:dxf>
              <fill>
                <patternFill>
                  <bgColor rgb="FFFF0000"/>
                </patternFill>
              </fill>
            </x14:dxf>
          </x14:cfRule>
          <xm:sqref>Q1067</xm:sqref>
        </x14:conditionalFormatting>
        <x14:conditionalFormatting xmlns:xm="http://schemas.microsoft.com/office/excel/2006/main">
          <x14:cfRule type="cellIs" priority="7805" operator="equal" id="{7E6FF858-23BE-4758-8433-670BE2FB8C43}">
            <xm:f>Tables!$B$3</xm:f>
            <x14:dxf>
              <fill>
                <patternFill>
                  <bgColor rgb="FFFFFFCC"/>
                </patternFill>
              </fill>
            </x14:dxf>
          </x14:cfRule>
          <x14:cfRule type="cellIs" priority="7806" operator="equal" id="{79517B14-9DA2-4749-8FBD-832BE99CD108}">
            <xm:f>Tables!$B$4</xm:f>
            <x14:dxf>
              <fill>
                <patternFill>
                  <bgColor rgb="FF92D050"/>
                </patternFill>
              </fill>
            </x14:dxf>
          </x14:cfRule>
          <x14:cfRule type="cellIs" priority="7807" operator="equal" id="{3D2E3324-2A61-482A-A926-23F77499B1F2}">
            <xm:f>Tables!$B$5</xm:f>
            <x14:dxf>
              <fill>
                <patternFill>
                  <bgColor rgb="FFFFC000"/>
                </patternFill>
              </fill>
            </x14:dxf>
          </x14:cfRule>
          <x14:cfRule type="cellIs" priority="7808" operator="equal" id="{D3FEAD62-3AF7-423E-9F57-47A9F7A705CF}">
            <xm:f>Tables!$B$6</xm:f>
            <x14:dxf>
              <fill>
                <patternFill>
                  <bgColor rgb="FFFF0000"/>
                </patternFill>
              </fill>
            </x14:dxf>
          </x14:cfRule>
          <xm:sqref>M1067</xm:sqref>
        </x14:conditionalFormatting>
        <x14:conditionalFormatting xmlns:xm="http://schemas.microsoft.com/office/excel/2006/main">
          <x14:cfRule type="cellIs" priority="7801" operator="equal" id="{AFE66EDC-4CA9-4432-9AC5-C4E08DCF1F89}">
            <xm:f>Tables!$B$3</xm:f>
            <x14:dxf>
              <fill>
                <patternFill>
                  <bgColor rgb="FFFFFFCC"/>
                </patternFill>
              </fill>
            </x14:dxf>
          </x14:cfRule>
          <x14:cfRule type="cellIs" priority="7802" operator="equal" id="{E64B63A0-935D-484A-879D-9D9056425CFF}">
            <xm:f>Tables!$B$4</xm:f>
            <x14:dxf>
              <fill>
                <patternFill>
                  <bgColor rgb="FF92D050"/>
                </patternFill>
              </fill>
            </x14:dxf>
          </x14:cfRule>
          <x14:cfRule type="cellIs" priority="7803" operator="equal" id="{CF5C30EF-8ABD-4E83-A5E6-7651521D2E70}">
            <xm:f>Tables!$B$5</xm:f>
            <x14:dxf>
              <fill>
                <patternFill>
                  <bgColor rgb="FFFFC000"/>
                </patternFill>
              </fill>
            </x14:dxf>
          </x14:cfRule>
          <x14:cfRule type="cellIs" priority="7804" operator="equal" id="{3A10BF07-140C-4767-9F82-A6F958378529}">
            <xm:f>Tables!$B$6</xm:f>
            <x14:dxf>
              <fill>
                <patternFill>
                  <bgColor rgb="FFFF0000"/>
                </patternFill>
              </fill>
            </x14:dxf>
          </x14:cfRule>
          <xm:sqref>J1076:K1076</xm:sqref>
        </x14:conditionalFormatting>
        <x14:conditionalFormatting xmlns:xm="http://schemas.microsoft.com/office/excel/2006/main">
          <x14:cfRule type="cellIs" priority="7797" operator="equal" id="{84CCAC86-7CAC-4D4D-9C5B-4C9AB042DFD9}">
            <xm:f>Tables!$B$3</xm:f>
            <x14:dxf>
              <fill>
                <patternFill>
                  <bgColor rgb="FFFFFFCC"/>
                </patternFill>
              </fill>
            </x14:dxf>
          </x14:cfRule>
          <x14:cfRule type="cellIs" priority="7798" operator="equal" id="{E88357DB-EAA0-439F-B072-7F93B404FF6E}">
            <xm:f>Tables!$B$4</xm:f>
            <x14:dxf>
              <fill>
                <patternFill>
                  <bgColor rgb="FF92D050"/>
                </patternFill>
              </fill>
            </x14:dxf>
          </x14:cfRule>
          <x14:cfRule type="cellIs" priority="7799" operator="equal" id="{696F0BE4-91C5-488F-96A5-DD2748A35F4D}">
            <xm:f>Tables!$B$5</xm:f>
            <x14:dxf>
              <fill>
                <patternFill>
                  <bgColor rgb="FFFFC000"/>
                </patternFill>
              </fill>
            </x14:dxf>
          </x14:cfRule>
          <x14:cfRule type="cellIs" priority="7800" operator="equal" id="{F4044143-FAA8-4758-85D0-A4A90DBF5D77}">
            <xm:f>Tables!$B$6</xm:f>
            <x14:dxf>
              <fill>
                <patternFill>
                  <bgColor rgb="FFFF0000"/>
                </patternFill>
              </fill>
            </x14:dxf>
          </x14:cfRule>
          <xm:sqref>Q1076</xm:sqref>
        </x14:conditionalFormatting>
        <x14:conditionalFormatting xmlns:xm="http://schemas.microsoft.com/office/excel/2006/main">
          <x14:cfRule type="cellIs" priority="7793" operator="equal" id="{2D3C8B06-5F6E-4ACF-9D50-79ECF456C418}">
            <xm:f>Tables!$B$3</xm:f>
            <x14:dxf>
              <fill>
                <patternFill>
                  <bgColor rgb="FFFFFFCC"/>
                </patternFill>
              </fill>
            </x14:dxf>
          </x14:cfRule>
          <x14:cfRule type="cellIs" priority="7794" operator="equal" id="{4BF07769-B4C4-4EFD-BA66-CE3A1F31EE3C}">
            <xm:f>Tables!$B$4</xm:f>
            <x14:dxf>
              <fill>
                <patternFill>
                  <bgColor rgb="FF92D050"/>
                </patternFill>
              </fill>
            </x14:dxf>
          </x14:cfRule>
          <x14:cfRule type="cellIs" priority="7795" operator="equal" id="{D9CC93DB-6671-4283-9E06-AA74B7D37892}">
            <xm:f>Tables!$B$5</xm:f>
            <x14:dxf>
              <fill>
                <patternFill>
                  <bgColor rgb="FFFFC000"/>
                </patternFill>
              </fill>
            </x14:dxf>
          </x14:cfRule>
          <x14:cfRule type="cellIs" priority="7796" operator="equal" id="{9C393D0E-C419-4FD5-B297-BC52AA6ABE64}">
            <xm:f>Tables!$B$6</xm:f>
            <x14:dxf>
              <fill>
                <patternFill>
                  <bgColor rgb="FFFF0000"/>
                </patternFill>
              </fill>
            </x14:dxf>
          </x14:cfRule>
          <xm:sqref>M1076</xm:sqref>
        </x14:conditionalFormatting>
        <x14:conditionalFormatting xmlns:xm="http://schemas.microsoft.com/office/excel/2006/main">
          <x14:cfRule type="cellIs" priority="7789" operator="equal" id="{E30B2755-07AB-4775-880D-CD1994D5CE23}">
            <xm:f>Tables!$B$3</xm:f>
            <x14:dxf>
              <fill>
                <patternFill>
                  <bgColor rgb="FFFFFFCC"/>
                </patternFill>
              </fill>
            </x14:dxf>
          </x14:cfRule>
          <x14:cfRule type="cellIs" priority="7790" operator="equal" id="{3CCFC486-C172-4A51-9F26-5B03BF7060B0}">
            <xm:f>Tables!$B$4</xm:f>
            <x14:dxf>
              <fill>
                <patternFill>
                  <bgColor rgb="FF92D050"/>
                </patternFill>
              </fill>
            </x14:dxf>
          </x14:cfRule>
          <x14:cfRule type="cellIs" priority="7791" operator="equal" id="{FDA9C96B-13B5-42D1-A9C0-B2D0B0D39ECB}">
            <xm:f>Tables!$B$5</xm:f>
            <x14:dxf>
              <fill>
                <patternFill>
                  <bgColor rgb="FFFFC000"/>
                </patternFill>
              </fill>
            </x14:dxf>
          </x14:cfRule>
          <x14:cfRule type="cellIs" priority="7792" operator="equal" id="{AE22B322-8A94-48C9-B573-DEDF9652D454}">
            <xm:f>Tables!$B$6</xm:f>
            <x14:dxf>
              <fill>
                <patternFill>
                  <bgColor rgb="FFFF0000"/>
                </patternFill>
              </fill>
            </x14:dxf>
          </x14:cfRule>
          <xm:sqref>J1085:K1085</xm:sqref>
        </x14:conditionalFormatting>
        <x14:conditionalFormatting xmlns:xm="http://schemas.microsoft.com/office/excel/2006/main">
          <x14:cfRule type="cellIs" priority="7785" operator="equal" id="{F40E5F8C-CA90-404D-B052-BE2A5BCC98C6}">
            <xm:f>Tables!$B$3</xm:f>
            <x14:dxf>
              <fill>
                <patternFill>
                  <bgColor rgb="FFFFFFCC"/>
                </patternFill>
              </fill>
            </x14:dxf>
          </x14:cfRule>
          <x14:cfRule type="cellIs" priority="7786" operator="equal" id="{1683982A-2BF6-44DF-A648-1C1346B276D1}">
            <xm:f>Tables!$B$4</xm:f>
            <x14:dxf>
              <fill>
                <patternFill>
                  <bgColor rgb="FF92D050"/>
                </patternFill>
              </fill>
            </x14:dxf>
          </x14:cfRule>
          <x14:cfRule type="cellIs" priority="7787" operator="equal" id="{2A43FF87-771C-4A3D-BE6F-486059630757}">
            <xm:f>Tables!$B$5</xm:f>
            <x14:dxf>
              <fill>
                <patternFill>
                  <bgColor rgb="FFFFC000"/>
                </patternFill>
              </fill>
            </x14:dxf>
          </x14:cfRule>
          <x14:cfRule type="cellIs" priority="7788" operator="equal" id="{3861C6FC-A89C-4D90-BA3C-44AF141186DB}">
            <xm:f>Tables!$B$6</xm:f>
            <x14:dxf>
              <fill>
                <patternFill>
                  <bgColor rgb="FFFF0000"/>
                </patternFill>
              </fill>
            </x14:dxf>
          </x14:cfRule>
          <xm:sqref>Q1085</xm:sqref>
        </x14:conditionalFormatting>
        <x14:conditionalFormatting xmlns:xm="http://schemas.microsoft.com/office/excel/2006/main">
          <x14:cfRule type="cellIs" priority="7781" operator="equal" id="{9D8F1411-063A-4A72-8106-B54FAFA020D4}">
            <xm:f>Tables!$B$3</xm:f>
            <x14:dxf>
              <fill>
                <patternFill>
                  <bgColor rgb="FFFFFFCC"/>
                </patternFill>
              </fill>
            </x14:dxf>
          </x14:cfRule>
          <x14:cfRule type="cellIs" priority="7782" operator="equal" id="{2BF50B56-E1A2-496B-99E1-57EB08327859}">
            <xm:f>Tables!$B$4</xm:f>
            <x14:dxf>
              <fill>
                <patternFill>
                  <bgColor rgb="FF92D050"/>
                </patternFill>
              </fill>
            </x14:dxf>
          </x14:cfRule>
          <x14:cfRule type="cellIs" priority="7783" operator="equal" id="{8049ED2E-197B-42B6-ADEA-2A086BA14B8C}">
            <xm:f>Tables!$B$5</xm:f>
            <x14:dxf>
              <fill>
                <patternFill>
                  <bgColor rgb="FFFFC000"/>
                </patternFill>
              </fill>
            </x14:dxf>
          </x14:cfRule>
          <x14:cfRule type="cellIs" priority="7784" operator="equal" id="{5F536779-4EC9-4B99-A1F2-7B68D9731C2B}">
            <xm:f>Tables!$B$6</xm:f>
            <x14:dxf>
              <fill>
                <patternFill>
                  <bgColor rgb="FFFF0000"/>
                </patternFill>
              </fill>
            </x14:dxf>
          </x14:cfRule>
          <xm:sqref>M1085</xm:sqref>
        </x14:conditionalFormatting>
        <x14:conditionalFormatting xmlns:xm="http://schemas.microsoft.com/office/excel/2006/main">
          <x14:cfRule type="cellIs" priority="7777" operator="equal" id="{5FE1523F-C835-46BF-ABD6-7A442271F715}">
            <xm:f>Tables!$B$3</xm:f>
            <x14:dxf>
              <fill>
                <patternFill>
                  <bgColor rgb="FFFFFFCC"/>
                </patternFill>
              </fill>
            </x14:dxf>
          </x14:cfRule>
          <x14:cfRule type="cellIs" priority="7778" operator="equal" id="{028B5587-4A9B-4201-B519-DB0282C3A076}">
            <xm:f>Tables!$B$4</xm:f>
            <x14:dxf>
              <fill>
                <patternFill>
                  <bgColor rgb="FF92D050"/>
                </patternFill>
              </fill>
            </x14:dxf>
          </x14:cfRule>
          <x14:cfRule type="cellIs" priority="7779" operator="equal" id="{57E28B4B-6D87-4D5C-A562-18E21ECF1859}">
            <xm:f>Tables!$B$5</xm:f>
            <x14:dxf>
              <fill>
                <patternFill>
                  <bgColor rgb="FFFFC000"/>
                </patternFill>
              </fill>
            </x14:dxf>
          </x14:cfRule>
          <x14:cfRule type="cellIs" priority="7780" operator="equal" id="{3E6704AE-6B7A-4553-9877-B723230CB4EB}">
            <xm:f>Tables!$B$6</xm:f>
            <x14:dxf>
              <fill>
                <patternFill>
                  <bgColor rgb="FFFF0000"/>
                </patternFill>
              </fill>
            </x14:dxf>
          </x14:cfRule>
          <xm:sqref>J1090:K1090</xm:sqref>
        </x14:conditionalFormatting>
        <x14:conditionalFormatting xmlns:xm="http://schemas.microsoft.com/office/excel/2006/main">
          <x14:cfRule type="cellIs" priority="7765" operator="equal" id="{57AFE56D-1148-417F-A58D-2B208E78A8CE}">
            <xm:f>Tables!$B$3</xm:f>
            <x14:dxf>
              <fill>
                <patternFill>
                  <bgColor rgb="FFFFFFCC"/>
                </patternFill>
              </fill>
            </x14:dxf>
          </x14:cfRule>
          <x14:cfRule type="cellIs" priority="7766" operator="equal" id="{53E895CF-2A70-49A8-AFC3-A9AF6312B6F3}">
            <xm:f>Tables!$B$4</xm:f>
            <x14:dxf>
              <fill>
                <patternFill>
                  <bgColor rgb="FF92D050"/>
                </patternFill>
              </fill>
            </x14:dxf>
          </x14:cfRule>
          <x14:cfRule type="cellIs" priority="7767" operator="equal" id="{EE5D2AC4-6BAC-4E39-A53D-5DCEF389F9CD}">
            <xm:f>Tables!$B$5</xm:f>
            <x14:dxf>
              <fill>
                <patternFill>
                  <bgColor rgb="FFFFC000"/>
                </patternFill>
              </fill>
            </x14:dxf>
          </x14:cfRule>
          <x14:cfRule type="cellIs" priority="7768" operator="equal" id="{31CE064D-1EC2-4668-ABCC-E2370F69E67F}">
            <xm:f>Tables!$B$6</xm:f>
            <x14:dxf>
              <fill>
                <patternFill>
                  <bgColor rgb="FFFF0000"/>
                </patternFill>
              </fill>
            </x14:dxf>
          </x14:cfRule>
          <xm:sqref>J1110:K1110</xm:sqref>
        </x14:conditionalFormatting>
        <x14:conditionalFormatting xmlns:xm="http://schemas.microsoft.com/office/excel/2006/main">
          <x14:cfRule type="cellIs" priority="7753" operator="equal" id="{99004107-2535-4BCE-B5A7-5573054333C8}">
            <xm:f>Tables!$B$3</xm:f>
            <x14:dxf>
              <fill>
                <patternFill>
                  <bgColor rgb="FFFFFFCC"/>
                </patternFill>
              </fill>
            </x14:dxf>
          </x14:cfRule>
          <x14:cfRule type="cellIs" priority="7754" operator="equal" id="{8CABE06D-148C-4317-BA79-B2D0441A27BE}">
            <xm:f>Tables!$B$4</xm:f>
            <x14:dxf>
              <fill>
                <patternFill>
                  <bgColor rgb="FF92D050"/>
                </patternFill>
              </fill>
            </x14:dxf>
          </x14:cfRule>
          <x14:cfRule type="cellIs" priority="7755" operator="equal" id="{93EA756F-4647-47E0-BD19-EABC5FCA4DAC}">
            <xm:f>Tables!$B$5</xm:f>
            <x14:dxf>
              <fill>
                <patternFill>
                  <bgColor rgb="FFFFC000"/>
                </patternFill>
              </fill>
            </x14:dxf>
          </x14:cfRule>
          <x14:cfRule type="cellIs" priority="7756" operator="equal" id="{DE8E4491-DA58-41FE-B62C-D6CC4EFE2CA5}">
            <xm:f>Tables!$B$6</xm:f>
            <x14:dxf>
              <fill>
                <patternFill>
                  <bgColor rgb="FFFF0000"/>
                </patternFill>
              </fill>
            </x14:dxf>
          </x14:cfRule>
          <xm:sqref>J1115:K1115</xm:sqref>
        </x14:conditionalFormatting>
        <x14:conditionalFormatting xmlns:xm="http://schemas.microsoft.com/office/excel/2006/main">
          <x14:cfRule type="cellIs" priority="7749" operator="equal" id="{E5531F91-9869-424F-A4DF-9190BF43B9FB}">
            <xm:f>Tables!$B$3</xm:f>
            <x14:dxf>
              <fill>
                <patternFill>
                  <bgColor rgb="FFFFFFCC"/>
                </patternFill>
              </fill>
            </x14:dxf>
          </x14:cfRule>
          <x14:cfRule type="cellIs" priority="7750" operator="equal" id="{F9BA14C0-B7E8-4A0E-8E54-9AA38A96C497}">
            <xm:f>Tables!$B$4</xm:f>
            <x14:dxf>
              <fill>
                <patternFill>
                  <bgColor rgb="FF92D050"/>
                </patternFill>
              </fill>
            </x14:dxf>
          </x14:cfRule>
          <x14:cfRule type="cellIs" priority="7751" operator="equal" id="{517152B2-FF57-4A41-9818-E4C93929EF9B}">
            <xm:f>Tables!$B$5</xm:f>
            <x14:dxf>
              <fill>
                <patternFill>
                  <bgColor rgb="FFFFC000"/>
                </patternFill>
              </fill>
            </x14:dxf>
          </x14:cfRule>
          <x14:cfRule type="cellIs" priority="7752" operator="equal" id="{A0042092-CCB0-4BEA-AA6E-FD8270DB2562}">
            <xm:f>Tables!$B$6</xm:f>
            <x14:dxf>
              <fill>
                <patternFill>
                  <bgColor rgb="FFFF0000"/>
                </patternFill>
              </fill>
            </x14:dxf>
          </x14:cfRule>
          <xm:sqref>Q1115</xm:sqref>
        </x14:conditionalFormatting>
        <x14:conditionalFormatting xmlns:xm="http://schemas.microsoft.com/office/excel/2006/main">
          <x14:cfRule type="cellIs" priority="7745" operator="equal" id="{699CFF51-F068-45A3-8B49-BDB98CB8AEC1}">
            <xm:f>Tables!$B$3</xm:f>
            <x14:dxf>
              <fill>
                <patternFill>
                  <bgColor rgb="FFFFFFCC"/>
                </patternFill>
              </fill>
            </x14:dxf>
          </x14:cfRule>
          <x14:cfRule type="cellIs" priority="7746" operator="equal" id="{9CFCBD7D-8608-45AC-AF12-FC39DBA48582}">
            <xm:f>Tables!$B$4</xm:f>
            <x14:dxf>
              <fill>
                <patternFill>
                  <bgColor rgb="FF92D050"/>
                </patternFill>
              </fill>
            </x14:dxf>
          </x14:cfRule>
          <x14:cfRule type="cellIs" priority="7747" operator="equal" id="{6C249571-E60B-4B5A-B08D-F8375C0BB412}">
            <xm:f>Tables!$B$5</xm:f>
            <x14:dxf>
              <fill>
                <patternFill>
                  <bgColor rgb="FFFFC000"/>
                </patternFill>
              </fill>
            </x14:dxf>
          </x14:cfRule>
          <x14:cfRule type="cellIs" priority="7748" operator="equal" id="{47491507-55FF-4C16-9C82-B05B81B8F196}">
            <xm:f>Tables!$B$6</xm:f>
            <x14:dxf>
              <fill>
                <patternFill>
                  <bgColor rgb="FFFF0000"/>
                </patternFill>
              </fill>
            </x14:dxf>
          </x14:cfRule>
          <xm:sqref>M1115</xm:sqref>
        </x14:conditionalFormatting>
        <x14:conditionalFormatting xmlns:xm="http://schemas.microsoft.com/office/excel/2006/main">
          <x14:cfRule type="cellIs" priority="7741" operator="equal" id="{C7466458-BA12-4A5E-A7BC-309A2A8BC3CE}">
            <xm:f>Tables!$B$3</xm:f>
            <x14:dxf>
              <fill>
                <patternFill>
                  <bgColor rgb="FFFFFFCC"/>
                </patternFill>
              </fill>
            </x14:dxf>
          </x14:cfRule>
          <x14:cfRule type="cellIs" priority="7742" operator="equal" id="{6030B4E3-5E6C-4B37-A53D-616BFF267203}">
            <xm:f>Tables!$B$4</xm:f>
            <x14:dxf>
              <fill>
                <patternFill>
                  <bgColor rgb="FF92D050"/>
                </patternFill>
              </fill>
            </x14:dxf>
          </x14:cfRule>
          <x14:cfRule type="cellIs" priority="7743" operator="equal" id="{8951133B-D178-4D8D-9DFB-9214F278354B}">
            <xm:f>Tables!$B$5</xm:f>
            <x14:dxf>
              <fill>
                <patternFill>
                  <bgColor rgb="FFFFC000"/>
                </patternFill>
              </fill>
            </x14:dxf>
          </x14:cfRule>
          <x14:cfRule type="cellIs" priority="7744" operator="equal" id="{E0693775-D1F9-4DD8-B6CB-3C155AF5B08D}">
            <xm:f>Tables!$B$6</xm:f>
            <x14:dxf>
              <fill>
                <patternFill>
                  <bgColor rgb="FFFF0000"/>
                </patternFill>
              </fill>
            </x14:dxf>
          </x14:cfRule>
          <xm:sqref>J1120:K1120</xm:sqref>
        </x14:conditionalFormatting>
        <x14:conditionalFormatting xmlns:xm="http://schemas.microsoft.com/office/excel/2006/main">
          <x14:cfRule type="cellIs" priority="7729" operator="equal" id="{4C7CA264-EEE2-42F7-A7C2-6A3F8DA17435}">
            <xm:f>Tables!$B$3</xm:f>
            <x14:dxf>
              <fill>
                <patternFill>
                  <bgColor rgb="FFFFFFCC"/>
                </patternFill>
              </fill>
            </x14:dxf>
          </x14:cfRule>
          <x14:cfRule type="cellIs" priority="7730" operator="equal" id="{E01419BC-384E-4803-909B-DAA21FB7C4B8}">
            <xm:f>Tables!$B$4</xm:f>
            <x14:dxf>
              <fill>
                <patternFill>
                  <bgColor rgb="FF92D050"/>
                </patternFill>
              </fill>
            </x14:dxf>
          </x14:cfRule>
          <x14:cfRule type="cellIs" priority="7731" operator="equal" id="{3A5791F0-0189-44DD-AE5D-A0658F949D6C}">
            <xm:f>Tables!$B$5</xm:f>
            <x14:dxf>
              <fill>
                <patternFill>
                  <bgColor rgb="FFFFC000"/>
                </patternFill>
              </fill>
            </x14:dxf>
          </x14:cfRule>
          <x14:cfRule type="cellIs" priority="7732" operator="equal" id="{FDD25BC9-AD61-4D0A-82CA-335F2BD67A18}">
            <xm:f>Tables!$B$6</xm:f>
            <x14:dxf>
              <fill>
                <patternFill>
                  <bgColor rgb="FFFF0000"/>
                </patternFill>
              </fill>
            </x14:dxf>
          </x14:cfRule>
          <xm:sqref>J1125:K1125</xm:sqref>
        </x14:conditionalFormatting>
        <x14:conditionalFormatting xmlns:xm="http://schemas.microsoft.com/office/excel/2006/main">
          <x14:cfRule type="cellIs" priority="7725" operator="equal" id="{8D2BBF31-C258-4BC6-A77C-E1F770DCB7E2}">
            <xm:f>Tables!$B$3</xm:f>
            <x14:dxf>
              <fill>
                <patternFill>
                  <bgColor rgb="FFFFFFCC"/>
                </patternFill>
              </fill>
            </x14:dxf>
          </x14:cfRule>
          <x14:cfRule type="cellIs" priority="7726" operator="equal" id="{D0542CE4-DA59-41FD-8728-6A6ED5E6A70D}">
            <xm:f>Tables!$B$4</xm:f>
            <x14:dxf>
              <fill>
                <patternFill>
                  <bgColor rgb="FF92D050"/>
                </patternFill>
              </fill>
            </x14:dxf>
          </x14:cfRule>
          <x14:cfRule type="cellIs" priority="7727" operator="equal" id="{16347F28-4A80-4CF7-B03F-9F398B50690A}">
            <xm:f>Tables!$B$5</xm:f>
            <x14:dxf>
              <fill>
                <patternFill>
                  <bgColor rgb="FFFFC000"/>
                </patternFill>
              </fill>
            </x14:dxf>
          </x14:cfRule>
          <x14:cfRule type="cellIs" priority="7728" operator="equal" id="{024777BC-E5EA-4FF9-93CC-CF9094B662AA}">
            <xm:f>Tables!$B$6</xm:f>
            <x14:dxf>
              <fill>
                <patternFill>
                  <bgColor rgb="FFFF0000"/>
                </patternFill>
              </fill>
            </x14:dxf>
          </x14:cfRule>
          <xm:sqref>Q1125</xm:sqref>
        </x14:conditionalFormatting>
        <x14:conditionalFormatting xmlns:xm="http://schemas.microsoft.com/office/excel/2006/main">
          <x14:cfRule type="cellIs" priority="7721" operator="equal" id="{78608B8D-EA32-4AA6-8298-33F4D93AF365}">
            <xm:f>Tables!$B$3</xm:f>
            <x14:dxf>
              <fill>
                <patternFill>
                  <bgColor rgb="FFFFFFCC"/>
                </patternFill>
              </fill>
            </x14:dxf>
          </x14:cfRule>
          <x14:cfRule type="cellIs" priority="7722" operator="equal" id="{C71CAA7D-BD07-4771-BD08-2E198AD04146}">
            <xm:f>Tables!$B$4</xm:f>
            <x14:dxf>
              <fill>
                <patternFill>
                  <bgColor rgb="FF92D050"/>
                </patternFill>
              </fill>
            </x14:dxf>
          </x14:cfRule>
          <x14:cfRule type="cellIs" priority="7723" operator="equal" id="{5C5752FE-E537-453F-ACDB-27F79C07FD46}">
            <xm:f>Tables!$B$5</xm:f>
            <x14:dxf>
              <fill>
                <patternFill>
                  <bgColor rgb="FFFFC000"/>
                </patternFill>
              </fill>
            </x14:dxf>
          </x14:cfRule>
          <x14:cfRule type="cellIs" priority="7724" operator="equal" id="{D26268D9-41B3-4C47-9EA2-9E88A6E100DD}">
            <xm:f>Tables!$B$6</xm:f>
            <x14:dxf>
              <fill>
                <patternFill>
                  <bgColor rgb="FFFF0000"/>
                </patternFill>
              </fill>
            </x14:dxf>
          </x14:cfRule>
          <xm:sqref>M1125</xm:sqref>
        </x14:conditionalFormatting>
        <x14:conditionalFormatting xmlns:xm="http://schemas.microsoft.com/office/excel/2006/main">
          <x14:cfRule type="cellIs" priority="7717" operator="equal" id="{C4504EE6-D166-4404-8F48-67F2AE528BE9}">
            <xm:f>Tables!$B$3</xm:f>
            <x14:dxf>
              <fill>
                <patternFill>
                  <bgColor rgb="FFFFFFCC"/>
                </patternFill>
              </fill>
            </x14:dxf>
          </x14:cfRule>
          <x14:cfRule type="cellIs" priority="7718" operator="equal" id="{5ACE6F22-EF18-441F-B636-0BEF2939DFE7}">
            <xm:f>Tables!$B$4</xm:f>
            <x14:dxf>
              <fill>
                <patternFill>
                  <bgColor rgb="FF92D050"/>
                </patternFill>
              </fill>
            </x14:dxf>
          </x14:cfRule>
          <x14:cfRule type="cellIs" priority="7719" operator="equal" id="{694B256B-3676-494D-BD40-CB0BB4F2327E}">
            <xm:f>Tables!$B$5</xm:f>
            <x14:dxf>
              <fill>
                <patternFill>
                  <bgColor rgb="FFFFC000"/>
                </patternFill>
              </fill>
            </x14:dxf>
          </x14:cfRule>
          <x14:cfRule type="cellIs" priority="7720" operator="equal" id="{F615DBF6-C06D-4F76-9676-894324709205}">
            <xm:f>Tables!$B$6</xm:f>
            <x14:dxf>
              <fill>
                <patternFill>
                  <bgColor rgb="FFFF0000"/>
                </patternFill>
              </fill>
            </x14:dxf>
          </x14:cfRule>
          <xm:sqref>J1130:K1130</xm:sqref>
        </x14:conditionalFormatting>
        <x14:conditionalFormatting xmlns:xm="http://schemas.microsoft.com/office/excel/2006/main">
          <x14:cfRule type="cellIs" priority="7705" operator="equal" id="{4DDDED5C-1F73-491B-AA08-2608E1D9B405}">
            <xm:f>Tables!$B$3</xm:f>
            <x14:dxf>
              <fill>
                <patternFill>
                  <bgColor rgb="FFFFFFCC"/>
                </patternFill>
              </fill>
            </x14:dxf>
          </x14:cfRule>
          <x14:cfRule type="cellIs" priority="7706" operator="equal" id="{AB3925D4-7F11-4F49-909F-1392F5CBFFA7}">
            <xm:f>Tables!$B$4</xm:f>
            <x14:dxf>
              <fill>
                <patternFill>
                  <bgColor rgb="FF92D050"/>
                </patternFill>
              </fill>
            </x14:dxf>
          </x14:cfRule>
          <x14:cfRule type="cellIs" priority="7707" operator="equal" id="{33335675-FD29-44A1-87FF-45D2CC508E26}">
            <xm:f>Tables!$B$5</xm:f>
            <x14:dxf>
              <fill>
                <patternFill>
                  <bgColor rgb="FFFFC000"/>
                </patternFill>
              </fill>
            </x14:dxf>
          </x14:cfRule>
          <x14:cfRule type="cellIs" priority="7708" operator="equal" id="{19F14C8C-30A4-4708-A3D2-56C1CEEFA892}">
            <xm:f>Tables!$B$6</xm:f>
            <x14:dxf>
              <fill>
                <patternFill>
                  <bgColor rgb="FFFF0000"/>
                </patternFill>
              </fill>
            </x14:dxf>
          </x14:cfRule>
          <xm:sqref>J1135:K1135</xm:sqref>
        </x14:conditionalFormatting>
        <x14:conditionalFormatting xmlns:xm="http://schemas.microsoft.com/office/excel/2006/main">
          <x14:cfRule type="cellIs" priority="7701" operator="equal" id="{7346197E-CE60-4C65-8BA0-CD4667F22544}">
            <xm:f>Tables!$B$3</xm:f>
            <x14:dxf>
              <fill>
                <patternFill>
                  <bgColor rgb="FFFFFFCC"/>
                </patternFill>
              </fill>
            </x14:dxf>
          </x14:cfRule>
          <x14:cfRule type="cellIs" priority="7702" operator="equal" id="{168622BC-C896-492D-B79C-A9F4B48D8ED8}">
            <xm:f>Tables!$B$4</xm:f>
            <x14:dxf>
              <fill>
                <patternFill>
                  <bgColor rgb="FF92D050"/>
                </patternFill>
              </fill>
            </x14:dxf>
          </x14:cfRule>
          <x14:cfRule type="cellIs" priority="7703" operator="equal" id="{41C24D72-12FE-4BCB-8CD1-407923BBFC18}">
            <xm:f>Tables!$B$5</xm:f>
            <x14:dxf>
              <fill>
                <patternFill>
                  <bgColor rgb="FFFFC000"/>
                </patternFill>
              </fill>
            </x14:dxf>
          </x14:cfRule>
          <x14:cfRule type="cellIs" priority="7704" operator="equal" id="{6C840D01-5942-4491-A4CF-87F36AAFF6DE}">
            <xm:f>Tables!$B$6</xm:f>
            <x14:dxf>
              <fill>
                <patternFill>
                  <bgColor rgb="FFFF0000"/>
                </patternFill>
              </fill>
            </x14:dxf>
          </x14:cfRule>
          <xm:sqref>Q1135</xm:sqref>
        </x14:conditionalFormatting>
        <x14:conditionalFormatting xmlns:xm="http://schemas.microsoft.com/office/excel/2006/main">
          <x14:cfRule type="cellIs" priority="7697" operator="equal" id="{8927C2CA-30A3-4F7F-8476-194FCA72DD66}">
            <xm:f>Tables!$B$3</xm:f>
            <x14:dxf>
              <fill>
                <patternFill>
                  <bgColor rgb="FFFFFFCC"/>
                </patternFill>
              </fill>
            </x14:dxf>
          </x14:cfRule>
          <x14:cfRule type="cellIs" priority="7698" operator="equal" id="{7A55365A-BA1F-42EB-98E3-FF6992A50D20}">
            <xm:f>Tables!$B$4</xm:f>
            <x14:dxf>
              <fill>
                <patternFill>
                  <bgColor rgb="FF92D050"/>
                </patternFill>
              </fill>
            </x14:dxf>
          </x14:cfRule>
          <x14:cfRule type="cellIs" priority="7699" operator="equal" id="{706DDD85-0D8A-455F-B991-7CE571900C27}">
            <xm:f>Tables!$B$5</xm:f>
            <x14:dxf>
              <fill>
                <patternFill>
                  <bgColor rgb="FFFFC000"/>
                </patternFill>
              </fill>
            </x14:dxf>
          </x14:cfRule>
          <x14:cfRule type="cellIs" priority="7700" operator="equal" id="{1A627B8E-9370-4C63-BC33-3A70EB2C430B}">
            <xm:f>Tables!$B$6</xm:f>
            <x14:dxf>
              <fill>
                <patternFill>
                  <bgColor rgb="FFFF0000"/>
                </patternFill>
              </fill>
            </x14:dxf>
          </x14:cfRule>
          <xm:sqref>M1135</xm:sqref>
        </x14:conditionalFormatting>
        <x14:conditionalFormatting xmlns:xm="http://schemas.microsoft.com/office/excel/2006/main">
          <x14:cfRule type="cellIs" priority="7693" operator="equal" id="{2E1D510F-0B82-4EFA-BE62-56B4B9BFBBDB}">
            <xm:f>Tables!$B$3</xm:f>
            <x14:dxf>
              <fill>
                <patternFill>
                  <bgColor rgb="FFFFFFCC"/>
                </patternFill>
              </fill>
            </x14:dxf>
          </x14:cfRule>
          <x14:cfRule type="cellIs" priority="7694" operator="equal" id="{C0AF4A45-1E88-4A6E-9134-DE7126563A3A}">
            <xm:f>Tables!$B$4</xm:f>
            <x14:dxf>
              <fill>
                <patternFill>
                  <bgColor rgb="FF92D050"/>
                </patternFill>
              </fill>
            </x14:dxf>
          </x14:cfRule>
          <x14:cfRule type="cellIs" priority="7695" operator="equal" id="{34CD477D-C619-473A-A7DB-6A11F68594DA}">
            <xm:f>Tables!$B$5</xm:f>
            <x14:dxf>
              <fill>
                <patternFill>
                  <bgColor rgb="FFFFC000"/>
                </patternFill>
              </fill>
            </x14:dxf>
          </x14:cfRule>
          <x14:cfRule type="cellIs" priority="7696" operator="equal" id="{11FE172F-ECF4-45FB-9545-B7D9D94C4E1F}">
            <xm:f>Tables!$B$6</xm:f>
            <x14:dxf>
              <fill>
                <patternFill>
                  <bgColor rgb="FFFF0000"/>
                </patternFill>
              </fill>
            </x14:dxf>
          </x14:cfRule>
          <xm:sqref>J1140:K1140</xm:sqref>
        </x14:conditionalFormatting>
        <x14:conditionalFormatting xmlns:xm="http://schemas.microsoft.com/office/excel/2006/main">
          <x14:cfRule type="cellIs" priority="7681" operator="equal" id="{D0234732-9A07-45C6-8B14-680D40D4407A}">
            <xm:f>Tables!$B$3</xm:f>
            <x14:dxf>
              <fill>
                <patternFill>
                  <bgColor rgb="FFFFFFCC"/>
                </patternFill>
              </fill>
            </x14:dxf>
          </x14:cfRule>
          <x14:cfRule type="cellIs" priority="7682" operator="equal" id="{5097DF93-CCCD-4A73-8077-A1222D8B1C42}">
            <xm:f>Tables!$B$4</xm:f>
            <x14:dxf>
              <fill>
                <patternFill>
                  <bgColor rgb="FF92D050"/>
                </patternFill>
              </fill>
            </x14:dxf>
          </x14:cfRule>
          <x14:cfRule type="cellIs" priority="7683" operator="equal" id="{D924FAEC-A569-4F65-9A39-FF1428C33530}">
            <xm:f>Tables!$B$5</xm:f>
            <x14:dxf>
              <fill>
                <patternFill>
                  <bgColor rgb="FFFFC000"/>
                </patternFill>
              </fill>
            </x14:dxf>
          </x14:cfRule>
          <x14:cfRule type="cellIs" priority="7684" operator="equal" id="{497CAA03-2D73-4D46-8F2C-9A6F761EB420}">
            <xm:f>Tables!$B$6</xm:f>
            <x14:dxf>
              <fill>
                <patternFill>
                  <bgColor rgb="FFFF0000"/>
                </patternFill>
              </fill>
            </x14:dxf>
          </x14:cfRule>
          <xm:sqref>J1145:K1145</xm:sqref>
        </x14:conditionalFormatting>
        <x14:conditionalFormatting xmlns:xm="http://schemas.microsoft.com/office/excel/2006/main">
          <x14:cfRule type="cellIs" priority="7677" operator="equal" id="{31468BBB-3324-4442-9330-1B965D7BC762}">
            <xm:f>Tables!$B$3</xm:f>
            <x14:dxf>
              <fill>
                <patternFill>
                  <bgColor rgb="FFFFFFCC"/>
                </patternFill>
              </fill>
            </x14:dxf>
          </x14:cfRule>
          <x14:cfRule type="cellIs" priority="7678" operator="equal" id="{32CAE206-E24F-4835-AF12-34FBEDC0B07B}">
            <xm:f>Tables!$B$4</xm:f>
            <x14:dxf>
              <fill>
                <patternFill>
                  <bgColor rgb="FF92D050"/>
                </patternFill>
              </fill>
            </x14:dxf>
          </x14:cfRule>
          <x14:cfRule type="cellIs" priority="7679" operator="equal" id="{E9E3B914-7980-4188-87C6-E9B7BE5D3130}">
            <xm:f>Tables!$B$5</xm:f>
            <x14:dxf>
              <fill>
                <patternFill>
                  <bgColor rgb="FFFFC000"/>
                </patternFill>
              </fill>
            </x14:dxf>
          </x14:cfRule>
          <x14:cfRule type="cellIs" priority="7680" operator="equal" id="{4ECF035E-A6F3-4286-89AD-AA936778AE5D}">
            <xm:f>Tables!$B$6</xm:f>
            <x14:dxf>
              <fill>
                <patternFill>
                  <bgColor rgb="FFFF0000"/>
                </patternFill>
              </fill>
            </x14:dxf>
          </x14:cfRule>
          <xm:sqref>Q1145</xm:sqref>
        </x14:conditionalFormatting>
        <x14:conditionalFormatting xmlns:xm="http://schemas.microsoft.com/office/excel/2006/main">
          <x14:cfRule type="cellIs" priority="7673" operator="equal" id="{86158511-C87B-4903-B588-0B847620A126}">
            <xm:f>Tables!$B$3</xm:f>
            <x14:dxf>
              <fill>
                <patternFill>
                  <bgColor rgb="FFFFFFCC"/>
                </patternFill>
              </fill>
            </x14:dxf>
          </x14:cfRule>
          <x14:cfRule type="cellIs" priority="7674" operator="equal" id="{0687ED83-2976-4DA2-B39F-7D9321CCF5AF}">
            <xm:f>Tables!$B$4</xm:f>
            <x14:dxf>
              <fill>
                <patternFill>
                  <bgColor rgb="FF92D050"/>
                </patternFill>
              </fill>
            </x14:dxf>
          </x14:cfRule>
          <x14:cfRule type="cellIs" priority="7675" operator="equal" id="{69619EBD-0058-45D2-9A5B-E8D8C4CC04BB}">
            <xm:f>Tables!$B$5</xm:f>
            <x14:dxf>
              <fill>
                <patternFill>
                  <bgColor rgb="FFFFC000"/>
                </patternFill>
              </fill>
            </x14:dxf>
          </x14:cfRule>
          <x14:cfRule type="cellIs" priority="7676" operator="equal" id="{DEA3A937-5893-41A4-BF43-CBB4D493066F}">
            <xm:f>Tables!$B$6</xm:f>
            <x14:dxf>
              <fill>
                <patternFill>
                  <bgColor rgb="FFFF0000"/>
                </patternFill>
              </fill>
            </x14:dxf>
          </x14:cfRule>
          <xm:sqref>M1145</xm:sqref>
        </x14:conditionalFormatting>
        <x14:conditionalFormatting xmlns:xm="http://schemas.microsoft.com/office/excel/2006/main">
          <x14:cfRule type="cellIs" priority="7669" operator="equal" id="{F980114C-65F2-4AEB-B49B-964AB267CB7C}">
            <xm:f>Tables!$B$3</xm:f>
            <x14:dxf>
              <fill>
                <patternFill>
                  <bgColor rgb="FFFFFFCC"/>
                </patternFill>
              </fill>
            </x14:dxf>
          </x14:cfRule>
          <x14:cfRule type="cellIs" priority="7670" operator="equal" id="{2EB4B1DD-2307-4365-9A6A-DB0F256DE615}">
            <xm:f>Tables!$B$4</xm:f>
            <x14:dxf>
              <fill>
                <patternFill>
                  <bgColor rgb="FF92D050"/>
                </patternFill>
              </fill>
            </x14:dxf>
          </x14:cfRule>
          <x14:cfRule type="cellIs" priority="7671" operator="equal" id="{A8752EED-DE28-4F2A-9057-E86F5CEA8C93}">
            <xm:f>Tables!$B$5</xm:f>
            <x14:dxf>
              <fill>
                <patternFill>
                  <bgColor rgb="FFFFC000"/>
                </patternFill>
              </fill>
            </x14:dxf>
          </x14:cfRule>
          <x14:cfRule type="cellIs" priority="7672" operator="equal" id="{79688478-9E7E-4126-ADB3-528D2FC83E48}">
            <xm:f>Tables!$B$6</xm:f>
            <x14:dxf>
              <fill>
                <patternFill>
                  <bgColor rgb="FFFF0000"/>
                </patternFill>
              </fill>
            </x14:dxf>
          </x14:cfRule>
          <xm:sqref>J1150:K1150</xm:sqref>
        </x14:conditionalFormatting>
        <x14:conditionalFormatting xmlns:xm="http://schemas.microsoft.com/office/excel/2006/main">
          <x14:cfRule type="cellIs" priority="7657" operator="equal" id="{7762B24F-73FE-4603-9C62-2E75AC16961C}">
            <xm:f>Tables!$B$3</xm:f>
            <x14:dxf>
              <fill>
                <patternFill>
                  <bgColor rgb="FFFFFFCC"/>
                </patternFill>
              </fill>
            </x14:dxf>
          </x14:cfRule>
          <x14:cfRule type="cellIs" priority="7658" operator="equal" id="{2A9FE9DA-0C9B-4DD1-AD24-174173F5D0F1}">
            <xm:f>Tables!$B$4</xm:f>
            <x14:dxf>
              <fill>
                <patternFill>
                  <bgColor rgb="FF92D050"/>
                </patternFill>
              </fill>
            </x14:dxf>
          </x14:cfRule>
          <x14:cfRule type="cellIs" priority="7659" operator="equal" id="{3C6E6E39-5B5B-44EB-9650-6EC9C114BAC2}">
            <xm:f>Tables!$B$5</xm:f>
            <x14:dxf>
              <fill>
                <patternFill>
                  <bgColor rgb="FFFFC000"/>
                </patternFill>
              </fill>
            </x14:dxf>
          </x14:cfRule>
          <x14:cfRule type="cellIs" priority="7660" operator="equal" id="{83053B0D-C741-4269-8389-78729DD11A92}">
            <xm:f>Tables!$B$6</xm:f>
            <x14:dxf>
              <fill>
                <patternFill>
                  <bgColor rgb="FFFF0000"/>
                </patternFill>
              </fill>
            </x14:dxf>
          </x14:cfRule>
          <xm:sqref>J1155:K1155</xm:sqref>
        </x14:conditionalFormatting>
        <x14:conditionalFormatting xmlns:xm="http://schemas.microsoft.com/office/excel/2006/main">
          <x14:cfRule type="cellIs" priority="7653" operator="equal" id="{299D6C06-653E-4370-9402-90AAB0544283}">
            <xm:f>Tables!$B$3</xm:f>
            <x14:dxf>
              <fill>
                <patternFill>
                  <bgColor rgb="FFFFFFCC"/>
                </patternFill>
              </fill>
            </x14:dxf>
          </x14:cfRule>
          <x14:cfRule type="cellIs" priority="7654" operator="equal" id="{E4094E17-04FF-4448-8059-1FFA8A209529}">
            <xm:f>Tables!$B$4</xm:f>
            <x14:dxf>
              <fill>
                <patternFill>
                  <bgColor rgb="FF92D050"/>
                </patternFill>
              </fill>
            </x14:dxf>
          </x14:cfRule>
          <x14:cfRule type="cellIs" priority="7655" operator="equal" id="{BCFAFD6D-3CBA-4352-B119-34A26A8E018F}">
            <xm:f>Tables!$B$5</xm:f>
            <x14:dxf>
              <fill>
                <patternFill>
                  <bgColor rgb="FFFFC000"/>
                </patternFill>
              </fill>
            </x14:dxf>
          </x14:cfRule>
          <x14:cfRule type="cellIs" priority="7656" operator="equal" id="{91550414-CD53-470F-ACEC-5BEE6E74B591}">
            <xm:f>Tables!$B$6</xm:f>
            <x14:dxf>
              <fill>
                <patternFill>
                  <bgColor rgb="FFFF0000"/>
                </patternFill>
              </fill>
            </x14:dxf>
          </x14:cfRule>
          <xm:sqref>Q1155</xm:sqref>
        </x14:conditionalFormatting>
        <x14:conditionalFormatting xmlns:xm="http://schemas.microsoft.com/office/excel/2006/main">
          <x14:cfRule type="cellIs" priority="7649" operator="equal" id="{C223A51A-A539-4979-B6A1-E013F598B1B3}">
            <xm:f>Tables!$B$3</xm:f>
            <x14:dxf>
              <fill>
                <patternFill>
                  <bgColor rgb="FFFFFFCC"/>
                </patternFill>
              </fill>
            </x14:dxf>
          </x14:cfRule>
          <x14:cfRule type="cellIs" priority="7650" operator="equal" id="{83FF7642-2A63-4A81-BBD6-AB2A92D9C8F0}">
            <xm:f>Tables!$B$4</xm:f>
            <x14:dxf>
              <fill>
                <patternFill>
                  <bgColor rgb="FF92D050"/>
                </patternFill>
              </fill>
            </x14:dxf>
          </x14:cfRule>
          <x14:cfRule type="cellIs" priority="7651" operator="equal" id="{266D371B-34CE-4936-8329-25E83B999D5D}">
            <xm:f>Tables!$B$5</xm:f>
            <x14:dxf>
              <fill>
                <patternFill>
                  <bgColor rgb="FFFFC000"/>
                </patternFill>
              </fill>
            </x14:dxf>
          </x14:cfRule>
          <x14:cfRule type="cellIs" priority="7652" operator="equal" id="{C4F47D17-E222-42DB-AA4E-C37D5E928A58}">
            <xm:f>Tables!$B$6</xm:f>
            <x14:dxf>
              <fill>
                <patternFill>
                  <bgColor rgb="FFFF0000"/>
                </patternFill>
              </fill>
            </x14:dxf>
          </x14:cfRule>
          <xm:sqref>M1155</xm:sqref>
        </x14:conditionalFormatting>
        <x14:conditionalFormatting xmlns:xm="http://schemas.microsoft.com/office/excel/2006/main">
          <x14:cfRule type="cellIs" priority="7645" operator="equal" id="{3AEF6D05-B66F-4822-A179-19F4B3CF763E}">
            <xm:f>Tables!$B$3</xm:f>
            <x14:dxf>
              <fill>
                <patternFill>
                  <bgColor rgb="FFFFFFCC"/>
                </patternFill>
              </fill>
            </x14:dxf>
          </x14:cfRule>
          <x14:cfRule type="cellIs" priority="7646" operator="equal" id="{35D8A778-B7BA-4DAC-A47F-83FE5179E29A}">
            <xm:f>Tables!$B$4</xm:f>
            <x14:dxf>
              <fill>
                <patternFill>
                  <bgColor rgb="FF92D050"/>
                </patternFill>
              </fill>
            </x14:dxf>
          </x14:cfRule>
          <x14:cfRule type="cellIs" priority="7647" operator="equal" id="{B8111580-770D-4043-B498-B60DA8B09380}">
            <xm:f>Tables!$B$5</xm:f>
            <x14:dxf>
              <fill>
                <patternFill>
                  <bgColor rgb="FFFFC000"/>
                </patternFill>
              </fill>
            </x14:dxf>
          </x14:cfRule>
          <x14:cfRule type="cellIs" priority="7648" operator="equal" id="{60B99EB3-B631-40D0-AC0D-9E63EFE5F200}">
            <xm:f>Tables!$B$6</xm:f>
            <x14:dxf>
              <fill>
                <patternFill>
                  <bgColor rgb="FFFF0000"/>
                </patternFill>
              </fill>
            </x14:dxf>
          </x14:cfRule>
          <xm:sqref>J1164:K1164</xm:sqref>
        </x14:conditionalFormatting>
        <x14:conditionalFormatting xmlns:xm="http://schemas.microsoft.com/office/excel/2006/main">
          <x14:cfRule type="cellIs" priority="7641" operator="equal" id="{25FEDA0A-AD7D-455C-90F4-F0AAD054B2C1}">
            <xm:f>Tables!$B$3</xm:f>
            <x14:dxf>
              <fill>
                <patternFill>
                  <bgColor rgb="FFFFFFCC"/>
                </patternFill>
              </fill>
            </x14:dxf>
          </x14:cfRule>
          <x14:cfRule type="cellIs" priority="7642" operator="equal" id="{22BD772E-3112-4FA1-9225-2F1F5DA2327B}">
            <xm:f>Tables!$B$4</xm:f>
            <x14:dxf>
              <fill>
                <patternFill>
                  <bgColor rgb="FF92D050"/>
                </patternFill>
              </fill>
            </x14:dxf>
          </x14:cfRule>
          <x14:cfRule type="cellIs" priority="7643" operator="equal" id="{93CCB65B-F8FB-4938-B689-25B87CA21562}">
            <xm:f>Tables!$B$5</xm:f>
            <x14:dxf>
              <fill>
                <patternFill>
                  <bgColor rgb="FFFFC000"/>
                </patternFill>
              </fill>
            </x14:dxf>
          </x14:cfRule>
          <x14:cfRule type="cellIs" priority="7644" operator="equal" id="{29FBFF88-40BB-4A21-8EA1-4143235A2087}">
            <xm:f>Tables!$B$6</xm:f>
            <x14:dxf>
              <fill>
                <patternFill>
                  <bgColor rgb="FFFF0000"/>
                </patternFill>
              </fill>
            </x14:dxf>
          </x14:cfRule>
          <xm:sqref>Q1164</xm:sqref>
        </x14:conditionalFormatting>
        <x14:conditionalFormatting xmlns:xm="http://schemas.microsoft.com/office/excel/2006/main">
          <x14:cfRule type="cellIs" priority="7637" operator="equal" id="{95E38CC2-1AB3-4009-9A80-8ADFC7F4CB12}">
            <xm:f>Tables!$B$3</xm:f>
            <x14:dxf>
              <fill>
                <patternFill>
                  <bgColor rgb="FFFFFFCC"/>
                </patternFill>
              </fill>
            </x14:dxf>
          </x14:cfRule>
          <x14:cfRule type="cellIs" priority="7638" operator="equal" id="{2FC9D84E-6875-4CEC-A0E9-3007AFCE678D}">
            <xm:f>Tables!$B$4</xm:f>
            <x14:dxf>
              <fill>
                <patternFill>
                  <bgColor rgb="FF92D050"/>
                </patternFill>
              </fill>
            </x14:dxf>
          </x14:cfRule>
          <x14:cfRule type="cellIs" priority="7639" operator="equal" id="{3CFC5ED4-8546-4A68-9FDA-47910C103C4C}">
            <xm:f>Tables!$B$5</xm:f>
            <x14:dxf>
              <fill>
                <patternFill>
                  <bgColor rgb="FFFFC000"/>
                </patternFill>
              </fill>
            </x14:dxf>
          </x14:cfRule>
          <x14:cfRule type="cellIs" priority="7640" operator="equal" id="{80A7CA90-CBA6-4AB0-882C-DDE82AF15102}">
            <xm:f>Tables!$B$6</xm:f>
            <x14:dxf>
              <fill>
                <patternFill>
                  <bgColor rgb="FFFF0000"/>
                </patternFill>
              </fill>
            </x14:dxf>
          </x14:cfRule>
          <xm:sqref>M1164</xm:sqref>
        </x14:conditionalFormatting>
        <x14:conditionalFormatting xmlns:xm="http://schemas.microsoft.com/office/excel/2006/main">
          <x14:cfRule type="cellIs" priority="7633" operator="equal" id="{082C24AC-2BB7-43E5-A73B-2EEAF68C71E5}">
            <xm:f>Tables!$B$3</xm:f>
            <x14:dxf>
              <fill>
                <patternFill>
                  <bgColor rgb="FFFFFFCC"/>
                </patternFill>
              </fill>
            </x14:dxf>
          </x14:cfRule>
          <x14:cfRule type="cellIs" priority="7634" operator="equal" id="{6DAEBA2D-E10E-44E7-A055-3EBBC69EB965}">
            <xm:f>Tables!$B$4</xm:f>
            <x14:dxf>
              <fill>
                <patternFill>
                  <bgColor rgb="FF92D050"/>
                </patternFill>
              </fill>
            </x14:dxf>
          </x14:cfRule>
          <x14:cfRule type="cellIs" priority="7635" operator="equal" id="{F38372F9-5268-4151-80A5-5FA7A45037C9}">
            <xm:f>Tables!$B$5</xm:f>
            <x14:dxf>
              <fill>
                <patternFill>
                  <bgColor rgb="FFFFC000"/>
                </patternFill>
              </fill>
            </x14:dxf>
          </x14:cfRule>
          <x14:cfRule type="cellIs" priority="7636" operator="equal" id="{76980505-C3FA-408C-A17E-57679018883E}">
            <xm:f>Tables!$B$6</xm:f>
            <x14:dxf>
              <fill>
                <patternFill>
                  <bgColor rgb="FFFF0000"/>
                </patternFill>
              </fill>
            </x14:dxf>
          </x14:cfRule>
          <xm:sqref>J1173:K1173</xm:sqref>
        </x14:conditionalFormatting>
        <x14:conditionalFormatting xmlns:xm="http://schemas.microsoft.com/office/excel/2006/main">
          <x14:cfRule type="cellIs" priority="7629" operator="equal" id="{802D9211-0FCE-4D40-ADA2-7EEFCD90594C}">
            <xm:f>Tables!$B$3</xm:f>
            <x14:dxf>
              <fill>
                <patternFill>
                  <bgColor rgb="FFFFFFCC"/>
                </patternFill>
              </fill>
            </x14:dxf>
          </x14:cfRule>
          <x14:cfRule type="cellIs" priority="7630" operator="equal" id="{839F2E27-2D27-441C-9F65-EDA3D7F70DFA}">
            <xm:f>Tables!$B$4</xm:f>
            <x14:dxf>
              <fill>
                <patternFill>
                  <bgColor rgb="FF92D050"/>
                </patternFill>
              </fill>
            </x14:dxf>
          </x14:cfRule>
          <x14:cfRule type="cellIs" priority="7631" operator="equal" id="{3ECDF03A-37C2-4974-B72E-68545B8B3187}">
            <xm:f>Tables!$B$5</xm:f>
            <x14:dxf>
              <fill>
                <patternFill>
                  <bgColor rgb="FFFFC000"/>
                </patternFill>
              </fill>
            </x14:dxf>
          </x14:cfRule>
          <x14:cfRule type="cellIs" priority="7632" operator="equal" id="{0A8716A4-4AB4-4D08-9B1E-944A8D4645D1}">
            <xm:f>Tables!$B$6</xm:f>
            <x14:dxf>
              <fill>
                <patternFill>
                  <bgColor rgb="FFFF0000"/>
                </patternFill>
              </fill>
            </x14:dxf>
          </x14:cfRule>
          <xm:sqref>Q1173</xm:sqref>
        </x14:conditionalFormatting>
        <x14:conditionalFormatting xmlns:xm="http://schemas.microsoft.com/office/excel/2006/main">
          <x14:cfRule type="cellIs" priority="7625" operator="equal" id="{6CDC7439-DA62-4289-AF1F-D7F807781155}">
            <xm:f>Tables!$B$3</xm:f>
            <x14:dxf>
              <fill>
                <patternFill>
                  <bgColor rgb="FFFFFFCC"/>
                </patternFill>
              </fill>
            </x14:dxf>
          </x14:cfRule>
          <x14:cfRule type="cellIs" priority="7626" operator="equal" id="{C8AB602A-E347-4BF9-866E-1068C3604B67}">
            <xm:f>Tables!$B$4</xm:f>
            <x14:dxf>
              <fill>
                <patternFill>
                  <bgColor rgb="FF92D050"/>
                </patternFill>
              </fill>
            </x14:dxf>
          </x14:cfRule>
          <x14:cfRule type="cellIs" priority="7627" operator="equal" id="{2A833D08-55EA-4534-8F10-DCF0E45A2050}">
            <xm:f>Tables!$B$5</xm:f>
            <x14:dxf>
              <fill>
                <patternFill>
                  <bgColor rgb="FFFFC000"/>
                </patternFill>
              </fill>
            </x14:dxf>
          </x14:cfRule>
          <x14:cfRule type="cellIs" priority="7628" operator="equal" id="{FE14E7C8-5054-471C-A36C-5B127946A26D}">
            <xm:f>Tables!$B$6</xm:f>
            <x14:dxf>
              <fill>
                <patternFill>
                  <bgColor rgb="FFFF0000"/>
                </patternFill>
              </fill>
            </x14:dxf>
          </x14:cfRule>
          <xm:sqref>M1173</xm:sqref>
        </x14:conditionalFormatting>
        <x14:conditionalFormatting xmlns:xm="http://schemas.microsoft.com/office/excel/2006/main">
          <x14:cfRule type="cellIs" priority="7621" operator="equal" id="{839C3AA7-2CD2-40AA-B4FC-9921AB95F3B9}">
            <xm:f>Tables!$B$3</xm:f>
            <x14:dxf>
              <fill>
                <patternFill>
                  <bgColor rgb="FFFFFFCC"/>
                </patternFill>
              </fill>
            </x14:dxf>
          </x14:cfRule>
          <x14:cfRule type="cellIs" priority="7622" operator="equal" id="{0F8C53F2-6553-4138-B58C-A8D514776885}">
            <xm:f>Tables!$B$4</xm:f>
            <x14:dxf>
              <fill>
                <patternFill>
                  <bgColor rgb="FF92D050"/>
                </patternFill>
              </fill>
            </x14:dxf>
          </x14:cfRule>
          <x14:cfRule type="cellIs" priority="7623" operator="equal" id="{EE405F32-2533-454B-90C1-DD2565A17DD3}">
            <xm:f>Tables!$B$5</xm:f>
            <x14:dxf>
              <fill>
                <patternFill>
                  <bgColor rgb="FFFFC000"/>
                </patternFill>
              </fill>
            </x14:dxf>
          </x14:cfRule>
          <x14:cfRule type="cellIs" priority="7624" operator="equal" id="{D0B558BB-2DF6-4DA4-9B77-2E12A539F2E2}">
            <xm:f>Tables!$B$6</xm:f>
            <x14:dxf>
              <fill>
                <patternFill>
                  <bgColor rgb="FFFF0000"/>
                </patternFill>
              </fill>
            </x14:dxf>
          </x14:cfRule>
          <xm:sqref>J1178:K1178</xm:sqref>
        </x14:conditionalFormatting>
        <x14:conditionalFormatting xmlns:xm="http://schemas.microsoft.com/office/excel/2006/main">
          <x14:cfRule type="cellIs" priority="7609" operator="equal" id="{883CB4CD-061A-40E4-B01D-4696D3FE9D6D}">
            <xm:f>Tables!$B$3</xm:f>
            <x14:dxf>
              <fill>
                <patternFill>
                  <bgColor rgb="FFFFFFCC"/>
                </patternFill>
              </fill>
            </x14:dxf>
          </x14:cfRule>
          <x14:cfRule type="cellIs" priority="7610" operator="equal" id="{863D4E01-A475-416D-B589-1E0F4012E00F}">
            <xm:f>Tables!$B$4</xm:f>
            <x14:dxf>
              <fill>
                <patternFill>
                  <bgColor rgb="FF92D050"/>
                </patternFill>
              </fill>
            </x14:dxf>
          </x14:cfRule>
          <x14:cfRule type="cellIs" priority="7611" operator="equal" id="{FC6F368C-318B-4EE9-AA1B-459EBA2CB6CA}">
            <xm:f>Tables!$B$5</xm:f>
            <x14:dxf>
              <fill>
                <patternFill>
                  <bgColor rgb="FFFFC000"/>
                </patternFill>
              </fill>
            </x14:dxf>
          </x14:cfRule>
          <x14:cfRule type="cellIs" priority="7612" operator="equal" id="{8A3B4375-14E9-44ED-912D-80D12B1CB718}">
            <xm:f>Tables!$B$6</xm:f>
            <x14:dxf>
              <fill>
                <patternFill>
                  <bgColor rgb="FFFF0000"/>
                </patternFill>
              </fill>
            </x14:dxf>
          </x14:cfRule>
          <xm:sqref>J1183:K1183</xm:sqref>
        </x14:conditionalFormatting>
        <x14:conditionalFormatting xmlns:xm="http://schemas.microsoft.com/office/excel/2006/main">
          <x14:cfRule type="cellIs" priority="7605" operator="equal" id="{248D5805-B41A-49A3-AF11-409D755AF078}">
            <xm:f>Tables!$B$3</xm:f>
            <x14:dxf>
              <fill>
                <patternFill>
                  <bgColor rgb="FFFFFFCC"/>
                </patternFill>
              </fill>
            </x14:dxf>
          </x14:cfRule>
          <x14:cfRule type="cellIs" priority="7606" operator="equal" id="{8DF8AD2A-69C2-4761-B01E-7B008D520762}">
            <xm:f>Tables!$B$4</xm:f>
            <x14:dxf>
              <fill>
                <patternFill>
                  <bgColor rgb="FF92D050"/>
                </patternFill>
              </fill>
            </x14:dxf>
          </x14:cfRule>
          <x14:cfRule type="cellIs" priority="7607" operator="equal" id="{22B5C87F-308F-4D2D-9686-D3693768BAE7}">
            <xm:f>Tables!$B$5</xm:f>
            <x14:dxf>
              <fill>
                <patternFill>
                  <bgColor rgb="FFFFC000"/>
                </patternFill>
              </fill>
            </x14:dxf>
          </x14:cfRule>
          <x14:cfRule type="cellIs" priority="7608" operator="equal" id="{7EB195C7-F7CB-41DA-937B-D27A6A0AC069}">
            <xm:f>Tables!$B$6</xm:f>
            <x14:dxf>
              <fill>
                <patternFill>
                  <bgColor rgb="FFFF0000"/>
                </patternFill>
              </fill>
            </x14:dxf>
          </x14:cfRule>
          <xm:sqref>Q1183</xm:sqref>
        </x14:conditionalFormatting>
        <x14:conditionalFormatting xmlns:xm="http://schemas.microsoft.com/office/excel/2006/main">
          <x14:cfRule type="cellIs" priority="7601" operator="equal" id="{095E923B-D404-4459-83C7-A39C3E96CABB}">
            <xm:f>Tables!$B$3</xm:f>
            <x14:dxf>
              <fill>
                <patternFill>
                  <bgColor rgb="FFFFFFCC"/>
                </patternFill>
              </fill>
            </x14:dxf>
          </x14:cfRule>
          <x14:cfRule type="cellIs" priority="7602" operator="equal" id="{93C02A5C-F750-488B-BBE2-6066DF4E5495}">
            <xm:f>Tables!$B$4</xm:f>
            <x14:dxf>
              <fill>
                <patternFill>
                  <bgColor rgb="FF92D050"/>
                </patternFill>
              </fill>
            </x14:dxf>
          </x14:cfRule>
          <x14:cfRule type="cellIs" priority="7603" operator="equal" id="{5848C5C9-4001-4B00-9A45-9EC5C0D0BE97}">
            <xm:f>Tables!$B$5</xm:f>
            <x14:dxf>
              <fill>
                <patternFill>
                  <bgColor rgb="FFFFC000"/>
                </patternFill>
              </fill>
            </x14:dxf>
          </x14:cfRule>
          <x14:cfRule type="cellIs" priority="7604" operator="equal" id="{46BDF4EF-5D29-464C-B162-E01F5AAD10B0}">
            <xm:f>Tables!$B$6</xm:f>
            <x14:dxf>
              <fill>
                <patternFill>
                  <bgColor rgb="FFFF0000"/>
                </patternFill>
              </fill>
            </x14:dxf>
          </x14:cfRule>
          <xm:sqref>M1183</xm:sqref>
        </x14:conditionalFormatting>
        <x14:conditionalFormatting xmlns:xm="http://schemas.microsoft.com/office/excel/2006/main">
          <x14:cfRule type="cellIs" priority="7597" operator="equal" id="{75ADA6A5-3363-4768-A055-DBAABB2B0370}">
            <xm:f>Tables!$B$3</xm:f>
            <x14:dxf>
              <fill>
                <patternFill>
                  <bgColor rgb="FFFFFFCC"/>
                </patternFill>
              </fill>
            </x14:dxf>
          </x14:cfRule>
          <x14:cfRule type="cellIs" priority="7598" operator="equal" id="{24ED26D2-6468-4ADD-9F11-EF18FF78A2A7}">
            <xm:f>Tables!$B$4</xm:f>
            <x14:dxf>
              <fill>
                <patternFill>
                  <bgColor rgb="FF92D050"/>
                </patternFill>
              </fill>
            </x14:dxf>
          </x14:cfRule>
          <x14:cfRule type="cellIs" priority="7599" operator="equal" id="{D9AB8FE3-13CE-4E82-BF7D-390BE315EC18}">
            <xm:f>Tables!$B$5</xm:f>
            <x14:dxf>
              <fill>
                <patternFill>
                  <bgColor rgb="FFFFC000"/>
                </patternFill>
              </fill>
            </x14:dxf>
          </x14:cfRule>
          <x14:cfRule type="cellIs" priority="7600" operator="equal" id="{E0CC49BF-A3FE-4005-AF4B-1639812307CB}">
            <xm:f>Tables!$B$6</xm:f>
            <x14:dxf>
              <fill>
                <patternFill>
                  <bgColor rgb="FFFF0000"/>
                </patternFill>
              </fill>
            </x14:dxf>
          </x14:cfRule>
          <xm:sqref>J1188:K1188</xm:sqref>
        </x14:conditionalFormatting>
        <x14:conditionalFormatting xmlns:xm="http://schemas.microsoft.com/office/excel/2006/main">
          <x14:cfRule type="cellIs" priority="7585" operator="equal" id="{F0979083-ECE4-49DF-805D-BA3242ED479B}">
            <xm:f>Tables!$B$3</xm:f>
            <x14:dxf>
              <fill>
                <patternFill>
                  <bgColor rgb="FFFFFFCC"/>
                </patternFill>
              </fill>
            </x14:dxf>
          </x14:cfRule>
          <x14:cfRule type="cellIs" priority="7586" operator="equal" id="{513F34DE-750C-42E1-9AB6-201CF5962F09}">
            <xm:f>Tables!$B$4</xm:f>
            <x14:dxf>
              <fill>
                <patternFill>
                  <bgColor rgb="FF92D050"/>
                </patternFill>
              </fill>
            </x14:dxf>
          </x14:cfRule>
          <x14:cfRule type="cellIs" priority="7587" operator="equal" id="{63D7B96D-ED32-4BEE-8E1A-C4B8CF47EB46}">
            <xm:f>Tables!$B$5</xm:f>
            <x14:dxf>
              <fill>
                <patternFill>
                  <bgColor rgb="FFFFC000"/>
                </patternFill>
              </fill>
            </x14:dxf>
          </x14:cfRule>
          <x14:cfRule type="cellIs" priority="7588" operator="equal" id="{2EFF7AAC-7BDE-4532-990F-3B23827E44CE}">
            <xm:f>Tables!$B$6</xm:f>
            <x14:dxf>
              <fill>
                <patternFill>
                  <bgColor rgb="FFFF0000"/>
                </patternFill>
              </fill>
            </x14:dxf>
          </x14:cfRule>
          <xm:sqref>J1193:K1193</xm:sqref>
        </x14:conditionalFormatting>
        <x14:conditionalFormatting xmlns:xm="http://schemas.microsoft.com/office/excel/2006/main">
          <x14:cfRule type="cellIs" priority="7581" operator="equal" id="{A4024D25-6F54-4A91-8D66-86A9A2E6DBBF}">
            <xm:f>Tables!$B$3</xm:f>
            <x14:dxf>
              <fill>
                <patternFill>
                  <bgColor rgb="FFFFFFCC"/>
                </patternFill>
              </fill>
            </x14:dxf>
          </x14:cfRule>
          <x14:cfRule type="cellIs" priority="7582" operator="equal" id="{94EFBF0A-6D6D-4A59-B622-F8082EC7D25D}">
            <xm:f>Tables!$B$4</xm:f>
            <x14:dxf>
              <fill>
                <patternFill>
                  <bgColor rgb="FF92D050"/>
                </patternFill>
              </fill>
            </x14:dxf>
          </x14:cfRule>
          <x14:cfRule type="cellIs" priority="7583" operator="equal" id="{0D18E68D-30F7-4D6E-90A8-E3DDD9879054}">
            <xm:f>Tables!$B$5</xm:f>
            <x14:dxf>
              <fill>
                <patternFill>
                  <bgColor rgb="FFFFC000"/>
                </patternFill>
              </fill>
            </x14:dxf>
          </x14:cfRule>
          <x14:cfRule type="cellIs" priority="7584" operator="equal" id="{57E4506A-F4DA-404F-BC9E-954B31C3A5A6}">
            <xm:f>Tables!$B$6</xm:f>
            <x14:dxf>
              <fill>
                <patternFill>
                  <bgColor rgb="FFFF0000"/>
                </patternFill>
              </fill>
            </x14:dxf>
          </x14:cfRule>
          <xm:sqref>Q1193</xm:sqref>
        </x14:conditionalFormatting>
        <x14:conditionalFormatting xmlns:xm="http://schemas.microsoft.com/office/excel/2006/main">
          <x14:cfRule type="cellIs" priority="7577" operator="equal" id="{6C44AD80-D0CB-401F-B195-C3E591A3112C}">
            <xm:f>Tables!$B$3</xm:f>
            <x14:dxf>
              <fill>
                <patternFill>
                  <bgColor rgb="FFFFFFCC"/>
                </patternFill>
              </fill>
            </x14:dxf>
          </x14:cfRule>
          <x14:cfRule type="cellIs" priority="7578" operator="equal" id="{CC59E248-3A9D-4843-B47A-2BE62F5317D1}">
            <xm:f>Tables!$B$4</xm:f>
            <x14:dxf>
              <fill>
                <patternFill>
                  <bgColor rgb="FF92D050"/>
                </patternFill>
              </fill>
            </x14:dxf>
          </x14:cfRule>
          <x14:cfRule type="cellIs" priority="7579" operator="equal" id="{02248489-1E5F-4CE7-923C-374908F852F3}">
            <xm:f>Tables!$B$5</xm:f>
            <x14:dxf>
              <fill>
                <patternFill>
                  <bgColor rgb="FFFFC000"/>
                </patternFill>
              </fill>
            </x14:dxf>
          </x14:cfRule>
          <x14:cfRule type="cellIs" priority="7580" operator="equal" id="{8C4DD39E-FCFF-4597-8D75-BF450D756E10}">
            <xm:f>Tables!$B$6</xm:f>
            <x14:dxf>
              <fill>
                <patternFill>
                  <bgColor rgb="FFFF0000"/>
                </patternFill>
              </fill>
            </x14:dxf>
          </x14:cfRule>
          <xm:sqref>M1193</xm:sqref>
        </x14:conditionalFormatting>
        <x14:conditionalFormatting xmlns:xm="http://schemas.microsoft.com/office/excel/2006/main">
          <x14:cfRule type="cellIs" priority="7573" operator="equal" id="{19F89688-839B-4FAD-8C56-1E02C2B0E789}">
            <xm:f>Tables!$B$3</xm:f>
            <x14:dxf>
              <fill>
                <patternFill>
                  <bgColor rgb="FFFFFFCC"/>
                </patternFill>
              </fill>
            </x14:dxf>
          </x14:cfRule>
          <x14:cfRule type="cellIs" priority="7574" operator="equal" id="{5F1CE26C-404E-4AB8-82F8-CC64559EFDC8}">
            <xm:f>Tables!$B$4</xm:f>
            <x14:dxf>
              <fill>
                <patternFill>
                  <bgColor rgb="FF92D050"/>
                </patternFill>
              </fill>
            </x14:dxf>
          </x14:cfRule>
          <x14:cfRule type="cellIs" priority="7575" operator="equal" id="{27880EB7-F3A3-4C73-BCA8-4C74C2918FA2}">
            <xm:f>Tables!$B$5</xm:f>
            <x14:dxf>
              <fill>
                <patternFill>
                  <bgColor rgb="FFFFC000"/>
                </patternFill>
              </fill>
            </x14:dxf>
          </x14:cfRule>
          <x14:cfRule type="cellIs" priority="7576" operator="equal" id="{20D9A3F6-12B0-4CD0-9067-092C649517B0}">
            <xm:f>Tables!$B$6</xm:f>
            <x14:dxf>
              <fill>
                <patternFill>
                  <bgColor rgb="FFFF0000"/>
                </patternFill>
              </fill>
            </x14:dxf>
          </x14:cfRule>
          <xm:sqref>J1198:K1198</xm:sqref>
        </x14:conditionalFormatting>
        <x14:conditionalFormatting xmlns:xm="http://schemas.microsoft.com/office/excel/2006/main">
          <x14:cfRule type="cellIs" priority="7561" operator="equal" id="{AC54ABCA-5EBA-49EC-A007-24F9A7F873CD}">
            <xm:f>Tables!$B$3</xm:f>
            <x14:dxf>
              <fill>
                <patternFill>
                  <bgColor rgb="FFFFFFCC"/>
                </patternFill>
              </fill>
            </x14:dxf>
          </x14:cfRule>
          <x14:cfRule type="cellIs" priority="7562" operator="equal" id="{26DAA5D3-0949-4EF1-B269-557CEC30EF1F}">
            <xm:f>Tables!$B$4</xm:f>
            <x14:dxf>
              <fill>
                <patternFill>
                  <bgColor rgb="FF92D050"/>
                </patternFill>
              </fill>
            </x14:dxf>
          </x14:cfRule>
          <x14:cfRule type="cellIs" priority="7563" operator="equal" id="{6794A612-E217-47D2-86A0-A868AE820F89}">
            <xm:f>Tables!$B$5</xm:f>
            <x14:dxf>
              <fill>
                <patternFill>
                  <bgColor rgb="FFFFC000"/>
                </patternFill>
              </fill>
            </x14:dxf>
          </x14:cfRule>
          <x14:cfRule type="cellIs" priority="7564" operator="equal" id="{7572001F-184E-4198-834A-11392AAB230E}">
            <xm:f>Tables!$B$6</xm:f>
            <x14:dxf>
              <fill>
                <patternFill>
                  <bgColor rgb="FFFF0000"/>
                </patternFill>
              </fill>
            </x14:dxf>
          </x14:cfRule>
          <xm:sqref>J1203:K1203</xm:sqref>
        </x14:conditionalFormatting>
        <x14:conditionalFormatting xmlns:xm="http://schemas.microsoft.com/office/excel/2006/main">
          <x14:cfRule type="cellIs" priority="7557" operator="equal" id="{00AC86FF-644A-46A1-846A-D5DF3436FFE3}">
            <xm:f>Tables!$B$3</xm:f>
            <x14:dxf>
              <fill>
                <patternFill>
                  <bgColor rgb="FFFFFFCC"/>
                </patternFill>
              </fill>
            </x14:dxf>
          </x14:cfRule>
          <x14:cfRule type="cellIs" priority="7558" operator="equal" id="{7EFF6749-58AC-4B27-8F18-1BBCEC409669}">
            <xm:f>Tables!$B$4</xm:f>
            <x14:dxf>
              <fill>
                <patternFill>
                  <bgColor rgb="FF92D050"/>
                </patternFill>
              </fill>
            </x14:dxf>
          </x14:cfRule>
          <x14:cfRule type="cellIs" priority="7559" operator="equal" id="{675B023F-3532-4EAB-8500-4F8E501C6784}">
            <xm:f>Tables!$B$5</xm:f>
            <x14:dxf>
              <fill>
                <patternFill>
                  <bgColor rgb="FFFFC000"/>
                </patternFill>
              </fill>
            </x14:dxf>
          </x14:cfRule>
          <x14:cfRule type="cellIs" priority="7560" operator="equal" id="{96594FA7-1DCF-4FF4-9119-E0336038EE35}">
            <xm:f>Tables!$B$6</xm:f>
            <x14:dxf>
              <fill>
                <patternFill>
                  <bgColor rgb="FFFF0000"/>
                </patternFill>
              </fill>
            </x14:dxf>
          </x14:cfRule>
          <xm:sqref>Q1203</xm:sqref>
        </x14:conditionalFormatting>
        <x14:conditionalFormatting xmlns:xm="http://schemas.microsoft.com/office/excel/2006/main">
          <x14:cfRule type="cellIs" priority="7553" operator="equal" id="{5F5789F9-FF96-4ECD-ABE4-B1E4CFA294B6}">
            <xm:f>Tables!$B$3</xm:f>
            <x14:dxf>
              <fill>
                <patternFill>
                  <bgColor rgb="FFFFFFCC"/>
                </patternFill>
              </fill>
            </x14:dxf>
          </x14:cfRule>
          <x14:cfRule type="cellIs" priority="7554" operator="equal" id="{CBC79C9D-08DD-49EA-8CB3-0AE9003CD063}">
            <xm:f>Tables!$B$4</xm:f>
            <x14:dxf>
              <fill>
                <patternFill>
                  <bgColor rgb="FF92D050"/>
                </patternFill>
              </fill>
            </x14:dxf>
          </x14:cfRule>
          <x14:cfRule type="cellIs" priority="7555" operator="equal" id="{C57EEE93-6A5A-4542-A0D4-04857D42329E}">
            <xm:f>Tables!$B$5</xm:f>
            <x14:dxf>
              <fill>
                <patternFill>
                  <bgColor rgb="FFFFC000"/>
                </patternFill>
              </fill>
            </x14:dxf>
          </x14:cfRule>
          <x14:cfRule type="cellIs" priority="7556" operator="equal" id="{29FDCFBA-2090-45EB-9FD4-BF6528DA5FC5}">
            <xm:f>Tables!$B$6</xm:f>
            <x14:dxf>
              <fill>
                <patternFill>
                  <bgColor rgb="FFFF0000"/>
                </patternFill>
              </fill>
            </x14:dxf>
          </x14:cfRule>
          <xm:sqref>M1203</xm:sqref>
        </x14:conditionalFormatting>
        <x14:conditionalFormatting xmlns:xm="http://schemas.microsoft.com/office/excel/2006/main">
          <x14:cfRule type="cellIs" priority="7549" operator="equal" id="{E800D31A-E31B-4E6C-81FD-7442FBB48058}">
            <xm:f>Tables!$B$3</xm:f>
            <x14:dxf>
              <fill>
                <patternFill>
                  <bgColor rgb="FFFFFFCC"/>
                </patternFill>
              </fill>
            </x14:dxf>
          </x14:cfRule>
          <x14:cfRule type="cellIs" priority="7550" operator="equal" id="{4F432028-6289-40B9-9BC8-D551DA69293A}">
            <xm:f>Tables!$B$4</xm:f>
            <x14:dxf>
              <fill>
                <patternFill>
                  <bgColor rgb="FF92D050"/>
                </patternFill>
              </fill>
            </x14:dxf>
          </x14:cfRule>
          <x14:cfRule type="cellIs" priority="7551" operator="equal" id="{ECBF80DF-CD91-4514-B1E2-E6D153D5E4BF}">
            <xm:f>Tables!$B$5</xm:f>
            <x14:dxf>
              <fill>
                <patternFill>
                  <bgColor rgb="FFFFC000"/>
                </patternFill>
              </fill>
            </x14:dxf>
          </x14:cfRule>
          <x14:cfRule type="cellIs" priority="7552" operator="equal" id="{9D7D71C8-B623-4BDC-A28F-9B754843F30C}">
            <xm:f>Tables!$B$6</xm:f>
            <x14:dxf>
              <fill>
                <patternFill>
                  <bgColor rgb="FFFF0000"/>
                </patternFill>
              </fill>
            </x14:dxf>
          </x14:cfRule>
          <xm:sqref>J1218:K1218</xm:sqref>
        </x14:conditionalFormatting>
        <x14:conditionalFormatting xmlns:xm="http://schemas.microsoft.com/office/excel/2006/main">
          <x14:cfRule type="cellIs" priority="7537" operator="equal" id="{16EDA4D7-DA4B-48D2-8C3F-B1386AB60F47}">
            <xm:f>Tables!$B$3</xm:f>
            <x14:dxf>
              <fill>
                <patternFill>
                  <bgColor rgb="FFFFFFCC"/>
                </patternFill>
              </fill>
            </x14:dxf>
          </x14:cfRule>
          <x14:cfRule type="cellIs" priority="7538" operator="equal" id="{9138E938-B7FB-445B-8F83-86F76A576565}">
            <xm:f>Tables!$B$4</xm:f>
            <x14:dxf>
              <fill>
                <patternFill>
                  <bgColor rgb="FF92D050"/>
                </patternFill>
              </fill>
            </x14:dxf>
          </x14:cfRule>
          <x14:cfRule type="cellIs" priority="7539" operator="equal" id="{990DE0C9-757C-4CC0-8983-204CB22D01E9}">
            <xm:f>Tables!$B$5</xm:f>
            <x14:dxf>
              <fill>
                <patternFill>
                  <bgColor rgb="FFFFC000"/>
                </patternFill>
              </fill>
            </x14:dxf>
          </x14:cfRule>
          <x14:cfRule type="cellIs" priority="7540" operator="equal" id="{A817C502-DE0C-4781-B120-03723F1EFEFC}">
            <xm:f>Tables!$B$6</xm:f>
            <x14:dxf>
              <fill>
                <patternFill>
                  <bgColor rgb="FFFF0000"/>
                </patternFill>
              </fill>
            </x14:dxf>
          </x14:cfRule>
          <xm:sqref>J1229:K1229</xm:sqref>
        </x14:conditionalFormatting>
        <x14:conditionalFormatting xmlns:xm="http://schemas.microsoft.com/office/excel/2006/main">
          <x14:cfRule type="cellIs" priority="7525" operator="equal" id="{0B739A3A-FCD1-45FA-BB96-62B671E89795}">
            <xm:f>Tables!$B$3</xm:f>
            <x14:dxf>
              <fill>
                <patternFill>
                  <bgColor rgb="FFFFFFCC"/>
                </patternFill>
              </fill>
            </x14:dxf>
          </x14:cfRule>
          <x14:cfRule type="cellIs" priority="7526" operator="equal" id="{06581640-D33D-443B-B8DA-F915CE6E6A07}">
            <xm:f>Tables!$B$4</xm:f>
            <x14:dxf>
              <fill>
                <patternFill>
                  <bgColor rgb="FF92D050"/>
                </patternFill>
              </fill>
            </x14:dxf>
          </x14:cfRule>
          <x14:cfRule type="cellIs" priority="7527" operator="equal" id="{0DEAC923-0D43-4044-B4AF-F514A452969F}">
            <xm:f>Tables!$B$5</xm:f>
            <x14:dxf>
              <fill>
                <patternFill>
                  <bgColor rgb="FFFFC000"/>
                </patternFill>
              </fill>
            </x14:dxf>
          </x14:cfRule>
          <x14:cfRule type="cellIs" priority="7528" operator="equal" id="{8B71A449-0727-4552-8A85-9CD292F6D548}">
            <xm:f>Tables!$B$6</xm:f>
            <x14:dxf>
              <fill>
                <patternFill>
                  <bgColor rgb="FFFF0000"/>
                </patternFill>
              </fill>
            </x14:dxf>
          </x14:cfRule>
          <xm:sqref>J1286:K1286</xm:sqref>
        </x14:conditionalFormatting>
        <x14:conditionalFormatting xmlns:xm="http://schemas.microsoft.com/office/excel/2006/main">
          <x14:cfRule type="cellIs" priority="7513" operator="equal" id="{F091A213-0351-4C3A-BA3A-CE1743170BFD}">
            <xm:f>Tables!$B$3</xm:f>
            <x14:dxf>
              <fill>
                <patternFill>
                  <bgColor rgb="FFFFFFCC"/>
                </patternFill>
              </fill>
            </x14:dxf>
          </x14:cfRule>
          <x14:cfRule type="cellIs" priority="7514" operator="equal" id="{CFE973F4-C634-49EF-9873-02029BF58289}">
            <xm:f>Tables!$B$4</xm:f>
            <x14:dxf>
              <fill>
                <patternFill>
                  <bgColor rgb="FF92D050"/>
                </patternFill>
              </fill>
            </x14:dxf>
          </x14:cfRule>
          <x14:cfRule type="cellIs" priority="7515" operator="equal" id="{6E7150FF-5E78-4498-8FCB-121D3680974C}">
            <xm:f>Tables!$B$5</xm:f>
            <x14:dxf>
              <fill>
                <patternFill>
                  <bgColor rgb="FFFFC000"/>
                </patternFill>
              </fill>
            </x14:dxf>
          </x14:cfRule>
          <x14:cfRule type="cellIs" priority="7516" operator="equal" id="{ADA28DAB-FA65-4BE2-B536-ED9E2F0E3139}">
            <xm:f>Tables!$B$6</xm:f>
            <x14:dxf>
              <fill>
                <patternFill>
                  <bgColor rgb="FFFF0000"/>
                </patternFill>
              </fill>
            </x14:dxf>
          </x14:cfRule>
          <xm:sqref>J1300:K1300</xm:sqref>
        </x14:conditionalFormatting>
        <x14:conditionalFormatting xmlns:xm="http://schemas.microsoft.com/office/excel/2006/main">
          <x14:cfRule type="cellIs" priority="7509" operator="equal" id="{D2460192-70CF-4FAC-8992-DDED19F8D34D}">
            <xm:f>Tables!$B$3</xm:f>
            <x14:dxf>
              <fill>
                <patternFill>
                  <bgColor rgb="FFFFFFCC"/>
                </patternFill>
              </fill>
            </x14:dxf>
          </x14:cfRule>
          <x14:cfRule type="cellIs" priority="7510" operator="equal" id="{38C5D486-4DC1-4A14-82F1-D3A5AFD14C37}">
            <xm:f>Tables!$B$4</xm:f>
            <x14:dxf>
              <fill>
                <patternFill>
                  <bgColor rgb="FF92D050"/>
                </patternFill>
              </fill>
            </x14:dxf>
          </x14:cfRule>
          <x14:cfRule type="cellIs" priority="7511" operator="equal" id="{292AAE89-5F53-4CD6-B134-EEDD7778ABD6}">
            <xm:f>Tables!$B$5</xm:f>
            <x14:dxf>
              <fill>
                <patternFill>
                  <bgColor rgb="FFFFC000"/>
                </patternFill>
              </fill>
            </x14:dxf>
          </x14:cfRule>
          <x14:cfRule type="cellIs" priority="7512" operator="equal" id="{5DFD351E-F8B2-4A68-85FB-55A33D6D2F05}">
            <xm:f>Tables!$B$6</xm:f>
            <x14:dxf>
              <fill>
                <patternFill>
                  <bgColor rgb="FFFF0000"/>
                </patternFill>
              </fill>
            </x14:dxf>
          </x14:cfRule>
          <xm:sqref>Q1300</xm:sqref>
        </x14:conditionalFormatting>
        <x14:conditionalFormatting xmlns:xm="http://schemas.microsoft.com/office/excel/2006/main">
          <x14:cfRule type="cellIs" priority="7505" operator="equal" id="{0BB9AD7A-81CF-4239-8937-4EB58A5AE63A}">
            <xm:f>Tables!$B$3</xm:f>
            <x14:dxf>
              <fill>
                <patternFill>
                  <bgColor rgb="FFFFFFCC"/>
                </patternFill>
              </fill>
            </x14:dxf>
          </x14:cfRule>
          <x14:cfRule type="cellIs" priority="7506" operator="equal" id="{93C2FDA5-E285-408B-83DB-1DFDE5BB67D2}">
            <xm:f>Tables!$B$4</xm:f>
            <x14:dxf>
              <fill>
                <patternFill>
                  <bgColor rgb="FF92D050"/>
                </patternFill>
              </fill>
            </x14:dxf>
          </x14:cfRule>
          <x14:cfRule type="cellIs" priority="7507" operator="equal" id="{CAA3DFD4-E6A4-4314-95EF-24D885C70260}">
            <xm:f>Tables!$B$5</xm:f>
            <x14:dxf>
              <fill>
                <patternFill>
                  <bgColor rgb="FFFFC000"/>
                </patternFill>
              </fill>
            </x14:dxf>
          </x14:cfRule>
          <x14:cfRule type="cellIs" priority="7508" operator="equal" id="{1DBF3FC0-506E-4F69-86EC-44F3E8B77E46}">
            <xm:f>Tables!$B$6</xm:f>
            <x14:dxf>
              <fill>
                <patternFill>
                  <bgColor rgb="FFFF0000"/>
                </patternFill>
              </fill>
            </x14:dxf>
          </x14:cfRule>
          <xm:sqref>M1300</xm:sqref>
        </x14:conditionalFormatting>
        <x14:conditionalFormatting xmlns:xm="http://schemas.microsoft.com/office/excel/2006/main">
          <x14:cfRule type="cellIs" priority="7501" operator="equal" id="{D440A985-DF04-4AC1-9CC6-F7F2DA01FA01}">
            <xm:f>Tables!$B$3</xm:f>
            <x14:dxf>
              <fill>
                <patternFill>
                  <bgColor rgb="FFFFFFCC"/>
                </patternFill>
              </fill>
            </x14:dxf>
          </x14:cfRule>
          <x14:cfRule type="cellIs" priority="7502" operator="equal" id="{FC727C90-D04E-494F-A528-FB5D56D7ED2A}">
            <xm:f>Tables!$B$4</xm:f>
            <x14:dxf>
              <fill>
                <patternFill>
                  <bgColor rgb="FF92D050"/>
                </patternFill>
              </fill>
            </x14:dxf>
          </x14:cfRule>
          <x14:cfRule type="cellIs" priority="7503" operator="equal" id="{5833C1E3-E17C-43A4-8C77-ECD4FD462B88}">
            <xm:f>Tables!$B$5</xm:f>
            <x14:dxf>
              <fill>
                <patternFill>
                  <bgColor rgb="FFFFC000"/>
                </patternFill>
              </fill>
            </x14:dxf>
          </x14:cfRule>
          <x14:cfRule type="cellIs" priority="7504" operator="equal" id="{D9E66232-810A-4D0A-88CA-DC8418C72FB4}">
            <xm:f>Tables!$B$6</xm:f>
            <x14:dxf>
              <fill>
                <patternFill>
                  <bgColor rgb="FFFF0000"/>
                </patternFill>
              </fill>
            </x14:dxf>
          </x14:cfRule>
          <xm:sqref>J1314:K1314</xm:sqref>
        </x14:conditionalFormatting>
        <x14:conditionalFormatting xmlns:xm="http://schemas.microsoft.com/office/excel/2006/main">
          <x14:cfRule type="cellIs" priority="7489" operator="equal" id="{FEED1069-BC6E-41B2-8549-B57B356EF3FD}">
            <xm:f>Tables!$B$3</xm:f>
            <x14:dxf>
              <fill>
                <patternFill>
                  <bgColor rgb="FFFFFFCC"/>
                </patternFill>
              </fill>
            </x14:dxf>
          </x14:cfRule>
          <x14:cfRule type="cellIs" priority="7490" operator="equal" id="{D5D28636-DC5A-46F0-9AB8-020B6FB6E6F6}">
            <xm:f>Tables!$B$4</xm:f>
            <x14:dxf>
              <fill>
                <patternFill>
                  <bgColor rgb="FF92D050"/>
                </patternFill>
              </fill>
            </x14:dxf>
          </x14:cfRule>
          <x14:cfRule type="cellIs" priority="7491" operator="equal" id="{0C9BACB6-4F3D-4702-BBB9-0DEC42B3EEF7}">
            <xm:f>Tables!$B$5</xm:f>
            <x14:dxf>
              <fill>
                <patternFill>
                  <bgColor rgb="FFFFC000"/>
                </patternFill>
              </fill>
            </x14:dxf>
          </x14:cfRule>
          <x14:cfRule type="cellIs" priority="7492" operator="equal" id="{717ECF99-31D8-4E38-BDB6-C86601F89E01}">
            <xm:f>Tables!$B$6</xm:f>
            <x14:dxf>
              <fill>
                <patternFill>
                  <bgColor rgb="FFFF0000"/>
                </patternFill>
              </fill>
            </x14:dxf>
          </x14:cfRule>
          <xm:sqref>J1333:K1333</xm:sqref>
        </x14:conditionalFormatting>
        <x14:conditionalFormatting xmlns:xm="http://schemas.microsoft.com/office/excel/2006/main">
          <x14:cfRule type="cellIs" priority="7477" operator="equal" id="{320634CE-1AF4-4B12-92CE-00C3C2C0FF64}">
            <xm:f>Tables!$B$3</xm:f>
            <x14:dxf>
              <fill>
                <patternFill>
                  <bgColor rgb="FFFFFFCC"/>
                </patternFill>
              </fill>
            </x14:dxf>
          </x14:cfRule>
          <x14:cfRule type="cellIs" priority="7478" operator="equal" id="{85808891-219C-4F1A-ADE6-EB698FAB181F}">
            <xm:f>Tables!$B$4</xm:f>
            <x14:dxf>
              <fill>
                <patternFill>
                  <bgColor rgb="FF92D050"/>
                </patternFill>
              </fill>
            </x14:dxf>
          </x14:cfRule>
          <x14:cfRule type="cellIs" priority="7479" operator="equal" id="{0D59312C-500D-4130-A9C5-745F39003E52}">
            <xm:f>Tables!$B$5</xm:f>
            <x14:dxf>
              <fill>
                <patternFill>
                  <bgColor rgb="FFFFC000"/>
                </patternFill>
              </fill>
            </x14:dxf>
          </x14:cfRule>
          <x14:cfRule type="cellIs" priority="7480" operator="equal" id="{3CB1E090-763A-4487-9592-4CDC8D72EDE9}">
            <xm:f>Tables!$B$6</xm:f>
            <x14:dxf>
              <fill>
                <patternFill>
                  <bgColor rgb="FFFF0000"/>
                </patternFill>
              </fill>
            </x14:dxf>
          </x14:cfRule>
          <xm:sqref>J1344:K1344</xm:sqref>
        </x14:conditionalFormatting>
        <x14:conditionalFormatting xmlns:xm="http://schemas.microsoft.com/office/excel/2006/main">
          <x14:cfRule type="cellIs" priority="7465" operator="equal" id="{C0353168-C647-430E-B337-6BBD0603A387}">
            <xm:f>Tables!$B$3</xm:f>
            <x14:dxf>
              <fill>
                <patternFill>
                  <bgColor rgb="FFFFFFCC"/>
                </patternFill>
              </fill>
            </x14:dxf>
          </x14:cfRule>
          <x14:cfRule type="cellIs" priority="7466" operator="equal" id="{03BB55B5-BA3C-4767-B134-ED972B51BEC4}">
            <xm:f>Tables!$B$4</xm:f>
            <x14:dxf>
              <fill>
                <patternFill>
                  <bgColor rgb="FF92D050"/>
                </patternFill>
              </fill>
            </x14:dxf>
          </x14:cfRule>
          <x14:cfRule type="cellIs" priority="7467" operator="equal" id="{35C83A5B-CBFB-46DE-BA04-250B3F05E011}">
            <xm:f>Tables!$B$5</xm:f>
            <x14:dxf>
              <fill>
                <patternFill>
                  <bgColor rgb="FFFFC000"/>
                </patternFill>
              </fill>
            </x14:dxf>
          </x14:cfRule>
          <x14:cfRule type="cellIs" priority="7468" operator="equal" id="{C1E70D4E-31AA-4BC5-9EC5-5F8932B32E24}">
            <xm:f>Tables!$B$6</xm:f>
            <x14:dxf>
              <fill>
                <patternFill>
                  <bgColor rgb="FFFF0000"/>
                </patternFill>
              </fill>
            </x14:dxf>
          </x14:cfRule>
          <xm:sqref>J1391:K1391</xm:sqref>
        </x14:conditionalFormatting>
        <x14:conditionalFormatting xmlns:xm="http://schemas.microsoft.com/office/excel/2006/main">
          <x14:cfRule type="cellIs" priority="7461" operator="equal" id="{6B77A59C-3741-405F-98B2-BF964FD8F58D}">
            <xm:f>Tables!$B$3</xm:f>
            <x14:dxf>
              <fill>
                <patternFill>
                  <bgColor rgb="FFFFFFCC"/>
                </patternFill>
              </fill>
            </x14:dxf>
          </x14:cfRule>
          <x14:cfRule type="cellIs" priority="7462" operator="equal" id="{7F8393DB-9867-4614-B9B8-6C65C1D65BC4}">
            <xm:f>Tables!$B$4</xm:f>
            <x14:dxf>
              <fill>
                <patternFill>
                  <bgColor rgb="FF92D050"/>
                </patternFill>
              </fill>
            </x14:dxf>
          </x14:cfRule>
          <x14:cfRule type="cellIs" priority="7463" operator="equal" id="{B9F78853-818D-4A41-AA4D-CF802F78EE65}">
            <xm:f>Tables!$B$5</xm:f>
            <x14:dxf>
              <fill>
                <patternFill>
                  <bgColor rgb="FFFFC000"/>
                </patternFill>
              </fill>
            </x14:dxf>
          </x14:cfRule>
          <x14:cfRule type="cellIs" priority="7464" operator="equal" id="{2FB9C6F2-8B75-432B-9A83-0A410C395B51}">
            <xm:f>Tables!$B$6</xm:f>
            <x14:dxf>
              <fill>
                <patternFill>
                  <bgColor rgb="FFFF0000"/>
                </patternFill>
              </fill>
            </x14:dxf>
          </x14:cfRule>
          <xm:sqref>Q1391</xm:sqref>
        </x14:conditionalFormatting>
        <x14:conditionalFormatting xmlns:xm="http://schemas.microsoft.com/office/excel/2006/main">
          <x14:cfRule type="cellIs" priority="7457" operator="equal" id="{11D13EC7-BD4E-4EF7-9CAE-D62173FD494D}">
            <xm:f>Tables!$B$3</xm:f>
            <x14:dxf>
              <fill>
                <patternFill>
                  <bgColor rgb="FFFFFFCC"/>
                </patternFill>
              </fill>
            </x14:dxf>
          </x14:cfRule>
          <x14:cfRule type="cellIs" priority="7458" operator="equal" id="{8523FCEE-EDBA-436F-A179-F8612561F71B}">
            <xm:f>Tables!$B$4</xm:f>
            <x14:dxf>
              <fill>
                <patternFill>
                  <bgColor rgb="FF92D050"/>
                </patternFill>
              </fill>
            </x14:dxf>
          </x14:cfRule>
          <x14:cfRule type="cellIs" priority="7459" operator="equal" id="{F83693BA-311E-44C8-80D4-595B49F722E3}">
            <xm:f>Tables!$B$5</xm:f>
            <x14:dxf>
              <fill>
                <patternFill>
                  <bgColor rgb="FFFFC000"/>
                </patternFill>
              </fill>
            </x14:dxf>
          </x14:cfRule>
          <x14:cfRule type="cellIs" priority="7460" operator="equal" id="{99DC2CCB-BA5C-4470-816B-A1DE04E627E7}">
            <xm:f>Tables!$B$6</xm:f>
            <x14:dxf>
              <fill>
                <patternFill>
                  <bgColor rgb="FFFF0000"/>
                </patternFill>
              </fill>
            </x14:dxf>
          </x14:cfRule>
          <xm:sqref>M1391</xm:sqref>
        </x14:conditionalFormatting>
        <x14:conditionalFormatting xmlns:xm="http://schemas.microsoft.com/office/excel/2006/main">
          <x14:cfRule type="cellIs" priority="7453" operator="equal" id="{0AEC2EEC-EFB6-43AF-BFCD-46485430D19F}">
            <xm:f>Tables!$B$3</xm:f>
            <x14:dxf>
              <fill>
                <patternFill>
                  <bgColor rgb="FFFFFFCC"/>
                </patternFill>
              </fill>
            </x14:dxf>
          </x14:cfRule>
          <x14:cfRule type="cellIs" priority="7454" operator="equal" id="{DFF92FF2-4C50-46D9-A479-F195AC329291}">
            <xm:f>Tables!$B$4</xm:f>
            <x14:dxf>
              <fill>
                <patternFill>
                  <bgColor rgb="FF92D050"/>
                </patternFill>
              </fill>
            </x14:dxf>
          </x14:cfRule>
          <x14:cfRule type="cellIs" priority="7455" operator="equal" id="{520EFC59-DE43-42DD-8AAE-42A5A767F821}">
            <xm:f>Tables!$B$5</xm:f>
            <x14:dxf>
              <fill>
                <patternFill>
                  <bgColor rgb="FFFFC000"/>
                </patternFill>
              </fill>
            </x14:dxf>
          </x14:cfRule>
          <x14:cfRule type="cellIs" priority="7456" operator="equal" id="{085F9CFD-21C7-4457-A130-DF02A1308C06}">
            <xm:f>Tables!$B$6</xm:f>
            <x14:dxf>
              <fill>
                <patternFill>
                  <bgColor rgb="FFFF0000"/>
                </patternFill>
              </fill>
            </x14:dxf>
          </x14:cfRule>
          <xm:sqref>J1400:K1400</xm:sqref>
        </x14:conditionalFormatting>
        <x14:conditionalFormatting xmlns:xm="http://schemas.microsoft.com/office/excel/2006/main">
          <x14:cfRule type="cellIs" priority="7449" operator="equal" id="{55B2147A-EE95-4A38-8F9B-26AB5EE3B8B5}">
            <xm:f>Tables!$B$3</xm:f>
            <x14:dxf>
              <fill>
                <patternFill>
                  <bgColor rgb="FFFFFFCC"/>
                </patternFill>
              </fill>
            </x14:dxf>
          </x14:cfRule>
          <x14:cfRule type="cellIs" priority="7450" operator="equal" id="{32455447-3970-4A1D-9BFF-10C727F9B047}">
            <xm:f>Tables!$B$4</xm:f>
            <x14:dxf>
              <fill>
                <patternFill>
                  <bgColor rgb="FF92D050"/>
                </patternFill>
              </fill>
            </x14:dxf>
          </x14:cfRule>
          <x14:cfRule type="cellIs" priority="7451" operator="equal" id="{20EED553-D43C-42D7-BDB6-DCB8703F113B}">
            <xm:f>Tables!$B$5</xm:f>
            <x14:dxf>
              <fill>
                <patternFill>
                  <bgColor rgb="FFFFC000"/>
                </patternFill>
              </fill>
            </x14:dxf>
          </x14:cfRule>
          <x14:cfRule type="cellIs" priority="7452" operator="equal" id="{0C8240BF-D604-4687-91B9-0F71C7271713}">
            <xm:f>Tables!$B$6</xm:f>
            <x14:dxf>
              <fill>
                <patternFill>
                  <bgColor rgb="FFFF0000"/>
                </patternFill>
              </fill>
            </x14:dxf>
          </x14:cfRule>
          <xm:sqref>Q1400</xm:sqref>
        </x14:conditionalFormatting>
        <x14:conditionalFormatting xmlns:xm="http://schemas.microsoft.com/office/excel/2006/main">
          <x14:cfRule type="cellIs" priority="7445" operator="equal" id="{CA750CAC-5A4B-4252-939C-6816D61D73D3}">
            <xm:f>Tables!$B$3</xm:f>
            <x14:dxf>
              <fill>
                <patternFill>
                  <bgColor rgb="FFFFFFCC"/>
                </patternFill>
              </fill>
            </x14:dxf>
          </x14:cfRule>
          <x14:cfRule type="cellIs" priority="7446" operator="equal" id="{57B36E60-7637-4CC4-A9A3-CA1ACD38BC52}">
            <xm:f>Tables!$B$4</xm:f>
            <x14:dxf>
              <fill>
                <patternFill>
                  <bgColor rgb="FF92D050"/>
                </patternFill>
              </fill>
            </x14:dxf>
          </x14:cfRule>
          <x14:cfRule type="cellIs" priority="7447" operator="equal" id="{EBAE2785-A3DB-44B5-B4A5-5DE8F4D1B651}">
            <xm:f>Tables!$B$5</xm:f>
            <x14:dxf>
              <fill>
                <patternFill>
                  <bgColor rgb="FFFFC000"/>
                </patternFill>
              </fill>
            </x14:dxf>
          </x14:cfRule>
          <x14:cfRule type="cellIs" priority="7448" operator="equal" id="{0B053A10-A6F9-4BC8-9491-333636CED411}">
            <xm:f>Tables!$B$6</xm:f>
            <x14:dxf>
              <fill>
                <patternFill>
                  <bgColor rgb="FFFF0000"/>
                </patternFill>
              </fill>
            </x14:dxf>
          </x14:cfRule>
          <xm:sqref>M1400</xm:sqref>
        </x14:conditionalFormatting>
        <x14:conditionalFormatting xmlns:xm="http://schemas.microsoft.com/office/excel/2006/main">
          <x14:cfRule type="cellIs" priority="7441" operator="equal" id="{B7C3FAF5-89D6-4D3F-9CED-345E9F5CB0FA}">
            <xm:f>Tables!$B$3</xm:f>
            <x14:dxf>
              <fill>
                <patternFill>
                  <bgColor rgb="FFFFFFCC"/>
                </patternFill>
              </fill>
            </x14:dxf>
          </x14:cfRule>
          <x14:cfRule type="cellIs" priority="7442" operator="equal" id="{8E5FB06E-A7CB-4D58-895E-B559644E0652}">
            <xm:f>Tables!$B$4</xm:f>
            <x14:dxf>
              <fill>
                <patternFill>
                  <bgColor rgb="FF92D050"/>
                </patternFill>
              </fill>
            </x14:dxf>
          </x14:cfRule>
          <x14:cfRule type="cellIs" priority="7443" operator="equal" id="{F1D3376A-11CC-4EEC-B2BF-AC6DE9AAF53E}">
            <xm:f>Tables!$B$5</xm:f>
            <x14:dxf>
              <fill>
                <patternFill>
                  <bgColor rgb="FFFFC000"/>
                </patternFill>
              </fill>
            </x14:dxf>
          </x14:cfRule>
          <x14:cfRule type="cellIs" priority="7444" operator="equal" id="{FA5F3642-A38B-4E36-9FD3-786E974FEE04}">
            <xm:f>Tables!$B$6</xm:f>
            <x14:dxf>
              <fill>
                <patternFill>
                  <bgColor rgb="FFFF0000"/>
                </patternFill>
              </fill>
            </x14:dxf>
          </x14:cfRule>
          <xm:sqref>J1409:K1409</xm:sqref>
        </x14:conditionalFormatting>
        <x14:conditionalFormatting xmlns:xm="http://schemas.microsoft.com/office/excel/2006/main">
          <x14:cfRule type="cellIs" priority="7437" operator="equal" id="{39D935C2-E656-4ABF-BCC0-36FE9AD2A885}">
            <xm:f>Tables!$B$3</xm:f>
            <x14:dxf>
              <fill>
                <patternFill>
                  <bgColor rgb="FFFFFFCC"/>
                </patternFill>
              </fill>
            </x14:dxf>
          </x14:cfRule>
          <x14:cfRule type="cellIs" priority="7438" operator="equal" id="{A2B6B88B-8BE1-4B70-9E1C-D994737C7522}">
            <xm:f>Tables!$B$4</xm:f>
            <x14:dxf>
              <fill>
                <patternFill>
                  <bgColor rgb="FF92D050"/>
                </patternFill>
              </fill>
            </x14:dxf>
          </x14:cfRule>
          <x14:cfRule type="cellIs" priority="7439" operator="equal" id="{70DF15FF-D7F0-4F31-AB38-8511B5797DE0}">
            <xm:f>Tables!$B$5</xm:f>
            <x14:dxf>
              <fill>
                <patternFill>
                  <bgColor rgb="FFFFC000"/>
                </patternFill>
              </fill>
            </x14:dxf>
          </x14:cfRule>
          <x14:cfRule type="cellIs" priority="7440" operator="equal" id="{E76AFD3C-0074-44F2-BACB-918BDF761E9B}">
            <xm:f>Tables!$B$6</xm:f>
            <x14:dxf>
              <fill>
                <patternFill>
                  <bgColor rgb="FFFF0000"/>
                </patternFill>
              </fill>
            </x14:dxf>
          </x14:cfRule>
          <xm:sqref>Q1409</xm:sqref>
        </x14:conditionalFormatting>
        <x14:conditionalFormatting xmlns:xm="http://schemas.microsoft.com/office/excel/2006/main">
          <x14:cfRule type="cellIs" priority="7433" operator="equal" id="{7BC78E28-80DB-4297-B8D6-993B475B8E67}">
            <xm:f>Tables!$B$3</xm:f>
            <x14:dxf>
              <fill>
                <patternFill>
                  <bgColor rgb="FFFFFFCC"/>
                </patternFill>
              </fill>
            </x14:dxf>
          </x14:cfRule>
          <x14:cfRule type="cellIs" priority="7434" operator="equal" id="{3752AF67-F3A6-435E-8991-304254AD291C}">
            <xm:f>Tables!$B$4</xm:f>
            <x14:dxf>
              <fill>
                <patternFill>
                  <bgColor rgb="FF92D050"/>
                </patternFill>
              </fill>
            </x14:dxf>
          </x14:cfRule>
          <x14:cfRule type="cellIs" priority="7435" operator="equal" id="{85D3341E-BB1E-4E3B-A9FD-3AEA813DDEAC}">
            <xm:f>Tables!$B$5</xm:f>
            <x14:dxf>
              <fill>
                <patternFill>
                  <bgColor rgb="FFFFC000"/>
                </patternFill>
              </fill>
            </x14:dxf>
          </x14:cfRule>
          <x14:cfRule type="cellIs" priority="7436" operator="equal" id="{DDBA1204-DDB1-47B1-BE63-332C44EF90B4}">
            <xm:f>Tables!$B$6</xm:f>
            <x14:dxf>
              <fill>
                <patternFill>
                  <bgColor rgb="FFFF0000"/>
                </patternFill>
              </fill>
            </x14:dxf>
          </x14:cfRule>
          <xm:sqref>M1409</xm:sqref>
        </x14:conditionalFormatting>
        <x14:conditionalFormatting xmlns:xm="http://schemas.microsoft.com/office/excel/2006/main">
          <x14:cfRule type="cellIs" priority="7429" operator="equal" id="{6EAD30B6-DF99-4DC5-9E20-37F2ED06B996}">
            <xm:f>Tables!$B$3</xm:f>
            <x14:dxf>
              <fill>
                <patternFill>
                  <bgColor rgb="FFFFFFCC"/>
                </patternFill>
              </fill>
            </x14:dxf>
          </x14:cfRule>
          <x14:cfRule type="cellIs" priority="7430" operator="equal" id="{0E9C0810-EAAA-49A2-809D-B7F3DC694110}">
            <xm:f>Tables!$B$4</xm:f>
            <x14:dxf>
              <fill>
                <patternFill>
                  <bgColor rgb="FF92D050"/>
                </patternFill>
              </fill>
            </x14:dxf>
          </x14:cfRule>
          <x14:cfRule type="cellIs" priority="7431" operator="equal" id="{7A865E40-6E28-419F-BAA0-0D02AAA44C94}">
            <xm:f>Tables!$B$5</xm:f>
            <x14:dxf>
              <fill>
                <patternFill>
                  <bgColor rgb="FFFFC000"/>
                </patternFill>
              </fill>
            </x14:dxf>
          </x14:cfRule>
          <x14:cfRule type="cellIs" priority="7432" operator="equal" id="{EB246B19-DFDC-4717-B510-7F95EFF9ED09}">
            <xm:f>Tables!$B$6</xm:f>
            <x14:dxf>
              <fill>
                <patternFill>
                  <bgColor rgb="FFFF0000"/>
                </patternFill>
              </fill>
            </x14:dxf>
          </x14:cfRule>
          <xm:sqref>J1418:K1418</xm:sqref>
        </x14:conditionalFormatting>
        <x14:conditionalFormatting xmlns:xm="http://schemas.microsoft.com/office/excel/2006/main">
          <x14:cfRule type="cellIs" priority="7425" operator="equal" id="{594DE587-61E6-4886-88AE-FE232DD4432C}">
            <xm:f>Tables!$B$3</xm:f>
            <x14:dxf>
              <fill>
                <patternFill>
                  <bgColor rgb="FFFFFFCC"/>
                </patternFill>
              </fill>
            </x14:dxf>
          </x14:cfRule>
          <x14:cfRule type="cellIs" priority="7426" operator="equal" id="{094E9DD8-54FC-4C11-9AAA-2BCEA07EDB33}">
            <xm:f>Tables!$B$4</xm:f>
            <x14:dxf>
              <fill>
                <patternFill>
                  <bgColor rgb="FF92D050"/>
                </patternFill>
              </fill>
            </x14:dxf>
          </x14:cfRule>
          <x14:cfRule type="cellIs" priority="7427" operator="equal" id="{0055DA3A-ABDA-412B-9D55-9C3426A6C1AB}">
            <xm:f>Tables!$B$5</xm:f>
            <x14:dxf>
              <fill>
                <patternFill>
                  <bgColor rgb="FFFFC000"/>
                </patternFill>
              </fill>
            </x14:dxf>
          </x14:cfRule>
          <x14:cfRule type="cellIs" priority="7428" operator="equal" id="{4104C834-06C0-4E2A-8CE5-2B7CCD9BDA85}">
            <xm:f>Tables!$B$6</xm:f>
            <x14:dxf>
              <fill>
                <patternFill>
                  <bgColor rgb="FFFF0000"/>
                </patternFill>
              </fill>
            </x14:dxf>
          </x14:cfRule>
          <xm:sqref>Q1418</xm:sqref>
        </x14:conditionalFormatting>
        <x14:conditionalFormatting xmlns:xm="http://schemas.microsoft.com/office/excel/2006/main">
          <x14:cfRule type="cellIs" priority="7421" operator="equal" id="{9E0C8731-4275-42CF-9077-5C3B44A61C04}">
            <xm:f>Tables!$B$3</xm:f>
            <x14:dxf>
              <fill>
                <patternFill>
                  <bgColor rgb="FFFFFFCC"/>
                </patternFill>
              </fill>
            </x14:dxf>
          </x14:cfRule>
          <x14:cfRule type="cellIs" priority="7422" operator="equal" id="{B988864D-4D36-47EB-B596-69F606921569}">
            <xm:f>Tables!$B$4</xm:f>
            <x14:dxf>
              <fill>
                <patternFill>
                  <bgColor rgb="FF92D050"/>
                </patternFill>
              </fill>
            </x14:dxf>
          </x14:cfRule>
          <x14:cfRule type="cellIs" priority="7423" operator="equal" id="{92671DD7-64DD-453C-A36C-5AEF844528D6}">
            <xm:f>Tables!$B$5</xm:f>
            <x14:dxf>
              <fill>
                <patternFill>
                  <bgColor rgb="FFFFC000"/>
                </patternFill>
              </fill>
            </x14:dxf>
          </x14:cfRule>
          <x14:cfRule type="cellIs" priority="7424" operator="equal" id="{4E1B38D3-ED2E-4E1B-A335-BADDD4C2AFC3}">
            <xm:f>Tables!$B$6</xm:f>
            <x14:dxf>
              <fill>
                <patternFill>
                  <bgColor rgb="FFFF0000"/>
                </patternFill>
              </fill>
            </x14:dxf>
          </x14:cfRule>
          <xm:sqref>M1418</xm:sqref>
        </x14:conditionalFormatting>
        <x14:conditionalFormatting xmlns:xm="http://schemas.microsoft.com/office/excel/2006/main">
          <x14:cfRule type="cellIs" priority="7417" operator="equal" id="{CDE49325-B35A-4054-B9A5-62A9AE275A3E}">
            <xm:f>Tables!$B$3</xm:f>
            <x14:dxf>
              <fill>
                <patternFill>
                  <bgColor rgb="FFFFFFCC"/>
                </patternFill>
              </fill>
            </x14:dxf>
          </x14:cfRule>
          <x14:cfRule type="cellIs" priority="7418" operator="equal" id="{BD1B6CEA-E3A2-498C-AA42-15AFF8DFFCF7}">
            <xm:f>Tables!$B$4</xm:f>
            <x14:dxf>
              <fill>
                <patternFill>
                  <bgColor rgb="FF92D050"/>
                </patternFill>
              </fill>
            </x14:dxf>
          </x14:cfRule>
          <x14:cfRule type="cellIs" priority="7419" operator="equal" id="{1071745E-780E-47DC-97FC-ED4612C8930B}">
            <xm:f>Tables!$B$5</xm:f>
            <x14:dxf>
              <fill>
                <patternFill>
                  <bgColor rgb="FFFFC000"/>
                </patternFill>
              </fill>
            </x14:dxf>
          </x14:cfRule>
          <x14:cfRule type="cellIs" priority="7420" operator="equal" id="{5E6B5D09-4781-4E58-8847-7CAE9E367C92}">
            <xm:f>Tables!$B$6</xm:f>
            <x14:dxf>
              <fill>
                <patternFill>
                  <bgColor rgb="FFFF0000"/>
                </patternFill>
              </fill>
            </x14:dxf>
          </x14:cfRule>
          <xm:sqref>J1427:K1427</xm:sqref>
        </x14:conditionalFormatting>
        <x14:conditionalFormatting xmlns:xm="http://schemas.microsoft.com/office/excel/2006/main">
          <x14:cfRule type="cellIs" priority="7413" operator="equal" id="{491B35FD-FABA-4DD9-AB3D-7CE958F700BC}">
            <xm:f>Tables!$B$3</xm:f>
            <x14:dxf>
              <fill>
                <patternFill>
                  <bgColor rgb="FFFFFFCC"/>
                </patternFill>
              </fill>
            </x14:dxf>
          </x14:cfRule>
          <x14:cfRule type="cellIs" priority="7414" operator="equal" id="{EB39ED8A-9F6C-402C-A3F9-BF784F25096B}">
            <xm:f>Tables!$B$4</xm:f>
            <x14:dxf>
              <fill>
                <patternFill>
                  <bgColor rgb="FF92D050"/>
                </patternFill>
              </fill>
            </x14:dxf>
          </x14:cfRule>
          <x14:cfRule type="cellIs" priority="7415" operator="equal" id="{7EF7A4C7-1CB4-4058-A99E-A558B9F5CE03}">
            <xm:f>Tables!$B$5</xm:f>
            <x14:dxf>
              <fill>
                <patternFill>
                  <bgColor rgb="FFFFC000"/>
                </patternFill>
              </fill>
            </x14:dxf>
          </x14:cfRule>
          <x14:cfRule type="cellIs" priority="7416" operator="equal" id="{1D1F27E4-AD5D-4C70-8A4A-87C5D786FBF3}">
            <xm:f>Tables!$B$6</xm:f>
            <x14:dxf>
              <fill>
                <patternFill>
                  <bgColor rgb="FFFF0000"/>
                </patternFill>
              </fill>
            </x14:dxf>
          </x14:cfRule>
          <xm:sqref>Q1427</xm:sqref>
        </x14:conditionalFormatting>
        <x14:conditionalFormatting xmlns:xm="http://schemas.microsoft.com/office/excel/2006/main">
          <x14:cfRule type="cellIs" priority="7409" operator="equal" id="{C647E3BF-CE60-4B9B-83C6-E96C94756719}">
            <xm:f>Tables!$B$3</xm:f>
            <x14:dxf>
              <fill>
                <patternFill>
                  <bgColor rgb="FFFFFFCC"/>
                </patternFill>
              </fill>
            </x14:dxf>
          </x14:cfRule>
          <x14:cfRule type="cellIs" priority="7410" operator="equal" id="{6257D37D-930F-4F89-A5B3-2FA31F68291F}">
            <xm:f>Tables!$B$4</xm:f>
            <x14:dxf>
              <fill>
                <patternFill>
                  <bgColor rgb="FF92D050"/>
                </patternFill>
              </fill>
            </x14:dxf>
          </x14:cfRule>
          <x14:cfRule type="cellIs" priority="7411" operator="equal" id="{D038611A-6B4B-4DA7-914C-49542E09D14F}">
            <xm:f>Tables!$B$5</xm:f>
            <x14:dxf>
              <fill>
                <patternFill>
                  <bgColor rgb="FFFFC000"/>
                </patternFill>
              </fill>
            </x14:dxf>
          </x14:cfRule>
          <x14:cfRule type="cellIs" priority="7412" operator="equal" id="{81BCEAF8-8D9C-4424-9103-154C649A502E}">
            <xm:f>Tables!$B$6</xm:f>
            <x14:dxf>
              <fill>
                <patternFill>
                  <bgColor rgb="FFFF0000"/>
                </patternFill>
              </fill>
            </x14:dxf>
          </x14:cfRule>
          <xm:sqref>M1427</xm:sqref>
        </x14:conditionalFormatting>
        <x14:conditionalFormatting xmlns:xm="http://schemas.microsoft.com/office/excel/2006/main">
          <x14:cfRule type="cellIs" priority="7405" operator="equal" id="{15B5D245-00D7-4AE0-9E73-6E430A293DE8}">
            <xm:f>Tables!$B$3</xm:f>
            <x14:dxf>
              <fill>
                <patternFill>
                  <bgColor rgb="FFFFFFCC"/>
                </patternFill>
              </fill>
            </x14:dxf>
          </x14:cfRule>
          <x14:cfRule type="cellIs" priority="7406" operator="equal" id="{2877D8BD-01F5-459B-A75B-3CE8F8819C1A}">
            <xm:f>Tables!$B$4</xm:f>
            <x14:dxf>
              <fill>
                <patternFill>
                  <bgColor rgb="FF92D050"/>
                </patternFill>
              </fill>
            </x14:dxf>
          </x14:cfRule>
          <x14:cfRule type="cellIs" priority="7407" operator="equal" id="{2D686D63-43B6-46AD-A6D6-76BC11ADD851}">
            <xm:f>Tables!$B$5</xm:f>
            <x14:dxf>
              <fill>
                <patternFill>
                  <bgColor rgb="FFFFC000"/>
                </patternFill>
              </fill>
            </x14:dxf>
          </x14:cfRule>
          <x14:cfRule type="cellIs" priority="7408" operator="equal" id="{14D99023-0D51-4600-B3E0-56AECF387A7C}">
            <xm:f>Tables!$B$6</xm:f>
            <x14:dxf>
              <fill>
                <patternFill>
                  <bgColor rgb="FFFF0000"/>
                </patternFill>
              </fill>
            </x14:dxf>
          </x14:cfRule>
          <xm:sqref>J1436:K1436</xm:sqref>
        </x14:conditionalFormatting>
        <x14:conditionalFormatting xmlns:xm="http://schemas.microsoft.com/office/excel/2006/main">
          <x14:cfRule type="cellIs" priority="7401" operator="equal" id="{C4F57D4E-8452-463F-8E49-F418DD8E73DE}">
            <xm:f>Tables!$B$3</xm:f>
            <x14:dxf>
              <fill>
                <patternFill>
                  <bgColor rgb="FFFFFFCC"/>
                </patternFill>
              </fill>
            </x14:dxf>
          </x14:cfRule>
          <x14:cfRule type="cellIs" priority="7402" operator="equal" id="{89BCD5DC-2485-4FB3-9EB9-19AE90A57C07}">
            <xm:f>Tables!$B$4</xm:f>
            <x14:dxf>
              <fill>
                <patternFill>
                  <bgColor rgb="FF92D050"/>
                </patternFill>
              </fill>
            </x14:dxf>
          </x14:cfRule>
          <x14:cfRule type="cellIs" priority="7403" operator="equal" id="{436B8B51-B3AA-4337-BBA1-13046A4F7E3B}">
            <xm:f>Tables!$B$5</xm:f>
            <x14:dxf>
              <fill>
                <patternFill>
                  <bgColor rgb="FFFFC000"/>
                </patternFill>
              </fill>
            </x14:dxf>
          </x14:cfRule>
          <x14:cfRule type="cellIs" priority="7404" operator="equal" id="{C61AFD14-534D-478A-B7B2-275B8F427278}">
            <xm:f>Tables!$B$6</xm:f>
            <x14:dxf>
              <fill>
                <patternFill>
                  <bgColor rgb="FFFF0000"/>
                </patternFill>
              </fill>
            </x14:dxf>
          </x14:cfRule>
          <xm:sqref>Q1436</xm:sqref>
        </x14:conditionalFormatting>
        <x14:conditionalFormatting xmlns:xm="http://schemas.microsoft.com/office/excel/2006/main">
          <x14:cfRule type="cellIs" priority="7397" operator="equal" id="{263ACF20-7373-4B71-A308-1BB1DC7E79F6}">
            <xm:f>Tables!$B$3</xm:f>
            <x14:dxf>
              <fill>
                <patternFill>
                  <bgColor rgb="FFFFFFCC"/>
                </patternFill>
              </fill>
            </x14:dxf>
          </x14:cfRule>
          <x14:cfRule type="cellIs" priority="7398" operator="equal" id="{90A8B6CF-E32D-4E4A-9D9D-E71B15E52189}">
            <xm:f>Tables!$B$4</xm:f>
            <x14:dxf>
              <fill>
                <patternFill>
                  <bgColor rgb="FF92D050"/>
                </patternFill>
              </fill>
            </x14:dxf>
          </x14:cfRule>
          <x14:cfRule type="cellIs" priority="7399" operator="equal" id="{2110B897-811B-4FE0-B319-65B850879006}">
            <xm:f>Tables!$B$5</xm:f>
            <x14:dxf>
              <fill>
                <patternFill>
                  <bgColor rgb="FFFFC000"/>
                </patternFill>
              </fill>
            </x14:dxf>
          </x14:cfRule>
          <x14:cfRule type="cellIs" priority="7400" operator="equal" id="{235F9886-5450-48C1-89AD-DA33F12435FE}">
            <xm:f>Tables!$B$6</xm:f>
            <x14:dxf>
              <fill>
                <patternFill>
                  <bgColor rgb="FFFF0000"/>
                </patternFill>
              </fill>
            </x14:dxf>
          </x14:cfRule>
          <xm:sqref>M1436</xm:sqref>
        </x14:conditionalFormatting>
        <x14:conditionalFormatting xmlns:xm="http://schemas.microsoft.com/office/excel/2006/main">
          <x14:cfRule type="cellIs" priority="7393" operator="equal" id="{849A35C8-2FAA-439E-AFB4-DC0C6C9B1382}">
            <xm:f>Tables!$B$3</xm:f>
            <x14:dxf>
              <fill>
                <patternFill>
                  <bgColor rgb="FFFFFFCC"/>
                </patternFill>
              </fill>
            </x14:dxf>
          </x14:cfRule>
          <x14:cfRule type="cellIs" priority="7394" operator="equal" id="{3861D061-4019-49DC-81CA-D642F7C62FFF}">
            <xm:f>Tables!$B$4</xm:f>
            <x14:dxf>
              <fill>
                <patternFill>
                  <bgColor rgb="FF92D050"/>
                </patternFill>
              </fill>
            </x14:dxf>
          </x14:cfRule>
          <x14:cfRule type="cellIs" priority="7395" operator="equal" id="{13436311-7027-445D-A27F-3CE8EA443E38}">
            <xm:f>Tables!$B$5</xm:f>
            <x14:dxf>
              <fill>
                <patternFill>
                  <bgColor rgb="FFFFC000"/>
                </patternFill>
              </fill>
            </x14:dxf>
          </x14:cfRule>
          <x14:cfRule type="cellIs" priority="7396" operator="equal" id="{5B6F27AA-0CFB-4396-991B-7F1C56DBF3C3}">
            <xm:f>Tables!$B$6</xm:f>
            <x14:dxf>
              <fill>
                <patternFill>
                  <bgColor rgb="FFFF0000"/>
                </patternFill>
              </fill>
            </x14:dxf>
          </x14:cfRule>
          <xm:sqref>J1453:K1453</xm:sqref>
        </x14:conditionalFormatting>
        <x14:conditionalFormatting xmlns:xm="http://schemas.microsoft.com/office/excel/2006/main">
          <x14:cfRule type="cellIs" priority="7381" operator="equal" id="{47F0CCDB-3885-45A0-983B-CAFFC36986EE}">
            <xm:f>Tables!$B$3</xm:f>
            <x14:dxf>
              <fill>
                <patternFill>
                  <bgColor rgb="FFFFFFCC"/>
                </patternFill>
              </fill>
            </x14:dxf>
          </x14:cfRule>
          <x14:cfRule type="cellIs" priority="7382" operator="equal" id="{5A57208B-737D-48FB-9F3F-25F1467F403F}">
            <xm:f>Tables!$B$4</xm:f>
            <x14:dxf>
              <fill>
                <patternFill>
                  <bgColor rgb="FF92D050"/>
                </patternFill>
              </fill>
            </x14:dxf>
          </x14:cfRule>
          <x14:cfRule type="cellIs" priority="7383" operator="equal" id="{EED8BB63-6C9A-4B3F-BCDE-517BEB99702E}">
            <xm:f>Tables!$B$5</xm:f>
            <x14:dxf>
              <fill>
                <patternFill>
                  <bgColor rgb="FFFFC000"/>
                </patternFill>
              </fill>
            </x14:dxf>
          </x14:cfRule>
          <x14:cfRule type="cellIs" priority="7384" operator="equal" id="{7C2646EA-81A3-4CE0-8637-EE883BD22196}">
            <xm:f>Tables!$B$6</xm:f>
            <x14:dxf>
              <fill>
                <patternFill>
                  <bgColor rgb="FFFF0000"/>
                </patternFill>
              </fill>
            </x14:dxf>
          </x14:cfRule>
          <xm:sqref>J1458:K1458</xm:sqref>
        </x14:conditionalFormatting>
        <x14:conditionalFormatting xmlns:xm="http://schemas.microsoft.com/office/excel/2006/main">
          <x14:cfRule type="cellIs" priority="7377" operator="equal" id="{076B7896-445C-480B-8E41-99D19AA291FD}">
            <xm:f>Tables!$B$3</xm:f>
            <x14:dxf>
              <fill>
                <patternFill>
                  <bgColor rgb="FFFFFFCC"/>
                </patternFill>
              </fill>
            </x14:dxf>
          </x14:cfRule>
          <x14:cfRule type="cellIs" priority="7378" operator="equal" id="{639F34BC-BFAB-459E-BB18-1B6BA5D2AE55}">
            <xm:f>Tables!$B$4</xm:f>
            <x14:dxf>
              <fill>
                <patternFill>
                  <bgColor rgb="FF92D050"/>
                </patternFill>
              </fill>
            </x14:dxf>
          </x14:cfRule>
          <x14:cfRule type="cellIs" priority="7379" operator="equal" id="{E3C9DD6A-D516-4F0D-A18A-FBC4BDF9D1AD}">
            <xm:f>Tables!$B$5</xm:f>
            <x14:dxf>
              <fill>
                <patternFill>
                  <bgColor rgb="FFFFC000"/>
                </patternFill>
              </fill>
            </x14:dxf>
          </x14:cfRule>
          <x14:cfRule type="cellIs" priority="7380" operator="equal" id="{714D66CF-64D1-4B0E-AEF0-731976C10B6E}">
            <xm:f>Tables!$B$6</xm:f>
            <x14:dxf>
              <fill>
                <patternFill>
                  <bgColor rgb="FFFF0000"/>
                </patternFill>
              </fill>
            </x14:dxf>
          </x14:cfRule>
          <xm:sqref>Q1458</xm:sqref>
        </x14:conditionalFormatting>
        <x14:conditionalFormatting xmlns:xm="http://schemas.microsoft.com/office/excel/2006/main">
          <x14:cfRule type="cellIs" priority="7373" operator="equal" id="{CF2FAE48-B9E4-4B58-AC9C-D996E3EABB94}">
            <xm:f>Tables!$B$3</xm:f>
            <x14:dxf>
              <fill>
                <patternFill>
                  <bgColor rgb="FFFFFFCC"/>
                </patternFill>
              </fill>
            </x14:dxf>
          </x14:cfRule>
          <x14:cfRule type="cellIs" priority="7374" operator="equal" id="{F597C9B0-F6B6-4C66-8BFC-1B6D4EC1D464}">
            <xm:f>Tables!$B$4</xm:f>
            <x14:dxf>
              <fill>
                <patternFill>
                  <bgColor rgb="FF92D050"/>
                </patternFill>
              </fill>
            </x14:dxf>
          </x14:cfRule>
          <x14:cfRule type="cellIs" priority="7375" operator="equal" id="{E958313F-4F99-47A7-829E-9334636088A2}">
            <xm:f>Tables!$B$5</xm:f>
            <x14:dxf>
              <fill>
                <patternFill>
                  <bgColor rgb="FFFFC000"/>
                </patternFill>
              </fill>
            </x14:dxf>
          </x14:cfRule>
          <x14:cfRule type="cellIs" priority="7376" operator="equal" id="{F2A408C8-BE58-4BAE-B082-32383535F764}">
            <xm:f>Tables!$B$6</xm:f>
            <x14:dxf>
              <fill>
                <patternFill>
                  <bgColor rgb="FFFF0000"/>
                </patternFill>
              </fill>
            </x14:dxf>
          </x14:cfRule>
          <xm:sqref>M1458</xm:sqref>
        </x14:conditionalFormatting>
        <x14:conditionalFormatting xmlns:xm="http://schemas.microsoft.com/office/excel/2006/main">
          <x14:cfRule type="cellIs" priority="7369" operator="equal" id="{21A15308-2692-404B-9A3E-F4542838B424}">
            <xm:f>Tables!$B$3</xm:f>
            <x14:dxf>
              <fill>
                <patternFill>
                  <bgColor rgb="FFFFFFCC"/>
                </patternFill>
              </fill>
            </x14:dxf>
          </x14:cfRule>
          <x14:cfRule type="cellIs" priority="7370" operator="equal" id="{AB3FB5EF-973A-4AA1-BB5A-50951712DB21}">
            <xm:f>Tables!$B$4</xm:f>
            <x14:dxf>
              <fill>
                <patternFill>
                  <bgColor rgb="FF92D050"/>
                </patternFill>
              </fill>
            </x14:dxf>
          </x14:cfRule>
          <x14:cfRule type="cellIs" priority="7371" operator="equal" id="{0D708096-6BF2-47EE-8B27-8F5BFFCEAF99}">
            <xm:f>Tables!$B$5</xm:f>
            <x14:dxf>
              <fill>
                <patternFill>
                  <bgColor rgb="FFFFC000"/>
                </patternFill>
              </fill>
            </x14:dxf>
          </x14:cfRule>
          <x14:cfRule type="cellIs" priority="7372" operator="equal" id="{C88A6E52-79FF-4388-A653-6EE22DEE8969}">
            <xm:f>Tables!$B$6</xm:f>
            <x14:dxf>
              <fill>
                <patternFill>
                  <bgColor rgb="FFFF0000"/>
                </patternFill>
              </fill>
            </x14:dxf>
          </x14:cfRule>
          <xm:sqref>J1469:K1469</xm:sqref>
        </x14:conditionalFormatting>
        <x14:conditionalFormatting xmlns:xm="http://schemas.microsoft.com/office/excel/2006/main">
          <x14:cfRule type="cellIs" priority="7365" operator="equal" id="{AD9E323F-2760-4399-88F5-519E13CAB9CB}">
            <xm:f>Tables!$B$3</xm:f>
            <x14:dxf>
              <fill>
                <patternFill>
                  <bgColor rgb="FFFFFFCC"/>
                </patternFill>
              </fill>
            </x14:dxf>
          </x14:cfRule>
          <x14:cfRule type="cellIs" priority="7366" operator="equal" id="{05224263-FD61-47DC-B3D7-431C0C7F59A6}">
            <xm:f>Tables!$B$4</xm:f>
            <x14:dxf>
              <fill>
                <patternFill>
                  <bgColor rgb="FF92D050"/>
                </patternFill>
              </fill>
            </x14:dxf>
          </x14:cfRule>
          <x14:cfRule type="cellIs" priority="7367" operator="equal" id="{B2582F35-FDAC-42B8-BAF7-1F373D84DFD2}">
            <xm:f>Tables!$B$5</xm:f>
            <x14:dxf>
              <fill>
                <patternFill>
                  <bgColor rgb="FFFFC000"/>
                </patternFill>
              </fill>
            </x14:dxf>
          </x14:cfRule>
          <x14:cfRule type="cellIs" priority="7368" operator="equal" id="{0D223042-BF5E-4522-862C-98BD16BD926E}">
            <xm:f>Tables!$B$6</xm:f>
            <x14:dxf>
              <fill>
                <patternFill>
                  <bgColor rgb="FFFF0000"/>
                </patternFill>
              </fill>
            </x14:dxf>
          </x14:cfRule>
          <xm:sqref>Q1469</xm:sqref>
        </x14:conditionalFormatting>
        <x14:conditionalFormatting xmlns:xm="http://schemas.microsoft.com/office/excel/2006/main">
          <x14:cfRule type="cellIs" priority="7361" operator="equal" id="{79B41A71-F847-4627-AC9B-64863EC28546}">
            <xm:f>Tables!$B$3</xm:f>
            <x14:dxf>
              <fill>
                <patternFill>
                  <bgColor rgb="FFFFFFCC"/>
                </patternFill>
              </fill>
            </x14:dxf>
          </x14:cfRule>
          <x14:cfRule type="cellIs" priority="7362" operator="equal" id="{FBD9EEB8-A9E2-426D-8E73-D7E64A54C9F6}">
            <xm:f>Tables!$B$4</xm:f>
            <x14:dxf>
              <fill>
                <patternFill>
                  <bgColor rgb="FF92D050"/>
                </patternFill>
              </fill>
            </x14:dxf>
          </x14:cfRule>
          <x14:cfRule type="cellIs" priority="7363" operator="equal" id="{57616AD5-1E2F-46FC-8A1F-9E1D818C80B8}">
            <xm:f>Tables!$B$5</xm:f>
            <x14:dxf>
              <fill>
                <patternFill>
                  <bgColor rgb="FFFFC000"/>
                </patternFill>
              </fill>
            </x14:dxf>
          </x14:cfRule>
          <x14:cfRule type="cellIs" priority="7364" operator="equal" id="{E396B13A-CFDE-4910-84E6-7DB74884576F}">
            <xm:f>Tables!$B$6</xm:f>
            <x14:dxf>
              <fill>
                <patternFill>
                  <bgColor rgb="FFFF0000"/>
                </patternFill>
              </fill>
            </x14:dxf>
          </x14:cfRule>
          <xm:sqref>M1469</xm:sqref>
        </x14:conditionalFormatting>
        <x14:conditionalFormatting xmlns:xm="http://schemas.microsoft.com/office/excel/2006/main">
          <x14:cfRule type="cellIs" priority="7357" operator="equal" id="{F052C739-FF22-4373-AC0D-1F7B2DB9FF21}">
            <xm:f>Tables!$B$3</xm:f>
            <x14:dxf>
              <fill>
                <patternFill>
                  <bgColor rgb="FFFFFFCC"/>
                </patternFill>
              </fill>
            </x14:dxf>
          </x14:cfRule>
          <x14:cfRule type="cellIs" priority="7358" operator="equal" id="{467E4AC6-2577-4275-8FEE-2BD330712A97}">
            <xm:f>Tables!$B$4</xm:f>
            <x14:dxf>
              <fill>
                <patternFill>
                  <bgColor rgb="FF92D050"/>
                </patternFill>
              </fill>
            </x14:dxf>
          </x14:cfRule>
          <x14:cfRule type="cellIs" priority="7359" operator="equal" id="{6D5368F2-71F5-4749-9DC3-E1F73F1954FB}">
            <xm:f>Tables!$B$5</xm:f>
            <x14:dxf>
              <fill>
                <patternFill>
                  <bgColor rgb="FFFFC000"/>
                </patternFill>
              </fill>
            </x14:dxf>
          </x14:cfRule>
          <x14:cfRule type="cellIs" priority="7360" operator="equal" id="{BA26A7D3-DFF6-4FD5-ADB3-27BA53DCA9E1}">
            <xm:f>Tables!$B$6</xm:f>
            <x14:dxf>
              <fill>
                <patternFill>
                  <bgColor rgb="FFFF0000"/>
                </patternFill>
              </fill>
            </x14:dxf>
          </x14:cfRule>
          <xm:sqref>J1514:K1514</xm:sqref>
        </x14:conditionalFormatting>
        <x14:conditionalFormatting xmlns:xm="http://schemas.microsoft.com/office/excel/2006/main">
          <x14:cfRule type="cellIs" priority="7345" operator="equal" id="{A5E5C1F4-6DD9-4233-B0FA-F308141A9688}">
            <xm:f>Tables!$B$3</xm:f>
            <x14:dxf>
              <fill>
                <patternFill>
                  <bgColor rgb="FFFFFFCC"/>
                </patternFill>
              </fill>
            </x14:dxf>
          </x14:cfRule>
          <x14:cfRule type="cellIs" priority="7346" operator="equal" id="{3693B90D-57C6-4A96-A425-23AF41485D8B}">
            <xm:f>Tables!$B$4</xm:f>
            <x14:dxf>
              <fill>
                <patternFill>
                  <bgColor rgb="FF92D050"/>
                </patternFill>
              </fill>
            </x14:dxf>
          </x14:cfRule>
          <x14:cfRule type="cellIs" priority="7347" operator="equal" id="{0246376C-3E3E-4BD1-8586-24F585C6F4CC}">
            <xm:f>Tables!$B$5</xm:f>
            <x14:dxf>
              <fill>
                <patternFill>
                  <bgColor rgb="FFFFC000"/>
                </patternFill>
              </fill>
            </x14:dxf>
          </x14:cfRule>
          <x14:cfRule type="cellIs" priority="7348" operator="equal" id="{BD66631E-7C07-418E-A586-F09BF3CC99EC}">
            <xm:f>Tables!$B$6</xm:f>
            <x14:dxf>
              <fill>
                <patternFill>
                  <bgColor rgb="FFFF0000"/>
                </patternFill>
              </fill>
            </x14:dxf>
          </x14:cfRule>
          <xm:sqref>J1519:K1519</xm:sqref>
        </x14:conditionalFormatting>
        <x14:conditionalFormatting xmlns:xm="http://schemas.microsoft.com/office/excel/2006/main">
          <x14:cfRule type="cellIs" priority="7341" operator="equal" id="{ABAA2BE6-4017-4100-8EE8-09C174E2B206}">
            <xm:f>Tables!$B$3</xm:f>
            <x14:dxf>
              <fill>
                <patternFill>
                  <bgColor rgb="FFFFFFCC"/>
                </patternFill>
              </fill>
            </x14:dxf>
          </x14:cfRule>
          <x14:cfRule type="cellIs" priority="7342" operator="equal" id="{6BF57B36-45EA-4E6F-BC82-5C53E7BCDBA5}">
            <xm:f>Tables!$B$4</xm:f>
            <x14:dxf>
              <fill>
                <patternFill>
                  <bgColor rgb="FF92D050"/>
                </patternFill>
              </fill>
            </x14:dxf>
          </x14:cfRule>
          <x14:cfRule type="cellIs" priority="7343" operator="equal" id="{D43E90A3-E202-4DE2-A671-534BAD4C83D0}">
            <xm:f>Tables!$B$5</xm:f>
            <x14:dxf>
              <fill>
                <patternFill>
                  <bgColor rgb="FFFFC000"/>
                </patternFill>
              </fill>
            </x14:dxf>
          </x14:cfRule>
          <x14:cfRule type="cellIs" priority="7344" operator="equal" id="{147F796A-666E-4351-8123-46CBCBED9BF1}">
            <xm:f>Tables!$B$6</xm:f>
            <x14:dxf>
              <fill>
                <patternFill>
                  <bgColor rgb="FFFF0000"/>
                </patternFill>
              </fill>
            </x14:dxf>
          </x14:cfRule>
          <xm:sqref>Q1519</xm:sqref>
        </x14:conditionalFormatting>
        <x14:conditionalFormatting xmlns:xm="http://schemas.microsoft.com/office/excel/2006/main">
          <x14:cfRule type="cellIs" priority="7337" operator="equal" id="{F7C34AC6-3FE3-4109-9B35-B579AF75AA31}">
            <xm:f>Tables!$B$3</xm:f>
            <x14:dxf>
              <fill>
                <patternFill>
                  <bgColor rgb="FFFFFFCC"/>
                </patternFill>
              </fill>
            </x14:dxf>
          </x14:cfRule>
          <x14:cfRule type="cellIs" priority="7338" operator="equal" id="{D3774D96-43D3-4448-B8F8-163C7F80923F}">
            <xm:f>Tables!$B$4</xm:f>
            <x14:dxf>
              <fill>
                <patternFill>
                  <bgColor rgb="FF92D050"/>
                </patternFill>
              </fill>
            </x14:dxf>
          </x14:cfRule>
          <x14:cfRule type="cellIs" priority="7339" operator="equal" id="{30A82C3D-1828-45CE-8674-4CA11BDB5355}">
            <xm:f>Tables!$B$5</xm:f>
            <x14:dxf>
              <fill>
                <patternFill>
                  <bgColor rgb="FFFFC000"/>
                </patternFill>
              </fill>
            </x14:dxf>
          </x14:cfRule>
          <x14:cfRule type="cellIs" priority="7340" operator="equal" id="{9A6BDC4A-659A-421D-B085-BAECDBEED3DD}">
            <xm:f>Tables!$B$6</xm:f>
            <x14:dxf>
              <fill>
                <patternFill>
                  <bgColor rgb="FFFF0000"/>
                </patternFill>
              </fill>
            </x14:dxf>
          </x14:cfRule>
          <xm:sqref>M1519</xm:sqref>
        </x14:conditionalFormatting>
        <x14:conditionalFormatting xmlns:xm="http://schemas.microsoft.com/office/excel/2006/main">
          <x14:cfRule type="cellIs" priority="7333" operator="equal" id="{BC75D7AC-D7DF-48ED-9002-03088457F285}">
            <xm:f>Tables!$B$3</xm:f>
            <x14:dxf>
              <fill>
                <patternFill>
                  <bgColor rgb="FFFFFFCC"/>
                </patternFill>
              </fill>
            </x14:dxf>
          </x14:cfRule>
          <x14:cfRule type="cellIs" priority="7334" operator="equal" id="{399CD4BB-4F53-43D1-98A7-70ED836BD6C5}">
            <xm:f>Tables!$B$4</xm:f>
            <x14:dxf>
              <fill>
                <patternFill>
                  <bgColor rgb="FF92D050"/>
                </patternFill>
              </fill>
            </x14:dxf>
          </x14:cfRule>
          <x14:cfRule type="cellIs" priority="7335" operator="equal" id="{541490F1-2AFF-474E-9B65-C138E9A585C1}">
            <xm:f>Tables!$B$5</xm:f>
            <x14:dxf>
              <fill>
                <patternFill>
                  <bgColor rgb="FFFFC000"/>
                </patternFill>
              </fill>
            </x14:dxf>
          </x14:cfRule>
          <x14:cfRule type="cellIs" priority="7336" operator="equal" id="{FD14A869-26BD-4DFE-877E-9CA78E3A64B6}">
            <xm:f>Tables!$B$6</xm:f>
            <x14:dxf>
              <fill>
                <patternFill>
                  <bgColor rgb="FFFF0000"/>
                </patternFill>
              </fill>
            </x14:dxf>
          </x14:cfRule>
          <xm:sqref>J1524:K1524</xm:sqref>
        </x14:conditionalFormatting>
        <x14:conditionalFormatting xmlns:xm="http://schemas.microsoft.com/office/excel/2006/main">
          <x14:cfRule type="cellIs" priority="7321" operator="equal" id="{F1E59044-4E2F-427A-A20F-D1081E52F592}">
            <xm:f>Tables!$B$3</xm:f>
            <x14:dxf>
              <fill>
                <patternFill>
                  <bgColor rgb="FFFFFFCC"/>
                </patternFill>
              </fill>
            </x14:dxf>
          </x14:cfRule>
          <x14:cfRule type="cellIs" priority="7322" operator="equal" id="{149CB1D3-D465-484B-83C7-ACFA53D971B3}">
            <xm:f>Tables!$B$4</xm:f>
            <x14:dxf>
              <fill>
                <patternFill>
                  <bgColor rgb="FF92D050"/>
                </patternFill>
              </fill>
            </x14:dxf>
          </x14:cfRule>
          <x14:cfRule type="cellIs" priority="7323" operator="equal" id="{F5605A24-5728-44B7-939C-659272A365A9}">
            <xm:f>Tables!$B$5</xm:f>
            <x14:dxf>
              <fill>
                <patternFill>
                  <bgColor rgb="FFFFC000"/>
                </patternFill>
              </fill>
            </x14:dxf>
          </x14:cfRule>
          <x14:cfRule type="cellIs" priority="7324" operator="equal" id="{DA8A1837-62D6-458B-A037-5E4CD1BAE1BC}">
            <xm:f>Tables!$B$6</xm:f>
            <x14:dxf>
              <fill>
                <patternFill>
                  <bgColor rgb="FFFF0000"/>
                </patternFill>
              </fill>
            </x14:dxf>
          </x14:cfRule>
          <xm:sqref>J1529:K1529</xm:sqref>
        </x14:conditionalFormatting>
        <x14:conditionalFormatting xmlns:xm="http://schemas.microsoft.com/office/excel/2006/main">
          <x14:cfRule type="cellIs" priority="7317" operator="equal" id="{1E39FD33-E48C-454B-8337-94F27F295BEC}">
            <xm:f>Tables!$B$3</xm:f>
            <x14:dxf>
              <fill>
                <patternFill>
                  <bgColor rgb="FFFFFFCC"/>
                </patternFill>
              </fill>
            </x14:dxf>
          </x14:cfRule>
          <x14:cfRule type="cellIs" priority="7318" operator="equal" id="{D7369738-A57F-4AAC-BB63-B6A8FD2BC45C}">
            <xm:f>Tables!$B$4</xm:f>
            <x14:dxf>
              <fill>
                <patternFill>
                  <bgColor rgb="FF92D050"/>
                </patternFill>
              </fill>
            </x14:dxf>
          </x14:cfRule>
          <x14:cfRule type="cellIs" priority="7319" operator="equal" id="{729B1624-2677-422D-931F-00E28856FA35}">
            <xm:f>Tables!$B$5</xm:f>
            <x14:dxf>
              <fill>
                <patternFill>
                  <bgColor rgb="FFFFC000"/>
                </patternFill>
              </fill>
            </x14:dxf>
          </x14:cfRule>
          <x14:cfRule type="cellIs" priority="7320" operator="equal" id="{793F08D3-16FE-4C9E-835C-38F0E06E3E37}">
            <xm:f>Tables!$B$6</xm:f>
            <x14:dxf>
              <fill>
                <patternFill>
                  <bgColor rgb="FFFF0000"/>
                </patternFill>
              </fill>
            </x14:dxf>
          </x14:cfRule>
          <xm:sqref>Q1529</xm:sqref>
        </x14:conditionalFormatting>
        <x14:conditionalFormatting xmlns:xm="http://schemas.microsoft.com/office/excel/2006/main">
          <x14:cfRule type="cellIs" priority="7313" operator="equal" id="{755C2A9E-12E8-4236-BD4D-787DEC2F242C}">
            <xm:f>Tables!$B$3</xm:f>
            <x14:dxf>
              <fill>
                <patternFill>
                  <bgColor rgb="FFFFFFCC"/>
                </patternFill>
              </fill>
            </x14:dxf>
          </x14:cfRule>
          <x14:cfRule type="cellIs" priority="7314" operator="equal" id="{DE3173D2-AD01-473A-A3CF-639345818BAF}">
            <xm:f>Tables!$B$4</xm:f>
            <x14:dxf>
              <fill>
                <patternFill>
                  <bgColor rgb="FF92D050"/>
                </patternFill>
              </fill>
            </x14:dxf>
          </x14:cfRule>
          <x14:cfRule type="cellIs" priority="7315" operator="equal" id="{046A7B97-9912-40F7-BB43-04E63D5C6F19}">
            <xm:f>Tables!$B$5</xm:f>
            <x14:dxf>
              <fill>
                <patternFill>
                  <bgColor rgb="FFFFC000"/>
                </patternFill>
              </fill>
            </x14:dxf>
          </x14:cfRule>
          <x14:cfRule type="cellIs" priority="7316" operator="equal" id="{FC0622AF-8193-4182-9EB4-3C24FE22F949}">
            <xm:f>Tables!$B$6</xm:f>
            <x14:dxf>
              <fill>
                <patternFill>
                  <bgColor rgb="FFFF0000"/>
                </patternFill>
              </fill>
            </x14:dxf>
          </x14:cfRule>
          <xm:sqref>M1529</xm:sqref>
        </x14:conditionalFormatting>
        <x14:conditionalFormatting xmlns:xm="http://schemas.microsoft.com/office/excel/2006/main">
          <x14:cfRule type="cellIs" priority="7309" operator="equal" id="{22F37F0D-29C8-4D53-B4E7-1C402C8E9430}">
            <xm:f>Tables!$B$3</xm:f>
            <x14:dxf>
              <fill>
                <patternFill>
                  <bgColor rgb="FFFFFFCC"/>
                </patternFill>
              </fill>
            </x14:dxf>
          </x14:cfRule>
          <x14:cfRule type="cellIs" priority="7310" operator="equal" id="{0AAC9095-27B8-4A95-A002-88787D5EDA76}">
            <xm:f>Tables!$B$4</xm:f>
            <x14:dxf>
              <fill>
                <patternFill>
                  <bgColor rgb="FF92D050"/>
                </patternFill>
              </fill>
            </x14:dxf>
          </x14:cfRule>
          <x14:cfRule type="cellIs" priority="7311" operator="equal" id="{66818679-9E46-481A-A9EC-D9918B5306F2}">
            <xm:f>Tables!$B$5</xm:f>
            <x14:dxf>
              <fill>
                <patternFill>
                  <bgColor rgb="FFFFC000"/>
                </patternFill>
              </fill>
            </x14:dxf>
          </x14:cfRule>
          <x14:cfRule type="cellIs" priority="7312" operator="equal" id="{E5741ED3-87E6-4A8E-AECC-EA16681AA25D}">
            <xm:f>Tables!$B$6</xm:f>
            <x14:dxf>
              <fill>
                <patternFill>
                  <bgColor rgb="FFFF0000"/>
                </patternFill>
              </fill>
            </x14:dxf>
          </x14:cfRule>
          <xm:sqref>J1540:K1540</xm:sqref>
        </x14:conditionalFormatting>
        <x14:conditionalFormatting xmlns:xm="http://schemas.microsoft.com/office/excel/2006/main">
          <x14:cfRule type="cellIs" priority="7305" operator="equal" id="{FBDC06FE-FED8-4646-B2E3-A31DFB4404B9}">
            <xm:f>Tables!$B$3</xm:f>
            <x14:dxf>
              <fill>
                <patternFill>
                  <bgColor rgb="FFFFFFCC"/>
                </patternFill>
              </fill>
            </x14:dxf>
          </x14:cfRule>
          <x14:cfRule type="cellIs" priority="7306" operator="equal" id="{941B423B-CC63-4CCC-9653-68E092F0BF49}">
            <xm:f>Tables!$B$4</xm:f>
            <x14:dxf>
              <fill>
                <patternFill>
                  <bgColor rgb="FF92D050"/>
                </patternFill>
              </fill>
            </x14:dxf>
          </x14:cfRule>
          <x14:cfRule type="cellIs" priority="7307" operator="equal" id="{36C1CB44-1ECE-4AB5-8822-1A2663CFC751}">
            <xm:f>Tables!$B$5</xm:f>
            <x14:dxf>
              <fill>
                <patternFill>
                  <bgColor rgb="FFFFC000"/>
                </patternFill>
              </fill>
            </x14:dxf>
          </x14:cfRule>
          <x14:cfRule type="cellIs" priority="7308" operator="equal" id="{EB920698-71B0-4CE3-9AF9-70A21E6C344A}">
            <xm:f>Tables!$B$6</xm:f>
            <x14:dxf>
              <fill>
                <patternFill>
                  <bgColor rgb="FFFF0000"/>
                </patternFill>
              </fill>
            </x14:dxf>
          </x14:cfRule>
          <xm:sqref>Q1540</xm:sqref>
        </x14:conditionalFormatting>
        <x14:conditionalFormatting xmlns:xm="http://schemas.microsoft.com/office/excel/2006/main">
          <x14:cfRule type="cellIs" priority="7301" operator="equal" id="{6F8D1E48-C94F-4363-81F2-0A249473C60F}">
            <xm:f>Tables!$B$3</xm:f>
            <x14:dxf>
              <fill>
                <patternFill>
                  <bgColor rgb="FFFFFFCC"/>
                </patternFill>
              </fill>
            </x14:dxf>
          </x14:cfRule>
          <x14:cfRule type="cellIs" priority="7302" operator="equal" id="{C828B5F9-0F7A-4A0B-8764-46D5165ACE6F}">
            <xm:f>Tables!$B$4</xm:f>
            <x14:dxf>
              <fill>
                <patternFill>
                  <bgColor rgb="FF92D050"/>
                </patternFill>
              </fill>
            </x14:dxf>
          </x14:cfRule>
          <x14:cfRule type="cellIs" priority="7303" operator="equal" id="{E8D0E27C-4C9B-41E1-83B4-CF2F1CE551BF}">
            <xm:f>Tables!$B$5</xm:f>
            <x14:dxf>
              <fill>
                <patternFill>
                  <bgColor rgb="FFFFC000"/>
                </patternFill>
              </fill>
            </x14:dxf>
          </x14:cfRule>
          <x14:cfRule type="cellIs" priority="7304" operator="equal" id="{865CD0A9-6B83-4CDB-B50F-F6719983C38D}">
            <xm:f>Tables!$B$6</xm:f>
            <x14:dxf>
              <fill>
                <patternFill>
                  <bgColor rgb="FFFF0000"/>
                </patternFill>
              </fill>
            </x14:dxf>
          </x14:cfRule>
          <xm:sqref>M1540</xm:sqref>
        </x14:conditionalFormatting>
        <x14:conditionalFormatting xmlns:xm="http://schemas.microsoft.com/office/excel/2006/main">
          <x14:cfRule type="cellIs" priority="7297" operator="equal" id="{059B81B6-EDBF-41D7-B24C-C37B811216BF}">
            <xm:f>Tables!$B$3</xm:f>
            <x14:dxf>
              <fill>
                <patternFill>
                  <bgColor rgb="FFFFFFCC"/>
                </patternFill>
              </fill>
            </x14:dxf>
          </x14:cfRule>
          <x14:cfRule type="cellIs" priority="7298" operator="equal" id="{A4CB1929-4991-48E9-B904-818AB5CDDE44}">
            <xm:f>Tables!$B$4</xm:f>
            <x14:dxf>
              <fill>
                <patternFill>
                  <bgColor rgb="FF92D050"/>
                </patternFill>
              </fill>
            </x14:dxf>
          </x14:cfRule>
          <x14:cfRule type="cellIs" priority="7299" operator="equal" id="{F64B2709-B5D2-4AE9-AB22-2A75615EB748}">
            <xm:f>Tables!$B$5</xm:f>
            <x14:dxf>
              <fill>
                <patternFill>
                  <bgColor rgb="FFFFC000"/>
                </patternFill>
              </fill>
            </x14:dxf>
          </x14:cfRule>
          <x14:cfRule type="cellIs" priority="7300" operator="equal" id="{3FF6C5F5-CB72-4053-9A0F-02398912F475}">
            <xm:f>Tables!$B$6</xm:f>
            <x14:dxf>
              <fill>
                <patternFill>
                  <bgColor rgb="FFFF0000"/>
                </patternFill>
              </fill>
            </x14:dxf>
          </x14:cfRule>
          <xm:sqref>J1549:K1549</xm:sqref>
        </x14:conditionalFormatting>
        <x14:conditionalFormatting xmlns:xm="http://schemas.microsoft.com/office/excel/2006/main">
          <x14:cfRule type="cellIs" priority="7293" operator="equal" id="{6C42769B-4F43-48CF-B93D-3B4512D2C11B}">
            <xm:f>Tables!$B$3</xm:f>
            <x14:dxf>
              <fill>
                <patternFill>
                  <bgColor rgb="FFFFFFCC"/>
                </patternFill>
              </fill>
            </x14:dxf>
          </x14:cfRule>
          <x14:cfRule type="cellIs" priority="7294" operator="equal" id="{743DB0E3-C3B7-48BB-B757-AC5D26262F65}">
            <xm:f>Tables!$B$4</xm:f>
            <x14:dxf>
              <fill>
                <patternFill>
                  <bgColor rgb="FF92D050"/>
                </patternFill>
              </fill>
            </x14:dxf>
          </x14:cfRule>
          <x14:cfRule type="cellIs" priority="7295" operator="equal" id="{C1F2B2A2-E6A4-4B80-9A85-5086A65FE53C}">
            <xm:f>Tables!$B$5</xm:f>
            <x14:dxf>
              <fill>
                <patternFill>
                  <bgColor rgb="FFFFC000"/>
                </patternFill>
              </fill>
            </x14:dxf>
          </x14:cfRule>
          <x14:cfRule type="cellIs" priority="7296" operator="equal" id="{99F952DC-623E-41BE-8312-790B1CC53E3F}">
            <xm:f>Tables!$B$6</xm:f>
            <x14:dxf>
              <fill>
                <patternFill>
                  <bgColor rgb="FFFF0000"/>
                </patternFill>
              </fill>
            </x14:dxf>
          </x14:cfRule>
          <xm:sqref>Q1549</xm:sqref>
        </x14:conditionalFormatting>
        <x14:conditionalFormatting xmlns:xm="http://schemas.microsoft.com/office/excel/2006/main">
          <x14:cfRule type="cellIs" priority="7289" operator="equal" id="{295D9961-182F-4621-A796-C286D629A505}">
            <xm:f>Tables!$B$3</xm:f>
            <x14:dxf>
              <fill>
                <patternFill>
                  <bgColor rgb="FFFFFFCC"/>
                </patternFill>
              </fill>
            </x14:dxf>
          </x14:cfRule>
          <x14:cfRule type="cellIs" priority="7290" operator="equal" id="{643FFEBC-8B51-46BF-AB3E-D193892FF7F2}">
            <xm:f>Tables!$B$4</xm:f>
            <x14:dxf>
              <fill>
                <patternFill>
                  <bgColor rgb="FF92D050"/>
                </patternFill>
              </fill>
            </x14:dxf>
          </x14:cfRule>
          <x14:cfRule type="cellIs" priority="7291" operator="equal" id="{6194A3C6-6E81-4096-A562-1004D598B219}">
            <xm:f>Tables!$B$5</xm:f>
            <x14:dxf>
              <fill>
                <patternFill>
                  <bgColor rgb="FFFFC000"/>
                </patternFill>
              </fill>
            </x14:dxf>
          </x14:cfRule>
          <x14:cfRule type="cellIs" priority="7292" operator="equal" id="{324872BC-6712-4582-9236-BEB234CC6202}">
            <xm:f>Tables!$B$6</xm:f>
            <x14:dxf>
              <fill>
                <patternFill>
                  <bgColor rgb="FFFF0000"/>
                </patternFill>
              </fill>
            </x14:dxf>
          </x14:cfRule>
          <xm:sqref>M1549</xm:sqref>
        </x14:conditionalFormatting>
        <x14:conditionalFormatting xmlns:xm="http://schemas.microsoft.com/office/excel/2006/main">
          <x14:cfRule type="cellIs" priority="7285" operator="equal" id="{40C5771B-3A61-480C-8E33-E1A2ED36C744}">
            <xm:f>Tables!$B$3</xm:f>
            <x14:dxf>
              <fill>
                <patternFill>
                  <bgColor rgb="FFFFFFCC"/>
                </patternFill>
              </fill>
            </x14:dxf>
          </x14:cfRule>
          <x14:cfRule type="cellIs" priority="7286" operator="equal" id="{E323EBE1-B46A-44FA-B721-56DA3B487F59}">
            <xm:f>Tables!$B$4</xm:f>
            <x14:dxf>
              <fill>
                <patternFill>
                  <bgColor rgb="FF92D050"/>
                </patternFill>
              </fill>
            </x14:dxf>
          </x14:cfRule>
          <x14:cfRule type="cellIs" priority="7287" operator="equal" id="{52C62498-6D19-4660-A569-A277B1F784E6}">
            <xm:f>Tables!$B$5</xm:f>
            <x14:dxf>
              <fill>
                <patternFill>
                  <bgColor rgb="FFFFC000"/>
                </patternFill>
              </fill>
            </x14:dxf>
          </x14:cfRule>
          <x14:cfRule type="cellIs" priority="7288" operator="equal" id="{647E12AB-BCC3-47E4-A961-43E1BC538916}">
            <xm:f>Tables!$B$6</xm:f>
            <x14:dxf>
              <fill>
                <patternFill>
                  <bgColor rgb="FFFF0000"/>
                </patternFill>
              </fill>
            </x14:dxf>
          </x14:cfRule>
          <xm:sqref>J1589:K1589</xm:sqref>
        </x14:conditionalFormatting>
        <x14:conditionalFormatting xmlns:xm="http://schemas.microsoft.com/office/excel/2006/main">
          <x14:cfRule type="cellIs" priority="7281" operator="equal" id="{C98D8EAB-93B3-4742-8D9D-5D99DDE606D7}">
            <xm:f>Tables!$B$3</xm:f>
            <x14:dxf>
              <fill>
                <patternFill>
                  <bgColor rgb="FFFFFFCC"/>
                </patternFill>
              </fill>
            </x14:dxf>
          </x14:cfRule>
          <x14:cfRule type="cellIs" priority="7282" operator="equal" id="{3DDAB5C5-4B70-4FC7-9098-38D2B3B4DBB7}">
            <xm:f>Tables!$B$4</xm:f>
            <x14:dxf>
              <fill>
                <patternFill>
                  <bgColor rgb="FF92D050"/>
                </patternFill>
              </fill>
            </x14:dxf>
          </x14:cfRule>
          <x14:cfRule type="cellIs" priority="7283" operator="equal" id="{147E8D10-7FC1-43A3-9BC2-1A1475F464A3}">
            <xm:f>Tables!$B$5</xm:f>
            <x14:dxf>
              <fill>
                <patternFill>
                  <bgColor rgb="FFFFC000"/>
                </patternFill>
              </fill>
            </x14:dxf>
          </x14:cfRule>
          <x14:cfRule type="cellIs" priority="7284" operator="equal" id="{3896571B-AB22-4F2C-A1B4-F365BE80753E}">
            <xm:f>Tables!$B$6</xm:f>
            <x14:dxf>
              <fill>
                <patternFill>
                  <bgColor rgb="FFFF0000"/>
                </patternFill>
              </fill>
            </x14:dxf>
          </x14:cfRule>
          <xm:sqref>Q1589</xm:sqref>
        </x14:conditionalFormatting>
        <x14:conditionalFormatting xmlns:xm="http://schemas.microsoft.com/office/excel/2006/main">
          <x14:cfRule type="cellIs" priority="7277" operator="equal" id="{470C957A-008A-4964-B650-8B2D669F7068}">
            <xm:f>Tables!$B$3</xm:f>
            <x14:dxf>
              <fill>
                <patternFill>
                  <bgColor rgb="FFFFFFCC"/>
                </patternFill>
              </fill>
            </x14:dxf>
          </x14:cfRule>
          <x14:cfRule type="cellIs" priority="7278" operator="equal" id="{E0866F4F-E081-467A-BB5C-7E37AE32524D}">
            <xm:f>Tables!$B$4</xm:f>
            <x14:dxf>
              <fill>
                <patternFill>
                  <bgColor rgb="FF92D050"/>
                </patternFill>
              </fill>
            </x14:dxf>
          </x14:cfRule>
          <x14:cfRule type="cellIs" priority="7279" operator="equal" id="{66BCDE28-3E13-43AE-A199-A470626CAF24}">
            <xm:f>Tables!$B$5</xm:f>
            <x14:dxf>
              <fill>
                <patternFill>
                  <bgColor rgb="FFFFC000"/>
                </patternFill>
              </fill>
            </x14:dxf>
          </x14:cfRule>
          <x14:cfRule type="cellIs" priority="7280" operator="equal" id="{D9F9EBB7-2563-4DFC-855C-51BDC1833A4C}">
            <xm:f>Tables!$B$6</xm:f>
            <x14:dxf>
              <fill>
                <patternFill>
                  <bgColor rgb="FFFF0000"/>
                </patternFill>
              </fill>
            </x14:dxf>
          </x14:cfRule>
          <xm:sqref>M1589</xm:sqref>
        </x14:conditionalFormatting>
        <x14:conditionalFormatting xmlns:xm="http://schemas.microsoft.com/office/excel/2006/main">
          <x14:cfRule type="cellIs" priority="7273" operator="equal" id="{E067AF1B-CF4F-4ABD-BF56-B79B7A8AC447}">
            <xm:f>Tables!$B$3</xm:f>
            <x14:dxf>
              <fill>
                <patternFill>
                  <bgColor rgb="FFFFFFCC"/>
                </patternFill>
              </fill>
            </x14:dxf>
          </x14:cfRule>
          <x14:cfRule type="cellIs" priority="7274" operator="equal" id="{0263A61E-5434-42A7-BD5B-8951B9A78975}">
            <xm:f>Tables!$B$4</xm:f>
            <x14:dxf>
              <fill>
                <patternFill>
                  <bgColor rgb="FF92D050"/>
                </patternFill>
              </fill>
            </x14:dxf>
          </x14:cfRule>
          <x14:cfRule type="cellIs" priority="7275" operator="equal" id="{6A0D2899-D158-4C63-9A74-9CBD39D4F1D8}">
            <xm:f>Tables!$B$5</xm:f>
            <x14:dxf>
              <fill>
                <patternFill>
                  <bgColor rgb="FFFFC000"/>
                </patternFill>
              </fill>
            </x14:dxf>
          </x14:cfRule>
          <x14:cfRule type="cellIs" priority="7276" operator="equal" id="{D686324C-2A3C-45A9-96D1-53FDF76A0C19}">
            <xm:f>Tables!$B$6</xm:f>
            <x14:dxf>
              <fill>
                <patternFill>
                  <bgColor rgb="FFFF0000"/>
                </patternFill>
              </fill>
            </x14:dxf>
          </x14:cfRule>
          <xm:sqref>J1598:K1598</xm:sqref>
        </x14:conditionalFormatting>
        <x14:conditionalFormatting xmlns:xm="http://schemas.microsoft.com/office/excel/2006/main">
          <x14:cfRule type="cellIs" priority="7269" operator="equal" id="{AEE486A2-0D83-45F1-BF6E-8FA8A3425276}">
            <xm:f>Tables!$B$3</xm:f>
            <x14:dxf>
              <fill>
                <patternFill>
                  <bgColor rgb="FFFFFFCC"/>
                </patternFill>
              </fill>
            </x14:dxf>
          </x14:cfRule>
          <x14:cfRule type="cellIs" priority="7270" operator="equal" id="{8557A2E9-8540-470C-B3C3-1D3A33D8959D}">
            <xm:f>Tables!$B$4</xm:f>
            <x14:dxf>
              <fill>
                <patternFill>
                  <bgColor rgb="FF92D050"/>
                </patternFill>
              </fill>
            </x14:dxf>
          </x14:cfRule>
          <x14:cfRule type="cellIs" priority="7271" operator="equal" id="{22A6B850-E7F4-4C29-86A4-FAF909E48864}">
            <xm:f>Tables!$B$5</xm:f>
            <x14:dxf>
              <fill>
                <patternFill>
                  <bgColor rgb="FFFFC000"/>
                </patternFill>
              </fill>
            </x14:dxf>
          </x14:cfRule>
          <x14:cfRule type="cellIs" priority="7272" operator="equal" id="{CAEF5250-DFFE-4D89-AF92-DF04E628D1DB}">
            <xm:f>Tables!$B$6</xm:f>
            <x14:dxf>
              <fill>
                <patternFill>
                  <bgColor rgb="FFFF0000"/>
                </patternFill>
              </fill>
            </x14:dxf>
          </x14:cfRule>
          <xm:sqref>Q1598</xm:sqref>
        </x14:conditionalFormatting>
        <x14:conditionalFormatting xmlns:xm="http://schemas.microsoft.com/office/excel/2006/main">
          <x14:cfRule type="cellIs" priority="7265" operator="equal" id="{A8CD1DF5-2037-46AE-B9AC-9DF194590D77}">
            <xm:f>Tables!$B$3</xm:f>
            <x14:dxf>
              <fill>
                <patternFill>
                  <bgColor rgb="FFFFFFCC"/>
                </patternFill>
              </fill>
            </x14:dxf>
          </x14:cfRule>
          <x14:cfRule type="cellIs" priority="7266" operator="equal" id="{8BA32A9D-BD12-426E-A5DF-F9253FBEDFA8}">
            <xm:f>Tables!$B$4</xm:f>
            <x14:dxf>
              <fill>
                <patternFill>
                  <bgColor rgb="FF92D050"/>
                </patternFill>
              </fill>
            </x14:dxf>
          </x14:cfRule>
          <x14:cfRule type="cellIs" priority="7267" operator="equal" id="{542FA546-8F0D-45B5-8F6D-A23D82B0D973}">
            <xm:f>Tables!$B$5</xm:f>
            <x14:dxf>
              <fill>
                <patternFill>
                  <bgColor rgb="FFFFC000"/>
                </patternFill>
              </fill>
            </x14:dxf>
          </x14:cfRule>
          <x14:cfRule type="cellIs" priority="7268" operator="equal" id="{14318A5B-8EA6-402F-9FBC-5B27BEC8AB94}">
            <xm:f>Tables!$B$6</xm:f>
            <x14:dxf>
              <fill>
                <patternFill>
                  <bgColor rgb="FFFF0000"/>
                </patternFill>
              </fill>
            </x14:dxf>
          </x14:cfRule>
          <xm:sqref>M1598</xm:sqref>
        </x14:conditionalFormatting>
        <x14:conditionalFormatting xmlns:xm="http://schemas.microsoft.com/office/excel/2006/main">
          <x14:cfRule type="cellIs" priority="7261" operator="equal" id="{DB2DFBF8-B116-423B-B387-A89CE864807C}">
            <xm:f>Tables!$B$3</xm:f>
            <x14:dxf>
              <fill>
                <patternFill>
                  <bgColor rgb="FFFFFFCC"/>
                </patternFill>
              </fill>
            </x14:dxf>
          </x14:cfRule>
          <x14:cfRule type="cellIs" priority="7262" operator="equal" id="{D939ABD7-E615-43CE-8D3C-CE009851AF02}">
            <xm:f>Tables!$B$4</xm:f>
            <x14:dxf>
              <fill>
                <patternFill>
                  <bgColor rgb="FF92D050"/>
                </patternFill>
              </fill>
            </x14:dxf>
          </x14:cfRule>
          <x14:cfRule type="cellIs" priority="7263" operator="equal" id="{D4B869A6-959E-426C-A3BB-D4AE58C778A0}">
            <xm:f>Tables!$B$5</xm:f>
            <x14:dxf>
              <fill>
                <patternFill>
                  <bgColor rgb="FFFFC000"/>
                </patternFill>
              </fill>
            </x14:dxf>
          </x14:cfRule>
          <x14:cfRule type="cellIs" priority="7264" operator="equal" id="{22C09367-1485-41A2-B558-CDB96CC3431E}">
            <xm:f>Tables!$B$6</xm:f>
            <x14:dxf>
              <fill>
                <patternFill>
                  <bgColor rgb="FFFF0000"/>
                </patternFill>
              </fill>
            </x14:dxf>
          </x14:cfRule>
          <xm:sqref>J1607:K1607</xm:sqref>
        </x14:conditionalFormatting>
        <x14:conditionalFormatting xmlns:xm="http://schemas.microsoft.com/office/excel/2006/main">
          <x14:cfRule type="cellIs" priority="7257" operator="equal" id="{45168415-3AF4-4C3F-A4B9-2FED60F66400}">
            <xm:f>Tables!$B$3</xm:f>
            <x14:dxf>
              <fill>
                <patternFill>
                  <bgColor rgb="FFFFFFCC"/>
                </patternFill>
              </fill>
            </x14:dxf>
          </x14:cfRule>
          <x14:cfRule type="cellIs" priority="7258" operator="equal" id="{D9685A87-F8D2-4F90-BFDE-A253D2374DAD}">
            <xm:f>Tables!$B$4</xm:f>
            <x14:dxf>
              <fill>
                <patternFill>
                  <bgColor rgb="FF92D050"/>
                </patternFill>
              </fill>
            </x14:dxf>
          </x14:cfRule>
          <x14:cfRule type="cellIs" priority="7259" operator="equal" id="{F3AEFA64-6E9E-4DDE-853E-AE55C5B71B1B}">
            <xm:f>Tables!$B$5</xm:f>
            <x14:dxf>
              <fill>
                <patternFill>
                  <bgColor rgb="FFFFC000"/>
                </patternFill>
              </fill>
            </x14:dxf>
          </x14:cfRule>
          <x14:cfRule type="cellIs" priority="7260" operator="equal" id="{37AB439E-191C-49D1-8D78-1EA3207B9482}">
            <xm:f>Tables!$B$6</xm:f>
            <x14:dxf>
              <fill>
                <patternFill>
                  <bgColor rgb="FFFF0000"/>
                </patternFill>
              </fill>
            </x14:dxf>
          </x14:cfRule>
          <xm:sqref>Q1607</xm:sqref>
        </x14:conditionalFormatting>
        <x14:conditionalFormatting xmlns:xm="http://schemas.microsoft.com/office/excel/2006/main">
          <x14:cfRule type="cellIs" priority="7253" operator="equal" id="{C10DEC82-EB07-4337-AB1A-0F95F5B60658}">
            <xm:f>Tables!$B$3</xm:f>
            <x14:dxf>
              <fill>
                <patternFill>
                  <bgColor rgb="FFFFFFCC"/>
                </patternFill>
              </fill>
            </x14:dxf>
          </x14:cfRule>
          <x14:cfRule type="cellIs" priority="7254" operator="equal" id="{7664369D-F874-46A3-A36B-456B848658C5}">
            <xm:f>Tables!$B$4</xm:f>
            <x14:dxf>
              <fill>
                <patternFill>
                  <bgColor rgb="FF92D050"/>
                </patternFill>
              </fill>
            </x14:dxf>
          </x14:cfRule>
          <x14:cfRule type="cellIs" priority="7255" operator="equal" id="{51114B6D-9B84-4A16-B271-3E262C3B9E5A}">
            <xm:f>Tables!$B$5</xm:f>
            <x14:dxf>
              <fill>
                <patternFill>
                  <bgColor rgb="FFFFC000"/>
                </patternFill>
              </fill>
            </x14:dxf>
          </x14:cfRule>
          <x14:cfRule type="cellIs" priority="7256" operator="equal" id="{8D26AB12-C84F-480E-B0DC-1B674582FFE1}">
            <xm:f>Tables!$B$6</xm:f>
            <x14:dxf>
              <fill>
                <patternFill>
                  <bgColor rgb="FFFF0000"/>
                </patternFill>
              </fill>
            </x14:dxf>
          </x14:cfRule>
          <xm:sqref>M1607</xm:sqref>
        </x14:conditionalFormatting>
        <x14:conditionalFormatting xmlns:xm="http://schemas.microsoft.com/office/excel/2006/main">
          <x14:cfRule type="cellIs" priority="7249" operator="equal" id="{84474B71-7084-4197-879B-B2F65FAAA1A0}">
            <xm:f>Tables!$B$3</xm:f>
            <x14:dxf>
              <fill>
                <patternFill>
                  <bgColor rgb="FFFFFFCC"/>
                </patternFill>
              </fill>
            </x14:dxf>
          </x14:cfRule>
          <x14:cfRule type="cellIs" priority="7250" operator="equal" id="{8B6A7515-4042-4C03-AC7B-BB9627C83C91}">
            <xm:f>Tables!$B$4</xm:f>
            <x14:dxf>
              <fill>
                <patternFill>
                  <bgColor rgb="FF92D050"/>
                </patternFill>
              </fill>
            </x14:dxf>
          </x14:cfRule>
          <x14:cfRule type="cellIs" priority="7251" operator="equal" id="{99C4548A-A38C-4BC0-8D9F-422BD71D2247}">
            <xm:f>Tables!$B$5</xm:f>
            <x14:dxf>
              <fill>
                <patternFill>
                  <bgColor rgb="FFFFC000"/>
                </patternFill>
              </fill>
            </x14:dxf>
          </x14:cfRule>
          <x14:cfRule type="cellIs" priority="7252" operator="equal" id="{693E3D99-C7EA-4DCD-A345-D2EA84E293F1}">
            <xm:f>Tables!$B$6</xm:f>
            <x14:dxf>
              <fill>
                <patternFill>
                  <bgColor rgb="FFFF0000"/>
                </patternFill>
              </fill>
            </x14:dxf>
          </x14:cfRule>
          <xm:sqref>J1616:K1616</xm:sqref>
        </x14:conditionalFormatting>
        <x14:conditionalFormatting xmlns:xm="http://schemas.microsoft.com/office/excel/2006/main">
          <x14:cfRule type="cellIs" priority="7245" operator="equal" id="{9374D57A-D62F-4261-96A7-48D5DA0F1A81}">
            <xm:f>Tables!$B$3</xm:f>
            <x14:dxf>
              <fill>
                <patternFill>
                  <bgColor rgb="FFFFFFCC"/>
                </patternFill>
              </fill>
            </x14:dxf>
          </x14:cfRule>
          <x14:cfRule type="cellIs" priority="7246" operator="equal" id="{5F690F5E-B967-41AF-ADCA-F969CEAEB394}">
            <xm:f>Tables!$B$4</xm:f>
            <x14:dxf>
              <fill>
                <patternFill>
                  <bgColor rgb="FF92D050"/>
                </patternFill>
              </fill>
            </x14:dxf>
          </x14:cfRule>
          <x14:cfRule type="cellIs" priority="7247" operator="equal" id="{CA2A94BD-719D-4D2F-BA94-43FC4798BE05}">
            <xm:f>Tables!$B$5</xm:f>
            <x14:dxf>
              <fill>
                <patternFill>
                  <bgColor rgb="FFFFC000"/>
                </patternFill>
              </fill>
            </x14:dxf>
          </x14:cfRule>
          <x14:cfRule type="cellIs" priority="7248" operator="equal" id="{0E3A4865-9BD8-4AE9-B795-E876B4635E2B}">
            <xm:f>Tables!$B$6</xm:f>
            <x14:dxf>
              <fill>
                <patternFill>
                  <bgColor rgb="FFFF0000"/>
                </patternFill>
              </fill>
            </x14:dxf>
          </x14:cfRule>
          <xm:sqref>Q1616</xm:sqref>
        </x14:conditionalFormatting>
        <x14:conditionalFormatting xmlns:xm="http://schemas.microsoft.com/office/excel/2006/main">
          <x14:cfRule type="cellIs" priority="7241" operator="equal" id="{D5F112A7-E125-46FE-B57F-9D7AA1D9841F}">
            <xm:f>Tables!$B$3</xm:f>
            <x14:dxf>
              <fill>
                <patternFill>
                  <bgColor rgb="FFFFFFCC"/>
                </patternFill>
              </fill>
            </x14:dxf>
          </x14:cfRule>
          <x14:cfRule type="cellIs" priority="7242" operator="equal" id="{52893B73-1628-4584-BBC2-629A14D69AF7}">
            <xm:f>Tables!$B$4</xm:f>
            <x14:dxf>
              <fill>
                <patternFill>
                  <bgColor rgb="FF92D050"/>
                </patternFill>
              </fill>
            </x14:dxf>
          </x14:cfRule>
          <x14:cfRule type="cellIs" priority="7243" operator="equal" id="{DABB0968-2684-45B4-A28D-3FC8A271643E}">
            <xm:f>Tables!$B$5</xm:f>
            <x14:dxf>
              <fill>
                <patternFill>
                  <bgColor rgb="FFFFC000"/>
                </patternFill>
              </fill>
            </x14:dxf>
          </x14:cfRule>
          <x14:cfRule type="cellIs" priority="7244" operator="equal" id="{CE430F31-6D5E-494C-9290-89DE6D55CE61}">
            <xm:f>Tables!$B$6</xm:f>
            <x14:dxf>
              <fill>
                <patternFill>
                  <bgColor rgb="FFFF0000"/>
                </patternFill>
              </fill>
            </x14:dxf>
          </x14:cfRule>
          <xm:sqref>M1616</xm:sqref>
        </x14:conditionalFormatting>
        <x14:conditionalFormatting xmlns:xm="http://schemas.microsoft.com/office/excel/2006/main">
          <x14:cfRule type="cellIs" priority="7237" operator="equal" id="{51CAEC4F-3809-4BF0-88B6-AF688F73B2A8}">
            <xm:f>Tables!$B$3</xm:f>
            <x14:dxf>
              <fill>
                <patternFill>
                  <bgColor rgb="FFFFFFCC"/>
                </patternFill>
              </fill>
            </x14:dxf>
          </x14:cfRule>
          <x14:cfRule type="cellIs" priority="7238" operator="equal" id="{F22CBB1B-9958-45C0-8077-3190214925FE}">
            <xm:f>Tables!$B$4</xm:f>
            <x14:dxf>
              <fill>
                <patternFill>
                  <bgColor rgb="FF92D050"/>
                </patternFill>
              </fill>
            </x14:dxf>
          </x14:cfRule>
          <x14:cfRule type="cellIs" priority="7239" operator="equal" id="{EEFC8B12-62DF-42FE-9369-7810107E2661}">
            <xm:f>Tables!$B$5</xm:f>
            <x14:dxf>
              <fill>
                <patternFill>
                  <bgColor rgb="FFFFC000"/>
                </patternFill>
              </fill>
            </x14:dxf>
          </x14:cfRule>
          <x14:cfRule type="cellIs" priority="7240" operator="equal" id="{5D1C8763-AA97-4548-9B68-F83C69A616B9}">
            <xm:f>Tables!$B$6</xm:f>
            <x14:dxf>
              <fill>
                <patternFill>
                  <bgColor rgb="FFFF0000"/>
                </patternFill>
              </fill>
            </x14:dxf>
          </x14:cfRule>
          <xm:sqref>J1621:K1621</xm:sqref>
        </x14:conditionalFormatting>
        <x14:conditionalFormatting xmlns:xm="http://schemas.microsoft.com/office/excel/2006/main">
          <x14:cfRule type="cellIs" priority="7225" operator="equal" id="{CE70197E-1651-44F1-86B5-E5BBD1106026}">
            <xm:f>Tables!$B$3</xm:f>
            <x14:dxf>
              <fill>
                <patternFill>
                  <bgColor rgb="FFFFFFCC"/>
                </patternFill>
              </fill>
            </x14:dxf>
          </x14:cfRule>
          <x14:cfRule type="cellIs" priority="7226" operator="equal" id="{A528776D-4BBE-4B8B-840F-A9BEF11B408C}">
            <xm:f>Tables!$B$4</xm:f>
            <x14:dxf>
              <fill>
                <patternFill>
                  <bgColor rgb="FF92D050"/>
                </patternFill>
              </fill>
            </x14:dxf>
          </x14:cfRule>
          <x14:cfRule type="cellIs" priority="7227" operator="equal" id="{B4192ADC-8E61-48A1-923E-0747B73B0862}">
            <xm:f>Tables!$B$5</xm:f>
            <x14:dxf>
              <fill>
                <patternFill>
                  <bgColor rgb="FFFFC000"/>
                </patternFill>
              </fill>
            </x14:dxf>
          </x14:cfRule>
          <x14:cfRule type="cellIs" priority="7228" operator="equal" id="{F81FE56E-3F36-4189-8F44-BF85F5FB8A92}">
            <xm:f>Tables!$B$6</xm:f>
            <x14:dxf>
              <fill>
                <patternFill>
                  <bgColor rgb="FFFF0000"/>
                </patternFill>
              </fill>
            </x14:dxf>
          </x14:cfRule>
          <xm:sqref>J1653:K1653</xm:sqref>
        </x14:conditionalFormatting>
        <x14:conditionalFormatting xmlns:xm="http://schemas.microsoft.com/office/excel/2006/main">
          <x14:cfRule type="cellIs" priority="7213" operator="equal" id="{7F9E9CCF-4D08-437B-9230-1954868FD96F}">
            <xm:f>Tables!$B$3</xm:f>
            <x14:dxf>
              <fill>
                <patternFill>
                  <bgColor rgb="FFFFFFCC"/>
                </patternFill>
              </fill>
            </x14:dxf>
          </x14:cfRule>
          <x14:cfRule type="cellIs" priority="7214" operator="equal" id="{989A0A14-80AB-425F-8E2B-32FEC911DE9C}">
            <xm:f>Tables!$B$4</xm:f>
            <x14:dxf>
              <fill>
                <patternFill>
                  <bgColor rgb="FF92D050"/>
                </patternFill>
              </fill>
            </x14:dxf>
          </x14:cfRule>
          <x14:cfRule type="cellIs" priority="7215" operator="equal" id="{AB46FE9A-9906-4545-BFC3-C983F6B349C9}">
            <xm:f>Tables!$B$5</xm:f>
            <x14:dxf>
              <fill>
                <patternFill>
                  <bgColor rgb="FFFFC000"/>
                </patternFill>
              </fill>
            </x14:dxf>
          </x14:cfRule>
          <x14:cfRule type="cellIs" priority="7216" operator="equal" id="{2C5E33B5-95F6-4551-8510-FD93406D7526}">
            <xm:f>Tables!$B$6</xm:f>
            <x14:dxf>
              <fill>
                <patternFill>
                  <bgColor rgb="FFFF0000"/>
                </patternFill>
              </fill>
            </x14:dxf>
          </x14:cfRule>
          <xm:sqref>J1658:K1658</xm:sqref>
        </x14:conditionalFormatting>
        <x14:conditionalFormatting xmlns:xm="http://schemas.microsoft.com/office/excel/2006/main">
          <x14:cfRule type="cellIs" priority="7209" operator="equal" id="{FA467C48-ABA7-4F16-8A8B-D49A7E78CB5E}">
            <xm:f>Tables!$B$3</xm:f>
            <x14:dxf>
              <fill>
                <patternFill>
                  <bgColor rgb="FFFFFFCC"/>
                </patternFill>
              </fill>
            </x14:dxf>
          </x14:cfRule>
          <x14:cfRule type="cellIs" priority="7210" operator="equal" id="{6CF60D0F-3353-4C09-971E-D4D75444FED7}">
            <xm:f>Tables!$B$4</xm:f>
            <x14:dxf>
              <fill>
                <patternFill>
                  <bgColor rgb="FF92D050"/>
                </patternFill>
              </fill>
            </x14:dxf>
          </x14:cfRule>
          <x14:cfRule type="cellIs" priority="7211" operator="equal" id="{15FD9C3C-DD2A-40A9-A7CA-8AD66F8CBA4C}">
            <xm:f>Tables!$B$5</xm:f>
            <x14:dxf>
              <fill>
                <patternFill>
                  <bgColor rgb="FFFFC000"/>
                </patternFill>
              </fill>
            </x14:dxf>
          </x14:cfRule>
          <x14:cfRule type="cellIs" priority="7212" operator="equal" id="{06EADB4E-89E5-4F7C-A7D8-8A97642EEEAB}">
            <xm:f>Tables!$B$6</xm:f>
            <x14:dxf>
              <fill>
                <patternFill>
                  <bgColor rgb="FFFF0000"/>
                </patternFill>
              </fill>
            </x14:dxf>
          </x14:cfRule>
          <xm:sqref>Q1658</xm:sqref>
        </x14:conditionalFormatting>
        <x14:conditionalFormatting xmlns:xm="http://schemas.microsoft.com/office/excel/2006/main">
          <x14:cfRule type="cellIs" priority="7205" operator="equal" id="{F082A0EA-AEBD-452E-90AB-2BF84CE1176F}">
            <xm:f>Tables!$B$3</xm:f>
            <x14:dxf>
              <fill>
                <patternFill>
                  <bgColor rgb="FFFFFFCC"/>
                </patternFill>
              </fill>
            </x14:dxf>
          </x14:cfRule>
          <x14:cfRule type="cellIs" priority="7206" operator="equal" id="{E7385431-9EF8-4407-A357-B81D0E7CCA6C}">
            <xm:f>Tables!$B$4</xm:f>
            <x14:dxf>
              <fill>
                <patternFill>
                  <bgColor rgb="FF92D050"/>
                </patternFill>
              </fill>
            </x14:dxf>
          </x14:cfRule>
          <x14:cfRule type="cellIs" priority="7207" operator="equal" id="{A8F9456A-823B-41B3-AC00-B0EF17E55DB4}">
            <xm:f>Tables!$B$5</xm:f>
            <x14:dxf>
              <fill>
                <patternFill>
                  <bgColor rgb="FFFFC000"/>
                </patternFill>
              </fill>
            </x14:dxf>
          </x14:cfRule>
          <x14:cfRule type="cellIs" priority="7208" operator="equal" id="{A19D8A4E-2F01-41DB-A471-31F2FF5FCC53}">
            <xm:f>Tables!$B$6</xm:f>
            <x14:dxf>
              <fill>
                <patternFill>
                  <bgColor rgb="FFFF0000"/>
                </patternFill>
              </fill>
            </x14:dxf>
          </x14:cfRule>
          <xm:sqref>M1658</xm:sqref>
        </x14:conditionalFormatting>
        <x14:conditionalFormatting xmlns:xm="http://schemas.microsoft.com/office/excel/2006/main">
          <x14:cfRule type="cellIs" priority="7201" operator="equal" id="{5674BC80-5618-4B4E-922A-00EA22F22969}">
            <xm:f>Tables!$B$3</xm:f>
            <x14:dxf>
              <fill>
                <patternFill>
                  <bgColor rgb="FFFFFFCC"/>
                </patternFill>
              </fill>
            </x14:dxf>
          </x14:cfRule>
          <x14:cfRule type="cellIs" priority="7202" operator="equal" id="{42801400-93B2-4EDC-9977-143BB9953EA0}">
            <xm:f>Tables!$B$4</xm:f>
            <x14:dxf>
              <fill>
                <patternFill>
                  <bgColor rgb="FF92D050"/>
                </patternFill>
              </fill>
            </x14:dxf>
          </x14:cfRule>
          <x14:cfRule type="cellIs" priority="7203" operator="equal" id="{5D0DDC27-1CF6-4664-94BB-BD948CC16E02}">
            <xm:f>Tables!$B$5</xm:f>
            <x14:dxf>
              <fill>
                <patternFill>
                  <bgColor rgb="FFFFC000"/>
                </patternFill>
              </fill>
            </x14:dxf>
          </x14:cfRule>
          <x14:cfRule type="cellIs" priority="7204" operator="equal" id="{EC603BFB-9BBA-47F2-85A1-B51D769AED43}">
            <xm:f>Tables!$B$6</xm:f>
            <x14:dxf>
              <fill>
                <patternFill>
                  <bgColor rgb="FFFF0000"/>
                </patternFill>
              </fill>
            </x14:dxf>
          </x14:cfRule>
          <xm:sqref>J1663:K1663</xm:sqref>
        </x14:conditionalFormatting>
        <x14:conditionalFormatting xmlns:xm="http://schemas.microsoft.com/office/excel/2006/main">
          <x14:cfRule type="cellIs" priority="7189" operator="equal" id="{C34B3E4B-6F79-4E85-BA39-9BD8013857B6}">
            <xm:f>Tables!$B$3</xm:f>
            <x14:dxf>
              <fill>
                <patternFill>
                  <bgColor rgb="FFFFFFCC"/>
                </patternFill>
              </fill>
            </x14:dxf>
          </x14:cfRule>
          <x14:cfRule type="cellIs" priority="7190" operator="equal" id="{1501F287-BFC3-424A-B359-77AABF83A840}">
            <xm:f>Tables!$B$4</xm:f>
            <x14:dxf>
              <fill>
                <patternFill>
                  <bgColor rgb="FF92D050"/>
                </patternFill>
              </fill>
            </x14:dxf>
          </x14:cfRule>
          <x14:cfRule type="cellIs" priority="7191" operator="equal" id="{A7FC13F1-1A07-46C6-BB82-72C7C025AEC7}">
            <xm:f>Tables!$B$5</xm:f>
            <x14:dxf>
              <fill>
                <patternFill>
                  <bgColor rgb="FFFFC000"/>
                </patternFill>
              </fill>
            </x14:dxf>
          </x14:cfRule>
          <x14:cfRule type="cellIs" priority="7192" operator="equal" id="{2F7210D0-1EC9-428D-9144-A9B8064E36E0}">
            <xm:f>Tables!$B$6</xm:f>
            <x14:dxf>
              <fill>
                <patternFill>
                  <bgColor rgb="FFFF0000"/>
                </patternFill>
              </fill>
            </x14:dxf>
          </x14:cfRule>
          <xm:sqref>J1695:K1695</xm:sqref>
        </x14:conditionalFormatting>
        <x14:conditionalFormatting xmlns:xm="http://schemas.microsoft.com/office/excel/2006/main">
          <x14:cfRule type="cellIs" priority="7185" operator="equal" id="{92E78937-297A-4E19-B748-7BE87ACC0094}">
            <xm:f>Tables!$B$3</xm:f>
            <x14:dxf>
              <fill>
                <patternFill>
                  <bgColor rgb="FFFFFFCC"/>
                </patternFill>
              </fill>
            </x14:dxf>
          </x14:cfRule>
          <x14:cfRule type="cellIs" priority="7186" operator="equal" id="{FD40A6A0-EE50-4921-B4C1-D5000FDE64E0}">
            <xm:f>Tables!$B$4</xm:f>
            <x14:dxf>
              <fill>
                <patternFill>
                  <bgColor rgb="FF92D050"/>
                </patternFill>
              </fill>
            </x14:dxf>
          </x14:cfRule>
          <x14:cfRule type="cellIs" priority="7187" operator="equal" id="{C96D2269-7603-4067-BDAC-9610F66E71B0}">
            <xm:f>Tables!$B$5</xm:f>
            <x14:dxf>
              <fill>
                <patternFill>
                  <bgColor rgb="FFFFC000"/>
                </patternFill>
              </fill>
            </x14:dxf>
          </x14:cfRule>
          <x14:cfRule type="cellIs" priority="7188" operator="equal" id="{56757CA1-F57D-463B-B310-FD8F66BE1AA1}">
            <xm:f>Tables!$B$6</xm:f>
            <x14:dxf>
              <fill>
                <patternFill>
                  <bgColor rgb="FFFF0000"/>
                </patternFill>
              </fill>
            </x14:dxf>
          </x14:cfRule>
          <xm:sqref>Q1695</xm:sqref>
        </x14:conditionalFormatting>
        <x14:conditionalFormatting xmlns:xm="http://schemas.microsoft.com/office/excel/2006/main">
          <x14:cfRule type="cellIs" priority="7181" operator="equal" id="{1EC837FB-C7CB-42F6-864F-4DA914F372B1}">
            <xm:f>Tables!$B$3</xm:f>
            <x14:dxf>
              <fill>
                <patternFill>
                  <bgColor rgb="FFFFFFCC"/>
                </patternFill>
              </fill>
            </x14:dxf>
          </x14:cfRule>
          <x14:cfRule type="cellIs" priority="7182" operator="equal" id="{ED882584-8837-4CAA-8496-C4DAADFBD7F4}">
            <xm:f>Tables!$B$4</xm:f>
            <x14:dxf>
              <fill>
                <patternFill>
                  <bgColor rgb="FF92D050"/>
                </patternFill>
              </fill>
            </x14:dxf>
          </x14:cfRule>
          <x14:cfRule type="cellIs" priority="7183" operator="equal" id="{B525D102-899F-49D5-B0EF-95274CCC30DA}">
            <xm:f>Tables!$B$5</xm:f>
            <x14:dxf>
              <fill>
                <patternFill>
                  <bgColor rgb="FFFFC000"/>
                </patternFill>
              </fill>
            </x14:dxf>
          </x14:cfRule>
          <x14:cfRule type="cellIs" priority="7184" operator="equal" id="{F0C891A5-5A75-4C41-A1E9-00D23EA8CDEE}">
            <xm:f>Tables!$B$6</xm:f>
            <x14:dxf>
              <fill>
                <patternFill>
                  <bgColor rgb="FFFF0000"/>
                </patternFill>
              </fill>
            </x14:dxf>
          </x14:cfRule>
          <xm:sqref>M1695</xm:sqref>
        </x14:conditionalFormatting>
        <x14:conditionalFormatting xmlns:xm="http://schemas.microsoft.com/office/excel/2006/main">
          <x14:cfRule type="cellIs" priority="7177" operator="equal" id="{D3F38713-7259-4387-89AA-E2AB400F16EA}">
            <xm:f>Tables!$B$3</xm:f>
            <x14:dxf>
              <fill>
                <patternFill>
                  <bgColor rgb="FFFFFFCC"/>
                </patternFill>
              </fill>
            </x14:dxf>
          </x14:cfRule>
          <x14:cfRule type="cellIs" priority="7178" operator="equal" id="{3BDFDD10-6544-466B-94F6-D2E5CFF2FA68}">
            <xm:f>Tables!$B$4</xm:f>
            <x14:dxf>
              <fill>
                <patternFill>
                  <bgColor rgb="FF92D050"/>
                </patternFill>
              </fill>
            </x14:dxf>
          </x14:cfRule>
          <x14:cfRule type="cellIs" priority="7179" operator="equal" id="{83338395-7134-455B-96D7-C79A87B35F45}">
            <xm:f>Tables!$B$5</xm:f>
            <x14:dxf>
              <fill>
                <patternFill>
                  <bgColor rgb="FFFFC000"/>
                </patternFill>
              </fill>
            </x14:dxf>
          </x14:cfRule>
          <x14:cfRule type="cellIs" priority="7180" operator="equal" id="{793D6CCE-5B6C-414D-BD4F-FC0A30BE7E15}">
            <xm:f>Tables!$B$6</xm:f>
            <x14:dxf>
              <fill>
                <patternFill>
                  <bgColor rgb="FFFF0000"/>
                </patternFill>
              </fill>
            </x14:dxf>
          </x14:cfRule>
          <xm:sqref>J1704:K1704</xm:sqref>
        </x14:conditionalFormatting>
        <x14:conditionalFormatting xmlns:xm="http://schemas.microsoft.com/office/excel/2006/main">
          <x14:cfRule type="cellIs" priority="7173" operator="equal" id="{A43BDB7F-3341-4577-8765-27FD511EA9B2}">
            <xm:f>Tables!$B$3</xm:f>
            <x14:dxf>
              <fill>
                <patternFill>
                  <bgColor rgb="FFFFFFCC"/>
                </patternFill>
              </fill>
            </x14:dxf>
          </x14:cfRule>
          <x14:cfRule type="cellIs" priority="7174" operator="equal" id="{E661BBB5-E950-41FA-A0F2-744E38C4B777}">
            <xm:f>Tables!$B$4</xm:f>
            <x14:dxf>
              <fill>
                <patternFill>
                  <bgColor rgb="FF92D050"/>
                </patternFill>
              </fill>
            </x14:dxf>
          </x14:cfRule>
          <x14:cfRule type="cellIs" priority="7175" operator="equal" id="{E19E2424-6983-4C84-AEE2-A7E9E5D8D31D}">
            <xm:f>Tables!$B$5</xm:f>
            <x14:dxf>
              <fill>
                <patternFill>
                  <bgColor rgb="FFFFC000"/>
                </patternFill>
              </fill>
            </x14:dxf>
          </x14:cfRule>
          <x14:cfRule type="cellIs" priority="7176" operator="equal" id="{6B21AFD7-5D11-45D0-9944-1FF16E7CFF60}">
            <xm:f>Tables!$B$6</xm:f>
            <x14:dxf>
              <fill>
                <patternFill>
                  <bgColor rgb="FFFF0000"/>
                </patternFill>
              </fill>
            </x14:dxf>
          </x14:cfRule>
          <xm:sqref>Q1704</xm:sqref>
        </x14:conditionalFormatting>
        <x14:conditionalFormatting xmlns:xm="http://schemas.microsoft.com/office/excel/2006/main">
          <x14:cfRule type="cellIs" priority="7169" operator="equal" id="{61F300D3-AC0D-4F6A-BB65-51273CFBFF8D}">
            <xm:f>Tables!$B$3</xm:f>
            <x14:dxf>
              <fill>
                <patternFill>
                  <bgColor rgb="FFFFFFCC"/>
                </patternFill>
              </fill>
            </x14:dxf>
          </x14:cfRule>
          <x14:cfRule type="cellIs" priority="7170" operator="equal" id="{36D83C02-06F0-42D7-9896-05122CF02178}">
            <xm:f>Tables!$B$4</xm:f>
            <x14:dxf>
              <fill>
                <patternFill>
                  <bgColor rgb="FF92D050"/>
                </patternFill>
              </fill>
            </x14:dxf>
          </x14:cfRule>
          <x14:cfRule type="cellIs" priority="7171" operator="equal" id="{56891175-D673-43C7-8F96-C129DA207A28}">
            <xm:f>Tables!$B$5</xm:f>
            <x14:dxf>
              <fill>
                <patternFill>
                  <bgColor rgb="FFFFC000"/>
                </patternFill>
              </fill>
            </x14:dxf>
          </x14:cfRule>
          <x14:cfRule type="cellIs" priority="7172" operator="equal" id="{CFCEEF31-513D-478D-A4A8-A9BD2BF0C759}">
            <xm:f>Tables!$B$6</xm:f>
            <x14:dxf>
              <fill>
                <patternFill>
                  <bgColor rgb="FFFF0000"/>
                </patternFill>
              </fill>
            </x14:dxf>
          </x14:cfRule>
          <xm:sqref>M1704</xm:sqref>
        </x14:conditionalFormatting>
        <x14:conditionalFormatting xmlns:xm="http://schemas.microsoft.com/office/excel/2006/main">
          <x14:cfRule type="cellIs" priority="7165" operator="equal" id="{D3F34679-0539-46C1-9BEB-9CEEBD9FAD39}">
            <xm:f>Tables!$B$3</xm:f>
            <x14:dxf>
              <fill>
                <patternFill>
                  <bgColor rgb="FFFFFFCC"/>
                </patternFill>
              </fill>
            </x14:dxf>
          </x14:cfRule>
          <x14:cfRule type="cellIs" priority="7166" operator="equal" id="{21DEF7B6-38B8-4DD7-A519-EEC4AC0D861F}">
            <xm:f>Tables!$B$4</xm:f>
            <x14:dxf>
              <fill>
                <patternFill>
                  <bgColor rgb="FF92D050"/>
                </patternFill>
              </fill>
            </x14:dxf>
          </x14:cfRule>
          <x14:cfRule type="cellIs" priority="7167" operator="equal" id="{52CD07A4-5DB5-48A1-A74B-9E24309CD509}">
            <xm:f>Tables!$B$5</xm:f>
            <x14:dxf>
              <fill>
                <patternFill>
                  <bgColor rgb="FFFFC000"/>
                </patternFill>
              </fill>
            </x14:dxf>
          </x14:cfRule>
          <x14:cfRule type="cellIs" priority="7168" operator="equal" id="{DE0BD67F-21EB-4A08-AAFF-43AD861CEDDA}">
            <xm:f>Tables!$B$6</xm:f>
            <x14:dxf>
              <fill>
                <patternFill>
                  <bgColor rgb="FFFF0000"/>
                </patternFill>
              </fill>
            </x14:dxf>
          </x14:cfRule>
          <xm:sqref>J1713:K1713</xm:sqref>
        </x14:conditionalFormatting>
        <x14:conditionalFormatting xmlns:xm="http://schemas.microsoft.com/office/excel/2006/main">
          <x14:cfRule type="cellIs" priority="7161" operator="equal" id="{B4CE2860-BB8C-43A1-94ED-8797966CFF71}">
            <xm:f>Tables!$B$3</xm:f>
            <x14:dxf>
              <fill>
                <patternFill>
                  <bgColor rgb="FFFFFFCC"/>
                </patternFill>
              </fill>
            </x14:dxf>
          </x14:cfRule>
          <x14:cfRule type="cellIs" priority="7162" operator="equal" id="{85176EA6-384A-4268-B250-9258B4259C43}">
            <xm:f>Tables!$B$4</xm:f>
            <x14:dxf>
              <fill>
                <patternFill>
                  <bgColor rgb="FF92D050"/>
                </patternFill>
              </fill>
            </x14:dxf>
          </x14:cfRule>
          <x14:cfRule type="cellIs" priority="7163" operator="equal" id="{D6F165EA-8ACE-4CBB-97E6-5F192600E826}">
            <xm:f>Tables!$B$5</xm:f>
            <x14:dxf>
              <fill>
                <patternFill>
                  <bgColor rgb="FFFFC000"/>
                </patternFill>
              </fill>
            </x14:dxf>
          </x14:cfRule>
          <x14:cfRule type="cellIs" priority="7164" operator="equal" id="{F16F5DCA-A268-40E1-AB27-8A15FD286B6C}">
            <xm:f>Tables!$B$6</xm:f>
            <x14:dxf>
              <fill>
                <patternFill>
                  <bgColor rgb="FFFF0000"/>
                </patternFill>
              </fill>
            </x14:dxf>
          </x14:cfRule>
          <xm:sqref>Q1713</xm:sqref>
        </x14:conditionalFormatting>
        <x14:conditionalFormatting xmlns:xm="http://schemas.microsoft.com/office/excel/2006/main">
          <x14:cfRule type="cellIs" priority="7157" operator="equal" id="{3318791E-4E83-49F4-B915-D0ECBDA79CA5}">
            <xm:f>Tables!$B$3</xm:f>
            <x14:dxf>
              <fill>
                <patternFill>
                  <bgColor rgb="FFFFFFCC"/>
                </patternFill>
              </fill>
            </x14:dxf>
          </x14:cfRule>
          <x14:cfRule type="cellIs" priority="7158" operator="equal" id="{099AA4E9-091A-4E67-9B10-57FD5B28FC88}">
            <xm:f>Tables!$B$4</xm:f>
            <x14:dxf>
              <fill>
                <patternFill>
                  <bgColor rgb="FF92D050"/>
                </patternFill>
              </fill>
            </x14:dxf>
          </x14:cfRule>
          <x14:cfRule type="cellIs" priority="7159" operator="equal" id="{09020B99-B28E-40C7-B58C-A735B84CBF2F}">
            <xm:f>Tables!$B$5</xm:f>
            <x14:dxf>
              <fill>
                <patternFill>
                  <bgColor rgb="FFFFC000"/>
                </patternFill>
              </fill>
            </x14:dxf>
          </x14:cfRule>
          <x14:cfRule type="cellIs" priority="7160" operator="equal" id="{3F59B208-B245-43BC-870C-1D49C326F06B}">
            <xm:f>Tables!$B$6</xm:f>
            <x14:dxf>
              <fill>
                <patternFill>
                  <bgColor rgb="FFFF0000"/>
                </patternFill>
              </fill>
            </x14:dxf>
          </x14:cfRule>
          <xm:sqref>M1713</xm:sqref>
        </x14:conditionalFormatting>
        <x14:conditionalFormatting xmlns:xm="http://schemas.microsoft.com/office/excel/2006/main">
          <x14:cfRule type="cellIs" priority="7153" operator="equal" id="{5AD480A0-460B-4A41-B0C3-EC3D79A7309F}">
            <xm:f>Tables!$B$3</xm:f>
            <x14:dxf>
              <fill>
                <patternFill>
                  <bgColor rgb="FFFFFFCC"/>
                </patternFill>
              </fill>
            </x14:dxf>
          </x14:cfRule>
          <x14:cfRule type="cellIs" priority="7154" operator="equal" id="{C03BB88D-F7DC-4033-B913-562936B072E1}">
            <xm:f>Tables!$B$4</xm:f>
            <x14:dxf>
              <fill>
                <patternFill>
                  <bgColor rgb="FF92D050"/>
                </patternFill>
              </fill>
            </x14:dxf>
          </x14:cfRule>
          <x14:cfRule type="cellIs" priority="7155" operator="equal" id="{80C2FFB4-9D4C-40C6-99D0-D6074D1F764B}">
            <xm:f>Tables!$B$5</xm:f>
            <x14:dxf>
              <fill>
                <patternFill>
                  <bgColor rgb="FFFFC000"/>
                </patternFill>
              </fill>
            </x14:dxf>
          </x14:cfRule>
          <x14:cfRule type="cellIs" priority="7156" operator="equal" id="{AB18B2F1-521B-4F03-B247-EB6C010B2144}">
            <xm:f>Tables!$B$6</xm:f>
            <x14:dxf>
              <fill>
                <patternFill>
                  <bgColor rgb="FFFF0000"/>
                </patternFill>
              </fill>
            </x14:dxf>
          </x14:cfRule>
          <xm:sqref>J1722:K1722</xm:sqref>
        </x14:conditionalFormatting>
        <x14:conditionalFormatting xmlns:xm="http://schemas.microsoft.com/office/excel/2006/main">
          <x14:cfRule type="cellIs" priority="7149" operator="equal" id="{136AD6C0-3718-4735-9859-6534CFCADC07}">
            <xm:f>Tables!$B$3</xm:f>
            <x14:dxf>
              <fill>
                <patternFill>
                  <bgColor rgb="FFFFFFCC"/>
                </patternFill>
              </fill>
            </x14:dxf>
          </x14:cfRule>
          <x14:cfRule type="cellIs" priority="7150" operator="equal" id="{E2304A73-47B3-46A3-A9F8-039EFEF5B8E4}">
            <xm:f>Tables!$B$4</xm:f>
            <x14:dxf>
              <fill>
                <patternFill>
                  <bgColor rgb="FF92D050"/>
                </patternFill>
              </fill>
            </x14:dxf>
          </x14:cfRule>
          <x14:cfRule type="cellIs" priority="7151" operator="equal" id="{5E71BD5D-977C-40F5-A2C7-8FEEC369B4F3}">
            <xm:f>Tables!$B$5</xm:f>
            <x14:dxf>
              <fill>
                <patternFill>
                  <bgColor rgb="FFFFC000"/>
                </patternFill>
              </fill>
            </x14:dxf>
          </x14:cfRule>
          <x14:cfRule type="cellIs" priority="7152" operator="equal" id="{AEA8D4B4-B279-43D1-9A31-7F750D7A4A65}">
            <xm:f>Tables!$B$6</xm:f>
            <x14:dxf>
              <fill>
                <patternFill>
                  <bgColor rgb="FFFF0000"/>
                </patternFill>
              </fill>
            </x14:dxf>
          </x14:cfRule>
          <xm:sqref>Q1722</xm:sqref>
        </x14:conditionalFormatting>
        <x14:conditionalFormatting xmlns:xm="http://schemas.microsoft.com/office/excel/2006/main">
          <x14:cfRule type="cellIs" priority="7145" operator="equal" id="{29375B36-AB6E-4D44-AF6E-1A55AE2773C7}">
            <xm:f>Tables!$B$3</xm:f>
            <x14:dxf>
              <fill>
                <patternFill>
                  <bgColor rgb="FFFFFFCC"/>
                </patternFill>
              </fill>
            </x14:dxf>
          </x14:cfRule>
          <x14:cfRule type="cellIs" priority="7146" operator="equal" id="{AE0723E6-F07D-4508-A2E1-26809B14E2FD}">
            <xm:f>Tables!$B$4</xm:f>
            <x14:dxf>
              <fill>
                <patternFill>
                  <bgColor rgb="FF92D050"/>
                </patternFill>
              </fill>
            </x14:dxf>
          </x14:cfRule>
          <x14:cfRule type="cellIs" priority="7147" operator="equal" id="{EA36DFAF-19BC-4847-BEE6-CF2A81A01AFA}">
            <xm:f>Tables!$B$5</xm:f>
            <x14:dxf>
              <fill>
                <patternFill>
                  <bgColor rgb="FFFFC000"/>
                </patternFill>
              </fill>
            </x14:dxf>
          </x14:cfRule>
          <x14:cfRule type="cellIs" priority="7148" operator="equal" id="{A1CE819F-B53C-42F1-AEB6-4CEB020E8655}">
            <xm:f>Tables!$B$6</xm:f>
            <x14:dxf>
              <fill>
                <patternFill>
                  <bgColor rgb="FFFF0000"/>
                </patternFill>
              </fill>
            </x14:dxf>
          </x14:cfRule>
          <xm:sqref>M1722</xm:sqref>
        </x14:conditionalFormatting>
        <x14:conditionalFormatting xmlns:xm="http://schemas.microsoft.com/office/excel/2006/main">
          <x14:cfRule type="cellIs" priority="7141" operator="equal" id="{6F48CDDF-FA05-4936-889B-6230204654E1}">
            <xm:f>Tables!$B$3</xm:f>
            <x14:dxf>
              <fill>
                <patternFill>
                  <bgColor rgb="FFFFFFCC"/>
                </patternFill>
              </fill>
            </x14:dxf>
          </x14:cfRule>
          <x14:cfRule type="cellIs" priority="7142" operator="equal" id="{1A46067B-F1B2-44C3-AE18-AD37C7A42B7A}">
            <xm:f>Tables!$B$4</xm:f>
            <x14:dxf>
              <fill>
                <patternFill>
                  <bgColor rgb="FF92D050"/>
                </patternFill>
              </fill>
            </x14:dxf>
          </x14:cfRule>
          <x14:cfRule type="cellIs" priority="7143" operator="equal" id="{E9B66483-326D-4FEF-9620-F65755A8057D}">
            <xm:f>Tables!$B$5</xm:f>
            <x14:dxf>
              <fill>
                <patternFill>
                  <bgColor rgb="FFFFC000"/>
                </patternFill>
              </fill>
            </x14:dxf>
          </x14:cfRule>
          <x14:cfRule type="cellIs" priority="7144" operator="equal" id="{BF8164E2-5528-4BF3-8731-8187FFB6D860}">
            <xm:f>Tables!$B$6</xm:f>
            <x14:dxf>
              <fill>
                <patternFill>
                  <bgColor rgb="FFFF0000"/>
                </patternFill>
              </fill>
            </x14:dxf>
          </x14:cfRule>
          <xm:sqref>J1727:K1727</xm:sqref>
        </x14:conditionalFormatting>
        <x14:conditionalFormatting xmlns:xm="http://schemas.microsoft.com/office/excel/2006/main">
          <x14:cfRule type="cellIs" priority="7129" operator="equal" id="{8E495116-A6D8-43BF-A3E5-CBD57E32AA33}">
            <xm:f>Tables!$B$3</xm:f>
            <x14:dxf>
              <fill>
                <patternFill>
                  <bgColor rgb="FFFFFFCC"/>
                </patternFill>
              </fill>
            </x14:dxf>
          </x14:cfRule>
          <x14:cfRule type="cellIs" priority="7130" operator="equal" id="{F4A46ACA-1F4E-4DC8-BC9B-D2CC6A76E753}">
            <xm:f>Tables!$B$4</xm:f>
            <x14:dxf>
              <fill>
                <patternFill>
                  <bgColor rgb="FF92D050"/>
                </patternFill>
              </fill>
            </x14:dxf>
          </x14:cfRule>
          <x14:cfRule type="cellIs" priority="7131" operator="equal" id="{2A1A8FCA-8001-4917-9E7A-27CDE7BD082A}">
            <xm:f>Tables!$B$5</xm:f>
            <x14:dxf>
              <fill>
                <patternFill>
                  <bgColor rgb="FFFFC000"/>
                </patternFill>
              </fill>
            </x14:dxf>
          </x14:cfRule>
          <x14:cfRule type="cellIs" priority="7132" operator="equal" id="{8928D2BD-5CD6-4159-B1F6-90EE00B2B316}">
            <xm:f>Tables!$B$6</xm:f>
            <x14:dxf>
              <fill>
                <patternFill>
                  <bgColor rgb="FFFF0000"/>
                </patternFill>
              </fill>
            </x14:dxf>
          </x14:cfRule>
          <xm:sqref>J1744:K1744</xm:sqref>
        </x14:conditionalFormatting>
        <x14:conditionalFormatting xmlns:xm="http://schemas.microsoft.com/office/excel/2006/main">
          <x14:cfRule type="cellIs" priority="7117" operator="equal" id="{37043E0C-D8E6-45A5-9E43-73A53DDD2C09}">
            <xm:f>Tables!$B$3</xm:f>
            <x14:dxf>
              <fill>
                <patternFill>
                  <bgColor rgb="FFFFFFCC"/>
                </patternFill>
              </fill>
            </x14:dxf>
          </x14:cfRule>
          <x14:cfRule type="cellIs" priority="7118" operator="equal" id="{F78A772A-44C2-4E50-AFCC-DB0646C8572D}">
            <xm:f>Tables!$B$4</xm:f>
            <x14:dxf>
              <fill>
                <patternFill>
                  <bgColor rgb="FF92D050"/>
                </patternFill>
              </fill>
            </x14:dxf>
          </x14:cfRule>
          <x14:cfRule type="cellIs" priority="7119" operator="equal" id="{9E5723A4-CCA0-456B-93FC-73C2227DCA58}">
            <xm:f>Tables!$B$5</xm:f>
            <x14:dxf>
              <fill>
                <patternFill>
                  <bgColor rgb="FFFFC000"/>
                </patternFill>
              </fill>
            </x14:dxf>
          </x14:cfRule>
          <x14:cfRule type="cellIs" priority="7120" operator="equal" id="{FB17043E-66EC-4706-9D6D-2B6AB5AA88D0}">
            <xm:f>Tables!$B$6</xm:f>
            <x14:dxf>
              <fill>
                <patternFill>
                  <bgColor rgb="FFFF0000"/>
                </patternFill>
              </fill>
            </x14:dxf>
          </x14:cfRule>
          <xm:sqref>J1749:K1749</xm:sqref>
        </x14:conditionalFormatting>
        <x14:conditionalFormatting xmlns:xm="http://schemas.microsoft.com/office/excel/2006/main">
          <x14:cfRule type="cellIs" priority="7113" operator="equal" id="{6FF0042B-32E8-4EF2-9BF3-34DD9230348B}">
            <xm:f>Tables!$B$3</xm:f>
            <x14:dxf>
              <fill>
                <patternFill>
                  <bgColor rgb="FFFFFFCC"/>
                </patternFill>
              </fill>
            </x14:dxf>
          </x14:cfRule>
          <x14:cfRule type="cellIs" priority="7114" operator="equal" id="{26930EF5-F708-4804-B93A-B8C8FEAFF2C9}">
            <xm:f>Tables!$B$4</xm:f>
            <x14:dxf>
              <fill>
                <patternFill>
                  <bgColor rgb="FF92D050"/>
                </patternFill>
              </fill>
            </x14:dxf>
          </x14:cfRule>
          <x14:cfRule type="cellIs" priority="7115" operator="equal" id="{BFA49F7D-4F75-46B8-B843-355FB1E5B675}">
            <xm:f>Tables!$B$5</xm:f>
            <x14:dxf>
              <fill>
                <patternFill>
                  <bgColor rgb="FFFFC000"/>
                </patternFill>
              </fill>
            </x14:dxf>
          </x14:cfRule>
          <x14:cfRule type="cellIs" priority="7116" operator="equal" id="{29CECE4C-E936-4B54-ABB0-2ADEC5846BB1}">
            <xm:f>Tables!$B$6</xm:f>
            <x14:dxf>
              <fill>
                <patternFill>
                  <bgColor rgb="FFFF0000"/>
                </patternFill>
              </fill>
            </x14:dxf>
          </x14:cfRule>
          <xm:sqref>Q1749</xm:sqref>
        </x14:conditionalFormatting>
        <x14:conditionalFormatting xmlns:xm="http://schemas.microsoft.com/office/excel/2006/main">
          <x14:cfRule type="cellIs" priority="7109" operator="equal" id="{668836F9-74A7-4E76-8818-B79F014E3901}">
            <xm:f>Tables!$B$3</xm:f>
            <x14:dxf>
              <fill>
                <patternFill>
                  <bgColor rgb="FFFFFFCC"/>
                </patternFill>
              </fill>
            </x14:dxf>
          </x14:cfRule>
          <x14:cfRule type="cellIs" priority="7110" operator="equal" id="{4509C38B-BA72-453A-BEDC-12F1F73469D5}">
            <xm:f>Tables!$B$4</xm:f>
            <x14:dxf>
              <fill>
                <patternFill>
                  <bgColor rgb="FF92D050"/>
                </patternFill>
              </fill>
            </x14:dxf>
          </x14:cfRule>
          <x14:cfRule type="cellIs" priority="7111" operator="equal" id="{5D4B0469-019E-43FC-B908-8CFAF32CF73C}">
            <xm:f>Tables!$B$5</xm:f>
            <x14:dxf>
              <fill>
                <patternFill>
                  <bgColor rgb="FFFFC000"/>
                </patternFill>
              </fill>
            </x14:dxf>
          </x14:cfRule>
          <x14:cfRule type="cellIs" priority="7112" operator="equal" id="{51540419-2AE3-49AB-B201-E3963E108398}">
            <xm:f>Tables!$B$6</xm:f>
            <x14:dxf>
              <fill>
                <patternFill>
                  <bgColor rgb="FFFF0000"/>
                </patternFill>
              </fill>
            </x14:dxf>
          </x14:cfRule>
          <xm:sqref>M1749</xm:sqref>
        </x14:conditionalFormatting>
        <x14:conditionalFormatting xmlns:xm="http://schemas.microsoft.com/office/excel/2006/main">
          <x14:cfRule type="cellIs" priority="7105" operator="equal" id="{7B676EF4-1D5A-4D2A-BC49-573D7DE9D369}">
            <xm:f>Tables!$B$3</xm:f>
            <x14:dxf>
              <fill>
                <patternFill>
                  <bgColor rgb="FFFFFFCC"/>
                </patternFill>
              </fill>
            </x14:dxf>
          </x14:cfRule>
          <x14:cfRule type="cellIs" priority="7106" operator="equal" id="{C02C4C81-0B27-45D8-8F52-9EC6CC5C6BC0}">
            <xm:f>Tables!$B$4</xm:f>
            <x14:dxf>
              <fill>
                <patternFill>
                  <bgColor rgb="FF92D050"/>
                </patternFill>
              </fill>
            </x14:dxf>
          </x14:cfRule>
          <x14:cfRule type="cellIs" priority="7107" operator="equal" id="{054B6183-1F8C-443E-964A-4461BEBC0756}">
            <xm:f>Tables!$B$5</xm:f>
            <x14:dxf>
              <fill>
                <patternFill>
                  <bgColor rgb="FFFFC000"/>
                </patternFill>
              </fill>
            </x14:dxf>
          </x14:cfRule>
          <x14:cfRule type="cellIs" priority="7108" operator="equal" id="{3879B744-0746-45FD-BB5F-9C36A9811EBC}">
            <xm:f>Tables!$B$6</xm:f>
            <x14:dxf>
              <fill>
                <patternFill>
                  <bgColor rgb="FFFF0000"/>
                </patternFill>
              </fill>
            </x14:dxf>
          </x14:cfRule>
          <xm:sqref>J1754:K1754</xm:sqref>
        </x14:conditionalFormatting>
        <x14:conditionalFormatting xmlns:xm="http://schemas.microsoft.com/office/excel/2006/main">
          <x14:cfRule type="cellIs" priority="7093" operator="equal" id="{2ACF20A0-AE42-4627-AF53-566FC58C1BE6}">
            <xm:f>Tables!$B$3</xm:f>
            <x14:dxf>
              <fill>
                <patternFill>
                  <bgColor rgb="FFFFFFCC"/>
                </patternFill>
              </fill>
            </x14:dxf>
          </x14:cfRule>
          <x14:cfRule type="cellIs" priority="7094" operator="equal" id="{5BB78C58-8D20-4D60-AB90-A7FB55298C8A}">
            <xm:f>Tables!$B$4</xm:f>
            <x14:dxf>
              <fill>
                <patternFill>
                  <bgColor rgb="FF92D050"/>
                </patternFill>
              </fill>
            </x14:dxf>
          </x14:cfRule>
          <x14:cfRule type="cellIs" priority="7095" operator="equal" id="{5E0A463C-98A0-4BB4-8740-ABBA7A5C01DF}">
            <xm:f>Tables!$B$5</xm:f>
            <x14:dxf>
              <fill>
                <patternFill>
                  <bgColor rgb="FFFFC000"/>
                </patternFill>
              </fill>
            </x14:dxf>
          </x14:cfRule>
          <x14:cfRule type="cellIs" priority="7096" operator="equal" id="{9CE9C3C6-3AA4-454C-8EB1-35CD4558CA1A}">
            <xm:f>Tables!$B$6</xm:f>
            <x14:dxf>
              <fill>
                <patternFill>
                  <bgColor rgb="FFFF0000"/>
                </patternFill>
              </fill>
            </x14:dxf>
          </x14:cfRule>
          <xm:sqref>J1759:K1759</xm:sqref>
        </x14:conditionalFormatting>
        <x14:conditionalFormatting xmlns:xm="http://schemas.microsoft.com/office/excel/2006/main">
          <x14:cfRule type="cellIs" priority="7089" operator="equal" id="{721BE68A-7135-45FF-85C0-636066E4B647}">
            <xm:f>Tables!$B$3</xm:f>
            <x14:dxf>
              <fill>
                <patternFill>
                  <bgColor rgb="FFFFFFCC"/>
                </patternFill>
              </fill>
            </x14:dxf>
          </x14:cfRule>
          <x14:cfRule type="cellIs" priority="7090" operator="equal" id="{619A09B7-8E70-4F68-96DC-2DBDEBD9292B}">
            <xm:f>Tables!$B$4</xm:f>
            <x14:dxf>
              <fill>
                <patternFill>
                  <bgColor rgb="FF92D050"/>
                </patternFill>
              </fill>
            </x14:dxf>
          </x14:cfRule>
          <x14:cfRule type="cellIs" priority="7091" operator="equal" id="{29EB20A4-C435-464C-AB3C-0008739368F5}">
            <xm:f>Tables!$B$5</xm:f>
            <x14:dxf>
              <fill>
                <patternFill>
                  <bgColor rgb="FFFFC000"/>
                </patternFill>
              </fill>
            </x14:dxf>
          </x14:cfRule>
          <x14:cfRule type="cellIs" priority="7092" operator="equal" id="{5F01EC69-6A5A-490A-81F9-49EC6D199515}">
            <xm:f>Tables!$B$6</xm:f>
            <x14:dxf>
              <fill>
                <patternFill>
                  <bgColor rgb="FFFF0000"/>
                </patternFill>
              </fill>
            </x14:dxf>
          </x14:cfRule>
          <xm:sqref>Q1759</xm:sqref>
        </x14:conditionalFormatting>
        <x14:conditionalFormatting xmlns:xm="http://schemas.microsoft.com/office/excel/2006/main">
          <x14:cfRule type="cellIs" priority="7085" operator="equal" id="{91023B5D-6A42-4B7B-AA29-C6FFF1C0BFED}">
            <xm:f>Tables!$B$3</xm:f>
            <x14:dxf>
              <fill>
                <patternFill>
                  <bgColor rgb="FFFFFFCC"/>
                </patternFill>
              </fill>
            </x14:dxf>
          </x14:cfRule>
          <x14:cfRule type="cellIs" priority="7086" operator="equal" id="{8B33AEAC-108C-4F89-B67C-8FE53EB8B11A}">
            <xm:f>Tables!$B$4</xm:f>
            <x14:dxf>
              <fill>
                <patternFill>
                  <bgColor rgb="FF92D050"/>
                </patternFill>
              </fill>
            </x14:dxf>
          </x14:cfRule>
          <x14:cfRule type="cellIs" priority="7087" operator="equal" id="{649FB529-129D-45E5-AD3C-B7486D301A28}">
            <xm:f>Tables!$B$5</xm:f>
            <x14:dxf>
              <fill>
                <patternFill>
                  <bgColor rgb="FFFFC000"/>
                </patternFill>
              </fill>
            </x14:dxf>
          </x14:cfRule>
          <x14:cfRule type="cellIs" priority="7088" operator="equal" id="{FC590ED5-60FB-4521-B8EC-F48180983DBB}">
            <xm:f>Tables!$B$6</xm:f>
            <x14:dxf>
              <fill>
                <patternFill>
                  <bgColor rgb="FFFF0000"/>
                </patternFill>
              </fill>
            </x14:dxf>
          </x14:cfRule>
          <xm:sqref>M1759</xm:sqref>
        </x14:conditionalFormatting>
        <x14:conditionalFormatting xmlns:xm="http://schemas.microsoft.com/office/excel/2006/main">
          <x14:cfRule type="cellIs" priority="7081" operator="equal" id="{8AEF919C-0B6B-4F51-BE38-04600E999096}">
            <xm:f>Tables!$B$3</xm:f>
            <x14:dxf>
              <fill>
                <patternFill>
                  <bgColor rgb="FFFFFFCC"/>
                </patternFill>
              </fill>
            </x14:dxf>
          </x14:cfRule>
          <x14:cfRule type="cellIs" priority="7082" operator="equal" id="{641B4E81-37A0-4D22-8DFB-891C2CCA40F3}">
            <xm:f>Tables!$B$4</xm:f>
            <x14:dxf>
              <fill>
                <patternFill>
                  <bgColor rgb="FF92D050"/>
                </patternFill>
              </fill>
            </x14:dxf>
          </x14:cfRule>
          <x14:cfRule type="cellIs" priority="7083" operator="equal" id="{982975E2-CB70-4B5E-A717-FCFCA4831482}">
            <xm:f>Tables!$B$5</xm:f>
            <x14:dxf>
              <fill>
                <patternFill>
                  <bgColor rgb="FFFFC000"/>
                </patternFill>
              </fill>
            </x14:dxf>
          </x14:cfRule>
          <x14:cfRule type="cellIs" priority="7084" operator="equal" id="{753FD10B-960F-4EC1-9758-1004908E520B}">
            <xm:f>Tables!$B$6</xm:f>
            <x14:dxf>
              <fill>
                <patternFill>
                  <bgColor rgb="FFFF0000"/>
                </patternFill>
              </fill>
            </x14:dxf>
          </x14:cfRule>
          <xm:sqref>J1822:K1822</xm:sqref>
        </x14:conditionalFormatting>
        <x14:conditionalFormatting xmlns:xm="http://schemas.microsoft.com/office/excel/2006/main">
          <x14:cfRule type="cellIs" priority="7069" operator="equal" id="{5F56EBA6-06A0-486C-BE84-86D938677AB5}">
            <xm:f>Tables!$B$3</xm:f>
            <x14:dxf>
              <fill>
                <patternFill>
                  <bgColor rgb="FFFFFFCC"/>
                </patternFill>
              </fill>
            </x14:dxf>
          </x14:cfRule>
          <x14:cfRule type="cellIs" priority="7070" operator="equal" id="{B17FA5EB-E281-478C-944F-FA1D71A74B29}">
            <xm:f>Tables!$B$4</xm:f>
            <x14:dxf>
              <fill>
                <patternFill>
                  <bgColor rgb="FF92D050"/>
                </patternFill>
              </fill>
            </x14:dxf>
          </x14:cfRule>
          <x14:cfRule type="cellIs" priority="7071" operator="equal" id="{321A99B5-51CE-4F7B-A15D-6927527CDB35}">
            <xm:f>Tables!$B$5</xm:f>
            <x14:dxf>
              <fill>
                <patternFill>
                  <bgColor rgb="FFFFC000"/>
                </patternFill>
              </fill>
            </x14:dxf>
          </x14:cfRule>
          <x14:cfRule type="cellIs" priority="7072" operator="equal" id="{70F90753-BB61-4638-AAA3-26F55491D717}">
            <xm:f>Tables!$B$6</xm:f>
            <x14:dxf>
              <fill>
                <patternFill>
                  <bgColor rgb="FFFF0000"/>
                </patternFill>
              </fill>
            </x14:dxf>
          </x14:cfRule>
          <xm:sqref>J1827:K1827</xm:sqref>
        </x14:conditionalFormatting>
        <x14:conditionalFormatting xmlns:xm="http://schemas.microsoft.com/office/excel/2006/main">
          <x14:cfRule type="cellIs" priority="7065" operator="equal" id="{565AA85A-C95C-4790-B1B8-1457F38BF799}">
            <xm:f>Tables!$B$3</xm:f>
            <x14:dxf>
              <fill>
                <patternFill>
                  <bgColor rgb="FFFFFFCC"/>
                </patternFill>
              </fill>
            </x14:dxf>
          </x14:cfRule>
          <x14:cfRule type="cellIs" priority="7066" operator="equal" id="{0A012C07-82D8-4F52-B0A1-CB5A5A6FFB2B}">
            <xm:f>Tables!$B$4</xm:f>
            <x14:dxf>
              <fill>
                <patternFill>
                  <bgColor rgb="FF92D050"/>
                </patternFill>
              </fill>
            </x14:dxf>
          </x14:cfRule>
          <x14:cfRule type="cellIs" priority="7067" operator="equal" id="{D027F9DB-E074-41E5-BA0D-7457B38C2C33}">
            <xm:f>Tables!$B$5</xm:f>
            <x14:dxf>
              <fill>
                <patternFill>
                  <bgColor rgb="FFFFC000"/>
                </patternFill>
              </fill>
            </x14:dxf>
          </x14:cfRule>
          <x14:cfRule type="cellIs" priority="7068" operator="equal" id="{9AAF1EF5-4AD9-4DED-B997-CE17275B888A}">
            <xm:f>Tables!$B$6</xm:f>
            <x14:dxf>
              <fill>
                <patternFill>
                  <bgColor rgb="FFFF0000"/>
                </patternFill>
              </fill>
            </x14:dxf>
          </x14:cfRule>
          <xm:sqref>Q1827</xm:sqref>
        </x14:conditionalFormatting>
        <x14:conditionalFormatting xmlns:xm="http://schemas.microsoft.com/office/excel/2006/main">
          <x14:cfRule type="cellIs" priority="7061" operator="equal" id="{41C4F316-8C39-4299-8EFC-E983E9902CE7}">
            <xm:f>Tables!$B$3</xm:f>
            <x14:dxf>
              <fill>
                <patternFill>
                  <bgColor rgb="FFFFFFCC"/>
                </patternFill>
              </fill>
            </x14:dxf>
          </x14:cfRule>
          <x14:cfRule type="cellIs" priority="7062" operator="equal" id="{773DA374-9BA1-4FC5-A20A-BBC422760F43}">
            <xm:f>Tables!$B$4</xm:f>
            <x14:dxf>
              <fill>
                <patternFill>
                  <bgColor rgb="FF92D050"/>
                </patternFill>
              </fill>
            </x14:dxf>
          </x14:cfRule>
          <x14:cfRule type="cellIs" priority="7063" operator="equal" id="{BDD594D4-3675-48BE-A57C-4FC26660749A}">
            <xm:f>Tables!$B$5</xm:f>
            <x14:dxf>
              <fill>
                <patternFill>
                  <bgColor rgb="FFFFC000"/>
                </patternFill>
              </fill>
            </x14:dxf>
          </x14:cfRule>
          <x14:cfRule type="cellIs" priority="7064" operator="equal" id="{C31630EA-7C1D-4004-9B2D-FC9F42E654C9}">
            <xm:f>Tables!$B$6</xm:f>
            <x14:dxf>
              <fill>
                <patternFill>
                  <bgColor rgb="FFFF0000"/>
                </patternFill>
              </fill>
            </x14:dxf>
          </x14:cfRule>
          <xm:sqref>M1827</xm:sqref>
        </x14:conditionalFormatting>
        <x14:conditionalFormatting xmlns:xm="http://schemas.microsoft.com/office/excel/2006/main">
          <x14:cfRule type="cellIs" priority="7057" operator="equal" id="{A93065F6-B3D2-409D-8ED1-357ED0045922}">
            <xm:f>Tables!$B$3</xm:f>
            <x14:dxf>
              <fill>
                <patternFill>
                  <bgColor rgb="FFFFFFCC"/>
                </patternFill>
              </fill>
            </x14:dxf>
          </x14:cfRule>
          <x14:cfRule type="cellIs" priority="7058" operator="equal" id="{46CFC970-AD70-46B3-A190-B958286C38A6}">
            <xm:f>Tables!$B$4</xm:f>
            <x14:dxf>
              <fill>
                <patternFill>
                  <bgColor rgb="FF92D050"/>
                </patternFill>
              </fill>
            </x14:dxf>
          </x14:cfRule>
          <x14:cfRule type="cellIs" priority="7059" operator="equal" id="{60057035-0B33-4533-8155-32A7FDC7074B}">
            <xm:f>Tables!$B$5</xm:f>
            <x14:dxf>
              <fill>
                <patternFill>
                  <bgColor rgb="FFFFC000"/>
                </patternFill>
              </fill>
            </x14:dxf>
          </x14:cfRule>
          <x14:cfRule type="cellIs" priority="7060" operator="equal" id="{FEB72116-BE28-42E5-9AD0-A82A7436A3CA}">
            <xm:f>Tables!$B$6</xm:f>
            <x14:dxf>
              <fill>
                <patternFill>
                  <bgColor rgb="FFFF0000"/>
                </patternFill>
              </fill>
            </x14:dxf>
          </x14:cfRule>
          <xm:sqref>J1832:K1832</xm:sqref>
        </x14:conditionalFormatting>
        <x14:conditionalFormatting xmlns:xm="http://schemas.microsoft.com/office/excel/2006/main">
          <x14:cfRule type="cellIs" priority="7045" operator="equal" id="{02CF5924-E262-4B0D-B429-D8EADA48C73D}">
            <xm:f>Tables!$B$3</xm:f>
            <x14:dxf>
              <fill>
                <patternFill>
                  <bgColor rgb="FFFFFFCC"/>
                </patternFill>
              </fill>
            </x14:dxf>
          </x14:cfRule>
          <x14:cfRule type="cellIs" priority="7046" operator="equal" id="{27EA43EF-07E0-4DAE-9216-DFFEF0C3DA25}">
            <xm:f>Tables!$B$4</xm:f>
            <x14:dxf>
              <fill>
                <patternFill>
                  <bgColor rgb="FF92D050"/>
                </patternFill>
              </fill>
            </x14:dxf>
          </x14:cfRule>
          <x14:cfRule type="cellIs" priority="7047" operator="equal" id="{28C7EB44-A9E7-4D1F-ACF5-0B35F6324B7F}">
            <xm:f>Tables!$B$5</xm:f>
            <x14:dxf>
              <fill>
                <patternFill>
                  <bgColor rgb="FFFFC000"/>
                </patternFill>
              </fill>
            </x14:dxf>
          </x14:cfRule>
          <x14:cfRule type="cellIs" priority="7048" operator="equal" id="{0BEC63AB-FB45-41D4-B0D1-14072D7BA5E9}">
            <xm:f>Tables!$B$6</xm:f>
            <x14:dxf>
              <fill>
                <patternFill>
                  <bgColor rgb="FFFF0000"/>
                </patternFill>
              </fill>
            </x14:dxf>
          </x14:cfRule>
          <xm:sqref>J1848:K1848</xm:sqref>
        </x14:conditionalFormatting>
        <x14:conditionalFormatting xmlns:xm="http://schemas.microsoft.com/office/excel/2006/main">
          <x14:cfRule type="cellIs" priority="7041" operator="equal" id="{11509C52-8C9D-4E74-84FC-AC12E7F1A0F6}">
            <xm:f>Tables!$B$3</xm:f>
            <x14:dxf>
              <fill>
                <patternFill>
                  <bgColor rgb="FFFFFFCC"/>
                </patternFill>
              </fill>
            </x14:dxf>
          </x14:cfRule>
          <x14:cfRule type="cellIs" priority="7042" operator="equal" id="{36DE1154-393A-4620-80E0-417F5CCF8020}">
            <xm:f>Tables!$B$4</xm:f>
            <x14:dxf>
              <fill>
                <patternFill>
                  <bgColor rgb="FF92D050"/>
                </patternFill>
              </fill>
            </x14:dxf>
          </x14:cfRule>
          <x14:cfRule type="cellIs" priority="7043" operator="equal" id="{064B818D-13C6-4B89-919E-A58A0370456A}">
            <xm:f>Tables!$B$5</xm:f>
            <x14:dxf>
              <fill>
                <patternFill>
                  <bgColor rgb="FFFFC000"/>
                </patternFill>
              </fill>
            </x14:dxf>
          </x14:cfRule>
          <x14:cfRule type="cellIs" priority="7044" operator="equal" id="{441E419A-E984-454C-8C8A-563376D6909D}">
            <xm:f>Tables!$B$6</xm:f>
            <x14:dxf>
              <fill>
                <patternFill>
                  <bgColor rgb="FFFF0000"/>
                </patternFill>
              </fill>
            </x14:dxf>
          </x14:cfRule>
          <xm:sqref>Q1848</xm:sqref>
        </x14:conditionalFormatting>
        <x14:conditionalFormatting xmlns:xm="http://schemas.microsoft.com/office/excel/2006/main">
          <x14:cfRule type="cellIs" priority="7037" operator="equal" id="{9CD57972-14D2-48B7-97DE-89AD60CA13AF}">
            <xm:f>Tables!$B$3</xm:f>
            <x14:dxf>
              <fill>
                <patternFill>
                  <bgColor rgb="FFFFFFCC"/>
                </patternFill>
              </fill>
            </x14:dxf>
          </x14:cfRule>
          <x14:cfRule type="cellIs" priority="7038" operator="equal" id="{5FB887C1-C663-4F65-A3A9-F34C8D2CF2D8}">
            <xm:f>Tables!$B$4</xm:f>
            <x14:dxf>
              <fill>
                <patternFill>
                  <bgColor rgb="FF92D050"/>
                </patternFill>
              </fill>
            </x14:dxf>
          </x14:cfRule>
          <x14:cfRule type="cellIs" priority="7039" operator="equal" id="{96DEFAD0-FAA0-496F-A375-3061448325F3}">
            <xm:f>Tables!$B$5</xm:f>
            <x14:dxf>
              <fill>
                <patternFill>
                  <bgColor rgb="FFFFC000"/>
                </patternFill>
              </fill>
            </x14:dxf>
          </x14:cfRule>
          <x14:cfRule type="cellIs" priority="7040" operator="equal" id="{DC32D3C4-C829-4DFF-B8AC-EDAE6E9E710F}">
            <xm:f>Tables!$B$6</xm:f>
            <x14:dxf>
              <fill>
                <patternFill>
                  <bgColor rgb="FFFF0000"/>
                </patternFill>
              </fill>
            </x14:dxf>
          </x14:cfRule>
          <xm:sqref>M1848</xm:sqref>
        </x14:conditionalFormatting>
        <x14:conditionalFormatting xmlns:xm="http://schemas.microsoft.com/office/excel/2006/main">
          <x14:cfRule type="cellIs" priority="7033" operator="equal" id="{FF7E3354-D63D-47B3-84C4-346514CD6E18}">
            <xm:f>Tables!$B$3</xm:f>
            <x14:dxf>
              <fill>
                <patternFill>
                  <bgColor rgb="FFFFFFCC"/>
                </patternFill>
              </fill>
            </x14:dxf>
          </x14:cfRule>
          <x14:cfRule type="cellIs" priority="7034" operator="equal" id="{883F2AB1-906D-4966-982E-51B64CB89DF4}">
            <xm:f>Tables!$B$4</xm:f>
            <x14:dxf>
              <fill>
                <patternFill>
                  <bgColor rgb="FF92D050"/>
                </patternFill>
              </fill>
            </x14:dxf>
          </x14:cfRule>
          <x14:cfRule type="cellIs" priority="7035" operator="equal" id="{E0D30859-D20E-428B-ACF2-7BD2E689509A}">
            <xm:f>Tables!$B$5</xm:f>
            <x14:dxf>
              <fill>
                <patternFill>
                  <bgColor rgb="FFFFC000"/>
                </patternFill>
              </fill>
            </x14:dxf>
          </x14:cfRule>
          <x14:cfRule type="cellIs" priority="7036" operator="equal" id="{F46B00D4-65D8-45B1-9208-948699F218B1}">
            <xm:f>Tables!$B$6</xm:f>
            <x14:dxf>
              <fill>
                <patternFill>
                  <bgColor rgb="FFFF0000"/>
                </patternFill>
              </fill>
            </x14:dxf>
          </x14:cfRule>
          <xm:sqref>J1881:K1881</xm:sqref>
        </x14:conditionalFormatting>
        <x14:conditionalFormatting xmlns:xm="http://schemas.microsoft.com/office/excel/2006/main">
          <x14:cfRule type="cellIs" priority="7029" operator="equal" id="{8C5C15FF-2D2B-4E63-AD62-B8E59ECFB9BA}">
            <xm:f>Tables!$B$3</xm:f>
            <x14:dxf>
              <fill>
                <patternFill>
                  <bgColor rgb="FFFFFFCC"/>
                </patternFill>
              </fill>
            </x14:dxf>
          </x14:cfRule>
          <x14:cfRule type="cellIs" priority="7030" operator="equal" id="{C5752865-FC63-44DE-B59A-99FAB7C36976}">
            <xm:f>Tables!$B$4</xm:f>
            <x14:dxf>
              <fill>
                <patternFill>
                  <bgColor rgb="FF92D050"/>
                </patternFill>
              </fill>
            </x14:dxf>
          </x14:cfRule>
          <x14:cfRule type="cellIs" priority="7031" operator="equal" id="{2AB1A45A-65FA-4B68-852D-AA14B61466DF}">
            <xm:f>Tables!$B$5</xm:f>
            <x14:dxf>
              <fill>
                <patternFill>
                  <bgColor rgb="FFFFC000"/>
                </patternFill>
              </fill>
            </x14:dxf>
          </x14:cfRule>
          <x14:cfRule type="cellIs" priority="7032" operator="equal" id="{2429450D-4E02-4E31-892A-1F1996E2FDF9}">
            <xm:f>Tables!$B$6</xm:f>
            <x14:dxf>
              <fill>
                <patternFill>
                  <bgColor rgb="FFFF0000"/>
                </patternFill>
              </fill>
            </x14:dxf>
          </x14:cfRule>
          <xm:sqref>Q1881</xm:sqref>
        </x14:conditionalFormatting>
        <x14:conditionalFormatting xmlns:xm="http://schemas.microsoft.com/office/excel/2006/main">
          <x14:cfRule type="cellIs" priority="7025" operator="equal" id="{A228F316-8408-4301-80F1-EBDD18A8AC2A}">
            <xm:f>Tables!$B$3</xm:f>
            <x14:dxf>
              <fill>
                <patternFill>
                  <bgColor rgb="FFFFFFCC"/>
                </patternFill>
              </fill>
            </x14:dxf>
          </x14:cfRule>
          <x14:cfRule type="cellIs" priority="7026" operator="equal" id="{46E24C9E-C420-4A23-874D-F3EAE1C6BAE7}">
            <xm:f>Tables!$B$4</xm:f>
            <x14:dxf>
              <fill>
                <patternFill>
                  <bgColor rgb="FF92D050"/>
                </patternFill>
              </fill>
            </x14:dxf>
          </x14:cfRule>
          <x14:cfRule type="cellIs" priority="7027" operator="equal" id="{0A006DC7-88E2-440D-8A49-4E64221761CF}">
            <xm:f>Tables!$B$5</xm:f>
            <x14:dxf>
              <fill>
                <patternFill>
                  <bgColor rgb="FFFFC000"/>
                </patternFill>
              </fill>
            </x14:dxf>
          </x14:cfRule>
          <x14:cfRule type="cellIs" priority="7028" operator="equal" id="{7363BC10-EF80-44E9-8C92-46C91BBCA15D}">
            <xm:f>Tables!$B$6</xm:f>
            <x14:dxf>
              <fill>
                <patternFill>
                  <bgColor rgb="FFFF0000"/>
                </patternFill>
              </fill>
            </x14:dxf>
          </x14:cfRule>
          <xm:sqref>M1881</xm:sqref>
        </x14:conditionalFormatting>
        <x14:conditionalFormatting xmlns:xm="http://schemas.microsoft.com/office/excel/2006/main">
          <x14:cfRule type="cellIs" priority="7021" operator="equal" id="{A8C52DE6-7907-4A63-8BB3-1E68960A419D}">
            <xm:f>Tables!$B$3</xm:f>
            <x14:dxf>
              <fill>
                <patternFill>
                  <bgColor rgb="FFFFFFCC"/>
                </patternFill>
              </fill>
            </x14:dxf>
          </x14:cfRule>
          <x14:cfRule type="cellIs" priority="7022" operator="equal" id="{11161994-2AD2-491F-A370-6A655EA4786E}">
            <xm:f>Tables!$B$4</xm:f>
            <x14:dxf>
              <fill>
                <patternFill>
                  <bgColor rgb="FF92D050"/>
                </patternFill>
              </fill>
            </x14:dxf>
          </x14:cfRule>
          <x14:cfRule type="cellIs" priority="7023" operator="equal" id="{91676E52-65EC-418A-9BD2-6089AED3E7D8}">
            <xm:f>Tables!$B$5</xm:f>
            <x14:dxf>
              <fill>
                <patternFill>
                  <bgColor rgb="FFFFC000"/>
                </patternFill>
              </fill>
            </x14:dxf>
          </x14:cfRule>
          <x14:cfRule type="cellIs" priority="7024" operator="equal" id="{1FBE8F78-C1FC-447C-98D7-269CC3C608AF}">
            <xm:f>Tables!$B$6</xm:f>
            <x14:dxf>
              <fill>
                <patternFill>
                  <bgColor rgb="FFFF0000"/>
                </patternFill>
              </fill>
            </x14:dxf>
          </x14:cfRule>
          <xm:sqref>J1890:K1890</xm:sqref>
        </x14:conditionalFormatting>
        <x14:conditionalFormatting xmlns:xm="http://schemas.microsoft.com/office/excel/2006/main">
          <x14:cfRule type="cellIs" priority="7017" operator="equal" id="{A9610855-DDD1-4E22-98A9-4215F899C32B}">
            <xm:f>Tables!$B$3</xm:f>
            <x14:dxf>
              <fill>
                <patternFill>
                  <bgColor rgb="FFFFFFCC"/>
                </patternFill>
              </fill>
            </x14:dxf>
          </x14:cfRule>
          <x14:cfRule type="cellIs" priority="7018" operator="equal" id="{0175956D-FC7D-4CB2-A98A-FA3EF1C7DB8E}">
            <xm:f>Tables!$B$4</xm:f>
            <x14:dxf>
              <fill>
                <patternFill>
                  <bgColor rgb="FF92D050"/>
                </patternFill>
              </fill>
            </x14:dxf>
          </x14:cfRule>
          <x14:cfRule type="cellIs" priority="7019" operator="equal" id="{DFF18A8B-A7B8-45B7-AD70-3A52E2216416}">
            <xm:f>Tables!$B$5</xm:f>
            <x14:dxf>
              <fill>
                <patternFill>
                  <bgColor rgb="FFFFC000"/>
                </patternFill>
              </fill>
            </x14:dxf>
          </x14:cfRule>
          <x14:cfRule type="cellIs" priority="7020" operator="equal" id="{0603379E-7A50-418A-BD33-3D055C567E05}">
            <xm:f>Tables!$B$6</xm:f>
            <x14:dxf>
              <fill>
                <patternFill>
                  <bgColor rgb="FFFF0000"/>
                </patternFill>
              </fill>
            </x14:dxf>
          </x14:cfRule>
          <xm:sqref>Q1890</xm:sqref>
        </x14:conditionalFormatting>
        <x14:conditionalFormatting xmlns:xm="http://schemas.microsoft.com/office/excel/2006/main">
          <x14:cfRule type="cellIs" priority="7013" operator="equal" id="{7101CB29-C8C7-4C09-9203-20816B6A5112}">
            <xm:f>Tables!$B$3</xm:f>
            <x14:dxf>
              <fill>
                <patternFill>
                  <bgColor rgb="FFFFFFCC"/>
                </patternFill>
              </fill>
            </x14:dxf>
          </x14:cfRule>
          <x14:cfRule type="cellIs" priority="7014" operator="equal" id="{4D51AC33-5B60-4325-B628-2EEFDD9AFA87}">
            <xm:f>Tables!$B$4</xm:f>
            <x14:dxf>
              <fill>
                <patternFill>
                  <bgColor rgb="FF92D050"/>
                </patternFill>
              </fill>
            </x14:dxf>
          </x14:cfRule>
          <x14:cfRule type="cellIs" priority="7015" operator="equal" id="{FCF71F4A-E296-4CC9-AB03-04DEF0DEB767}">
            <xm:f>Tables!$B$5</xm:f>
            <x14:dxf>
              <fill>
                <patternFill>
                  <bgColor rgb="FFFFC000"/>
                </patternFill>
              </fill>
            </x14:dxf>
          </x14:cfRule>
          <x14:cfRule type="cellIs" priority="7016" operator="equal" id="{D961694E-09B3-4128-B055-ED19EBFCF8E4}">
            <xm:f>Tables!$B$6</xm:f>
            <x14:dxf>
              <fill>
                <patternFill>
                  <bgColor rgb="FFFF0000"/>
                </patternFill>
              </fill>
            </x14:dxf>
          </x14:cfRule>
          <xm:sqref>M1890</xm:sqref>
        </x14:conditionalFormatting>
        <x14:conditionalFormatting xmlns:xm="http://schemas.microsoft.com/office/excel/2006/main">
          <x14:cfRule type="cellIs" priority="7009" operator="equal" id="{5C22E8FE-DDEE-4D79-A782-CD6BA2539EDA}">
            <xm:f>Tables!$B$3</xm:f>
            <x14:dxf>
              <fill>
                <patternFill>
                  <bgColor rgb="FFFFFFCC"/>
                </patternFill>
              </fill>
            </x14:dxf>
          </x14:cfRule>
          <x14:cfRule type="cellIs" priority="7010" operator="equal" id="{75002F1E-024C-463B-8C41-587A83094CCE}">
            <xm:f>Tables!$B$4</xm:f>
            <x14:dxf>
              <fill>
                <patternFill>
                  <bgColor rgb="FF92D050"/>
                </patternFill>
              </fill>
            </x14:dxf>
          </x14:cfRule>
          <x14:cfRule type="cellIs" priority="7011" operator="equal" id="{5594D068-5242-4B1A-916D-0043915DEF74}">
            <xm:f>Tables!$B$5</xm:f>
            <x14:dxf>
              <fill>
                <patternFill>
                  <bgColor rgb="FFFFC000"/>
                </patternFill>
              </fill>
            </x14:dxf>
          </x14:cfRule>
          <x14:cfRule type="cellIs" priority="7012" operator="equal" id="{D8E1D314-BC77-43A0-8214-ED42CB6A1A5E}">
            <xm:f>Tables!$B$6</xm:f>
            <x14:dxf>
              <fill>
                <patternFill>
                  <bgColor rgb="FFFF0000"/>
                </patternFill>
              </fill>
            </x14:dxf>
          </x14:cfRule>
          <xm:sqref>J1899:K1899</xm:sqref>
        </x14:conditionalFormatting>
        <x14:conditionalFormatting xmlns:xm="http://schemas.microsoft.com/office/excel/2006/main">
          <x14:cfRule type="cellIs" priority="7005" operator="equal" id="{A63997A4-5651-4EBA-A903-1953B67C5757}">
            <xm:f>Tables!$B$3</xm:f>
            <x14:dxf>
              <fill>
                <patternFill>
                  <bgColor rgb="FFFFFFCC"/>
                </patternFill>
              </fill>
            </x14:dxf>
          </x14:cfRule>
          <x14:cfRule type="cellIs" priority="7006" operator="equal" id="{DC63E3A3-E234-401F-8D63-069553B485A5}">
            <xm:f>Tables!$B$4</xm:f>
            <x14:dxf>
              <fill>
                <patternFill>
                  <bgColor rgb="FF92D050"/>
                </patternFill>
              </fill>
            </x14:dxf>
          </x14:cfRule>
          <x14:cfRule type="cellIs" priority="7007" operator="equal" id="{4890494A-B9BC-4476-B2DE-EC01767EBD91}">
            <xm:f>Tables!$B$5</xm:f>
            <x14:dxf>
              <fill>
                <patternFill>
                  <bgColor rgb="FFFFC000"/>
                </patternFill>
              </fill>
            </x14:dxf>
          </x14:cfRule>
          <x14:cfRule type="cellIs" priority="7008" operator="equal" id="{D5B867D6-A073-482E-968F-FA9DF99CEF17}">
            <xm:f>Tables!$B$6</xm:f>
            <x14:dxf>
              <fill>
                <patternFill>
                  <bgColor rgb="FFFF0000"/>
                </patternFill>
              </fill>
            </x14:dxf>
          </x14:cfRule>
          <xm:sqref>Q1899</xm:sqref>
        </x14:conditionalFormatting>
        <x14:conditionalFormatting xmlns:xm="http://schemas.microsoft.com/office/excel/2006/main">
          <x14:cfRule type="cellIs" priority="7001" operator="equal" id="{FED2EC36-CD1B-43A5-BCC3-F28851A6794C}">
            <xm:f>Tables!$B$3</xm:f>
            <x14:dxf>
              <fill>
                <patternFill>
                  <bgColor rgb="FFFFFFCC"/>
                </patternFill>
              </fill>
            </x14:dxf>
          </x14:cfRule>
          <x14:cfRule type="cellIs" priority="7002" operator="equal" id="{AC978FB6-95CF-4081-BED1-FC6C21FA14FF}">
            <xm:f>Tables!$B$4</xm:f>
            <x14:dxf>
              <fill>
                <patternFill>
                  <bgColor rgb="FF92D050"/>
                </patternFill>
              </fill>
            </x14:dxf>
          </x14:cfRule>
          <x14:cfRule type="cellIs" priority="7003" operator="equal" id="{DCA883FA-BB32-4B68-A884-42BEA2267F3F}">
            <xm:f>Tables!$B$5</xm:f>
            <x14:dxf>
              <fill>
                <patternFill>
                  <bgColor rgb="FFFFC000"/>
                </patternFill>
              </fill>
            </x14:dxf>
          </x14:cfRule>
          <x14:cfRule type="cellIs" priority="7004" operator="equal" id="{B6CE3678-BC07-4B45-9AA2-F10133524250}">
            <xm:f>Tables!$B$6</xm:f>
            <x14:dxf>
              <fill>
                <patternFill>
                  <bgColor rgb="FFFF0000"/>
                </patternFill>
              </fill>
            </x14:dxf>
          </x14:cfRule>
          <xm:sqref>M1899</xm:sqref>
        </x14:conditionalFormatting>
        <x14:conditionalFormatting xmlns:xm="http://schemas.microsoft.com/office/excel/2006/main">
          <x14:cfRule type="cellIs" priority="6997" operator="equal" id="{D0D1163D-9337-4FC9-A9B9-8332087BE935}">
            <xm:f>Tables!$B$3</xm:f>
            <x14:dxf>
              <fill>
                <patternFill>
                  <bgColor rgb="FFFFFFCC"/>
                </patternFill>
              </fill>
            </x14:dxf>
          </x14:cfRule>
          <x14:cfRule type="cellIs" priority="6998" operator="equal" id="{66C3AFEA-F236-4F20-BEB5-991B66AF0ED0}">
            <xm:f>Tables!$B$4</xm:f>
            <x14:dxf>
              <fill>
                <patternFill>
                  <bgColor rgb="FF92D050"/>
                </patternFill>
              </fill>
            </x14:dxf>
          </x14:cfRule>
          <x14:cfRule type="cellIs" priority="6999" operator="equal" id="{9CB150BB-A0C3-453E-9C9B-1F9355DBDF10}">
            <xm:f>Tables!$B$5</xm:f>
            <x14:dxf>
              <fill>
                <patternFill>
                  <bgColor rgb="FFFFC000"/>
                </patternFill>
              </fill>
            </x14:dxf>
          </x14:cfRule>
          <x14:cfRule type="cellIs" priority="7000" operator="equal" id="{46EBC26A-1400-4C7C-91A3-918A195A75B4}">
            <xm:f>Tables!$B$6</xm:f>
            <x14:dxf>
              <fill>
                <patternFill>
                  <bgColor rgb="FFFF0000"/>
                </patternFill>
              </fill>
            </x14:dxf>
          </x14:cfRule>
          <xm:sqref>J1911:K1911</xm:sqref>
        </x14:conditionalFormatting>
        <x14:conditionalFormatting xmlns:xm="http://schemas.microsoft.com/office/excel/2006/main">
          <x14:cfRule type="cellIs" priority="6985" operator="equal" id="{BC973646-D69A-4F38-87E6-6229C637A04B}">
            <xm:f>Tables!$B$3</xm:f>
            <x14:dxf>
              <fill>
                <patternFill>
                  <bgColor rgb="FFFFFFCC"/>
                </patternFill>
              </fill>
            </x14:dxf>
          </x14:cfRule>
          <x14:cfRule type="cellIs" priority="6986" operator="equal" id="{34712D2B-02B4-45EC-B5AF-8837A52CC3DD}">
            <xm:f>Tables!$B$4</xm:f>
            <x14:dxf>
              <fill>
                <patternFill>
                  <bgColor rgb="FF92D050"/>
                </patternFill>
              </fill>
            </x14:dxf>
          </x14:cfRule>
          <x14:cfRule type="cellIs" priority="6987" operator="equal" id="{3F0DA0D7-2F52-422A-8FB4-F2FFA71DEFED}">
            <xm:f>Tables!$B$5</xm:f>
            <x14:dxf>
              <fill>
                <patternFill>
                  <bgColor rgb="FFFFC000"/>
                </patternFill>
              </fill>
            </x14:dxf>
          </x14:cfRule>
          <x14:cfRule type="cellIs" priority="6988" operator="equal" id="{C5145D91-C44E-4951-8297-03AABBE9A849}">
            <xm:f>Tables!$B$6</xm:f>
            <x14:dxf>
              <fill>
                <patternFill>
                  <bgColor rgb="FFFF0000"/>
                </patternFill>
              </fill>
            </x14:dxf>
          </x14:cfRule>
          <xm:sqref>J1936:K1936</xm:sqref>
        </x14:conditionalFormatting>
        <x14:conditionalFormatting xmlns:xm="http://schemas.microsoft.com/office/excel/2006/main">
          <x14:cfRule type="cellIs" priority="6973" operator="equal" id="{E45D75B7-E160-4341-9C6E-ADF1AF0302FC}">
            <xm:f>Tables!$B$3</xm:f>
            <x14:dxf>
              <fill>
                <patternFill>
                  <bgColor rgb="FFFFFFCC"/>
                </patternFill>
              </fill>
            </x14:dxf>
          </x14:cfRule>
          <x14:cfRule type="cellIs" priority="6974" operator="equal" id="{D7B492A6-33B9-49CC-AEB6-C162B3D4D5E2}">
            <xm:f>Tables!$B$4</xm:f>
            <x14:dxf>
              <fill>
                <patternFill>
                  <bgColor rgb="FF92D050"/>
                </patternFill>
              </fill>
            </x14:dxf>
          </x14:cfRule>
          <x14:cfRule type="cellIs" priority="6975" operator="equal" id="{01BEC7E6-5380-45B8-B6D5-993B031732E4}">
            <xm:f>Tables!$B$5</xm:f>
            <x14:dxf>
              <fill>
                <patternFill>
                  <bgColor rgb="FFFFC000"/>
                </patternFill>
              </fill>
            </x14:dxf>
          </x14:cfRule>
          <x14:cfRule type="cellIs" priority="6976" operator="equal" id="{ECCEDCEC-CEBE-4E05-B3A8-49F36AD5856B}">
            <xm:f>Tables!$B$6</xm:f>
            <x14:dxf>
              <fill>
                <patternFill>
                  <bgColor rgb="FFFF0000"/>
                </patternFill>
              </fill>
            </x14:dxf>
          </x14:cfRule>
          <xm:sqref>J1941:K1941</xm:sqref>
        </x14:conditionalFormatting>
        <x14:conditionalFormatting xmlns:xm="http://schemas.microsoft.com/office/excel/2006/main">
          <x14:cfRule type="cellIs" priority="6969" operator="equal" id="{9950F370-2AF2-48D6-8AD5-64907206DAF0}">
            <xm:f>Tables!$B$3</xm:f>
            <x14:dxf>
              <fill>
                <patternFill>
                  <bgColor rgb="FFFFFFCC"/>
                </patternFill>
              </fill>
            </x14:dxf>
          </x14:cfRule>
          <x14:cfRule type="cellIs" priority="6970" operator="equal" id="{8E6CBEDA-3093-4C75-8B10-E1B8CB60B198}">
            <xm:f>Tables!$B$4</xm:f>
            <x14:dxf>
              <fill>
                <patternFill>
                  <bgColor rgb="FF92D050"/>
                </patternFill>
              </fill>
            </x14:dxf>
          </x14:cfRule>
          <x14:cfRule type="cellIs" priority="6971" operator="equal" id="{8AC5F20E-4C71-4D90-92E6-8244626D6669}">
            <xm:f>Tables!$B$5</xm:f>
            <x14:dxf>
              <fill>
                <patternFill>
                  <bgColor rgb="FFFFC000"/>
                </patternFill>
              </fill>
            </x14:dxf>
          </x14:cfRule>
          <x14:cfRule type="cellIs" priority="6972" operator="equal" id="{FA3BF0E4-C219-4C62-B1DD-B658E42C8FFA}">
            <xm:f>Tables!$B$6</xm:f>
            <x14:dxf>
              <fill>
                <patternFill>
                  <bgColor rgb="FFFF0000"/>
                </patternFill>
              </fill>
            </x14:dxf>
          </x14:cfRule>
          <xm:sqref>Q1941</xm:sqref>
        </x14:conditionalFormatting>
        <x14:conditionalFormatting xmlns:xm="http://schemas.microsoft.com/office/excel/2006/main">
          <x14:cfRule type="cellIs" priority="6965" operator="equal" id="{DAB90788-C8D0-4D5C-B314-A1FDD1AEE95E}">
            <xm:f>Tables!$B$3</xm:f>
            <x14:dxf>
              <fill>
                <patternFill>
                  <bgColor rgb="FFFFFFCC"/>
                </patternFill>
              </fill>
            </x14:dxf>
          </x14:cfRule>
          <x14:cfRule type="cellIs" priority="6966" operator="equal" id="{0238C20E-29F9-44F7-A83D-985A1036C5CC}">
            <xm:f>Tables!$B$4</xm:f>
            <x14:dxf>
              <fill>
                <patternFill>
                  <bgColor rgb="FF92D050"/>
                </patternFill>
              </fill>
            </x14:dxf>
          </x14:cfRule>
          <x14:cfRule type="cellIs" priority="6967" operator="equal" id="{95C459A6-F5F8-4F57-AB39-42595C736F4D}">
            <xm:f>Tables!$B$5</xm:f>
            <x14:dxf>
              <fill>
                <patternFill>
                  <bgColor rgb="FFFFC000"/>
                </patternFill>
              </fill>
            </x14:dxf>
          </x14:cfRule>
          <x14:cfRule type="cellIs" priority="6968" operator="equal" id="{735F6305-BA0F-40FE-AD54-98357A3245B8}">
            <xm:f>Tables!$B$6</xm:f>
            <x14:dxf>
              <fill>
                <patternFill>
                  <bgColor rgb="FFFF0000"/>
                </patternFill>
              </fill>
            </x14:dxf>
          </x14:cfRule>
          <xm:sqref>M1941</xm:sqref>
        </x14:conditionalFormatting>
        <x14:conditionalFormatting xmlns:xm="http://schemas.microsoft.com/office/excel/2006/main">
          <x14:cfRule type="cellIs" priority="6961" operator="equal" id="{A8763480-6E40-4204-8624-DACC6B4B0BC8}">
            <xm:f>Tables!$B$3</xm:f>
            <x14:dxf>
              <fill>
                <patternFill>
                  <bgColor rgb="FFFFFFCC"/>
                </patternFill>
              </fill>
            </x14:dxf>
          </x14:cfRule>
          <x14:cfRule type="cellIs" priority="6962" operator="equal" id="{D9D804E5-7312-4234-ABB2-E44729B8F2A8}">
            <xm:f>Tables!$B$4</xm:f>
            <x14:dxf>
              <fill>
                <patternFill>
                  <bgColor rgb="FF92D050"/>
                </patternFill>
              </fill>
            </x14:dxf>
          </x14:cfRule>
          <x14:cfRule type="cellIs" priority="6963" operator="equal" id="{D43B954E-F231-450E-ACCF-C4284CD7F246}">
            <xm:f>Tables!$B$5</xm:f>
            <x14:dxf>
              <fill>
                <patternFill>
                  <bgColor rgb="FFFFC000"/>
                </patternFill>
              </fill>
            </x14:dxf>
          </x14:cfRule>
          <x14:cfRule type="cellIs" priority="6964" operator="equal" id="{B982A9AB-149B-4F5F-B25E-EA7BCB25E75E}">
            <xm:f>Tables!$B$6</xm:f>
            <x14:dxf>
              <fill>
                <patternFill>
                  <bgColor rgb="FFFF0000"/>
                </patternFill>
              </fill>
            </x14:dxf>
          </x14:cfRule>
          <xm:sqref>J1946:K1946</xm:sqref>
        </x14:conditionalFormatting>
        <x14:conditionalFormatting xmlns:xm="http://schemas.microsoft.com/office/excel/2006/main">
          <x14:cfRule type="cellIs" priority="6949" operator="equal" id="{B1105D1B-13E7-45C7-ADE8-FE3A7DF1F1CE}">
            <xm:f>Tables!$B$3</xm:f>
            <x14:dxf>
              <fill>
                <patternFill>
                  <bgColor rgb="FFFFFFCC"/>
                </patternFill>
              </fill>
            </x14:dxf>
          </x14:cfRule>
          <x14:cfRule type="cellIs" priority="6950" operator="equal" id="{0CC6B3DF-9AF1-4591-9370-95B0E1F6D43E}">
            <xm:f>Tables!$B$4</xm:f>
            <x14:dxf>
              <fill>
                <patternFill>
                  <bgColor rgb="FF92D050"/>
                </patternFill>
              </fill>
            </x14:dxf>
          </x14:cfRule>
          <x14:cfRule type="cellIs" priority="6951" operator="equal" id="{6D7A2783-05BA-41C2-AD0C-8377261DE8F7}">
            <xm:f>Tables!$B$5</xm:f>
            <x14:dxf>
              <fill>
                <patternFill>
                  <bgColor rgb="FFFFC000"/>
                </patternFill>
              </fill>
            </x14:dxf>
          </x14:cfRule>
          <x14:cfRule type="cellIs" priority="6952" operator="equal" id="{AE221A9B-2F49-49AA-9291-0A579D0AE11D}">
            <xm:f>Tables!$B$6</xm:f>
            <x14:dxf>
              <fill>
                <patternFill>
                  <bgColor rgb="FFFF0000"/>
                </patternFill>
              </fill>
            </x14:dxf>
          </x14:cfRule>
          <xm:sqref>J505:K505</xm:sqref>
        </x14:conditionalFormatting>
        <x14:conditionalFormatting xmlns:xm="http://schemas.microsoft.com/office/excel/2006/main">
          <x14:cfRule type="cellIs" priority="6937" operator="equal" id="{1EA7CC2A-7419-4936-A373-6BEB7A10787B}">
            <xm:f>Tables!$B$3</xm:f>
            <x14:dxf>
              <fill>
                <patternFill>
                  <bgColor rgb="FFFFFFCC"/>
                </patternFill>
              </fill>
            </x14:dxf>
          </x14:cfRule>
          <x14:cfRule type="cellIs" priority="6938" operator="equal" id="{1EC56193-CD0E-4979-869C-4FA2CBEB431A}">
            <xm:f>Tables!$B$4</xm:f>
            <x14:dxf>
              <fill>
                <patternFill>
                  <bgColor rgb="FF92D050"/>
                </patternFill>
              </fill>
            </x14:dxf>
          </x14:cfRule>
          <x14:cfRule type="cellIs" priority="6939" operator="equal" id="{BC113B56-1A5F-4141-980B-A94E1D7009BE}">
            <xm:f>Tables!$B$5</xm:f>
            <x14:dxf>
              <fill>
                <patternFill>
                  <bgColor rgb="FFFFC000"/>
                </patternFill>
              </fill>
            </x14:dxf>
          </x14:cfRule>
          <x14:cfRule type="cellIs" priority="6940" operator="equal" id="{2D2B23C7-CBDE-484D-A2B4-5BA5CD9808EA}">
            <xm:f>Tables!$B$6</xm:f>
            <x14:dxf>
              <fill>
                <patternFill>
                  <bgColor rgb="FFFF0000"/>
                </patternFill>
              </fill>
            </x14:dxf>
          </x14:cfRule>
          <xm:sqref>J511:K511</xm:sqref>
        </x14:conditionalFormatting>
        <x14:conditionalFormatting xmlns:xm="http://schemas.microsoft.com/office/excel/2006/main">
          <x14:cfRule type="cellIs" priority="6933" operator="equal" id="{42B2E0AF-1925-46F6-9745-F58B530BB9DC}">
            <xm:f>Tables!$B$3</xm:f>
            <x14:dxf>
              <fill>
                <patternFill>
                  <bgColor rgb="FFFFFFCC"/>
                </patternFill>
              </fill>
            </x14:dxf>
          </x14:cfRule>
          <x14:cfRule type="cellIs" priority="6934" operator="equal" id="{F2C9E90B-BFC1-4675-812B-1FD5C8BCA1D5}">
            <xm:f>Tables!$B$4</xm:f>
            <x14:dxf>
              <fill>
                <patternFill>
                  <bgColor rgb="FF92D050"/>
                </patternFill>
              </fill>
            </x14:dxf>
          </x14:cfRule>
          <x14:cfRule type="cellIs" priority="6935" operator="equal" id="{E295A1A7-6D16-43E0-B8D5-06C5ABBB9506}">
            <xm:f>Tables!$B$5</xm:f>
            <x14:dxf>
              <fill>
                <patternFill>
                  <bgColor rgb="FFFFC000"/>
                </patternFill>
              </fill>
            </x14:dxf>
          </x14:cfRule>
          <x14:cfRule type="cellIs" priority="6936" operator="equal" id="{426D29C5-E574-4852-8EEE-BC188FB1B17B}">
            <xm:f>Tables!$B$6</xm:f>
            <x14:dxf>
              <fill>
                <patternFill>
                  <bgColor rgb="FFFF0000"/>
                </patternFill>
              </fill>
            </x14:dxf>
          </x14:cfRule>
          <xm:sqref>Q511</xm:sqref>
        </x14:conditionalFormatting>
        <x14:conditionalFormatting xmlns:xm="http://schemas.microsoft.com/office/excel/2006/main">
          <x14:cfRule type="cellIs" priority="6929" operator="equal" id="{00050A80-6340-4F63-994D-4F0BDB9DD19F}">
            <xm:f>Tables!$B$3</xm:f>
            <x14:dxf>
              <fill>
                <patternFill>
                  <bgColor rgb="FFFFFFCC"/>
                </patternFill>
              </fill>
            </x14:dxf>
          </x14:cfRule>
          <x14:cfRule type="cellIs" priority="6930" operator="equal" id="{BC30E174-5901-4ADC-8DDC-E3C67C650D3E}">
            <xm:f>Tables!$B$4</xm:f>
            <x14:dxf>
              <fill>
                <patternFill>
                  <bgColor rgb="FF92D050"/>
                </patternFill>
              </fill>
            </x14:dxf>
          </x14:cfRule>
          <x14:cfRule type="cellIs" priority="6931" operator="equal" id="{E55FB06F-D0E9-4C0B-A1FE-08D5B561FB6B}">
            <xm:f>Tables!$B$5</xm:f>
            <x14:dxf>
              <fill>
                <patternFill>
                  <bgColor rgb="FFFFC000"/>
                </patternFill>
              </fill>
            </x14:dxf>
          </x14:cfRule>
          <x14:cfRule type="cellIs" priority="6932" operator="equal" id="{55A8AB26-B154-42E9-A290-F97EF0A4FA82}">
            <xm:f>Tables!$B$6</xm:f>
            <x14:dxf>
              <fill>
                <patternFill>
                  <bgColor rgb="FFFF0000"/>
                </patternFill>
              </fill>
            </x14:dxf>
          </x14:cfRule>
          <xm:sqref>M511</xm:sqref>
        </x14:conditionalFormatting>
        <x14:conditionalFormatting xmlns:xm="http://schemas.microsoft.com/office/excel/2006/main">
          <x14:cfRule type="cellIs" priority="6925" operator="equal" id="{FDFB1B62-FA33-4624-BD75-1A57B2F674E3}">
            <xm:f>Tables!$B$3</xm:f>
            <x14:dxf>
              <fill>
                <patternFill>
                  <bgColor rgb="FFFFFFCC"/>
                </patternFill>
              </fill>
            </x14:dxf>
          </x14:cfRule>
          <x14:cfRule type="cellIs" priority="6926" operator="equal" id="{BC741FE6-62FE-4BC4-A011-B61B8414E95B}">
            <xm:f>Tables!$B$4</xm:f>
            <x14:dxf>
              <fill>
                <patternFill>
                  <bgColor rgb="FF92D050"/>
                </patternFill>
              </fill>
            </x14:dxf>
          </x14:cfRule>
          <x14:cfRule type="cellIs" priority="6927" operator="equal" id="{CDA6D107-23E7-479A-ACE9-2A8E4AFFC3F0}">
            <xm:f>Tables!$B$5</xm:f>
            <x14:dxf>
              <fill>
                <patternFill>
                  <bgColor rgb="FFFFC000"/>
                </patternFill>
              </fill>
            </x14:dxf>
          </x14:cfRule>
          <x14:cfRule type="cellIs" priority="6928" operator="equal" id="{DD6F8E54-1216-4C24-A594-6D1E97307D06}">
            <xm:f>Tables!$B$6</xm:f>
            <x14:dxf>
              <fill>
                <patternFill>
                  <bgColor rgb="FFFF0000"/>
                </patternFill>
              </fill>
            </x14:dxf>
          </x14:cfRule>
          <xm:sqref>J522:K522</xm:sqref>
        </x14:conditionalFormatting>
        <x14:conditionalFormatting xmlns:xm="http://schemas.microsoft.com/office/excel/2006/main">
          <x14:cfRule type="cellIs" priority="6921" operator="equal" id="{2309E633-22F1-4C1C-A790-3735D042D08B}">
            <xm:f>Tables!$B$3</xm:f>
            <x14:dxf>
              <fill>
                <patternFill>
                  <bgColor rgb="FFFFFFCC"/>
                </patternFill>
              </fill>
            </x14:dxf>
          </x14:cfRule>
          <x14:cfRule type="cellIs" priority="6922" operator="equal" id="{2F4B69D8-7AA1-4B3F-8418-6BC7442E3DAA}">
            <xm:f>Tables!$B$4</xm:f>
            <x14:dxf>
              <fill>
                <patternFill>
                  <bgColor rgb="FF92D050"/>
                </patternFill>
              </fill>
            </x14:dxf>
          </x14:cfRule>
          <x14:cfRule type="cellIs" priority="6923" operator="equal" id="{C414434D-55BC-4DBF-830A-FFFE17347930}">
            <xm:f>Tables!$B$5</xm:f>
            <x14:dxf>
              <fill>
                <patternFill>
                  <bgColor rgb="FFFFC000"/>
                </patternFill>
              </fill>
            </x14:dxf>
          </x14:cfRule>
          <x14:cfRule type="cellIs" priority="6924" operator="equal" id="{35F1DCA2-476F-4E62-A7C1-74C16F8DB939}">
            <xm:f>Tables!$B$6</xm:f>
            <x14:dxf>
              <fill>
                <patternFill>
                  <bgColor rgb="FFFF0000"/>
                </patternFill>
              </fill>
            </x14:dxf>
          </x14:cfRule>
          <xm:sqref>Q522</xm:sqref>
        </x14:conditionalFormatting>
        <x14:conditionalFormatting xmlns:xm="http://schemas.microsoft.com/office/excel/2006/main">
          <x14:cfRule type="cellIs" priority="6917" operator="equal" id="{DE65AC56-D7C2-4D35-9568-81D8EAE28ED1}">
            <xm:f>Tables!$B$3</xm:f>
            <x14:dxf>
              <fill>
                <patternFill>
                  <bgColor rgb="FFFFFFCC"/>
                </patternFill>
              </fill>
            </x14:dxf>
          </x14:cfRule>
          <x14:cfRule type="cellIs" priority="6918" operator="equal" id="{423E8F83-5067-43D3-9A12-C996E6CE76ED}">
            <xm:f>Tables!$B$4</xm:f>
            <x14:dxf>
              <fill>
                <patternFill>
                  <bgColor rgb="FF92D050"/>
                </patternFill>
              </fill>
            </x14:dxf>
          </x14:cfRule>
          <x14:cfRule type="cellIs" priority="6919" operator="equal" id="{8DE97019-CD0E-432B-8214-DF966BAF3106}">
            <xm:f>Tables!$B$5</xm:f>
            <x14:dxf>
              <fill>
                <patternFill>
                  <bgColor rgb="FFFFC000"/>
                </patternFill>
              </fill>
            </x14:dxf>
          </x14:cfRule>
          <x14:cfRule type="cellIs" priority="6920" operator="equal" id="{0F3F06FA-4D1B-4748-9038-0D55E2C6DA2D}">
            <xm:f>Tables!$B$6</xm:f>
            <x14:dxf>
              <fill>
                <patternFill>
                  <bgColor rgb="FFFF0000"/>
                </patternFill>
              </fill>
            </x14:dxf>
          </x14:cfRule>
          <xm:sqref>M522</xm:sqref>
        </x14:conditionalFormatting>
        <x14:conditionalFormatting xmlns:xm="http://schemas.microsoft.com/office/excel/2006/main">
          <x14:cfRule type="cellIs" priority="6913" operator="equal" id="{D0977B1A-DB32-459D-8342-65C75C5EFEE0}">
            <xm:f>Tables!$B$3</xm:f>
            <x14:dxf>
              <fill>
                <patternFill>
                  <bgColor rgb="FFFFFFCC"/>
                </patternFill>
              </fill>
            </x14:dxf>
          </x14:cfRule>
          <x14:cfRule type="cellIs" priority="6914" operator="equal" id="{2B99D704-A09F-4451-B962-E4F14C4124D9}">
            <xm:f>Tables!$B$4</xm:f>
            <x14:dxf>
              <fill>
                <patternFill>
                  <bgColor rgb="FF92D050"/>
                </patternFill>
              </fill>
            </x14:dxf>
          </x14:cfRule>
          <x14:cfRule type="cellIs" priority="6915" operator="equal" id="{00B3B0AD-789D-4F0D-B954-14A31D5B0047}">
            <xm:f>Tables!$B$5</xm:f>
            <x14:dxf>
              <fill>
                <patternFill>
                  <bgColor rgb="FFFFC000"/>
                </patternFill>
              </fill>
            </x14:dxf>
          </x14:cfRule>
          <x14:cfRule type="cellIs" priority="6916" operator="equal" id="{45750C59-7AFA-42A8-98B3-5B630309ED87}">
            <xm:f>Tables!$B$6</xm:f>
            <x14:dxf>
              <fill>
                <patternFill>
                  <bgColor rgb="FFFF0000"/>
                </patternFill>
              </fill>
            </x14:dxf>
          </x14:cfRule>
          <xm:sqref>J591:K591</xm:sqref>
        </x14:conditionalFormatting>
        <x14:conditionalFormatting xmlns:xm="http://schemas.microsoft.com/office/excel/2006/main">
          <x14:cfRule type="cellIs" priority="6909" operator="equal" id="{000674BB-AEEF-453E-8B93-E3309A3BEA05}">
            <xm:f>Tables!$B$3</xm:f>
            <x14:dxf>
              <fill>
                <patternFill>
                  <bgColor rgb="FFFFFFCC"/>
                </patternFill>
              </fill>
            </x14:dxf>
          </x14:cfRule>
          <x14:cfRule type="cellIs" priority="6910" operator="equal" id="{91BEFA34-C79D-436B-88AD-6E5D861FA78F}">
            <xm:f>Tables!$B$4</xm:f>
            <x14:dxf>
              <fill>
                <patternFill>
                  <bgColor rgb="FF92D050"/>
                </patternFill>
              </fill>
            </x14:dxf>
          </x14:cfRule>
          <x14:cfRule type="cellIs" priority="6911" operator="equal" id="{F74EDC98-28CE-4733-93AE-3124A8FB9574}">
            <xm:f>Tables!$B$5</xm:f>
            <x14:dxf>
              <fill>
                <patternFill>
                  <bgColor rgb="FFFFC000"/>
                </patternFill>
              </fill>
            </x14:dxf>
          </x14:cfRule>
          <x14:cfRule type="cellIs" priority="6912" operator="equal" id="{D21B9C14-8749-49A8-A02F-93AC8F7364EE}">
            <xm:f>Tables!$B$6</xm:f>
            <x14:dxf>
              <fill>
                <patternFill>
                  <bgColor rgb="FFFF0000"/>
                </patternFill>
              </fill>
            </x14:dxf>
          </x14:cfRule>
          <xm:sqref>Q591</xm:sqref>
        </x14:conditionalFormatting>
        <x14:conditionalFormatting xmlns:xm="http://schemas.microsoft.com/office/excel/2006/main">
          <x14:cfRule type="cellIs" priority="6905" operator="equal" id="{0BB27E67-9E25-4686-9EF4-AD04AF1B4D11}">
            <xm:f>Tables!$B$3</xm:f>
            <x14:dxf>
              <fill>
                <patternFill>
                  <bgColor rgb="FFFFFFCC"/>
                </patternFill>
              </fill>
            </x14:dxf>
          </x14:cfRule>
          <x14:cfRule type="cellIs" priority="6906" operator="equal" id="{7F6982C9-21BA-48A7-8B22-99A40E016875}">
            <xm:f>Tables!$B$4</xm:f>
            <x14:dxf>
              <fill>
                <patternFill>
                  <bgColor rgb="FF92D050"/>
                </patternFill>
              </fill>
            </x14:dxf>
          </x14:cfRule>
          <x14:cfRule type="cellIs" priority="6907" operator="equal" id="{E5F1D727-D91A-457E-AEC3-075FC489DB09}">
            <xm:f>Tables!$B$5</xm:f>
            <x14:dxf>
              <fill>
                <patternFill>
                  <bgColor rgb="FFFFC000"/>
                </patternFill>
              </fill>
            </x14:dxf>
          </x14:cfRule>
          <x14:cfRule type="cellIs" priority="6908" operator="equal" id="{ADA53B57-3DD9-43AE-BECA-70A178B6B103}">
            <xm:f>Tables!$B$6</xm:f>
            <x14:dxf>
              <fill>
                <patternFill>
                  <bgColor rgb="FFFF0000"/>
                </patternFill>
              </fill>
            </x14:dxf>
          </x14:cfRule>
          <xm:sqref>M591</xm:sqref>
        </x14:conditionalFormatting>
        <x14:conditionalFormatting xmlns:xm="http://schemas.microsoft.com/office/excel/2006/main">
          <x14:cfRule type="cellIs" priority="6901" operator="equal" id="{4A146A83-27AB-4394-BA1A-6A3221A876D7}">
            <xm:f>Tables!$B$3</xm:f>
            <x14:dxf>
              <fill>
                <patternFill>
                  <bgColor rgb="FFFFFFCC"/>
                </patternFill>
              </fill>
            </x14:dxf>
          </x14:cfRule>
          <x14:cfRule type="cellIs" priority="6902" operator="equal" id="{CF06E9FA-F338-4537-AC03-FAEECAFA0D52}">
            <xm:f>Tables!$B$4</xm:f>
            <x14:dxf>
              <fill>
                <patternFill>
                  <bgColor rgb="FF92D050"/>
                </patternFill>
              </fill>
            </x14:dxf>
          </x14:cfRule>
          <x14:cfRule type="cellIs" priority="6903" operator="equal" id="{E3328644-9E2D-4050-BA67-EFA43E86D843}">
            <xm:f>Tables!$B$5</xm:f>
            <x14:dxf>
              <fill>
                <patternFill>
                  <bgColor rgb="FFFFC000"/>
                </patternFill>
              </fill>
            </x14:dxf>
          </x14:cfRule>
          <x14:cfRule type="cellIs" priority="6904" operator="equal" id="{A8D7D610-C99B-4ED5-B38D-063458EE8A8B}">
            <xm:f>Tables!$B$6</xm:f>
            <x14:dxf>
              <fill>
                <patternFill>
                  <bgColor rgb="FFFF0000"/>
                </patternFill>
              </fill>
            </x14:dxf>
          </x14:cfRule>
          <xm:sqref>J602:K602</xm:sqref>
        </x14:conditionalFormatting>
        <x14:conditionalFormatting xmlns:xm="http://schemas.microsoft.com/office/excel/2006/main">
          <x14:cfRule type="cellIs" priority="6897" operator="equal" id="{2CE63147-D532-4126-A0E4-260D2ECF3D4F}">
            <xm:f>Tables!$B$3</xm:f>
            <x14:dxf>
              <fill>
                <patternFill>
                  <bgColor rgb="FFFFFFCC"/>
                </patternFill>
              </fill>
            </x14:dxf>
          </x14:cfRule>
          <x14:cfRule type="cellIs" priority="6898" operator="equal" id="{D9FDC073-1549-491F-9349-3B7404D94A43}">
            <xm:f>Tables!$B$4</xm:f>
            <x14:dxf>
              <fill>
                <patternFill>
                  <bgColor rgb="FF92D050"/>
                </patternFill>
              </fill>
            </x14:dxf>
          </x14:cfRule>
          <x14:cfRule type="cellIs" priority="6899" operator="equal" id="{CA69DB2D-42CA-44D1-88A7-CA809C5857B2}">
            <xm:f>Tables!$B$5</xm:f>
            <x14:dxf>
              <fill>
                <patternFill>
                  <bgColor rgb="FFFFC000"/>
                </patternFill>
              </fill>
            </x14:dxf>
          </x14:cfRule>
          <x14:cfRule type="cellIs" priority="6900" operator="equal" id="{161A3C2B-9503-4FB3-8C42-5184935A18C5}">
            <xm:f>Tables!$B$6</xm:f>
            <x14:dxf>
              <fill>
                <patternFill>
                  <bgColor rgb="FFFF0000"/>
                </patternFill>
              </fill>
            </x14:dxf>
          </x14:cfRule>
          <xm:sqref>Q602</xm:sqref>
        </x14:conditionalFormatting>
        <x14:conditionalFormatting xmlns:xm="http://schemas.microsoft.com/office/excel/2006/main">
          <x14:cfRule type="cellIs" priority="6893" operator="equal" id="{B224F89D-167F-4142-8D75-E9553953E44A}">
            <xm:f>Tables!$B$3</xm:f>
            <x14:dxf>
              <fill>
                <patternFill>
                  <bgColor rgb="FFFFFFCC"/>
                </patternFill>
              </fill>
            </x14:dxf>
          </x14:cfRule>
          <x14:cfRule type="cellIs" priority="6894" operator="equal" id="{5533AEBF-FDFD-4B1A-9C1F-5F9C4F0EB16D}">
            <xm:f>Tables!$B$4</xm:f>
            <x14:dxf>
              <fill>
                <patternFill>
                  <bgColor rgb="FF92D050"/>
                </patternFill>
              </fill>
            </x14:dxf>
          </x14:cfRule>
          <x14:cfRule type="cellIs" priority="6895" operator="equal" id="{FAE36297-7CB6-4329-9C68-83AABFD50C6A}">
            <xm:f>Tables!$B$5</xm:f>
            <x14:dxf>
              <fill>
                <patternFill>
                  <bgColor rgb="FFFFC000"/>
                </patternFill>
              </fill>
            </x14:dxf>
          </x14:cfRule>
          <x14:cfRule type="cellIs" priority="6896" operator="equal" id="{99912C42-F71B-483E-811B-C6C12D4A0316}">
            <xm:f>Tables!$B$6</xm:f>
            <x14:dxf>
              <fill>
                <patternFill>
                  <bgColor rgb="FFFF0000"/>
                </patternFill>
              </fill>
            </x14:dxf>
          </x14:cfRule>
          <xm:sqref>M602</xm:sqref>
        </x14:conditionalFormatting>
        <x14:conditionalFormatting xmlns:xm="http://schemas.microsoft.com/office/excel/2006/main">
          <x14:cfRule type="cellIs" priority="6889" operator="equal" id="{020DCB03-17E5-4B0E-ADE9-E6B251C14A00}">
            <xm:f>Tables!$B$3</xm:f>
            <x14:dxf>
              <fill>
                <patternFill>
                  <bgColor rgb="FFFFFFCC"/>
                </patternFill>
              </fill>
            </x14:dxf>
          </x14:cfRule>
          <x14:cfRule type="cellIs" priority="6890" operator="equal" id="{7CC7FA8F-560C-4BC3-A9DC-E22A84B5FB93}">
            <xm:f>Tables!$B$4</xm:f>
            <x14:dxf>
              <fill>
                <patternFill>
                  <bgColor rgb="FF92D050"/>
                </patternFill>
              </fill>
            </x14:dxf>
          </x14:cfRule>
          <x14:cfRule type="cellIs" priority="6891" operator="equal" id="{8904409B-A72D-41F4-A0E1-320556DA2740}">
            <xm:f>Tables!$B$5</xm:f>
            <x14:dxf>
              <fill>
                <patternFill>
                  <bgColor rgb="FFFFC000"/>
                </patternFill>
              </fill>
            </x14:dxf>
          </x14:cfRule>
          <x14:cfRule type="cellIs" priority="6892" operator="equal" id="{87D24C67-A510-46B6-B9E1-F1E4170A9C3D}">
            <xm:f>Tables!$B$6</xm:f>
            <x14:dxf>
              <fill>
                <patternFill>
                  <bgColor rgb="FFFF0000"/>
                </patternFill>
              </fill>
            </x14:dxf>
          </x14:cfRule>
          <xm:sqref>J613:K613</xm:sqref>
        </x14:conditionalFormatting>
        <x14:conditionalFormatting xmlns:xm="http://schemas.microsoft.com/office/excel/2006/main">
          <x14:cfRule type="cellIs" priority="6885" operator="equal" id="{4E8753ED-C402-4A0C-924D-5FEB3E57EBBD}">
            <xm:f>Tables!$B$3</xm:f>
            <x14:dxf>
              <fill>
                <patternFill>
                  <bgColor rgb="FFFFFFCC"/>
                </patternFill>
              </fill>
            </x14:dxf>
          </x14:cfRule>
          <x14:cfRule type="cellIs" priority="6886" operator="equal" id="{E5A6D84E-C4D3-4A89-ADAE-E785ADC03B3B}">
            <xm:f>Tables!$B$4</xm:f>
            <x14:dxf>
              <fill>
                <patternFill>
                  <bgColor rgb="FF92D050"/>
                </patternFill>
              </fill>
            </x14:dxf>
          </x14:cfRule>
          <x14:cfRule type="cellIs" priority="6887" operator="equal" id="{13B0F5FB-928E-421A-BC5B-A78B87EF4242}">
            <xm:f>Tables!$B$5</xm:f>
            <x14:dxf>
              <fill>
                <patternFill>
                  <bgColor rgb="FFFFC000"/>
                </patternFill>
              </fill>
            </x14:dxf>
          </x14:cfRule>
          <x14:cfRule type="cellIs" priority="6888" operator="equal" id="{8A911BAF-5832-4DAC-AF05-04D8831B5979}">
            <xm:f>Tables!$B$6</xm:f>
            <x14:dxf>
              <fill>
                <patternFill>
                  <bgColor rgb="FFFF0000"/>
                </patternFill>
              </fill>
            </x14:dxf>
          </x14:cfRule>
          <xm:sqref>Q613</xm:sqref>
        </x14:conditionalFormatting>
        <x14:conditionalFormatting xmlns:xm="http://schemas.microsoft.com/office/excel/2006/main">
          <x14:cfRule type="cellIs" priority="6881" operator="equal" id="{DF1F0411-69C8-424A-8EC1-0B2F841F2293}">
            <xm:f>Tables!$B$3</xm:f>
            <x14:dxf>
              <fill>
                <patternFill>
                  <bgColor rgb="FFFFFFCC"/>
                </patternFill>
              </fill>
            </x14:dxf>
          </x14:cfRule>
          <x14:cfRule type="cellIs" priority="6882" operator="equal" id="{2194C632-CCCE-4334-8E8F-E44BEB35E07A}">
            <xm:f>Tables!$B$4</xm:f>
            <x14:dxf>
              <fill>
                <patternFill>
                  <bgColor rgb="FF92D050"/>
                </patternFill>
              </fill>
            </x14:dxf>
          </x14:cfRule>
          <x14:cfRule type="cellIs" priority="6883" operator="equal" id="{870A8302-84BE-43B3-89B7-9EA49EBE5CF8}">
            <xm:f>Tables!$B$5</xm:f>
            <x14:dxf>
              <fill>
                <patternFill>
                  <bgColor rgb="FFFFC000"/>
                </patternFill>
              </fill>
            </x14:dxf>
          </x14:cfRule>
          <x14:cfRule type="cellIs" priority="6884" operator="equal" id="{1BE6B94B-17F3-4C11-BD4D-FEFCA394081B}">
            <xm:f>Tables!$B$6</xm:f>
            <x14:dxf>
              <fill>
                <patternFill>
                  <bgColor rgb="FFFF0000"/>
                </patternFill>
              </fill>
            </x14:dxf>
          </x14:cfRule>
          <xm:sqref>M613</xm:sqref>
        </x14:conditionalFormatting>
        <x14:conditionalFormatting xmlns:xm="http://schemas.microsoft.com/office/excel/2006/main">
          <x14:cfRule type="cellIs" priority="6877" operator="equal" id="{35B011FC-2883-4B35-88CD-F7A22DB4DACE}">
            <xm:f>Tables!$B$3</xm:f>
            <x14:dxf>
              <fill>
                <patternFill>
                  <bgColor rgb="FFFFFFCC"/>
                </patternFill>
              </fill>
            </x14:dxf>
          </x14:cfRule>
          <x14:cfRule type="cellIs" priority="6878" operator="equal" id="{B92BEF5A-A762-4FBE-9AE5-287702A703C8}">
            <xm:f>Tables!$B$4</xm:f>
            <x14:dxf>
              <fill>
                <patternFill>
                  <bgColor rgb="FF92D050"/>
                </patternFill>
              </fill>
            </x14:dxf>
          </x14:cfRule>
          <x14:cfRule type="cellIs" priority="6879" operator="equal" id="{B4F900C9-5A0C-4E04-8F2B-CCC6129E48D0}">
            <xm:f>Tables!$B$5</xm:f>
            <x14:dxf>
              <fill>
                <patternFill>
                  <bgColor rgb="FFFFC000"/>
                </patternFill>
              </fill>
            </x14:dxf>
          </x14:cfRule>
          <x14:cfRule type="cellIs" priority="6880" operator="equal" id="{F91AF76A-3651-434E-B5FA-F99424653344}">
            <xm:f>Tables!$B$6</xm:f>
            <x14:dxf>
              <fill>
                <patternFill>
                  <bgColor rgb="FFFF0000"/>
                </patternFill>
              </fill>
            </x14:dxf>
          </x14:cfRule>
          <xm:sqref>J619:K619</xm:sqref>
        </x14:conditionalFormatting>
        <x14:conditionalFormatting xmlns:xm="http://schemas.microsoft.com/office/excel/2006/main">
          <x14:cfRule type="cellIs" priority="6865" operator="equal" id="{3163D6C5-96D4-4114-9BE1-B0E91246E7C4}">
            <xm:f>Tables!$B$3</xm:f>
            <x14:dxf>
              <fill>
                <patternFill>
                  <bgColor rgb="FFFFFFCC"/>
                </patternFill>
              </fill>
            </x14:dxf>
          </x14:cfRule>
          <x14:cfRule type="cellIs" priority="6866" operator="equal" id="{CE4DF0E7-C5CB-4859-9E41-E52976E1C5F2}">
            <xm:f>Tables!$B$4</xm:f>
            <x14:dxf>
              <fill>
                <patternFill>
                  <bgColor rgb="FF92D050"/>
                </patternFill>
              </fill>
            </x14:dxf>
          </x14:cfRule>
          <x14:cfRule type="cellIs" priority="6867" operator="equal" id="{1E2DB7A6-BFE3-4913-907F-9356ACE0BB9F}">
            <xm:f>Tables!$B$5</xm:f>
            <x14:dxf>
              <fill>
                <patternFill>
                  <bgColor rgb="FFFFC000"/>
                </patternFill>
              </fill>
            </x14:dxf>
          </x14:cfRule>
          <x14:cfRule type="cellIs" priority="6868" operator="equal" id="{10485768-ED2B-4E77-B30A-C4002BC04957}">
            <xm:f>Tables!$B$6</xm:f>
            <x14:dxf>
              <fill>
                <patternFill>
                  <bgColor rgb="FFFF0000"/>
                </patternFill>
              </fill>
            </x14:dxf>
          </x14:cfRule>
          <xm:sqref>J625:K625</xm:sqref>
        </x14:conditionalFormatting>
        <x14:conditionalFormatting xmlns:xm="http://schemas.microsoft.com/office/excel/2006/main">
          <x14:cfRule type="cellIs" priority="6861" operator="equal" id="{807192A1-12C6-426A-A7DC-4262E6BC2F10}">
            <xm:f>Tables!$B$3</xm:f>
            <x14:dxf>
              <fill>
                <patternFill>
                  <bgColor rgb="FFFFFFCC"/>
                </patternFill>
              </fill>
            </x14:dxf>
          </x14:cfRule>
          <x14:cfRule type="cellIs" priority="6862" operator="equal" id="{AEF9DA84-AF91-45A0-9160-55EB6CF8D0C0}">
            <xm:f>Tables!$B$4</xm:f>
            <x14:dxf>
              <fill>
                <patternFill>
                  <bgColor rgb="FF92D050"/>
                </patternFill>
              </fill>
            </x14:dxf>
          </x14:cfRule>
          <x14:cfRule type="cellIs" priority="6863" operator="equal" id="{17F70BEB-2018-4B1D-82FB-7A7770F58C36}">
            <xm:f>Tables!$B$5</xm:f>
            <x14:dxf>
              <fill>
                <patternFill>
                  <bgColor rgb="FFFFC000"/>
                </patternFill>
              </fill>
            </x14:dxf>
          </x14:cfRule>
          <x14:cfRule type="cellIs" priority="6864" operator="equal" id="{D89512FA-2B0F-451F-B344-11FC3584E203}">
            <xm:f>Tables!$B$6</xm:f>
            <x14:dxf>
              <fill>
                <patternFill>
                  <bgColor rgb="FFFF0000"/>
                </patternFill>
              </fill>
            </x14:dxf>
          </x14:cfRule>
          <xm:sqref>Q625</xm:sqref>
        </x14:conditionalFormatting>
        <x14:conditionalFormatting xmlns:xm="http://schemas.microsoft.com/office/excel/2006/main">
          <x14:cfRule type="cellIs" priority="6857" operator="equal" id="{253AA189-DB11-4836-B2CA-0616CF3C7D37}">
            <xm:f>Tables!$B$3</xm:f>
            <x14:dxf>
              <fill>
                <patternFill>
                  <bgColor rgb="FFFFFFCC"/>
                </patternFill>
              </fill>
            </x14:dxf>
          </x14:cfRule>
          <x14:cfRule type="cellIs" priority="6858" operator="equal" id="{7D188AF4-25DF-40D4-9A8A-83AD69E9242D}">
            <xm:f>Tables!$B$4</xm:f>
            <x14:dxf>
              <fill>
                <patternFill>
                  <bgColor rgb="FF92D050"/>
                </patternFill>
              </fill>
            </x14:dxf>
          </x14:cfRule>
          <x14:cfRule type="cellIs" priority="6859" operator="equal" id="{AA5D0845-73AE-404F-BF52-C70746C26C8C}">
            <xm:f>Tables!$B$5</xm:f>
            <x14:dxf>
              <fill>
                <patternFill>
                  <bgColor rgb="FFFFC000"/>
                </patternFill>
              </fill>
            </x14:dxf>
          </x14:cfRule>
          <x14:cfRule type="cellIs" priority="6860" operator="equal" id="{F302C47F-D474-4BFB-ACCA-6A0436C09D38}">
            <xm:f>Tables!$B$6</xm:f>
            <x14:dxf>
              <fill>
                <patternFill>
                  <bgColor rgb="FFFF0000"/>
                </patternFill>
              </fill>
            </x14:dxf>
          </x14:cfRule>
          <xm:sqref>M625</xm:sqref>
        </x14:conditionalFormatting>
        <x14:conditionalFormatting xmlns:xm="http://schemas.microsoft.com/office/excel/2006/main">
          <x14:cfRule type="cellIs" priority="6853" operator="equal" id="{C4C977EE-0465-48CC-B059-717E5F890624}">
            <xm:f>Tables!$B$3</xm:f>
            <x14:dxf>
              <fill>
                <patternFill>
                  <bgColor rgb="FFFFFFCC"/>
                </patternFill>
              </fill>
            </x14:dxf>
          </x14:cfRule>
          <x14:cfRule type="cellIs" priority="6854" operator="equal" id="{6252D6DD-D434-44FA-AA79-A5C26686CCB9}">
            <xm:f>Tables!$B$4</xm:f>
            <x14:dxf>
              <fill>
                <patternFill>
                  <bgColor rgb="FF92D050"/>
                </patternFill>
              </fill>
            </x14:dxf>
          </x14:cfRule>
          <x14:cfRule type="cellIs" priority="6855" operator="equal" id="{CB8073A3-D8EB-4C96-9D58-6CFF22BE7663}">
            <xm:f>Tables!$B$5</xm:f>
            <x14:dxf>
              <fill>
                <patternFill>
                  <bgColor rgb="FFFFC000"/>
                </patternFill>
              </fill>
            </x14:dxf>
          </x14:cfRule>
          <x14:cfRule type="cellIs" priority="6856" operator="equal" id="{D6E36B49-D659-409B-9EAA-6C13430FDD5A}">
            <xm:f>Tables!$B$6</xm:f>
            <x14:dxf>
              <fill>
                <patternFill>
                  <bgColor rgb="FFFF0000"/>
                </patternFill>
              </fill>
            </x14:dxf>
          </x14:cfRule>
          <xm:sqref>J635:K635</xm:sqref>
        </x14:conditionalFormatting>
        <x14:conditionalFormatting xmlns:xm="http://schemas.microsoft.com/office/excel/2006/main">
          <x14:cfRule type="cellIs" priority="6849" operator="equal" id="{A6E39C6C-C022-4FDC-87E0-D68FAAA45527}">
            <xm:f>Tables!$B$3</xm:f>
            <x14:dxf>
              <fill>
                <patternFill>
                  <bgColor rgb="FFFFFFCC"/>
                </patternFill>
              </fill>
            </x14:dxf>
          </x14:cfRule>
          <x14:cfRule type="cellIs" priority="6850" operator="equal" id="{45EA8DD5-B7B9-404A-921C-775D2D316113}">
            <xm:f>Tables!$B$4</xm:f>
            <x14:dxf>
              <fill>
                <patternFill>
                  <bgColor rgb="FF92D050"/>
                </patternFill>
              </fill>
            </x14:dxf>
          </x14:cfRule>
          <x14:cfRule type="cellIs" priority="6851" operator="equal" id="{3F87428E-B7C5-4C27-A97D-14A38AE65D03}">
            <xm:f>Tables!$B$5</xm:f>
            <x14:dxf>
              <fill>
                <patternFill>
                  <bgColor rgb="FFFFC000"/>
                </patternFill>
              </fill>
            </x14:dxf>
          </x14:cfRule>
          <x14:cfRule type="cellIs" priority="6852" operator="equal" id="{4594D640-9BB3-44AA-94AF-AFB52388369D}">
            <xm:f>Tables!$B$6</xm:f>
            <x14:dxf>
              <fill>
                <patternFill>
                  <bgColor rgb="FFFF0000"/>
                </patternFill>
              </fill>
            </x14:dxf>
          </x14:cfRule>
          <xm:sqref>Q635</xm:sqref>
        </x14:conditionalFormatting>
        <x14:conditionalFormatting xmlns:xm="http://schemas.microsoft.com/office/excel/2006/main">
          <x14:cfRule type="cellIs" priority="6845" operator="equal" id="{025923AC-1D9A-4455-AA8A-AD2A81EEFEA7}">
            <xm:f>Tables!$B$3</xm:f>
            <x14:dxf>
              <fill>
                <patternFill>
                  <bgColor rgb="FFFFFFCC"/>
                </patternFill>
              </fill>
            </x14:dxf>
          </x14:cfRule>
          <x14:cfRule type="cellIs" priority="6846" operator="equal" id="{983A2A1F-3031-4EBA-A6F8-42271E4969EE}">
            <xm:f>Tables!$B$4</xm:f>
            <x14:dxf>
              <fill>
                <patternFill>
                  <bgColor rgb="FF92D050"/>
                </patternFill>
              </fill>
            </x14:dxf>
          </x14:cfRule>
          <x14:cfRule type="cellIs" priority="6847" operator="equal" id="{DCE60E90-1259-4363-8CE5-B7F8926FDF60}">
            <xm:f>Tables!$B$5</xm:f>
            <x14:dxf>
              <fill>
                <patternFill>
                  <bgColor rgb="FFFFC000"/>
                </patternFill>
              </fill>
            </x14:dxf>
          </x14:cfRule>
          <x14:cfRule type="cellIs" priority="6848" operator="equal" id="{BFE273F3-7815-4FAE-A470-9D7572DC5D22}">
            <xm:f>Tables!$B$6</xm:f>
            <x14:dxf>
              <fill>
                <patternFill>
                  <bgColor rgb="FFFF0000"/>
                </patternFill>
              </fill>
            </x14:dxf>
          </x14:cfRule>
          <xm:sqref>M635</xm:sqref>
        </x14:conditionalFormatting>
        <x14:conditionalFormatting xmlns:xm="http://schemas.microsoft.com/office/excel/2006/main">
          <x14:cfRule type="cellIs" priority="6841" operator="equal" id="{0D683651-4EF7-4CA5-A516-2CBC1D40495F}">
            <xm:f>Tables!$B$3</xm:f>
            <x14:dxf>
              <fill>
                <patternFill>
                  <bgColor rgb="FFFFFFCC"/>
                </patternFill>
              </fill>
            </x14:dxf>
          </x14:cfRule>
          <x14:cfRule type="cellIs" priority="6842" operator="equal" id="{AB156BED-EAEE-4C95-9EA3-D3876A773AFD}">
            <xm:f>Tables!$B$4</xm:f>
            <x14:dxf>
              <fill>
                <patternFill>
                  <bgColor rgb="FF92D050"/>
                </patternFill>
              </fill>
            </x14:dxf>
          </x14:cfRule>
          <x14:cfRule type="cellIs" priority="6843" operator="equal" id="{9D902A24-BF82-461C-8001-AECE98CD5B90}">
            <xm:f>Tables!$B$5</xm:f>
            <x14:dxf>
              <fill>
                <patternFill>
                  <bgColor rgb="FFFFC000"/>
                </patternFill>
              </fill>
            </x14:dxf>
          </x14:cfRule>
          <x14:cfRule type="cellIs" priority="6844" operator="equal" id="{21191B8E-03DE-4D34-833D-B107F0D1C93F}">
            <xm:f>Tables!$B$6</xm:f>
            <x14:dxf>
              <fill>
                <patternFill>
                  <bgColor rgb="FFFF0000"/>
                </patternFill>
              </fill>
            </x14:dxf>
          </x14:cfRule>
          <xm:sqref>J641:K641</xm:sqref>
        </x14:conditionalFormatting>
        <x14:conditionalFormatting xmlns:xm="http://schemas.microsoft.com/office/excel/2006/main">
          <x14:cfRule type="cellIs" priority="6829" operator="equal" id="{FE9D8CB8-176A-4FE2-B5E6-BCA68E999109}">
            <xm:f>Tables!$B$3</xm:f>
            <x14:dxf>
              <fill>
                <patternFill>
                  <bgColor rgb="FFFFFFCC"/>
                </patternFill>
              </fill>
            </x14:dxf>
          </x14:cfRule>
          <x14:cfRule type="cellIs" priority="6830" operator="equal" id="{3F62C34B-9A90-4200-B688-FF839DBCF9EF}">
            <xm:f>Tables!$B$4</xm:f>
            <x14:dxf>
              <fill>
                <patternFill>
                  <bgColor rgb="FF92D050"/>
                </patternFill>
              </fill>
            </x14:dxf>
          </x14:cfRule>
          <x14:cfRule type="cellIs" priority="6831" operator="equal" id="{244B13CA-2BA9-4A3F-A80C-8911646EDE7C}">
            <xm:f>Tables!$B$5</xm:f>
            <x14:dxf>
              <fill>
                <patternFill>
                  <bgColor rgb="FFFFC000"/>
                </patternFill>
              </fill>
            </x14:dxf>
          </x14:cfRule>
          <x14:cfRule type="cellIs" priority="6832" operator="equal" id="{7C5CCFA9-D244-47A7-A76B-E24CD17915EF}">
            <xm:f>Tables!$B$6</xm:f>
            <x14:dxf>
              <fill>
                <patternFill>
                  <bgColor rgb="FFFF0000"/>
                </patternFill>
              </fill>
            </x14:dxf>
          </x14:cfRule>
          <xm:sqref>J647:K647</xm:sqref>
        </x14:conditionalFormatting>
        <x14:conditionalFormatting xmlns:xm="http://schemas.microsoft.com/office/excel/2006/main">
          <x14:cfRule type="cellIs" priority="6825" operator="equal" id="{74246728-F3BC-4510-9862-ED1CFA76BB1A}">
            <xm:f>Tables!$B$3</xm:f>
            <x14:dxf>
              <fill>
                <patternFill>
                  <bgColor rgb="FFFFFFCC"/>
                </patternFill>
              </fill>
            </x14:dxf>
          </x14:cfRule>
          <x14:cfRule type="cellIs" priority="6826" operator="equal" id="{804D756B-7B01-4927-AFF8-7EEB035BD7A2}">
            <xm:f>Tables!$B$4</xm:f>
            <x14:dxf>
              <fill>
                <patternFill>
                  <bgColor rgb="FF92D050"/>
                </patternFill>
              </fill>
            </x14:dxf>
          </x14:cfRule>
          <x14:cfRule type="cellIs" priority="6827" operator="equal" id="{C95F135F-F412-4B8F-986A-67E136A24FA0}">
            <xm:f>Tables!$B$5</xm:f>
            <x14:dxf>
              <fill>
                <patternFill>
                  <bgColor rgb="FFFFC000"/>
                </patternFill>
              </fill>
            </x14:dxf>
          </x14:cfRule>
          <x14:cfRule type="cellIs" priority="6828" operator="equal" id="{93D5EC4E-AA81-4C00-9E96-D935E3C3B827}">
            <xm:f>Tables!$B$6</xm:f>
            <x14:dxf>
              <fill>
                <patternFill>
                  <bgColor rgb="FFFF0000"/>
                </patternFill>
              </fill>
            </x14:dxf>
          </x14:cfRule>
          <xm:sqref>Q647</xm:sqref>
        </x14:conditionalFormatting>
        <x14:conditionalFormatting xmlns:xm="http://schemas.microsoft.com/office/excel/2006/main">
          <x14:cfRule type="cellIs" priority="6821" operator="equal" id="{D9ECE7F1-5DC3-4546-8923-DB05BB19F3A4}">
            <xm:f>Tables!$B$3</xm:f>
            <x14:dxf>
              <fill>
                <patternFill>
                  <bgColor rgb="FFFFFFCC"/>
                </patternFill>
              </fill>
            </x14:dxf>
          </x14:cfRule>
          <x14:cfRule type="cellIs" priority="6822" operator="equal" id="{F35CE142-CB15-4EF2-9FF0-AD4E614C05D3}">
            <xm:f>Tables!$B$4</xm:f>
            <x14:dxf>
              <fill>
                <patternFill>
                  <bgColor rgb="FF92D050"/>
                </patternFill>
              </fill>
            </x14:dxf>
          </x14:cfRule>
          <x14:cfRule type="cellIs" priority="6823" operator="equal" id="{FEBAEDB3-8188-4714-A24A-E3DFF95F59FB}">
            <xm:f>Tables!$B$5</xm:f>
            <x14:dxf>
              <fill>
                <patternFill>
                  <bgColor rgb="FFFFC000"/>
                </patternFill>
              </fill>
            </x14:dxf>
          </x14:cfRule>
          <x14:cfRule type="cellIs" priority="6824" operator="equal" id="{F1CB482E-784E-45CA-87E1-E2723177B44A}">
            <xm:f>Tables!$B$6</xm:f>
            <x14:dxf>
              <fill>
                <patternFill>
                  <bgColor rgb="FFFF0000"/>
                </patternFill>
              </fill>
            </x14:dxf>
          </x14:cfRule>
          <xm:sqref>M647</xm:sqref>
        </x14:conditionalFormatting>
        <x14:conditionalFormatting xmlns:xm="http://schemas.microsoft.com/office/excel/2006/main">
          <x14:cfRule type="cellIs" priority="6817" operator="equal" id="{47AD1C71-60BC-4660-96EE-16EEA56BB010}">
            <xm:f>Tables!$B$3</xm:f>
            <x14:dxf>
              <fill>
                <patternFill>
                  <bgColor rgb="FFFFFFCC"/>
                </patternFill>
              </fill>
            </x14:dxf>
          </x14:cfRule>
          <x14:cfRule type="cellIs" priority="6818" operator="equal" id="{7E6CC407-C82D-4639-A37A-ADCCCB19BFF6}">
            <xm:f>Tables!$B$4</xm:f>
            <x14:dxf>
              <fill>
                <patternFill>
                  <bgColor rgb="FF92D050"/>
                </patternFill>
              </fill>
            </x14:dxf>
          </x14:cfRule>
          <x14:cfRule type="cellIs" priority="6819" operator="equal" id="{E2FC83BB-B9C6-482C-AEF5-24E06B7FFAE0}">
            <xm:f>Tables!$B$5</xm:f>
            <x14:dxf>
              <fill>
                <patternFill>
                  <bgColor rgb="FFFFC000"/>
                </patternFill>
              </fill>
            </x14:dxf>
          </x14:cfRule>
          <x14:cfRule type="cellIs" priority="6820" operator="equal" id="{401542CD-3D1A-462A-A3F6-646F758E8D1C}">
            <xm:f>Tables!$B$6</xm:f>
            <x14:dxf>
              <fill>
                <patternFill>
                  <bgColor rgb="FFFF0000"/>
                </patternFill>
              </fill>
            </x14:dxf>
          </x14:cfRule>
          <xm:sqref>J653:K653</xm:sqref>
        </x14:conditionalFormatting>
        <x14:conditionalFormatting xmlns:xm="http://schemas.microsoft.com/office/excel/2006/main">
          <x14:cfRule type="cellIs" priority="6805" operator="equal" id="{823690D5-8A0A-41DA-8C10-E34249179853}">
            <xm:f>Tables!$B$3</xm:f>
            <x14:dxf>
              <fill>
                <patternFill>
                  <bgColor rgb="FFFFFFCC"/>
                </patternFill>
              </fill>
            </x14:dxf>
          </x14:cfRule>
          <x14:cfRule type="cellIs" priority="6806" operator="equal" id="{6221BEC9-70AD-4106-849F-87FFFCC50B47}">
            <xm:f>Tables!$B$4</xm:f>
            <x14:dxf>
              <fill>
                <patternFill>
                  <bgColor rgb="FF92D050"/>
                </patternFill>
              </fill>
            </x14:dxf>
          </x14:cfRule>
          <x14:cfRule type="cellIs" priority="6807" operator="equal" id="{BA9A8E4E-FD1D-412B-A7CD-0CCE095311FA}">
            <xm:f>Tables!$B$5</xm:f>
            <x14:dxf>
              <fill>
                <patternFill>
                  <bgColor rgb="FFFFC000"/>
                </patternFill>
              </fill>
            </x14:dxf>
          </x14:cfRule>
          <x14:cfRule type="cellIs" priority="6808" operator="equal" id="{27712DC8-A1E5-49CC-BA1E-E91AB8AC2A59}">
            <xm:f>Tables!$B$6</xm:f>
            <x14:dxf>
              <fill>
                <patternFill>
                  <bgColor rgb="FFFF0000"/>
                </patternFill>
              </fill>
            </x14:dxf>
          </x14:cfRule>
          <xm:sqref>J659:K659</xm:sqref>
        </x14:conditionalFormatting>
        <x14:conditionalFormatting xmlns:xm="http://schemas.microsoft.com/office/excel/2006/main">
          <x14:cfRule type="cellIs" priority="6801" operator="equal" id="{686554E1-DC63-4325-873E-3DBD7F52FFEF}">
            <xm:f>Tables!$B$3</xm:f>
            <x14:dxf>
              <fill>
                <patternFill>
                  <bgColor rgb="FFFFFFCC"/>
                </patternFill>
              </fill>
            </x14:dxf>
          </x14:cfRule>
          <x14:cfRule type="cellIs" priority="6802" operator="equal" id="{438289AD-E927-43C5-A872-692679B03D2E}">
            <xm:f>Tables!$B$4</xm:f>
            <x14:dxf>
              <fill>
                <patternFill>
                  <bgColor rgb="FF92D050"/>
                </patternFill>
              </fill>
            </x14:dxf>
          </x14:cfRule>
          <x14:cfRule type="cellIs" priority="6803" operator="equal" id="{FBC1AE18-F034-46AF-9258-D490CC6577EE}">
            <xm:f>Tables!$B$5</xm:f>
            <x14:dxf>
              <fill>
                <patternFill>
                  <bgColor rgb="FFFFC000"/>
                </patternFill>
              </fill>
            </x14:dxf>
          </x14:cfRule>
          <x14:cfRule type="cellIs" priority="6804" operator="equal" id="{AAA6FB58-317C-40E7-B6F1-3E7D13829F73}">
            <xm:f>Tables!$B$6</xm:f>
            <x14:dxf>
              <fill>
                <patternFill>
                  <bgColor rgb="FFFF0000"/>
                </patternFill>
              </fill>
            </x14:dxf>
          </x14:cfRule>
          <xm:sqref>Q659</xm:sqref>
        </x14:conditionalFormatting>
        <x14:conditionalFormatting xmlns:xm="http://schemas.microsoft.com/office/excel/2006/main">
          <x14:cfRule type="cellIs" priority="6797" operator="equal" id="{2D52F03D-8AF0-458A-B3E8-3D731AAE5112}">
            <xm:f>Tables!$B$3</xm:f>
            <x14:dxf>
              <fill>
                <patternFill>
                  <bgColor rgb="FFFFFFCC"/>
                </patternFill>
              </fill>
            </x14:dxf>
          </x14:cfRule>
          <x14:cfRule type="cellIs" priority="6798" operator="equal" id="{B8632096-1894-4193-8F0F-701A7B34E366}">
            <xm:f>Tables!$B$4</xm:f>
            <x14:dxf>
              <fill>
                <patternFill>
                  <bgColor rgb="FF92D050"/>
                </patternFill>
              </fill>
            </x14:dxf>
          </x14:cfRule>
          <x14:cfRule type="cellIs" priority="6799" operator="equal" id="{2450A405-6D44-41AA-A4F2-F60C48135748}">
            <xm:f>Tables!$B$5</xm:f>
            <x14:dxf>
              <fill>
                <patternFill>
                  <bgColor rgb="FFFFC000"/>
                </patternFill>
              </fill>
            </x14:dxf>
          </x14:cfRule>
          <x14:cfRule type="cellIs" priority="6800" operator="equal" id="{8558B1A8-DFFA-42A8-9CA5-44287C538A3E}">
            <xm:f>Tables!$B$6</xm:f>
            <x14:dxf>
              <fill>
                <patternFill>
                  <bgColor rgb="FFFF0000"/>
                </patternFill>
              </fill>
            </x14:dxf>
          </x14:cfRule>
          <xm:sqref>M659</xm:sqref>
        </x14:conditionalFormatting>
        <x14:conditionalFormatting xmlns:xm="http://schemas.microsoft.com/office/excel/2006/main">
          <x14:cfRule type="cellIs" priority="6793" operator="equal" id="{D1879B29-84C1-44E1-AFAF-93D25FCF390E}">
            <xm:f>Tables!$B$3</xm:f>
            <x14:dxf>
              <fill>
                <patternFill>
                  <bgColor rgb="FFFFFFCC"/>
                </patternFill>
              </fill>
            </x14:dxf>
          </x14:cfRule>
          <x14:cfRule type="cellIs" priority="6794" operator="equal" id="{B65022B5-8897-4941-955A-0A32879D617B}">
            <xm:f>Tables!$B$4</xm:f>
            <x14:dxf>
              <fill>
                <patternFill>
                  <bgColor rgb="FF92D050"/>
                </patternFill>
              </fill>
            </x14:dxf>
          </x14:cfRule>
          <x14:cfRule type="cellIs" priority="6795" operator="equal" id="{5681F961-AB36-4331-B044-4B26EA8077D7}">
            <xm:f>Tables!$B$5</xm:f>
            <x14:dxf>
              <fill>
                <patternFill>
                  <bgColor rgb="FFFFC000"/>
                </patternFill>
              </fill>
            </x14:dxf>
          </x14:cfRule>
          <x14:cfRule type="cellIs" priority="6796" operator="equal" id="{C08030D5-B906-4523-ADB5-89E75FEE4F3B}">
            <xm:f>Tables!$B$6</xm:f>
            <x14:dxf>
              <fill>
                <patternFill>
                  <bgColor rgb="FFFF0000"/>
                </patternFill>
              </fill>
            </x14:dxf>
          </x14:cfRule>
          <xm:sqref>J670:K670</xm:sqref>
        </x14:conditionalFormatting>
        <x14:conditionalFormatting xmlns:xm="http://schemas.microsoft.com/office/excel/2006/main">
          <x14:cfRule type="cellIs" priority="6789" operator="equal" id="{C64F9887-2760-49BE-B652-2A545EFB60F0}">
            <xm:f>Tables!$B$3</xm:f>
            <x14:dxf>
              <fill>
                <patternFill>
                  <bgColor rgb="FFFFFFCC"/>
                </patternFill>
              </fill>
            </x14:dxf>
          </x14:cfRule>
          <x14:cfRule type="cellIs" priority="6790" operator="equal" id="{E2A35BDA-D489-4100-B4CA-9795D123012E}">
            <xm:f>Tables!$B$4</xm:f>
            <x14:dxf>
              <fill>
                <patternFill>
                  <bgColor rgb="FF92D050"/>
                </patternFill>
              </fill>
            </x14:dxf>
          </x14:cfRule>
          <x14:cfRule type="cellIs" priority="6791" operator="equal" id="{A87778F5-41C6-42EA-AB74-36925499AB64}">
            <xm:f>Tables!$B$5</xm:f>
            <x14:dxf>
              <fill>
                <patternFill>
                  <bgColor rgb="FFFFC000"/>
                </patternFill>
              </fill>
            </x14:dxf>
          </x14:cfRule>
          <x14:cfRule type="cellIs" priority="6792" operator="equal" id="{CB3B8FC8-C6EC-470F-A6D2-B2BFEF9E0FC6}">
            <xm:f>Tables!$B$6</xm:f>
            <x14:dxf>
              <fill>
                <patternFill>
                  <bgColor rgb="FFFF0000"/>
                </patternFill>
              </fill>
            </x14:dxf>
          </x14:cfRule>
          <xm:sqref>Q670</xm:sqref>
        </x14:conditionalFormatting>
        <x14:conditionalFormatting xmlns:xm="http://schemas.microsoft.com/office/excel/2006/main">
          <x14:cfRule type="cellIs" priority="6785" operator="equal" id="{628F5D12-0A97-4CF9-808A-0B7BA661300A}">
            <xm:f>Tables!$B$3</xm:f>
            <x14:dxf>
              <fill>
                <patternFill>
                  <bgColor rgb="FFFFFFCC"/>
                </patternFill>
              </fill>
            </x14:dxf>
          </x14:cfRule>
          <x14:cfRule type="cellIs" priority="6786" operator="equal" id="{39024A36-09D4-4E6C-92B6-1A398A5FB3DB}">
            <xm:f>Tables!$B$4</xm:f>
            <x14:dxf>
              <fill>
                <patternFill>
                  <bgColor rgb="FF92D050"/>
                </patternFill>
              </fill>
            </x14:dxf>
          </x14:cfRule>
          <x14:cfRule type="cellIs" priority="6787" operator="equal" id="{8B27B490-FA58-4442-BAAE-7A5712557959}">
            <xm:f>Tables!$B$5</xm:f>
            <x14:dxf>
              <fill>
                <patternFill>
                  <bgColor rgb="FFFFC000"/>
                </patternFill>
              </fill>
            </x14:dxf>
          </x14:cfRule>
          <x14:cfRule type="cellIs" priority="6788" operator="equal" id="{43CCC2D6-1178-4DD6-AD46-ABDB657495D9}">
            <xm:f>Tables!$B$6</xm:f>
            <x14:dxf>
              <fill>
                <patternFill>
                  <bgColor rgb="FFFF0000"/>
                </patternFill>
              </fill>
            </x14:dxf>
          </x14:cfRule>
          <xm:sqref>M670</xm:sqref>
        </x14:conditionalFormatting>
        <x14:conditionalFormatting xmlns:xm="http://schemas.microsoft.com/office/excel/2006/main">
          <x14:cfRule type="cellIs" priority="6781" operator="equal" id="{E9038785-7A6C-4601-9EF1-7CC1B8B5778A}">
            <xm:f>Tables!$B$3</xm:f>
            <x14:dxf>
              <fill>
                <patternFill>
                  <bgColor rgb="FFFFFFCC"/>
                </patternFill>
              </fill>
            </x14:dxf>
          </x14:cfRule>
          <x14:cfRule type="cellIs" priority="6782" operator="equal" id="{B963BC80-8083-4293-A4A6-B7674C7F0321}">
            <xm:f>Tables!$B$4</xm:f>
            <x14:dxf>
              <fill>
                <patternFill>
                  <bgColor rgb="FF92D050"/>
                </patternFill>
              </fill>
            </x14:dxf>
          </x14:cfRule>
          <x14:cfRule type="cellIs" priority="6783" operator="equal" id="{86DF0656-53EB-45E9-B7B4-2200D10A70EA}">
            <xm:f>Tables!$B$5</xm:f>
            <x14:dxf>
              <fill>
                <patternFill>
                  <bgColor rgb="FFFFC000"/>
                </patternFill>
              </fill>
            </x14:dxf>
          </x14:cfRule>
          <x14:cfRule type="cellIs" priority="6784" operator="equal" id="{19B3F53F-AE88-4391-83EA-A4B546C39764}">
            <xm:f>Tables!$B$6</xm:f>
            <x14:dxf>
              <fill>
                <patternFill>
                  <bgColor rgb="FFFF0000"/>
                </patternFill>
              </fill>
            </x14:dxf>
          </x14:cfRule>
          <xm:sqref>J693:K693</xm:sqref>
        </x14:conditionalFormatting>
        <x14:conditionalFormatting xmlns:xm="http://schemas.microsoft.com/office/excel/2006/main">
          <x14:cfRule type="cellIs" priority="6769" operator="equal" id="{74E4FB69-31A9-4C75-9D18-A9FAF8B749FE}">
            <xm:f>Tables!$B$3</xm:f>
            <x14:dxf>
              <fill>
                <patternFill>
                  <bgColor rgb="FFFFFFCC"/>
                </patternFill>
              </fill>
            </x14:dxf>
          </x14:cfRule>
          <x14:cfRule type="cellIs" priority="6770" operator="equal" id="{FA93A61C-1AB6-4DC3-8659-0CAF51CD4DCA}">
            <xm:f>Tables!$B$4</xm:f>
            <x14:dxf>
              <fill>
                <patternFill>
                  <bgColor rgb="FF92D050"/>
                </patternFill>
              </fill>
            </x14:dxf>
          </x14:cfRule>
          <x14:cfRule type="cellIs" priority="6771" operator="equal" id="{91EE6841-7012-4603-9961-13D274B440A6}">
            <xm:f>Tables!$B$5</xm:f>
            <x14:dxf>
              <fill>
                <patternFill>
                  <bgColor rgb="FFFFC000"/>
                </patternFill>
              </fill>
            </x14:dxf>
          </x14:cfRule>
          <x14:cfRule type="cellIs" priority="6772" operator="equal" id="{AA3994BE-ABC1-4992-A5E8-A16494427D2A}">
            <xm:f>Tables!$B$6</xm:f>
            <x14:dxf>
              <fill>
                <patternFill>
                  <bgColor rgb="FFFF0000"/>
                </patternFill>
              </fill>
            </x14:dxf>
          </x14:cfRule>
          <xm:sqref>J698:K698</xm:sqref>
        </x14:conditionalFormatting>
        <x14:conditionalFormatting xmlns:xm="http://schemas.microsoft.com/office/excel/2006/main">
          <x14:cfRule type="cellIs" priority="6765" operator="equal" id="{6B100737-DFF8-4F21-86D6-4E92475FC30D}">
            <xm:f>Tables!$B$3</xm:f>
            <x14:dxf>
              <fill>
                <patternFill>
                  <bgColor rgb="FFFFFFCC"/>
                </patternFill>
              </fill>
            </x14:dxf>
          </x14:cfRule>
          <x14:cfRule type="cellIs" priority="6766" operator="equal" id="{A5B0FF65-2CA7-410A-A10A-A15FD31D7DC8}">
            <xm:f>Tables!$B$4</xm:f>
            <x14:dxf>
              <fill>
                <patternFill>
                  <bgColor rgb="FF92D050"/>
                </patternFill>
              </fill>
            </x14:dxf>
          </x14:cfRule>
          <x14:cfRule type="cellIs" priority="6767" operator="equal" id="{EAFB8B5D-8FFA-4EE0-A8F4-530FCCD346AC}">
            <xm:f>Tables!$B$5</xm:f>
            <x14:dxf>
              <fill>
                <patternFill>
                  <bgColor rgb="FFFFC000"/>
                </patternFill>
              </fill>
            </x14:dxf>
          </x14:cfRule>
          <x14:cfRule type="cellIs" priority="6768" operator="equal" id="{1B6B0119-1CDF-42C4-8B0F-9975B8627CE3}">
            <xm:f>Tables!$B$6</xm:f>
            <x14:dxf>
              <fill>
                <patternFill>
                  <bgColor rgb="FFFF0000"/>
                </patternFill>
              </fill>
            </x14:dxf>
          </x14:cfRule>
          <xm:sqref>Q698</xm:sqref>
        </x14:conditionalFormatting>
        <x14:conditionalFormatting xmlns:xm="http://schemas.microsoft.com/office/excel/2006/main">
          <x14:cfRule type="cellIs" priority="6761" operator="equal" id="{C92BECA9-200C-468A-B392-B0A0E18E8E43}">
            <xm:f>Tables!$B$3</xm:f>
            <x14:dxf>
              <fill>
                <patternFill>
                  <bgColor rgb="FFFFFFCC"/>
                </patternFill>
              </fill>
            </x14:dxf>
          </x14:cfRule>
          <x14:cfRule type="cellIs" priority="6762" operator="equal" id="{27DE31B6-CFDC-4773-9916-31462DEF1C8F}">
            <xm:f>Tables!$B$4</xm:f>
            <x14:dxf>
              <fill>
                <patternFill>
                  <bgColor rgb="FF92D050"/>
                </patternFill>
              </fill>
            </x14:dxf>
          </x14:cfRule>
          <x14:cfRule type="cellIs" priority="6763" operator="equal" id="{AD4EA2B6-3F8D-408F-8867-CD222A1F3E0E}">
            <xm:f>Tables!$B$5</xm:f>
            <x14:dxf>
              <fill>
                <patternFill>
                  <bgColor rgb="FFFFC000"/>
                </patternFill>
              </fill>
            </x14:dxf>
          </x14:cfRule>
          <x14:cfRule type="cellIs" priority="6764" operator="equal" id="{DC6D609F-8650-4DEA-A171-131C06CA9611}">
            <xm:f>Tables!$B$6</xm:f>
            <x14:dxf>
              <fill>
                <patternFill>
                  <bgColor rgb="FFFF0000"/>
                </patternFill>
              </fill>
            </x14:dxf>
          </x14:cfRule>
          <xm:sqref>M698</xm:sqref>
        </x14:conditionalFormatting>
        <x14:conditionalFormatting xmlns:xm="http://schemas.microsoft.com/office/excel/2006/main">
          <x14:cfRule type="cellIs" priority="6757" operator="equal" id="{0F14CF78-C3D9-4884-A5B8-4776D361D83A}">
            <xm:f>Tables!$B$3</xm:f>
            <x14:dxf>
              <fill>
                <patternFill>
                  <bgColor rgb="FFFFFFCC"/>
                </patternFill>
              </fill>
            </x14:dxf>
          </x14:cfRule>
          <x14:cfRule type="cellIs" priority="6758" operator="equal" id="{559C83C1-221C-4A7F-B346-F7804452A3E8}">
            <xm:f>Tables!$B$4</xm:f>
            <x14:dxf>
              <fill>
                <patternFill>
                  <bgColor rgb="FF92D050"/>
                </patternFill>
              </fill>
            </x14:dxf>
          </x14:cfRule>
          <x14:cfRule type="cellIs" priority="6759" operator="equal" id="{B7EE4968-2F5B-4F9C-9EC3-AE5F9850C9D6}">
            <xm:f>Tables!$B$5</xm:f>
            <x14:dxf>
              <fill>
                <patternFill>
                  <bgColor rgb="FFFFC000"/>
                </patternFill>
              </fill>
            </x14:dxf>
          </x14:cfRule>
          <x14:cfRule type="cellIs" priority="6760" operator="equal" id="{6E2B416D-9311-483C-A04C-FFF9D57DDF82}">
            <xm:f>Tables!$B$6</xm:f>
            <x14:dxf>
              <fill>
                <patternFill>
                  <bgColor rgb="FFFF0000"/>
                </patternFill>
              </fill>
            </x14:dxf>
          </x14:cfRule>
          <xm:sqref>J718:K718</xm:sqref>
        </x14:conditionalFormatting>
        <x14:conditionalFormatting xmlns:xm="http://schemas.microsoft.com/office/excel/2006/main">
          <x14:cfRule type="cellIs" priority="6753" operator="equal" id="{E731568A-59D3-4FB6-B8A1-D0EEEAB988A2}">
            <xm:f>Tables!$B$3</xm:f>
            <x14:dxf>
              <fill>
                <patternFill>
                  <bgColor rgb="FFFFFFCC"/>
                </patternFill>
              </fill>
            </x14:dxf>
          </x14:cfRule>
          <x14:cfRule type="cellIs" priority="6754" operator="equal" id="{867907E0-ACB1-4763-A984-2745EE70CDFA}">
            <xm:f>Tables!$B$4</xm:f>
            <x14:dxf>
              <fill>
                <patternFill>
                  <bgColor rgb="FF92D050"/>
                </patternFill>
              </fill>
            </x14:dxf>
          </x14:cfRule>
          <x14:cfRule type="cellIs" priority="6755" operator="equal" id="{D6C809C7-EA2D-4E8C-8696-6BF581D5D218}">
            <xm:f>Tables!$B$5</xm:f>
            <x14:dxf>
              <fill>
                <patternFill>
                  <bgColor rgb="FFFFC000"/>
                </patternFill>
              </fill>
            </x14:dxf>
          </x14:cfRule>
          <x14:cfRule type="cellIs" priority="6756" operator="equal" id="{333D7AA6-B341-48CE-A303-6F144FA9F13A}">
            <xm:f>Tables!$B$6</xm:f>
            <x14:dxf>
              <fill>
                <patternFill>
                  <bgColor rgb="FFFF0000"/>
                </patternFill>
              </fill>
            </x14:dxf>
          </x14:cfRule>
          <xm:sqref>Q718</xm:sqref>
        </x14:conditionalFormatting>
        <x14:conditionalFormatting xmlns:xm="http://schemas.microsoft.com/office/excel/2006/main">
          <x14:cfRule type="cellIs" priority="6749" operator="equal" id="{73907563-3537-4AC3-9158-7DD544AEC36F}">
            <xm:f>Tables!$B$3</xm:f>
            <x14:dxf>
              <fill>
                <patternFill>
                  <bgColor rgb="FFFFFFCC"/>
                </patternFill>
              </fill>
            </x14:dxf>
          </x14:cfRule>
          <x14:cfRule type="cellIs" priority="6750" operator="equal" id="{9388DF11-4607-477F-A082-F3CEE857E0F3}">
            <xm:f>Tables!$B$4</xm:f>
            <x14:dxf>
              <fill>
                <patternFill>
                  <bgColor rgb="FF92D050"/>
                </patternFill>
              </fill>
            </x14:dxf>
          </x14:cfRule>
          <x14:cfRule type="cellIs" priority="6751" operator="equal" id="{10207A1C-A23D-4DAA-B9C3-3F82D16A11FF}">
            <xm:f>Tables!$B$5</xm:f>
            <x14:dxf>
              <fill>
                <patternFill>
                  <bgColor rgb="FFFFC000"/>
                </patternFill>
              </fill>
            </x14:dxf>
          </x14:cfRule>
          <x14:cfRule type="cellIs" priority="6752" operator="equal" id="{38F457C4-D0BE-42FA-AD7E-B502AFA25033}">
            <xm:f>Tables!$B$6</xm:f>
            <x14:dxf>
              <fill>
                <patternFill>
                  <bgColor rgb="FFFF0000"/>
                </patternFill>
              </fill>
            </x14:dxf>
          </x14:cfRule>
          <xm:sqref>M718</xm:sqref>
        </x14:conditionalFormatting>
        <x14:conditionalFormatting xmlns:xm="http://schemas.microsoft.com/office/excel/2006/main">
          <x14:cfRule type="cellIs" priority="6745" operator="equal" id="{E3B8EBDE-C3E5-4901-821B-7DC892A08FF3}">
            <xm:f>Tables!$B$3</xm:f>
            <x14:dxf>
              <fill>
                <patternFill>
                  <bgColor rgb="FFFFFFCC"/>
                </patternFill>
              </fill>
            </x14:dxf>
          </x14:cfRule>
          <x14:cfRule type="cellIs" priority="6746" operator="equal" id="{A88380CD-7941-42DC-B250-464F49D7B699}">
            <xm:f>Tables!$B$4</xm:f>
            <x14:dxf>
              <fill>
                <patternFill>
                  <bgColor rgb="FF92D050"/>
                </patternFill>
              </fill>
            </x14:dxf>
          </x14:cfRule>
          <x14:cfRule type="cellIs" priority="6747" operator="equal" id="{77D2F91F-9504-4D13-B97B-7B840C18EE71}">
            <xm:f>Tables!$B$5</xm:f>
            <x14:dxf>
              <fill>
                <patternFill>
                  <bgColor rgb="FFFFC000"/>
                </patternFill>
              </fill>
            </x14:dxf>
          </x14:cfRule>
          <x14:cfRule type="cellIs" priority="6748" operator="equal" id="{7D99A8D7-7A24-4076-AAED-3911009666CE}">
            <xm:f>Tables!$B$6</xm:f>
            <x14:dxf>
              <fill>
                <patternFill>
                  <bgColor rgb="FFFF0000"/>
                </patternFill>
              </fill>
            </x14:dxf>
          </x14:cfRule>
          <xm:sqref>J729:K729</xm:sqref>
        </x14:conditionalFormatting>
        <x14:conditionalFormatting xmlns:xm="http://schemas.microsoft.com/office/excel/2006/main">
          <x14:cfRule type="cellIs" priority="6741" operator="equal" id="{97B9D791-6329-47E9-9592-6717DC2DD6AF}">
            <xm:f>Tables!$B$3</xm:f>
            <x14:dxf>
              <fill>
                <patternFill>
                  <bgColor rgb="FFFFFFCC"/>
                </patternFill>
              </fill>
            </x14:dxf>
          </x14:cfRule>
          <x14:cfRule type="cellIs" priority="6742" operator="equal" id="{CD752652-6276-4B58-B828-CBB8F04435D6}">
            <xm:f>Tables!$B$4</xm:f>
            <x14:dxf>
              <fill>
                <patternFill>
                  <bgColor rgb="FF92D050"/>
                </patternFill>
              </fill>
            </x14:dxf>
          </x14:cfRule>
          <x14:cfRule type="cellIs" priority="6743" operator="equal" id="{570BA57C-0BEE-4F1F-A5FA-A0DCDB6C4149}">
            <xm:f>Tables!$B$5</xm:f>
            <x14:dxf>
              <fill>
                <patternFill>
                  <bgColor rgb="FFFFC000"/>
                </patternFill>
              </fill>
            </x14:dxf>
          </x14:cfRule>
          <x14:cfRule type="cellIs" priority="6744" operator="equal" id="{1DA6A00C-E144-4883-919F-E0CF544A2C8C}">
            <xm:f>Tables!$B$6</xm:f>
            <x14:dxf>
              <fill>
                <patternFill>
                  <bgColor rgb="FFFF0000"/>
                </patternFill>
              </fill>
            </x14:dxf>
          </x14:cfRule>
          <xm:sqref>Q729</xm:sqref>
        </x14:conditionalFormatting>
        <x14:conditionalFormatting xmlns:xm="http://schemas.microsoft.com/office/excel/2006/main">
          <x14:cfRule type="cellIs" priority="6737" operator="equal" id="{DD272DBA-F243-4CC5-9E12-E5BC48706C79}">
            <xm:f>Tables!$B$3</xm:f>
            <x14:dxf>
              <fill>
                <patternFill>
                  <bgColor rgb="FFFFFFCC"/>
                </patternFill>
              </fill>
            </x14:dxf>
          </x14:cfRule>
          <x14:cfRule type="cellIs" priority="6738" operator="equal" id="{DAA8F9AE-B0D7-48F5-B900-1E9011A990D4}">
            <xm:f>Tables!$B$4</xm:f>
            <x14:dxf>
              <fill>
                <patternFill>
                  <bgColor rgb="FF92D050"/>
                </patternFill>
              </fill>
            </x14:dxf>
          </x14:cfRule>
          <x14:cfRule type="cellIs" priority="6739" operator="equal" id="{DAFF574A-4605-405F-AFC8-1F13895F9E00}">
            <xm:f>Tables!$B$5</xm:f>
            <x14:dxf>
              <fill>
                <patternFill>
                  <bgColor rgb="FFFFC000"/>
                </patternFill>
              </fill>
            </x14:dxf>
          </x14:cfRule>
          <x14:cfRule type="cellIs" priority="6740" operator="equal" id="{8C24002A-F59F-4246-8788-F4769589924F}">
            <xm:f>Tables!$B$6</xm:f>
            <x14:dxf>
              <fill>
                <patternFill>
                  <bgColor rgb="FFFF0000"/>
                </patternFill>
              </fill>
            </x14:dxf>
          </x14:cfRule>
          <xm:sqref>M729</xm:sqref>
        </x14:conditionalFormatting>
        <x14:conditionalFormatting xmlns:xm="http://schemas.microsoft.com/office/excel/2006/main">
          <x14:cfRule type="cellIs" priority="6733" operator="equal" id="{4901E0A6-618D-48D6-A4FF-9CA0C70314E5}">
            <xm:f>Tables!$B$3</xm:f>
            <x14:dxf>
              <fill>
                <patternFill>
                  <bgColor rgb="FFFFFFCC"/>
                </patternFill>
              </fill>
            </x14:dxf>
          </x14:cfRule>
          <x14:cfRule type="cellIs" priority="6734" operator="equal" id="{9B7266D9-FF29-4AB1-88AB-D1D4C4E0647D}">
            <xm:f>Tables!$B$4</xm:f>
            <x14:dxf>
              <fill>
                <patternFill>
                  <bgColor rgb="FF92D050"/>
                </patternFill>
              </fill>
            </x14:dxf>
          </x14:cfRule>
          <x14:cfRule type="cellIs" priority="6735" operator="equal" id="{48591C1D-8EF0-4E13-8E05-E9A005488B51}">
            <xm:f>Tables!$B$5</xm:f>
            <x14:dxf>
              <fill>
                <patternFill>
                  <bgColor rgb="FFFFC000"/>
                </patternFill>
              </fill>
            </x14:dxf>
          </x14:cfRule>
          <x14:cfRule type="cellIs" priority="6736" operator="equal" id="{BA698C59-CC0E-45F3-8020-64947C7814BC}">
            <xm:f>Tables!$B$6</xm:f>
            <x14:dxf>
              <fill>
                <patternFill>
                  <bgColor rgb="FFFF0000"/>
                </patternFill>
              </fill>
            </x14:dxf>
          </x14:cfRule>
          <xm:sqref>J748:K748</xm:sqref>
        </x14:conditionalFormatting>
        <x14:conditionalFormatting xmlns:xm="http://schemas.microsoft.com/office/excel/2006/main">
          <x14:cfRule type="cellIs" priority="6729" operator="equal" id="{91746BC7-12A6-4CE9-8257-2E542BA80B4F}">
            <xm:f>Tables!$B$3</xm:f>
            <x14:dxf>
              <fill>
                <patternFill>
                  <bgColor rgb="FFFFFFCC"/>
                </patternFill>
              </fill>
            </x14:dxf>
          </x14:cfRule>
          <x14:cfRule type="cellIs" priority="6730" operator="equal" id="{0A5630B1-267C-4DC0-A2DF-CAEEE4D3CC81}">
            <xm:f>Tables!$B$4</xm:f>
            <x14:dxf>
              <fill>
                <patternFill>
                  <bgColor rgb="FF92D050"/>
                </patternFill>
              </fill>
            </x14:dxf>
          </x14:cfRule>
          <x14:cfRule type="cellIs" priority="6731" operator="equal" id="{D76D5C10-662E-4C8C-B349-52EDB616DAAB}">
            <xm:f>Tables!$B$5</xm:f>
            <x14:dxf>
              <fill>
                <patternFill>
                  <bgColor rgb="FFFFC000"/>
                </patternFill>
              </fill>
            </x14:dxf>
          </x14:cfRule>
          <x14:cfRule type="cellIs" priority="6732" operator="equal" id="{68B35883-AC69-44AF-B850-8133F71B3F7B}">
            <xm:f>Tables!$B$6</xm:f>
            <x14:dxf>
              <fill>
                <patternFill>
                  <bgColor rgb="FFFF0000"/>
                </patternFill>
              </fill>
            </x14:dxf>
          </x14:cfRule>
          <xm:sqref>Q748</xm:sqref>
        </x14:conditionalFormatting>
        <x14:conditionalFormatting xmlns:xm="http://schemas.microsoft.com/office/excel/2006/main">
          <x14:cfRule type="cellIs" priority="6725" operator="equal" id="{E7F10E96-BF82-4BFF-BB99-C211661B5434}">
            <xm:f>Tables!$B$3</xm:f>
            <x14:dxf>
              <fill>
                <patternFill>
                  <bgColor rgb="FFFFFFCC"/>
                </patternFill>
              </fill>
            </x14:dxf>
          </x14:cfRule>
          <x14:cfRule type="cellIs" priority="6726" operator="equal" id="{67E38C87-5895-4AA4-AA47-23B53C99AC95}">
            <xm:f>Tables!$B$4</xm:f>
            <x14:dxf>
              <fill>
                <patternFill>
                  <bgColor rgb="FF92D050"/>
                </patternFill>
              </fill>
            </x14:dxf>
          </x14:cfRule>
          <x14:cfRule type="cellIs" priority="6727" operator="equal" id="{DB7B1750-B32B-4A87-A5AF-FE4F05DCAF5D}">
            <xm:f>Tables!$B$5</xm:f>
            <x14:dxf>
              <fill>
                <patternFill>
                  <bgColor rgb="FFFFC000"/>
                </patternFill>
              </fill>
            </x14:dxf>
          </x14:cfRule>
          <x14:cfRule type="cellIs" priority="6728" operator="equal" id="{2708B386-B0B1-48D9-8C83-CC23B28A3478}">
            <xm:f>Tables!$B$6</xm:f>
            <x14:dxf>
              <fill>
                <patternFill>
                  <bgColor rgb="FFFF0000"/>
                </patternFill>
              </fill>
            </x14:dxf>
          </x14:cfRule>
          <xm:sqref>M748</xm:sqref>
        </x14:conditionalFormatting>
        <x14:conditionalFormatting xmlns:xm="http://schemas.microsoft.com/office/excel/2006/main">
          <x14:cfRule type="cellIs" priority="6721" operator="equal" id="{2B1646EF-BE94-4F49-AA83-F502FE994F0B}">
            <xm:f>Tables!$B$3</xm:f>
            <x14:dxf>
              <fill>
                <patternFill>
                  <bgColor rgb="FFFFFFCC"/>
                </patternFill>
              </fill>
            </x14:dxf>
          </x14:cfRule>
          <x14:cfRule type="cellIs" priority="6722" operator="equal" id="{2834BF1A-A9F7-4211-8CEA-F1D387B0DE17}">
            <xm:f>Tables!$B$4</xm:f>
            <x14:dxf>
              <fill>
                <patternFill>
                  <bgColor rgb="FF92D050"/>
                </patternFill>
              </fill>
            </x14:dxf>
          </x14:cfRule>
          <x14:cfRule type="cellIs" priority="6723" operator="equal" id="{1393A349-5132-425D-8E2E-AADA942CE8FF}">
            <xm:f>Tables!$B$5</xm:f>
            <x14:dxf>
              <fill>
                <patternFill>
                  <bgColor rgb="FFFFC000"/>
                </patternFill>
              </fill>
            </x14:dxf>
          </x14:cfRule>
          <x14:cfRule type="cellIs" priority="6724" operator="equal" id="{C8F57325-2F25-4965-808E-08D8E8B1B854}">
            <xm:f>Tables!$B$6</xm:f>
            <x14:dxf>
              <fill>
                <patternFill>
                  <bgColor rgb="FFFF0000"/>
                </patternFill>
              </fill>
            </x14:dxf>
          </x14:cfRule>
          <xm:sqref>J780:K780</xm:sqref>
        </x14:conditionalFormatting>
        <x14:conditionalFormatting xmlns:xm="http://schemas.microsoft.com/office/excel/2006/main">
          <x14:cfRule type="cellIs" priority="6709" operator="equal" id="{4AA426B2-EB77-4200-91AE-401868F86E7D}">
            <xm:f>Tables!$B$3</xm:f>
            <x14:dxf>
              <fill>
                <patternFill>
                  <bgColor rgb="FFFFFFCC"/>
                </patternFill>
              </fill>
            </x14:dxf>
          </x14:cfRule>
          <x14:cfRule type="cellIs" priority="6710" operator="equal" id="{D0DD1D1E-68F6-43FF-8653-AD1384C8C2A7}">
            <xm:f>Tables!$B$4</xm:f>
            <x14:dxf>
              <fill>
                <patternFill>
                  <bgColor rgb="FF92D050"/>
                </patternFill>
              </fill>
            </x14:dxf>
          </x14:cfRule>
          <x14:cfRule type="cellIs" priority="6711" operator="equal" id="{FD8C9E0F-C6EA-4FAF-BD77-0DD778CB7A2C}">
            <xm:f>Tables!$B$5</xm:f>
            <x14:dxf>
              <fill>
                <patternFill>
                  <bgColor rgb="FFFFC000"/>
                </patternFill>
              </fill>
            </x14:dxf>
          </x14:cfRule>
          <x14:cfRule type="cellIs" priority="6712" operator="equal" id="{EAB909EB-25D8-40F6-BAB1-047C52CF13DD}">
            <xm:f>Tables!$B$6</xm:f>
            <x14:dxf>
              <fill>
                <patternFill>
                  <bgColor rgb="FFFF0000"/>
                </patternFill>
              </fill>
            </x14:dxf>
          </x14:cfRule>
          <xm:sqref>J786:K786</xm:sqref>
        </x14:conditionalFormatting>
        <x14:conditionalFormatting xmlns:xm="http://schemas.microsoft.com/office/excel/2006/main">
          <x14:cfRule type="cellIs" priority="6705" operator="equal" id="{AF1A513C-8E68-4C87-9CE9-2D2E65A9FC6C}">
            <xm:f>Tables!$B$3</xm:f>
            <x14:dxf>
              <fill>
                <patternFill>
                  <bgColor rgb="FFFFFFCC"/>
                </patternFill>
              </fill>
            </x14:dxf>
          </x14:cfRule>
          <x14:cfRule type="cellIs" priority="6706" operator="equal" id="{B61854E4-1B92-4491-8BF9-87361F236095}">
            <xm:f>Tables!$B$4</xm:f>
            <x14:dxf>
              <fill>
                <patternFill>
                  <bgColor rgb="FF92D050"/>
                </patternFill>
              </fill>
            </x14:dxf>
          </x14:cfRule>
          <x14:cfRule type="cellIs" priority="6707" operator="equal" id="{A5E77199-3B36-4548-849D-2004C29CCCE2}">
            <xm:f>Tables!$B$5</xm:f>
            <x14:dxf>
              <fill>
                <patternFill>
                  <bgColor rgb="FFFFC000"/>
                </patternFill>
              </fill>
            </x14:dxf>
          </x14:cfRule>
          <x14:cfRule type="cellIs" priority="6708" operator="equal" id="{257DC22C-ADC8-4E0D-B2A0-99F68F12CA7E}">
            <xm:f>Tables!$B$6</xm:f>
            <x14:dxf>
              <fill>
                <patternFill>
                  <bgColor rgb="FFFF0000"/>
                </patternFill>
              </fill>
            </x14:dxf>
          </x14:cfRule>
          <xm:sqref>Q786</xm:sqref>
        </x14:conditionalFormatting>
        <x14:conditionalFormatting xmlns:xm="http://schemas.microsoft.com/office/excel/2006/main">
          <x14:cfRule type="cellIs" priority="6701" operator="equal" id="{E337572C-4C07-46D0-8DAC-A0DC8C877321}">
            <xm:f>Tables!$B$3</xm:f>
            <x14:dxf>
              <fill>
                <patternFill>
                  <bgColor rgb="FFFFFFCC"/>
                </patternFill>
              </fill>
            </x14:dxf>
          </x14:cfRule>
          <x14:cfRule type="cellIs" priority="6702" operator="equal" id="{1210AF83-7713-46C4-956C-1B889CB8A463}">
            <xm:f>Tables!$B$4</xm:f>
            <x14:dxf>
              <fill>
                <patternFill>
                  <bgColor rgb="FF92D050"/>
                </patternFill>
              </fill>
            </x14:dxf>
          </x14:cfRule>
          <x14:cfRule type="cellIs" priority="6703" operator="equal" id="{BEA975ED-9713-417D-B4D1-20E7D4916CEB}">
            <xm:f>Tables!$B$5</xm:f>
            <x14:dxf>
              <fill>
                <patternFill>
                  <bgColor rgb="FFFFC000"/>
                </patternFill>
              </fill>
            </x14:dxf>
          </x14:cfRule>
          <x14:cfRule type="cellIs" priority="6704" operator="equal" id="{160EE962-A306-416D-A923-BD7F6A8FCAD6}">
            <xm:f>Tables!$B$6</xm:f>
            <x14:dxf>
              <fill>
                <patternFill>
                  <bgColor rgb="FFFF0000"/>
                </patternFill>
              </fill>
            </x14:dxf>
          </x14:cfRule>
          <xm:sqref>M786</xm:sqref>
        </x14:conditionalFormatting>
        <x14:conditionalFormatting xmlns:xm="http://schemas.microsoft.com/office/excel/2006/main">
          <x14:cfRule type="cellIs" priority="6697" operator="equal" id="{A3F7BADB-8B5C-4934-B0F5-692622403403}">
            <xm:f>Tables!$B$3</xm:f>
            <x14:dxf>
              <fill>
                <patternFill>
                  <bgColor rgb="FFFFFFCC"/>
                </patternFill>
              </fill>
            </x14:dxf>
          </x14:cfRule>
          <x14:cfRule type="cellIs" priority="6698" operator="equal" id="{ACDCE0D3-B9A7-4007-A256-781873B9041A}">
            <xm:f>Tables!$B$4</xm:f>
            <x14:dxf>
              <fill>
                <patternFill>
                  <bgColor rgb="FF92D050"/>
                </patternFill>
              </fill>
            </x14:dxf>
          </x14:cfRule>
          <x14:cfRule type="cellIs" priority="6699" operator="equal" id="{129E1126-C356-47E5-B470-6D74089A4BC5}">
            <xm:f>Tables!$B$5</xm:f>
            <x14:dxf>
              <fill>
                <patternFill>
                  <bgColor rgb="FFFFC000"/>
                </patternFill>
              </fill>
            </x14:dxf>
          </x14:cfRule>
          <x14:cfRule type="cellIs" priority="6700" operator="equal" id="{0E23574B-BC98-406A-BB48-CFAF919DB65A}">
            <xm:f>Tables!$B$6</xm:f>
            <x14:dxf>
              <fill>
                <patternFill>
                  <bgColor rgb="FFFF0000"/>
                </patternFill>
              </fill>
            </x14:dxf>
          </x14:cfRule>
          <xm:sqref>J797:K797</xm:sqref>
        </x14:conditionalFormatting>
        <x14:conditionalFormatting xmlns:xm="http://schemas.microsoft.com/office/excel/2006/main">
          <x14:cfRule type="cellIs" priority="6693" operator="equal" id="{416CF893-CDD2-4109-8878-A3ED97B7C866}">
            <xm:f>Tables!$B$3</xm:f>
            <x14:dxf>
              <fill>
                <patternFill>
                  <bgColor rgb="FFFFFFCC"/>
                </patternFill>
              </fill>
            </x14:dxf>
          </x14:cfRule>
          <x14:cfRule type="cellIs" priority="6694" operator="equal" id="{5D5C3F4A-5653-437A-B8CC-9088002C89AF}">
            <xm:f>Tables!$B$4</xm:f>
            <x14:dxf>
              <fill>
                <patternFill>
                  <bgColor rgb="FF92D050"/>
                </patternFill>
              </fill>
            </x14:dxf>
          </x14:cfRule>
          <x14:cfRule type="cellIs" priority="6695" operator="equal" id="{C0858958-8100-4684-9B3A-5512CEB2CDAB}">
            <xm:f>Tables!$B$5</xm:f>
            <x14:dxf>
              <fill>
                <patternFill>
                  <bgColor rgb="FFFFC000"/>
                </patternFill>
              </fill>
            </x14:dxf>
          </x14:cfRule>
          <x14:cfRule type="cellIs" priority="6696" operator="equal" id="{463BFEAE-4982-4BAD-A55D-4D26EF6980A2}">
            <xm:f>Tables!$B$6</xm:f>
            <x14:dxf>
              <fill>
                <patternFill>
                  <bgColor rgb="FFFF0000"/>
                </patternFill>
              </fill>
            </x14:dxf>
          </x14:cfRule>
          <xm:sqref>Q797</xm:sqref>
        </x14:conditionalFormatting>
        <x14:conditionalFormatting xmlns:xm="http://schemas.microsoft.com/office/excel/2006/main">
          <x14:cfRule type="cellIs" priority="6689" operator="equal" id="{EAC64C2B-B83B-45A0-9991-8DFA365D714B}">
            <xm:f>Tables!$B$3</xm:f>
            <x14:dxf>
              <fill>
                <patternFill>
                  <bgColor rgb="FFFFFFCC"/>
                </patternFill>
              </fill>
            </x14:dxf>
          </x14:cfRule>
          <x14:cfRule type="cellIs" priority="6690" operator="equal" id="{0216BE65-75B5-4831-A735-5AB371F7EA74}">
            <xm:f>Tables!$B$4</xm:f>
            <x14:dxf>
              <fill>
                <patternFill>
                  <bgColor rgb="FF92D050"/>
                </patternFill>
              </fill>
            </x14:dxf>
          </x14:cfRule>
          <x14:cfRule type="cellIs" priority="6691" operator="equal" id="{F3C390C3-244A-4550-ADD2-62292FA47604}">
            <xm:f>Tables!$B$5</xm:f>
            <x14:dxf>
              <fill>
                <patternFill>
                  <bgColor rgb="FFFFC000"/>
                </patternFill>
              </fill>
            </x14:dxf>
          </x14:cfRule>
          <x14:cfRule type="cellIs" priority="6692" operator="equal" id="{91D9CBF5-1E61-45D4-8E83-A561B0A70EFA}">
            <xm:f>Tables!$B$6</xm:f>
            <x14:dxf>
              <fill>
                <patternFill>
                  <bgColor rgb="FFFF0000"/>
                </patternFill>
              </fill>
            </x14:dxf>
          </x14:cfRule>
          <xm:sqref>M797</xm:sqref>
        </x14:conditionalFormatting>
        <x14:conditionalFormatting xmlns:xm="http://schemas.microsoft.com/office/excel/2006/main">
          <x14:cfRule type="cellIs" priority="6685" operator="equal" id="{348D08D3-9B27-4887-BFF4-905BD19794E9}">
            <xm:f>Tables!$B$3</xm:f>
            <x14:dxf>
              <fill>
                <patternFill>
                  <bgColor rgb="FFFFFFCC"/>
                </patternFill>
              </fill>
            </x14:dxf>
          </x14:cfRule>
          <x14:cfRule type="cellIs" priority="6686" operator="equal" id="{8FD3AF75-98CC-4694-97D6-EE9F0CFAC638}">
            <xm:f>Tables!$B$4</xm:f>
            <x14:dxf>
              <fill>
                <patternFill>
                  <bgColor rgb="FF92D050"/>
                </patternFill>
              </fill>
            </x14:dxf>
          </x14:cfRule>
          <x14:cfRule type="cellIs" priority="6687" operator="equal" id="{6C72DF88-93FA-4D12-984C-688DF695629D}">
            <xm:f>Tables!$B$5</xm:f>
            <x14:dxf>
              <fill>
                <patternFill>
                  <bgColor rgb="FFFFC000"/>
                </patternFill>
              </fill>
            </x14:dxf>
          </x14:cfRule>
          <x14:cfRule type="cellIs" priority="6688" operator="equal" id="{802BAD03-CC16-4F5B-A9FA-5DCB137AB32A}">
            <xm:f>Tables!$B$6</xm:f>
            <x14:dxf>
              <fill>
                <patternFill>
                  <bgColor rgb="FFFF0000"/>
                </patternFill>
              </fill>
            </x14:dxf>
          </x14:cfRule>
          <xm:sqref>J812:K812</xm:sqref>
        </x14:conditionalFormatting>
        <x14:conditionalFormatting xmlns:xm="http://schemas.microsoft.com/office/excel/2006/main">
          <x14:cfRule type="cellIs" priority="6673" operator="equal" id="{7E99008C-E2C6-45A1-A6E3-BEEFA6B4949D}">
            <xm:f>Tables!$B$3</xm:f>
            <x14:dxf>
              <fill>
                <patternFill>
                  <bgColor rgb="FFFFFFCC"/>
                </patternFill>
              </fill>
            </x14:dxf>
          </x14:cfRule>
          <x14:cfRule type="cellIs" priority="6674" operator="equal" id="{A16CC995-42F7-450B-8208-A2894A11F4A0}">
            <xm:f>Tables!$B$4</xm:f>
            <x14:dxf>
              <fill>
                <patternFill>
                  <bgColor rgb="FF92D050"/>
                </patternFill>
              </fill>
            </x14:dxf>
          </x14:cfRule>
          <x14:cfRule type="cellIs" priority="6675" operator="equal" id="{1BE2FAF7-7AC0-44BE-BA5A-5733C2143777}">
            <xm:f>Tables!$B$5</xm:f>
            <x14:dxf>
              <fill>
                <patternFill>
                  <bgColor rgb="FFFFC000"/>
                </patternFill>
              </fill>
            </x14:dxf>
          </x14:cfRule>
          <x14:cfRule type="cellIs" priority="6676" operator="equal" id="{93F78180-12AE-4BB3-BFD3-5A49CFFD0251}">
            <xm:f>Tables!$B$6</xm:f>
            <x14:dxf>
              <fill>
                <patternFill>
                  <bgColor rgb="FFFF0000"/>
                </patternFill>
              </fill>
            </x14:dxf>
          </x14:cfRule>
          <xm:sqref>J915:K915</xm:sqref>
        </x14:conditionalFormatting>
        <x14:conditionalFormatting xmlns:xm="http://schemas.microsoft.com/office/excel/2006/main">
          <x14:cfRule type="cellIs" priority="6669" operator="equal" id="{90E7E77A-3EA7-4CC5-8718-CB30E878B19B}">
            <xm:f>Tables!$B$3</xm:f>
            <x14:dxf>
              <fill>
                <patternFill>
                  <bgColor rgb="FFFFFFCC"/>
                </patternFill>
              </fill>
            </x14:dxf>
          </x14:cfRule>
          <x14:cfRule type="cellIs" priority="6670" operator="equal" id="{E1539E02-49A5-4CBB-A2D5-34B8E0233EA7}">
            <xm:f>Tables!$B$4</xm:f>
            <x14:dxf>
              <fill>
                <patternFill>
                  <bgColor rgb="FF92D050"/>
                </patternFill>
              </fill>
            </x14:dxf>
          </x14:cfRule>
          <x14:cfRule type="cellIs" priority="6671" operator="equal" id="{89B3D332-28B2-4A0B-9334-58A0CFDB16EB}">
            <xm:f>Tables!$B$5</xm:f>
            <x14:dxf>
              <fill>
                <patternFill>
                  <bgColor rgb="FFFFC000"/>
                </patternFill>
              </fill>
            </x14:dxf>
          </x14:cfRule>
          <x14:cfRule type="cellIs" priority="6672" operator="equal" id="{18337F15-F9EE-4FC2-8730-5780A8011A43}">
            <xm:f>Tables!$B$6</xm:f>
            <x14:dxf>
              <fill>
                <patternFill>
                  <bgColor rgb="FFFF0000"/>
                </patternFill>
              </fill>
            </x14:dxf>
          </x14:cfRule>
          <xm:sqref>Q915</xm:sqref>
        </x14:conditionalFormatting>
        <x14:conditionalFormatting xmlns:xm="http://schemas.microsoft.com/office/excel/2006/main">
          <x14:cfRule type="cellIs" priority="6665" operator="equal" id="{D287C862-DB6B-4AAE-8D1A-C2ACD4C8C79B}">
            <xm:f>Tables!$B$3</xm:f>
            <x14:dxf>
              <fill>
                <patternFill>
                  <bgColor rgb="FFFFFFCC"/>
                </patternFill>
              </fill>
            </x14:dxf>
          </x14:cfRule>
          <x14:cfRule type="cellIs" priority="6666" operator="equal" id="{3371F0A3-E1E5-4AD0-804E-F9B3DF04B8A7}">
            <xm:f>Tables!$B$4</xm:f>
            <x14:dxf>
              <fill>
                <patternFill>
                  <bgColor rgb="FF92D050"/>
                </patternFill>
              </fill>
            </x14:dxf>
          </x14:cfRule>
          <x14:cfRule type="cellIs" priority="6667" operator="equal" id="{48AAFC72-9A33-480F-8938-F82CED4865BE}">
            <xm:f>Tables!$B$5</xm:f>
            <x14:dxf>
              <fill>
                <patternFill>
                  <bgColor rgb="FFFFC000"/>
                </patternFill>
              </fill>
            </x14:dxf>
          </x14:cfRule>
          <x14:cfRule type="cellIs" priority="6668" operator="equal" id="{6ADDF003-ABA0-477F-B137-6B11479DBEF8}">
            <xm:f>Tables!$B$6</xm:f>
            <x14:dxf>
              <fill>
                <patternFill>
                  <bgColor rgb="FFFF0000"/>
                </patternFill>
              </fill>
            </x14:dxf>
          </x14:cfRule>
          <xm:sqref>M915</xm:sqref>
        </x14:conditionalFormatting>
        <x14:conditionalFormatting xmlns:xm="http://schemas.microsoft.com/office/excel/2006/main">
          <x14:cfRule type="cellIs" priority="6661" operator="equal" id="{71E81D3E-61EC-4677-914E-98DACC48FD84}">
            <xm:f>Tables!$B$3</xm:f>
            <x14:dxf>
              <fill>
                <patternFill>
                  <bgColor rgb="FFFFFFCC"/>
                </patternFill>
              </fill>
            </x14:dxf>
          </x14:cfRule>
          <x14:cfRule type="cellIs" priority="6662" operator="equal" id="{7F5CEEBA-3BE9-41CB-98DE-4DC5693EEDA3}">
            <xm:f>Tables!$B$4</xm:f>
            <x14:dxf>
              <fill>
                <patternFill>
                  <bgColor rgb="FF92D050"/>
                </patternFill>
              </fill>
            </x14:dxf>
          </x14:cfRule>
          <x14:cfRule type="cellIs" priority="6663" operator="equal" id="{AC2E67E7-0BF4-47E3-BD05-30034F58B950}">
            <xm:f>Tables!$B$5</xm:f>
            <x14:dxf>
              <fill>
                <patternFill>
                  <bgColor rgb="FFFFC000"/>
                </patternFill>
              </fill>
            </x14:dxf>
          </x14:cfRule>
          <x14:cfRule type="cellIs" priority="6664" operator="equal" id="{CE9460CC-2004-4367-AB90-9C5C6BE9C123}">
            <xm:f>Tables!$B$6</xm:f>
            <x14:dxf>
              <fill>
                <patternFill>
                  <bgColor rgb="FFFF0000"/>
                </patternFill>
              </fill>
            </x14:dxf>
          </x14:cfRule>
          <xm:sqref>J921:K921</xm:sqref>
        </x14:conditionalFormatting>
        <x14:conditionalFormatting xmlns:xm="http://schemas.microsoft.com/office/excel/2006/main">
          <x14:cfRule type="cellIs" priority="6649" operator="equal" id="{E0453B76-4ACC-4CED-8D23-5D0D77323649}">
            <xm:f>Tables!$B$3</xm:f>
            <x14:dxf>
              <fill>
                <patternFill>
                  <bgColor rgb="FFFFFFCC"/>
                </patternFill>
              </fill>
            </x14:dxf>
          </x14:cfRule>
          <x14:cfRule type="cellIs" priority="6650" operator="equal" id="{1523E484-7E5B-46C0-B182-423A7D23C8EF}">
            <xm:f>Tables!$B$4</xm:f>
            <x14:dxf>
              <fill>
                <patternFill>
                  <bgColor rgb="FF92D050"/>
                </patternFill>
              </fill>
            </x14:dxf>
          </x14:cfRule>
          <x14:cfRule type="cellIs" priority="6651" operator="equal" id="{2E6846F2-7E58-4193-BEBB-E119C4717693}">
            <xm:f>Tables!$B$5</xm:f>
            <x14:dxf>
              <fill>
                <patternFill>
                  <bgColor rgb="FFFFC000"/>
                </patternFill>
              </fill>
            </x14:dxf>
          </x14:cfRule>
          <x14:cfRule type="cellIs" priority="6652" operator="equal" id="{73A2E2A9-628B-4744-94C8-19D750E79D1C}">
            <xm:f>Tables!$B$6</xm:f>
            <x14:dxf>
              <fill>
                <patternFill>
                  <bgColor rgb="FFFF0000"/>
                </patternFill>
              </fill>
            </x14:dxf>
          </x14:cfRule>
          <xm:sqref>J927:K927</xm:sqref>
        </x14:conditionalFormatting>
        <x14:conditionalFormatting xmlns:xm="http://schemas.microsoft.com/office/excel/2006/main">
          <x14:cfRule type="cellIs" priority="6645" operator="equal" id="{C7C149E5-B828-4D8A-8762-993857971C9C}">
            <xm:f>Tables!$B$3</xm:f>
            <x14:dxf>
              <fill>
                <patternFill>
                  <bgColor rgb="FFFFFFCC"/>
                </patternFill>
              </fill>
            </x14:dxf>
          </x14:cfRule>
          <x14:cfRule type="cellIs" priority="6646" operator="equal" id="{334C0E24-CFAF-4A9B-A399-6B66BAE54606}">
            <xm:f>Tables!$B$4</xm:f>
            <x14:dxf>
              <fill>
                <patternFill>
                  <bgColor rgb="FF92D050"/>
                </patternFill>
              </fill>
            </x14:dxf>
          </x14:cfRule>
          <x14:cfRule type="cellIs" priority="6647" operator="equal" id="{D76D410A-5005-4603-93E1-03B68BABF5AC}">
            <xm:f>Tables!$B$5</xm:f>
            <x14:dxf>
              <fill>
                <patternFill>
                  <bgColor rgb="FFFFC000"/>
                </patternFill>
              </fill>
            </x14:dxf>
          </x14:cfRule>
          <x14:cfRule type="cellIs" priority="6648" operator="equal" id="{17A6A110-0156-412C-AE3E-20CD7D1492EF}">
            <xm:f>Tables!$B$6</xm:f>
            <x14:dxf>
              <fill>
                <patternFill>
                  <bgColor rgb="FFFF0000"/>
                </patternFill>
              </fill>
            </x14:dxf>
          </x14:cfRule>
          <xm:sqref>Q927</xm:sqref>
        </x14:conditionalFormatting>
        <x14:conditionalFormatting xmlns:xm="http://schemas.microsoft.com/office/excel/2006/main">
          <x14:cfRule type="cellIs" priority="6641" operator="equal" id="{FC32D81A-F9EE-4DFD-9481-0E35DD53805D}">
            <xm:f>Tables!$B$3</xm:f>
            <x14:dxf>
              <fill>
                <patternFill>
                  <bgColor rgb="FFFFFFCC"/>
                </patternFill>
              </fill>
            </x14:dxf>
          </x14:cfRule>
          <x14:cfRule type="cellIs" priority="6642" operator="equal" id="{1F8EEBBD-2CD1-402C-A439-D9E0CA69285C}">
            <xm:f>Tables!$B$4</xm:f>
            <x14:dxf>
              <fill>
                <patternFill>
                  <bgColor rgb="FF92D050"/>
                </patternFill>
              </fill>
            </x14:dxf>
          </x14:cfRule>
          <x14:cfRule type="cellIs" priority="6643" operator="equal" id="{BBFA81DC-D79B-41EF-906A-95D610056CD3}">
            <xm:f>Tables!$B$5</xm:f>
            <x14:dxf>
              <fill>
                <patternFill>
                  <bgColor rgb="FFFFC000"/>
                </patternFill>
              </fill>
            </x14:dxf>
          </x14:cfRule>
          <x14:cfRule type="cellIs" priority="6644" operator="equal" id="{3C580D52-43BC-472B-BAB2-63625E9A6842}">
            <xm:f>Tables!$B$6</xm:f>
            <x14:dxf>
              <fill>
                <patternFill>
                  <bgColor rgb="FFFF0000"/>
                </patternFill>
              </fill>
            </x14:dxf>
          </x14:cfRule>
          <xm:sqref>M927</xm:sqref>
        </x14:conditionalFormatting>
        <x14:conditionalFormatting xmlns:xm="http://schemas.microsoft.com/office/excel/2006/main">
          <x14:cfRule type="cellIs" priority="6637" operator="equal" id="{86540662-7177-462D-95EF-027AAAFA136C}">
            <xm:f>Tables!$B$3</xm:f>
            <x14:dxf>
              <fill>
                <patternFill>
                  <bgColor rgb="FFFFFFCC"/>
                </patternFill>
              </fill>
            </x14:dxf>
          </x14:cfRule>
          <x14:cfRule type="cellIs" priority="6638" operator="equal" id="{4B8422EB-922A-43AE-9F07-8A34E6C1DB09}">
            <xm:f>Tables!$B$4</xm:f>
            <x14:dxf>
              <fill>
                <patternFill>
                  <bgColor rgb="FF92D050"/>
                </patternFill>
              </fill>
            </x14:dxf>
          </x14:cfRule>
          <x14:cfRule type="cellIs" priority="6639" operator="equal" id="{79FC0846-4A4E-4403-8946-3F606565AA37}">
            <xm:f>Tables!$B$5</xm:f>
            <x14:dxf>
              <fill>
                <patternFill>
                  <bgColor rgb="FFFFC000"/>
                </patternFill>
              </fill>
            </x14:dxf>
          </x14:cfRule>
          <x14:cfRule type="cellIs" priority="6640" operator="equal" id="{00E50BAB-29A8-422B-B410-ECD324FACC7F}">
            <xm:f>Tables!$B$6</xm:f>
            <x14:dxf>
              <fill>
                <patternFill>
                  <bgColor rgb="FFFF0000"/>
                </patternFill>
              </fill>
            </x14:dxf>
          </x14:cfRule>
          <xm:sqref>J937:K937</xm:sqref>
        </x14:conditionalFormatting>
        <x14:conditionalFormatting xmlns:xm="http://schemas.microsoft.com/office/excel/2006/main">
          <x14:cfRule type="cellIs" priority="6633" operator="equal" id="{8A8C5156-2919-4645-B725-16F1234CD78F}">
            <xm:f>Tables!$B$3</xm:f>
            <x14:dxf>
              <fill>
                <patternFill>
                  <bgColor rgb="FFFFFFCC"/>
                </patternFill>
              </fill>
            </x14:dxf>
          </x14:cfRule>
          <x14:cfRule type="cellIs" priority="6634" operator="equal" id="{C7CCEEB3-96C3-4A8D-A84B-1B3F0DEC77D8}">
            <xm:f>Tables!$B$4</xm:f>
            <x14:dxf>
              <fill>
                <patternFill>
                  <bgColor rgb="FF92D050"/>
                </patternFill>
              </fill>
            </x14:dxf>
          </x14:cfRule>
          <x14:cfRule type="cellIs" priority="6635" operator="equal" id="{B1AE7446-638D-49A4-8BE2-83615807E0EC}">
            <xm:f>Tables!$B$5</xm:f>
            <x14:dxf>
              <fill>
                <patternFill>
                  <bgColor rgb="FFFFC000"/>
                </patternFill>
              </fill>
            </x14:dxf>
          </x14:cfRule>
          <x14:cfRule type="cellIs" priority="6636" operator="equal" id="{2E9F20D0-9FC2-404A-80EA-D35133FCFFEE}">
            <xm:f>Tables!$B$6</xm:f>
            <x14:dxf>
              <fill>
                <patternFill>
                  <bgColor rgb="FFFF0000"/>
                </patternFill>
              </fill>
            </x14:dxf>
          </x14:cfRule>
          <xm:sqref>Q937</xm:sqref>
        </x14:conditionalFormatting>
        <x14:conditionalFormatting xmlns:xm="http://schemas.microsoft.com/office/excel/2006/main">
          <x14:cfRule type="cellIs" priority="6629" operator="equal" id="{09E95358-D147-4DEC-BC10-72481F140952}">
            <xm:f>Tables!$B$3</xm:f>
            <x14:dxf>
              <fill>
                <patternFill>
                  <bgColor rgb="FFFFFFCC"/>
                </patternFill>
              </fill>
            </x14:dxf>
          </x14:cfRule>
          <x14:cfRule type="cellIs" priority="6630" operator="equal" id="{B27F158B-E537-45C9-96CF-37E463DB346A}">
            <xm:f>Tables!$B$4</xm:f>
            <x14:dxf>
              <fill>
                <patternFill>
                  <bgColor rgb="FF92D050"/>
                </patternFill>
              </fill>
            </x14:dxf>
          </x14:cfRule>
          <x14:cfRule type="cellIs" priority="6631" operator="equal" id="{8AA68B22-2679-45FC-BDFF-D7BC38690947}">
            <xm:f>Tables!$B$5</xm:f>
            <x14:dxf>
              <fill>
                <patternFill>
                  <bgColor rgb="FFFFC000"/>
                </patternFill>
              </fill>
            </x14:dxf>
          </x14:cfRule>
          <x14:cfRule type="cellIs" priority="6632" operator="equal" id="{6CE3C159-B8B3-45C3-BAB7-D943DC5E21D5}">
            <xm:f>Tables!$B$6</xm:f>
            <x14:dxf>
              <fill>
                <patternFill>
                  <bgColor rgb="FFFF0000"/>
                </patternFill>
              </fill>
            </x14:dxf>
          </x14:cfRule>
          <xm:sqref>M937</xm:sqref>
        </x14:conditionalFormatting>
        <x14:conditionalFormatting xmlns:xm="http://schemas.microsoft.com/office/excel/2006/main">
          <x14:cfRule type="cellIs" priority="6625" operator="equal" id="{8C60FEF3-36FE-4EB2-A8FB-07792458CEE6}">
            <xm:f>Tables!$B$3</xm:f>
            <x14:dxf>
              <fill>
                <patternFill>
                  <bgColor rgb="FFFFFFCC"/>
                </patternFill>
              </fill>
            </x14:dxf>
          </x14:cfRule>
          <x14:cfRule type="cellIs" priority="6626" operator="equal" id="{B87322EA-DEB9-40B9-9E12-BB51433AD200}">
            <xm:f>Tables!$B$4</xm:f>
            <x14:dxf>
              <fill>
                <patternFill>
                  <bgColor rgb="FF92D050"/>
                </patternFill>
              </fill>
            </x14:dxf>
          </x14:cfRule>
          <x14:cfRule type="cellIs" priority="6627" operator="equal" id="{A243397D-6109-459F-A59B-2A3186D636F0}">
            <xm:f>Tables!$B$5</xm:f>
            <x14:dxf>
              <fill>
                <patternFill>
                  <bgColor rgb="FFFFC000"/>
                </patternFill>
              </fill>
            </x14:dxf>
          </x14:cfRule>
          <x14:cfRule type="cellIs" priority="6628" operator="equal" id="{FA7F6C7A-A183-43A3-AC09-E2551B3BB4BE}">
            <xm:f>Tables!$B$6</xm:f>
            <x14:dxf>
              <fill>
                <patternFill>
                  <bgColor rgb="FFFF0000"/>
                </patternFill>
              </fill>
            </x14:dxf>
          </x14:cfRule>
          <xm:sqref>J943:K943</xm:sqref>
        </x14:conditionalFormatting>
        <x14:conditionalFormatting xmlns:xm="http://schemas.microsoft.com/office/excel/2006/main">
          <x14:cfRule type="cellIs" priority="6613" operator="equal" id="{59297CA4-5BFA-407F-9067-00BFD173F2DC}">
            <xm:f>Tables!$B$3</xm:f>
            <x14:dxf>
              <fill>
                <patternFill>
                  <bgColor rgb="FFFFFFCC"/>
                </patternFill>
              </fill>
            </x14:dxf>
          </x14:cfRule>
          <x14:cfRule type="cellIs" priority="6614" operator="equal" id="{1A40E3BB-A43F-49D9-BE21-E527F6679418}">
            <xm:f>Tables!$B$4</xm:f>
            <x14:dxf>
              <fill>
                <patternFill>
                  <bgColor rgb="FF92D050"/>
                </patternFill>
              </fill>
            </x14:dxf>
          </x14:cfRule>
          <x14:cfRule type="cellIs" priority="6615" operator="equal" id="{98921AB9-31E1-4E35-B2E6-76B2825D1732}">
            <xm:f>Tables!$B$5</xm:f>
            <x14:dxf>
              <fill>
                <patternFill>
                  <bgColor rgb="FFFFC000"/>
                </patternFill>
              </fill>
            </x14:dxf>
          </x14:cfRule>
          <x14:cfRule type="cellIs" priority="6616" operator="equal" id="{97C46889-AD06-4103-80FB-E0CABDE52A86}">
            <xm:f>Tables!$B$6</xm:f>
            <x14:dxf>
              <fill>
                <patternFill>
                  <bgColor rgb="FFFF0000"/>
                </patternFill>
              </fill>
            </x14:dxf>
          </x14:cfRule>
          <xm:sqref>J949:K949</xm:sqref>
        </x14:conditionalFormatting>
        <x14:conditionalFormatting xmlns:xm="http://schemas.microsoft.com/office/excel/2006/main">
          <x14:cfRule type="cellIs" priority="6609" operator="equal" id="{9FF5FC70-09E9-4387-A61D-0CC413D9EE94}">
            <xm:f>Tables!$B$3</xm:f>
            <x14:dxf>
              <fill>
                <patternFill>
                  <bgColor rgb="FFFFFFCC"/>
                </patternFill>
              </fill>
            </x14:dxf>
          </x14:cfRule>
          <x14:cfRule type="cellIs" priority="6610" operator="equal" id="{B51D4A7B-1687-4155-A648-F7537382CF52}">
            <xm:f>Tables!$B$4</xm:f>
            <x14:dxf>
              <fill>
                <patternFill>
                  <bgColor rgb="FF92D050"/>
                </patternFill>
              </fill>
            </x14:dxf>
          </x14:cfRule>
          <x14:cfRule type="cellIs" priority="6611" operator="equal" id="{602DA1FE-B45E-4691-B83E-FD0DB69BD50A}">
            <xm:f>Tables!$B$5</xm:f>
            <x14:dxf>
              <fill>
                <patternFill>
                  <bgColor rgb="FFFFC000"/>
                </patternFill>
              </fill>
            </x14:dxf>
          </x14:cfRule>
          <x14:cfRule type="cellIs" priority="6612" operator="equal" id="{07347C8F-7207-4BFF-83BD-32ADCD5D4D71}">
            <xm:f>Tables!$B$6</xm:f>
            <x14:dxf>
              <fill>
                <patternFill>
                  <bgColor rgb="FFFF0000"/>
                </patternFill>
              </fill>
            </x14:dxf>
          </x14:cfRule>
          <xm:sqref>Q949</xm:sqref>
        </x14:conditionalFormatting>
        <x14:conditionalFormatting xmlns:xm="http://schemas.microsoft.com/office/excel/2006/main">
          <x14:cfRule type="cellIs" priority="6605" operator="equal" id="{65430A2A-83E7-48B3-8EA1-609F6B869EAA}">
            <xm:f>Tables!$B$3</xm:f>
            <x14:dxf>
              <fill>
                <patternFill>
                  <bgColor rgb="FFFFFFCC"/>
                </patternFill>
              </fill>
            </x14:dxf>
          </x14:cfRule>
          <x14:cfRule type="cellIs" priority="6606" operator="equal" id="{C6C219D6-2C75-4CF9-982A-6E66B9937F88}">
            <xm:f>Tables!$B$4</xm:f>
            <x14:dxf>
              <fill>
                <patternFill>
                  <bgColor rgb="FF92D050"/>
                </patternFill>
              </fill>
            </x14:dxf>
          </x14:cfRule>
          <x14:cfRule type="cellIs" priority="6607" operator="equal" id="{8EABDC5F-EE9E-4D3D-994A-B7394EA310C1}">
            <xm:f>Tables!$B$5</xm:f>
            <x14:dxf>
              <fill>
                <patternFill>
                  <bgColor rgb="FFFFC000"/>
                </patternFill>
              </fill>
            </x14:dxf>
          </x14:cfRule>
          <x14:cfRule type="cellIs" priority="6608" operator="equal" id="{2401AA7A-197B-4647-B344-511076E222EE}">
            <xm:f>Tables!$B$6</xm:f>
            <x14:dxf>
              <fill>
                <patternFill>
                  <bgColor rgb="FFFF0000"/>
                </patternFill>
              </fill>
            </x14:dxf>
          </x14:cfRule>
          <xm:sqref>M949</xm:sqref>
        </x14:conditionalFormatting>
        <x14:conditionalFormatting xmlns:xm="http://schemas.microsoft.com/office/excel/2006/main">
          <x14:cfRule type="cellIs" priority="6601" operator="equal" id="{194916AA-C076-4A32-93CE-260D4EAF73C0}">
            <xm:f>Tables!$B$3</xm:f>
            <x14:dxf>
              <fill>
                <patternFill>
                  <bgColor rgb="FFFFFFCC"/>
                </patternFill>
              </fill>
            </x14:dxf>
          </x14:cfRule>
          <x14:cfRule type="cellIs" priority="6602" operator="equal" id="{AB263846-E9B3-46B8-B450-D52EE7573CBB}">
            <xm:f>Tables!$B$4</xm:f>
            <x14:dxf>
              <fill>
                <patternFill>
                  <bgColor rgb="FF92D050"/>
                </patternFill>
              </fill>
            </x14:dxf>
          </x14:cfRule>
          <x14:cfRule type="cellIs" priority="6603" operator="equal" id="{43E59A8E-3ED6-46DD-A066-F4DC27B1433A}">
            <xm:f>Tables!$B$5</xm:f>
            <x14:dxf>
              <fill>
                <patternFill>
                  <bgColor rgb="FFFFC000"/>
                </patternFill>
              </fill>
            </x14:dxf>
          </x14:cfRule>
          <x14:cfRule type="cellIs" priority="6604" operator="equal" id="{1E4D3951-E651-462F-953D-A405701E142B}">
            <xm:f>Tables!$B$6</xm:f>
            <x14:dxf>
              <fill>
                <patternFill>
                  <bgColor rgb="FFFF0000"/>
                </patternFill>
              </fill>
            </x14:dxf>
          </x14:cfRule>
          <xm:sqref>J964:K964</xm:sqref>
        </x14:conditionalFormatting>
        <x14:conditionalFormatting xmlns:xm="http://schemas.microsoft.com/office/excel/2006/main">
          <x14:cfRule type="cellIs" priority="6589" operator="equal" id="{B3B4B1E2-8322-49B9-B0C8-96B008DDC341}">
            <xm:f>Tables!$B$3</xm:f>
            <x14:dxf>
              <fill>
                <patternFill>
                  <bgColor rgb="FFFFFFCC"/>
                </patternFill>
              </fill>
            </x14:dxf>
          </x14:cfRule>
          <x14:cfRule type="cellIs" priority="6590" operator="equal" id="{A13C1CEF-5BC0-4AE0-A335-50DA5437DC05}">
            <xm:f>Tables!$B$4</xm:f>
            <x14:dxf>
              <fill>
                <patternFill>
                  <bgColor rgb="FF92D050"/>
                </patternFill>
              </fill>
            </x14:dxf>
          </x14:cfRule>
          <x14:cfRule type="cellIs" priority="6591" operator="equal" id="{C087349A-0290-4BC0-8878-C471EB912D98}">
            <xm:f>Tables!$B$5</xm:f>
            <x14:dxf>
              <fill>
                <patternFill>
                  <bgColor rgb="FFFFC000"/>
                </patternFill>
              </fill>
            </x14:dxf>
          </x14:cfRule>
          <x14:cfRule type="cellIs" priority="6592" operator="equal" id="{04AEF52B-8CA6-416A-8382-033B472D6897}">
            <xm:f>Tables!$B$6</xm:f>
            <x14:dxf>
              <fill>
                <patternFill>
                  <bgColor rgb="FFFF0000"/>
                </patternFill>
              </fill>
            </x14:dxf>
          </x14:cfRule>
          <xm:sqref>J970:K970</xm:sqref>
        </x14:conditionalFormatting>
        <x14:conditionalFormatting xmlns:xm="http://schemas.microsoft.com/office/excel/2006/main">
          <x14:cfRule type="cellIs" priority="6585" operator="equal" id="{08C953A0-C5A8-4EA9-8FFC-6E045E41A797}">
            <xm:f>Tables!$B$3</xm:f>
            <x14:dxf>
              <fill>
                <patternFill>
                  <bgColor rgb="FFFFFFCC"/>
                </patternFill>
              </fill>
            </x14:dxf>
          </x14:cfRule>
          <x14:cfRule type="cellIs" priority="6586" operator="equal" id="{018061E5-ED49-446D-940C-411C202A0CB8}">
            <xm:f>Tables!$B$4</xm:f>
            <x14:dxf>
              <fill>
                <patternFill>
                  <bgColor rgb="FF92D050"/>
                </patternFill>
              </fill>
            </x14:dxf>
          </x14:cfRule>
          <x14:cfRule type="cellIs" priority="6587" operator="equal" id="{6088CF73-FFD2-49B7-BF03-E516C821C393}">
            <xm:f>Tables!$B$5</xm:f>
            <x14:dxf>
              <fill>
                <patternFill>
                  <bgColor rgb="FFFFC000"/>
                </patternFill>
              </fill>
            </x14:dxf>
          </x14:cfRule>
          <x14:cfRule type="cellIs" priority="6588" operator="equal" id="{CC2A6C13-204F-47A5-A346-2355272C8B97}">
            <xm:f>Tables!$B$6</xm:f>
            <x14:dxf>
              <fill>
                <patternFill>
                  <bgColor rgb="FFFF0000"/>
                </patternFill>
              </fill>
            </x14:dxf>
          </x14:cfRule>
          <xm:sqref>Q970</xm:sqref>
        </x14:conditionalFormatting>
        <x14:conditionalFormatting xmlns:xm="http://schemas.microsoft.com/office/excel/2006/main">
          <x14:cfRule type="cellIs" priority="6581" operator="equal" id="{C5EED7A0-3375-4796-A648-C969B4E8D200}">
            <xm:f>Tables!$B$3</xm:f>
            <x14:dxf>
              <fill>
                <patternFill>
                  <bgColor rgb="FFFFFFCC"/>
                </patternFill>
              </fill>
            </x14:dxf>
          </x14:cfRule>
          <x14:cfRule type="cellIs" priority="6582" operator="equal" id="{C0C36E0A-0A5E-4330-A1BB-42C18A2AE361}">
            <xm:f>Tables!$B$4</xm:f>
            <x14:dxf>
              <fill>
                <patternFill>
                  <bgColor rgb="FF92D050"/>
                </patternFill>
              </fill>
            </x14:dxf>
          </x14:cfRule>
          <x14:cfRule type="cellIs" priority="6583" operator="equal" id="{411495FF-85FA-4A7D-BAB9-CFE5B208FF38}">
            <xm:f>Tables!$B$5</xm:f>
            <x14:dxf>
              <fill>
                <patternFill>
                  <bgColor rgb="FFFFC000"/>
                </patternFill>
              </fill>
            </x14:dxf>
          </x14:cfRule>
          <x14:cfRule type="cellIs" priority="6584" operator="equal" id="{D7E8BCCC-002D-4747-AF85-CEC0A45244AC}">
            <xm:f>Tables!$B$6</xm:f>
            <x14:dxf>
              <fill>
                <patternFill>
                  <bgColor rgb="FFFF0000"/>
                </patternFill>
              </fill>
            </x14:dxf>
          </x14:cfRule>
          <xm:sqref>M970</xm:sqref>
        </x14:conditionalFormatting>
        <x14:conditionalFormatting xmlns:xm="http://schemas.microsoft.com/office/excel/2006/main">
          <x14:cfRule type="cellIs" priority="6577" operator="equal" id="{66F614AC-F20D-4E14-839B-2D72DF9ABBE6}">
            <xm:f>Tables!$B$3</xm:f>
            <x14:dxf>
              <fill>
                <patternFill>
                  <bgColor rgb="FFFFFFCC"/>
                </patternFill>
              </fill>
            </x14:dxf>
          </x14:cfRule>
          <x14:cfRule type="cellIs" priority="6578" operator="equal" id="{44B5F152-152C-4A81-B448-17C25CF9B953}">
            <xm:f>Tables!$B$4</xm:f>
            <x14:dxf>
              <fill>
                <patternFill>
                  <bgColor rgb="FF92D050"/>
                </patternFill>
              </fill>
            </x14:dxf>
          </x14:cfRule>
          <x14:cfRule type="cellIs" priority="6579" operator="equal" id="{E9A9E234-B9EC-4F7F-A454-5C439B005C4D}">
            <xm:f>Tables!$B$5</xm:f>
            <x14:dxf>
              <fill>
                <patternFill>
                  <bgColor rgb="FFFFC000"/>
                </patternFill>
              </fill>
            </x14:dxf>
          </x14:cfRule>
          <x14:cfRule type="cellIs" priority="6580" operator="equal" id="{8CE0F479-1590-4111-8603-E9BA4BB56D5B}">
            <xm:f>Tables!$B$6</xm:f>
            <x14:dxf>
              <fill>
                <patternFill>
                  <bgColor rgb="FFFF0000"/>
                </patternFill>
              </fill>
            </x14:dxf>
          </x14:cfRule>
          <xm:sqref>J1009:K1009</xm:sqref>
        </x14:conditionalFormatting>
        <x14:conditionalFormatting xmlns:xm="http://schemas.microsoft.com/office/excel/2006/main">
          <x14:cfRule type="cellIs" priority="6573" operator="equal" id="{DB52E800-3D7F-40F3-B3E8-1E79277D8218}">
            <xm:f>Tables!$B$3</xm:f>
            <x14:dxf>
              <fill>
                <patternFill>
                  <bgColor rgb="FFFFFFCC"/>
                </patternFill>
              </fill>
            </x14:dxf>
          </x14:cfRule>
          <x14:cfRule type="cellIs" priority="6574" operator="equal" id="{701CC255-6FBF-47DB-AE86-89D142916655}">
            <xm:f>Tables!$B$4</xm:f>
            <x14:dxf>
              <fill>
                <patternFill>
                  <bgColor rgb="FF92D050"/>
                </patternFill>
              </fill>
            </x14:dxf>
          </x14:cfRule>
          <x14:cfRule type="cellIs" priority="6575" operator="equal" id="{2579902B-4B78-420A-B61D-700EC52CDD5B}">
            <xm:f>Tables!$B$5</xm:f>
            <x14:dxf>
              <fill>
                <patternFill>
                  <bgColor rgb="FFFFC000"/>
                </patternFill>
              </fill>
            </x14:dxf>
          </x14:cfRule>
          <x14:cfRule type="cellIs" priority="6576" operator="equal" id="{F03DA737-F90B-400E-BF24-8030DEE3910E}">
            <xm:f>Tables!$B$6</xm:f>
            <x14:dxf>
              <fill>
                <patternFill>
                  <bgColor rgb="FFFF0000"/>
                </patternFill>
              </fill>
            </x14:dxf>
          </x14:cfRule>
          <xm:sqref>Q1009</xm:sqref>
        </x14:conditionalFormatting>
        <x14:conditionalFormatting xmlns:xm="http://schemas.microsoft.com/office/excel/2006/main">
          <x14:cfRule type="cellIs" priority="6569" operator="equal" id="{34BB0649-AF11-4B58-8EA3-2BEE2EEC48CA}">
            <xm:f>Tables!$B$3</xm:f>
            <x14:dxf>
              <fill>
                <patternFill>
                  <bgColor rgb="FFFFFFCC"/>
                </patternFill>
              </fill>
            </x14:dxf>
          </x14:cfRule>
          <x14:cfRule type="cellIs" priority="6570" operator="equal" id="{887924CA-056C-4517-9EC9-A562DE611176}">
            <xm:f>Tables!$B$4</xm:f>
            <x14:dxf>
              <fill>
                <patternFill>
                  <bgColor rgb="FF92D050"/>
                </patternFill>
              </fill>
            </x14:dxf>
          </x14:cfRule>
          <x14:cfRule type="cellIs" priority="6571" operator="equal" id="{7CD2E672-CA7A-42B7-A8D6-B97071389192}">
            <xm:f>Tables!$B$5</xm:f>
            <x14:dxf>
              <fill>
                <patternFill>
                  <bgColor rgb="FFFFC000"/>
                </patternFill>
              </fill>
            </x14:dxf>
          </x14:cfRule>
          <x14:cfRule type="cellIs" priority="6572" operator="equal" id="{C951DF3A-0B94-4A4B-B770-12C4AD3470EC}">
            <xm:f>Tables!$B$6</xm:f>
            <x14:dxf>
              <fill>
                <patternFill>
                  <bgColor rgb="FFFF0000"/>
                </patternFill>
              </fill>
            </x14:dxf>
          </x14:cfRule>
          <xm:sqref>M1009</xm:sqref>
        </x14:conditionalFormatting>
        <x14:conditionalFormatting xmlns:xm="http://schemas.microsoft.com/office/excel/2006/main">
          <x14:cfRule type="cellIs" priority="6565" operator="equal" id="{786B2BA1-46DE-475C-AC89-7978B886BFC1}">
            <xm:f>Tables!$B$3</xm:f>
            <x14:dxf>
              <fill>
                <patternFill>
                  <bgColor rgb="FFFFFFCC"/>
                </patternFill>
              </fill>
            </x14:dxf>
          </x14:cfRule>
          <x14:cfRule type="cellIs" priority="6566" operator="equal" id="{AA0B257F-1DE6-4C7A-8184-E6F939571336}">
            <xm:f>Tables!$B$4</xm:f>
            <x14:dxf>
              <fill>
                <patternFill>
                  <bgColor rgb="FF92D050"/>
                </patternFill>
              </fill>
            </x14:dxf>
          </x14:cfRule>
          <x14:cfRule type="cellIs" priority="6567" operator="equal" id="{696A39DC-8005-4701-9729-79716B370D05}">
            <xm:f>Tables!$B$5</xm:f>
            <x14:dxf>
              <fill>
                <patternFill>
                  <bgColor rgb="FFFFC000"/>
                </patternFill>
              </fill>
            </x14:dxf>
          </x14:cfRule>
          <x14:cfRule type="cellIs" priority="6568" operator="equal" id="{CBCA3AA7-B7D1-4B7B-AAE5-8FE33292FC8C}">
            <xm:f>Tables!$B$6</xm:f>
            <x14:dxf>
              <fill>
                <patternFill>
                  <bgColor rgb="FFFF0000"/>
                </patternFill>
              </fill>
            </x14:dxf>
          </x14:cfRule>
          <xm:sqref>J1020:K1020</xm:sqref>
        </x14:conditionalFormatting>
        <x14:conditionalFormatting xmlns:xm="http://schemas.microsoft.com/office/excel/2006/main">
          <x14:cfRule type="cellIs" priority="6561" operator="equal" id="{1AF9FB76-9FC3-4A16-896C-82B63739778B}">
            <xm:f>Tables!$B$3</xm:f>
            <x14:dxf>
              <fill>
                <patternFill>
                  <bgColor rgb="FFFFFFCC"/>
                </patternFill>
              </fill>
            </x14:dxf>
          </x14:cfRule>
          <x14:cfRule type="cellIs" priority="6562" operator="equal" id="{0E960A59-3B2E-4841-9D0A-14FA14F47BD2}">
            <xm:f>Tables!$B$4</xm:f>
            <x14:dxf>
              <fill>
                <patternFill>
                  <bgColor rgb="FF92D050"/>
                </patternFill>
              </fill>
            </x14:dxf>
          </x14:cfRule>
          <x14:cfRule type="cellIs" priority="6563" operator="equal" id="{1FB410AF-57D1-459E-865A-EBF49777F09F}">
            <xm:f>Tables!$B$5</xm:f>
            <x14:dxf>
              <fill>
                <patternFill>
                  <bgColor rgb="FFFFC000"/>
                </patternFill>
              </fill>
            </x14:dxf>
          </x14:cfRule>
          <x14:cfRule type="cellIs" priority="6564" operator="equal" id="{F4F91E2F-9EE2-421A-98AD-F0B92D3CADE1}">
            <xm:f>Tables!$B$6</xm:f>
            <x14:dxf>
              <fill>
                <patternFill>
                  <bgColor rgb="FFFF0000"/>
                </patternFill>
              </fill>
            </x14:dxf>
          </x14:cfRule>
          <xm:sqref>Q1020</xm:sqref>
        </x14:conditionalFormatting>
        <x14:conditionalFormatting xmlns:xm="http://schemas.microsoft.com/office/excel/2006/main">
          <x14:cfRule type="cellIs" priority="6557" operator="equal" id="{FBD04407-D578-4552-A910-39961A1C1134}">
            <xm:f>Tables!$B$3</xm:f>
            <x14:dxf>
              <fill>
                <patternFill>
                  <bgColor rgb="FFFFFFCC"/>
                </patternFill>
              </fill>
            </x14:dxf>
          </x14:cfRule>
          <x14:cfRule type="cellIs" priority="6558" operator="equal" id="{D7A02AB7-E374-4DE2-8CE5-68169005337D}">
            <xm:f>Tables!$B$4</xm:f>
            <x14:dxf>
              <fill>
                <patternFill>
                  <bgColor rgb="FF92D050"/>
                </patternFill>
              </fill>
            </x14:dxf>
          </x14:cfRule>
          <x14:cfRule type="cellIs" priority="6559" operator="equal" id="{EDC58541-0CCE-4ECB-87F7-F70486F2D17F}">
            <xm:f>Tables!$B$5</xm:f>
            <x14:dxf>
              <fill>
                <patternFill>
                  <bgColor rgb="FFFFC000"/>
                </patternFill>
              </fill>
            </x14:dxf>
          </x14:cfRule>
          <x14:cfRule type="cellIs" priority="6560" operator="equal" id="{6D2803C0-0EB7-4361-B8C7-22C9F8EE3D22}">
            <xm:f>Tables!$B$6</xm:f>
            <x14:dxf>
              <fill>
                <patternFill>
                  <bgColor rgb="FFFF0000"/>
                </patternFill>
              </fill>
            </x14:dxf>
          </x14:cfRule>
          <xm:sqref>M1020</xm:sqref>
        </x14:conditionalFormatting>
        <x14:conditionalFormatting xmlns:xm="http://schemas.microsoft.com/office/excel/2006/main">
          <x14:cfRule type="cellIs" priority="6553" operator="equal" id="{08F68AD5-F561-4D99-A609-7331835824D1}">
            <xm:f>Tables!$B$3</xm:f>
            <x14:dxf>
              <fill>
                <patternFill>
                  <bgColor rgb="FFFFFFCC"/>
                </patternFill>
              </fill>
            </x14:dxf>
          </x14:cfRule>
          <x14:cfRule type="cellIs" priority="6554" operator="equal" id="{7B0E6E35-94C6-43DF-96D0-E72D9BD640E9}">
            <xm:f>Tables!$B$4</xm:f>
            <x14:dxf>
              <fill>
                <patternFill>
                  <bgColor rgb="FF92D050"/>
                </patternFill>
              </fill>
            </x14:dxf>
          </x14:cfRule>
          <x14:cfRule type="cellIs" priority="6555" operator="equal" id="{085FB1D8-F89D-4AF9-8989-2CC1919A660C}">
            <xm:f>Tables!$B$5</xm:f>
            <x14:dxf>
              <fill>
                <patternFill>
                  <bgColor rgb="FFFFC000"/>
                </patternFill>
              </fill>
            </x14:dxf>
          </x14:cfRule>
          <x14:cfRule type="cellIs" priority="6556" operator="equal" id="{6F05F457-8220-4447-82D0-626E05CB109E}">
            <xm:f>Tables!$B$6</xm:f>
            <x14:dxf>
              <fill>
                <patternFill>
                  <bgColor rgb="FFFF0000"/>
                </patternFill>
              </fill>
            </x14:dxf>
          </x14:cfRule>
          <xm:sqref>J1030:K1030</xm:sqref>
        </x14:conditionalFormatting>
        <x14:conditionalFormatting xmlns:xm="http://schemas.microsoft.com/office/excel/2006/main">
          <x14:cfRule type="cellIs" priority="6549" operator="equal" id="{C7E012A7-6BE2-430D-B5AC-31C9EC0EED96}">
            <xm:f>Tables!$B$3</xm:f>
            <x14:dxf>
              <fill>
                <patternFill>
                  <bgColor rgb="FFFFFFCC"/>
                </patternFill>
              </fill>
            </x14:dxf>
          </x14:cfRule>
          <x14:cfRule type="cellIs" priority="6550" operator="equal" id="{72CD21DE-E479-48C0-B301-5D47784F425E}">
            <xm:f>Tables!$B$4</xm:f>
            <x14:dxf>
              <fill>
                <patternFill>
                  <bgColor rgb="FF92D050"/>
                </patternFill>
              </fill>
            </x14:dxf>
          </x14:cfRule>
          <x14:cfRule type="cellIs" priority="6551" operator="equal" id="{016CBD8A-116B-4064-A66B-C917E9E280AC}">
            <xm:f>Tables!$B$5</xm:f>
            <x14:dxf>
              <fill>
                <patternFill>
                  <bgColor rgb="FFFFC000"/>
                </patternFill>
              </fill>
            </x14:dxf>
          </x14:cfRule>
          <x14:cfRule type="cellIs" priority="6552" operator="equal" id="{1EB44D8A-F5AC-43FB-86E4-D152EA036AF2}">
            <xm:f>Tables!$B$6</xm:f>
            <x14:dxf>
              <fill>
                <patternFill>
                  <bgColor rgb="FFFF0000"/>
                </patternFill>
              </fill>
            </x14:dxf>
          </x14:cfRule>
          <xm:sqref>Q1030</xm:sqref>
        </x14:conditionalFormatting>
        <x14:conditionalFormatting xmlns:xm="http://schemas.microsoft.com/office/excel/2006/main">
          <x14:cfRule type="cellIs" priority="6545" operator="equal" id="{E80B4505-3D85-4162-8988-2590F86F06FA}">
            <xm:f>Tables!$B$3</xm:f>
            <x14:dxf>
              <fill>
                <patternFill>
                  <bgColor rgb="FFFFFFCC"/>
                </patternFill>
              </fill>
            </x14:dxf>
          </x14:cfRule>
          <x14:cfRule type="cellIs" priority="6546" operator="equal" id="{015E5C62-A6E8-41E8-9764-930EE7D1EA88}">
            <xm:f>Tables!$B$4</xm:f>
            <x14:dxf>
              <fill>
                <patternFill>
                  <bgColor rgb="FF92D050"/>
                </patternFill>
              </fill>
            </x14:dxf>
          </x14:cfRule>
          <x14:cfRule type="cellIs" priority="6547" operator="equal" id="{EB7E0E6E-B5A7-4881-8208-B15157E02CF7}">
            <xm:f>Tables!$B$5</xm:f>
            <x14:dxf>
              <fill>
                <patternFill>
                  <bgColor rgb="FFFFC000"/>
                </patternFill>
              </fill>
            </x14:dxf>
          </x14:cfRule>
          <x14:cfRule type="cellIs" priority="6548" operator="equal" id="{2C7C769B-EBC6-46E6-A36A-AA03BC9E1BD3}">
            <xm:f>Tables!$B$6</xm:f>
            <x14:dxf>
              <fill>
                <patternFill>
                  <bgColor rgb="FFFF0000"/>
                </patternFill>
              </fill>
            </x14:dxf>
          </x14:cfRule>
          <xm:sqref>M1030</xm:sqref>
        </x14:conditionalFormatting>
        <x14:conditionalFormatting xmlns:xm="http://schemas.microsoft.com/office/excel/2006/main">
          <x14:cfRule type="cellIs" priority="6541" operator="equal" id="{A85E708D-F3A9-49F0-A991-DEE9E568093C}">
            <xm:f>Tables!$B$3</xm:f>
            <x14:dxf>
              <fill>
                <patternFill>
                  <bgColor rgb="FFFFFFCC"/>
                </patternFill>
              </fill>
            </x14:dxf>
          </x14:cfRule>
          <x14:cfRule type="cellIs" priority="6542" operator="equal" id="{B700E777-3BF1-4FCF-99F7-DE1C6917AAF3}">
            <xm:f>Tables!$B$4</xm:f>
            <x14:dxf>
              <fill>
                <patternFill>
                  <bgColor rgb="FF92D050"/>
                </patternFill>
              </fill>
            </x14:dxf>
          </x14:cfRule>
          <x14:cfRule type="cellIs" priority="6543" operator="equal" id="{9F415B10-7B8A-4D4A-982A-2F4AB0CCB9D5}">
            <xm:f>Tables!$B$5</xm:f>
            <x14:dxf>
              <fill>
                <patternFill>
                  <bgColor rgb="FFFFC000"/>
                </patternFill>
              </fill>
            </x14:dxf>
          </x14:cfRule>
          <x14:cfRule type="cellIs" priority="6544" operator="equal" id="{18CE0EE9-25D5-4AC3-A363-2DFF7F373D7B}">
            <xm:f>Tables!$B$6</xm:f>
            <x14:dxf>
              <fill>
                <patternFill>
                  <bgColor rgb="FFFF0000"/>
                </patternFill>
              </fill>
            </x14:dxf>
          </x14:cfRule>
          <xm:sqref>J1212:K1212</xm:sqref>
        </x14:conditionalFormatting>
        <x14:conditionalFormatting xmlns:xm="http://schemas.microsoft.com/office/excel/2006/main">
          <x14:cfRule type="cellIs" priority="6537" operator="equal" id="{770E44F4-795A-445D-AB27-64E1E542BB27}">
            <xm:f>Tables!$B$3</xm:f>
            <x14:dxf>
              <fill>
                <patternFill>
                  <bgColor rgb="FFFFFFCC"/>
                </patternFill>
              </fill>
            </x14:dxf>
          </x14:cfRule>
          <x14:cfRule type="cellIs" priority="6538" operator="equal" id="{4E14E10C-19A5-4F5E-80D0-805DCEFC94EB}">
            <xm:f>Tables!$B$4</xm:f>
            <x14:dxf>
              <fill>
                <patternFill>
                  <bgColor rgb="FF92D050"/>
                </patternFill>
              </fill>
            </x14:dxf>
          </x14:cfRule>
          <x14:cfRule type="cellIs" priority="6539" operator="equal" id="{7FDFBD51-5E88-4C46-81E1-244A4B875673}">
            <xm:f>Tables!$B$5</xm:f>
            <x14:dxf>
              <fill>
                <patternFill>
                  <bgColor rgb="FFFFC000"/>
                </patternFill>
              </fill>
            </x14:dxf>
          </x14:cfRule>
          <x14:cfRule type="cellIs" priority="6540" operator="equal" id="{179E684F-7E6E-4282-8AA7-F5A9533045E0}">
            <xm:f>Tables!$B$6</xm:f>
            <x14:dxf>
              <fill>
                <patternFill>
                  <bgColor rgb="FFFF0000"/>
                </patternFill>
              </fill>
            </x14:dxf>
          </x14:cfRule>
          <xm:sqref>Q1212</xm:sqref>
        </x14:conditionalFormatting>
        <x14:conditionalFormatting xmlns:xm="http://schemas.microsoft.com/office/excel/2006/main">
          <x14:cfRule type="cellIs" priority="6533" operator="equal" id="{E0EC849B-75E7-4534-8F52-5961633417DE}">
            <xm:f>Tables!$B$3</xm:f>
            <x14:dxf>
              <fill>
                <patternFill>
                  <bgColor rgb="FFFFFFCC"/>
                </patternFill>
              </fill>
            </x14:dxf>
          </x14:cfRule>
          <x14:cfRule type="cellIs" priority="6534" operator="equal" id="{0A7EE7F5-37DF-4A94-981D-420A167FE796}">
            <xm:f>Tables!$B$4</xm:f>
            <x14:dxf>
              <fill>
                <patternFill>
                  <bgColor rgb="FF92D050"/>
                </patternFill>
              </fill>
            </x14:dxf>
          </x14:cfRule>
          <x14:cfRule type="cellIs" priority="6535" operator="equal" id="{E1ECAB7C-219A-445C-9F2E-F2B3006B1F4D}">
            <xm:f>Tables!$B$5</xm:f>
            <x14:dxf>
              <fill>
                <patternFill>
                  <bgColor rgb="FFFFC000"/>
                </patternFill>
              </fill>
            </x14:dxf>
          </x14:cfRule>
          <x14:cfRule type="cellIs" priority="6536" operator="equal" id="{0677F5AD-E72E-44A9-AA46-9D0B0E9B917B}">
            <xm:f>Tables!$B$6</xm:f>
            <x14:dxf>
              <fill>
                <patternFill>
                  <bgColor rgb="FFFF0000"/>
                </patternFill>
              </fill>
            </x14:dxf>
          </x14:cfRule>
          <xm:sqref>M1212</xm:sqref>
        </x14:conditionalFormatting>
        <x14:conditionalFormatting xmlns:xm="http://schemas.microsoft.com/office/excel/2006/main">
          <x14:cfRule type="cellIs" priority="6529" operator="equal" id="{59F0FC97-EAEA-4A60-A0AF-CD3C19CCC926}">
            <xm:f>Tables!$B$3</xm:f>
            <x14:dxf>
              <fill>
                <patternFill>
                  <bgColor rgb="FFFFFFCC"/>
                </patternFill>
              </fill>
            </x14:dxf>
          </x14:cfRule>
          <x14:cfRule type="cellIs" priority="6530" operator="equal" id="{D3932125-4131-4483-B00C-C248E6E3CA4C}">
            <xm:f>Tables!$B$4</xm:f>
            <x14:dxf>
              <fill>
                <patternFill>
                  <bgColor rgb="FF92D050"/>
                </patternFill>
              </fill>
            </x14:dxf>
          </x14:cfRule>
          <x14:cfRule type="cellIs" priority="6531" operator="equal" id="{5A66E85C-D31C-41CB-8F10-AF802CFD31F5}">
            <xm:f>Tables!$B$5</xm:f>
            <x14:dxf>
              <fill>
                <patternFill>
                  <bgColor rgb="FFFFC000"/>
                </patternFill>
              </fill>
            </x14:dxf>
          </x14:cfRule>
          <x14:cfRule type="cellIs" priority="6532" operator="equal" id="{5E51A743-9093-446F-8187-31333BDC68A4}">
            <xm:f>Tables!$B$6</xm:f>
            <x14:dxf>
              <fill>
                <patternFill>
                  <bgColor rgb="FFFF0000"/>
                </patternFill>
              </fill>
            </x14:dxf>
          </x14:cfRule>
          <xm:sqref>J1223:K1223</xm:sqref>
        </x14:conditionalFormatting>
        <x14:conditionalFormatting xmlns:xm="http://schemas.microsoft.com/office/excel/2006/main">
          <x14:cfRule type="cellIs" priority="6525" operator="equal" id="{9A2AEDE9-0DA9-4768-9CE9-40E3F5248673}">
            <xm:f>Tables!$B$3</xm:f>
            <x14:dxf>
              <fill>
                <patternFill>
                  <bgColor rgb="FFFFFFCC"/>
                </patternFill>
              </fill>
            </x14:dxf>
          </x14:cfRule>
          <x14:cfRule type="cellIs" priority="6526" operator="equal" id="{22EC2740-CBD1-44F0-BA8B-D01BFADC0BCA}">
            <xm:f>Tables!$B$4</xm:f>
            <x14:dxf>
              <fill>
                <patternFill>
                  <bgColor rgb="FF92D050"/>
                </patternFill>
              </fill>
            </x14:dxf>
          </x14:cfRule>
          <x14:cfRule type="cellIs" priority="6527" operator="equal" id="{D263FBC8-F3B7-4C1D-A615-FC816A62170A}">
            <xm:f>Tables!$B$5</xm:f>
            <x14:dxf>
              <fill>
                <patternFill>
                  <bgColor rgb="FFFFC000"/>
                </patternFill>
              </fill>
            </x14:dxf>
          </x14:cfRule>
          <x14:cfRule type="cellIs" priority="6528" operator="equal" id="{A37714C9-2436-40C0-BF8A-9847DFF48F78}">
            <xm:f>Tables!$B$6</xm:f>
            <x14:dxf>
              <fill>
                <patternFill>
                  <bgColor rgb="FFFF0000"/>
                </patternFill>
              </fill>
            </x14:dxf>
          </x14:cfRule>
          <xm:sqref>Q1223</xm:sqref>
        </x14:conditionalFormatting>
        <x14:conditionalFormatting xmlns:xm="http://schemas.microsoft.com/office/excel/2006/main">
          <x14:cfRule type="cellIs" priority="6521" operator="equal" id="{AD20D4B8-CCB0-45D0-A61F-0AF71B375B3C}">
            <xm:f>Tables!$B$3</xm:f>
            <x14:dxf>
              <fill>
                <patternFill>
                  <bgColor rgb="FFFFFFCC"/>
                </patternFill>
              </fill>
            </x14:dxf>
          </x14:cfRule>
          <x14:cfRule type="cellIs" priority="6522" operator="equal" id="{6E2FE496-681D-43E3-A357-E4BFFC67D0E9}">
            <xm:f>Tables!$B$4</xm:f>
            <x14:dxf>
              <fill>
                <patternFill>
                  <bgColor rgb="FF92D050"/>
                </patternFill>
              </fill>
            </x14:dxf>
          </x14:cfRule>
          <x14:cfRule type="cellIs" priority="6523" operator="equal" id="{83CD556B-4AB1-483D-817C-15B9C61D8DB3}">
            <xm:f>Tables!$B$5</xm:f>
            <x14:dxf>
              <fill>
                <patternFill>
                  <bgColor rgb="FFFFC000"/>
                </patternFill>
              </fill>
            </x14:dxf>
          </x14:cfRule>
          <x14:cfRule type="cellIs" priority="6524" operator="equal" id="{74ABDA1B-2BD8-469D-839C-09C27E310E23}">
            <xm:f>Tables!$B$6</xm:f>
            <x14:dxf>
              <fill>
                <patternFill>
                  <bgColor rgb="FFFF0000"/>
                </patternFill>
              </fill>
            </x14:dxf>
          </x14:cfRule>
          <xm:sqref>M1223</xm:sqref>
        </x14:conditionalFormatting>
        <x14:conditionalFormatting xmlns:xm="http://schemas.microsoft.com/office/excel/2006/main">
          <x14:cfRule type="cellIs" priority="6517" operator="equal" id="{41F8E201-1820-44D1-98A5-AA0F1D18AE4B}">
            <xm:f>Tables!$B$3</xm:f>
            <x14:dxf>
              <fill>
                <patternFill>
                  <bgColor rgb="FFFFFFCC"/>
                </patternFill>
              </fill>
            </x14:dxf>
          </x14:cfRule>
          <x14:cfRule type="cellIs" priority="6518" operator="equal" id="{DAE424B3-01A4-4BFB-922C-A73C40A85401}">
            <xm:f>Tables!$B$4</xm:f>
            <x14:dxf>
              <fill>
                <patternFill>
                  <bgColor rgb="FF92D050"/>
                </patternFill>
              </fill>
            </x14:dxf>
          </x14:cfRule>
          <x14:cfRule type="cellIs" priority="6519" operator="equal" id="{12966688-0E9C-4604-B146-EBD1E0820AB6}">
            <xm:f>Tables!$B$5</xm:f>
            <x14:dxf>
              <fill>
                <patternFill>
                  <bgColor rgb="FFFFC000"/>
                </patternFill>
              </fill>
            </x14:dxf>
          </x14:cfRule>
          <x14:cfRule type="cellIs" priority="6520" operator="equal" id="{559B4A72-1F76-441C-9557-412CC050DDD9}">
            <xm:f>Tables!$B$6</xm:f>
            <x14:dxf>
              <fill>
                <patternFill>
                  <bgColor rgb="FFFF0000"/>
                </patternFill>
              </fill>
            </x14:dxf>
          </x14:cfRule>
          <xm:sqref>J1234:K1234</xm:sqref>
        </x14:conditionalFormatting>
        <x14:conditionalFormatting xmlns:xm="http://schemas.microsoft.com/office/excel/2006/main">
          <x14:cfRule type="cellIs" priority="6513" operator="equal" id="{9625FBE2-562E-4802-836E-5FE27A23E47F}">
            <xm:f>Tables!$B$3</xm:f>
            <x14:dxf>
              <fill>
                <patternFill>
                  <bgColor rgb="FFFFFFCC"/>
                </patternFill>
              </fill>
            </x14:dxf>
          </x14:cfRule>
          <x14:cfRule type="cellIs" priority="6514" operator="equal" id="{E56A5548-C09B-479F-8CD8-E5D26870FAA7}">
            <xm:f>Tables!$B$4</xm:f>
            <x14:dxf>
              <fill>
                <patternFill>
                  <bgColor rgb="FF92D050"/>
                </patternFill>
              </fill>
            </x14:dxf>
          </x14:cfRule>
          <x14:cfRule type="cellIs" priority="6515" operator="equal" id="{8342205C-7E72-4D1D-AB74-F9475E1D0485}">
            <xm:f>Tables!$B$5</xm:f>
            <x14:dxf>
              <fill>
                <patternFill>
                  <bgColor rgb="FFFFC000"/>
                </patternFill>
              </fill>
            </x14:dxf>
          </x14:cfRule>
          <x14:cfRule type="cellIs" priority="6516" operator="equal" id="{27A0ED45-46F3-43AC-B44F-6DC3C11C863A}">
            <xm:f>Tables!$B$6</xm:f>
            <x14:dxf>
              <fill>
                <patternFill>
                  <bgColor rgb="FFFF0000"/>
                </patternFill>
              </fill>
            </x14:dxf>
          </x14:cfRule>
          <xm:sqref>Q1234</xm:sqref>
        </x14:conditionalFormatting>
        <x14:conditionalFormatting xmlns:xm="http://schemas.microsoft.com/office/excel/2006/main">
          <x14:cfRule type="cellIs" priority="6509" operator="equal" id="{6E03B5AA-C211-4439-A951-CAC31EC2F6E5}">
            <xm:f>Tables!$B$3</xm:f>
            <x14:dxf>
              <fill>
                <patternFill>
                  <bgColor rgb="FFFFFFCC"/>
                </patternFill>
              </fill>
            </x14:dxf>
          </x14:cfRule>
          <x14:cfRule type="cellIs" priority="6510" operator="equal" id="{A007ED85-67F8-4432-8A62-6773BAAA4D8B}">
            <xm:f>Tables!$B$4</xm:f>
            <x14:dxf>
              <fill>
                <patternFill>
                  <bgColor rgb="FF92D050"/>
                </patternFill>
              </fill>
            </x14:dxf>
          </x14:cfRule>
          <x14:cfRule type="cellIs" priority="6511" operator="equal" id="{8B731209-87BB-4626-9F97-19E94BB9B770}">
            <xm:f>Tables!$B$5</xm:f>
            <x14:dxf>
              <fill>
                <patternFill>
                  <bgColor rgb="FFFFC000"/>
                </patternFill>
              </fill>
            </x14:dxf>
          </x14:cfRule>
          <x14:cfRule type="cellIs" priority="6512" operator="equal" id="{9651FE3F-A08B-458A-AA52-4E0FDA4817AD}">
            <xm:f>Tables!$B$6</xm:f>
            <x14:dxf>
              <fill>
                <patternFill>
                  <bgColor rgb="FFFF0000"/>
                </patternFill>
              </fill>
            </x14:dxf>
          </x14:cfRule>
          <xm:sqref>M1234</xm:sqref>
        </x14:conditionalFormatting>
        <x14:conditionalFormatting xmlns:xm="http://schemas.microsoft.com/office/excel/2006/main">
          <x14:cfRule type="cellIs" priority="6505" operator="equal" id="{EF7C16C5-5320-4BF9-B9A5-AD5D1F86BAC7}">
            <xm:f>Tables!$B$3</xm:f>
            <x14:dxf>
              <fill>
                <patternFill>
                  <bgColor rgb="FFFFFFCC"/>
                </patternFill>
              </fill>
            </x14:dxf>
          </x14:cfRule>
          <x14:cfRule type="cellIs" priority="6506" operator="equal" id="{7434967B-D1E2-4BF7-9F06-83FC08E27913}">
            <xm:f>Tables!$B$4</xm:f>
            <x14:dxf>
              <fill>
                <patternFill>
                  <bgColor rgb="FF92D050"/>
                </patternFill>
              </fill>
            </x14:dxf>
          </x14:cfRule>
          <x14:cfRule type="cellIs" priority="6507" operator="equal" id="{3DC252FD-3A52-4970-BCEB-73D4141EE79C}">
            <xm:f>Tables!$B$5</xm:f>
            <x14:dxf>
              <fill>
                <patternFill>
                  <bgColor rgb="FFFFC000"/>
                </patternFill>
              </fill>
            </x14:dxf>
          </x14:cfRule>
          <x14:cfRule type="cellIs" priority="6508" operator="equal" id="{0A3F36B7-9849-46F3-82AD-833201AA30ED}">
            <xm:f>Tables!$B$6</xm:f>
            <x14:dxf>
              <fill>
                <patternFill>
                  <bgColor rgb="FFFF0000"/>
                </patternFill>
              </fill>
            </x14:dxf>
          </x14:cfRule>
          <xm:sqref>J1240:K1240</xm:sqref>
        </x14:conditionalFormatting>
        <x14:conditionalFormatting xmlns:xm="http://schemas.microsoft.com/office/excel/2006/main">
          <x14:cfRule type="cellIs" priority="6493" operator="equal" id="{B08BFB0E-19BF-4091-A97B-B858C40407A7}">
            <xm:f>Tables!$B$3</xm:f>
            <x14:dxf>
              <fill>
                <patternFill>
                  <bgColor rgb="FFFFFFCC"/>
                </patternFill>
              </fill>
            </x14:dxf>
          </x14:cfRule>
          <x14:cfRule type="cellIs" priority="6494" operator="equal" id="{6D6EB844-C29D-417E-BF6B-3939A2136DC3}">
            <xm:f>Tables!$B$4</xm:f>
            <x14:dxf>
              <fill>
                <patternFill>
                  <bgColor rgb="FF92D050"/>
                </patternFill>
              </fill>
            </x14:dxf>
          </x14:cfRule>
          <x14:cfRule type="cellIs" priority="6495" operator="equal" id="{DAE4FC6C-75FA-4F3B-AE3D-201160220B0F}">
            <xm:f>Tables!$B$5</xm:f>
            <x14:dxf>
              <fill>
                <patternFill>
                  <bgColor rgb="FFFFC000"/>
                </patternFill>
              </fill>
            </x14:dxf>
          </x14:cfRule>
          <x14:cfRule type="cellIs" priority="6496" operator="equal" id="{D8C66431-6502-4B8C-A381-A1D5D8A4DB3D}">
            <xm:f>Tables!$B$6</xm:f>
            <x14:dxf>
              <fill>
                <patternFill>
                  <bgColor rgb="FFFF0000"/>
                </patternFill>
              </fill>
            </x14:dxf>
          </x14:cfRule>
          <xm:sqref>J1246:K1246</xm:sqref>
        </x14:conditionalFormatting>
        <x14:conditionalFormatting xmlns:xm="http://schemas.microsoft.com/office/excel/2006/main">
          <x14:cfRule type="cellIs" priority="6489" operator="equal" id="{455AB00D-3E7E-4DEB-8523-DD1967AC6EAF}">
            <xm:f>Tables!$B$3</xm:f>
            <x14:dxf>
              <fill>
                <patternFill>
                  <bgColor rgb="FFFFFFCC"/>
                </patternFill>
              </fill>
            </x14:dxf>
          </x14:cfRule>
          <x14:cfRule type="cellIs" priority="6490" operator="equal" id="{A8E87021-0F0D-412A-95FC-A3C96280657F}">
            <xm:f>Tables!$B$4</xm:f>
            <x14:dxf>
              <fill>
                <patternFill>
                  <bgColor rgb="FF92D050"/>
                </patternFill>
              </fill>
            </x14:dxf>
          </x14:cfRule>
          <x14:cfRule type="cellIs" priority="6491" operator="equal" id="{A6165142-9338-4F12-A6BA-DB0ABA6B4631}">
            <xm:f>Tables!$B$5</xm:f>
            <x14:dxf>
              <fill>
                <patternFill>
                  <bgColor rgb="FFFFC000"/>
                </patternFill>
              </fill>
            </x14:dxf>
          </x14:cfRule>
          <x14:cfRule type="cellIs" priority="6492" operator="equal" id="{FA0FD578-C68B-4140-9D4B-9AA6D963C685}">
            <xm:f>Tables!$B$6</xm:f>
            <x14:dxf>
              <fill>
                <patternFill>
                  <bgColor rgb="FFFF0000"/>
                </patternFill>
              </fill>
            </x14:dxf>
          </x14:cfRule>
          <xm:sqref>Q1246</xm:sqref>
        </x14:conditionalFormatting>
        <x14:conditionalFormatting xmlns:xm="http://schemas.microsoft.com/office/excel/2006/main">
          <x14:cfRule type="cellIs" priority="6485" operator="equal" id="{A3D3AEF8-07D0-4E85-B1A0-5BC0D15538CA}">
            <xm:f>Tables!$B$3</xm:f>
            <x14:dxf>
              <fill>
                <patternFill>
                  <bgColor rgb="FFFFFFCC"/>
                </patternFill>
              </fill>
            </x14:dxf>
          </x14:cfRule>
          <x14:cfRule type="cellIs" priority="6486" operator="equal" id="{C92C9337-AF26-4E86-9D74-F49E0154AC1A}">
            <xm:f>Tables!$B$4</xm:f>
            <x14:dxf>
              <fill>
                <patternFill>
                  <bgColor rgb="FF92D050"/>
                </patternFill>
              </fill>
            </x14:dxf>
          </x14:cfRule>
          <x14:cfRule type="cellIs" priority="6487" operator="equal" id="{4724E168-DDD6-4AFB-B7D2-CD277B496087}">
            <xm:f>Tables!$B$5</xm:f>
            <x14:dxf>
              <fill>
                <patternFill>
                  <bgColor rgb="FFFFC000"/>
                </patternFill>
              </fill>
            </x14:dxf>
          </x14:cfRule>
          <x14:cfRule type="cellIs" priority="6488" operator="equal" id="{DA7100D1-0C3E-422F-9166-19331A5F4E78}">
            <xm:f>Tables!$B$6</xm:f>
            <x14:dxf>
              <fill>
                <patternFill>
                  <bgColor rgb="FFFF0000"/>
                </patternFill>
              </fill>
            </x14:dxf>
          </x14:cfRule>
          <xm:sqref>M1246</xm:sqref>
        </x14:conditionalFormatting>
        <x14:conditionalFormatting xmlns:xm="http://schemas.microsoft.com/office/excel/2006/main">
          <x14:cfRule type="cellIs" priority="6481" operator="equal" id="{DFF5F7E8-78F5-4DA6-8CD1-D4F0563C5135}">
            <xm:f>Tables!$B$3</xm:f>
            <x14:dxf>
              <fill>
                <patternFill>
                  <bgColor rgb="FFFFFFCC"/>
                </patternFill>
              </fill>
            </x14:dxf>
          </x14:cfRule>
          <x14:cfRule type="cellIs" priority="6482" operator="equal" id="{10F81D5E-CBEA-420B-873E-06A33D95D990}">
            <xm:f>Tables!$B$4</xm:f>
            <x14:dxf>
              <fill>
                <patternFill>
                  <bgColor rgb="FF92D050"/>
                </patternFill>
              </fill>
            </x14:dxf>
          </x14:cfRule>
          <x14:cfRule type="cellIs" priority="6483" operator="equal" id="{DAF73344-EB80-4F32-BA5A-945E857B3E3D}">
            <xm:f>Tables!$B$5</xm:f>
            <x14:dxf>
              <fill>
                <patternFill>
                  <bgColor rgb="FFFFC000"/>
                </patternFill>
              </fill>
            </x14:dxf>
          </x14:cfRule>
          <x14:cfRule type="cellIs" priority="6484" operator="equal" id="{F3775031-99B7-46A7-AD11-5D1BC9563638}">
            <xm:f>Tables!$B$6</xm:f>
            <x14:dxf>
              <fill>
                <patternFill>
                  <bgColor rgb="FFFF0000"/>
                </patternFill>
              </fill>
            </x14:dxf>
          </x14:cfRule>
          <xm:sqref>J1256:K1256</xm:sqref>
        </x14:conditionalFormatting>
        <x14:conditionalFormatting xmlns:xm="http://schemas.microsoft.com/office/excel/2006/main">
          <x14:cfRule type="cellIs" priority="6477" operator="equal" id="{580E7119-E552-42DE-9DA2-4508CB3A83E9}">
            <xm:f>Tables!$B$3</xm:f>
            <x14:dxf>
              <fill>
                <patternFill>
                  <bgColor rgb="FFFFFFCC"/>
                </patternFill>
              </fill>
            </x14:dxf>
          </x14:cfRule>
          <x14:cfRule type="cellIs" priority="6478" operator="equal" id="{A8594894-65B1-4B57-8D6C-3D53E7D74591}">
            <xm:f>Tables!$B$4</xm:f>
            <x14:dxf>
              <fill>
                <patternFill>
                  <bgColor rgb="FF92D050"/>
                </patternFill>
              </fill>
            </x14:dxf>
          </x14:cfRule>
          <x14:cfRule type="cellIs" priority="6479" operator="equal" id="{13AF2707-FAA6-4807-8B0C-8FA3574535DE}">
            <xm:f>Tables!$B$5</xm:f>
            <x14:dxf>
              <fill>
                <patternFill>
                  <bgColor rgb="FFFFC000"/>
                </patternFill>
              </fill>
            </x14:dxf>
          </x14:cfRule>
          <x14:cfRule type="cellIs" priority="6480" operator="equal" id="{CD9D5222-E181-439A-A0DB-1D967A00AEC3}">
            <xm:f>Tables!$B$6</xm:f>
            <x14:dxf>
              <fill>
                <patternFill>
                  <bgColor rgb="FFFF0000"/>
                </patternFill>
              </fill>
            </x14:dxf>
          </x14:cfRule>
          <xm:sqref>Q1256</xm:sqref>
        </x14:conditionalFormatting>
        <x14:conditionalFormatting xmlns:xm="http://schemas.microsoft.com/office/excel/2006/main">
          <x14:cfRule type="cellIs" priority="6473" operator="equal" id="{7E2D1962-620B-4F73-8456-09E56B01E307}">
            <xm:f>Tables!$B$3</xm:f>
            <x14:dxf>
              <fill>
                <patternFill>
                  <bgColor rgb="FFFFFFCC"/>
                </patternFill>
              </fill>
            </x14:dxf>
          </x14:cfRule>
          <x14:cfRule type="cellIs" priority="6474" operator="equal" id="{7C7DE627-EE2F-4E4C-B758-B8E4E3C5C5C7}">
            <xm:f>Tables!$B$4</xm:f>
            <x14:dxf>
              <fill>
                <patternFill>
                  <bgColor rgb="FF92D050"/>
                </patternFill>
              </fill>
            </x14:dxf>
          </x14:cfRule>
          <x14:cfRule type="cellIs" priority="6475" operator="equal" id="{2E6D9089-51FB-450A-81EB-0C4AFB00AD0A}">
            <xm:f>Tables!$B$5</xm:f>
            <x14:dxf>
              <fill>
                <patternFill>
                  <bgColor rgb="FFFFC000"/>
                </patternFill>
              </fill>
            </x14:dxf>
          </x14:cfRule>
          <x14:cfRule type="cellIs" priority="6476" operator="equal" id="{51B4F0B2-CF1F-48D2-8822-2E305B3CCD48}">
            <xm:f>Tables!$B$6</xm:f>
            <x14:dxf>
              <fill>
                <patternFill>
                  <bgColor rgb="FFFF0000"/>
                </patternFill>
              </fill>
            </x14:dxf>
          </x14:cfRule>
          <xm:sqref>M1256</xm:sqref>
        </x14:conditionalFormatting>
        <x14:conditionalFormatting xmlns:xm="http://schemas.microsoft.com/office/excel/2006/main">
          <x14:cfRule type="cellIs" priority="6469" operator="equal" id="{31F7EFB4-15C9-4EF5-9CD6-7B060D58657A}">
            <xm:f>Tables!$B$3</xm:f>
            <x14:dxf>
              <fill>
                <patternFill>
                  <bgColor rgb="FFFFFFCC"/>
                </patternFill>
              </fill>
            </x14:dxf>
          </x14:cfRule>
          <x14:cfRule type="cellIs" priority="6470" operator="equal" id="{F4DA85D4-06AA-4CBD-928C-55C87695A56A}">
            <xm:f>Tables!$B$4</xm:f>
            <x14:dxf>
              <fill>
                <patternFill>
                  <bgColor rgb="FF92D050"/>
                </patternFill>
              </fill>
            </x14:dxf>
          </x14:cfRule>
          <x14:cfRule type="cellIs" priority="6471" operator="equal" id="{50375EF8-2DAB-4363-BB10-0A7673C696D1}">
            <xm:f>Tables!$B$5</xm:f>
            <x14:dxf>
              <fill>
                <patternFill>
                  <bgColor rgb="FFFFC000"/>
                </patternFill>
              </fill>
            </x14:dxf>
          </x14:cfRule>
          <x14:cfRule type="cellIs" priority="6472" operator="equal" id="{E293592B-D8D2-4088-96E7-7207A6D94146}">
            <xm:f>Tables!$B$6</xm:f>
            <x14:dxf>
              <fill>
                <patternFill>
                  <bgColor rgb="FFFF0000"/>
                </patternFill>
              </fill>
            </x14:dxf>
          </x14:cfRule>
          <xm:sqref>J1262:K1262</xm:sqref>
        </x14:conditionalFormatting>
        <x14:conditionalFormatting xmlns:xm="http://schemas.microsoft.com/office/excel/2006/main">
          <x14:cfRule type="cellIs" priority="6457" operator="equal" id="{2BA2FC37-7FD7-4CEE-BD33-F9930CBCFE0B}">
            <xm:f>Tables!$B$3</xm:f>
            <x14:dxf>
              <fill>
                <patternFill>
                  <bgColor rgb="FFFFFFCC"/>
                </patternFill>
              </fill>
            </x14:dxf>
          </x14:cfRule>
          <x14:cfRule type="cellIs" priority="6458" operator="equal" id="{5D19176B-0F70-4B06-80ED-0552F45FE8E2}">
            <xm:f>Tables!$B$4</xm:f>
            <x14:dxf>
              <fill>
                <patternFill>
                  <bgColor rgb="FF92D050"/>
                </patternFill>
              </fill>
            </x14:dxf>
          </x14:cfRule>
          <x14:cfRule type="cellIs" priority="6459" operator="equal" id="{58AB5CE3-C96F-452B-81D4-4FAD66B0EDBF}">
            <xm:f>Tables!$B$5</xm:f>
            <x14:dxf>
              <fill>
                <patternFill>
                  <bgColor rgb="FFFFC000"/>
                </patternFill>
              </fill>
            </x14:dxf>
          </x14:cfRule>
          <x14:cfRule type="cellIs" priority="6460" operator="equal" id="{33BE4803-8B44-45A9-9028-2DB46744FDAE}">
            <xm:f>Tables!$B$6</xm:f>
            <x14:dxf>
              <fill>
                <patternFill>
                  <bgColor rgb="FFFF0000"/>
                </patternFill>
              </fill>
            </x14:dxf>
          </x14:cfRule>
          <xm:sqref>J1268:K1268</xm:sqref>
        </x14:conditionalFormatting>
        <x14:conditionalFormatting xmlns:xm="http://schemas.microsoft.com/office/excel/2006/main">
          <x14:cfRule type="cellIs" priority="6453" operator="equal" id="{A544CE37-ED6F-40CC-BF4D-77AFDFA298B0}">
            <xm:f>Tables!$B$3</xm:f>
            <x14:dxf>
              <fill>
                <patternFill>
                  <bgColor rgb="FFFFFFCC"/>
                </patternFill>
              </fill>
            </x14:dxf>
          </x14:cfRule>
          <x14:cfRule type="cellIs" priority="6454" operator="equal" id="{4DA150B2-F015-4FEA-A23D-37D23802E743}">
            <xm:f>Tables!$B$4</xm:f>
            <x14:dxf>
              <fill>
                <patternFill>
                  <bgColor rgb="FF92D050"/>
                </patternFill>
              </fill>
            </x14:dxf>
          </x14:cfRule>
          <x14:cfRule type="cellIs" priority="6455" operator="equal" id="{1CA9539C-E97B-49A3-9324-D3509E469F3E}">
            <xm:f>Tables!$B$5</xm:f>
            <x14:dxf>
              <fill>
                <patternFill>
                  <bgColor rgb="FFFFC000"/>
                </patternFill>
              </fill>
            </x14:dxf>
          </x14:cfRule>
          <x14:cfRule type="cellIs" priority="6456" operator="equal" id="{1F1BBD75-6069-4A65-A6E4-3C0694B68652}">
            <xm:f>Tables!$B$6</xm:f>
            <x14:dxf>
              <fill>
                <patternFill>
                  <bgColor rgb="FFFF0000"/>
                </patternFill>
              </fill>
            </x14:dxf>
          </x14:cfRule>
          <xm:sqref>Q1268</xm:sqref>
        </x14:conditionalFormatting>
        <x14:conditionalFormatting xmlns:xm="http://schemas.microsoft.com/office/excel/2006/main">
          <x14:cfRule type="cellIs" priority="6449" operator="equal" id="{E17B796B-0F9D-42A4-B39A-4055E0D08EAD}">
            <xm:f>Tables!$B$3</xm:f>
            <x14:dxf>
              <fill>
                <patternFill>
                  <bgColor rgb="FFFFFFCC"/>
                </patternFill>
              </fill>
            </x14:dxf>
          </x14:cfRule>
          <x14:cfRule type="cellIs" priority="6450" operator="equal" id="{5FCCDA85-6A1D-4B20-86CC-143350F201DE}">
            <xm:f>Tables!$B$4</xm:f>
            <x14:dxf>
              <fill>
                <patternFill>
                  <bgColor rgb="FF92D050"/>
                </patternFill>
              </fill>
            </x14:dxf>
          </x14:cfRule>
          <x14:cfRule type="cellIs" priority="6451" operator="equal" id="{9FB77725-078B-4CDA-9D5F-28084514A8BC}">
            <xm:f>Tables!$B$5</xm:f>
            <x14:dxf>
              <fill>
                <patternFill>
                  <bgColor rgb="FFFFC000"/>
                </patternFill>
              </fill>
            </x14:dxf>
          </x14:cfRule>
          <x14:cfRule type="cellIs" priority="6452" operator="equal" id="{F1D10A5E-95BF-4A33-8569-60EBE26C8D29}">
            <xm:f>Tables!$B$6</xm:f>
            <x14:dxf>
              <fill>
                <patternFill>
                  <bgColor rgb="FFFF0000"/>
                </patternFill>
              </fill>
            </x14:dxf>
          </x14:cfRule>
          <xm:sqref>M1268</xm:sqref>
        </x14:conditionalFormatting>
        <x14:conditionalFormatting xmlns:xm="http://schemas.microsoft.com/office/excel/2006/main">
          <x14:cfRule type="cellIs" priority="6445" operator="equal" id="{B93A9F62-3F3B-4C73-9181-512A0718C69D}">
            <xm:f>Tables!$B$3</xm:f>
            <x14:dxf>
              <fill>
                <patternFill>
                  <bgColor rgb="FFFFFFCC"/>
                </patternFill>
              </fill>
            </x14:dxf>
          </x14:cfRule>
          <x14:cfRule type="cellIs" priority="6446" operator="equal" id="{A38E4BD2-0FC0-409F-93E9-B51836A35D7B}">
            <xm:f>Tables!$B$4</xm:f>
            <x14:dxf>
              <fill>
                <patternFill>
                  <bgColor rgb="FF92D050"/>
                </patternFill>
              </fill>
            </x14:dxf>
          </x14:cfRule>
          <x14:cfRule type="cellIs" priority="6447" operator="equal" id="{66896E45-23AD-483F-94FC-ACFD37C3D329}">
            <xm:f>Tables!$B$5</xm:f>
            <x14:dxf>
              <fill>
                <patternFill>
                  <bgColor rgb="FFFFC000"/>
                </patternFill>
              </fill>
            </x14:dxf>
          </x14:cfRule>
          <x14:cfRule type="cellIs" priority="6448" operator="equal" id="{25FB0A30-D8CF-45F1-ABD4-E75A2F25F460}">
            <xm:f>Tables!$B$6</xm:f>
            <x14:dxf>
              <fill>
                <patternFill>
                  <bgColor rgb="FFFF0000"/>
                </patternFill>
              </fill>
            </x14:dxf>
          </x14:cfRule>
          <xm:sqref>J1274:K1274</xm:sqref>
        </x14:conditionalFormatting>
        <x14:conditionalFormatting xmlns:xm="http://schemas.microsoft.com/office/excel/2006/main">
          <x14:cfRule type="cellIs" priority="6433" operator="equal" id="{078EFC46-D3FF-4660-B207-B0FB54E31EAB}">
            <xm:f>Tables!$B$3</xm:f>
            <x14:dxf>
              <fill>
                <patternFill>
                  <bgColor rgb="FFFFFFCC"/>
                </patternFill>
              </fill>
            </x14:dxf>
          </x14:cfRule>
          <x14:cfRule type="cellIs" priority="6434" operator="equal" id="{46C9D1E5-C200-4017-ACA6-4E780750EF77}">
            <xm:f>Tables!$B$4</xm:f>
            <x14:dxf>
              <fill>
                <patternFill>
                  <bgColor rgb="FF92D050"/>
                </patternFill>
              </fill>
            </x14:dxf>
          </x14:cfRule>
          <x14:cfRule type="cellIs" priority="6435" operator="equal" id="{D086184B-DDB4-4D45-B963-155EF2AC5C8B}">
            <xm:f>Tables!$B$5</xm:f>
            <x14:dxf>
              <fill>
                <patternFill>
                  <bgColor rgb="FFFFC000"/>
                </patternFill>
              </fill>
            </x14:dxf>
          </x14:cfRule>
          <x14:cfRule type="cellIs" priority="6436" operator="equal" id="{DB80C77E-60D0-439E-B8E5-22963DCB26C9}">
            <xm:f>Tables!$B$6</xm:f>
            <x14:dxf>
              <fill>
                <patternFill>
                  <bgColor rgb="FFFF0000"/>
                </patternFill>
              </fill>
            </x14:dxf>
          </x14:cfRule>
          <xm:sqref>J1280:K1280</xm:sqref>
        </x14:conditionalFormatting>
        <x14:conditionalFormatting xmlns:xm="http://schemas.microsoft.com/office/excel/2006/main">
          <x14:cfRule type="cellIs" priority="6429" operator="equal" id="{EF008C70-5947-47B7-9C9B-223530C43344}">
            <xm:f>Tables!$B$3</xm:f>
            <x14:dxf>
              <fill>
                <patternFill>
                  <bgColor rgb="FFFFFFCC"/>
                </patternFill>
              </fill>
            </x14:dxf>
          </x14:cfRule>
          <x14:cfRule type="cellIs" priority="6430" operator="equal" id="{0964B158-7CFE-4DFC-9F73-E216578F63B4}">
            <xm:f>Tables!$B$4</xm:f>
            <x14:dxf>
              <fill>
                <patternFill>
                  <bgColor rgb="FF92D050"/>
                </patternFill>
              </fill>
            </x14:dxf>
          </x14:cfRule>
          <x14:cfRule type="cellIs" priority="6431" operator="equal" id="{93C66E0D-2E81-4263-A0D0-9F6620DC8AAF}">
            <xm:f>Tables!$B$5</xm:f>
            <x14:dxf>
              <fill>
                <patternFill>
                  <bgColor rgb="FFFFC000"/>
                </patternFill>
              </fill>
            </x14:dxf>
          </x14:cfRule>
          <x14:cfRule type="cellIs" priority="6432" operator="equal" id="{F5F53F4A-C7C3-484A-97BD-7100CC31E895}">
            <xm:f>Tables!$B$6</xm:f>
            <x14:dxf>
              <fill>
                <patternFill>
                  <bgColor rgb="FFFF0000"/>
                </patternFill>
              </fill>
            </x14:dxf>
          </x14:cfRule>
          <xm:sqref>Q1280</xm:sqref>
        </x14:conditionalFormatting>
        <x14:conditionalFormatting xmlns:xm="http://schemas.microsoft.com/office/excel/2006/main">
          <x14:cfRule type="cellIs" priority="6425" operator="equal" id="{687D0583-15E1-4537-AE68-EFF842CD1262}">
            <xm:f>Tables!$B$3</xm:f>
            <x14:dxf>
              <fill>
                <patternFill>
                  <bgColor rgb="FFFFFFCC"/>
                </patternFill>
              </fill>
            </x14:dxf>
          </x14:cfRule>
          <x14:cfRule type="cellIs" priority="6426" operator="equal" id="{63CAE908-DBA0-4651-8A6C-3E2BFC893161}">
            <xm:f>Tables!$B$4</xm:f>
            <x14:dxf>
              <fill>
                <patternFill>
                  <bgColor rgb="FF92D050"/>
                </patternFill>
              </fill>
            </x14:dxf>
          </x14:cfRule>
          <x14:cfRule type="cellIs" priority="6427" operator="equal" id="{EC221E95-A72F-4844-B642-F6FF14949750}">
            <xm:f>Tables!$B$5</xm:f>
            <x14:dxf>
              <fill>
                <patternFill>
                  <bgColor rgb="FFFFC000"/>
                </patternFill>
              </fill>
            </x14:dxf>
          </x14:cfRule>
          <x14:cfRule type="cellIs" priority="6428" operator="equal" id="{060C028A-1349-4F87-BF0D-97DE2F8532D8}">
            <xm:f>Tables!$B$6</xm:f>
            <x14:dxf>
              <fill>
                <patternFill>
                  <bgColor rgb="FFFF0000"/>
                </patternFill>
              </fill>
            </x14:dxf>
          </x14:cfRule>
          <xm:sqref>M1280</xm:sqref>
        </x14:conditionalFormatting>
        <x14:conditionalFormatting xmlns:xm="http://schemas.microsoft.com/office/excel/2006/main">
          <x14:cfRule type="cellIs" priority="6421" operator="equal" id="{3F7DD267-C73B-4E24-9935-C44E8774F19D}">
            <xm:f>Tables!$B$3</xm:f>
            <x14:dxf>
              <fill>
                <patternFill>
                  <bgColor rgb="FFFFFFCC"/>
                </patternFill>
              </fill>
            </x14:dxf>
          </x14:cfRule>
          <x14:cfRule type="cellIs" priority="6422" operator="equal" id="{0C800165-093D-411A-9E9A-F75227D384C7}">
            <xm:f>Tables!$B$4</xm:f>
            <x14:dxf>
              <fill>
                <patternFill>
                  <bgColor rgb="FF92D050"/>
                </patternFill>
              </fill>
            </x14:dxf>
          </x14:cfRule>
          <x14:cfRule type="cellIs" priority="6423" operator="equal" id="{D5691C84-1D80-4909-AB4E-10E411A1AC2F}">
            <xm:f>Tables!$B$5</xm:f>
            <x14:dxf>
              <fill>
                <patternFill>
                  <bgColor rgb="FFFFC000"/>
                </patternFill>
              </fill>
            </x14:dxf>
          </x14:cfRule>
          <x14:cfRule type="cellIs" priority="6424" operator="equal" id="{916BD582-AD3A-49BC-B2EF-9EBC20F0FDE0}">
            <xm:f>Tables!$B$6</xm:f>
            <x14:dxf>
              <fill>
                <patternFill>
                  <bgColor rgb="FFFF0000"/>
                </patternFill>
              </fill>
            </x14:dxf>
          </x14:cfRule>
          <xm:sqref>J1291:K1291</xm:sqref>
        </x14:conditionalFormatting>
        <x14:conditionalFormatting xmlns:xm="http://schemas.microsoft.com/office/excel/2006/main">
          <x14:cfRule type="cellIs" priority="6417" operator="equal" id="{625C7660-7975-4987-A92C-CC18C6B8B516}">
            <xm:f>Tables!$B$3</xm:f>
            <x14:dxf>
              <fill>
                <patternFill>
                  <bgColor rgb="FFFFFFCC"/>
                </patternFill>
              </fill>
            </x14:dxf>
          </x14:cfRule>
          <x14:cfRule type="cellIs" priority="6418" operator="equal" id="{8FB6D229-83DF-4C81-B088-E8DAF0FF7202}">
            <xm:f>Tables!$B$4</xm:f>
            <x14:dxf>
              <fill>
                <patternFill>
                  <bgColor rgb="FF92D050"/>
                </patternFill>
              </fill>
            </x14:dxf>
          </x14:cfRule>
          <x14:cfRule type="cellIs" priority="6419" operator="equal" id="{7561AD92-37E7-4BFB-ACE6-2EC461E5DDC4}">
            <xm:f>Tables!$B$5</xm:f>
            <x14:dxf>
              <fill>
                <patternFill>
                  <bgColor rgb="FFFFC000"/>
                </patternFill>
              </fill>
            </x14:dxf>
          </x14:cfRule>
          <x14:cfRule type="cellIs" priority="6420" operator="equal" id="{9D82E660-D7F4-4002-A016-35986621550F}">
            <xm:f>Tables!$B$6</xm:f>
            <x14:dxf>
              <fill>
                <patternFill>
                  <bgColor rgb="FFFF0000"/>
                </patternFill>
              </fill>
            </x14:dxf>
          </x14:cfRule>
          <xm:sqref>Q1291</xm:sqref>
        </x14:conditionalFormatting>
        <x14:conditionalFormatting xmlns:xm="http://schemas.microsoft.com/office/excel/2006/main">
          <x14:cfRule type="cellIs" priority="6413" operator="equal" id="{2D4A8F4C-7B16-4142-BAAA-94370B31EAD9}">
            <xm:f>Tables!$B$3</xm:f>
            <x14:dxf>
              <fill>
                <patternFill>
                  <bgColor rgb="FFFFFFCC"/>
                </patternFill>
              </fill>
            </x14:dxf>
          </x14:cfRule>
          <x14:cfRule type="cellIs" priority="6414" operator="equal" id="{01ED0312-6ADF-463D-A5CE-5DC2DD281444}">
            <xm:f>Tables!$B$4</xm:f>
            <x14:dxf>
              <fill>
                <patternFill>
                  <bgColor rgb="FF92D050"/>
                </patternFill>
              </fill>
            </x14:dxf>
          </x14:cfRule>
          <x14:cfRule type="cellIs" priority="6415" operator="equal" id="{84CBD2A5-AFF0-4B71-A02B-4742D30891C8}">
            <xm:f>Tables!$B$5</xm:f>
            <x14:dxf>
              <fill>
                <patternFill>
                  <bgColor rgb="FFFFC000"/>
                </patternFill>
              </fill>
            </x14:dxf>
          </x14:cfRule>
          <x14:cfRule type="cellIs" priority="6416" operator="equal" id="{F6A53CDB-6C0B-4BB9-B3E9-5D86803D864D}">
            <xm:f>Tables!$B$6</xm:f>
            <x14:dxf>
              <fill>
                <patternFill>
                  <bgColor rgb="FFFF0000"/>
                </patternFill>
              </fill>
            </x14:dxf>
          </x14:cfRule>
          <xm:sqref>M1291</xm:sqref>
        </x14:conditionalFormatting>
        <x14:conditionalFormatting xmlns:xm="http://schemas.microsoft.com/office/excel/2006/main">
          <x14:cfRule type="cellIs" priority="6409" operator="equal" id="{295B50D1-8B74-4564-8A89-5559792A440C}">
            <xm:f>Tables!$B$3</xm:f>
            <x14:dxf>
              <fill>
                <patternFill>
                  <bgColor rgb="FFFFFFCC"/>
                </patternFill>
              </fill>
            </x14:dxf>
          </x14:cfRule>
          <x14:cfRule type="cellIs" priority="6410" operator="equal" id="{9C61E015-232D-4AD8-B8FC-EC8910F27307}">
            <xm:f>Tables!$B$4</xm:f>
            <x14:dxf>
              <fill>
                <patternFill>
                  <bgColor rgb="FF92D050"/>
                </patternFill>
              </fill>
            </x14:dxf>
          </x14:cfRule>
          <x14:cfRule type="cellIs" priority="6411" operator="equal" id="{1DD2EE4C-BA03-4A82-AA85-7D61539FCFB9}">
            <xm:f>Tables!$B$5</xm:f>
            <x14:dxf>
              <fill>
                <patternFill>
                  <bgColor rgb="FFFFC000"/>
                </patternFill>
              </fill>
            </x14:dxf>
          </x14:cfRule>
          <x14:cfRule type="cellIs" priority="6412" operator="equal" id="{B9395E13-8CC6-4AB9-8AFA-80F01197CAC0}">
            <xm:f>Tables!$B$6</xm:f>
            <x14:dxf>
              <fill>
                <patternFill>
                  <bgColor rgb="FFFF0000"/>
                </patternFill>
              </fill>
            </x14:dxf>
          </x14:cfRule>
          <xm:sqref>J1309:K1309</xm:sqref>
        </x14:conditionalFormatting>
        <x14:conditionalFormatting xmlns:xm="http://schemas.microsoft.com/office/excel/2006/main">
          <x14:cfRule type="cellIs" priority="6405" operator="equal" id="{ADA80C69-84AC-4F42-94C0-0EFE3A9E5B2D}">
            <xm:f>Tables!$B$3</xm:f>
            <x14:dxf>
              <fill>
                <patternFill>
                  <bgColor rgb="FFFFFFCC"/>
                </patternFill>
              </fill>
            </x14:dxf>
          </x14:cfRule>
          <x14:cfRule type="cellIs" priority="6406" operator="equal" id="{D596315B-98C5-4CEC-8C64-A42D3D378DAB}">
            <xm:f>Tables!$B$4</xm:f>
            <x14:dxf>
              <fill>
                <patternFill>
                  <bgColor rgb="FF92D050"/>
                </patternFill>
              </fill>
            </x14:dxf>
          </x14:cfRule>
          <x14:cfRule type="cellIs" priority="6407" operator="equal" id="{89DCADFC-AF95-4AB8-9E14-979B6B2E235A}">
            <xm:f>Tables!$B$5</xm:f>
            <x14:dxf>
              <fill>
                <patternFill>
                  <bgColor rgb="FFFFC000"/>
                </patternFill>
              </fill>
            </x14:dxf>
          </x14:cfRule>
          <x14:cfRule type="cellIs" priority="6408" operator="equal" id="{449A15A5-F2B4-4440-9559-A21EE8B51048}">
            <xm:f>Tables!$B$6</xm:f>
            <x14:dxf>
              <fill>
                <patternFill>
                  <bgColor rgb="FFFF0000"/>
                </patternFill>
              </fill>
            </x14:dxf>
          </x14:cfRule>
          <xm:sqref>Q1309</xm:sqref>
        </x14:conditionalFormatting>
        <x14:conditionalFormatting xmlns:xm="http://schemas.microsoft.com/office/excel/2006/main">
          <x14:cfRule type="cellIs" priority="6401" operator="equal" id="{5194BF20-9BC4-4E3A-A75C-B18FEB59A495}">
            <xm:f>Tables!$B$3</xm:f>
            <x14:dxf>
              <fill>
                <patternFill>
                  <bgColor rgb="FFFFFFCC"/>
                </patternFill>
              </fill>
            </x14:dxf>
          </x14:cfRule>
          <x14:cfRule type="cellIs" priority="6402" operator="equal" id="{156A8C22-8022-4707-98F8-1A6A4B9EB5BC}">
            <xm:f>Tables!$B$4</xm:f>
            <x14:dxf>
              <fill>
                <patternFill>
                  <bgColor rgb="FF92D050"/>
                </patternFill>
              </fill>
            </x14:dxf>
          </x14:cfRule>
          <x14:cfRule type="cellIs" priority="6403" operator="equal" id="{0B07CA49-BF3A-45D5-9341-F45706C28C37}">
            <xm:f>Tables!$B$5</xm:f>
            <x14:dxf>
              <fill>
                <patternFill>
                  <bgColor rgb="FFFFC000"/>
                </patternFill>
              </fill>
            </x14:dxf>
          </x14:cfRule>
          <x14:cfRule type="cellIs" priority="6404" operator="equal" id="{86C37FB8-BF06-4DD1-9E33-7348F27986AC}">
            <xm:f>Tables!$B$6</xm:f>
            <x14:dxf>
              <fill>
                <patternFill>
                  <bgColor rgb="FFFF0000"/>
                </patternFill>
              </fill>
            </x14:dxf>
          </x14:cfRule>
          <xm:sqref>M1309</xm:sqref>
        </x14:conditionalFormatting>
        <x14:conditionalFormatting xmlns:xm="http://schemas.microsoft.com/office/excel/2006/main">
          <x14:cfRule type="cellIs" priority="6397" operator="equal" id="{56A560AC-0C8F-4C52-B1F1-290780F06D45}">
            <xm:f>Tables!$B$3</xm:f>
            <x14:dxf>
              <fill>
                <patternFill>
                  <bgColor rgb="FFFFFFCC"/>
                </patternFill>
              </fill>
            </x14:dxf>
          </x14:cfRule>
          <x14:cfRule type="cellIs" priority="6398" operator="equal" id="{58952FF2-031C-4BB9-87A9-8E8FFD5F30F3}">
            <xm:f>Tables!$B$4</xm:f>
            <x14:dxf>
              <fill>
                <patternFill>
                  <bgColor rgb="FF92D050"/>
                </patternFill>
              </fill>
            </x14:dxf>
          </x14:cfRule>
          <x14:cfRule type="cellIs" priority="6399" operator="equal" id="{8DA0CBF2-0B3F-49E0-AD99-5AC6DC3849DC}">
            <xm:f>Tables!$B$5</xm:f>
            <x14:dxf>
              <fill>
                <patternFill>
                  <bgColor rgb="FFFFC000"/>
                </patternFill>
              </fill>
            </x14:dxf>
          </x14:cfRule>
          <x14:cfRule type="cellIs" priority="6400" operator="equal" id="{856C33E2-7F82-42A7-B489-90C2EE527F70}">
            <xm:f>Tables!$B$6</xm:f>
            <x14:dxf>
              <fill>
                <patternFill>
                  <bgColor rgb="FFFF0000"/>
                </patternFill>
              </fill>
            </x14:dxf>
          </x14:cfRule>
          <xm:sqref>J1319:K1319</xm:sqref>
        </x14:conditionalFormatting>
        <x14:conditionalFormatting xmlns:xm="http://schemas.microsoft.com/office/excel/2006/main">
          <x14:cfRule type="cellIs" priority="6393" operator="equal" id="{2990D9AF-63E8-412B-AEC1-A15CE2E42B75}">
            <xm:f>Tables!$B$3</xm:f>
            <x14:dxf>
              <fill>
                <patternFill>
                  <bgColor rgb="FFFFFFCC"/>
                </patternFill>
              </fill>
            </x14:dxf>
          </x14:cfRule>
          <x14:cfRule type="cellIs" priority="6394" operator="equal" id="{1309C11C-87E4-4E48-9550-2F2DC02C61C7}">
            <xm:f>Tables!$B$4</xm:f>
            <x14:dxf>
              <fill>
                <patternFill>
                  <bgColor rgb="FF92D050"/>
                </patternFill>
              </fill>
            </x14:dxf>
          </x14:cfRule>
          <x14:cfRule type="cellIs" priority="6395" operator="equal" id="{CE30E23C-03D1-4713-AD94-6F14C713A6D5}">
            <xm:f>Tables!$B$5</xm:f>
            <x14:dxf>
              <fill>
                <patternFill>
                  <bgColor rgb="FFFFC000"/>
                </patternFill>
              </fill>
            </x14:dxf>
          </x14:cfRule>
          <x14:cfRule type="cellIs" priority="6396" operator="equal" id="{DC31CF55-EF60-41BC-BE2A-6F9FBCB57FB6}">
            <xm:f>Tables!$B$6</xm:f>
            <x14:dxf>
              <fill>
                <patternFill>
                  <bgColor rgb="FFFF0000"/>
                </patternFill>
              </fill>
            </x14:dxf>
          </x14:cfRule>
          <xm:sqref>Q1319</xm:sqref>
        </x14:conditionalFormatting>
        <x14:conditionalFormatting xmlns:xm="http://schemas.microsoft.com/office/excel/2006/main">
          <x14:cfRule type="cellIs" priority="6389" operator="equal" id="{50F0705B-6D3C-4737-ABE9-26AF23B0EA03}">
            <xm:f>Tables!$B$3</xm:f>
            <x14:dxf>
              <fill>
                <patternFill>
                  <bgColor rgb="FFFFFFCC"/>
                </patternFill>
              </fill>
            </x14:dxf>
          </x14:cfRule>
          <x14:cfRule type="cellIs" priority="6390" operator="equal" id="{AB566156-1450-48FC-A9AC-A2A9E1088835}">
            <xm:f>Tables!$B$4</xm:f>
            <x14:dxf>
              <fill>
                <patternFill>
                  <bgColor rgb="FF92D050"/>
                </patternFill>
              </fill>
            </x14:dxf>
          </x14:cfRule>
          <x14:cfRule type="cellIs" priority="6391" operator="equal" id="{682C7DD7-8161-41F3-9995-89F0FF16B8E1}">
            <xm:f>Tables!$B$5</xm:f>
            <x14:dxf>
              <fill>
                <patternFill>
                  <bgColor rgb="FFFFC000"/>
                </patternFill>
              </fill>
            </x14:dxf>
          </x14:cfRule>
          <x14:cfRule type="cellIs" priority="6392" operator="equal" id="{687CC63B-BBA5-4C5B-99EE-2650198013AB}">
            <xm:f>Tables!$B$6</xm:f>
            <x14:dxf>
              <fill>
                <patternFill>
                  <bgColor rgb="FFFF0000"/>
                </patternFill>
              </fill>
            </x14:dxf>
          </x14:cfRule>
          <xm:sqref>M1319</xm:sqref>
        </x14:conditionalFormatting>
        <x14:conditionalFormatting xmlns:xm="http://schemas.microsoft.com/office/excel/2006/main">
          <x14:cfRule type="cellIs" priority="6385" operator="equal" id="{E221A496-F5FA-43AB-B7D1-2D7217A17BE9}">
            <xm:f>Tables!$B$3</xm:f>
            <x14:dxf>
              <fill>
                <patternFill>
                  <bgColor rgb="FFFFFFCC"/>
                </patternFill>
              </fill>
            </x14:dxf>
          </x14:cfRule>
          <x14:cfRule type="cellIs" priority="6386" operator="equal" id="{A6E598CB-27DC-486C-967F-D9B9B5849CD1}">
            <xm:f>Tables!$B$4</xm:f>
            <x14:dxf>
              <fill>
                <patternFill>
                  <bgColor rgb="FF92D050"/>
                </patternFill>
              </fill>
            </x14:dxf>
          </x14:cfRule>
          <x14:cfRule type="cellIs" priority="6387" operator="equal" id="{060D6439-B594-4C6D-9CE3-95BF3AA58406}">
            <xm:f>Tables!$B$5</xm:f>
            <x14:dxf>
              <fill>
                <patternFill>
                  <bgColor rgb="FFFFC000"/>
                </patternFill>
              </fill>
            </x14:dxf>
          </x14:cfRule>
          <x14:cfRule type="cellIs" priority="6388" operator="equal" id="{C9A2CC52-A7CF-403F-A495-BAD17900924A}">
            <xm:f>Tables!$B$6</xm:f>
            <x14:dxf>
              <fill>
                <patternFill>
                  <bgColor rgb="FFFF0000"/>
                </patternFill>
              </fill>
            </x14:dxf>
          </x14:cfRule>
          <xm:sqref>J1338:K1338</xm:sqref>
        </x14:conditionalFormatting>
        <x14:conditionalFormatting xmlns:xm="http://schemas.microsoft.com/office/excel/2006/main">
          <x14:cfRule type="cellIs" priority="6381" operator="equal" id="{004461B0-7032-458D-B980-D38A4271689D}">
            <xm:f>Tables!$B$3</xm:f>
            <x14:dxf>
              <fill>
                <patternFill>
                  <bgColor rgb="FFFFFFCC"/>
                </patternFill>
              </fill>
            </x14:dxf>
          </x14:cfRule>
          <x14:cfRule type="cellIs" priority="6382" operator="equal" id="{39B640DA-7756-404E-97AB-0AC5D5561E87}">
            <xm:f>Tables!$B$4</xm:f>
            <x14:dxf>
              <fill>
                <patternFill>
                  <bgColor rgb="FF92D050"/>
                </patternFill>
              </fill>
            </x14:dxf>
          </x14:cfRule>
          <x14:cfRule type="cellIs" priority="6383" operator="equal" id="{F8852963-A907-4AA5-A318-90891BAFE680}">
            <xm:f>Tables!$B$5</xm:f>
            <x14:dxf>
              <fill>
                <patternFill>
                  <bgColor rgb="FFFFC000"/>
                </patternFill>
              </fill>
            </x14:dxf>
          </x14:cfRule>
          <x14:cfRule type="cellIs" priority="6384" operator="equal" id="{3E55DD92-6C7A-4175-A51F-E07472B437FB}">
            <xm:f>Tables!$B$6</xm:f>
            <x14:dxf>
              <fill>
                <patternFill>
                  <bgColor rgb="FFFF0000"/>
                </patternFill>
              </fill>
            </x14:dxf>
          </x14:cfRule>
          <xm:sqref>Q1338</xm:sqref>
        </x14:conditionalFormatting>
        <x14:conditionalFormatting xmlns:xm="http://schemas.microsoft.com/office/excel/2006/main">
          <x14:cfRule type="cellIs" priority="6377" operator="equal" id="{4EC788D4-CCB0-4667-98E4-A1385257CFEA}">
            <xm:f>Tables!$B$3</xm:f>
            <x14:dxf>
              <fill>
                <patternFill>
                  <bgColor rgb="FFFFFFCC"/>
                </patternFill>
              </fill>
            </x14:dxf>
          </x14:cfRule>
          <x14:cfRule type="cellIs" priority="6378" operator="equal" id="{FC80332E-3977-41CD-A510-C2CDE780DA3B}">
            <xm:f>Tables!$B$4</xm:f>
            <x14:dxf>
              <fill>
                <patternFill>
                  <bgColor rgb="FF92D050"/>
                </patternFill>
              </fill>
            </x14:dxf>
          </x14:cfRule>
          <x14:cfRule type="cellIs" priority="6379" operator="equal" id="{F3322D1B-E200-4FC0-800F-FC792A70F11D}">
            <xm:f>Tables!$B$5</xm:f>
            <x14:dxf>
              <fill>
                <patternFill>
                  <bgColor rgb="FFFFC000"/>
                </patternFill>
              </fill>
            </x14:dxf>
          </x14:cfRule>
          <x14:cfRule type="cellIs" priority="6380" operator="equal" id="{0DC17327-A39E-4C13-9109-0A30CF2FCF32}">
            <xm:f>Tables!$B$6</xm:f>
            <x14:dxf>
              <fill>
                <patternFill>
                  <bgColor rgb="FFFF0000"/>
                </patternFill>
              </fill>
            </x14:dxf>
          </x14:cfRule>
          <xm:sqref>M1338</xm:sqref>
        </x14:conditionalFormatting>
        <x14:conditionalFormatting xmlns:xm="http://schemas.microsoft.com/office/excel/2006/main">
          <x14:cfRule type="cellIs" priority="6373" operator="equal" id="{FBCD4BCD-265F-4A85-8891-B41D7054107B}">
            <xm:f>Tables!$B$3</xm:f>
            <x14:dxf>
              <fill>
                <patternFill>
                  <bgColor rgb="FFFFFFCC"/>
                </patternFill>
              </fill>
            </x14:dxf>
          </x14:cfRule>
          <x14:cfRule type="cellIs" priority="6374" operator="equal" id="{C8D9FB2D-ABD1-46DB-9216-9C66158786D0}">
            <xm:f>Tables!$B$4</xm:f>
            <x14:dxf>
              <fill>
                <patternFill>
                  <bgColor rgb="FF92D050"/>
                </patternFill>
              </fill>
            </x14:dxf>
          </x14:cfRule>
          <x14:cfRule type="cellIs" priority="6375" operator="equal" id="{0E79CD50-135F-43EE-AE70-D327402281C2}">
            <xm:f>Tables!$B$5</xm:f>
            <x14:dxf>
              <fill>
                <patternFill>
                  <bgColor rgb="FFFFC000"/>
                </patternFill>
              </fill>
            </x14:dxf>
          </x14:cfRule>
          <x14:cfRule type="cellIs" priority="6376" operator="equal" id="{37835A9F-6B98-40CA-A897-5D2653FA7F49}">
            <xm:f>Tables!$B$6</xm:f>
            <x14:dxf>
              <fill>
                <patternFill>
                  <bgColor rgb="FFFF0000"/>
                </patternFill>
              </fill>
            </x14:dxf>
          </x14:cfRule>
          <xm:sqref>J1349:K1349</xm:sqref>
        </x14:conditionalFormatting>
        <x14:conditionalFormatting xmlns:xm="http://schemas.microsoft.com/office/excel/2006/main">
          <x14:cfRule type="cellIs" priority="6369" operator="equal" id="{0FEFA2C1-3543-471C-B6DC-814E2AEF5F9D}">
            <xm:f>Tables!$B$3</xm:f>
            <x14:dxf>
              <fill>
                <patternFill>
                  <bgColor rgb="FFFFFFCC"/>
                </patternFill>
              </fill>
            </x14:dxf>
          </x14:cfRule>
          <x14:cfRule type="cellIs" priority="6370" operator="equal" id="{1A654F94-33CF-45E2-9775-656CCF8C2235}">
            <xm:f>Tables!$B$4</xm:f>
            <x14:dxf>
              <fill>
                <patternFill>
                  <bgColor rgb="FF92D050"/>
                </patternFill>
              </fill>
            </x14:dxf>
          </x14:cfRule>
          <x14:cfRule type="cellIs" priority="6371" operator="equal" id="{E40727B2-2F94-4BDE-A37A-657D16A59112}">
            <xm:f>Tables!$B$5</xm:f>
            <x14:dxf>
              <fill>
                <patternFill>
                  <bgColor rgb="FFFFC000"/>
                </patternFill>
              </fill>
            </x14:dxf>
          </x14:cfRule>
          <x14:cfRule type="cellIs" priority="6372" operator="equal" id="{1EC005A3-67D9-45CE-866B-809DA57D4173}">
            <xm:f>Tables!$B$6</xm:f>
            <x14:dxf>
              <fill>
                <patternFill>
                  <bgColor rgb="FFFF0000"/>
                </patternFill>
              </fill>
            </x14:dxf>
          </x14:cfRule>
          <xm:sqref>Q1349</xm:sqref>
        </x14:conditionalFormatting>
        <x14:conditionalFormatting xmlns:xm="http://schemas.microsoft.com/office/excel/2006/main">
          <x14:cfRule type="cellIs" priority="6365" operator="equal" id="{95EC72FB-A8F2-44D3-B1CE-4E8C570E6F27}">
            <xm:f>Tables!$B$3</xm:f>
            <x14:dxf>
              <fill>
                <patternFill>
                  <bgColor rgb="FFFFFFCC"/>
                </patternFill>
              </fill>
            </x14:dxf>
          </x14:cfRule>
          <x14:cfRule type="cellIs" priority="6366" operator="equal" id="{571E1A30-DC43-46F5-BD42-C60AB7E0DB36}">
            <xm:f>Tables!$B$4</xm:f>
            <x14:dxf>
              <fill>
                <patternFill>
                  <bgColor rgb="FF92D050"/>
                </patternFill>
              </fill>
            </x14:dxf>
          </x14:cfRule>
          <x14:cfRule type="cellIs" priority="6367" operator="equal" id="{6AD593C7-D617-4D65-BEE6-502855475CCA}">
            <xm:f>Tables!$B$5</xm:f>
            <x14:dxf>
              <fill>
                <patternFill>
                  <bgColor rgb="FFFFC000"/>
                </patternFill>
              </fill>
            </x14:dxf>
          </x14:cfRule>
          <x14:cfRule type="cellIs" priority="6368" operator="equal" id="{8A9AC65D-28F7-4DD6-BC14-0929B021921D}">
            <xm:f>Tables!$B$6</xm:f>
            <x14:dxf>
              <fill>
                <patternFill>
                  <bgColor rgb="FFFF0000"/>
                </patternFill>
              </fill>
            </x14:dxf>
          </x14:cfRule>
          <xm:sqref>M1349</xm:sqref>
        </x14:conditionalFormatting>
        <x14:conditionalFormatting xmlns:xm="http://schemas.microsoft.com/office/excel/2006/main">
          <x14:cfRule type="cellIs" priority="6361" operator="equal" id="{3D6EA8D1-2BE8-4999-A858-F250078481A6}">
            <xm:f>Tables!$B$3</xm:f>
            <x14:dxf>
              <fill>
                <patternFill>
                  <bgColor rgb="FFFFFFCC"/>
                </patternFill>
              </fill>
            </x14:dxf>
          </x14:cfRule>
          <x14:cfRule type="cellIs" priority="6362" operator="equal" id="{34EFBC41-C6B7-473D-AC00-69B09714D658}">
            <xm:f>Tables!$B$4</xm:f>
            <x14:dxf>
              <fill>
                <patternFill>
                  <bgColor rgb="FF92D050"/>
                </patternFill>
              </fill>
            </x14:dxf>
          </x14:cfRule>
          <x14:cfRule type="cellIs" priority="6363" operator="equal" id="{5D6D158B-74EF-4EA7-A52D-A84BA80936CE}">
            <xm:f>Tables!$B$5</xm:f>
            <x14:dxf>
              <fill>
                <patternFill>
                  <bgColor rgb="FFFFC000"/>
                </patternFill>
              </fill>
            </x14:dxf>
          </x14:cfRule>
          <x14:cfRule type="cellIs" priority="6364" operator="equal" id="{8FF1E6A4-431A-4015-B83E-207B0EEE46F3}">
            <xm:f>Tables!$B$6</xm:f>
            <x14:dxf>
              <fill>
                <patternFill>
                  <bgColor rgb="FFFF0000"/>
                </patternFill>
              </fill>
            </x14:dxf>
          </x14:cfRule>
          <xm:sqref>J1355:K1355</xm:sqref>
        </x14:conditionalFormatting>
        <x14:conditionalFormatting xmlns:xm="http://schemas.microsoft.com/office/excel/2006/main">
          <x14:cfRule type="cellIs" priority="6349" operator="equal" id="{E915FAC3-CDB9-4609-B1BB-A924AA014C47}">
            <xm:f>Tables!$B$3</xm:f>
            <x14:dxf>
              <fill>
                <patternFill>
                  <bgColor rgb="FFFFFFCC"/>
                </patternFill>
              </fill>
            </x14:dxf>
          </x14:cfRule>
          <x14:cfRule type="cellIs" priority="6350" operator="equal" id="{97E09366-BF59-473B-9BEE-B7FE6D82E979}">
            <xm:f>Tables!$B$4</xm:f>
            <x14:dxf>
              <fill>
                <patternFill>
                  <bgColor rgb="FF92D050"/>
                </patternFill>
              </fill>
            </x14:dxf>
          </x14:cfRule>
          <x14:cfRule type="cellIs" priority="6351" operator="equal" id="{6D19FF40-BF35-4CEA-A160-2108E81997E9}">
            <xm:f>Tables!$B$5</xm:f>
            <x14:dxf>
              <fill>
                <patternFill>
                  <bgColor rgb="FFFFC000"/>
                </patternFill>
              </fill>
            </x14:dxf>
          </x14:cfRule>
          <x14:cfRule type="cellIs" priority="6352" operator="equal" id="{770D1604-44FD-492A-8AD8-F2388405F2AE}">
            <xm:f>Tables!$B$6</xm:f>
            <x14:dxf>
              <fill>
                <patternFill>
                  <bgColor rgb="FFFF0000"/>
                </patternFill>
              </fill>
            </x14:dxf>
          </x14:cfRule>
          <xm:sqref>J1361:K1361</xm:sqref>
        </x14:conditionalFormatting>
        <x14:conditionalFormatting xmlns:xm="http://schemas.microsoft.com/office/excel/2006/main">
          <x14:cfRule type="cellIs" priority="6345" operator="equal" id="{83253B91-C927-4A1C-8D78-DFE5B53F3FF3}">
            <xm:f>Tables!$B$3</xm:f>
            <x14:dxf>
              <fill>
                <patternFill>
                  <bgColor rgb="FFFFFFCC"/>
                </patternFill>
              </fill>
            </x14:dxf>
          </x14:cfRule>
          <x14:cfRule type="cellIs" priority="6346" operator="equal" id="{BB909459-4D30-40F3-B268-B29B27B9BC40}">
            <xm:f>Tables!$B$4</xm:f>
            <x14:dxf>
              <fill>
                <patternFill>
                  <bgColor rgb="FF92D050"/>
                </patternFill>
              </fill>
            </x14:dxf>
          </x14:cfRule>
          <x14:cfRule type="cellIs" priority="6347" operator="equal" id="{AD4363C9-05B4-4E44-BECB-35ED44CAC0E9}">
            <xm:f>Tables!$B$5</xm:f>
            <x14:dxf>
              <fill>
                <patternFill>
                  <bgColor rgb="FFFFC000"/>
                </patternFill>
              </fill>
            </x14:dxf>
          </x14:cfRule>
          <x14:cfRule type="cellIs" priority="6348" operator="equal" id="{8BC494A5-5504-4930-9C22-E673B1B48405}">
            <xm:f>Tables!$B$6</xm:f>
            <x14:dxf>
              <fill>
                <patternFill>
                  <bgColor rgb="FFFF0000"/>
                </patternFill>
              </fill>
            </x14:dxf>
          </x14:cfRule>
          <xm:sqref>Q1361</xm:sqref>
        </x14:conditionalFormatting>
        <x14:conditionalFormatting xmlns:xm="http://schemas.microsoft.com/office/excel/2006/main">
          <x14:cfRule type="cellIs" priority="6341" operator="equal" id="{2B45512D-96A7-4156-9EC3-36CAC522E296}">
            <xm:f>Tables!$B$3</xm:f>
            <x14:dxf>
              <fill>
                <patternFill>
                  <bgColor rgb="FFFFFFCC"/>
                </patternFill>
              </fill>
            </x14:dxf>
          </x14:cfRule>
          <x14:cfRule type="cellIs" priority="6342" operator="equal" id="{5424D0EB-3A76-475F-9224-095919D933CD}">
            <xm:f>Tables!$B$4</xm:f>
            <x14:dxf>
              <fill>
                <patternFill>
                  <bgColor rgb="FF92D050"/>
                </patternFill>
              </fill>
            </x14:dxf>
          </x14:cfRule>
          <x14:cfRule type="cellIs" priority="6343" operator="equal" id="{2E8E8AC6-5006-46EF-A5C0-92A5F7392697}">
            <xm:f>Tables!$B$5</xm:f>
            <x14:dxf>
              <fill>
                <patternFill>
                  <bgColor rgb="FFFFC000"/>
                </patternFill>
              </fill>
            </x14:dxf>
          </x14:cfRule>
          <x14:cfRule type="cellIs" priority="6344" operator="equal" id="{16609B71-2B68-4909-ADA6-6492697ED4C0}">
            <xm:f>Tables!$B$6</xm:f>
            <x14:dxf>
              <fill>
                <patternFill>
                  <bgColor rgb="FFFF0000"/>
                </patternFill>
              </fill>
            </x14:dxf>
          </x14:cfRule>
          <xm:sqref>M1361</xm:sqref>
        </x14:conditionalFormatting>
        <x14:conditionalFormatting xmlns:xm="http://schemas.microsoft.com/office/excel/2006/main">
          <x14:cfRule type="cellIs" priority="6337" operator="equal" id="{7EC8B320-D41A-465F-9618-9E6CF95C3A37}">
            <xm:f>Tables!$B$3</xm:f>
            <x14:dxf>
              <fill>
                <patternFill>
                  <bgColor rgb="FFFFFFCC"/>
                </patternFill>
              </fill>
            </x14:dxf>
          </x14:cfRule>
          <x14:cfRule type="cellIs" priority="6338" operator="equal" id="{A4C234B1-0862-42B6-8909-A3479D9DE768}">
            <xm:f>Tables!$B$4</xm:f>
            <x14:dxf>
              <fill>
                <patternFill>
                  <bgColor rgb="FF92D050"/>
                </patternFill>
              </fill>
            </x14:dxf>
          </x14:cfRule>
          <x14:cfRule type="cellIs" priority="6339" operator="equal" id="{7C365A27-CDB2-43DD-A3AA-F01E3D2DFD78}">
            <xm:f>Tables!$B$5</xm:f>
            <x14:dxf>
              <fill>
                <patternFill>
                  <bgColor rgb="FFFFC000"/>
                </patternFill>
              </fill>
            </x14:dxf>
          </x14:cfRule>
          <x14:cfRule type="cellIs" priority="6340" operator="equal" id="{22E2E545-DDC9-4E05-A930-30E84ED76199}">
            <xm:f>Tables!$B$6</xm:f>
            <x14:dxf>
              <fill>
                <patternFill>
                  <bgColor rgb="FFFF0000"/>
                </patternFill>
              </fill>
            </x14:dxf>
          </x14:cfRule>
          <xm:sqref>J1371:K1371</xm:sqref>
        </x14:conditionalFormatting>
        <x14:conditionalFormatting xmlns:xm="http://schemas.microsoft.com/office/excel/2006/main">
          <x14:cfRule type="cellIs" priority="6333" operator="equal" id="{082A586F-E01D-4F4E-96E2-DEF5342CE309}">
            <xm:f>Tables!$B$3</xm:f>
            <x14:dxf>
              <fill>
                <patternFill>
                  <bgColor rgb="FFFFFFCC"/>
                </patternFill>
              </fill>
            </x14:dxf>
          </x14:cfRule>
          <x14:cfRule type="cellIs" priority="6334" operator="equal" id="{43E019A8-F68B-4047-9AB2-8D25B959D4CF}">
            <xm:f>Tables!$B$4</xm:f>
            <x14:dxf>
              <fill>
                <patternFill>
                  <bgColor rgb="FF92D050"/>
                </patternFill>
              </fill>
            </x14:dxf>
          </x14:cfRule>
          <x14:cfRule type="cellIs" priority="6335" operator="equal" id="{D0A01FF3-6EB5-4008-96AB-DFAB3FCF7A12}">
            <xm:f>Tables!$B$5</xm:f>
            <x14:dxf>
              <fill>
                <patternFill>
                  <bgColor rgb="FFFFC000"/>
                </patternFill>
              </fill>
            </x14:dxf>
          </x14:cfRule>
          <x14:cfRule type="cellIs" priority="6336" operator="equal" id="{1ED74028-201F-4190-89C9-8C82001AF696}">
            <xm:f>Tables!$B$6</xm:f>
            <x14:dxf>
              <fill>
                <patternFill>
                  <bgColor rgb="FFFF0000"/>
                </patternFill>
              </fill>
            </x14:dxf>
          </x14:cfRule>
          <xm:sqref>Q1371</xm:sqref>
        </x14:conditionalFormatting>
        <x14:conditionalFormatting xmlns:xm="http://schemas.microsoft.com/office/excel/2006/main">
          <x14:cfRule type="cellIs" priority="6329" operator="equal" id="{C5504BC4-A083-414E-BB3C-DB169E7EC3D1}">
            <xm:f>Tables!$B$3</xm:f>
            <x14:dxf>
              <fill>
                <patternFill>
                  <bgColor rgb="FFFFFFCC"/>
                </patternFill>
              </fill>
            </x14:dxf>
          </x14:cfRule>
          <x14:cfRule type="cellIs" priority="6330" operator="equal" id="{E67C271C-0752-49C4-879E-73A8C82787DC}">
            <xm:f>Tables!$B$4</xm:f>
            <x14:dxf>
              <fill>
                <patternFill>
                  <bgColor rgb="FF92D050"/>
                </patternFill>
              </fill>
            </x14:dxf>
          </x14:cfRule>
          <x14:cfRule type="cellIs" priority="6331" operator="equal" id="{B1658834-048B-4E8F-84B1-AFD478628AAE}">
            <xm:f>Tables!$B$5</xm:f>
            <x14:dxf>
              <fill>
                <patternFill>
                  <bgColor rgb="FFFFC000"/>
                </patternFill>
              </fill>
            </x14:dxf>
          </x14:cfRule>
          <x14:cfRule type="cellIs" priority="6332" operator="equal" id="{C8C37CBA-0F99-4D79-8D72-DEF600218969}">
            <xm:f>Tables!$B$6</xm:f>
            <x14:dxf>
              <fill>
                <patternFill>
                  <bgColor rgb="FFFF0000"/>
                </patternFill>
              </fill>
            </x14:dxf>
          </x14:cfRule>
          <xm:sqref>M1371</xm:sqref>
        </x14:conditionalFormatting>
        <x14:conditionalFormatting xmlns:xm="http://schemas.microsoft.com/office/excel/2006/main">
          <x14:cfRule type="cellIs" priority="6325" operator="equal" id="{41FB7B95-C8B0-40B6-8C22-44D5A49BDED7}">
            <xm:f>Tables!$B$3</xm:f>
            <x14:dxf>
              <fill>
                <patternFill>
                  <bgColor rgb="FFFFFFCC"/>
                </patternFill>
              </fill>
            </x14:dxf>
          </x14:cfRule>
          <x14:cfRule type="cellIs" priority="6326" operator="equal" id="{FDCEAC75-0CA9-4735-A297-6B2F3BA7DB50}">
            <xm:f>Tables!$B$4</xm:f>
            <x14:dxf>
              <fill>
                <patternFill>
                  <bgColor rgb="FF92D050"/>
                </patternFill>
              </fill>
            </x14:dxf>
          </x14:cfRule>
          <x14:cfRule type="cellIs" priority="6327" operator="equal" id="{63D75D1E-6B7E-44E6-B6C6-AF2393F8328F}">
            <xm:f>Tables!$B$5</xm:f>
            <x14:dxf>
              <fill>
                <patternFill>
                  <bgColor rgb="FFFFC000"/>
                </patternFill>
              </fill>
            </x14:dxf>
          </x14:cfRule>
          <x14:cfRule type="cellIs" priority="6328" operator="equal" id="{2973B396-7A32-4D67-BC02-4CF98A708BC6}">
            <xm:f>Tables!$B$6</xm:f>
            <x14:dxf>
              <fill>
                <patternFill>
                  <bgColor rgb="FFFF0000"/>
                </patternFill>
              </fill>
            </x14:dxf>
          </x14:cfRule>
          <xm:sqref>J1381:K1381</xm:sqref>
        </x14:conditionalFormatting>
        <x14:conditionalFormatting xmlns:xm="http://schemas.microsoft.com/office/excel/2006/main">
          <x14:cfRule type="cellIs" priority="6321" operator="equal" id="{ABEADD0B-6D10-4BCC-B01D-15809D8E9A78}">
            <xm:f>Tables!$B$3</xm:f>
            <x14:dxf>
              <fill>
                <patternFill>
                  <bgColor rgb="FFFFFFCC"/>
                </patternFill>
              </fill>
            </x14:dxf>
          </x14:cfRule>
          <x14:cfRule type="cellIs" priority="6322" operator="equal" id="{376588BA-9EBD-4DD4-9671-296546E20863}">
            <xm:f>Tables!$B$4</xm:f>
            <x14:dxf>
              <fill>
                <patternFill>
                  <bgColor rgb="FF92D050"/>
                </patternFill>
              </fill>
            </x14:dxf>
          </x14:cfRule>
          <x14:cfRule type="cellIs" priority="6323" operator="equal" id="{BEE3E91F-9C72-4F53-A09E-B797E27B617C}">
            <xm:f>Tables!$B$5</xm:f>
            <x14:dxf>
              <fill>
                <patternFill>
                  <bgColor rgb="FFFFC000"/>
                </patternFill>
              </fill>
            </x14:dxf>
          </x14:cfRule>
          <x14:cfRule type="cellIs" priority="6324" operator="equal" id="{2B29E7D2-D4EC-4E17-BD77-7D8E6C48D9F8}">
            <xm:f>Tables!$B$6</xm:f>
            <x14:dxf>
              <fill>
                <patternFill>
                  <bgColor rgb="FFFF0000"/>
                </patternFill>
              </fill>
            </x14:dxf>
          </x14:cfRule>
          <xm:sqref>Q1381</xm:sqref>
        </x14:conditionalFormatting>
        <x14:conditionalFormatting xmlns:xm="http://schemas.microsoft.com/office/excel/2006/main">
          <x14:cfRule type="cellIs" priority="6317" operator="equal" id="{F542EEC4-9761-4739-A296-C3E3977A25D9}">
            <xm:f>Tables!$B$3</xm:f>
            <x14:dxf>
              <fill>
                <patternFill>
                  <bgColor rgb="FFFFFFCC"/>
                </patternFill>
              </fill>
            </x14:dxf>
          </x14:cfRule>
          <x14:cfRule type="cellIs" priority="6318" operator="equal" id="{FE888321-6245-493C-B034-C3DEF4892B7F}">
            <xm:f>Tables!$B$4</xm:f>
            <x14:dxf>
              <fill>
                <patternFill>
                  <bgColor rgb="FF92D050"/>
                </patternFill>
              </fill>
            </x14:dxf>
          </x14:cfRule>
          <x14:cfRule type="cellIs" priority="6319" operator="equal" id="{99CCE073-CAA9-45E5-BA2C-96719A805F64}">
            <xm:f>Tables!$B$5</xm:f>
            <x14:dxf>
              <fill>
                <patternFill>
                  <bgColor rgb="FFFFC000"/>
                </patternFill>
              </fill>
            </x14:dxf>
          </x14:cfRule>
          <x14:cfRule type="cellIs" priority="6320" operator="equal" id="{C19F9B59-7108-42FE-AA78-A62930E1A504}">
            <xm:f>Tables!$B$6</xm:f>
            <x14:dxf>
              <fill>
                <patternFill>
                  <bgColor rgb="FFFF0000"/>
                </patternFill>
              </fill>
            </x14:dxf>
          </x14:cfRule>
          <xm:sqref>M1381</xm:sqref>
        </x14:conditionalFormatting>
        <x14:conditionalFormatting xmlns:xm="http://schemas.microsoft.com/office/excel/2006/main">
          <x14:cfRule type="cellIs" priority="6313" operator="equal" id="{483C4374-C76D-447E-BE4F-403E378E2BAF}">
            <xm:f>Tables!$B$3</xm:f>
            <x14:dxf>
              <fill>
                <patternFill>
                  <bgColor rgb="FFFFFFCC"/>
                </patternFill>
              </fill>
            </x14:dxf>
          </x14:cfRule>
          <x14:cfRule type="cellIs" priority="6314" operator="equal" id="{E78CD31C-1036-4F64-9956-25ADFDD9AE82}">
            <xm:f>Tables!$B$4</xm:f>
            <x14:dxf>
              <fill>
                <patternFill>
                  <bgColor rgb="FF92D050"/>
                </patternFill>
              </fill>
            </x14:dxf>
          </x14:cfRule>
          <x14:cfRule type="cellIs" priority="6315" operator="equal" id="{3A90C17A-D4AE-4EFB-8C5F-5FABA18961CF}">
            <xm:f>Tables!$B$5</xm:f>
            <x14:dxf>
              <fill>
                <patternFill>
                  <bgColor rgb="FFFFC000"/>
                </patternFill>
              </fill>
            </x14:dxf>
          </x14:cfRule>
          <x14:cfRule type="cellIs" priority="6316" operator="equal" id="{489E8AD9-B21E-4D2A-B3D5-5C729E2D8488}">
            <xm:f>Tables!$B$6</xm:f>
            <x14:dxf>
              <fill>
                <patternFill>
                  <bgColor rgb="FFFF0000"/>
                </patternFill>
              </fill>
            </x14:dxf>
          </x14:cfRule>
          <xm:sqref>J1441:K1441</xm:sqref>
        </x14:conditionalFormatting>
        <x14:conditionalFormatting xmlns:xm="http://schemas.microsoft.com/office/excel/2006/main">
          <x14:cfRule type="cellIs" priority="6301" operator="equal" id="{388C92E4-2F0F-48F8-B01A-A910DF371132}">
            <xm:f>Tables!$B$3</xm:f>
            <x14:dxf>
              <fill>
                <patternFill>
                  <bgColor rgb="FFFFFFCC"/>
                </patternFill>
              </fill>
            </x14:dxf>
          </x14:cfRule>
          <x14:cfRule type="cellIs" priority="6302" operator="equal" id="{43F34188-0376-48E2-B540-725BA8258F05}">
            <xm:f>Tables!$B$4</xm:f>
            <x14:dxf>
              <fill>
                <patternFill>
                  <bgColor rgb="FF92D050"/>
                </patternFill>
              </fill>
            </x14:dxf>
          </x14:cfRule>
          <x14:cfRule type="cellIs" priority="6303" operator="equal" id="{4CF8C54F-4FFC-44A7-B8F3-83FB274F364F}">
            <xm:f>Tables!$B$5</xm:f>
            <x14:dxf>
              <fill>
                <patternFill>
                  <bgColor rgb="FFFFC000"/>
                </patternFill>
              </fill>
            </x14:dxf>
          </x14:cfRule>
          <x14:cfRule type="cellIs" priority="6304" operator="equal" id="{EAC803D6-67DA-4EFB-9053-C357E4FB32E3}">
            <xm:f>Tables!$B$6</xm:f>
            <x14:dxf>
              <fill>
                <patternFill>
                  <bgColor rgb="FFFF0000"/>
                </patternFill>
              </fill>
            </x14:dxf>
          </x14:cfRule>
          <xm:sqref>J1447:K1447</xm:sqref>
        </x14:conditionalFormatting>
        <x14:conditionalFormatting xmlns:xm="http://schemas.microsoft.com/office/excel/2006/main">
          <x14:cfRule type="cellIs" priority="6297" operator="equal" id="{A97AE181-EB4F-403D-9D12-75E8C114F3AF}">
            <xm:f>Tables!$B$3</xm:f>
            <x14:dxf>
              <fill>
                <patternFill>
                  <bgColor rgb="FFFFFFCC"/>
                </patternFill>
              </fill>
            </x14:dxf>
          </x14:cfRule>
          <x14:cfRule type="cellIs" priority="6298" operator="equal" id="{ECAE4B88-1E6A-44DF-B39D-9DF70B438113}">
            <xm:f>Tables!$B$4</xm:f>
            <x14:dxf>
              <fill>
                <patternFill>
                  <bgColor rgb="FF92D050"/>
                </patternFill>
              </fill>
            </x14:dxf>
          </x14:cfRule>
          <x14:cfRule type="cellIs" priority="6299" operator="equal" id="{DF133645-6490-4A60-8B8A-8116EF9DC695}">
            <xm:f>Tables!$B$5</xm:f>
            <x14:dxf>
              <fill>
                <patternFill>
                  <bgColor rgb="FFFFC000"/>
                </patternFill>
              </fill>
            </x14:dxf>
          </x14:cfRule>
          <x14:cfRule type="cellIs" priority="6300" operator="equal" id="{74EFCBA9-44F2-48E3-A0E0-974C1AF4DCE9}">
            <xm:f>Tables!$B$6</xm:f>
            <x14:dxf>
              <fill>
                <patternFill>
                  <bgColor rgb="FFFF0000"/>
                </patternFill>
              </fill>
            </x14:dxf>
          </x14:cfRule>
          <xm:sqref>Q1447</xm:sqref>
        </x14:conditionalFormatting>
        <x14:conditionalFormatting xmlns:xm="http://schemas.microsoft.com/office/excel/2006/main">
          <x14:cfRule type="cellIs" priority="6293" operator="equal" id="{3633653A-00BF-453A-8246-9D78B521D31F}">
            <xm:f>Tables!$B$3</xm:f>
            <x14:dxf>
              <fill>
                <patternFill>
                  <bgColor rgb="FFFFFFCC"/>
                </patternFill>
              </fill>
            </x14:dxf>
          </x14:cfRule>
          <x14:cfRule type="cellIs" priority="6294" operator="equal" id="{42336529-0249-4FFB-B941-E0BF283FE2F9}">
            <xm:f>Tables!$B$4</xm:f>
            <x14:dxf>
              <fill>
                <patternFill>
                  <bgColor rgb="FF92D050"/>
                </patternFill>
              </fill>
            </x14:dxf>
          </x14:cfRule>
          <x14:cfRule type="cellIs" priority="6295" operator="equal" id="{4048557D-0AE5-459B-8014-1AF5C5BEC868}">
            <xm:f>Tables!$B$5</xm:f>
            <x14:dxf>
              <fill>
                <patternFill>
                  <bgColor rgb="FFFFC000"/>
                </patternFill>
              </fill>
            </x14:dxf>
          </x14:cfRule>
          <x14:cfRule type="cellIs" priority="6296" operator="equal" id="{73FA3437-8555-484F-B535-2BCEDE3EED4E}">
            <xm:f>Tables!$B$6</xm:f>
            <x14:dxf>
              <fill>
                <patternFill>
                  <bgColor rgb="FFFF0000"/>
                </patternFill>
              </fill>
            </x14:dxf>
          </x14:cfRule>
          <xm:sqref>M1447</xm:sqref>
        </x14:conditionalFormatting>
        <x14:conditionalFormatting xmlns:xm="http://schemas.microsoft.com/office/excel/2006/main">
          <x14:cfRule type="cellIs" priority="6289" operator="equal" id="{AE6624E3-5CD9-43D4-A79D-1BA74373CB2F}">
            <xm:f>Tables!$B$3</xm:f>
            <x14:dxf>
              <fill>
                <patternFill>
                  <bgColor rgb="FFFFFFCC"/>
                </patternFill>
              </fill>
            </x14:dxf>
          </x14:cfRule>
          <x14:cfRule type="cellIs" priority="6290" operator="equal" id="{1AB0D634-F206-4071-9CD5-42CB1C3FC9C1}">
            <xm:f>Tables!$B$4</xm:f>
            <x14:dxf>
              <fill>
                <patternFill>
                  <bgColor rgb="FF92D050"/>
                </patternFill>
              </fill>
            </x14:dxf>
          </x14:cfRule>
          <x14:cfRule type="cellIs" priority="6291" operator="equal" id="{577B1429-85E7-437B-A30A-457FEEABDACC}">
            <xm:f>Tables!$B$5</xm:f>
            <x14:dxf>
              <fill>
                <patternFill>
                  <bgColor rgb="FFFFC000"/>
                </patternFill>
              </fill>
            </x14:dxf>
          </x14:cfRule>
          <x14:cfRule type="cellIs" priority="6292" operator="equal" id="{D52E6DF5-12B5-4C0A-A03C-4EC6B75C9822}">
            <xm:f>Tables!$B$6</xm:f>
            <x14:dxf>
              <fill>
                <patternFill>
                  <bgColor rgb="FFFF0000"/>
                </patternFill>
              </fill>
            </x14:dxf>
          </x14:cfRule>
          <xm:sqref>J904:K904</xm:sqref>
        </x14:conditionalFormatting>
        <x14:conditionalFormatting xmlns:xm="http://schemas.microsoft.com/office/excel/2006/main">
          <x14:cfRule type="cellIs" priority="6285" operator="equal" id="{7FABA8CA-4A41-4493-BBF6-280A367AF74A}">
            <xm:f>Tables!$B$3</xm:f>
            <x14:dxf>
              <fill>
                <patternFill>
                  <bgColor rgb="FFFFFFCC"/>
                </patternFill>
              </fill>
            </x14:dxf>
          </x14:cfRule>
          <x14:cfRule type="cellIs" priority="6286" operator="equal" id="{D1879241-02E4-4D1C-861C-11CF8A295C5F}">
            <xm:f>Tables!$B$4</xm:f>
            <x14:dxf>
              <fill>
                <patternFill>
                  <bgColor rgb="FF92D050"/>
                </patternFill>
              </fill>
            </x14:dxf>
          </x14:cfRule>
          <x14:cfRule type="cellIs" priority="6287" operator="equal" id="{711AA7E0-500B-40A4-9D69-E226FE452680}">
            <xm:f>Tables!$B$5</xm:f>
            <x14:dxf>
              <fill>
                <patternFill>
                  <bgColor rgb="FFFFC000"/>
                </patternFill>
              </fill>
            </x14:dxf>
          </x14:cfRule>
          <x14:cfRule type="cellIs" priority="6288" operator="equal" id="{B87414E9-2257-48DD-8FFB-27636E4F11FD}">
            <xm:f>Tables!$B$6</xm:f>
            <x14:dxf>
              <fill>
                <patternFill>
                  <bgColor rgb="FFFF0000"/>
                </patternFill>
              </fill>
            </x14:dxf>
          </x14:cfRule>
          <xm:sqref>Q904</xm:sqref>
        </x14:conditionalFormatting>
        <x14:conditionalFormatting xmlns:xm="http://schemas.microsoft.com/office/excel/2006/main">
          <x14:cfRule type="cellIs" priority="6281" operator="equal" id="{653717BE-43FA-4008-9AFB-E1E3D81FBDD8}">
            <xm:f>Tables!$B$3</xm:f>
            <x14:dxf>
              <fill>
                <patternFill>
                  <bgColor rgb="FFFFFFCC"/>
                </patternFill>
              </fill>
            </x14:dxf>
          </x14:cfRule>
          <x14:cfRule type="cellIs" priority="6282" operator="equal" id="{B7154E64-400D-4E9A-AA14-2DA6B1DBD5F4}">
            <xm:f>Tables!$B$4</xm:f>
            <x14:dxf>
              <fill>
                <patternFill>
                  <bgColor rgb="FF92D050"/>
                </patternFill>
              </fill>
            </x14:dxf>
          </x14:cfRule>
          <x14:cfRule type="cellIs" priority="6283" operator="equal" id="{FB836B8B-F3DF-4001-B880-6E46EA1F2EBA}">
            <xm:f>Tables!$B$5</xm:f>
            <x14:dxf>
              <fill>
                <patternFill>
                  <bgColor rgb="FFFFC000"/>
                </patternFill>
              </fill>
            </x14:dxf>
          </x14:cfRule>
          <x14:cfRule type="cellIs" priority="6284" operator="equal" id="{6FC64B9E-A9CC-433D-AA8E-40A6C8A0FDDE}">
            <xm:f>Tables!$B$6</xm:f>
            <x14:dxf>
              <fill>
                <patternFill>
                  <bgColor rgb="FFFF0000"/>
                </patternFill>
              </fill>
            </x14:dxf>
          </x14:cfRule>
          <xm:sqref>M904</xm:sqref>
        </x14:conditionalFormatting>
        <x14:conditionalFormatting xmlns:xm="http://schemas.microsoft.com/office/excel/2006/main">
          <x14:cfRule type="cellIs" priority="6261" operator="equal" id="{89B415E4-BA89-412E-B000-87C39C718E0D}">
            <xm:f>Tables!$B$3</xm:f>
            <x14:dxf>
              <fill>
                <patternFill>
                  <bgColor rgb="FFFFFFCC"/>
                </patternFill>
              </fill>
            </x14:dxf>
          </x14:cfRule>
          <x14:cfRule type="cellIs" priority="6262" operator="equal" id="{CAFD1F75-096A-4B83-B9F7-0733FF667DE4}">
            <xm:f>Tables!$B$4</xm:f>
            <x14:dxf>
              <fill>
                <patternFill>
                  <bgColor rgb="FF92D050"/>
                </patternFill>
              </fill>
            </x14:dxf>
          </x14:cfRule>
          <x14:cfRule type="cellIs" priority="6263" operator="equal" id="{70590360-42A5-4A58-8F4A-F9EC417EF402}">
            <xm:f>Tables!$B$5</xm:f>
            <x14:dxf>
              <fill>
                <patternFill>
                  <bgColor rgb="FFFFC000"/>
                </patternFill>
              </fill>
            </x14:dxf>
          </x14:cfRule>
          <x14:cfRule type="cellIs" priority="6264" operator="equal" id="{84E3828B-C7BF-4B33-9960-23B17AC55C88}">
            <xm:f>Tables!$B$6</xm:f>
            <x14:dxf>
              <fill>
                <patternFill>
                  <bgColor rgb="FFFF0000"/>
                </patternFill>
              </fill>
            </x14:dxf>
          </x14:cfRule>
          <xm:sqref>J1095:K1095</xm:sqref>
        </x14:conditionalFormatting>
        <x14:conditionalFormatting xmlns:xm="http://schemas.microsoft.com/office/excel/2006/main">
          <x14:cfRule type="cellIs" priority="6257" operator="equal" id="{F5716DF4-F629-4C8B-BFB2-221228D9FDB8}">
            <xm:f>Tables!$B$3</xm:f>
            <x14:dxf>
              <fill>
                <patternFill>
                  <bgColor rgb="FFFFFFCC"/>
                </patternFill>
              </fill>
            </x14:dxf>
          </x14:cfRule>
          <x14:cfRule type="cellIs" priority="6258" operator="equal" id="{45E1A848-B370-41E3-AED0-19DA0580BC51}">
            <xm:f>Tables!$B$4</xm:f>
            <x14:dxf>
              <fill>
                <patternFill>
                  <bgColor rgb="FF92D050"/>
                </patternFill>
              </fill>
            </x14:dxf>
          </x14:cfRule>
          <x14:cfRule type="cellIs" priority="6259" operator="equal" id="{F4AD378B-3781-400B-9DCA-C424D6A17DC4}">
            <xm:f>Tables!$B$5</xm:f>
            <x14:dxf>
              <fill>
                <patternFill>
                  <bgColor rgb="FFFFC000"/>
                </patternFill>
              </fill>
            </x14:dxf>
          </x14:cfRule>
          <x14:cfRule type="cellIs" priority="6260" operator="equal" id="{F143C3BC-06A0-4DF7-8D01-21EE3D19BADC}">
            <xm:f>Tables!$B$6</xm:f>
            <x14:dxf>
              <fill>
                <patternFill>
                  <bgColor rgb="FFFF0000"/>
                </patternFill>
              </fill>
            </x14:dxf>
          </x14:cfRule>
          <xm:sqref>Q1095</xm:sqref>
        </x14:conditionalFormatting>
        <x14:conditionalFormatting xmlns:xm="http://schemas.microsoft.com/office/excel/2006/main">
          <x14:cfRule type="cellIs" priority="6253" operator="equal" id="{E4549684-B49A-473D-8603-12A5FF45D87B}">
            <xm:f>Tables!$B$3</xm:f>
            <x14:dxf>
              <fill>
                <patternFill>
                  <bgColor rgb="FFFFFFCC"/>
                </patternFill>
              </fill>
            </x14:dxf>
          </x14:cfRule>
          <x14:cfRule type="cellIs" priority="6254" operator="equal" id="{A4BE1425-F19B-4BB9-87DC-01480D971743}">
            <xm:f>Tables!$B$4</xm:f>
            <x14:dxf>
              <fill>
                <patternFill>
                  <bgColor rgb="FF92D050"/>
                </patternFill>
              </fill>
            </x14:dxf>
          </x14:cfRule>
          <x14:cfRule type="cellIs" priority="6255" operator="equal" id="{2F42B459-DF92-4F27-90B8-37E0CD462461}">
            <xm:f>Tables!$B$5</xm:f>
            <x14:dxf>
              <fill>
                <patternFill>
                  <bgColor rgb="FFFFC000"/>
                </patternFill>
              </fill>
            </x14:dxf>
          </x14:cfRule>
          <x14:cfRule type="cellIs" priority="6256" operator="equal" id="{BB404A55-4D00-47E0-AE2A-5DCCF3DDCD43}">
            <xm:f>Tables!$B$6</xm:f>
            <x14:dxf>
              <fill>
                <patternFill>
                  <bgColor rgb="FFFF0000"/>
                </patternFill>
              </fill>
            </x14:dxf>
          </x14:cfRule>
          <xm:sqref>M1095</xm:sqref>
        </x14:conditionalFormatting>
        <x14:conditionalFormatting xmlns:xm="http://schemas.microsoft.com/office/excel/2006/main">
          <x14:cfRule type="cellIs" priority="6249" operator="equal" id="{BE3D0F9E-B513-4ED9-9159-2050693523A6}">
            <xm:f>Tables!$B$3</xm:f>
            <x14:dxf>
              <fill>
                <patternFill>
                  <bgColor rgb="FFFFFFCC"/>
                </patternFill>
              </fill>
            </x14:dxf>
          </x14:cfRule>
          <x14:cfRule type="cellIs" priority="6250" operator="equal" id="{BE684E50-BA3D-45F6-AFCB-00D140B759DB}">
            <xm:f>Tables!$B$4</xm:f>
            <x14:dxf>
              <fill>
                <patternFill>
                  <bgColor rgb="FF92D050"/>
                </patternFill>
              </fill>
            </x14:dxf>
          </x14:cfRule>
          <x14:cfRule type="cellIs" priority="6251" operator="equal" id="{D45A1FE4-F56A-4B46-A648-5C414B1C3486}">
            <xm:f>Tables!$B$5</xm:f>
            <x14:dxf>
              <fill>
                <patternFill>
                  <bgColor rgb="FFFFC000"/>
                </patternFill>
              </fill>
            </x14:dxf>
          </x14:cfRule>
          <x14:cfRule type="cellIs" priority="6252" operator="equal" id="{E179AC8F-C642-40DC-BDD7-6E1B1A185EA4}">
            <xm:f>Tables!$B$6</xm:f>
            <x14:dxf>
              <fill>
                <patternFill>
                  <bgColor rgb="FFFF0000"/>
                </patternFill>
              </fill>
            </x14:dxf>
          </x14:cfRule>
          <xm:sqref>J1668:K1668</xm:sqref>
        </x14:conditionalFormatting>
        <x14:conditionalFormatting xmlns:xm="http://schemas.microsoft.com/office/excel/2006/main">
          <x14:cfRule type="cellIs" priority="6245" operator="equal" id="{1F4E13D2-2E18-4566-A47C-319D194BC2B0}">
            <xm:f>Tables!$B$3</xm:f>
            <x14:dxf>
              <fill>
                <patternFill>
                  <bgColor rgb="FFFFFFCC"/>
                </patternFill>
              </fill>
            </x14:dxf>
          </x14:cfRule>
          <x14:cfRule type="cellIs" priority="6246" operator="equal" id="{65CDB67F-62B0-47CE-9B40-20EFF8F57760}">
            <xm:f>Tables!$B$4</xm:f>
            <x14:dxf>
              <fill>
                <patternFill>
                  <bgColor rgb="FF92D050"/>
                </patternFill>
              </fill>
            </x14:dxf>
          </x14:cfRule>
          <x14:cfRule type="cellIs" priority="6247" operator="equal" id="{48F45751-B12C-499E-BDE8-4E946463A5B1}">
            <xm:f>Tables!$B$5</xm:f>
            <x14:dxf>
              <fill>
                <patternFill>
                  <bgColor rgb="FFFFC000"/>
                </patternFill>
              </fill>
            </x14:dxf>
          </x14:cfRule>
          <x14:cfRule type="cellIs" priority="6248" operator="equal" id="{09C2B8D4-E70A-4BCD-B3CD-D44FFB7D6D3F}">
            <xm:f>Tables!$B$6</xm:f>
            <x14:dxf>
              <fill>
                <patternFill>
                  <bgColor rgb="FFFF0000"/>
                </patternFill>
              </fill>
            </x14:dxf>
          </x14:cfRule>
          <xm:sqref>Q1668</xm:sqref>
        </x14:conditionalFormatting>
        <x14:conditionalFormatting xmlns:xm="http://schemas.microsoft.com/office/excel/2006/main">
          <x14:cfRule type="cellIs" priority="6241" operator="equal" id="{B3128FE6-0FC1-4981-9279-CEE35A6BDEC7}">
            <xm:f>Tables!$B$3</xm:f>
            <x14:dxf>
              <fill>
                <patternFill>
                  <bgColor rgb="FFFFFFCC"/>
                </patternFill>
              </fill>
            </x14:dxf>
          </x14:cfRule>
          <x14:cfRule type="cellIs" priority="6242" operator="equal" id="{6302DD66-FCB4-4854-935D-2FA1BFA5F97F}">
            <xm:f>Tables!$B$4</xm:f>
            <x14:dxf>
              <fill>
                <patternFill>
                  <bgColor rgb="FF92D050"/>
                </patternFill>
              </fill>
            </x14:dxf>
          </x14:cfRule>
          <x14:cfRule type="cellIs" priority="6243" operator="equal" id="{5B40684D-6A95-4754-9C62-5DF36AB9CBBC}">
            <xm:f>Tables!$B$5</xm:f>
            <x14:dxf>
              <fill>
                <patternFill>
                  <bgColor rgb="FFFFC000"/>
                </patternFill>
              </fill>
            </x14:dxf>
          </x14:cfRule>
          <x14:cfRule type="cellIs" priority="6244" operator="equal" id="{CC43C9E8-434A-4E70-AF0A-C1D1965F5D48}">
            <xm:f>Tables!$B$6</xm:f>
            <x14:dxf>
              <fill>
                <patternFill>
                  <bgColor rgb="FFFF0000"/>
                </patternFill>
              </fill>
            </x14:dxf>
          </x14:cfRule>
          <xm:sqref>M1668</xm:sqref>
        </x14:conditionalFormatting>
        <x14:conditionalFormatting xmlns:xm="http://schemas.microsoft.com/office/excel/2006/main">
          <x14:cfRule type="cellIs" priority="6229" operator="equal" id="{4914EBBE-6AC7-4A09-A182-CA663225F72E}">
            <xm:f>Tables!$B$3</xm:f>
            <x14:dxf>
              <fill>
                <patternFill>
                  <bgColor rgb="FFFFFFCC"/>
                </patternFill>
              </fill>
            </x14:dxf>
          </x14:cfRule>
          <x14:cfRule type="cellIs" priority="6230" operator="equal" id="{8D0976D9-6C29-4A65-91BF-443D9AB41214}">
            <xm:f>Tables!$B$4</xm:f>
            <x14:dxf>
              <fill>
                <patternFill>
                  <bgColor rgb="FF92D050"/>
                </patternFill>
              </fill>
            </x14:dxf>
          </x14:cfRule>
          <x14:cfRule type="cellIs" priority="6231" operator="equal" id="{BE6C8DE0-22E8-4904-9946-F810632B6C26}">
            <xm:f>Tables!$B$5</xm:f>
            <x14:dxf>
              <fill>
                <patternFill>
                  <bgColor rgb="FFFFC000"/>
                </patternFill>
              </fill>
            </x14:dxf>
          </x14:cfRule>
          <x14:cfRule type="cellIs" priority="6232" operator="equal" id="{4F081117-6D12-4F6A-A2DA-35AE9A07135C}">
            <xm:f>Tables!$B$6</xm:f>
            <x14:dxf>
              <fill>
                <patternFill>
                  <bgColor rgb="FFFF0000"/>
                </patternFill>
              </fill>
            </x14:dxf>
          </x14:cfRule>
          <xm:sqref>J1837:K1837</xm:sqref>
        </x14:conditionalFormatting>
        <x14:conditionalFormatting xmlns:xm="http://schemas.microsoft.com/office/excel/2006/main">
          <x14:cfRule type="cellIs" priority="6225" operator="equal" id="{EB8398D6-C936-4691-B6AC-AF41F13897E6}">
            <xm:f>Tables!$B$3</xm:f>
            <x14:dxf>
              <fill>
                <patternFill>
                  <bgColor rgb="FFFFFFCC"/>
                </patternFill>
              </fill>
            </x14:dxf>
          </x14:cfRule>
          <x14:cfRule type="cellIs" priority="6226" operator="equal" id="{B98C8EE7-2B2E-43E0-91C0-4BD9914BDF48}">
            <xm:f>Tables!$B$4</xm:f>
            <x14:dxf>
              <fill>
                <patternFill>
                  <bgColor rgb="FF92D050"/>
                </patternFill>
              </fill>
            </x14:dxf>
          </x14:cfRule>
          <x14:cfRule type="cellIs" priority="6227" operator="equal" id="{04561E1A-E010-4331-99A3-D44321DBC954}">
            <xm:f>Tables!$B$5</xm:f>
            <x14:dxf>
              <fill>
                <patternFill>
                  <bgColor rgb="FFFFC000"/>
                </patternFill>
              </fill>
            </x14:dxf>
          </x14:cfRule>
          <x14:cfRule type="cellIs" priority="6228" operator="equal" id="{52179373-FFA6-4A4A-8045-8C593095E111}">
            <xm:f>Tables!$B$6</xm:f>
            <x14:dxf>
              <fill>
                <patternFill>
                  <bgColor rgb="FFFF0000"/>
                </patternFill>
              </fill>
            </x14:dxf>
          </x14:cfRule>
          <xm:sqref>Q1837</xm:sqref>
        </x14:conditionalFormatting>
        <x14:conditionalFormatting xmlns:xm="http://schemas.microsoft.com/office/excel/2006/main">
          <x14:cfRule type="cellIs" priority="6221" operator="equal" id="{E431B876-BF7B-4A34-98E3-02D751A30A3C}">
            <xm:f>Tables!$B$3</xm:f>
            <x14:dxf>
              <fill>
                <patternFill>
                  <bgColor rgb="FFFFFFCC"/>
                </patternFill>
              </fill>
            </x14:dxf>
          </x14:cfRule>
          <x14:cfRule type="cellIs" priority="6222" operator="equal" id="{C810506A-C56D-4B8B-9F77-D08A13134317}">
            <xm:f>Tables!$B$4</xm:f>
            <x14:dxf>
              <fill>
                <patternFill>
                  <bgColor rgb="FF92D050"/>
                </patternFill>
              </fill>
            </x14:dxf>
          </x14:cfRule>
          <x14:cfRule type="cellIs" priority="6223" operator="equal" id="{4396C76B-9B0E-49DA-BA92-FFDEA6DD0917}">
            <xm:f>Tables!$B$5</xm:f>
            <x14:dxf>
              <fill>
                <patternFill>
                  <bgColor rgb="FFFFC000"/>
                </patternFill>
              </fill>
            </x14:dxf>
          </x14:cfRule>
          <x14:cfRule type="cellIs" priority="6224" operator="equal" id="{A6D5CD20-1073-41A8-9626-2EC58FDFD798}">
            <xm:f>Tables!$B$6</xm:f>
            <x14:dxf>
              <fill>
                <patternFill>
                  <bgColor rgb="FFFF0000"/>
                </patternFill>
              </fill>
            </x14:dxf>
          </x14:cfRule>
          <xm:sqref>M1837</xm:sqref>
        </x14:conditionalFormatting>
        <x14:conditionalFormatting xmlns:xm="http://schemas.microsoft.com/office/excel/2006/main">
          <x14:cfRule type="cellIs" priority="6217" operator="equal" id="{96726570-7452-4048-8CD9-63489C2EAF0C}">
            <xm:f>Tables!$B$15</xm:f>
            <x14:dxf>
              <fill>
                <patternFill>
                  <bgColor rgb="FFFFFFCC"/>
                </patternFill>
              </fill>
            </x14:dxf>
          </x14:cfRule>
          <x14:cfRule type="cellIs" priority="6218" operator="equal" id="{399F9AC5-EAC5-4B86-883B-01891DB98BC2}">
            <xm:f>Tables!$B$16</xm:f>
            <x14:dxf>
              <fill>
                <patternFill>
                  <bgColor rgb="FF92D050"/>
                </patternFill>
              </fill>
            </x14:dxf>
          </x14:cfRule>
          <x14:cfRule type="cellIs" priority="6219" operator="equal" id="{FEF47B89-E0DE-482C-ABD5-550973FBFD04}">
            <xm:f>Tables!$B$18</xm:f>
            <x14:dxf>
              <fill>
                <patternFill>
                  <bgColor rgb="FFFFC000"/>
                </patternFill>
              </fill>
            </x14:dxf>
          </x14:cfRule>
          <x14:cfRule type="cellIs" priority="6220" operator="equal" id="{32D0D32C-73BB-4F97-8A78-560FCFADB745}">
            <xm:f>Tables!$B$17</xm:f>
            <x14:dxf>
              <fill>
                <patternFill>
                  <bgColor rgb="FFFF0000"/>
                </patternFill>
              </fill>
            </x14:dxf>
          </x14:cfRule>
          <xm:sqref>M1904</xm:sqref>
        </x14:conditionalFormatting>
        <x14:conditionalFormatting xmlns:xm="http://schemas.microsoft.com/office/excel/2006/main">
          <x14:cfRule type="cellIs" priority="6209" operator="equal" id="{9DDD0724-D960-4DCF-B2FD-84DDA0F03534}">
            <xm:f>Tables!$B$3</xm:f>
            <x14:dxf>
              <fill>
                <patternFill>
                  <bgColor rgb="FFFFFFCC"/>
                </patternFill>
              </fill>
            </x14:dxf>
          </x14:cfRule>
          <x14:cfRule type="cellIs" priority="6210" operator="equal" id="{378881A8-22CD-4FB0-808F-492D1F8C2A73}">
            <xm:f>Tables!$B$4</xm:f>
            <x14:dxf>
              <fill>
                <patternFill>
                  <bgColor rgb="FF92D050"/>
                </patternFill>
              </fill>
            </x14:dxf>
          </x14:cfRule>
          <x14:cfRule type="cellIs" priority="6211" operator="equal" id="{382731D0-769A-4754-B838-863625457AAF}">
            <xm:f>Tables!$B$5</xm:f>
            <x14:dxf>
              <fill>
                <patternFill>
                  <bgColor rgb="FFFFC000"/>
                </patternFill>
              </fill>
            </x14:dxf>
          </x14:cfRule>
          <x14:cfRule type="cellIs" priority="6212" operator="equal" id="{7F1CD74A-EBE4-435D-BCFB-B3316F7763B3}">
            <xm:f>Tables!$B$6</xm:f>
            <x14:dxf>
              <fill>
                <patternFill>
                  <bgColor rgb="FFFF0000"/>
                </patternFill>
              </fill>
            </x14:dxf>
          </x14:cfRule>
          <xm:sqref>J1951:K1951</xm:sqref>
        </x14:conditionalFormatting>
        <x14:conditionalFormatting xmlns:xm="http://schemas.microsoft.com/office/excel/2006/main">
          <x14:cfRule type="cellIs" priority="6205" operator="equal" id="{FE1A41EB-BCA9-44FD-891C-B2E00AA4AF33}">
            <xm:f>Tables!$B$3</xm:f>
            <x14:dxf>
              <fill>
                <patternFill>
                  <bgColor rgb="FFFFFFCC"/>
                </patternFill>
              </fill>
            </x14:dxf>
          </x14:cfRule>
          <x14:cfRule type="cellIs" priority="6206" operator="equal" id="{0DDE344F-4D04-4E73-B002-267C29592C54}">
            <xm:f>Tables!$B$4</xm:f>
            <x14:dxf>
              <fill>
                <patternFill>
                  <bgColor rgb="FF92D050"/>
                </patternFill>
              </fill>
            </x14:dxf>
          </x14:cfRule>
          <x14:cfRule type="cellIs" priority="6207" operator="equal" id="{72216719-3400-4E46-9C50-6F5137639213}">
            <xm:f>Tables!$B$5</xm:f>
            <x14:dxf>
              <fill>
                <patternFill>
                  <bgColor rgb="FFFFC000"/>
                </patternFill>
              </fill>
            </x14:dxf>
          </x14:cfRule>
          <x14:cfRule type="cellIs" priority="6208" operator="equal" id="{005EEE6B-278A-42E2-922B-1ED2AEBBFE2F}">
            <xm:f>Tables!$B$6</xm:f>
            <x14:dxf>
              <fill>
                <patternFill>
                  <bgColor rgb="FFFF0000"/>
                </patternFill>
              </fill>
            </x14:dxf>
          </x14:cfRule>
          <xm:sqref>Q1951</xm:sqref>
        </x14:conditionalFormatting>
        <x14:conditionalFormatting xmlns:xm="http://schemas.microsoft.com/office/excel/2006/main">
          <x14:cfRule type="cellIs" priority="6201" operator="equal" id="{BA0CF52E-1131-4A43-AED3-A774D091F4BD}">
            <xm:f>Tables!$B$3</xm:f>
            <x14:dxf>
              <fill>
                <patternFill>
                  <bgColor rgb="FFFFFFCC"/>
                </patternFill>
              </fill>
            </x14:dxf>
          </x14:cfRule>
          <x14:cfRule type="cellIs" priority="6202" operator="equal" id="{BAA31562-5A93-4FFE-90F4-086DE0553A48}">
            <xm:f>Tables!$B$4</xm:f>
            <x14:dxf>
              <fill>
                <patternFill>
                  <bgColor rgb="FF92D050"/>
                </patternFill>
              </fill>
            </x14:dxf>
          </x14:cfRule>
          <x14:cfRule type="cellIs" priority="6203" operator="equal" id="{9A080353-8D50-4611-AB59-C97FEB42D2B3}">
            <xm:f>Tables!$B$5</xm:f>
            <x14:dxf>
              <fill>
                <patternFill>
                  <bgColor rgb="FFFFC000"/>
                </patternFill>
              </fill>
            </x14:dxf>
          </x14:cfRule>
          <x14:cfRule type="cellIs" priority="6204" operator="equal" id="{977A1C2D-3004-4165-B252-6E219041C871}">
            <xm:f>Tables!$B$6</xm:f>
            <x14:dxf>
              <fill>
                <patternFill>
                  <bgColor rgb="FFFF0000"/>
                </patternFill>
              </fill>
            </x14:dxf>
          </x14:cfRule>
          <xm:sqref>M1951</xm:sqref>
        </x14:conditionalFormatting>
        <x14:conditionalFormatting xmlns:xm="http://schemas.microsoft.com/office/excel/2006/main">
          <x14:cfRule type="cellIs" priority="6198" operator="equal" id="{7E7EBD0C-D188-4872-9532-1EA5AEBDEF20}">
            <xm:f>Tables!$B$6</xm:f>
            <x14:dxf>
              <fill>
                <patternFill>
                  <bgColor rgb="FFFF0000"/>
                </patternFill>
              </fill>
            </x14:dxf>
          </x14:cfRule>
          <x14:cfRule type="cellIs" priority="6199" operator="equal" id="{01035033-097D-4230-B3C1-163C0BC59FC7}">
            <xm:f>Tables!$B$5</xm:f>
            <x14:dxf>
              <fill>
                <patternFill>
                  <bgColor rgb="FFFFC000"/>
                </patternFill>
              </fill>
            </x14:dxf>
          </x14:cfRule>
          <x14:cfRule type="cellIs" priority="6200" operator="equal" id="{5D89354C-5340-4089-9E7D-D77A3EFC00EA}">
            <xm:f>Tables!$B$4</xm:f>
            <x14:dxf>
              <fill>
                <patternFill>
                  <bgColor rgb="FF92D050"/>
                </patternFill>
              </fill>
            </x14:dxf>
          </x14:cfRule>
          <xm:sqref>M46 Q46</xm:sqref>
        </x14:conditionalFormatting>
        <x14:conditionalFormatting xmlns:xm="http://schemas.microsoft.com/office/excel/2006/main">
          <x14:cfRule type="cellIs" priority="6195" operator="equal" id="{625C0DC7-C8CD-4242-8B38-EFC219B1BB85}">
            <xm:f>Tables!$B$6</xm:f>
            <x14:dxf>
              <fill>
                <patternFill>
                  <bgColor rgb="FFFF0000"/>
                </patternFill>
              </fill>
            </x14:dxf>
          </x14:cfRule>
          <x14:cfRule type="cellIs" priority="6196" operator="equal" id="{49D7E9A7-5648-4AFF-9831-4AC3E75C69A8}">
            <xm:f>Tables!$B$5</xm:f>
            <x14:dxf>
              <fill>
                <patternFill>
                  <bgColor rgb="FFFFC000"/>
                </patternFill>
              </fill>
            </x14:dxf>
          </x14:cfRule>
          <x14:cfRule type="cellIs" priority="6197" operator="equal" id="{28316F15-2053-4A39-86BD-0D64CF7843E5}">
            <xm:f>Tables!$B$4</xm:f>
            <x14:dxf>
              <fill>
                <patternFill>
                  <bgColor rgb="FF92D050"/>
                </patternFill>
              </fill>
            </x14:dxf>
          </x14:cfRule>
          <xm:sqref>Q51 M51</xm:sqref>
        </x14:conditionalFormatting>
        <x14:conditionalFormatting xmlns:xm="http://schemas.microsoft.com/office/excel/2006/main">
          <x14:cfRule type="cellIs" priority="6192" operator="equal" id="{5EDB0985-A44C-44F4-A0C2-C4109E6AFC3C}">
            <xm:f>Tables!$B$6</xm:f>
            <x14:dxf>
              <fill>
                <patternFill>
                  <bgColor rgb="FFFF0000"/>
                </patternFill>
              </fill>
            </x14:dxf>
          </x14:cfRule>
          <x14:cfRule type="cellIs" priority="6193" operator="equal" id="{86BF3500-D0A0-4CDE-B969-B6C2014F54FC}">
            <xm:f>Tables!$B$5</xm:f>
            <x14:dxf>
              <fill>
                <patternFill>
                  <bgColor rgb="FFFFC000"/>
                </patternFill>
              </fill>
            </x14:dxf>
          </x14:cfRule>
          <x14:cfRule type="cellIs" priority="6194" operator="equal" id="{769B0DAF-63C1-461E-91A5-36A4419AB62C}">
            <xm:f>Tables!$B$4</xm:f>
            <x14:dxf>
              <fill>
                <patternFill>
                  <bgColor rgb="FF92D050"/>
                </patternFill>
              </fill>
            </x14:dxf>
          </x14:cfRule>
          <xm:sqref>M1954 Q1954</xm:sqref>
        </x14:conditionalFormatting>
        <x14:conditionalFormatting xmlns:xm="http://schemas.microsoft.com/office/excel/2006/main">
          <x14:cfRule type="cellIs" priority="6189" operator="equal" id="{788E2117-B2B8-4E2E-85DD-67B64C3956A6}">
            <xm:f>Tables!$B$6</xm:f>
            <x14:dxf>
              <fill>
                <patternFill>
                  <bgColor rgb="FFFF0000"/>
                </patternFill>
              </fill>
            </x14:dxf>
          </x14:cfRule>
          <x14:cfRule type="cellIs" priority="6190" operator="equal" id="{FE7125B4-43AC-47BA-A340-CD0C9BC3E740}">
            <xm:f>Tables!$B$5</xm:f>
            <x14:dxf>
              <fill>
                <patternFill>
                  <bgColor rgb="FFFFC000"/>
                </patternFill>
              </fill>
            </x14:dxf>
          </x14:cfRule>
          <x14:cfRule type="cellIs" priority="6191" operator="equal" id="{D87B5D47-5E8E-4557-A7C4-E5FBCDD75486}">
            <xm:f>Tables!$B$4</xm:f>
            <x14:dxf>
              <fill>
                <patternFill>
                  <bgColor rgb="FF92D050"/>
                </patternFill>
              </fill>
            </x14:dxf>
          </x14:cfRule>
          <xm:sqref>M2036 Q2036 Q2077 M2077</xm:sqref>
        </x14:conditionalFormatting>
        <x14:conditionalFormatting xmlns:xm="http://schemas.microsoft.com/office/excel/2006/main">
          <x14:cfRule type="cellIs" priority="6032" operator="equal" id="{40200744-9BB0-4E44-924E-DB42C34316D9}">
            <xm:f>Tables!$B$3</xm:f>
            <x14:dxf>
              <fill>
                <patternFill>
                  <bgColor rgb="FFFFFFCC"/>
                </patternFill>
              </fill>
            </x14:dxf>
          </x14:cfRule>
          <x14:cfRule type="cellIs" priority="6033" operator="equal" id="{715B6CCF-E76A-4706-AEA8-DD62F3414D30}">
            <xm:f>Tables!$B$4</xm:f>
            <x14:dxf>
              <fill>
                <patternFill>
                  <bgColor rgb="FF92D050"/>
                </patternFill>
              </fill>
            </x14:dxf>
          </x14:cfRule>
          <x14:cfRule type="cellIs" priority="6034" operator="equal" id="{CCC0B3AC-6457-4078-A3D6-A767CD578439}">
            <xm:f>Tables!$B$5</xm:f>
            <x14:dxf>
              <fill>
                <patternFill>
                  <bgColor rgb="FFFFC000"/>
                </patternFill>
              </fill>
            </x14:dxf>
          </x14:cfRule>
          <x14:cfRule type="cellIs" priority="6035" operator="equal" id="{3894372A-0883-4C4B-9CA0-5361A7FADDFC}">
            <xm:f>Tables!$B$6</xm:f>
            <x14:dxf>
              <fill>
                <patternFill>
                  <bgColor rgb="FFFF0000"/>
                </patternFill>
              </fill>
            </x14:dxf>
          </x14:cfRule>
          <xm:sqref>F2035</xm:sqref>
        </x14:conditionalFormatting>
        <x14:conditionalFormatting xmlns:xm="http://schemas.microsoft.com/office/excel/2006/main">
          <x14:cfRule type="cellIs" priority="6028" operator="equal" id="{6B5B6844-C9DA-40A6-87EE-6328538DD8FE}">
            <xm:f>Tables!$B$3</xm:f>
            <x14:dxf>
              <fill>
                <patternFill>
                  <bgColor rgb="FFFFFFCC"/>
                </patternFill>
              </fill>
            </x14:dxf>
          </x14:cfRule>
          <x14:cfRule type="cellIs" priority="6029" operator="equal" id="{FCC13ADB-29BC-4392-9920-85FAB9DE2313}">
            <xm:f>Tables!$B$4</xm:f>
            <x14:dxf>
              <fill>
                <patternFill>
                  <bgColor rgb="FF92D050"/>
                </patternFill>
              </fill>
            </x14:dxf>
          </x14:cfRule>
          <x14:cfRule type="cellIs" priority="6030" operator="equal" id="{CA4377D6-86CC-46FE-AB5C-276C5A52B6B9}">
            <xm:f>Tables!$B$5</xm:f>
            <x14:dxf>
              <fill>
                <patternFill>
                  <bgColor rgb="FFFFC000"/>
                </patternFill>
              </fill>
            </x14:dxf>
          </x14:cfRule>
          <x14:cfRule type="cellIs" priority="6031" operator="equal" id="{6998A2F1-1734-427D-92B5-BB1725C6B9DE}">
            <xm:f>Tables!$B$6</xm:f>
            <x14:dxf>
              <fill>
                <patternFill>
                  <bgColor rgb="FFFF0000"/>
                </patternFill>
              </fill>
            </x14:dxf>
          </x14:cfRule>
          <xm:sqref>F2034</xm:sqref>
        </x14:conditionalFormatting>
        <x14:conditionalFormatting xmlns:xm="http://schemas.microsoft.com/office/excel/2006/main">
          <x14:cfRule type="cellIs" priority="6024" operator="equal" id="{270FFF67-D529-4CE6-9955-1152F3228E08}">
            <xm:f>Tables!$B$3</xm:f>
            <x14:dxf>
              <fill>
                <patternFill>
                  <bgColor rgb="FFFFFFCC"/>
                </patternFill>
              </fill>
            </x14:dxf>
          </x14:cfRule>
          <x14:cfRule type="cellIs" priority="6025" operator="equal" id="{159542F7-F743-43A5-B727-0C64E4824F41}">
            <xm:f>Tables!$B$4</xm:f>
            <x14:dxf>
              <fill>
                <patternFill>
                  <bgColor rgb="FF92D050"/>
                </patternFill>
              </fill>
            </x14:dxf>
          </x14:cfRule>
          <x14:cfRule type="cellIs" priority="6026" operator="equal" id="{BE5B7E61-F9EC-4140-81E4-967CB73DE4CE}">
            <xm:f>Tables!$B$5</xm:f>
            <x14:dxf>
              <fill>
                <patternFill>
                  <bgColor rgb="FFFFC000"/>
                </patternFill>
              </fill>
            </x14:dxf>
          </x14:cfRule>
          <x14:cfRule type="cellIs" priority="6027" operator="equal" id="{14C71C20-0D14-4A06-8137-7B6B9EE16084}">
            <xm:f>Tables!$B$6</xm:f>
            <x14:dxf>
              <fill>
                <patternFill>
                  <bgColor rgb="FFFF0000"/>
                </patternFill>
              </fill>
            </x14:dxf>
          </x14:cfRule>
          <xm:sqref>F2033</xm:sqref>
        </x14:conditionalFormatting>
        <x14:conditionalFormatting xmlns:xm="http://schemas.microsoft.com/office/excel/2006/main">
          <x14:cfRule type="cellIs" priority="6186" operator="equal" id="{EAD777EA-51CC-4A07-904D-82E25B90010E}">
            <xm:f>Tables!$B$6</xm:f>
            <x14:dxf>
              <fill>
                <patternFill>
                  <bgColor rgb="FFFF0000"/>
                </patternFill>
              </fill>
            </x14:dxf>
          </x14:cfRule>
          <x14:cfRule type="cellIs" priority="6187" operator="equal" id="{870663F9-6C59-44D3-A81D-34CF71216163}">
            <xm:f>Tables!$B$5</xm:f>
            <x14:dxf>
              <fill>
                <patternFill>
                  <bgColor rgb="FFFFC000"/>
                </patternFill>
              </fill>
            </x14:dxf>
          </x14:cfRule>
          <x14:cfRule type="cellIs" priority="6188" operator="equal" id="{D0058839-5347-40A6-A67E-A263DDC2EB7F}">
            <xm:f>Tables!$B$4</xm:f>
            <x14:dxf>
              <fill>
                <patternFill>
                  <bgColor rgb="FF92D050"/>
                </patternFill>
              </fill>
            </x14:dxf>
          </x14:cfRule>
          <xm:sqref>Q2166 M2166 M2171 Q2171 Q2176 M2176 M2181 Q2181 Q2186 M2186 M2191 Q2191 Q2196 M2196 Q2161 M2161</xm:sqref>
        </x14:conditionalFormatting>
        <x14:conditionalFormatting xmlns:xm="http://schemas.microsoft.com/office/excel/2006/main">
          <x14:cfRule type="cellIs" priority="6182" operator="equal" id="{A20B6ACF-9696-434D-910F-2264DCB1D864}">
            <xm:f>Tables!$B$3</xm:f>
            <x14:dxf>
              <fill>
                <patternFill>
                  <bgColor rgb="FFFFFFCC"/>
                </patternFill>
              </fill>
            </x14:dxf>
          </x14:cfRule>
          <x14:cfRule type="cellIs" priority="6183" operator="equal" id="{B4075CD4-FED9-4F26-A45A-CE2DBB29503F}">
            <xm:f>Tables!$B$4</xm:f>
            <x14:dxf>
              <fill>
                <patternFill>
                  <bgColor rgb="FF92D050"/>
                </patternFill>
              </fill>
            </x14:dxf>
          </x14:cfRule>
          <x14:cfRule type="cellIs" priority="6184" operator="equal" id="{58363864-E471-4C6C-B0C3-BEC8E15A4BEA}">
            <xm:f>Tables!$B$5</xm:f>
            <x14:dxf>
              <fill>
                <patternFill>
                  <bgColor rgb="FFFFC000"/>
                </patternFill>
              </fill>
            </x14:dxf>
          </x14:cfRule>
          <x14:cfRule type="cellIs" priority="6185" operator="equal" id="{AF5448B7-232B-4A14-8747-C97B1068002C}">
            <xm:f>Tables!$B$6</xm:f>
            <x14:dxf>
              <fill>
                <patternFill>
                  <bgColor rgb="FFFF0000"/>
                </patternFill>
              </fill>
            </x14:dxf>
          </x14:cfRule>
          <xm:sqref>F2199</xm:sqref>
        </x14:conditionalFormatting>
        <x14:conditionalFormatting xmlns:xm="http://schemas.microsoft.com/office/excel/2006/main">
          <x14:cfRule type="cellIs" priority="6178" operator="equal" id="{14886BBB-8E01-4593-B2ED-6EF9DACD4B05}">
            <xm:f>Tables!$B$3</xm:f>
            <x14:dxf>
              <fill>
                <patternFill>
                  <bgColor rgb="FFFFFFCC"/>
                </patternFill>
              </fill>
            </x14:dxf>
          </x14:cfRule>
          <x14:cfRule type="cellIs" priority="6179" operator="equal" id="{F5C2D333-8FD6-4725-ADA1-82F1BDD4907F}">
            <xm:f>Tables!$B$4</xm:f>
            <x14:dxf>
              <fill>
                <patternFill>
                  <bgColor rgb="FF92D050"/>
                </patternFill>
              </fill>
            </x14:dxf>
          </x14:cfRule>
          <x14:cfRule type="cellIs" priority="6180" operator="equal" id="{32FB6294-CFEE-4B4D-8073-6F70F0BDA19A}">
            <xm:f>Tables!$B$5</xm:f>
            <x14:dxf>
              <fill>
                <patternFill>
                  <bgColor rgb="FFFFC000"/>
                </patternFill>
              </fill>
            </x14:dxf>
          </x14:cfRule>
          <x14:cfRule type="cellIs" priority="6181" operator="equal" id="{1DF585A4-DEC7-42A9-B192-973604605A68}">
            <xm:f>Tables!$B$6</xm:f>
            <x14:dxf>
              <fill>
                <patternFill>
                  <bgColor rgb="FFFF0000"/>
                </patternFill>
              </fill>
            </x14:dxf>
          </x14:cfRule>
          <xm:sqref>F2198</xm:sqref>
        </x14:conditionalFormatting>
        <x14:conditionalFormatting xmlns:xm="http://schemas.microsoft.com/office/excel/2006/main">
          <x14:cfRule type="cellIs" priority="6174" operator="equal" id="{7ED41AB3-1A3C-408F-BAC2-9B9FAB74C278}">
            <xm:f>Tables!$B$3</xm:f>
            <x14:dxf>
              <fill>
                <patternFill>
                  <bgColor rgb="FFFFFFCC"/>
                </patternFill>
              </fill>
            </x14:dxf>
          </x14:cfRule>
          <x14:cfRule type="cellIs" priority="6175" operator="equal" id="{AF71E812-5FE4-4E0A-90BE-BBC0E379A3A4}">
            <xm:f>Tables!$B$4</xm:f>
            <x14:dxf>
              <fill>
                <patternFill>
                  <bgColor rgb="FF92D050"/>
                </patternFill>
              </fill>
            </x14:dxf>
          </x14:cfRule>
          <x14:cfRule type="cellIs" priority="6176" operator="equal" id="{DC9A7E88-CC02-4853-BCE7-C2B9A80D8B1E}">
            <xm:f>Tables!$B$5</xm:f>
            <x14:dxf>
              <fill>
                <patternFill>
                  <bgColor rgb="FFFFC000"/>
                </patternFill>
              </fill>
            </x14:dxf>
          </x14:cfRule>
          <x14:cfRule type="cellIs" priority="6177" operator="equal" id="{DC7E702C-4F04-4BBD-AA9E-802DAAF165E1}">
            <xm:f>Tables!$B$6</xm:f>
            <x14:dxf>
              <fill>
                <patternFill>
                  <bgColor rgb="FFFF0000"/>
                </patternFill>
              </fill>
            </x14:dxf>
          </x14:cfRule>
          <xm:sqref>F2197</xm:sqref>
        </x14:conditionalFormatting>
        <x14:conditionalFormatting xmlns:xm="http://schemas.microsoft.com/office/excel/2006/main">
          <x14:cfRule type="cellIs" priority="6170" operator="equal" id="{A1D9FD55-D3EF-4CE1-9AB0-058F90DEFFC9}">
            <xm:f>Tables!$B$3</xm:f>
            <x14:dxf>
              <fill>
                <patternFill>
                  <bgColor rgb="FFFFFFCC"/>
                </patternFill>
              </fill>
            </x14:dxf>
          </x14:cfRule>
          <x14:cfRule type="cellIs" priority="6171" operator="equal" id="{26CC9D36-2AC1-4565-9580-6407F16114AA}">
            <xm:f>Tables!$B$4</xm:f>
            <x14:dxf>
              <fill>
                <patternFill>
                  <bgColor rgb="FF92D050"/>
                </patternFill>
              </fill>
            </x14:dxf>
          </x14:cfRule>
          <x14:cfRule type="cellIs" priority="6172" operator="equal" id="{1987D709-27A3-4BA3-B3DD-F25AD043CC27}">
            <xm:f>Tables!$B$5</xm:f>
            <x14:dxf>
              <fill>
                <patternFill>
                  <bgColor rgb="FFFFC000"/>
                </patternFill>
              </fill>
            </x14:dxf>
          </x14:cfRule>
          <x14:cfRule type="cellIs" priority="6173" operator="equal" id="{369A3A77-407F-485E-88DE-AA02BFA4FA51}">
            <xm:f>Tables!$B$6</xm:f>
            <x14:dxf>
              <fill>
                <patternFill>
                  <bgColor rgb="FFFF0000"/>
                </patternFill>
              </fill>
            </x14:dxf>
          </x14:cfRule>
          <xm:sqref>F2194</xm:sqref>
        </x14:conditionalFormatting>
        <x14:conditionalFormatting xmlns:xm="http://schemas.microsoft.com/office/excel/2006/main">
          <x14:cfRule type="cellIs" priority="6166" operator="equal" id="{C85B4AED-8ED5-487C-AE7E-9B27C95726F5}">
            <xm:f>Tables!$B$3</xm:f>
            <x14:dxf>
              <fill>
                <patternFill>
                  <bgColor rgb="FFFFFFCC"/>
                </patternFill>
              </fill>
            </x14:dxf>
          </x14:cfRule>
          <x14:cfRule type="cellIs" priority="6167" operator="equal" id="{CC11ABD1-AAF1-4EED-AA18-DAC01EAFD5DB}">
            <xm:f>Tables!$B$4</xm:f>
            <x14:dxf>
              <fill>
                <patternFill>
                  <bgColor rgb="FF92D050"/>
                </patternFill>
              </fill>
            </x14:dxf>
          </x14:cfRule>
          <x14:cfRule type="cellIs" priority="6168" operator="equal" id="{1C886630-442A-46BE-9D57-04D996638255}">
            <xm:f>Tables!$B$5</xm:f>
            <x14:dxf>
              <fill>
                <patternFill>
                  <bgColor rgb="FFFFC000"/>
                </patternFill>
              </fill>
            </x14:dxf>
          </x14:cfRule>
          <x14:cfRule type="cellIs" priority="6169" operator="equal" id="{7F3BD8BE-0BC0-4A41-B869-AA4C1AE406AE}">
            <xm:f>Tables!$B$6</xm:f>
            <x14:dxf>
              <fill>
                <patternFill>
                  <bgColor rgb="FFFF0000"/>
                </patternFill>
              </fill>
            </x14:dxf>
          </x14:cfRule>
          <xm:sqref>F2193</xm:sqref>
        </x14:conditionalFormatting>
        <x14:conditionalFormatting xmlns:xm="http://schemas.microsoft.com/office/excel/2006/main">
          <x14:cfRule type="cellIs" priority="6162" operator="equal" id="{C614A7F1-D517-4CF0-B4C3-6F33561C2CF2}">
            <xm:f>Tables!$B$3</xm:f>
            <x14:dxf>
              <fill>
                <patternFill>
                  <bgColor rgb="FFFFFFCC"/>
                </patternFill>
              </fill>
            </x14:dxf>
          </x14:cfRule>
          <x14:cfRule type="cellIs" priority="6163" operator="equal" id="{7A498059-2324-435E-913F-FA1BEF0C1C51}">
            <xm:f>Tables!$B$4</xm:f>
            <x14:dxf>
              <fill>
                <patternFill>
                  <bgColor rgb="FF92D050"/>
                </patternFill>
              </fill>
            </x14:dxf>
          </x14:cfRule>
          <x14:cfRule type="cellIs" priority="6164" operator="equal" id="{BD42609B-FBEA-4C93-A8BC-4EA257BF0567}">
            <xm:f>Tables!$B$5</xm:f>
            <x14:dxf>
              <fill>
                <patternFill>
                  <bgColor rgb="FFFFC000"/>
                </patternFill>
              </fill>
            </x14:dxf>
          </x14:cfRule>
          <x14:cfRule type="cellIs" priority="6165" operator="equal" id="{B3A1C146-6CF4-4783-B939-01FADD8F5353}">
            <xm:f>Tables!$B$6</xm:f>
            <x14:dxf>
              <fill>
                <patternFill>
                  <bgColor rgb="FFFF0000"/>
                </patternFill>
              </fill>
            </x14:dxf>
          </x14:cfRule>
          <xm:sqref>F2192</xm:sqref>
        </x14:conditionalFormatting>
        <x14:conditionalFormatting xmlns:xm="http://schemas.microsoft.com/office/excel/2006/main">
          <x14:cfRule type="cellIs" priority="6158" operator="equal" id="{FAB6983E-29A1-4097-86FA-5AAADE49A0CF}">
            <xm:f>Tables!$B$3</xm:f>
            <x14:dxf>
              <fill>
                <patternFill>
                  <bgColor rgb="FFFFFFCC"/>
                </patternFill>
              </fill>
            </x14:dxf>
          </x14:cfRule>
          <x14:cfRule type="cellIs" priority="6159" operator="equal" id="{72A95990-5C64-4DF6-B818-C7AFF73AEFAE}">
            <xm:f>Tables!$B$4</xm:f>
            <x14:dxf>
              <fill>
                <patternFill>
                  <bgColor rgb="FF92D050"/>
                </patternFill>
              </fill>
            </x14:dxf>
          </x14:cfRule>
          <x14:cfRule type="cellIs" priority="6160" operator="equal" id="{11478C68-F13A-4ABD-833B-4F580213CEE3}">
            <xm:f>Tables!$B$5</xm:f>
            <x14:dxf>
              <fill>
                <patternFill>
                  <bgColor rgb="FFFFC000"/>
                </patternFill>
              </fill>
            </x14:dxf>
          </x14:cfRule>
          <x14:cfRule type="cellIs" priority="6161" operator="equal" id="{B14D88BA-8CD3-418F-9BBA-FEEF2D48D46A}">
            <xm:f>Tables!$B$6</xm:f>
            <x14:dxf>
              <fill>
                <patternFill>
                  <bgColor rgb="FFFF0000"/>
                </patternFill>
              </fill>
            </x14:dxf>
          </x14:cfRule>
          <xm:sqref>F2189</xm:sqref>
        </x14:conditionalFormatting>
        <x14:conditionalFormatting xmlns:xm="http://schemas.microsoft.com/office/excel/2006/main">
          <x14:cfRule type="cellIs" priority="6154" operator="equal" id="{113D462D-D350-4946-B134-F17C9CFBF282}">
            <xm:f>Tables!$B$3</xm:f>
            <x14:dxf>
              <fill>
                <patternFill>
                  <bgColor rgb="FFFFFFCC"/>
                </patternFill>
              </fill>
            </x14:dxf>
          </x14:cfRule>
          <x14:cfRule type="cellIs" priority="6155" operator="equal" id="{69DA485A-A789-4285-8C40-4EFEECF9C8E6}">
            <xm:f>Tables!$B$4</xm:f>
            <x14:dxf>
              <fill>
                <patternFill>
                  <bgColor rgb="FF92D050"/>
                </patternFill>
              </fill>
            </x14:dxf>
          </x14:cfRule>
          <x14:cfRule type="cellIs" priority="6156" operator="equal" id="{D9E3624F-E635-4969-ACFE-8D19CF0A88F7}">
            <xm:f>Tables!$B$5</xm:f>
            <x14:dxf>
              <fill>
                <patternFill>
                  <bgColor rgb="FFFFC000"/>
                </patternFill>
              </fill>
            </x14:dxf>
          </x14:cfRule>
          <x14:cfRule type="cellIs" priority="6157" operator="equal" id="{12620BBF-CDD9-41EA-BCE2-C6AE3D612989}">
            <xm:f>Tables!$B$6</xm:f>
            <x14:dxf>
              <fill>
                <patternFill>
                  <bgColor rgb="FFFF0000"/>
                </patternFill>
              </fill>
            </x14:dxf>
          </x14:cfRule>
          <xm:sqref>F2188</xm:sqref>
        </x14:conditionalFormatting>
        <x14:conditionalFormatting xmlns:xm="http://schemas.microsoft.com/office/excel/2006/main">
          <x14:cfRule type="cellIs" priority="6150" operator="equal" id="{895DCA89-582F-4170-A746-CBF66F6076F6}">
            <xm:f>Tables!$B$3</xm:f>
            <x14:dxf>
              <fill>
                <patternFill>
                  <bgColor rgb="FFFFFFCC"/>
                </patternFill>
              </fill>
            </x14:dxf>
          </x14:cfRule>
          <x14:cfRule type="cellIs" priority="6151" operator="equal" id="{20ACC7CB-FFDB-47A2-84F7-0204A5AB9214}">
            <xm:f>Tables!$B$4</xm:f>
            <x14:dxf>
              <fill>
                <patternFill>
                  <bgColor rgb="FF92D050"/>
                </patternFill>
              </fill>
            </x14:dxf>
          </x14:cfRule>
          <x14:cfRule type="cellIs" priority="6152" operator="equal" id="{40C4D0F8-E623-4EF2-BE5E-4891F5F29FCF}">
            <xm:f>Tables!$B$5</xm:f>
            <x14:dxf>
              <fill>
                <patternFill>
                  <bgColor rgb="FFFFC000"/>
                </patternFill>
              </fill>
            </x14:dxf>
          </x14:cfRule>
          <x14:cfRule type="cellIs" priority="6153" operator="equal" id="{0BE3ADED-8A8B-4B6C-A99F-28F85FBCE28C}">
            <xm:f>Tables!$B$6</xm:f>
            <x14:dxf>
              <fill>
                <patternFill>
                  <bgColor rgb="FFFF0000"/>
                </patternFill>
              </fill>
            </x14:dxf>
          </x14:cfRule>
          <xm:sqref>F2187</xm:sqref>
        </x14:conditionalFormatting>
        <x14:conditionalFormatting xmlns:xm="http://schemas.microsoft.com/office/excel/2006/main">
          <x14:cfRule type="cellIs" priority="6146" operator="equal" id="{B25EC67A-08F3-4729-8A89-4BEC9A231153}">
            <xm:f>Tables!$B$3</xm:f>
            <x14:dxf>
              <fill>
                <patternFill>
                  <bgColor rgb="FFFFFFCC"/>
                </patternFill>
              </fill>
            </x14:dxf>
          </x14:cfRule>
          <x14:cfRule type="cellIs" priority="6147" operator="equal" id="{6F576FBA-48A4-420D-BD1B-13E2C076007E}">
            <xm:f>Tables!$B$4</xm:f>
            <x14:dxf>
              <fill>
                <patternFill>
                  <bgColor rgb="FF92D050"/>
                </patternFill>
              </fill>
            </x14:dxf>
          </x14:cfRule>
          <x14:cfRule type="cellIs" priority="6148" operator="equal" id="{6F971483-890E-47FB-9DCD-ACD2F2E27878}">
            <xm:f>Tables!$B$5</xm:f>
            <x14:dxf>
              <fill>
                <patternFill>
                  <bgColor rgb="FFFFC000"/>
                </patternFill>
              </fill>
            </x14:dxf>
          </x14:cfRule>
          <x14:cfRule type="cellIs" priority="6149" operator="equal" id="{7A275F07-449E-4ACB-8E9B-A3BC2A39796B}">
            <xm:f>Tables!$B$6</xm:f>
            <x14:dxf>
              <fill>
                <patternFill>
                  <bgColor rgb="FFFF0000"/>
                </patternFill>
              </fill>
            </x14:dxf>
          </x14:cfRule>
          <xm:sqref>F2184</xm:sqref>
        </x14:conditionalFormatting>
        <x14:conditionalFormatting xmlns:xm="http://schemas.microsoft.com/office/excel/2006/main">
          <x14:cfRule type="cellIs" priority="6142" operator="equal" id="{6CFD5A71-760A-4B37-A5E5-DB7033057815}">
            <xm:f>Tables!$B$3</xm:f>
            <x14:dxf>
              <fill>
                <patternFill>
                  <bgColor rgb="FFFFFFCC"/>
                </patternFill>
              </fill>
            </x14:dxf>
          </x14:cfRule>
          <x14:cfRule type="cellIs" priority="6143" operator="equal" id="{B1C94ECD-17D2-4530-B2CD-6771F41248D8}">
            <xm:f>Tables!$B$4</xm:f>
            <x14:dxf>
              <fill>
                <patternFill>
                  <bgColor rgb="FF92D050"/>
                </patternFill>
              </fill>
            </x14:dxf>
          </x14:cfRule>
          <x14:cfRule type="cellIs" priority="6144" operator="equal" id="{756AD5C4-8F92-4173-9112-FDB05216DE66}">
            <xm:f>Tables!$B$5</xm:f>
            <x14:dxf>
              <fill>
                <patternFill>
                  <bgColor rgb="FFFFC000"/>
                </patternFill>
              </fill>
            </x14:dxf>
          </x14:cfRule>
          <x14:cfRule type="cellIs" priority="6145" operator="equal" id="{EEA24D82-7004-4A0D-B6E2-19303DC922D3}">
            <xm:f>Tables!$B$6</xm:f>
            <x14:dxf>
              <fill>
                <patternFill>
                  <bgColor rgb="FFFF0000"/>
                </patternFill>
              </fill>
            </x14:dxf>
          </x14:cfRule>
          <xm:sqref>F2183</xm:sqref>
        </x14:conditionalFormatting>
        <x14:conditionalFormatting xmlns:xm="http://schemas.microsoft.com/office/excel/2006/main">
          <x14:cfRule type="cellIs" priority="6138" operator="equal" id="{6F84391E-69FD-4DD8-8BB4-5CA7098C0499}">
            <xm:f>Tables!$B$3</xm:f>
            <x14:dxf>
              <fill>
                <patternFill>
                  <bgColor rgb="FFFFFFCC"/>
                </patternFill>
              </fill>
            </x14:dxf>
          </x14:cfRule>
          <x14:cfRule type="cellIs" priority="6139" operator="equal" id="{91B9BC4A-3332-469A-BB63-EF6A6A532ECD}">
            <xm:f>Tables!$B$4</xm:f>
            <x14:dxf>
              <fill>
                <patternFill>
                  <bgColor rgb="FF92D050"/>
                </patternFill>
              </fill>
            </x14:dxf>
          </x14:cfRule>
          <x14:cfRule type="cellIs" priority="6140" operator="equal" id="{8ACB95D4-E597-4740-AD07-235BE71EED70}">
            <xm:f>Tables!$B$5</xm:f>
            <x14:dxf>
              <fill>
                <patternFill>
                  <bgColor rgb="FFFFC000"/>
                </patternFill>
              </fill>
            </x14:dxf>
          </x14:cfRule>
          <x14:cfRule type="cellIs" priority="6141" operator="equal" id="{C926DB2F-454D-464F-B261-CF303B8AEDF1}">
            <xm:f>Tables!$B$6</xm:f>
            <x14:dxf>
              <fill>
                <patternFill>
                  <bgColor rgb="FFFF0000"/>
                </patternFill>
              </fill>
            </x14:dxf>
          </x14:cfRule>
          <xm:sqref>F2182</xm:sqref>
        </x14:conditionalFormatting>
        <x14:conditionalFormatting xmlns:xm="http://schemas.microsoft.com/office/excel/2006/main">
          <x14:cfRule type="cellIs" priority="6134" operator="equal" id="{16D7D361-35A5-442B-97A7-D5387880CE02}">
            <xm:f>Tables!$B$3</xm:f>
            <x14:dxf>
              <fill>
                <patternFill>
                  <bgColor rgb="FFFFFFCC"/>
                </patternFill>
              </fill>
            </x14:dxf>
          </x14:cfRule>
          <x14:cfRule type="cellIs" priority="6135" operator="equal" id="{4F26C7E8-5BB6-4A3E-925A-102EE2DB7914}">
            <xm:f>Tables!$B$4</xm:f>
            <x14:dxf>
              <fill>
                <patternFill>
                  <bgColor rgb="FF92D050"/>
                </patternFill>
              </fill>
            </x14:dxf>
          </x14:cfRule>
          <x14:cfRule type="cellIs" priority="6136" operator="equal" id="{938E251F-96E9-4035-8E5B-C6C537E07D27}">
            <xm:f>Tables!$B$5</xm:f>
            <x14:dxf>
              <fill>
                <patternFill>
                  <bgColor rgb="FFFFC000"/>
                </patternFill>
              </fill>
            </x14:dxf>
          </x14:cfRule>
          <x14:cfRule type="cellIs" priority="6137" operator="equal" id="{322F44BC-E322-4FDA-B406-B8C99B6355EE}">
            <xm:f>Tables!$B$6</xm:f>
            <x14:dxf>
              <fill>
                <patternFill>
                  <bgColor rgb="FFFF0000"/>
                </patternFill>
              </fill>
            </x14:dxf>
          </x14:cfRule>
          <xm:sqref>F2179</xm:sqref>
        </x14:conditionalFormatting>
        <x14:conditionalFormatting xmlns:xm="http://schemas.microsoft.com/office/excel/2006/main">
          <x14:cfRule type="cellIs" priority="6130" operator="equal" id="{8CAEF30A-4DDE-4DAC-B8B5-6162E23C1407}">
            <xm:f>Tables!$B$3</xm:f>
            <x14:dxf>
              <fill>
                <patternFill>
                  <bgColor rgb="FFFFFFCC"/>
                </patternFill>
              </fill>
            </x14:dxf>
          </x14:cfRule>
          <x14:cfRule type="cellIs" priority="6131" operator="equal" id="{0AC3426C-AD4E-4919-963A-0BAFE54B6A04}">
            <xm:f>Tables!$B$4</xm:f>
            <x14:dxf>
              <fill>
                <patternFill>
                  <bgColor rgb="FF92D050"/>
                </patternFill>
              </fill>
            </x14:dxf>
          </x14:cfRule>
          <x14:cfRule type="cellIs" priority="6132" operator="equal" id="{02EA4655-8DBF-4864-BE45-958FA9C94958}">
            <xm:f>Tables!$B$5</xm:f>
            <x14:dxf>
              <fill>
                <patternFill>
                  <bgColor rgb="FFFFC000"/>
                </patternFill>
              </fill>
            </x14:dxf>
          </x14:cfRule>
          <x14:cfRule type="cellIs" priority="6133" operator="equal" id="{5376A5CF-1EA7-464A-A8B7-5C8FCEFF2CD4}">
            <xm:f>Tables!$B$6</xm:f>
            <x14:dxf>
              <fill>
                <patternFill>
                  <bgColor rgb="FFFF0000"/>
                </patternFill>
              </fill>
            </x14:dxf>
          </x14:cfRule>
          <xm:sqref>F2178</xm:sqref>
        </x14:conditionalFormatting>
        <x14:conditionalFormatting xmlns:xm="http://schemas.microsoft.com/office/excel/2006/main">
          <x14:cfRule type="cellIs" priority="6126" operator="equal" id="{48E01AE3-7D99-4AD0-A1C4-24C0F3057E77}">
            <xm:f>Tables!$B$3</xm:f>
            <x14:dxf>
              <fill>
                <patternFill>
                  <bgColor rgb="FFFFFFCC"/>
                </patternFill>
              </fill>
            </x14:dxf>
          </x14:cfRule>
          <x14:cfRule type="cellIs" priority="6127" operator="equal" id="{9D6C3114-A0C6-418E-AD15-E5DF1DF40B09}">
            <xm:f>Tables!$B$4</xm:f>
            <x14:dxf>
              <fill>
                <patternFill>
                  <bgColor rgb="FF92D050"/>
                </patternFill>
              </fill>
            </x14:dxf>
          </x14:cfRule>
          <x14:cfRule type="cellIs" priority="6128" operator="equal" id="{91707834-646A-4813-9268-C1DBD862B459}">
            <xm:f>Tables!$B$5</xm:f>
            <x14:dxf>
              <fill>
                <patternFill>
                  <bgColor rgb="FFFFC000"/>
                </patternFill>
              </fill>
            </x14:dxf>
          </x14:cfRule>
          <x14:cfRule type="cellIs" priority="6129" operator="equal" id="{ACF02D51-BF20-417A-B3DF-5E1E43326CD5}">
            <xm:f>Tables!$B$6</xm:f>
            <x14:dxf>
              <fill>
                <patternFill>
                  <bgColor rgb="FFFF0000"/>
                </patternFill>
              </fill>
            </x14:dxf>
          </x14:cfRule>
          <xm:sqref>F2177</xm:sqref>
        </x14:conditionalFormatting>
        <x14:conditionalFormatting xmlns:xm="http://schemas.microsoft.com/office/excel/2006/main">
          <x14:cfRule type="cellIs" priority="6122" operator="equal" id="{337F94FA-C4E4-4EF6-A8F8-EF731378F608}">
            <xm:f>Tables!$B$3</xm:f>
            <x14:dxf>
              <fill>
                <patternFill>
                  <bgColor rgb="FFFFFFCC"/>
                </patternFill>
              </fill>
            </x14:dxf>
          </x14:cfRule>
          <x14:cfRule type="cellIs" priority="6123" operator="equal" id="{C12806E4-5BA2-4945-BE18-D32A8727DAD7}">
            <xm:f>Tables!$B$4</xm:f>
            <x14:dxf>
              <fill>
                <patternFill>
                  <bgColor rgb="FF92D050"/>
                </patternFill>
              </fill>
            </x14:dxf>
          </x14:cfRule>
          <x14:cfRule type="cellIs" priority="6124" operator="equal" id="{1D980D39-8728-4CBD-B5FB-CA5A8D8F2705}">
            <xm:f>Tables!$B$5</xm:f>
            <x14:dxf>
              <fill>
                <patternFill>
                  <bgColor rgb="FFFFC000"/>
                </patternFill>
              </fill>
            </x14:dxf>
          </x14:cfRule>
          <x14:cfRule type="cellIs" priority="6125" operator="equal" id="{4C87E9C2-1D66-47AD-917D-A5F81F2E8369}">
            <xm:f>Tables!$B$6</xm:f>
            <x14:dxf>
              <fill>
                <patternFill>
                  <bgColor rgb="FFFF0000"/>
                </patternFill>
              </fill>
            </x14:dxf>
          </x14:cfRule>
          <xm:sqref>F2174</xm:sqref>
        </x14:conditionalFormatting>
        <x14:conditionalFormatting xmlns:xm="http://schemas.microsoft.com/office/excel/2006/main">
          <x14:cfRule type="cellIs" priority="6118" operator="equal" id="{EA91B70A-EA36-489D-AAB2-506B60A77A35}">
            <xm:f>Tables!$B$3</xm:f>
            <x14:dxf>
              <fill>
                <patternFill>
                  <bgColor rgb="FFFFFFCC"/>
                </patternFill>
              </fill>
            </x14:dxf>
          </x14:cfRule>
          <x14:cfRule type="cellIs" priority="6119" operator="equal" id="{D167E840-09F1-48AE-9C2A-E5554B18AE23}">
            <xm:f>Tables!$B$4</xm:f>
            <x14:dxf>
              <fill>
                <patternFill>
                  <bgColor rgb="FF92D050"/>
                </patternFill>
              </fill>
            </x14:dxf>
          </x14:cfRule>
          <x14:cfRule type="cellIs" priority="6120" operator="equal" id="{9899DD15-C21F-4F13-962C-CB4203767C92}">
            <xm:f>Tables!$B$5</xm:f>
            <x14:dxf>
              <fill>
                <patternFill>
                  <bgColor rgb="FFFFC000"/>
                </patternFill>
              </fill>
            </x14:dxf>
          </x14:cfRule>
          <x14:cfRule type="cellIs" priority="6121" operator="equal" id="{A01DEB4A-4C5F-4856-8BB8-C0F8C5B4A750}">
            <xm:f>Tables!$B$6</xm:f>
            <x14:dxf>
              <fill>
                <patternFill>
                  <bgColor rgb="FFFF0000"/>
                </patternFill>
              </fill>
            </x14:dxf>
          </x14:cfRule>
          <xm:sqref>F2173</xm:sqref>
        </x14:conditionalFormatting>
        <x14:conditionalFormatting xmlns:xm="http://schemas.microsoft.com/office/excel/2006/main">
          <x14:cfRule type="cellIs" priority="6114" operator="equal" id="{840DBFFA-5455-47B6-8BB6-536A213C3661}">
            <xm:f>Tables!$B$3</xm:f>
            <x14:dxf>
              <fill>
                <patternFill>
                  <bgColor rgb="FFFFFFCC"/>
                </patternFill>
              </fill>
            </x14:dxf>
          </x14:cfRule>
          <x14:cfRule type="cellIs" priority="6115" operator="equal" id="{8B4C6CDC-2A00-48AB-8F7C-9C186C75EBA2}">
            <xm:f>Tables!$B$4</xm:f>
            <x14:dxf>
              <fill>
                <patternFill>
                  <bgColor rgb="FF92D050"/>
                </patternFill>
              </fill>
            </x14:dxf>
          </x14:cfRule>
          <x14:cfRule type="cellIs" priority="6116" operator="equal" id="{D5C4865B-6036-44E3-85BC-21078D37384B}">
            <xm:f>Tables!$B$5</xm:f>
            <x14:dxf>
              <fill>
                <patternFill>
                  <bgColor rgb="FFFFC000"/>
                </patternFill>
              </fill>
            </x14:dxf>
          </x14:cfRule>
          <x14:cfRule type="cellIs" priority="6117" operator="equal" id="{F03E6F06-E2B9-4F95-BE15-6DB80DBD0913}">
            <xm:f>Tables!$B$6</xm:f>
            <x14:dxf>
              <fill>
                <patternFill>
                  <bgColor rgb="FFFF0000"/>
                </patternFill>
              </fill>
            </x14:dxf>
          </x14:cfRule>
          <xm:sqref>F2172</xm:sqref>
        </x14:conditionalFormatting>
        <x14:conditionalFormatting xmlns:xm="http://schemas.microsoft.com/office/excel/2006/main">
          <x14:cfRule type="cellIs" priority="6111" operator="equal" id="{0957BEDA-30A0-4533-AF8E-633D1757201A}">
            <xm:f>Tables!$B$6</xm:f>
            <x14:dxf>
              <fill>
                <patternFill>
                  <bgColor rgb="FFFF0000"/>
                </patternFill>
              </fill>
            </x14:dxf>
          </x14:cfRule>
          <x14:cfRule type="cellIs" priority="6112" operator="equal" id="{FD58A6CB-731B-44E3-B446-8503E65325A3}">
            <xm:f>Tables!$B$5</xm:f>
            <x14:dxf>
              <fill>
                <patternFill>
                  <bgColor rgb="FFFFC000"/>
                </patternFill>
              </fill>
            </x14:dxf>
          </x14:cfRule>
          <x14:cfRule type="cellIs" priority="6113" operator="equal" id="{FB3812DB-7F8A-43F8-A76A-4F9E810E3E66}">
            <xm:f>Tables!$B$4</xm:f>
            <x14:dxf>
              <fill>
                <patternFill>
                  <bgColor rgb="FF92D050"/>
                </patternFill>
              </fill>
            </x14:dxf>
          </x14:cfRule>
          <xm:sqref>Q2248 M2248 M2253 Q2253 Q2258 M2258 M2263 Q2263 Q2268 M2268 M2273 Q2273 Q2278 M2278 Q2243 M2243</xm:sqref>
        </x14:conditionalFormatting>
        <x14:conditionalFormatting xmlns:xm="http://schemas.microsoft.com/office/excel/2006/main">
          <x14:cfRule type="cellIs" priority="6107" operator="equal" id="{65203428-5607-4C17-BE7B-1E8A2266CCF1}">
            <xm:f>Tables!$B$3</xm:f>
            <x14:dxf>
              <fill>
                <patternFill>
                  <bgColor rgb="FFFFFFCC"/>
                </patternFill>
              </fill>
            </x14:dxf>
          </x14:cfRule>
          <x14:cfRule type="cellIs" priority="6108" operator="equal" id="{D93CE445-A8C7-4EEE-BA70-D2195168F744}">
            <xm:f>Tables!$B$4</xm:f>
            <x14:dxf>
              <fill>
                <patternFill>
                  <bgColor rgb="FF92D050"/>
                </patternFill>
              </fill>
            </x14:dxf>
          </x14:cfRule>
          <x14:cfRule type="cellIs" priority="6109" operator="equal" id="{75C47C75-E2AE-4545-A373-9BD315199A73}">
            <xm:f>Tables!$B$5</xm:f>
            <x14:dxf>
              <fill>
                <patternFill>
                  <bgColor rgb="FFFFC000"/>
                </patternFill>
              </fill>
            </x14:dxf>
          </x14:cfRule>
          <x14:cfRule type="cellIs" priority="6110" operator="equal" id="{DE3D021F-48C6-4FF3-A11E-BEC5F544E792}">
            <xm:f>Tables!$B$6</xm:f>
            <x14:dxf>
              <fill>
                <patternFill>
                  <bgColor rgb="FFFF0000"/>
                </patternFill>
              </fill>
            </x14:dxf>
          </x14:cfRule>
          <xm:sqref>F2281</xm:sqref>
        </x14:conditionalFormatting>
        <x14:conditionalFormatting xmlns:xm="http://schemas.microsoft.com/office/excel/2006/main">
          <x14:cfRule type="cellIs" priority="6103" operator="equal" id="{3E4A074C-F7DA-4932-8420-C2DE6C342A25}">
            <xm:f>Tables!$B$3</xm:f>
            <x14:dxf>
              <fill>
                <patternFill>
                  <bgColor rgb="FFFFFFCC"/>
                </patternFill>
              </fill>
            </x14:dxf>
          </x14:cfRule>
          <x14:cfRule type="cellIs" priority="6104" operator="equal" id="{7C459DF6-6877-4E09-AC84-2F6CC72D8776}">
            <xm:f>Tables!$B$4</xm:f>
            <x14:dxf>
              <fill>
                <patternFill>
                  <bgColor rgb="FF92D050"/>
                </patternFill>
              </fill>
            </x14:dxf>
          </x14:cfRule>
          <x14:cfRule type="cellIs" priority="6105" operator="equal" id="{6029031C-0C85-4761-93D5-EBE8D256AD74}">
            <xm:f>Tables!$B$5</xm:f>
            <x14:dxf>
              <fill>
                <patternFill>
                  <bgColor rgb="FFFFC000"/>
                </patternFill>
              </fill>
            </x14:dxf>
          </x14:cfRule>
          <x14:cfRule type="cellIs" priority="6106" operator="equal" id="{6B4EE9A9-8DB8-48A8-A95C-8EAA395BDD05}">
            <xm:f>Tables!$B$6</xm:f>
            <x14:dxf>
              <fill>
                <patternFill>
                  <bgColor rgb="FFFF0000"/>
                </patternFill>
              </fill>
            </x14:dxf>
          </x14:cfRule>
          <xm:sqref>F2280</xm:sqref>
        </x14:conditionalFormatting>
        <x14:conditionalFormatting xmlns:xm="http://schemas.microsoft.com/office/excel/2006/main">
          <x14:cfRule type="cellIs" priority="6099" operator="equal" id="{FEB7E6BD-F6DA-4E44-8960-007438387473}">
            <xm:f>Tables!$B$3</xm:f>
            <x14:dxf>
              <fill>
                <patternFill>
                  <bgColor rgb="FFFFFFCC"/>
                </patternFill>
              </fill>
            </x14:dxf>
          </x14:cfRule>
          <x14:cfRule type="cellIs" priority="6100" operator="equal" id="{7B74B68E-282E-41E8-883F-7161A8CC7B71}">
            <xm:f>Tables!$B$4</xm:f>
            <x14:dxf>
              <fill>
                <patternFill>
                  <bgColor rgb="FF92D050"/>
                </patternFill>
              </fill>
            </x14:dxf>
          </x14:cfRule>
          <x14:cfRule type="cellIs" priority="6101" operator="equal" id="{A80A0A4A-7375-45E8-ABEE-CD34E060BACC}">
            <xm:f>Tables!$B$5</xm:f>
            <x14:dxf>
              <fill>
                <patternFill>
                  <bgColor rgb="FFFFC000"/>
                </patternFill>
              </fill>
            </x14:dxf>
          </x14:cfRule>
          <x14:cfRule type="cellIs" priority="6102" operator="equal" id="{25C4B8AB-4A86-4DB6-BAE6-B97858533800}">
            <xm:f>Tables!$B$6</xm:f>
            <x14:dxf>
              <fill>
                <patternFill>
                  <bgColor rgb="FFFF0000"/>
                </patternFill>
              </fill>
            </x14:dxf>
          </x14:cfRule>
          <xm:sqref>F2279</xm:sqref>
        </x14:conditionalFormatting>
        <x14:conditionalFormatting xmlns:xm="http://schemas.microsoft.com/office/excel/2006/main">
          <x14:cfRule type="cellIs" priority="6095" operator="equal" id="{42D5B622-BC6B-43C2-ACC7-7E26B94CF839}">
            <xm:f>Tables!$B$3</xm:f>
            <x14:dxf>
              <fill>
                <patternFill>
                  <bgColor rgb="FFFFFFCC"/>
                </patternFill>
              </fill>
            </x14:dxf>
          </x14:cfRule>
          <x14:cfRule type="cellIs" priority="6096" operator="equal" id="{4AAF625B-2C49-49C7-9CC4-363C0AA2D8E0}">
            <xm:f>Tables!$B$4</xm:f>
            <x14:dxf>
              <fill>
                <patternFill>
                  <bgColor rgb="FF92D050"/>
                </patternFill>
              </fill>
            </x14:dxf>
          </x14:cfRule>
          <x14:cfRule type="cellIs" priority="6097" operator="equal" id="{A8BEB423-7ED8-4FB6-BC71-E568E037ECAE}">
            <xm:f>Tables!$B$5</xm:f>
            <x14:dxf>
              <fill>
                <patternFill>
                  <bgColor rgb="FFFFC000"/>
                </patternFill>
              </fill>
            </x14:dxf>
          </x14:cfRule>
          <x14:cfRule type="cellIs" priority="6098" operator="equal" id="{5F83B86F-8EA9-4256-A869-5C7D9DE8026F}">
            <xm:f>Tables!$B$6</xm:f>
            <x14:dxf>
              <fill>
                <patternFill>
                  <bgColor rgb="FFFF0000"/>
                </patternFill>
              </fill>
            </x14:dxf>
          </x14:cfRule>
          <xm:sqref>F2276</xm:sqref>
        </x14:conditionalFormatting>
        <x14:conditionalFormatting xmlns:xm="http://schemas.microsoft.com/office/excel/2006/main">
          <x14:cfRule type="cellIs" priority="6091" operator="equal" id="{09011B9B-CEF7-4698-87B8-31D18C7C36F4}">
            <xm:f>Tables!$B$3</xm:f>
            <x14:dxf>
              <fill>
                <patternFill>
                  <bgColor rgb="FFFFFFCC"/>
                </patternFill>
              </fill>
            </x14:dxf>
          </x14:cfRule>
          <x14:cfRule type="cellIs" priority="6092" operator="equal" id="{8BFE0013-31A8-43D5-937B-58EC80116B72}">
            <xm:f>Tables!$B$4</xm:f>
            <x14:dxf>
              <fill>
                <patternFill>
                  <bgColor rgb="FF92D050"/>
                </patternFill>
              </fill>
            </x14:dxf>
          </x14:cfRule>
          <x14:cfRule type="cellIs" priority="6093" operator="equal" id="{26415425-8F16-4DD1-A70F-46DE08AB7A26}">
            <xm:f>Tables!$B$5</xm:f>
            <x14:dxf>
              <fill>
                <patternFill>
                  <bgColor rgb="FFFFC000"/>
                </patternFill>
              </fill>
            </x14:dxf>
          </x14:cfRule>
          <x14:cfRule type="cellIs" priority="6094" operator="equal" id="{492D7C0D-F194-45B5-86AF-F7C2D40F8D03}">
            <xm:f>Tables!$B$6</xm:f>
            <x14:dxf>
              <fill>
                <patternFill>
                  <bgColor rgb="FFFF0000"/>
                </patternFill>
              </fill>
            </x14:dxf>
          </x14:cfRule>
          <xm:sqref>F2275</xm:sqref>
        </x14:conditionalFormatting>
        <x14:conditionalFormatting xmlns:xm="http://schemas.microsoft.com/office/excel/2006/main">
          <x14:cfRule type="cellIs" priority="6087" operator="equal" id="{9E1C4108-0E8E-4D64-B544-3A5727F73209}">
            <xm:f>Tables!$B$3</xm:f>
            <x14:dxf>
              <fill>
                <patternFill>
                  <bgColor rgb="FFFFFFCC"/>
                </patternFill>
              </fill>
            </x14:dxf>
          </x14:cfRule>
          <x14:cfRule type="cellIs" priority="6088" operator="equal" id="{C7E2BE74-A4EB-4137-8084-42D9C26ADBD1}">
            <xm:f>Tables!$B$4</xm:f>
            <x14:dxf>
              <fill>
                <patternFill>
                  <bgColor rgb="FF92D050"/>
                </patternFill>
              </fill>
            </x14:dxf>
          </x14:cfRule>
          <x14:cfRule type="cellIs" priority="6089" operator="equal" id="{7A384754-CD19-49C0-9677-AA8EB356994A}">
            <xm:f>Tables!$B$5</xm:f>
            <x14:dxf>
              <fill>
                <patternFill>
                  <bgColor rgb="FFFFC000"/>
                </patternFill>
              </fill>
            </x14:dxf>
          </x14:cfRule>
          <x14:cfRule type="cellIs" priority="6090" operator="equal" id="{9F5D25B6-0DD5-4D47-A922-E2297166D2EA}">
            <xm:f>Tables!$B$6</xm:f>
            <x14:dxf>
              <fill>
                <patternFill>
                  <bgColor rgb="FFFF0000"/>
                </patternFill>
              </fill>
            </x14:dxf>
          </x14:cfRule>
          <xm:sqref>F2274</xm:sqref>
        </x14:conditionalFormatting>
        <x14:conditionalFormatting xmlns:xm="http://schemas.microsoft.com/office/excel/2006/main">
          <x14:cfRule type="cellIs" priority="6083" operator="equal" id="{37B40445-BEA2-4550-B559-BF8EA2F63473}">
            <xm:f>Tables!$B$3</xm:f>
            <x14:dxf>
              <fill>
                <patternFill>
                  <bgColor rgb="FFFFFFCC"/>
                </patternFill>
              </fill>
            </x14:dxf>
          </x14:cfRule>
          <x14:cfRule type="cellIs" priority="6084" operator="equal" id="{3F1FF0A6-11E8-4A5B-A163-92C90321E2CC}">
            <xm:f>Tables!$B$4</xm:f>
            <x14:dxf>
              <fill>
                <patternFill>
                  <bgColor rgb="FF92D050"/>
                </patternFill>
              </fill>
            </x14:dxf>
          </x14:cfRule>
          <x14:cfRule type="cellIs" priority="6085" operator="equal" id="{C27178FD-717C-43DB-B70C-6FE8DAFC1597}">
            <xm:f>Tables!$B$5</xm:f>
            <x14:dxf>
              <fill>
                <patternFill>
                  <bgColor rgb="FFFFC000"/>
                </patternFill>
              </fill>
            </x14:dxf>
          </x14:cfRule>
          <x14:cfRule type="cellIs" priority="6086" operator="equal" id="{90F60889-63AC-49FF-A563-2950A06A257A}">
            <xm:f>Tables!$B$6</xm:f>
            <x14:dxf>
              <fill>
                <patternFill>
                  <bgColor rgb="FFFF0000"/>
                </patternFill>
              </fill>
            </x14:dxf>
          </x14:cfRule>
          <xm:sqref>F2271</xm:sqref>
        </x14:conditionalFormatting>
        <x14:conditionalFormatting xmlns:xm="http://schemas.microsoft.com/office/excel/2006/main">
          <x14:cfRule type="cellIs" priority="6079" operator="equal" id="{976BD40B-10D0-4DAA-96B2-B3DDF69A81E6}">
            <xm:f>Tables!$B$3</xm:f>
            <x14:dxf>
              <fill>
                <patternFill>
                  <bgColor rgb="FFFFFFCC"/>
                </patternFill>
              </fill>
            </x14:dxf>
          </x14:cfRule>
          <x14:cfRule type="cellIs" priority="6080" operator="equal" id="{A561E006-92F6-4392-A9B5-F0B9BD07221A}">
            <xm:f>Tables!$B$4</xm:f>
            <x14:dxf>
              <fill>
                <patternFill>
                  <bgColor rgb="FF92D050"/>
                </patternFill>
              </fill>
            </x14:dxf>
          </x14:cfRule>
          <x14:cfRule type="cellIs" priority="6081" operator="equal" id="{77BC0380-B72D-48B3-8669-57B01E350943}">
            <xm:f>Tables!$B$5</xm:f>
            <x14:dxf>
              <fill>
                <patternFill>
                  <bgColor rgb="FFFFC000"/>
                </patternFill>
              </fill>
            </x14:dxf>
          </x14:cfRule>
          <x14:cfRule type="cellIs" priority="6082" operator="equal" id="{72462BA0-D06F-4054-8948-0877DE953D38}">
            <xm:f>Tables!$B$6</xm:f>
            <x14:dxf>
              <fill>
                <patternFill>
                  <bgColor rgb="FFFF0000"/>
                </patternFill>
              </fill>
            </x14:dxf>
          </x14:cfRule>
          <xm:sqref>F2270</xm:sqref>
        </x14:conditionalFormatting>
        <x14:conditionalFormatting xmlns:xm="http://schemas.microsoft.com/office/excel/2006/main">
          <x14:cfRule type="cellIs" priority="6075" operator="equal" id="{8F3FF53C-AF0C-4DDB-B01B-3EB9C4E68932}">
            <xm:f>Tables!$B$3</xm:f>
            <x14:dxf>
              <fill>
                <patternFill>
                  <bgColor rgb="FFFFFFCC"/>
                </patternFill>
              </fill>
            </x14:dxf>
          </x14:cfRule>
          <x14:cfRule type="cellIs" priority="6076" operator="equal" id="{B1F0D183-02F7-4768-9CC3-DA1378B54321}">
            <xm:f>Tables!$B$4</xm:f>
            <x14:dxf>
              <fill>
                <patternFill>
                  <bgColor rgb="FF92D050"/>
                </patternFill>
              </fill>
            </x14:dxf>
          </x14:cfRule>
          <x14:cfRule type="cellIs" priority="6077" operator="equal" id="{0E6EB2A6-845F-4536-BE7E-DCFBB1C6F48D}">
            <xm:f>Tables!$B$5</xm:f>
            <x14:dxf>
              <fill>
                <patternFill>
                  <bgColor rgb="FFFFC000"/>
                </patternFill>
              </fill>
            </x14:dxf>
          </x14:cfRule>
          <x14:cfRule type="cellIs" priority="6078" operator="equal" id="{DF92F1E1-9217-4AF8-965B-7B5ADCD1C458}">
            <xm:f>Tables!$B$6</xm:f>
            <x14:dxf>
              <fill>
                <patternFill>
                  <bgColor rgb="FFFF0000"/>
                </patternFill>
              </fill>
            </x14:dxf>
          </x14:cfRule>
          <xm:sqref>F2269</xm:sqref>
        </x14:conditionalFormatting>
        <x14:conditionalFormatting xmlns:xm="http://schemas.microsoft.com/office/excel/2006/main">
          <x14:cfRule type="cellIs" priority="6071" operator="equal" id="{6FB66106-A8F0-4304-8024-51EABFD41C4E}">
            <xm:f>Tables!$B$3</xm:f>
            <x14:dxf>
              <fill>
                <patternFill>
                  <bgColor rgb="FFFFFFCC"/>
                </patternFill>
              </fill>
            </x14:dxf>
          </x14:cfRule>
          <x14:cfRule type="cellIs" priority="6072" operator="equal" id="{BAF6AD9E-C411-4B33-84FC-FA5B8F551A51}">
            <xm:f>Tables!$B$4</xm:f>
            <x14:dxf>
              <fill>
                <patternFill>
                  <bgColor rgb="FF92D050"/>
                </patternFill>
              </fill>
            </x14:dxf>
          </x14:cfRule>
          <x14:cfRule type="cellIs" priority="6073" operator="equal" id="{D43D80EC-FA85-431A-A8AD-D7D75580B0F7}">
            <xm:f>Tables!$B$5</xm:f>
            <x14:dxf>
              <fill>
                <patternFill>
                  <bgColor rgb="FFFFC000"/>
                </patternFill>
              </fill>
            </x14:dxf>
          </x14:cfRule>
          <x14:cfRule type="cellIs" priority="6074" operator="equal" id="{49E21065-83D1-4236-A6DF-DA5604282F39}">
            <xm:f>Tables!$B$6</xm:f>
            <x14:dxf>
              <fill>
                <patternFill>
                  <bgColor rgb="FFFF0000"/>
                </patternFill>
              </fill>
            </x14:dxf>
          </x14:cfRule>
          <xm:sqref>F2266</xm:sqref>
        </x14:conditionalFormatting>
        <x14:conditionalFormatting xmlns:xm="http://schemas.microsoft.com/office/excel/2006/main">
          <x14:cfRule type="cellIs" priority="6067" operator="equal" id="{81117CBB-B555-48CE-B490-1F42FD46D261}">
            <xm:f>Tables!$B$3</xm:f>
            <x14:dxf>
              <fill>
                <patternFill>
                  <bgColor rgb="FFFFFFCC"/>
                </patternFill>
              </fill>
            </x14:dxf>
          </x14:cfRule>
          <x14:cfRule type="cellIs" priority="6068" operator="equal" id="{937C51A3-04FE-4AD6-95D1-B5490208CD82}">
            <xm:f>Tables!$B$4</xm:f>
            <x14:dxf>
              <fill>
                <patternFill>
                  <bgColor rgb="FF92D050"/>
                </patternFill>
              </fill>
            </x14:dxf>
          </x14:cfRule>
          <x14:cfRule type="cellIs" priority="6069" operator="equal" id="{44740E01-1C99-4FC7-9365-950D562FC022}">
            <xm:f>Tables!$B$5</xm:f>
            <x14:dxf>
              <fill>
                <patternFill>
                  <bgColor rgb="FFFFC000"/>
                </patternFill>
              </fill>
            </x14:dxf>
          </x14:cfRule>
          <x14:cfRule type="cellIs" priority="6070" operator="equal" id="{B4F05516-A343-4B0D-9F70-66BF8DC329F7}">
            <xm:f>Tables!$B$6</xm:f>
            <x14:dxf>
              <fill>
                <patternFill>
                  <bgColor rgb="FFFF0000"/>
                </patternFill>
              </fill>
            </x14:dxf>
          </x14:cfRule>
          <xm:sqref>F2265</xm:sqref>
        </x14:conditionalFormatting>
        <x14:conditionalFormatting xmlns:xm="http://schemas.microsoft.com/office/excel/2006/main">
          <x14:cfRule type="cellIs" priority="6063" operator="equal" id="{813907F1-E8F7-47C0-8FBA-31155FFB3BF0}">
            <xm:f>Tables!$B$3</xm:f>
            <x14:dxf>
              <fill>
                <patternFill>
                  <bgColor rgb="FFFFFFCC"/>
                </patternFill>
              </fill>
            </x14:dxf>
          </x14:cfRule>
          <x14:cfRule type="cellIs" priority="6064" operator="equal" id="{B37B91A9-3A3F-4032-A8D8-B823E7EB480D}">
            <xm:f>Tables!$B$4</xm:f>
            <x14:dxf>
              <fill>
                <patternFill>
                  <bgColor rgb="FF92D050"/>
                </patternFill>
              </fill>
            </x14:dxf>
          </x14:cfRule>
          <x14:cfRule type="cellIs" priority="6065" operator="equal" id="{69F33C91-4CE1-450D-B8E0-F79FFD6E41A8}">
            <xm:f>Tables!$B$5</xm:f>
            <x14:dxf>
              <fill>
                <patternFill>
                  <bgColor rgb="FFFFC000"/>
                </patternFill>
              </fill>
            </x14:dxf>
          </x14:cfRule>
          <x14:cfRule type="cellIs" priority="6066" operator="equal" id="{16C23860-9F03-452B-98EC-EA5BA4372BD5}">
            <xm:f>Tables!$B$6</xm:f>
            <x14:dxf>
              <fill>
                <patternFill>
                  <bgColor rgb="FFFF0000"/>
                </patternFill>
              </fill>
            </x14:dxf>
          </x14:cfRule>
          <xm:sqref>F2264</xm:sqref>
        </x14:conditionalFormatting>
        <x14:conditionalFormatting xmlns:xm="http://schemas.microsoft.com/office/excel/2006/main">
          <x14:cfRule type="cellIs" priority="6059" operator="equal" id="{35035CBE-6816-4113-8A45-1278DE47DC2B}">
            <xm:f>Tables!$B$3</xm:f>
            <x14:dxf>
              <fill>
                <patternFill>
                  <bgColor rgb="FFFFFFCC"/>
                </patternFill>
              </fill>
            </x14:dxf>
          </x14:cfRule>
          <x14:cfRule type="cellIs" priority="6060" operator="equal" id="{AFCF38C5-840E-41EE-A7C7-3AE64E7CFEC7}">
            <xm:f>Tables!$B$4</xm:f>
            <x14:dxf>
              <fill>
                <patternFill>
                  <bgColor rgb="FF92D050"/>
                </patternFill>
              </fill>
            </x14:dxf>
          </x14:cfRule>
          <x14:cfRule type="cellIs" priority="6061" operator="equal" id="{DC93860F-4346-4A36-8AE9-45F9024D2257}">
            <xm:f>Tables!$B$5</xm:f>
            <x14:dxf>
              <fill>
                <patternFill>
                  <bgColor rgb="FFFFC000"/>
                </patternFill>
              </fill>
            </x14:dxf>
          </x14:cfRule>
          <x14:cfRule type="cellIs" priority="6062" operator="equal" id="{0B3388FD-328F-4745-91D7-C5A15B6F4653}">
            <xm:f>Tables!$B$6</xm:f>
            <x14:dxf>
              <fill>
                <patternFill>
                  <bgColor rgb="FFFF0000"/>
                </patternFill>
              </fill>
            </x14:dxf>
          </x14:cfRule>
          <xm:sqref>F2261</xm:sqref>
        </x14:conditionalFormatting>
        <x14:conditionalFormatting xmlns:xm="http://schemas.microsoft.com/office/excel/2006/main">
          <x14:cfRule type="cellIs" priority="6055" operator="equal" id="{E1EC0187-8940-4C16-A1E6-93318740D36F}">
            <xm:f>Tables!$B$3</xm:f>
            <x14:dxf>
              <fill>
                <patternFill>
                  <bgColor rgb="FFFFFFCC"/>
                </patternFill>
              </fill>
            </x14:dxf>
          </x14:cfRule>
          <x14:cfRule type="cellIs" priority="6056" operator="equal" id="{19BD38D1-8C58-43B1-A757-CA689CF55ECE}">
            <xm:f>Tables!$B$4</xm:f>
            <x14:dxf>
              <fill>
                <patternFill>
                  <bgColor rgb="FF92D050"/>
                </patternFill>
              </fill>
            </x14:dxf>
          </x14:cfRule>
          <x14:cfRule type="cellIs" priority="6057" operator="equal" id="{EC2F2406-28DF-4FB9-A066-54AFEDEE44EC}">
            <xm:f>Tables!$B$5</xm:f>
            <x14:dxf>
              <fill>
                <patternFill>
                  <bgColor rgb="FFFFC000"/>
                </patternFill>
              </fill>
            </x14:dxf>
          </x14:cfRule>
          <x14:cfRule type="cellIs" priority="6058" operator="equal" id="{8844CC64-35C9-4E74-8189-5E2AC6E9B71D}">
            <xm:f>Tables!$B$6</xm:f>
            <x14:dxf>
              <fill>
                <patternFill>
                  <bgColor rgb="FFFF0000"/>
                </patternFill>
              </fill>
            </x14:dxf>
          </x14:cfRule>
          <xm:sqref>F2260</xm:sqref>
        </x14:conditionalFormatting>
        <x14:conditionalFormatting xmlns:xm="http://schemas.microsoft.com/office/excel/2006/main">
          <x14:cfRule type="cellIs" priority="6051" operator="equal" id="{5FC4A6DA-B556-47F0-8FED-F2EF8FD4C35F}">
            <xm:f>Tables!$B$3</xm:f>
            <x14:dxf>
              <fill>
                <patternFill>
                  <bgColor rgb="FFFFFFCC"/>
                </patternFill>
              </fill>
            </x14:dxf>
          </x14:cfRule>
          <x14:cfRule type="cellIs" priority="6052" operator="equal" id="{388EABE0-F209-4391-B7A1-327EA065F14E}">
            <xm:f>Tables!$B$4</xm:f>
            <x14:dxf>
              <fill>
                <patternFill>
                  <bgColor rgb="FF92D050"/>
                </patternFill>
              </fill>
            </x14:dxf>
          </x14:cfRule>
          <x14:cfRule type="cellIs" priority="6053" operator="equal" id="{AC38CABB-22CD-4B9E-80F2-70F69ADD4BF6}">
            <xm:f>Tables!$B$5</xm:f>
            <x14:dxf>
              <fill>
                <patternFill>
                  <bgColor rgb="FFFFC000"/>
                </patternFill>
              </fill>
            </x14:dxf>
          </x14:cfRule>
          <x14:cfRule type="cellIs" priority="6054" operator="equal" id="{2DB82E3A-F113-45AC-87F3-CB233B614411}">
            <xm:f>Tables!$B$6</xm:f>
            <x14:dxf>
              <fill>
                <patternFill>
                  <bgColor rgb="FFFF0000"/>
                </patternFill>
              </fill>
            </x14:dxf>
          </x14:cfRule>
          <xm:sqref>F2259</xm:sqref>
        </x14:conditionalFormatting>
        <x14:conditionalFormatting xmlns:xm="http://schemas.microsoft.com/office/excel/2006/main">
          <x14:cfRule type="cellIs" priority="6047" operator="equal" id="{341CEF5B-F2D5-4040-8E7D-EABB21DB7563}">
            <xm:f>Tables!$B$3</xm:f>
            <x14:dxf>
              <fill>
                <patternFill>
                  <bgColor rgb="FFFFFFCC"/>
                </patternFill>
              </fill>
            </x14:dxf>
          </x14:cfRule>
          <x14:cfRule type="cellIs" priority="6048" operator="equal" id="{7C4CF39F-1602-4671-94A6-305DF9D71B2D}">
            <xm:f>Tables!$B$4</xm:f>
            <x14:dxf>
              <fill>
                <patternFill>
                  <bgColor rgb="FF92D050"/>
                </patternFill>
              </fill>
            </x14:dxf>
          </x14:cfRule>
          <x14:cfRule type="cellIs" priority="6049" operator="equal" id="{6B79579E-2F10-4339-BF7E-D76C7F63DC63}">
            <xm:f>Tables!$B$5</xm:f>
            <x14:dxf>
              <fill>
                <patternFill>
                  <bgColor rgb="FFFFC000"/>
                </patternFill>
              </fill>
            </x14:dxf>
          </x14:cfRule>
          <x14:cfRule type="cellIs" priority="6050" operator="equal" id="{D3574351-FC5D-483B-A635-42D8EBBB7056}">
            <xm:f>Tables!$B$6</xm:f>
            <x14:dxf>
              <fill>
                <patternFill>
                  <bgColor rgb="FFFF0000"/>
                </patternFill>
              </fill>
            </x14:dxf>
          </x14:cfRule>
          <xm:sqref>F2256</xm:sqref>
        </x14:conditionalFormatting>
        <x14:conditionalFormatting xmlns:xm="http://schemas.microsoft.com/office/excel/2006/main">
          <x14:cfRule type="cellIs" priority="6043" operator="equal" id="{92E976D8-DAE9-4D5A-B682-7556D4634775}">
            <xm:f>Tables!$B$3</xm:f>
            <x14:dxf>
              <fill>
                <patternFill>
                  <bgColor rgb="FFFFFFCC"/>
                </patternFill>
              </fill>
            </x14:dxf>
          </x14:cfRule>
          <x14:cfRule type="cellIs" priority="6044" operator="equal" id="{F2240EAD-FDFF-4BA1-BF31-F9CFA711E9E2}">
            <xm:f>Tables!$B$4</xm:f>
            <x14:dxf>
              <fill>
                <patternFill>
                  <bgColor rgb="FF92D050"/>
                </patternFill>
              </fill>
            </x14:dxf>
          </x14:cfRule>
          <x14:cfRule type="cellIs" priority="6045" operator="equal" id="{B1370615-2860-4BFB-8CB3-A1488D568E63}">
            <xm:f>Tables!$B$5</xm:f>
            <x14:dxf>
              <fill>
                <patternFill>
                  <bgColor rgb="FFFFC000"/>
                </patternFill>
              </fill>
            </x14:dxf>
          </x14:cfRule>
          <x14:cfRule type="cellIs" priority="6046" operator="equal" id="{BCF32473-E064-4DE0-93E8-D58EF285168D}">
            <xm:f>Tables!$B$6</xm:f>
            <x14:dxf>
              <fill>
                <patternFill>
                  <bgColor rgb="FFFF0000"/>
                </patternFill>
              </fill>
            </x14:dxf>
          </x14:cfRule>
          <xm:sqref>F2255</xm:sqref>
        </x14:conditionalFormatting>
        <x14:conditionalFormatting xmlns:xm="http://schemas.microsoft.com/office/excel/2006/main">
          <x14:cfRule type="cellIs" priority="6039" operator="equal" id="{74D422ED-A1B2-4FE5-8239-6DBF3A2BDBFA}">
            <xm:f>Tables!$B$3</xm:f>
            <x14:dxf>
              <fill>
                <patternFill>
                  <bgColor rgb="FFFFFFCC"/>
                </patternFill>
              </fill>
            </x14:dxf>
          </x14:cfRule>
          <x14:cfRule type="cellIs" priority="6040" operator="equal" id="{9DA9666C-F3CB-46B4-ABC3-4EEBF944FAF8}">
            <xm:f>Tables!$B$4</xm:f>
            <x14:dxf>
              <fill>
                <patternFill>
                  <bgColor rgb="FF92D050"/>
                </patternFill>
              </fill>
            </x14:dxf>
          </x14:cfRule>
          <x14:cfRule type="cellIs" priority="6041" operator="equal" id="{14132BEF-963F-4267-B3BC-9CCDFA04F26A}">
            <xm:f>Tables!$B$5</xm:f>
            <x14:dxf>
              <fill>
                <patternFill>
                  <bgColor rgb="FFFFC000"/>
                </patternFill>
              </fill>
            </x14:dxf>
          </x14:cfRule>
          <x14:cfRule type="cellIs" priority="6042" operator="equal" id="{6F3EFE57-E2BB-4CF5-85FA-CBCCCC5A728F}">
            <xm:f>Tables!$B$6</xm:f>
            <x14:dxf>
              <fill>
                <patternFill>
                  <bgColor rgb="FFFF0000"/>
                </patternFill>
              </fill>
            </x14:dxf>
          </x14:cfRule>
          <xm:sqref>F2254</xm:sqref>
        </x14:conditionalFormatting>
        <x14:conditionalFormatting xmlns:xm="http://schemas.microsoft.com/office/excel/2006/main">
          <x14:cfRule type="cellIs" priority="6036" operator="equal" id="{A89BC718-A284-4036-ADE2-D59DCCC6E4CC}">
            <xm:f>Tables!$B$6</xm:f>
            <x14:dxf>
              <fill>
                <patternFill>
                  <bgColor rgb="FFFF0000"/>
                </patternFill>
              </fill>
            </x14:dxf>
          </x14:cfRule>
          <x14:cfRule type="cellIs" priority="6037" operator="equal" id="{CF1CFF5E-EBCF-41D3-82AA-D05D825FD83C}">
            <xm:f>Tables!$B$5</xm:f>
            <x14:dxf>
              <fill>
                <patternFill>
                  <bgColor rgb="FFFFC000"/>
                </patternFill>
              </fill>
            </x14:dxf>
          </x14:cfRule>
          <x14:cfRule type="cellIs" priority="6038" operator="equal" id="{F51E5D99-8948-46A9-9599-F8FBF5477C8F}">
            <xm:f>Tables!$B$4</xm:f>
            <x14:dxf>
              <fill>
                <patternFill>
                  <bgColor rgb="FF92D050"/>
                </patternFill>
              </fill>
            </x14:dxf>
          </x14:cfRule>
          <xm:sqref>Q2002 M2002 M2007 Q2007 Q2012 M2012 M2017 Q2017 Q2022 M2022 M2027 Q2027 Q2032 M2032 Q1997 M1997</xm:sqref>
        </x14:conditionalFormatting>
        <x14:conditionalFormatting xmlns:xm="http://schemas.microsoft.com/office/excel/2006/main">
          <x14:cfRule type="cellIs" priority="6020" operator="equal" id="{B3F2E31A-5F11-424F-8438-7D74FC355C7F}">
            <xm:f>Tables!$B$3</xm:f>
            <x14:dxf>
              <fill>
                <patternFill>
                  <bgColor rgb="FFFFFFCC"/>
                </patternFill>
              </fill>
            </x14:dxf>
          </x14:cfRule>
          <x14:cfRule type="cellIs" priority="6021" operator="equal" id="{95E54A53-6082-4EAB-96F4-BF0535673CCC}">
            <xm:f>Tables!$B$4</xm:f>
            <x14:dxf>
              <fill>
                <patternFill>
                  <bgColor rgb="FF92D050"/>
                </patternFill>
              </fill>
            </x14:dxf>
          </x14:cfRule>
          <x14:cfRule type="cellIs" priority="6022" operator="equal" id="{FDCED2C2-681C-4E13-9BF0-2CA0BAF1966A}">
            <xm:f>Tables!$B$5</xm:f>
            <x14:dxf>
              <fill>
                <patternFill>
                  <bgColor rgb="FFFFC000"/>
                </patternFill>
              </fill>
            </x14:dxf>
          </x14:cfRule>
          <x14:cfRule type="cellIs" priority="6023" operator="equal" id="{E66E59F2-226E-4D55-8AC4-984F66FD9C3E}">
            <xm:f>Tables!$B$6</xm:f>
            <x14:dxf>
              <fill>
                <patternFill>
                  <bgColor rgb="FFFF0000"/>
                </patternFill>
              </fill>
            </x14:dxf>
          </x14:cfRule>
          <xm:sqref>F2030</xm:sqref>
        </x14:conditionalFormatting>
        <x14:conditionalFormatting xmlns:xm="http://schemas.microsoft.com/office/excel/2006/main">
          <x14:cfRule type="cellIs" priority="6016" operator="equal" id="{4F88052C-1081-4FA5-B001-4191A77DDF90}">
            <xm:f>Tables!$B$3</xm:f>
            <x14:dxf>
              <fill>
                <patternFill>
                  <bgColor rgb="FFFFFFCC"/>
                </patternFill>
              </fill>
            </x14:dxf>
          </x14:cfRule>
          <x14:cfRule type="cellIs" priority="6017" operator="equal" id="{DD0F47F7-4BDC-4E3F-88C0-755B8F35E295}">
            <xm:f>Tables!$B$4</xm:f>
            <x14:dxf>
              <fill>
                <patternFill>
                  <bgColor rgb="FF92D050"/>
                </patternFill>
              </fill>
            </x14:dxf>
          </x14:cfRule>
          <x14:cfRule type="cellIs" priority="6018" operator="equal" id="{978B091A-EF11-4CD5-96B1-2137903A4020}">
            <xm:f>Tables!$B$5</xm:f>
            <x14:dxf>
              <fill>
                <patternFill>
                  <bgColor rgb="FFFFC000"/>
                </patternFill>
              </fill>
            </x14:dxf>
          </x14:cfRule>
          <x14:cfRule type="cellIs" priority="6019" operator="equal" id="{5C2F8C5E-2894-46ED-90F8-1C86FF9CBB0F}">
            <xm:f>Tables!$B$6</xm:f>
            <x14:dxf>
              <fill>
                <patternFill>
                  <bgColor rgb="FFFF0000"/>
                </patternFill>
              </fill>
            </x14:dxf>
          </x14:cfRule>
          <xm:sqref>F2029</xm:sqref>
        </x14:conditionalFormatting>
        <x14:conditionalFormatting xmlns:xm="http://schemas.microsoft.com/office/excel/2006/main">
          <x14:cfRule type="cellIs" priority="6012" operator="equal" id="{54EC9275-0BFD-40D3-9CA1-53E4DC5F8013}">
            <xm:f>Tables!$B$3</xm:f>
            <x14:dxf>
              <fill>
                <patternFill>
                  <bgColor rgb="FFFFFFCC"/>
                </patternFill>
              </fill>
            </x14:dxf>
          </x14:cfRule>
          <x14:cfRule type="cellIs" priority="6013" operator="equal" id="{AD2F09F0-B7FF-4C8A-9DD7-3206B10CBDD2}">
            <xm:f>Tables!$B$4</xm:f>
            <x14:dxf>
              <fill>
                <patternFill>
                  <bgColor rgb="FF92D050"/>
                </patternFill>
              </fill>
            </x14:dxf>
          </x14:cfRule>
          <x14:cfRule type="cellIs" priority="6014" operator="equal" id="{AB496DFE-9586-4BCF-BD4C-54247F66B38C}">
            <xm:f>Tables!$B$5</xm:f>
            <x14:dxf>
              <fill>
                <patternFill>
                  <bgColor rgb="FFFFC000"/>
                </patternFill>
              </fill>
            </x14:dxf>
          </x14:cfRule>
          <x14:cfRule type="cellIs" priority="6015" operator="equal" id="{82389FCF-2851-433F-8386-CE1FD510FB1F}">
            <xm:f>Tables!$B$6</xm:f>
            <x14:dxf>
              <fill>
                <patternFill>
                  <bgColor rgb="FFFF0000"/>
                </patternFill>
              </fill>
            </x14:dxf>
          </x14:cfRule>
          <xm:sqref>F2028</xm:sqref>
        </x14:conditionalFormatting>
        <x14:conditionalFormatting xmlns:xm="http://schemas.microsoft.com/office/excel/2006/main">
          <x14:cfRule type="cellIs" priority="6008" operator="equal" id="{2C0AFF4C-C23C-4973-9655-410C06CC0D18}">
            <xm:f>Tables!$B$3</xm:f>
            <x14:dxf>
              <fill>
                <patternFill>
                  <bgColor rgb="FFFFFFCC"/>
                </patternFill>
              </fill>
            </x14:dxf>
          </x14:cfRule>
          <x14:cfRule type="cellIs" priority="6009" operator="equal" id="{A10B7AE5-B770-4D92-A361-CD36028C44B5}">
            <xm:f>Tables!$B$4</xm:f>
            <x14:dxf>
              <fill>
                <patternFill>
                  <bgColor rgb="FF92D050"/>
                </patternFill>
              </fill>
            </x14:dxf>
          </x14:cfRule>
          <x14:cfRule type="cellIs" priority="6010" operator="equal" id="{1CD0CBD0-5AB4-4FF2-9056-225731509230}">
            <xm:f>Tables!$B$5</xm:f>
            <x14:dxf>
              <fill>
                <patternFill>
                  <bgColor rgb="FFFFC000"/>
                </patternFill>
              </fill>
            </x14:dxf>
          </x14:cfRule>
          <x14:cfRule type="cellIs" priority="6011" operator="equal" id="{82DECEDA-B0C7-4AAC-BE48-E207DEAF3074}">
            <xm:f>Tables!$B$6</xm:f>
            <x14:dxf>
              <fill>
                <patternFill>
                  <bgColor rgb="FFFF0000"/>
                </patternFill>
              </fill>
            </x14:dxf>
          </x14:cfRule>
          <xm:sqref>F2025</xm:sqref>
        </x14:conditionalFormatting>
        <x14:conditionalFormatting xmlns:xm="http://schemas.microsoft.com/office/excel/2006/main">
          <x14:cfRule type="cellIs" priority="6004" operator="equal" id="{E3A7ED5C-F6F2-4845-8195-3835C834D735}">
            <xm:f>Tables!$B$3</xm:f>
            <x14:dxf>
              <fill>
                <patternFill>
                  <bgColor rgb="FFFFFFCC"/>
                </patternFill>
              </fill>
            </x14:dxf>
          </x14:cfRule>
          <x14:cfRule type="cellIs" priority="6005" operator="equal" id="{E8ACBE73-E10D-462C-A34C-9D756BC41344}">
            <xm:f>Tables!$B$4</xm:f>
            <x14:dxf>
              <fill>
                <patternFill>
                  <bgColor rgb="FF92D050"/>
                </patternFill>
              </fill>
            </x14:dxf>
          </x14:cfRule>
          <x14:cfRule type="cellIs" priority="6006" operator="equal" id="{0DBA17D8-B897-48A0-8E6D-9AF1BFFC6434}">
            <xm:f>Tables!$B$5</xm:f>
            <x14:dxf>
              <fill>
                <patternFill>
                  <bgColor rgb="FFFFC000"/>
                </patternFill>
              </fill>
            </x14:dxf>
          </x14:cfRule>
          <x14:cfRule type="cellIs" priority="6007" operator="equal" id="{D479B3C8-9965-4E1A-9D6E-68484190B2CD}">
            <xm:f>Tables!$B$6</xm:f>
            <x14:dxf>
              <fill>
                <patternFill>
                  <bgColor rgb="FFFF0000"/>
                </patternFill>
              </fill>
            </x14:dxf>
          </x14:cfRule>
          <xm:sqref>F2024</xm:sqref>
        </x14:conditionalFormatting>
        <x14:conditionalFormatting xmlns:xm="http://schemas.microsoft.com/office/excel/2006/main">
          <x14:cfRule type="cellIs" priority="6000" operator="equal" id="{B055FE98-9BAD-4AD9-9AE5-AF2E7BD960E1}">
            <xm:f>Tables!$B$3</xm:f>
            <x14:dxf>
              <fill>
                <patternFill>
                  <bgColor rgb="FFFFFFCC"/>
                </patternFill>
              </fill>
            </x14:dxf>
          </x14:cfRule>
          <x14:cfRule type="cellIs" priority="6001" operator="equal" id="{09DF9A8D-C671-427F-85E1-25A99175040D}">
            <xm:f>Tables!$B$4</xm:f>
            <x14:dxf>
              <fill>
                <patternFill>
                  <bgColor rgb="FF92D050"/>
                </patternFill>
              </fill>
            </x14:dxf>
          </x14:cfRule>
          <x14:cfRule type="cellIs" priority="6002" operator="equal" id="{A597C4AA-B1E3-4052-AB4E-2EB239F0A2BA}">
            <xm:f>Tables!$B$5</xm:f>
            <x14:dxf>
              <fill>
                <patternFill>
                  <bgColor rgb="FFFFC000"/>
                </patternFill>
              </fill>
            </x14:dxf>
          </x14:cfRule>
          <x14:cfRule type="cellIs" priority="6003" operator="equal" id="{C3221B57-D789-49F6-8A25-3C877C827376}">
            <xm:f>Tables!$B$6</xm:f>
            <x14:dxf>
              <fill>
                <patternFill>
                  <bgColor rgb="FFFF0000"/>
                </patternFill>
              </fill>
            </x14:dxf>
          </x14:cfRule>
          <xm:sqref>F2023</xm:sqref>
        </x14:conditionalFormatting>
        <x14:conditionalFormatting xmlns:xm="http://schemas.microsoft.com/office/excel/2006/main">
          <x14:cfRule type="cellIs" priority="5996" operator="equal" id="{6E612838-9529-4DB2-866C-4B244DB54289}">
            <xm:f>Tables!$B$3</xm:f>
            <x14:dxf>
              <fill>
                <patternFill>
                  <bgColor rgb="FFFFFFCC"/>
                </patternFill>
              </fill>
            </x14:dxf>
          </x14:cfRule>
          <x14:cfRule type="cellIs" priority="5997" operator="equal" id="{B5E46186-3C99-445C-8205-1C3ECD58E3C6}">
            <xm:f>Tables!$B$4</xm:f>
            <x14:dxf>
              <fill>
                <patternFill>
                  <bgColor rgb="FF92D050"/>
                </patternFill>
              </fill>
            </x14:dxf>
          </x14:cfRule>
          <x14:cfRule type="cellIs" priority="5998" operator="equal" id="{DCC5C324-B589-4E9C-BE97-23513BD55668}">
            <xm:f>Tables!$B$5</xm:f>
            <x14:dxf>
              <fill>
                <patternFill>
                  <bgColor rgb="FFFFC000"/>
                </patternFill>
              </fill>
            </x14:dxf>
          </x14:cfRule>
          <x14:cfRule type="cellIs" priority="5999" operator="equal" id="{79E859C1-3FAF-4E92-A13F-55A795C3BC6C}">
            <xm:f>Tables!$B$6</xm:f>
            <x14:dxf>
              <fill>
                <patternFill>
                  <bgColor rgb="FFFF0000"/>
                </patternFill>
              </fill>
            </x14:dxf>
          </x14:cfRule>
          <xm:sqref>F2020</xm:sqref>
        </x14:conditionalFormatting>
        <x14:conditionalFormatting xmlns:xm="http://schemas.microsoft.com/office/excel/2006/main">
          <x14:cfRule type="cellIs" priority="5992" operator="equal" id="{1CD3A350-DB33-476B-AB4C-5DEEDFE2F7E1}">
            <xm:f>Tables!$B$3</xm:f>
            <x14:dxf>
              <fill>
                <patternFill>
                  <bgColor rgb="FFFFFFCC"/>
                </patternFill>
              </fill>
            </x14:dxf>
          </x14:cfRule>
          <x14:cfRule type="cellIs" priority="5993" operator="equal" id="{7E84B792-9001-4E06-AAE7-9C081C3DD5FB}">
            <xm:f>Tables!$B$4</xm:f>
            <x14:dxf>
              <fill>
                <patternFill>
                  <bgColor rgb="FF92D050"/>
                </patternFill>
              </fill>
            </x14:dxf>
          </x14:cfRule>
          <x14:cfRule type="cellIs" priority="5994" operator="equal" id="{19FD1453-2CD8-4DAD-B724-9B111540A179}">
            <xm:f>Tables!$B$5</xm:f>
            <x14:dxf>
              <fill>
                <patternFill>
                  <bgColor rgb="FFFFC000"/>
                </patternFill>
              </fill>
            </x14:dxf>
          </x14:cfRule>
          <x14:cfRule type="cellIs" priority="5995" operator="equal" id="{94AA9116-9C5C-41D3-A68A-D2CFACF40FEE}">
            <xm:f>Tables!$B$6</xm:f>
            <x14:dxf>
              <fill>
                <patternFill>
                  <bgColor rgb="FFFF0000"/>
                </patternFill>
              </fill>
            </x14:dxf>
          </x14:cfRule>
          <xm:sqref>F2019</xm:sqref>
        </x14:conditionalFormatting>
        <x14:conditionalFormatting xmlns:xm="http://schemas.microsoft.com/office/excel/2006/main">
          <x14:cfRule type="cellIs" priority="5988" operator="equal" id="{FD6C8AE5-3480-4B11-9F2E-437E72B71399}">
            <xm:f>Tables!$B$3</xm:f>
            <x14:dxf>
              <fill>
                <patternFill>
                  <bgColor rgb="FFFFFFCC"/>
                </patternFill>
              </fill>
            </x14:dxf>
          </x14:cfRule>
          <x14:cfRule type="cellIs" priority="5989" operator="equal" id="{45E20A2A-804E-46D0-ACE8-7F515A030857}">
            <xm:f>Tables!$B$4</xm:f>
            <x14:dxf>
              <fill>
                <patternFill>
                  <bgColor rgb="FF92D050"/>
                </patternFill>
              </fill>
            </x14:dxf>
          </x14:cfRule>
          <x14:cfRule type="cellIs" priority="5990" operator="equal" id="{35BF915E-41AC-456B-86FB-F8A7468FE13E}">
            <xm:f>Tables!$B$5</xm:f>
            <x14:dxf>
              <fill>
                <patternFill>
                  <bgColor rgb="FFFFC000"/>
                </patternFill>
              </fill>
            </x14:dxf>
          </x14:cfRule>
          <x14:cfRule type="cellIs" priority="5991" operator="equal" id="{38038DF2-E2AD-4844-8A82-9C504F30CC36}">
            <xm:f>Tables!$B$6</xm:f>
            <x14:dxf>
              <fill>
                <patternFill>
                  <bgColor rgb="FFFF0000"/>
                </patternFill>
              </fill>
            </x14:dxf>
          </x14:cfRule>
          <xm:sqref>F2018</xm:sqref>
        </x14:conditionalFormatting>
        <x14:conditionalFormatting xmlns:xm="http://schemas.microsoft.com/office/excel/2006/main">
          <x14:cfRule type="cellIs" priority="5984" operator="equal" id="{D42C833C-2BBB-4FEA-B1A5-FE62507CABE1}">
            <xm:f>Tables!$B$3</xm:f>
            <x14:dxf>
              <fill>
                <patternFill>
                  <bgColor rgb="FFFFFFCC"/>
                </patternFill>
              </fill>
            </x14:dxf>
          </x14:cfRule>
          <x14:cfRule type="cellIs" priority="5985" operator="equal" id="{E43313C2-4B5F-4BDF-988C-0D1310751A43}">
            <xm:f>Tables!$B$4</xm:f>
            <x14:dxf>
              <fill>
                <patternFill>
                  <bgColor rgb="FF92D050"/>
                </patternFill>
              </fill>
            </x14:dxf>
          </x14:cfRule>
          <x14:cfRule type="cellIs" priority="5986" operator="equal" id="{95FED528-8BB7-4143-9E73-D57524FC7A2A}">
            <xm:f>Tables!$B$5</xm:f>
            <x14:dxf>
              <fill>
                <patternFill>
                  <bgColor rgb="FFFFC000"/>
                </patternFill>
              </fill>
            </x14:dxf>
          </x14:cfRule>
          <x14:cfRule type="cellIs" priority="5987" operator="equal" id="{6ED07781-4B35-4529-8427-CBC04E77A143}">
            <xm:f>Tables!$B$6</xm:f>
            <x14:dxf>
              <fill>
                <patternFill>
                  <bgColor rgb="FFFF0000"/>
                </patternFill>
              </fill>
            </x14:dxf>
          </x14:cfRule>
          <xm:sqref>F2015</xm:sqref>
        </x14:conditionalFormatting>
        <x14:conditionalFormatting xmlns:xm="http://schemas.microsoft.com/office/excel/2006/main">
          <x14:cfRule type="cellIs" priority="5980" operator="equal" id="{9DD98C29-1C9E-49E3-8666-1BEF2F9BCF7B}">
            <xm:f>Tables!$B$3</xm:f>
            <x14:dxf>
              <fill>
                <patternFill>
                  <bgColor rgb="FFFFFFCC"/>
                </patternFill>
              </fill>
            </x14:dxf>
          </x14:cfRule>
          <x14:cfRule type="cellIs" priority="5981" operator="equal" id="{7299ABD1-6617-4623-A525-397E56C970A4}">
            <xm:f>Tables!$B$4</xm:f>
            <x14:dxf>
              <fill>
                <patternFill>
                  <bgColor rgb="FF92D050"/>
                </patternFill>
              </fill>
            </x14:dxf>
          </x14:cfRule>
          <x14:cfRule type="cellIs" priority="5982" operator="equal" id="{2A8FDEA5-4A0F-4040-B86A-F68A7E4427FA}">
            <xm:f>Tables!$B$5</xm:f>
            <x14:dxf>
              <fill>
                <patternFill>
                  <bgColor rgb="FFFFC000"/>
                </patternFill>
              </fill>
            </x14:dxf>
          </x14:cfRule>
          <x14:cfRule type="cellIs" priority="5983" operator="equal" id="{7850B211-47C9-4EB9-ADDA-302E0454543A}">
            <xm:f>Tables!$B$6</xm:f>
            <x14:dxf>
              <fill>
                <patternFill>
                  <bgColor rgb="FFFF0000"/>
                </patternFill>
              </fill>
            </x14:dxf>
          </x14:cfRule>
          <xm:sqref>F2014</xm:sqref>
        </x14:conditionalFormatting>
        <x14:conditionalFormatting xmlns:xm="http://schemas.microsoft.com/office/excel/2006/main">
          <x14:cfRule type="cellIs" priority="5976" operator="equal" id="{E7CDCB32-D8FB-4C69-A8F3-1531B0342D8C}">
            <xm:f>Tables!$B$3</xm:f>
            <x14:dxf>
              <fill>
                <patternFill>
                  <bgColor rgb="FFFFFFCC"/>
                </patternFill>
              </fill>
            </x14:dxf>
          </x14:cfRule>
          <x14:cfRule type="cellIs" priority="5977" operator="equal" id="{1E5E6261-A49B-441A-965A-6EE0F0A906DC}">
            <xm:f>Tables!$B$4</xm:f>
            <x14:dxf>
              <fill>
                <patternFill>
                  <bgColor rgb="FF92D050"/>
                </patternFill>
              </fill>
            </x14:dxf>
          </x14:cfRule>
          <x14:cfRule type="cellIs" priority="5978" operator="equal" id="{C9ACF2C2-290C-422B-8A76-CCBFE2B86F1B}">
            <xm:f>Tables!$B$5</xm:f>
            <x14:dxf>
              <fill>
                <patternFill>
                  <bgColor rgb="FFFFC000"/>
                </patternFill>
              </fill>
            </x14:dxf>
          </x14:cfRule>
          <x14:cfRule type="cellIs" priority="5979" operator="equal" id="{65193A22-9238-4277-AF65-FA0694AA788E}">
            <xm:f>Tables!$B$6</xm:f>
            <x14:dxf>
              <fill>
                <patternFill>
                  <bgColor rgb="FFFF0000"/>
                </patternFill>
              </fill>
            </x14:dxf>
          </x14:cfRule>
          <xm:sqref>F2013</xm:sqref>
        </x14:conditionalFormatting>
        <x14:conditionalFormatting xmlns:xm="http://schemas.microsoft.com/office/excel/2006/main">
          <x14:cfRule type="cellIs" priority="5972" operator="equal" id="{425596DA-01A8-4F01-B16A-BBE3BCE48595}">
            <xm:f>Tables!$B$3</xm:f>
            <x14:dxf>
              <fill>
                <patternFill>
                  <bgColor rgb="FFFFFFCC"/>
                </patternFill>
              </fill>
            </x14:dxf>
          </x14:cfRule>
          <x14:cfRule type="cellIs" priority="5973" operator="equal" id="{A4A39806-FB26-4BEB-B178-ECDE0670CD42}">
            <xm:f>Tables!$B$4</xm:f>
            <x14:dxf>
              <fill>
                <patternFill>
                  <bgColor rgb="FF92D050"/>
                </patternFill>
              </fill>
            </x14:dxf>
          </x14:cfRule>
          <x14:cfRule type="cellIs" priority="5974" operator="equal" id="{0A7AB933-CADC-4EA3-A174-265EE627945D}">
            <xm:f>Tables!$B$5</xm:f>
            <x14:dxf>
              <fill>
                <patternFill>
                  <bgColor rgb="FFFFC000"/>
                </patternFill>
              </fill>
            </x14:dxf>
          </x14:cfRule>
          <x14:cfRule type="cellIs" priority="5975" operator="equal" id="{085ECEC0-65F9-4324-9331-F75700B19236}">
            <xm:f>Tables!$B$6</xm:f>
            <x14:dxf>
              <fill>
                <patternFill>
                  <bgColor rgb="FFFF0000"/>
                </patternFill>
              </fill>
            </x14:dxf>
          </x14:cfRule>
          <xm:sqref>F2010</xm:sqref>
        </x14:conditionalFormatting>
        <x14:conditionalFormatting xmlns:xm="http://schemas.microsoft.com/office/excel/2006/main">
          <x14:cfRule type="cellIs" priority="5968" operator="equal" id="{084C5A85-F5F7-46F9-B560-3F88E53D649F}">
            <xm:f>Tables!$B$3</xm:f>
            <x14:dxf>
              <fill>
                <patternFill>
                  <bgColor rgb="FFFFFFCC"/>
                </patternFill>
              </fill>
            </x14:dxf>
          </x14:cfRule>
          <x14:cfRule type="cellIs" priority="5969" operator="equal" id="{D2232A53-2E28-493A-8886-FFE8C2F8AEE8}">
            <xm:f>Tables!$B$4</xm:f>
            <x14:dxf>
              <fill>
                <patternFill>
                  <bgColor rgb="FF92D050"/>
                </patternFill>
              </fill>
            </x14:dxf>
          </x14:cfRule>
          <x14:cfRule type="cellIs" priority="5970" operator="equal" id="{C175427C-232D-457D-AAC5-C52EFBFF78F9}">
            <xm:f>Tables!$B$5</xm:f>
            <x14:dxf>
              <fill>
                <patternFill>
                  <bgColor rgb="FFFFC000"/>
                </patternFill>
              </fill>
            </x14:dxf>
          </x14:cfRule>
          <x14:cfRule type="cellIs" priority="5971" operator="equal" id="{B0467143-22EE-497B-984D-5BF215A07B86}">
            <xm:f>Tables!$B$6</xm:f>
            <x14:dxf>
              <fill>
                <patternFill>
                  <bgColor rgb="FFFF0000"/>
                </patternFill>
              </fill>
            </x14:dxf>
          </x14:cfRule>
          <xm:sqref>F2009</xm:sqref>
        </x14:conditionalFormatting>
        <x14:conditionalFormatting xmlns:xm="http://schemas.microsoft.com/office/excel/2006/main">
          <x14:cfRule type="cellIs" priority="5964" operator="equal" id="{9AB5E967-54FC-4BCE-AD59-254EAFFE13B2}">
            <xm:f>Tables!$B$3</xm:f>
            <x14:dxf>
              <fill>
                <patternFill>
                  <bgColor rgb="FFFFFFCC"/>
                </patternFill>
              </fill>
            </x14:dxf>
          </x14:cfRule>
          <x14:cfRule type="cellIs" priority="5965" operator="equal" id="{0DB1F6DA-4DED-4406-AFE1-40A63FDD5B06}">
            <xm:f>Tables!$B$4</xm:f>
            <x14:dxf>
              <fill>
                <patternFill>
                  <bgColor rgb="FF92D050"/>
                </patternFill>
              </fill>
            </x14:dxf>
          </x14:cfRule>
          <x14:cfRule type="cellIs" priority="5966" operator="equal" id="{08B7DE58-7DDD-43CF-B0F8-7522DA8AD479}">
            <xm:f>Tables!$B$5</xm:f>
            <x14:dxf>
              <fill>
                <patternFill>
                  <bgColor rgb="FFFFC000"/>
                </patternFill>
              </fill>
            </x14:dxf>
          </x14:cfRule>
          <x14:cfRule type="cellIs" priority="5967" operator="equal" id="{6B0CE2EB-9646-416F-972F-33CA08740A16}">
            <xm:f>Tables!$B$6</xm:f>
            <x14:dxf>
              <fill>
                <patternFill>
                  <bgColor rgb="FFFF0000"/>
                </patternFill>
              </fill>
            </x14:dxf>
          </x14:cfRule>
          <xm:sqref>F2008</xm:sqref>
        </x14:conditionalFormatting>
        <x14:conditionalFormatting xmlns:xm="http://schemas.microsoft.com/office/excel/2006/main">
          <x14:cfRule type="cellIs" priority="5961" operator="equal" id="{30A8984A-C627-4302-80AA-6D0F37CF46B9}">
            <xm:f>Tables!$B$6</xm:f>
            <x14:dxf>
              <fill>
                <patternFill>
                  <bgColor rgb="FFFF0000"/>
                </patternFill>
              </fill>
            </x14:dxf>
          </x14:cfRule>
          <x14:cfRule type="cellIs" priority="5962" operator="equal" id="{1DDF2ABF-65B0-4B56-A7FB-CE191DCA94F8}">
            <xm:f>Tables!$B$5</xm:f>
            <x14:dxf>
              <fill>
                <patternFill>
                  <bgColor rgb="FFFFC000"/>
                </patternFill>
              </fill>
            </x14:dxf>
          </x14:cfRule>
          <x14:cfRule type="cellIs" priority="5963" operator="equal" id="{6851B20F-D493-4819-B3CE-24C048688D78}">
            <xm:f>Tables!$B$4</xm:f>
            <x14:dxf>
              <fill>
                <patternFill>
                  <bgColor rgb="FF92D050"/>
                </patternFill>
              </fill>
            </x14:dxf>
          </x14:cfRule>
          <xm:sqref>Q2084 M2084 M2089 Q2089 Q2094 M2094 M2099 Q2099 Q2104 M2104 M2109 Q2109 Q2114 M2114 Q2079 M2079</xm:sqref>
        </x14:conditionalFormatting>
        <x14:conditionalFormatting xmlns:xm="http://schemas.microsoft.com/office/excel/2006/main">
          <x14:cfRule type="cellIs" priority="5957" operator="equal" id="{733A50B9-D05E-4FC3-9107-62D89608BBAE}">
            <xm:f>Tables!$B$3</xm:f>
            <x14:dxf>
              <fill>
                <patternFill>
                  <bgColor rgb="FFFFFFCC"/>
                </patternFill>
              </fill>
            </x14:dxf>
          </x14:cfRule>
          <x14:cfRule type="cellIs" priority="5958" operator="equal" id="{5874DF25-014A-4A0C-9007-EF37C6EC4A0E}">
            <xm:f>Tables!$B$4</xm:f>
            <x14:dxf>
              <fill>
                <patternFill>
                  <bgColor rgb="FF92D050"/>
                </patternFill>
              </fill>
            </x14:dxf>
          </x14:cfRule>
          <x14:cfRule type="cellIs" priority="5959" operator="equal" id="{5BF11540-D7EC-4287-8580-97CBAF28FA21}">
            <xm:f>Tables!$B$5</xm:f>
            <x14:dxf>
              <fill>
                <patternFill>
                  <bgColor rgb="FFFFC000"/>
                </patternFill>
              </fill>
            </x14:dxf>
          </x14:cfRule>
          <x14:cfRule type="cellIs" priority="5960" operator="equal" id="{CE677A7E-3C1C-4CAB-82AA-C31DA2C37F0B}">
            <xm:f>Tables!$B$6</xm:f>
            <x14:dxf>
              <fill>
                <patternFill>
                  <bgColor rgb="FFFF0000"/>
                </patternFill>
              </fill>
            </x14:dxf>
          </x14:cfRule>
          <xm:sqref>F2117</xm:sqref>
        </x14:conditionalFormatting>
        <x14:conditionalFormatting xmlns:xm="http://schemas.microsoft.com/office/excel/2006/main">
          <x14:cfRule type="cellIs" priority="5953" operator="equal" id="{B1C96365-4394-4897-AEBB-720C24433923}">
            <xm:f>Tables!$B$3</xm:f>
            <x14:dxf>
              <fill>
                <patternFill>
                  <bgColor rgb="FFFFFFCC"/>
                </patternFill>
              </fill>
            </x14:dxf>
          </x14:cfRule>
          <x14:cfRule type="cellIs" priority="5954" operator="equal" id="{46263805-A06D-41C0-B385-2718B4D1ED15}">
            <xm:f>Tables!$B$4</xm:f>
            <x14:dxf>
              <fill>
                <patternFill>
                  <bgColor rgb="FF92D050"/>
                </patternFill>
              </fill>
            </x14:dxf>
          </x14:cfRule>
          <x14:cfRule type="cellIs" priority="5955" operator="equal" id="{65C42122-C08E-4691-B665-9DDBBABB7780}">
            <xm:f>Tables!$B$5</xm:f>
            <x14:dxf>
              <fill>
                <patternFill>
                  <bgColor rgb="FFFFC000"/>
                </patternFill>
              </fill>
            </x14:dxf>
          </x14:cfRule>
          <x14:cfRule type="cellIs" priority="5956" operator="equal" id="{1A05C867-0917-40C8-860C-1E54E2A03900}">
            <xm:f>Tables!$B$6</xm:f>
            <x14:dxf>
              <fill>
                <patternFill>
                  <bgColor rgb="FFFF0000"/>
                </patternFill>
              </fill>
            </x14:dxf>
          </x14:cfRule>
          <xm:sqref>F2116</xm:sqref>
        </x14:conditionalFormatting>
        <x14:conditionalFormatting xmlns:xm="http://schemas.microsoft.com/office/excel/2006/main">
          <x14:cfRule type="cellIs" priority="5949" operator="equal" id="{E56DB75C-CABD-44A1-BBC6-FB1B3160C6B1}">
            <xm:f>Tables!$B$3</xm:f>
            <x14:dxf>
              <fill>
                <patternFill>
                  <bgColor rgb="FFFFFFCC"/>
                </patternFill>
              </fill>
            </x14:dxf>
          </x14:cfRule>
          <x14:cfRule type="cellIs" priority="5950" operator="equal" id="{AC5AF163-5CD5-4F06-9ED6-9AA15E7DAA1E}">
            <xm:f>Tables!$B$4</xm:f>
            <x14:dxf>
              <fill>
                <patternFill>
                  <bgColor rgb="FF92D050"/>
                </patternFill>
              </fill>
            </x14:dxf>
          </x14:cfRule>
          <x14:cfRule type="cellIs" priority="5951" operator="equal" id="{DFD52F13-5F47-46F2-BDF3-D117F32C8B70}">
            <xm:f>Tables!$B$5</xm:f>
            <x14:dxf>
              <fill>
                <patternFill>
                  <bgColor rgb="FFFFC000"/>
                </patternFill>
              </fill>
            </x14:dxf>
          </x14:cfRule>
          <x14:cfRule type="cellIs" priority="5952" operator="equal" id="{C6CC3003-AC3A-4D6D-B7E5-8FAA46D4C8CA}">
            <xm:f>Tables!$B$6</xm:f>
            <x14:dxf>
              <fill>
                <patternFill>
                  <bgColor rgb="FFFF0000"/>
                </patternFill>
              </fill>
            </x14:dxf>
          </x14:cfRule>
          <xm:sqref>F2115</xm:sqref>
        </x14:conditionalFormatting>
        <x14:conditionalFormatting xmlns:xm="http://schemas.microsoft.com/office/excel/2006/main">
          <x14:cfRule type="cellIs" priority="5945" operator="equal" id="{DC81CA04-2C85-4AC3-B6D5-54D92DD57D18}">
            <xm:f>Tables!$B$3</xm:f>
            <x14:dxf>
              <fill>
                <patternFill>
                  <bgColor rgb="FFFFFFCC"/>
                </patternFill>
              </fill>
            </x14:dxf>
          </x14:cfRule>
          <x14:cfRule type="cellIs" priority="5946" operator="equal" id="{4A048FBD-9A41-4F49-8072-47719FAEC940}">
            <xm:f>Tables!$B$4</xm:f>
            <x14:dxf>
              <fill>
                <patternFill>
                  <bgColor rgb="FF92D050"/>
                </patternFill>
              </fill>
            </x14:dxf>
          </x14:cfRule>
          <x14:cfRule type="cellIs" priority="5947" operator="equal" id="{8639D0EC-43F2-410C-B557-800A8C68284A}">
            <xm:f>Tables!$B$5</xm:f>
            <x14:dxf>
              <fill>
                <patternFill>
                  <bgColor rgb="FFFFC000"/>
                </patternFill>
              </fill>
            </x14:dxf>
          </x14:cfRule>
          <x14:cfRule type="cellIs" priority="5948" operator="equal" id="{8655B273-7DDC-4BCF-A8FF-6FD0DEA2C24B}">
            <xm:f>Tables!$B$6</xm:f>
            <x14:dxf>
              <fill>
                <patternFill>
                  <bgColor rgb="FFFF0000"/>
                </patternFill>
              </fill>
            </x14:dxf>
          </x14:cfRule>
          <xm:sqref>F2112</xm:sqref>
        </x14:conditionalFormatting>
        <x14:conditionalFormatting xmlns:xm="http://schemas.microsoft.com/office/excel/2006/main">
          <x14:cfRule type="cellIs" priority="5941" operator="equal" id="{02714944-6C92-4E24-A9D2-ED0A83DC61B2}">
            <xm:f>Tables!$B$3</xm:f>
            <x14:dxf>
              <fill>
                <patternFill>
                  <bgColor rgb="FFFFFFCC"/>
                </patternFill>
              </fill>
            </x14:dxf>
          </x14:cfRule>
          <x14:cfRule type="cellIs" priority="5942" operator="equal" id="{3B735E18-BEBC-4E99-A71E-7D34E9598D29}">
            <xm:f>Tables!$B$4</xm:f>
            <x14:dxf>
              <fill>
                <patternFill>
                  <bgColor rgb="FF92D050"/>
                </patternFill>
              </fill>
            </x14:dxf>
          </x14:cfRule>
          <x14:cfRule type="cellIs" priority="5943" operator="equal" id="{2800CBEC-44CC-4D8D-B439-79A1444FAA31}">
            <xm:f>Tables!$B$5</xm:f>
            <x14:dxf>
              <fill>
                <patternFill>
                  <bgColor rgb="FFFFC000"/>
                </patternFill>
              </fill>
            </x14:dxf>
          </x14:cfRule>
          <x14:cfRule type="cellIs" priority="5944" operator="equal" id="{17E59975-28C8-4C35-AFF4-EEB7C3287937}">
            <xm:f>Tables!$B$6</xm:f>
            <x14:dxf>
              <fill>
                <patternFill>
                  <bgColor rgb="FFFF0000"/>
                </patternFill>
              </fill>
            </x14:dxf>
          </x14:cfRule>
          <xm:sqref>F2111</xm:sqref>
        </x14:conditionalFormatting>
        <x14:conditionalFormatting xmlns:xm="http://schemas.microsoft.com/office/excel/2006/main">
          <x14:cfRule type="cellIs" priority="5937" operator="equal" id="{BE37119B-ED1E-4575-821D-99F4AFA95D9C}">
            <xm:f>Tables!$B$3</xm:f>
            <x14:dxf>
              <fill>
                <patternFill>
                  <bgColor rgb="FFFFFFCC"/>
                </patternFill>
              </fill>
            </x14:dxf>
          </x14:cfRule>
          <x14:cfRule type="cellIs" priority="5938" operator="equal" id="{ECEF5477-4209-4BA6-9DF9-972084E3EC22}">
            <xm:f>Tables!$B$4</xm:f>
            <x14:dxf>
              <fill>
                <patternFill>
                  <bgColor rgb="FF92D050"/>
                </patternFill>
              </fill>
            </x14:dxf>
          </x14:cfRule>
          <x14:cfRule type="cellIs" priority="5939" operator="equal" id="{C5556274-0E5C-4ADC-9165-F81D51023D09}">
            <xm:f>Tables!$B$5</xm:f>
            <x14:dxf>
              <fill>
                <patternFill>
                  <bgColor rgb="FFFFC000"/>
                </patternFill>
              </fill>
            </x14:dxf>
          </x14:cfRule>
          <x14:cfRule type="cellIs" priority="5940" operator="equal" id="{4FDB82A7-B35C-45E4-B56A-1F9D739CA7BD}">
            <xm:f>Tables!$B$6</xm:f>
            <x14:dxf>
              <fill>
                <patternFill>
                  <bgColor rgb="FFFF0000"/>
                </patternFill>
              </fill>
            </x14:dxf>
          </x14:cfRule>
          <xm:sqref>F2110</xm:sqref>
        </x14:conditionalFormatting>
        <x14:conditionalFormatting xmlns:xm="http://schemas.microsoft.com/office/excel/2006/main">
          <x14:cfRule type="cellIs" priority="5933" operator="equal" id="{80C332B6-F708-4B7D-9AD5-08D8850C82EA}">
            <xm:f>Tables!$B$3</xm:f>
            <x14:dxf>
              <fill>
                <patternFill>
                  <bgColor rgb="FFFFFFCC"/>
                </patternFill>
              </fill>
            </x14:dxf>
          </x14:cfRule>
          <x14:cfRule type="cellIs" priority="5934" operator="equal" id="{195E6D25-47C4-4A1D-AC74-B5D2269707EC}">
            <xm:f>Tables!$B$4</xm:f>
            <x14:dxf>
              <fill>
                <patternFill>
                  <bgColor rgb="FF92D050"/>
                </patternFill>
              </fill>
            </x14:dxf>
          </x14:cfRule>
          <x14:cfRule type="cellIs" priority="5935" operator="equal" id="{56A09ACE-DE74-4FA7-B47B-D95069BDED8D}">
            <xm:f>Tables!$B$5</xm:f>
            <x14:dxf>
              <fill>
                <patternFill>
                  <bgColor rgb="FFFFC000"/>
                </patternFill>
              </fill>
            </x14:dxf>
          </x14:cfRule>
          <x14:cfRule type="cellIs" priority="5936" operator="equal" id="{5363EFDA-D450-4614-953F-9EBE537BC8F3}">
            <xm:f>Tables!$B$6</xm:f>
            <x14:dxf>
              <fill>
                <patternFill>
                  <bgColor rgb="FFFF0000"/>
                </patternFill>
              </fill>
            </x14:dxf>
          </x14:cfRule>
          <xm:sqref>F2107</xm:sqref>
        </x14:conditionalFormatting>
        <x14:conditionalFormatting xmlns:xm="http://schemas.microsoft.com/office/excel/2006/main">
          <x14:cfRule type="cellIs" priority="5929" operator="equal" id="{2F029F23-5CEA-4E4F-9660-2F04A3A0B73E}">
            <xm:f>Tables!$B$3</xm:f>
            <x14:dxf>
              <fill>
                <patternFill>
                  <bgColor rgb="FFFFFFCC"/>
                </patternFill>
              </fill>
            </x14:dxf>
          </x14:cfRule>
          <x14:cfRule type="cellIs" priority="5930" operator="equal" id="{34419C70-0E4B-49C6-830D-014320FF3099}">
            <xm:f>Tables!$B$4</xm:f>
            <x14:dxf>
              <fill>
                <patternFill>
                  <bgColor rgb="FF92D050"/>
                </patternFill>
              </fill>
            </x14:dxf>
          </x14:cfRule>
          <x14:cfRule type="cellIs" priority="5931" operator="equal" id="{3874E699-6323-4F89-B67A-394A7C6D6795}">
            <xm:f>Tables!$B$5</xm:f>
            <x14:dxf>
              <fill>
                <patternFill>
                  <bgColor rgb="FFFFC000"/>
                </patternFill>
              </fill>
            </x14:dxf>
          </x14:cfRule>
          <x14:cfRule type="cellIs" priority="5932" operator="equal" id="{7830ED4D-6710-4FE4-94BB-7240D5280FE5}">
            <xm:f>Tables!$B$6</xm:f>
            <x14:dxf>
              <fill>
                <patternFill>
                  <bgColor rgb="FFFF0000"/>
                </patternFill>
              </fill>
            </x14:dxf>
          </x14:cfRule>
          <xm:sqref>F2106</xm:sqref>
        </x14:conditionalFormatting>
        <x14:conditionalFormatting xmlns:xm="http://schemas.microsoft.com/office/excel/2006/main">
          <x14:cfRule type="cellIs" priority="5925" operator="equal" id="{BF6F867F-833A-4BA7-8EA1-5B12930FCB26}">
            <xm:f>Tables!$B$3</xm:f>
            <x14:dxf>
              <fill>
                <patternFill>
                  <bgColor rgb="FFFFFFCC"/>
                </patternFill>
              </fill>
            </x14:dxf>
          </x14:cfRule>
          <x14:cfRule type="cellIs" priority="5926" operator="equal" id="{0B76481C-668A-4E29-956D-1AB0D48E39EF}">
            <xm:f>Tables!$B$4</xm:f>
            <x14:dxf>
              <fill>
                <patternFill>
                  <bgColor rgb="FF92D050"/>
                </patternFill>
              </fill>
            </x14:dxf>
          </x14:cfRule>
          <x14:cfRule type="cellIs" priority="5927" operator="equal" id="{0832F0C8-BF97-415F-9012-1746E98DA4CA}">
            <xm:f>Tables!$B$5</xm:f>
            <x14:dxf>
              <fill>
                <patternFill>
                  <bgColor rgb="FFFFC000"/>
                </patternFill>
              </fill>
            </x14:dxf>
          </x14:cfRule>
          <x14:cfRule type="cellIs" priority="5928" operator="equal" id="{4788F93C-D671-419A-A362-97745359AE2E}">
            <xm:f>Tables!$B$6</xm:f>
            <x14:dxf>
              <fill>
                <patternFill>
                  <bgColor rgb="FFFF0000"/>
                </patternFill>
              </fill>
            </x14:dxf>
          </x14:cfRule>
          <xm:sqref>F2105</xm:sqref>
        </x14:conditionalFormatting>
        <x14:conditionalFormatting xmlns:xm="http://schemas.microsoft.com/office/excel/2006/main">
          <x14:cfRule type="cellIs" priority="5921" operator="equal" id="{C3F54542-76E9-483E-90A6-6897F6BBD96C}">
            <xm:f>Tables!$B$3</xm:f>
            <x14:dxf>
              <fill>
                <patternFill>
                  <bgColor rgb="FFFFFFCC"/>
                </patternFill>
              </fill>
            </x14:dxf>
          </x14:cfRule>
          <x14:cfRule type="cellIs" priority="5922" operator="equal" id="{7C0FD2DA-38C4-4F1A-8279-1D55356DF84A}">
            <xm:f>Tables!$B$4</xm:f>
            <x14:dxf>
              <fill>
                <patternFill>
                  <bgColor rgb="FF92D050"/>
                </patternFill>
              </fill>
            </x14:dxf>
          </x14:cfRule>
          <x14:cfRule type="cellIs" priority="5923" operator="equal" id="{72399D18-B7A4-468D-BFD8-FCE34A821106}">
            <xm:f>Tables!$B$5</xm:f>
            <x14:dxf>
              <fill>
                <patternFill>
                  <bgColor rgb="FFFFC000"/>
                </patternFill>
              </fill>
            </x14:dxf>
          </x14:cfRule>
          <x14:cfRule type="cellIs" priority="5924" operator="equal" id="{08F14C6C-F028-48D0-8AC4-99AD0CF9B81D}">
            <xm:f>Tables!$B$6</xm:f>
            <x14:dxf>
              <fill>
                <patternFill>
                  <bgColor rgb="FFFF0000"/>
                </patternFill>
              </fill>
            </x14:dxf>
          </x14:cfRule>
          <xm:sqref>F2102</xm:sqref>
        </x14:conditionalFormatting>
        <x14:conditionalFormatting xmlns:xm="http://schemas.microsoft.com/office/excel/2006/main">
          <x14:cfRule type="cellIs" priority="5917" operator="equal" id="{5F766B75-E823-4A19-B0C3-C9B324FCE5C4}">
            <xm:f>Tables!$B$3</xm:f>
            <x14:dxf>
              <fill>
                <patternFill>
                  <bgColor rgb="FFFFFFCC"/>
                </patternFill>
              </fill>
            </x14:dxf>
          </x14:cfRule>
          <x14:cfRule type="cellIs" priority="5918" operator="equal" id="{DB018BB5-8A16-4FE6-9887-F660FEB8EDAF}">
            <xm:f>Tables!$B$4</xm:f>
            <x14:dxf>
              <fill>
                <patternFill>
                  <bgColor rgb="FF92D050"/>
                </patternFill>
              </fill>
            </x14:dxf>
          </x14:cfRule>
          <x14:cfRule type="cellIs" priority="5919" operator="equal" id="{A09ED930-403F-47F9-9C70-B81D0EFD82BE}">
            <xm:f>Tables!$B$5</xm:f>
            <x14:dxf>
              <fill>
                <patternFill>
                  <bgColor rgb="FFFFC000"/>
                </patternFill>
              </fill>
            </x14:dxf>
          </x14:cfRule>
          <x14:cfRule type="cellIs" priority="5920" operator="equal" id="{39DAEAA0-10A9-484E-B194-AC3BA89644A3}">
            <xm:f>Tables!$B$6</xm:f>
            <x14:dxf>
              <fill>
                <patternFill>
                  <bgColor rgb="FFFF0000"/>
                </patternFill>
              </fill>
            </x14:dxf>
          </x14:cfRule>
          <xm:sqref>F2101</xm:sqref>
        </x14:conditionalFormatting>
        <x14:conditionalFormatting xmlns:xm="http://schemas.microsoft.com/office/excel/2006/main">
          <x14:cfRule type="cellIs" priority="5913" operator="equal" id="{3A156DCB-99AB-45DF-A976-402B696B8202}">
            <xm:f>Tables!$B$3</xm:f>
            <x14:dxf>
              <fill>
                <patternFill>
                  <bgColor rgb="FFFFFFCC"/>
                </patternFill>
              </fill>
            </x14:dxf>
          </x14:cfRule>
          <x14:cfRule type="cellIs" priority="5914" operator="equal" id="{CFE852EA-0BD0-4142-AE54-FFC47B1BEEDB}">
            <xm:f>Tables!$B$4</xm:f>
            <x14:dxf>
              <fill>
                <patternFill>
                  <bgColor rgb="FF92D050"/>
                </patternFill>
              </fill>
            </x14:dxf>
          </x14:cfRule>
          <x14:cfRule type="cellIs" priority="5915" operator="equal" id="{D3CFDC7E-A4EB-426B-8EF3-93AA91AFC6F8}">
            <xm:f>Tables!$B$5</xm:f>
            <x14:dxf>
              <fill>
                <patternFill>
                  <bgColor rgb="FFFFC000"/>
                </patternFill>
              </fill>
            </x14:dxf>
          </x14:cfRule>
          <x14:cfRule type="cellIs" priority="5916" operator="equal" id="{A9C090EC-A466-4414-BF08-5E10388A49E2}">
            <xm:f>Tables!$B$6</xm:f>
            <x14:dxf>
              <fill>
                <patternFill>
                  <bgColor rgb="FFFF0000"/>
                </patternFill>
              </fill>
            </x14:dxf>
          </x14:cfRule>
          <xm:sqref>F2100</xm:sqref>
        </x14:conditionalFormatting>
        <x14:conditionalFormatting xmlns:xm="http://schemas.microsoft.com/office/excel/2006/main">
          <x14:cfRule type="cellIs" priority="5909" operator="equal" id="{64B21E73-6250-422F-BA9C-33BE83F9E44A}">
            <xm:f>Tables!$B$3</xm:f>
            <x14:dxf>
              <fill>
                <patternFill>
                  <bgColor rgb="FFFFFFCC"/>
                </patternFill>
              </fill>
            </x14:dxf>
          </x14:cfRule>
          <x14:cfRule type="cellIs" priority="5910" operator="equal" id="{811F37A2-50F8-43D0-8BDA-6639EEC28CAB}">
            <xm:f>Tables!$B$4</xm:f>
            <x14:dxf>
              <fill>
                <patternFill>
                  <bgColor rgb="FF92D050"/>
                </patternFill>
              </fill>
            </x14:dxf>
          </x14:cfRule>
          <x14:cfRule type="cellIs" priority="5911" operator="equal" id="{5FA3ABA9-9B70-457F-B11C-E473392BC3EE}">
            <xm:f>Tables!$B$5</xm:f>
            <x14:dxf>
              <fill>
                <patternFill>
                  <bgColor rgb="FFFFC000"/>
                </patternFill>
              </fill>
            </x14:dxf>
          </x14:cfRule>
          <x14:cfRule type="cellIs" priority="5912" operator="equal" id="{2D51E8CE-E7F4-4F24-A129-E30D6039B1AE}">
            <xm:f>Tables!$B$6</xm:f>
            <x14:dxf>
              <fill>
                <patternFill>
                  <bgColor rgb="FFFF0000"/>
                </patternFill>
              </fill>
            </x14:dxf>
          </x14:cfRule>
          <xm:sqref>F2097</xm:sqref>
        </x14:conditionalFormatting>
        <x14:conditionalFormatting xmlns:xm="http://schemas.microsoft.com/office/excel/2006/main">
          <x14:cfRule type="cellIs" priority="5905" operator="equal" id="{B271A26C-E9C3-44E3-BF52-0A0107D28D62}">
            <xm:f>Tables!$B$3</xm:f>
            <x14:dxf>
              <fill>
                <patternFill>
                  <bgColor rgb="FFFFFFCC"/>
                </patternFill>
              </fill>
            </x14:dxf>
          </x14:cfRule>
          <x14:cfRule type="cellIs" priority="5906" operator="equal" id="{3A27EC96-F65D-4565-BAA0-2ADB27C332A3}">
            <xm:f>Tables!$B$4</xm:f>
            <x14:dxf>
              <fill>
                <patternFill>
                  <bgColor rgb="FF92D050"/>
                </patternFill>
              </fill>
            </x14:dxf>
          </x14:cfRule>
          <x14:cfRule type="cellIs" priority="5907" operator="equal" id="{EE13D56F-F300-4ADF-9DA1-9947BE0AEDC4}">
            <xm:f>Tables!$B$5</xm:f>
            <x14:dxf>
              <fill>
                <patternFill>
                  <bgColor rgb="FFFFC000"/>
                </patternFill>
              </fill>
            </x14:dxf>
          </x14:cfRule>
          <x14:cfRule type="cellIs" priority="5908" operator="equal" id="{3F6F91A1-3CDF-4936-BF03-A3C534627DDF}">
            <xm:f>Tables!$B$6</xm:f>
            <x14:dxf>
              <fill>
                <patternFill>
                  <bgColor rgb="FFFF0000"/>
                </patternFill>
              </fill>
            </x14:dxf>
          </x14:cfRule>
          <xm:sqref>F2096</xm:sqref>
        </x14:conditionalFormatting>
        <x14:conditionalFormatting xmlns:xm="http://schemas.microsoft.com/office/excel/2006/main">
          <x14:cfRule type="cellIs" priority="5901" operator="equal" id="{65273637-F69D-4409-96F8-629ECBFC256E}">
            <xm:f>Tables!$B$3</xm:f>
            <x14:dxf>
              <fill>
                <patternFill>
                  <bgColor rgb="FFFFFFCC"/>
                </patternFill>
              </fill>
            </x14:dxf>
          </x14:cfRule>
          <x14:cfRule type="cellIs" priority="5902" operator="equal" id="{603EED1D-B389-4065-8D72-4B945895F515}">
            <xm:f>Tables!$B$4</xm:f>
            <x14:dxf>
              <fill>
                <patternFill>
                  <bgColor rgb="FF92D050"/>
                </patternFill>
              </fill>
            </x14:dxf>
          </x14:cfRule>
          <x14:cfRule type="cellIs" priority="5903" operator="equal" id="{A010E4F2-D125-4AEC-8CED-6781AC4E481A}">
            <xm:f>Tables!$B$5</xm:f>
            <x14:dxf>
              <fill>
                <patternFill>
                  <bgColor rgb="FFFFC000"/>
                </patternFill>
              </fill>
            </x14:dxf>
          </x14:cfRule>
          <x14:cfRule type="cellIs" priority="5904" operator="equal" id="{9DAF8AEE-BB57-419E-91BE-565AD79F0855}">
            <xm:f>Tables!$B$6</xm:f>
            <x14:dxf>
              <fill>
                <patternFill>
                  <bgColor rgb="FFFF0000"/>
                </patternFill>
              </fill>
            </x14:dxf>
          </x14:cfRule>
          <xm:sqref>F2095</xm:sqref>
        </x14:conditionalFormatting>
        <x14:conditionalFormatting xmlns:xm="http://schemas.microsoft.com/office/excel/2006/main">
          <x14:cfRule type="cellIs" priority="5897" operator="equal" id="{2043EC1C-7652-4049-AE73-B4C45C759C66}">
            <xm:f>Tables!$B$3</xm:f>
            <x14:dxf>
              <fill>
                <patternFill>
                  <bgColor rgb="FFFFFFCC"/>
                </patternFill>
              </fill>
            </x14:dxf>
          </x14:cfRule>
          <x14:cfRule type="cellIs" priority="5898" operator="equal" id="{1059EB88-671E-4327-9310-FD9C8DBBA2DF}">
            <xm:f>Tables!$B$4</xm:f>
            <x14:dxf>
              <fill>
                <patternFill>
                  <bgColor rgb="FF92D050"/>
                </patternFill>
              </fill>
            </x14:dxf>
          </x14:cfRule>
          <x14:cfRule type="cellIs" priority="5899" operator="equal" id="{61ADFF40-E25E-41A3-BF34-5D1252879084}">
            <xm:f>Tables!$B$5</xm:f>
            <x14:dxf>
              <fill>
                <patternFill>
                  <bgColor rgb="FFFFC000"/>
                </patternFill>
              </fill>
            </x14:dxf>
          </x14:cfRule>
          <x14:cfRule type="cellIs" priority="5900" operator="equal" id="{69DB12B6-E89D-49EE-B6B4-852B7667DF45}">
            <xm:f>Tables!$B$6</xm:f>
            <x14:dxf>
              <fill>
                <patternFill>
                  <bgColor rgb="FFFF0000"/>
                </patternFill>
              </fill>
            </x14:dxf>
          </x14:cfRule>
          <xm:sqref>F2092</xm:sqref>
        </x14:conditionalFormatting>
        <x14:conditionalFormatting xmlns:xm="http://schemas.microsoft.com/office/excel/2006/main">
          <x14:cfRule type="cellIs" priority="5893" operator="equal" id="{55B7A46B-C5A2-4130-9F8A-F26739772F3F}">
            <xm:f>Tables!$B$3</xm:f>
            <x14:dxf>
              <fill>
                <patternFill>
                  <bgColor rgb="FFFFFFCC"/>
                </patternFill>
              </fill>
            </x14:dxf>
          </x14:cfRule>
          <x14:cfRule type="cellIs" priority="5894" operator="equal" id="{07289761-011C-4B47-8D03-1AE41DBF35C8}">
            <xm:f>Tables!$B$4</xm:f>
            <x14:dxf>
              <fill>
                <patternFill>
                  <bgColor rgb="FF92D050"/>
                </patternFill>
              </fill>
            </x14:dxf>
          </x14:cfRule>
          <x14:cfRule type="cellIs" priority="5895" operator="equal" id="{68B2247B-4E39-482C-B68F-854EA78EC36E}">
            <xm:f>Tables!$B$5</xm:f>
            <x14:dxf>
              <fill>
                <patternFill>
                  <bgColor rgb="FFFFC000"/>
                </patternFill>
              </fill>
            </x14:dxf>
          </x14:cfRule>
          <x14:cfRule type="cellIs" priority="5896" operator="equal" id="{49D160B5-9B34-4723-ADA6-7B03A3BFCC2F}">
            <xm:f>Tables!$B$6</xm:f>
            <x14:dxf>
              <fill>
                <patternFill>
                  <bgColor rgb="FFFF0000"/>
                </patternFill>
              </fill>
            </x14:dxf>
          </x14:cfRule>
          <xm:sqref>F2091</xm:sqref>
        </x14:conditionalFormatting>
        <x14:conditionalFormatting xmlns:xm="http://schemas.microsoft.com/office/excel/2006/main">
          <x14:cfRule type="cellIs" priority="5889" operator="equal" id="{541F9A5B-8BC5-4AE0-A7B9-E5AAD9F3FD67}">
            <xm:f>Tables!$B$3</xm:f>
            <x14:dxf>
              <fill>
                <patternFill>
                  <bgColor rgb="FFFFFFCC"/>
                </patternFill>
              </fill>
            </x14:dxf>
          </x14:cfRule>
          <x14:cfRule type="cellIs" priority="5890" operator="equal" id="{F8581EB1-09F8-46B5-B2BB-270F66F6772B}">
            <xm:f>Tables!$B$4</xm:f>
            <x14:dxf>
              <fill>
                <patternFill>
                  <bgColor rgb="FF92D050"/>
                </patternFill>
              </fill>
            </x14:dxf>
          </x14:cfRule>
          <x14:cfRule type="cellIs" priority="5891" operator="equal" id="{F3EEAB32-F6AE-4C59-B908-5AA3156826EC}">
            <xm:f>Tables!$B$5</xm:f>
            <x14:dxf>
              <fill>
                <patternFill>
                  <bgColor rgb="FFFFC000"/>
                </patternFill>
              </fill>
            </x14:dxf>
          </x14:cfRule>
          <x14:cfRule type="cellIs" priority="5892" operator="equal" id="{8F951862-108E-4CC7-95D1-22D86FCE7EAA}">
            <xm:f>Tables!$B$6</xm:f>
            <x14:dxf>
              <fill>
                <patternFill>
                  <bgColor rgb="FFFF0000"/>
                </patternFill>
              </fill>
            </x14:dxf>
          </x14:cfRule>
          <xm:sqref>F2090</xm:sqref>
        </x14:conditionalFormatting>
        <x14:conditionalFormatting xmlns:xm="http://schemas.microsoft.com/office/excel/2006/main">
          <x14:cfRule type="cellIs" priority="5886" operator="equal" id="{B3220EC7-5533-4F28-9479-8D761E043F07}">
            <xm:f>Tables!$B$6</xm:f>
            <x14:dxf>
              <fill>
                <patternFill>
                  <bgColor rgb="FFFF0000"/>
                </patternFill>
              </fill>
            </x14:dxf>
          </x14:cfRule>
          <x14:cfRule type="cellIs" priority="5887" operator="equal" id="{51092E01-ABDD-4F97-B593-5F89313F5A31}">
            <xm:f>Tables!$B$5</xm:f>
            <x14:dxf>
              <fill>
                <patternFill>
                  <bgColor rgb="FFFFC000"/>
                </patternFill>
              </fill>
            </x14:dxf>
          </x14:cfRule>
          <x14:cfRule type="cellIs" priority="5888" operator="equal" id="{791A3867-CBE7-4F30-A1AD-DE7E28CE9B9C}">
            <xm:f>Tables!$B$4</xm:f>
            <x14:dxf>
              <fill>
                <patternFill>
                  <bgColor rgb="FF92D050"/>
                </patternFill>
              </fill>
            </x14:dxf>
          </x14:cfRule>
          <xm:sqref>M2118 Q2118 Q2159 M2159</xm:sqref>
        </x14:conditionalFormatting>
        <x14:conditionalFormatting xmlns:xm="http://schemas.microsoft.com/office/excel/2006/main">
          <x14:cfRule type="cellIs" priority="5883" operator="equal" id="{732A076A-CF3B-43FE-9D4A-D36F8E7A83B9}">
            <xm:f>Tables!$B$6</xm:f>
            <x14:dxf>
              <fill>
                <patternFill>
                  <bgColor rgb="FFFF0000"/>
                </patternFill>
              </fill>
            </x14:dxf>
          </x14:cfRule>
          <x14:cfRule type="cellIs" priority="5884" operator="equal" id="{70934AD8-1949-43DB-B05F-F1F0A7F0F708}">
            <xm:f>Tables!$B$5</xm:f>
            <x14:dxf>
              <fill>
                <patternFill>
                  <bgColor rgb="FFFFC000"/>
                </patternFill>
              </fill>
            </x14:dxf>
          </x14:cfRule>
          <x14:cfRule type="cellIs" priority="5885" operator="equal" id="{EADA3A34-5F00-48FC-90E4-0297F5EB782C}">
            <xm:f>Tables!$B$4</xm:f>
            <x14:dxf>
              <fill>
                <patternFill>
                  <bgColor rgb="FF92D050"/>
                </patternFill>
              </fill>
            </x14:dxf>
          </x14:cfRule>
          <xm:sqref>Q2330 M2330 M2335 Q2335 Q2340 M2340 M2345 Q2345 Q2350 M2350 M2355 Q2355 Q2360 M2360 Q2325 M2325</xm:sqref>
        </x14:conditionalFormatting>
        <x14:conditionalFormatting xmlns:xm="http://schemas.microsoft.com/office/excel/2006/main">
          <x14:cfRule type="cellIs" priority="5879" operator="equal" id="{8CBA88F9-62D9-4E12-995F-1447CFF5677C}">
            <xm:f>Tables!$B$3</xm:f>
            <x14:dxf>
              <fill>
                <patternFill>
                  <bgColor rgb="FFFFFFCC"/>
                </patternFill>
              </fill>
            </x14:dxf>
          </x14:cfRule>
          <x14:cfRule type="cellIs" priority="5880" operator="equal" id="{A91C71A0-CDB1-45E1-9E23-D7F473F434E2}">
            <xm:f>Tables!$B$4</xm:f>
            <x14:dxf>
              <fill>
                <patternFill>
                  <bgColor rgb="FF92D050"/>
                </patternFill>
              </fill>
            </x14:dxf>
          </x14:cfRule>
          <x14:cfRule type="cellIs" priority="5881" operator="equal" id="{A6ED8E91-EE74-4542-9FAC-DABA9990753C}">
            <xm:f>Tables!$B$5</xm:f>
            <x14:dxf>
              <fill>
                <patternFill>
                  <bgColor rgb="FFFFC000"/>
                </patternFill>
              </fill>
            </x14:dxf>
          </x14:cfRule>
          <x14:cfRule type="cellIs" priority="5882" operator="equal" id="{3BC3BDBD-46D0-4B0D-B3AC-D068F80CC2A2}">
            <xm:f>Tables!$B$6</xm:f>
            <x14:dxf>
              <fill>
                <patternFill>
                  <bgColor rgb="FFFF0000"/>
                </patternFill>
              </fill>
            </x14:dxf>
          </x14:cfRule>
          <xm:sqref>F2363</xm:sqref>
        </x14:conditionalFormatting>
        <x14:conditionalFormatting xmlns:xm="http://schemas.microsoft.com/office/excel/2006/main">
          <x14:cfRule type="cellIs" priority="5875" operator="equal" id="{DB37F322-CD9F-4647-A08A-C58F0B35EA57}">
            <xm:f>Tables!$B$3</xm:f>
            <x14:dxf>
              <fill>
                <patternFill>
                  <bgColor rgb="FFFFFFCC"/>
                </patternFill>
              </fill>
            </x14:dxf>
          </x14:cfRule>
          <x14:cfRule type="cellIs" priority="5876" operator="equal" id="{5950F48A-2DFD-40AA-A1D2-70E543F125A8}">
            <xm:f>Tables!$B$4</xm:f>
            <x14:dxf>
              <fill>
                <patternFill>
                  <bgColor rgb="FF92D050"/>
                </patternFill>
              </fill>
            </x14:dxf>
          </x14:cfRule>
          <x14:cfRule type="cellIs" priority="5877" operator="equal" id="{B6738596-6574-49C1-9145-036C66C5A1B8}">
            <xm:f>Tables!$B$5</xm:f>
            <x14:dxf>
              <fill>
                <patternFill>
                  <bgColor rgb="FFFFC000"/>
                </patternFill>
              </fill>
            </x14:dxf>
          </x14:cfRule>
          <x14:cfRule type="cellIs" priority="5878" operator="equal" id="{F90E3E64-D18F-45AE-B5B8-9D5A02ECFC0B}">
            <xm:f>Tables!$B$6</xm:f>
            <x14:dxf>
              <fill>
                <patternFill>
                  <bgColor rgb="FFFF0000"/>
                </patternFill>
              </fill>
            </x14:dxf>
          </x14:cfRule>
          <xm:sqref>F2362</xm:sqref>
        </x14:conditionalFormatting>
        <x14:conditionalFormatting xmlns:xm="http://schemas.microsoft.com/office/excel/2006/main">
          <x14:cfRule type="cellIs" priority="5871" operator="equal" id="{CC25BB1D-5CC1-48A6-A5BB-575DBFA1730D}">
            <xm:f>Tables!$B$3</xm:f>
            <x14:dxf>
              <fill>
                <patternFill>
                  <bgColor rgb="FFFFFFCC"/>
                </patternFill>
              </fill>
            </x14:dxf>
          </x14:cfRule>
          <x14:cfRule type="cellIs" priority="5872" operator="equal" id="{5E1E55BF-1226-4CB5-B6D7-DD461D69B338}">
            <xm:f>Tables!$B$4</xm:f>
            <x14:dxf>
              <fill>
                <patternFill>
                  <bgColor rgb="FF92D050"/>
                </patternFill>
              </fill>
            </x14:dxf>
          </x14:cfRule>
          <x14:cfRule type="cellIs" priority="5873" operator="equal" id="{7CB2E48D-A2C8-4C4A-9913-EB3CD0233430}">
            <xm:f>Tables!$B$5</xm:f>
            <x14:dxf>
              <fill>
                <patternFill>
                  <bgColor rgb="FFFFC000"/>
                </patternFill>
              </fill>
            </x14:dxf>
          </x14:cfRule>
          <x14:cfRule type="cellIs" priority="5874" operator="equal" id="{06C13746-31C1-48BB-B701-514876BD64CF}">
            <xm:f>Tables!$B$6</xm:f>
            <x14:dxf>
              <fill>
                <patternFill>
                  <bgColor rgb="FFFF0000"/>
                </patternFill>
              </fill>
            </x14:dxf>
          </x14:cfRule>
          <xm:sqref>F2361</xm:sqref>
        </x14:conditionalFormatting>
        <x14:conditionalFormatting xmlns:xm="http://schemas.microsoft.com/office/excel/2006/main">
          <x14:cfRule type="cellIs" priority="5867" operator="equal" id="{533317C9-BA74-43B9-98D1-5FAC28279C08}">
            <xm:f>Tables!$B$3</xm:f>
            <x14:dxf>
              <fill>
                <patternFill>
                  <bgColor rgb="FFFFFFCC"/>
                </patternFill>
              </fill>
            </x14:dxf>
          </x14:cfRule>
          <x14:cfRule type="cellIs" priority="5868" operator="equal" id="{A7744F24-94B0-46EE-86F7-A63DB2DE8914}">
            <xm:f>Tables!$B$4</xm:f>
            <x14:dxf>
              <fill>
                <patternFill>
                  <bgColor rgb="FF92D050"/>
                </patternFill>
              </fill>
            </x14:dxf>
          </x14:cfRule>
          <x14:cfRule type="cellIs" priority="5869" operator="equal" id="{76D94D58-1343-4F02-88D8-CD573FA2768D}">
            <xm:f>Tables!$B$5</xm:f>
            <x14:dxf>
              <fill>
                <patternFill>
                  <bgColor rgb="FFFFC000"/>
                </patternFill>
              </fill>
            </x14:dxf>
          </x14:cfRule>
          <x14:cfRule type="cellIs" priority="5870" operator="equal" id="{00FEC5A1-0969-41AF-882E-18F5E66479AF}">
            <xm:f>Tables!$B$6</xm:f>
            <x14:dxf>
              <fill>
                <patternFill>
                  <bgColor rgb="FFFF0000"/>
                </patternFill>
              </fill>
            </x14:dxf>
          </x14:cfRule>
          <xm:sqref>F2358</xm:sqref>
        </x14:conditionalFormatting>
        <x14:conditionalFormatting xmlns:xm="http://schemas.microsoft.com/office/excel/2006/main">
          <x14:cfRule type="cellIs" priority="5863" operator="equal" id="{BBDD33E5-7DAA-4955-9B75-20027869D18F}">
            <xm:f>Tables!$B$3</xm:f>
            <x14:dxf>
              <fill>
                <patternFill>
                  <bgColor rgb="FFFFFFCC"/>
                </patternFill>
              </fill>
            </x14:dxf>
          </x14:cfRule>
          <x14:cfRule type="cellIs" priority="5864" operator="equal" id="{80478235-B2D8-4383-8CF1-BB663C9197AF}">
            <xm:f>Tables!$B$4</xm:f>
            <x14:dxf>
              <fill>
                <patternFill>
                  <bgColor rgb="FF92D050"/>
                </patternFill>
              </fill>
            </x14:dxf>
          </x14:cfRule>
          <x14:cfRule type="cellIs" priority="5865" operator="equal" id="{05B5B3B9-65B7-47A8-A03E-1281CDA1AE65}">
            <xm:f>Tables!$B$5</xm:f>
            <x14:dxf>
              <fill>
                <patternFill>
                  <bgColor rgb="FFFFC000"/>
                </patternFill>
              </fill>
            </x14:dxf>
          </x14:cfRule>
          <x14:cfRule type="cellIs" priority="5866" operator="equal" id="{1B5E9329-E60A-437B-85CE-4D6AAB6ADD05}">
            <xm:f>Tables!$B$6</xm:f>
            <x14:dxf>
              <fill>
                <patternFill>
                  <bgColor rgb="FFFF0000"/>
                </patternFill>
              </fill>
            </x14:dxf>
          </x14:cfRule>
          <xm:sqref>F2357</xm:sqref>
        </x14:conditionalFormatting>
        <x14:conditionalFormatting xmlns:xm="http://schemas.microsoft.com/office/excel/2006/main">
          <x14:cfRule type="cellIs" priority="5859" operator="equal" id="{843215D4-A25D-4031-984D-A01E398DB82B}">
            <xm:f>Tables!$B$3</xm:f>
            <x14:dxf>
              <fill>
                <patternFill>
                  <bgColor rgb="FFFFFFCC"/>
                </patternFill>
              </fill>
            </x14:dxf>
          </x14:cfRule>
          <x14:cfRule type="cellIs" priority="5860" operator="equal" id="{0AA30E28-8EE3-45C0-AEFF-A3C848CE7E4A}">
            <xm:f>Tables!$B$4</xm:f>
            <x14:dxf>
              <fill>
                <patternFill>
                  <bgColor rgb="FF92D050"/>
                </patternFill>
              </fill>
            </x14:dxf>
          </x14:cfRule>
          <x14:cfRule type="cellIs" priority="5861" operator="equal" id="{2B93901D-DDB4-4B0E-AF4F-C7D1921BF698}">
            <xm:f>Tables!$B$5</xm:f>
            <x14:dxf>
              <fill>
                <patternFill>
                  <bgColor rgb="FFFFC000"/>
                </patternFill>
              </fill>
            </x14:dxf>
          </x14:cfRule>
          <x14:cfRule type="cellIs" priority="5862" operator="equal" id="{3E8B546E-398C-4547-B92A-2492FB97036D}">
            <xm:f>Tables!$B$6</xm:f>
            <x14:dxf>
              <fill>
                <patternFill>
                  <bgColor rgb="FFFF0000"/>
                </patternFill>
              </fill>
            </x14:dxf>
          </x14:cfRule>
          <xm:sqref>F2356</xm:sqref>
        </x14:conditionalFormatting>
        <x14:conditionalFormatting xmlns:xm="http://schemas.microsoft.com/office/excel/2006/main">
          <x14:cfRule type="cellIs" priority="5855" operator="equal" id="{02DB859B-B52A-4AF2-B151-5DB97E0835A0}">
            <xm:f>Tables!$B$3</xm:f>
            <x14:dxf>
              <fill>
                <patternFill>
                  <bgColor rgb="FFFFFFCC"/>
                </patternFill>
              </fill>
            </x14:dxf>
          </x14:cfRule>
          <x14:cfRule type="cellIs" priority="5856" operator="equal" id="{4475A2B3-15C3-4F65-A99D-05D9BFA8B5BE}">
            <xm:f>Tables!$B$4</xm:f>
            <x14:dxf>
              <fill>
                <patternFill>
                  <bgColor rgb="FF92D050"/>
                </patternFill>
              </fill>
            </x14:dxf>
          </x14:cfRule>
          <x14:cfRule type="cellIs" priority="5857" operator="equal" id="{14944EDC-19FA-4FF2-85D4-46A8D4CFF480}">
            <xm:f>Tables!$B$5</xm:f>
            <x14:dxf>
              <fill>
                <patternFill>
                  <bgColor rgb="FFFFC000"/>
                </patternFill>
              </fill>
            </x14:dxf>
          </x14:cfRule>
          <x14:cfRule type="cellIs" priority="5858" operator="equal" id="{D7F1623D-3372-42C6-98A6-7B8363219885}">
            <xm:f>Tables!$B$6</xm:f>
            <x14:dxf>
              <fill>
                <patternFill>
                  <bgColor rgb="FFFF0000"/>
                </patternFill>
              </fill>
            </x14:dxf>
          </x14:cfRule>
          <xm:sqref>F2353</xm:sqref>
        </x14:conditionalFormatting>
        <x14:conditionalFormatting xmlns:xm="http://schemas.microsoft.com/office/excel/2006/main">
          <x14:cfRule type="cellIs" priority="5851" operator="equal" id="{215E9008-059F-4841-856D-A385933C76BE}">
            <xm:f>Tables!$B$3</xm:f>
            <x14:dxf>
              <fill>
                <patternFill>
                  <bgColor rgb="FFFFFFCC"/>
                </patternFill>
              </fill>
            </x14:dxf>
          </x14:cfRule>
          <x14:cfRule type="cellIs" priority="5852" operator="equal" id="{CEE14FBC-98CC-40A2-99AB-193ED373C92E}">
            <xm:f>Tables!$B$4</xm:f>
            <x14:dxf>
              <fill>
                <patternFill>
                  <bgColor rgb="FF92D050"/>
                </patternFill>
              </fill>
            </x14:dxf>
          </x14:cfRule>
          <x14:cfRule type="cellIs" priority="5853" operator="equal" id="{8010DDAD-8261-42AB-A28E-C672062DBE1B}">
            <xm:f>Tables!$B$5</xm:f>
            <x14:dxf>
              <fill>
                <patternFill>
                  <bgColor rgb="FFFFC000"/>
                </patternFill>
              </fill>
            </x14:dxf>
          </x14:cfRule>
          <x14:cfRule type="cellIs" priority="5854" operator="equal" id="{813542D0-A8F5-4654-AC59-C6AF198BC7B9}">
            <xm:f>Tables!$B$6</xm:f>
            <x14:dxf>
              <fill>
                <patternFill>
                  <bgColor rgb="FFFF0000"/>
                </patternFill>
              </fill>
            </x14:dxf>
          </x14:cfRule>
          <xm:sqref>F2352</xm:sqref>
        </x14:conditionalFormatting>
        <x14:conditionalFormatting xmlns:xm="http://schemas.microsoft.com/office/excel/2006/main">
          <x14:cfRule type="cellIs" priority="5847" operator="equal" id="{6E11329F-83E1-475A-BFFD-4ABC5FEEDD07}">
            <xm:f>Tables!$B$3</xm:f>
            <x14:dxf>
              <fill>
                <patternFill>
                  <bgColor rgb="FFFFFFCC"/>
                </patternFill>
              </fill>
            </x14:dxf>
          </x14:cfRule>
          <x14:cfRule type="cellIs" priority="5848" operator="equal" id="{B5BC6AA7-16A2-4927-BF3C-284457726382}">
            <xm:f>Tables!$B$4</xm:f>
            <x14:dxf>
              <fill>
                <patternFill>
                  <bgColor rgb="FF92D050"/>
                </patternFill>
              </fill>
            </x14:dxf>
          </x14:cfRule>
          <x14:cfRule type="cellIs" priority="5849" operator="equal" id="{B746BC72-FFD9-4C42-B885-4EB5D35151AC}">
            <xm:f>Tables!$B$5</xm:f>
            <x14:dxf>
              <fill>
                <patternFill>
                  <bgColor rgb="FFFFC000"/>
                </patternFill>
              </fill>
            </x14:dxf>
          </x14:cfRule>
          <x14:cfRule type="cellIs" priority="5850" operator="equal" id="{8470D12C-190C-4606-82CE-99C719DDFA9F}">
            <xm:f>Tables!$B$6</xm:f>
            <x14:dxf>
              <fill>
                <patternFill>
                  <bgColor rgb="FFFF0000"/>
                </patternFill>
              </fill>
            </x14:dxf>
          </x14:cfRule>
          <xm:sqref>F2351</xm:sqref>
        </x14:conditionalFormatting>
        <x14:conditionalFormatting xmlns:xm="http://schemas.microsoft.com/office/excel/2006/main">
          <x14:cfRule type="cellIs" priority="5843" operator="equal" id="{215A461E-940A-40AD-B393-6830FE0768D1}">
            <xm:f>Tables!$B$3</xm:f>
            <x14:dxf>
              <fill>
                <patternFill>
                  <bgColor rgb="FFFFFFCC"/>
                </patternFill>
              </fill>
            </x14:dxf>
          </x14:cfRule>
          <x14:cfRule type="cellIs" priority="5844" operator="equal" id="{BBC8E914-BE7B-451A-8E6F-86004F49E388}">
            <xm:f>Tables!$B$4</xm:f>
            <x14:dxf>
              <fill>
                <patternFill>
                  <bgColor rgb="FF92D050"/>
                </patternFill>
              </fill>
            </x14:dxf>
          </x14:cfRule>
          <x14:cfRule type="cellIs" priority="5845" operator="equal" id="{48E021E1-9CF5-4D16-B8AD-4D5204647943}">
            <xm:f>Tables!$B$5</xm:f>
            <x14:dxf>
              <fill>
                <patternFill>
                  <bgColor rgb="FFFFC000"/>
                </patternFill>
              </fill>
            </x14:dxf>
          </x14:cfRule>
          <x14:cfRule type="cellIs" priority="5846" operator="equal" id="{51F1B664-17A9-4ED4-9CA4-8E254D04B8E8}">
            <xm:f>Tables!$B$6</xm:f>
            <x14:dxf>
              <fill>
                <patternFill>
                  <bgColor rgb="FFFF0000"/>
                </patternFill>
              </fill>
            </x14:dxf>
          </x14:cfRule>
          <xm:sqref>F2348</xm:sqref>
        </x14:conditionalFormatting>
        <x14:conditionalFormatting xmlns:xm="http://schemas.microsoft.com/office/excel/2006/main">
          <x14:cfRule type="cellIs" priority="5839" operator="equal" id="{BC7398DC-A785-41CE-98F7-88CEAD8817D3}">
            <xm:f>Tables!$B$3</xm:f>
            <x14:dxf>
              <fill>
                <patternFill>
                  <bgColor rgb="FFFFFFCC"/>
                </patternFill>
              </fill>
            </x14:dxf>
          </x14:cfRule>
          <x14:cfRule type="cellIs" priority="5840" operator="equal" id="{D41AE9C5-932C-4D14-AC91-F800F4085510}">
            <xm:f>Tables!$B$4</xm:f>
            <x14:dxf>
              <fill>
                <patternFill>
                  <bgColor rgb="FF92D050"/>
                </patternFill>
              </fill>
            </x14:dxf>
          </x14:cfRule>
          <x14:cfRule type="cellIs" priority="5841" operator="equal" id="{D5F72C52-1760-4DB8-8DE1-A8C35A2D2105}">
            <xm:f>Tables!$B$5</xm:f>
            <x14:dxf>
              <fill>
                <patternFill>
                  <bgColor rgb="FFFFC000"/>
                </patternFill>
              </fill>
            </x14:dxf>
          </x14:cfRule>
          <x14:cfRule type="cellIs" priority="5842" operator="equal" id="{0204A739-32F2-4EFF-8B78-073F0B302C5D}">
            <xm:f>Tables!$B$6</xm:f>
            <x14:dxf>
              <fill>
                <patternFill>
                  <bgColor rgb="FFFF0000"/>
                </patternFill>
              </fill>
            </x14:dxf>
          </x14:cfRule>
          <xm:sqref>F2347</xm:sqref>
        </x14:conditionalFormatting>
        <x14:conditionalFormatting xmlns:xm="http://schemas.microsoft.com/office/excel/2006/main">
          <x14:cfRule type="cellIs" priority="5835" operator="equal" id="{8DBF1C26-CB81-41C1-90DF-62C9A27F8C3C}">
            <xm:f>Tables!$B$3</xm:f>
            <x14:dxf>
              <fill>
                <patternFill>
                  <bgColor rgb="FFFFFFCC"/>
                </patternFill>
              </fill>
            </x14:dxf>
          </x14:cfRule>
          <x14:cfRule type="cellIs" priority="5836" operator="equal" id="{B9882538-8C7D-4AB7-9C1D-B3DFF31D2A6C}">
            <xm:f>Tables!$B$4</xm:f>
            <x14:dxf>
              <fill>
                <patternFill>
                  <bgColor rgb="FF92D050"/>
                </patternFill>
              </fill>
            </x14:dxf>
          </x14:cfRule>
          <x14:cfRule type="cellIs" priority="5837" operator="equal" id="{11750722-DDF1-4BC0-ABAF-C309FC0FA1CE}">
            <xm:f>Tables!$B$5</xm:f>
            <x14:dxf>
              <fill>
                <patternFill>
                  <bgColor rgb="FFFFC000"/>
                </patternFill>
              </fill>
            </x14:dxf>
          </x14:cfRule>
          <x14:cfRule type="cellIs" priority="5838" operator="equal" id="{93262C0A-3B44-4946-813A-CEDA82EAA356}">
            <xm:f>Tables!$B$6</xm:f>
            <x14:dxf>
              <fill>
                <patternFill>
                  <bgColor rgb="FFFF0000"/>
                </patternFill>
              </fill>
            </x14:dxf>
          </x14:cfRule>
          <xm:sqref>F2346</xm:sqref>
        </x14:conditionalFormatting>
        <x14:conditionalFormatting xmlns:xm="http://schemas.microsoft.com/office/excel/2006/main">
          <x14:cfRule type="cellIs" priority="5831" operator="equal" id="{963300E0-BDD5-47D6-A38B-6BCCF8DF8DD1}">
            <xm:f>Tables!$B$3</xm:f>
            <x14:dxf>
              <fill>
                <patternFill>
                  <bgColor rgb="FFFFFFCC"/>
                </patternFill>
              </fill>
            </x14:dxf>
          </x14:cfRule>
          <x14:cfRule type="cellIs" priority="5832" operator="equal" id="{4E19E35C-572A-437F-985F-09E99009D94F}">
            <xm:f>Tables!$B$4</xm:f>
            <x14:dxf>
              <fill>
                <patternFill>
                  <bgColor rgb="FF92D050"/>
                </patternFill>
              </fill>
            </x14:dxf>
          </x14:cfRule>
          <x14:cfRule type="cellIs" priority="5833" operator="equal" id="{3B022D66-F9B0-4DE9-93E1-6EC9B9A9DA89}">
            <xm:f>Tables!$B$5</xm:f>
            <x14:dxf>
              <fill>
                <patternFill>
                  <bgColor rgb="FFFFC000"/>
                </patternFill>
              </fill>
            </x14:dxf>
          </x14:cfRule>
          <x14:cfRule type="cellIs" priority="5834" operator="equal" id="{44B35C24-00E2-4AE4-B19B-A98A2FCA3DD7}">
            <xm:f>Tables!$B$6</xm:f>
            <x14:dxf>
              <fill>
                <patternFill>
                  <bgColor rgb="FFFF0000"/>
                </patternFill>
              </fill>
            </x14:dxf>
          </x14:cfRule>
          <xm:sqref>F2343</xm:sqref>
        </x14:conditionalFormatting>
        <x14:conditionalFormatting xmlns:xm="http://schemas.microsoft.com/office/excel/2006/main">
          <x14:cfRule type="cellIs" priority="5827" operator="equal" id="{2FE02EC5-4B78-445B-8A6D-11A31EA2844B}">
            <xm:f>Tables!$B$3</xm:f>
            <x14:dxf>
              <fill>
                <patternFill>
                  <bgColor rgb="FFFFFFCC"/>
                </patternFill>
              </fill>
            </x14:dxf>
          </x14:cfRule>
          <x14:cfRule type="cellIs" priority="5828" operator="equal" id="{A354485C-7D63-4B46-B614-6730CE925BCD}">
            <xm:f>Tables!$B$4</xm:f>
            <x14:dxf>
              <fill>
                <patternFill>
                  <bgColor rgb="FF92D050"/>
                </patternFill>
              </fill>
            </x14:dxf>
          </x14:cfRule>
          <x14:cfRule type="cellIs" priority="5829" operator="equal" id="{5C4DD938-3CE3-40D6-980E-419ABEF796BF}">
            <xm:f>Tables!$B$5</xm:f>
            <x14:dxf>
              <fill>
                <patternFill>
                  <bgColor rgb="FFFFC000"/>
                </patternFill>
              </fill>
            </x14:dxf>
          </x14:cfRule>
          <x14:cfRule type="cellIs" priority="5830" operator="equal" id="{DB12FFEC-190A-4145-9038-6DD58A10D31B}">
            <xm:f>Tables!$B$6</xm:f>
            <x14:dxf>
              <fill>
                <patternFill>
                  <bgColor rgb="FFFF0000"/>
                </patternFill>
              </fill>
            </x14:dxf>
          </x14:cfRule>
          <xm:sqref>F2342</xm:sqref>
        </x14:conditionalFormatting>
        <x14:conditionalFormatting xmlns:xm="http://schemas.microsoft.com/office/excel/2006/main">
          <x14:cfRule type="cellIs" priority="5823" operator="equal" id="{4DD52EF5-9691-4881-B691-0A9FE7C40FF4}">
            <xm:f>Tables!$B$3</xm:f>
            <x14:dxf>
              <fill>
                <patternFill>
                  <bgColor rgb="FFFFFFCC"/>
                </patternFill>
              </fill>
            </x14:dxf>
          </x14:cfRule>
          <x14:cfRule type="cellIs" priority="5824" operator="equal" id="{438A3B62-7547-4C25-A798-A9CBD99067A7}">
            <xm:f>Tables!$B$4</xm:f>
            <x14:dxf>
              <fill>
                <patternFill>
                  <bgColor rgb="FF92D050"/>
                </patternFill>
              </fill>
            </x14:dxf>
          </x14:cfRule>
          <x14:cfRule type="cellIs" priority="5825" operator="equal" id="{A21D3188-5C92-4E74-ADAB-CCDF5EB29DEB}">
            <xm:f>Tables!$B$5</xm:f>
            <x14:dxf>
              <fill>
                <patternFill>
                  <bgColor rgb="FFFFC000"/>
                </patternFill>
              </fill>
            </x14:dxf>
          </x14:cfRule>
          <x14:cfRule type="cellIs" priority="5826" operator="equal" id="{95ACAB66-A4A0-4B54-891C-B6612DB2BCEB}">
            <xm:f>Tables!$B$6</xm:f>
            <x14:dxf>
              <fill>
                <patternFill>
                  <bgColor rgb="FFFF0000"/>
                </patternFill>
              </fill>
            </x14:dxf>
          </x14:cfRule>
          <xm:sqref>F2341</xm:sqref>
        </x14:conditionalFormatting>
        <x14:conditionalFormatting xmlns:xm="http://schemas.microsoft.com/office/excel/2006/main">
          <x14:cfRule type="cellIs" priority="5819" operator="equal" id="{DB011888-D6AD-4FB4-91CD-AE90AB7DEB56}">
            <xm:f>Tables!$B$3</xm:f>
            <x14:dxf>
              <fill>
                <patternFill>
                  <bgColor rgb="FFFFFFCC"/>
                </patternFill>
              </fill>
            </x14:dxf>
          </x14:cfRule>
          <x14:cfRule type="cellIs" priority="5820" operator="equal" id="{91760EA9-2FBD-48F0-8DEC-C9652A8CA40C}">
            <xm:f>Tables!$B$4</xm:f>
            <x14:dxf>
              <fill>
                <patternFill>
                  <bgColor rgb="FF92D050"/>
                </patternFill>
              </fill>
            </x14:dxf>
          </x14:cfRule>
          <x14:cfRule type="cellIs" priority="5821" operator="equal" id="{4783D313-B004-420E-8891-51DE7405A23E}">
            <xm:f>Tables!$B$5</xm:f>
            <x14:dxf>
              <fill>
                <patternFill>
                  <bgColor rgb="FFFFC000"/>
                </patternFill>
              </fill>
            </x14:dxf>
          </x14:cfRule>
          <x14:cfRule type="cellIs" priority="5822" operator="equal" id="{22375B97-4702-4998-80F7-1A4EE8796E7F}">
            <xm:f>Tables!$B$6</xm:f>
            <x14:dxf>
              <fill>
                <patternFill>
                  <bgColor rgb="FFFF0000"/>
                </patternFill>
              </fill>
            </x14:dxf>
          </x14:cfRule>
          <xm:sqref>F2338</xm:sqref>
        </x14:conditionalFormatting>
        <x14:conditionalFormatting xmlns:xm="http://schemas.microsoft.com/office/excel/2006/main">
          <x14:cfRule type="cellIs" priority="5815" operator="equal" id="{D6BECAA5-856E-4F5D-B1ED-143FBDACE504}">
            <xm:f>Tables!$B$3</xm:f>
            <x14:dxf>
              <fill>
                <patternFill>
                  <bgColor rgb="FFFFFFCC"/>
                </patternFill>
              </fill>
            </x14:dxf>
          </x14:cfRule>
          <x14:cfRule type="cellIs" priority="5816" operator="equal" id="{197D6798-A37E-42F9-8B09-839B87EAE0E7}">
            <xm:f>Tables!$B$4</xm:f>
            <x14:dxf>
              <fill>
                <patternFill>
                  <bgColor rgb="FF92D050"/>
                </patternFill>
              </fill>
            </x14:dxf>
          </x14:cfRule>
          <x14:cfRule type="cellIs" priority="5817" operator="equal" id="{32795730-21A9-4334-B0EA-99932E62F64C}">
            <xm:f>Tables!$B$5</xm:f>
            <x14:dxf>
              <fill>
                <patternFill>
                  <bgColor rgb="FFFFC000"/>
                </patternFill>
              </fill>
            </x14:dxf>
          </x14:cfRule>
          <x14:cfRule type="cellIs" priority="5818" operator="equal" id="{AE2BD55B-E1BB-454E-ACCD-018C753AB269}">
            <xm:f>Tables!$B$6</xm:f>
            <x14:dxf>
              <fill>
                <patternFill>
                  <bgColor rgb="FFFF0000"/>
                </patternFill>
              </fill>
            </x14:dxf>
          </x14:cfRule>
          <xm:sqref>F2337</xm:sqref>
        </x14:conditionalFormatting>
        <x14:conditionalFormatting xmlns:xm="http://schemas.microsoft.com/office/excel/2006/main">
          <x14:cfRule type="cellIs" priority="5811" operator="equal" id="{7B904137-9C9B-4656-87D5-202B00C1B119}">
            <xm:f>Tables!$B$3</xm:f>
            <x14:dxf>
              <fill>
                <patternFill>
                  <bgColor rgb="FFFFFFCC"/>
                </patternFill>
              </fill>
            </x14:dxf>
          </x14:cfRule>
          <x14:cfRule type="cellIs" priority="5812" operator="equal" id="{5BC1A25D-E75A-4426-8F45-45E967332F2B}">
            <xm:f>Tables!$B$4</xm:f>
            <x14:dxf>
              <fill>
                <patternFill>
                  <bgColor rgb="FF92D050"/>
                </patternFill>
              </fill>
            </x14:dxf>
          </x14:cfRule>
          <x14:cfRule type="cellIs" priority="5813" operator="equal" id="{C8E81398-E45A-4ED6-8C85-93038332D704}">
            <xm:f>Tables!$B$5</xm:f>
            <x14:dxf>
              <fill>
                <patternFill>
                  <bgColor rgb="FFFFC000"/>
                </patternFill>
              </fill>
            </x14:dxf>
          </x14:cfRule>
          <x14:cfRule type="cellIs" priority="5814" operator="equal" id="{2D36D236-9234-4032-B84A-9503248FDDC2}">
            <xm:f>Tables!$B$6</xm:f>
            <x14:dxf>
              <fill>
                <patternFill>
                  <bgColor rgb="FFFF0000"/>
                </patternFill>
              </fill>
            </x14:dxf>
          </x14:cfRule>
          <xm:sqref>F2336</xm:sqref>
        </x14:conditionalFormatting>
        <x14:conditionalFormatting xmlns:xm="http://schemas.microsoft.com/office/excel/2006/main">
          <x14:cfRule type="cellIs" priority="5808" operator="equal" id="{75298B78-6102-4A51-AC3E-B327513B3F6C}">
            <xm:f>Tables!$B$6</xm:f>
            <x14:dxf>
              <fill>
                <patternFill>
                  <bgColor rgb="FFFF0000"/>
                </patternFill>
              </fill>
            </x14:dxf>
          </x14:cfRule>
          <x14:cfRule type="cellIs" priority="5809" operator="equal" id="{42AF6F16-E97C-40B9-AEE7-ED10DD7F8B09}">
            <xm:f>Tables!$B$5</xm:f>
            <x14:dxf>
              <fill>
                <patternFill>
                  <bgColor rgb="FFFFC000"/>
                </patternFill>
              </fill>
            </x14:dxf>
          </x14:cfRule>
          <x14:cfRule type="cellIs" priority="5810" operator="equal" id="{FED2CDC3-689A-4FC5-B50E-2EC45B18C2A8}">
            <xm:f>Tables!$B$4</xm:f>
            <x14:dxf>
              <fill>
                <patternFill>
                  <bgColor rgb="FF92D050"/>
                </patternFill>
              </fill>
            </x14:dxf>
          </x14:cfRule>
          <xm:sqref>M2282 Q2282 Q2323 M2323</xm:sqref>
        </x14:conditionalFormatting>
        <x14:conditionalFormatting xmlns:xm="http://schemas.microsoft.com/office/excel/2006/main">
          <x14:cfRule type="cellIs" priority="5805" operator="equal" id="{79D5CD81-3E2B-49F9-B387-2A80F74088F8}">
            <xm:f>Tables!$B$6</xm:f>
            <x14:dxf>
              <fill>
                <patternFill>
                  <bgColor rgb="FFFF0000"/>
                </patternFill>
              </fill>
            </x14:dxf>
          </x14:cfRule>
          <x14:cfRule type="cellIs" priority="5806" operator="equal" id="{44AB1ECB-53B8-4B2E-AD66-B0CA2C6BF857}">
            <xm:f>Tables!$B$5</xm:f>
            <x14:dxf>
              <fill>
                <patternFill>
                  <bgColor rgb="FFFFC000"/>
                </patternFill>
              </fill>
            </x14:dxf>
          </x14:cfRule>
          <x14:cfRule type="cellIs" priority="5807" operator="equal" id="{370D459D-D239-4CD1-956A-C0C9C6505475}">
            <xm:f>Tables!$B$4</xm:f>
            <x14:dxf>
              <fill>
                <patternFill>
                  <bgColor rgb="FF92D050"/>
                </patternFill>
              </fill>
            </x14:dxf>
          </x14:cfRule>
          <xm:sqref>Q1961 M1961 M1966 Q1966 Q1971 M1971 M1976 Q1976 Q1981 M1981 M1986 Q1986 Q1991 M1991 Q1956 M1956</xm:sqref>
        </x14:conditionalFormatting>
        <x14:conditionalFormatting xmlns:xm="http://schemas.microsoft.com/office/excel/2006/main">
          <x14:cfRule type="cellIs" priority="5733" operator="equal" id="{BCFB91F8-D82A-4940-9EC1-CCFE360CAE98}">
            <xm:f>Tables!$B$3</xm:f>
            <x14:dxf>
              <fill>
                <patternFill>
                  <bgColor rgb="FFFFFFCC"/>
                </patternFill>
              </fill>
            </x14:dxf>
          </x14:cfRule>
          <x14:cfRule type="cellIs" priority="5734" operator="equal" id="{00228BA6-71EF-4DE6-A7A5-6D66258CF2E6}">
            <xm:f>Tables!$B$4</xm:f>
            <x14:dxf>
              <fill>
                <patternFill>
                  <bgColor rgb="FF92D050"/>
                </patternFill>
              </fill>
            </x14:dxf>
          </x14:cfRule>
          <x14:cfRule type="cellIs" priority="5735" operator="equal" id="{D5232285-5545-4966-AFE9-6DC71B282D77}">
            <xm:f>Tables!$B$5</xm:f>
            <x14:dxf>
              <fill>
                <patternFill>
                  <bgColor rgb="FFFFC000"/>
                </patternFill>
              </fill>
            </x14:dxf>
          </x14:cfRule>
          <x14:cfRule type="cellIs" priority="5736" operator="equal" id="{CD41C297-E1E3-4CB1-A69D-1C6A6F73E5C5}">
            <xm:f>Tables!$B$6</xm:f>
            <x14:dxf>
              <fill>
                <patternFill>
                  <bgColor rgb="FFFF0000"/>
                </patternFill>
              </fill>
            </x14:dxf>
          </x14:cfRule>
          <xm:sqref>J1957:K1957</xm:sqref>
        </x14:conditionalFormatting>
        <x14:conditionalFormatting xmlns:xm="http://schemas.microsoft.com/office/excel/2006/main">
          <x14:cfRule type="cellIs" priority="5721" operator="equal" id="{67F9D206-6C3A-476D-BE2D-0AA70766C8EB}">
            <xm:f>Tables!$B$3</xm:f>
            <x14:dxf>
              <fill>
                <patternFill>
                  <bgColor rgb="FFFFFFCC"/>
                </patternFill>
              </fill>
            </x14:dxf>
          </x14:cfRule>
          <x14:cfRule type="cellIs" priority="5722" operator="equal" id="{009A31A2-CAFE-4922-A737-244F46C1A6EB}">
            <xm:f>Tables!$B$4</xm:f>
            <x14:dxf>
              <fill>
                <patternFill>
                  <bgColor rgb="FF92D050"/>
                </patternFill>
              </fill>
            </x14:dxf>
          </x14:cfRule>
          <x14:cfRule type="cellIs" priority="5723" operator="equal" id="{902487A5-56A2-4381-998F-8E514D628053}">
            <xm:f>Tables!$B$5</xm:f>
            <x14:dxf>
              <fill>
                <patternFill>
                  <bgColor rgb="FFFFC000"/>
                </patternFill>
              </fill>
            </x14:dxf>
          </x14:cfRule>
          <x14:cfRule type="cellIs" priority="5724" operator="equal" id="{5E3A1890-73C8-4FD8-BA8F-D6922697D078}">
            <xm:f>Tables!$B$6</xm:f>
            <x14:dxf>
              <fill>
                <patternFill>
                  <bgColor rgb="FFFF0000"/>
                </patternFill>
              </fill>
            </x14:dxf>
          </x14:cfRule>
          <xm:sqref>J1962:K1962</xm:sqref>
        </x14:conditionalFormatting>
        <x14:conditionalFormatting xmlns:xm="http://schemas.microsoft.com/office/excel/2006/main">
          <x14:cfRule type="cellIs" priority="5709" operator="equal" id="{B02B9D42-53FE-4615-975C-55359DD83FA9}">
            <xm:f>Tables!$B$3</xm:f>
            <x14:dxf>
              <fill>
                <patternFill>
                  <bgColor rgb="FFFFFFCC"/>
                </patternFill>
              </fill>
            </x14:dxf>
          </x14:cfRule>
          <x14:cfRule type="cellIs" priority="5710" operator="equal" id="{F2B91E68-9D76-477C-9B03-A844F76AB5F3}">
            <xm:f>Tables!$B$4</xm:f>
            <x14:dxf>
              <fill>
                <patternFill>
                  <bgColor rgb="FF92D050"/>
                </patternFill>
              </fill>
            </x14:dxf>
          </x14:cfRule>
          <x14:cfRule type="cellIs" priority="5711" operator="equal" id="{E269CC7F-38EE-4E7F-A6DA-0CDED3A62FB5}">
            <xm:f>Tables!$B$5</xm:f>
            <x14:dxf>
              <fill>
                <patternFill>
                  <bgColor rgb="FFFFC000"/>
                </patternFill>
              </fill>
            </x14:dxf>
          </x14:cfRule>
          <x14:cfRule type="cellIs" priority="5712" operator="equal" id="{32BE2E75-0E3D-4EA3-A84F-ACEBB7664CFC}">
            <xm:f>Tables!$B$6</xm:f>
            <x14:dxf>
              <fill>
                <patternFill>
                  <bgColor rgb="FFFF0000"/>
                </patternFill>
              </fill>
            </x14:dxf>
          </x14:cfRule>
          <xm:sqref>J1967:K1967</xm:sqref>
        </x14:conditionalFormatting>
        <x14:conditionalFormatting xmlns:xm="http://schemas.microsoft.com/office/excel/2006/main">
          <x14:cfRule type="cellIs" priority="5697" operator="equal" id="{1E6C09DC-2D56-4263-B478-55EF9E1EF796}">
            <xm:f>Tables!$B$3</xm:f>
            <x14:dxf>
              <fill>
                <patternFill>
                  <bgColor rgb="FFFFFFCC"/>
                </patternFill>
              </fill>
            </x14:dxf>
          </x14:cfRule>
          <x14:cfRule type="cellIs" priority="5698" operator="equal" id="{6C8E3683-03F4-49FB-AC2A-40D84B945F5A}">
            <xm:f>Tables!$B$4</xm:f>
            <x14:dxf>
              <fill>
                <patternFill>
                  <bgColor rgb="FF92D050"/>
                </patternFill>
              </fill>
            </x14:dxf>
          </x14:cfRule>
          <x14:cfRule type="cellIs" priority="5699" operator="equal" id="{C65690D5-7ECC-4B73-BF91-6F1DD02743AF}">
            <xm:f>Tables!$B$5</xm:f>
            <x14:dxf>
              <fill>
                <patternFill>
                  <bgColor rgb="FFFFC000"/>
                </patternFill>
              </fill>
            </x14:dxf>
          </x14:cfRule>
          <x14:cfRule type="cellIs" priority="5700" operator="equal" id="{110C944D-20D8-40EB-9314-B4477CEDD50B}">
            <xm:f>Tables!$B$6</xm:f>
            <x14:dxf>
              <fill>
                <patternFill>
                  <bgColor rgb="FFFF0000"/>
                </patternFill>
              </fill>
            </x14:dxf>
          </x14:cfRule>
          <xm:sqref>J1972:K1972</xm:sqref>
        </x14:conditionalFormatting>
        <x14:conditionalFormatting xmlns:xm="http://schemas.microsoft.com/office/excel/2006/main">
          <x14:cfRule type="cellIs" priority="5685" operator="equal" id="{05EED386-C606-4B29-8E94-7A3E401DF934}">
            <xm:f>Tables!$B$3</xm:f>
            <x14:dxf>
              <fill>
                <patternFill>
                  <bgColor rgb="FFFFFFCC"/>
                </patternFill>
              </fill>
            </x14:dxf>
          </x14:cfRule>
          <x14:cfRule type="cellIs" priority="5686" operator="equal" id="{7C275819-467B-4952-A740-69C3C8A32E2A}">
            <xm:f>Tables!$B$4</xm:f>
            <x14:dxf>
              <fill>
                <patternFill>
                  <bgColor rgb="FF92D050"/>
                </patternFill>
              </fill>
            </x14:dxf>
          </x14:cfRule>
          <x14:cfRule type="cellIs" priority="5687" operator="equal" id="{A5814EC2-E7C5-4ECC-A5E2-2B7A3B63A6DD}">
            <xm:f>Tables!$B$5</xm:f>
            <x14:dxf>
              <fill>
                <patternFill>
                  <bgColor rgb="FFFFC000"/>
                </patternFill>
              </fill>
            </x14:dxf>
          </x14:cfRule>
          <x14:cfRule type="cellIs" priority="5688" operator="equal" id="{EEB644EE-5ACD-4FD3-B459-F2944B8BB183}">
            <xm:f>Tables!$B$6</xm:f>
            <x14:dxf>
              <fill>
                <patternFill>
                  <bgColor rgb="FFFF0000"/>
                </patternFill>
              </fill>
            </x14:dxf>
          </x14:cfRule>
          <xm:sqref>J1977:K1977</xm:sqref>
        </x14:conditionalFormatting>
        <x14:conditionalFormatting xmlns:xm="http://schemas.microsoft.com/office/excel/2006/main">
          <x14:cfRule type="cellIs" priority="5673" operator="equal" id="{C0E99FA2-5642-4782-8E67-04EB772B2A39}">
            <xm:f>Tables!$B$3</xm:f>
            <x14:dxf>
              <fill>
                <patternFill>
                  <bgColor rgb="FFFFFFCC"/>
                </patternFill>
              </fill>
            </x14:dxf>
          </x14:cfRule>
          <x14:cfRule type="cellIs" priority="5674" operator="equal" id="{2CA9FB54-AD93-43DD-81F5-8AD08F12FD42}">
            <xm:f>Tables!$B$4</xm:f>
            <x14:dxf>
              <fill>
                <patternFill>
                  <bgColor rgb="FF92D050"/>
                </patternFill>
              </fill>
            </x14:dxf>
          </x14:cfRule>
          <x14:cfRule type="cellIs" priority="5675" operator="equal" id="{252E713B-F132-4917-B3E3-87D804C1FCFE}">
            <xm:f>Tables!$B$5</xm:f>
            <x14:dxf>
              <fill>
                <patternFill>
                  <bgColor rgb="FFFFC000"/>
                </patternFill>
              </fill>
            </x14:dxf>
          </x14:cfRule>
          <x14:cfRule type="cellIs" priority="5676" operator="equal" id="{7256C744-BC78-45ED-A429-520EF712F87D}">
            <xm:f>Tables!$B$6</xm:f>
            <x14:dxf>
              <fill>
                <patternFill>
                  <bgColor rgb="FFFF0000"/>
                </patternFill>
              </fill>
            </x14:dxf>
          </x14:cfRule>
          <xm:sqref>J1982:K1982</xm:sqref>
        </x14:conditionalFormatting>
        <x14:conditionalFormatting xmlns:xm="http://schemas.microsoft.com/office/excel/2006/main">
          <x14:cfRule type="cellIs" priority="5661" operator="equal" id="{557D27E6-CE47-4F75-9E33-68FADB236B2E}">
            <xm:f>Tables!$B$3</xm:f>
            <x14:dxf>
              <fill>
                <patternFill>
                  <bgColor rgb="FFFFFFCC"/>
                </patternFill>
              </fill>
            </x14:dxf>
          </x14:cfRule>
          <x14:cfRule type="cellIs" priority="5662" operator="equal" id="{04F3E0A4-003E-4497-854C-FD970715C33D}">
            <xm:f>Tables!$B$4</xm:f>
            <x14:dxf>
              <fill>
                <patternFill>
                  <bgColor rgb="FF92D050"/>
                </patternFill>
              </fill>
            </x14:dxf>
          </x14:cfRule>
          <x14:cfRule type="cellIs" priority="5663" operator="equal" id="{A91DC386-B490-4D98-A85B-A8C5A0EBBFFA}">
            <xm:f>Tables!$B$5</xm:f>
            <x14:dxf>
              <fill>
                <patternFill>
                  <bgColor rgb="FFFFC000"/>
                </patternFill>
              </fill>
            </x14:dxf>
          </x14:cfRule>
          <x14:cfRule type="cellIs" priority="5664" operator="equal" id="{C679A532-B602-400E-AFFB-5DFA96C707FE}">
            <xm:f>Tables!$B$6</xm:f>
            <x14:dxf>
              <fill>
                <patternFill>
                  <bgColor rgb="FFFF0000"/>
                </patternFill>
              </fill>
            </x14:dxf>
          </x14:cfRule>
          <xm:sqref>J1987:K1987</xm:sqref>
        </x14:conditionalFormatting>
        <x14:conditionalFormatting xmlns:xm="http://schemas.microsoft.com/office/excel/2006/main">
          <x14:cfRule type="cellIs" priority="5649" operator="equal" id="{5BA7E61A-814A-4ACA-B337-90D79F76A45E}">
            <xm:f>Tables!$B$3</xm:f>
            <x14:dxf>
              <fill>
                <patternFill>
                  <bgColor rgb="FFFFFFCC"/>
                </patternFill>
              </fill>
            </x14:dxf>
          </x14:cfRule>
          <x14:cfRule type="cellIs" priority="5650" operator="equal" id="{F7667513-C6E6-42CC-B3F9-BD55B9BD6849}">
            <xm:f>Tables!$B$4</xm:f>
            <x14:dxf>
              <fill>
                <patternFill>
                  <bgColor rgb="FF92D050"/>
                </patternFill>
              </fill>
            </x14:dxf>
          </x14:cfRule>
          <x14:cfRule type="cellIs" priority="5651" operator="equal" id="{628D5F85-EB39-4A26-B94F-FC8C41A08074}">
            <xm:f>Tables!$B$5</xm:f>
            <x14:dxf>
              <fill>
                <patternFill>
                  <bgColor rgb="FFFFC000"/>
                </patternFill>
              </fill>
            </x14:dxf>
          </x14:cfRule>
          <x14:cfRule type="cellIs" priority="5652" operator="equal" id="{788F7EA6-0FDA-4FA8-A729-E788A3470BD6}">
            <xm:f>Tables!$B$6</xm:f>
            <x14:dxf>
              <fill>
                <patternFill>
                  <bgColor rgb="FFFF0000"/>
                </patternFill>
              </fill>
            </x14:dxf>
          </x14:cfRule>
          <xm:sqref>J1992:K1992</xm:sqref>
        </x14:conditionalFormatting>
        <x14:conditionalFormatting xmlns:xm="http://schemas.microsoft.com/office/excel/2006/main">
          <x14:cfRule type="cellIs" priority="5638" operator="equal" id="{14163E05-ADFC-482A-BB25-A44ABBFDB6B9}">
            <xm:f>Tables!$B$6</xm:f>
            <x14:dxf>
              <fill>
                <patternFill>
                  <bgColor rgb="FFFF0000"/>
                </patternFill>
              </fill>
            </x14:dxf>
          </x14:cfRule>
          <x14:cfRule type="cellIs" priority="5639" operator="equal" id="{B164E98C-7AE0-41C0-B297-45A74A1C8203}">
            <xm:f>Tables!$B$5</xm:f>
            <x14:dxf>
              <fill>
                <patternFill>
                  <bgColor rgb="FFFFC000"/>
                </patternFill>
              </fill>
            </x14:dxf>
          </x14:cfRule>
          <x14:cfRule type="cellIs" priority="5640" operator="equal" id="{003E48CE-4175-47E0-A028-4025056E703E}">
            <xm:f>Tables!$B$4</xm:f>
            <x14:dxf>
              <fill>
                <patternFill>
                  <bgColor rgb="FF92D050"/>
                </patternFill>
              </fill>
            </x14:dxf>
          </x14:cfRule>
          <xm:sqref>Q2043 M2043 M2048 Q2048 Q2053 M2053 M2058 Q2058 Q2063 M2063 M2068 Q2068 Q2073 M2073 Q2038 M2038</xm:sqref>
        </x14:conditionalFormatting>
        <x14:conditionalFormatting xmlns:xm="http://schemas.microsoft.com/office/excel/2006/main">
          <x14:cfRule type="cellIs" priority="5567" operator="equal" id="{2F47D18C-8F9C-4C7B-A703-702261CFCA2E}">
            <xm:f>Tables!$B$6</xm:f>
            <x14:dxf>
              <fill>
                <patternFill>
                  <bgColor rgb="FFFF0000"/>
                </patternFill>
              </fill>
            </x14:dxf>
          </x14:cfRule>
          <x14:cfRule type="cellIs" priority="5568" operator="equal" id="{5C4D32F0-A79D-4F3A-8FDC-79579725F3FB}">
            <xm:f>Tables!$B$5</xm:f>
            <x14:dxf>
              <fill>
                <patternFill>
                  <bgColor rgb="FFFFC000"/>
                </patternFill>
              </fill>
            </x14:dxf>
          </x14:cfRule>
          <x14:cfRule type="cellIs" priority="5569" operator="equal" id="{9EC2BD30-9944-4D83-A3E7-B4C01B160ED0}">
            <xm:f>Tables!$B$4</xm:f>
            <x14:dxf>
              <fill>
                <patternFill>
                  <bgColor rgb="FF92D050"/>
                </patternFill>
              </fill>
            </x14:dxf>
          </x14:cfRule>
          <xm:sqref>Q2125 M2125 M2130 Q2130 Q2135 M2135 M2140 Q2140 Q2145 M2145 M2150 Q2150 Q2155 M2155 Q2120 M2120</xm:sqref>
        </x14:conditionalFormatting>
        <x14:conditionalFormatting xmlns:xm="http://schemas.microsoft.com/office/excel/2006/main">
          <x14:cfRule type="cellIs" priority="5492" operator="equal" id="{F25BD41E-A636-4920-AD36-0F2D886EA834}">
            <xm:f>Tables!$B$6</xm:f>
            <x14:dxf>
              <fill>
                <patternFill>
                  <bgColor rgb="FFFF0000"/>
                </patternFill>
              </fill>
            </x14:dxf>
          </x14:cfRule>
          <x14:cfRule type="cellIs" priority="5493" operator="equal" id="{C5D577AA-99D1-4221-9CCC-4AD670F68E33}">
            <xm:f>Tables!$B$5</xm:f>
            <x14:dxf>
              <fill>
                <patternFill>
                  <bgColor rgb="FFFFC000"/>
                </patternFill>
              </fill>
            </x14:dxf>
          </x14:cfRule>
          <x14:cfRule type="cellIs" priority="5494" operator="equal" id="{76754469-4983-483D-8783-A41F0AFC88D3}">
            <xm:f>Tables!$B$4</xm:f>
            <x14:dxf>
              <fill>
                <patternFill>
                  <bgColor rgb="FF92D050"/>
                </patternFill>
              </fill>
            </x14:dxf>
          </x14:cfRule>
          <xm:sqref>Q2207 M2207 M2212 Q2212 Q2217 M2217 M2222 Q2222 Q2227 M2227 M2232 Q2232 Q2237 M2237 Q2202 M2202</xm:sqref>
        </x14:conditionalFormatting>
        <x14:conditionalFormatting xmlns:xm="http://schemas.microsoft.com/office/excel/2006/main">
          <x14:cfRule type="cellIs" priority="5421" operator="equal" id="{83E3EA94-8F4B-4EC8-ABE8-D23753825DC6}">
            <xm:f>Tables!$B$6</xm:f>
            <x14:dxf>
              <fill>
                <patternFill>
                  <bgColor rgb="FFFF0000"/>
                </patternFill>
              </fill>
            </x14:dxf>
          </x14:cfRule>
          <x14:cfRule type="cellIs" priority="5422" operator="equal" id="{802E212E-7921-4AB8-9A5D-40B4346A6C85}">
            <xm:f>Tables!$B$5</xm:f>
            <x14:dxf>
              <fill>
                <patternFill>
                  <bgColor rgb="FFFFC000"/>
                </patternFill>
              </fill>
            </x14:dxf>
          </x14:cfRule>
          <x14:cfRule type="cellIs" priority="5423" operator="equal" id="{E0C0A9B4-E0A5-42B4-A6FC-C0779B383962}">
            <xm:f>Tables!$B$4</xm:f>
            <x14:dxf>
              <fill>
                <patternFill>
                  <bgColor rgb="FF92D050"/>
                </patternFill>
              </fill>
            </x14:dxf>
          </x14:cfRule>
          <xm:sqref>Q2289 M2289 M2294 Q2294 Q2299 M2299 M2304 Q2304 Q2309 M2309 M2314 Q2314 Q2319 M2319 Q2284 M2284</xm:sqref>
        </x14:conditionalFormatting>
        <x14:conditionalFormatting xmlns:xm="http://schemas.microsoft.com/office/excel/2006/main">
          <x14:cfRule type="cellIs" priority="5253" operator="equal" id="{473AEB16-E225-477B-B83F-CA31A63A3DD3}">
            <xm:f>Tables!$B$3</xm:f>
            <x14:dxf>
              <fill>
                <patternFill>
                  <bgColor rgb="FFFFFFCC"/>
                </patternFill>
              </fill>
            </x14:dxf>
          </x14:cfRule>
          <x14:cfRule type="cellIs" priority="5254" operator="equal" id="{7FF82019-8CF3-47A1-89A5-B73A4C33A1F8}">
            <xm:f>Tables!$B$4</xm:f>
            <x14:dxf>
              <fill>
                <patternFill>
                  <bgColor rgb="FF92D050"/>
                </patternFill>
              </fill>
            </x14:dxf>
          </x14:cfRule>
          <x14:cfRule type="cellIs" priority="5255" operator="equal" id="{4185F3C5-2846-42FD-945D-CFBBE7FF4F07}">
            <xm:f>Tables!$B$5</xm:f>
            <x14:dxf>
              <fill>
                <patternFill>
                  <bgColor rgb="FFFFC000"/>
                </patternFill>
              </fill>
            </x14:dxf>
          </x14:cfRule>
          <x14:cfRule type="cellIs" priority="5256" operator="equal" id="{AAFB102A-57C7-4094-BD69-4319CED8E339}">
            <xm:f>Tables!$B$6</xm:f>
            <x14:dxf>
              <fill>
                <patternFill>
                  <bgColor rgb="FFFF0000"/>
                </patternFill>
              </fill>
            </x14:dxf>
          </x14:cfRule>
          <xm:sqref>Q2033</xm:sqref>
        </x14:conditionalFormatting>
        <x14:conditionalFormatting xmlns:xm="http://schemas.microsoft.com/office/excel/2006/main">
          <x14:cfRule type="cellIs" priority="5249" operator="equal" id="{4D983495-BEA6-4988-B514-3A251B27D297}">
            <xm:f>Tables!$B$3</xm:f>
            <x14:dxf>
              <fill>
                <patternFill>
                  <bgColor rgb="FFFFFFCC"/>
                </patternFill>
              </fill>
            </x14:dxf>
          </x14:cfRule>
          <x14:cfRule type="cellIs" priority="5250" operator="equal" id="{EB3950D6-39DD-47E8-8ADC-24AE096697FA}">
            <xm:f>Tables!$B$4</xm:f>
            <x14:dxf>
              <fill>
                <patternFill>
                  <bgColor rgb="FF92D050"/>
                </patternFill>
              </fill>
            </x14:dxf>
          </x14:cfRule>
          <x14:cfRule type="cellIs" priority="5251" operator="equal" id="{645061B5-F2B3-4005-9635-1F21192A1429}">
            <xm:f>Tables!$B$5</xm:f>
            <x14:dxf>
              <fill>
                <patternFill>
                  <bgColor rgb="FFFFC000"/>
                </patternFill>
              </fill>
            </x14:dxf>
          </x14:cfRule>
          <x14:cfRule type="cellIs" priority="5252" operator="equal" id="{17AC4888-17E8-45C6-8F7E-FAAB8D79338A}">
            <xm:f>Tables!$B$6</xm:f>
            <x14:dxf>
              <fill>
                <patternFill>
                  <bgColor rgb="FFFF0000"/>
                </patternFill>
              </fill>
            </x14:dxf>
          </x14:cfRule>
          <xm:sqref>M2033</xm:sqref>
        </x14:conditionalFormatting>
        <x14:conditionalFormatting xmlns:xm="http://schemas.microsoft.com/office/excel/2006/main">
          <x14:cfRule type="cellIs" priority="5245" operator="equal" id="{4B6833D3-907A-4E70-B78C-407D2515DFCE}">
            <xm:f>Tables!$B$3</xm:f>
            <x14:dxf>
              <fill>
                <patternFill>
                  <bgColor rgb="FFFFFFCC"/>
                </patternFill>
              </fill>
            </x14:dxf>
          </x14:cfRule>
          <x14:cfRule type="cellIs" priority="5246" operator="equal" id="{12837663-F3F3-4FEF-BD56-A7D9C69614A0}">
            <xm:f>Tables!$B$4</xm:f>
            <x14:dxf>
              <fill>
                <patternFill>
                  <bgColor rgb="FF92D050"/>
                </patternFill>
              </fill>
            </x14:dxf>
          </x14:cfRule>
          <x14:cfRule type="cellIs" priority="5247" operator="equal" id="{2FC7F8DA-E40F-4F68-90F2-08F73E31E783}">
            <xm:f>Tables!$B$5</xm:f>
            <x14:dxf>
              <fill>
                <patternFill>
                  <bgColor rgb="FFFFC000"/>
                </patternFill>
              </fill>
            </x14:dxf>
          </x14:cfRule>
          <x14:cfRule type="cellIs" priority="5248" operator="equal" id="{74DF1EA9-C189-456F-B0AD-0046AFAA06B8}">
            <xm:f>Tables!$B$6</xm:f>
            <x14:dxf>
              <fill>
                <patternFill>
                  <bgColor rgb="FFFF0000"/>
                </patternFill>
              </fill>
            </x14:dxf>
          </x14:cfRule>
          <xm:sqref>J2039:K2039</xm:sqref>
        </x14:conditionalFormatting>
        <x14:conditionalFormatting xmlns:xm="http://schemas.microsoft.com/office/excel/2006/main">
          <x14:cfRule type="cellIs" priority="5349" operator="equal" id="{771DE10B-EF0A-4BB3-8533-9C35C4ADE677}">
            <xm:f>Tables!$B$15</xm:f>
            <x14:dxf>
              <fill>
                <patternFill>
                  <bgColor rgb="FFFFFFCC"/>
                </patternFill>
              </fill>
            </x14:dxf>
          </x14:cfRule>
          <x14:cfRule type="cellIs" priority="5350" operator="equal" id="{C59578D1-D1FD-41A2-BC8A-0802E6675D8F}">
            <xm:f>Tables!$B$16</xm:f>
            <x14:dxf>
              <fill>
                <patternFill>
                  <bgColor rgb="FF92D050"/>
                </patternFill>
              </fill>
            </x14:dxf>
          </x14:cfRule>
          <x14:cfRule type="cellIs" priority="5351" operator="equal" id="{B916FDC5-243A-4BCE-9857-3CD539486F0E}">
            <xm:f>Tables!$B$18</xm:f>
            <x14:dxf>
              <fill>
                <patternFill>
                  <bgColor rgb="FFFFC000"/>
                </patternFill>
              </fill>
            </x14:dxf>
          </x14:cfRule>
          <x14:cfRule type="cellIs" priority="5352" operator="equal" id="{FDC8BA08-75ED-47F7-985D-5E7DC58AC40D}">
            <xm:f>Tables!$B$17</xm:f>
            <x14:dxf>
              <fill>
                <patternFill>
                  <bgColor rgb="FFFF0000"/>
                </patternFill>
              </fill>
            </x14:dxf>
          </x14:cfRule>
          <xm:sqref>K5</xm:sqref>
        </x14:conditionalFormatting>
        <x14:conditionalFormatting xmlns:xm="http://schemas.microsoft.com/office/excel/2006/main">
          <x14:cfRule type="cellIs" priority="5345" operator="equal" id="{194D6CEC-334C-4A3D-AE3B-1DFF0EAF8DF0}">
            <xm:f>Tables!$B$9</xm:f>
            <x14:dxf>
              <fill>
                <patternFill>
                  <bgColor rgb="FFFFFFCC"/>
                </patternFill>
              </fill>
            </x14:dxf>
          </x14:cfRule>
          <x14:cfRule type="cellIs" priority="5346" operator="equal" id="{28BEBB88-A0B1-497B-A868-7D725FDE352B}">
            <xm:f>Tables!$B$10</xm:f>
            <x14:dxf>
              <fill>
                <patternFill>
                  <bgColor rgb="FF92D050"/>
                </patternFill>
              </fill>
            </x14:dxf>
          </x14:cfRule>
          <x14:cfRule type="cellIs" priority="5347" operator="equal" id="{9B5E222A-F2A7-4006-9C5D-32312512991E}">
            <xm:f>Tables!$B$12</xm:f>
            <x14:dxf>
              <fill>
                <patternFill>
                  <bgColor rgb="FFFFC000"/>
                </patternFill>
              </fill>
            </x14:dxf>
          </x14:cfRule>
          <x14:cfRule type="cellIs" priority="5348" operator="equal" id="{09419F00-427E-47DF-9ABF-C6E106D5706D}">
            <xm:f>Tables!$B$11</xm:f>
            <x14:dxf>
              <fill>
                <patternFill>
                  <bgColor rgb="FFFF0000"/>
                </patternFill>
              </fill>
            </x14:dxf>
          </x14:cfRule>
          <xm:sqref>O5</xm:sqref>
        </x14:conditionalFormatting>
        <x14:conditionalFormatting xmlns:xm="http://schemas.microsoft.com/office/excel/2006/main">
          <x14:cfRule type="cellIs" priority="5341" operator="equal" id="{9ED152C4-3F33-4032-ADA1-9CF44FFE754E}">
            <xm:f>Tables!$B$3</xm:f>
            <x14:dxf>
              <fill>
                <patternFill>
                  <bgColor rgb="FFFFFFCC"/>
                </patternFill>
              </fill>
            </x14:dxf>
          </x14:cfRule>
          <x14:cfRule type="cellIs" priority="5342" operator="equal" id="{37AAB142-FBD5-4D03-86E5-19D521079F97}">
            <xm:f>Tables!$B$4</xm:f>
            <x14:dxf>
              <fill>
                <patternFill>
                  <bgColor rgb="FF92D050"/>
                </patternFill>
              </fill>
            </x14:dxf>
          </x14:cfRule>
          <x14:cfRule type="cellIs" priority="5343" operator="equal" id="{FE34890D-DD0A-4025-9BC4-792767A5E860}">
            <xm:f>Tables!$B$5</xm:f>
            <x14:dxf>
              <fill>
                <patternFill>
                  <bgColor rgb="FFFFC000"/>
                </patternFill>
              </fill>
            </x14:dxf>
          </x14:cfRule>
          <x14:cfRule type="cellIs" priority="5344" operator="equal" id="{FFDBBDA8-5F34-4716-B9C4-70B824E6D2F3}">
            <xm:f>Tables!$B$6</xm:f>
            <x14:dxf>
              <fill>
                <patternFill>
                  <bgColor rgb="FFFF0000"/>
                </patternFill>
              </fill>
            </x14:dxf>
          </x14:cfRule>
          <xm:sqref>J1998:K1998</xm:sqref>
        </x14:conditionalFormatting>
        <x14:conditionalFormatting xmlns:xm="http://schemas.microsoft.com/office/excel/2006/main">
          <x14:cfRule type="cellIs" priority="5337" operator="equal" id="{0CB830A3-6F38-4F8C-BC92-E955AF196B43}">
            <xm:f>Tables!$B$3</xm:f>
            <x14:dxf>
              <fill>
                <patternFill>
                  <bgColor rgb="FFFFFFCC"/>
                </patternFill>
              </fill>
            </x14:dxf>
          </x14:cfRule>
          <x14:cfRule type="cellIs" priority="5338" operator="equal" id="{4AA5B100-5851-49E0-9B5B-8DCBAD4A5BB7}">
            <xm:f>Tables!$B$4</xm:f>
            <x14:dxf>
              <fill>
                <patternFill>
                  <bgColor rgb="FF92D050"/>
                </patternFill>
              </fill>
            </x14:dxf>
          </x14:cfRule>
          <x14:cfRule type="cellIs" priority="5339" operator="equal" id="{AAE9AD4F-237C-416E-BBBC-EA98D33AF7D4}">
            <xm:f>Tables!$B$5</xm:f>
            <x14:dxf>
              <fill>
                <patternFill>
                  <bgColor rgb="FFFFC000"/>
                </patternFill>
              </fill>
            </x14:dxf>
          </x14:cfRule>
          <x14:cfRule type="cellIs" priority="5340" operator="equal" id="{A97072C6-1230-498A-BEB1-3F24C8B988A5}">
            <xm:f>Tables!$B$6</xm:f>
            <x14:dxf>
              <fill>
                <patternFill>
                  <bgColor rgb="FFFF0000"/>
                </patternFill>
              </fill>
            </x14:dxf>
          </x14:cfRule>
          <xm:sqref>Q1998</xm:sqref>
        </x14:conditionalFormatting>
        <x14:conditionalFormatting xmlns:xm="http://schemas.microsoft.com/office/excel/2006/main">
          <x14:cfRule type="cellIs" priority="5333" operator="equal" id="{ED9872FC-5387-45BD-A51E-BEA495C5A21D}">
            <xm:f>Tables!$B$3</xm:f>
            <x14:dxf>
              <fill>
                <patternFill>
                  <bgColor rgb="FFFFFFCC"/>
                </patternFill>
              </fill>
            </x14:dxf>
          </x14:cfRule>
          <x14:cfRule type="cellIs" priority="5334" operator="equal" id="{5F36B33B-CE23-4CCA-AC07-687F5BC41357}">
            <xm:f>Tables!$B$4</xm:f>
            <x14:dxf>
              <fill>
                <patternFill>
                  <bgColor rgb="FF92D050"/>
                </patternFill>
              </fill>
            </x14:dxf>
          </x14:cfRule>
          <x14:cfRule type="cellIs" priority="5335" operator="equal" id="{73981B19-78BC-46D3-9DFC-0AEC235546A1}">
            <xm:f>Tables!$B$5</xm:f>
            <x14:dxf>
              <fill>
                <patternFill>
                  <bgColor rgb="FFFFC000"/>
                </patternFill>
              </fill>
            </x14:dxf>
          </x14:cfRule>
          <x14:cfRule type="cellIs" priority="5336" operator="equal" id="{771F23D5-0229-413E-B0E5-3649F4787986}">
            <xm:f>Tables!$B$6</xm:f>
            <x14:dxf>
              <fill>
                <patternFill>
                  <bgColor rgb="FFFF0000"/>
                </patternFill>
              </fill>
            </x14:dxf>
          </x14:cfRule>
          <xm:sqref>M1998</xm:sqref>
        </x14:conditionalFormatting>
        <x14:conditionalFormatting xmlns:xm="http://schemas.microsoft.com/office/excel/2006/main">
          <x14:cfRule type="cellIs" priority="5329" operator="equal" id="{7F6BC0E9-542B-43F6-971D-F9E86299C446}">
            <xm:f>Tables!$B$3</xm:f>
            <x14:dxf>
              <fill>
                <patternFill>
                  <bgColor rgb="FFFFFFCC"/>
                </patternFill>
              </fill>
            </x14:dxf>
          </x14:cfRule>
          <x14:cfRule type="cellIs" priority="5330" operator="equal" id="{591538DE-05FF-4548-96C2-1885EF24E05D}">
            <xm:f>Tables!$B$4</xm:f>
            <x14:dxf>
              <fill>
                <patternFill>
                  <bgColor rgb="FF92D050"/>
                </patternFill>
              </fill>
            </x14:dxf>
          </x14:cfRule>
          <x14:cfRule type="cellIs" priority="5331" operator="equal" id="{E8B3B625-E73F-4FF0-8495-3F1F201F7D18}">
            <xm:f>Tables!$B$5</xm:f>
            <x14:dxf>
              <fill>
                <patternFill>
                  <bgColor rgb="FFFFC000"/>
                </patternFill>
              </fill>
            </x14:dxf>
          </x14:cfRule>
          <x14:cfRule type="cellIs" priority="5332" operator="equal" id="{9636DC3D-8756-47F5-9ADA-694752C84AA1}">
            <xm:f>Tables!$B$6</xm:f>
            <x14:dxf>
              <fill>
                <patternFill>
                  <bgColor rgb="FFFF0000"/>
                </patternFill>
              </fill>
            </x14:dxf>
          </x14:cfRule>
          <xm:sqref>J2003:K2003</xm:sqref>
        </x14:conditionalFormatting>
        <x14:conditionalFormatting xmlns:xm="http://schemas.microsoft.com/office/excel/2006/main">
          <x14:cfRule type="cellIs" priority="5325" operator="equal" id="{EC3B9ACC-57FE-4509-9745-5577BE180FC6}">
            <xm:f>Tables!$B$3</xm:f>
            <x14:dxf>
              <fill>
                <patternFill>
                  <bgColor rgb="FFFFFFCC"/>
                </patternFill>
              </fill>
            </x14:dxf>
          </x14:cfRule>
          <x14:cfRule type="cellIs" priority="5326" operator="equal" id="{69FDF262-2A4C-4870-BC8B-66FBC1DC4C5A}">
            <xm:f>Tables!$B$4</xm:f>
            <x14:dxf>
              <fill>
                <patternFill>
                  <bgColor rgb="FF92D050"/>
                </patternFill>
              </fill>
            </x14:dxf>
          </x14:cfRule>
          <x14:cfRule type="cellIs" priority="5327" operator="equal" id="{062FA0D8-0905-4DF9-B174-151B06F3E2AA}">
            <xm:f>Tables!$B$5</xm:f>
            <x14:dxf>
              <fill>
                <patternFill>
                  <bgColor rgb="FFFFC000"/>
                </patternFill>
              </fill>
            </x14:dxf>
          </x14:cfRule>
          <x14:cfRule type="cellIs" priority="5328" operator="equal" id="{F6EC498D-87A7-4DC1-8BB8-A06C2BEC3970}">
            <xm:f>Tables!$B$6</xm:f>
            <x14:dxf>
              <fill>
                <patternFill>
                  <bgColor rgb="FFFF0000"/>
                </patternFill>
              </fill>
            </x14:dxf>
          </x14:cfRule>
          <xm:sqref>Q2003</xm:sqref>
        </x14:conditionalFormatting>
        <x14:conditionalFormatting xmlns:xm="http://schemas.microsoft.com/office/excel/2006/main">
          <x14:cfRule type="cellIs" priority="5321" operator="equal" id="{F95F21F3-F9CF-412C-A5A9-89FB5C3E39D2}">
            <xm:f>Tables!$B$3</xm:f>
            <x14:dxf>
              <fill>
                <patternFill>
                  <bgColor rgb="FFFFFFCC"/>
                </patternFill>
              </fill>
            </x14:dxf>
          </x14:cfRule>
          <x14:cfRule type="cellIs" priority="5322" operator="equal" id="{53B7533D-0B41-4883-964E-229188004AA2}">
            <xm:f>Tables!$B$4</xm:f>
            <x14:dxf>
              <fill>
                <patternFill>
                  <bgColor rgb="FF92D050"/>
                </patternFill>
              </fill>
            </x14:dxf>
          </x14:cfRule>
          <x14:cfRule type="cellIs" priority="5323" operator="equal" id="{9A3D32A2-F3A8-4361-B6DF-FC4663E27A76}">
            <xm:f>Tables!$B$5</xm:f>
            <x14:dxf>
              <fill>
                <patternFill>
                  <bgColor rgb="FFFFC000"/>
                </patternFill>
              </fill>
            </x14:dxf>
          </x14:cfRule>
          <x14:cfRule type="cellIs" priority="5324" operator="equal" id="{F7A4CDCD-D39C-4DE0-8C1F-C296CCF123DE}">
            <xm:f>Tables!$B$6</xm:f>
            <x14:dxf>
              <fill>
                <patternFill>
                  <bgColor rgb="FFFF0000"/>
                </patternFill>
              </fill>
            </x14:dxf>
          </x14:cfRule>
          <xm:sqref>M2003</xm:sqref>
        </x14:conditionalFormatting>
        <x14:conditionalFormatting xmlns:xm="http://schemas.microsoft.com/office/excel/2006/main">
          <x14:cfRule type="cellIs" priority="5317" operator="equal" id="{C5488A11-7A05-4963-8EA1-4FE49A585435}">
            <xm:f>Tables!$B$3</xm:f>
            <x14:dxf>
              <fill>
                <patternFill>
                  <bgColor rgb="FFFFFFCC"/>
                </patternFill>
              </fill>
            </x14:dxf>
          </x14:cfRule>
          <x14:cfRule type="cellIs" priority="5318" operator="equal" id="{ADA504AF-25E0-458D-8182-7EAEE3846AE2}">
            <xm:f>Tables!$B$4</xm:f>
            <x14:dxf>
              <fill>
                <patternFill>
                  <bgColor rgb="FF92D050"/>
                </patternFill>
              </fill>
            </x14:dxf>
          </x14:cfRule>
          <x14:cfRule type="cellIs" priority="5319" operator="equal" id="{F030BEB5-D649-49CC-8219-23A3C80E306C}">
            <xm:f>Tables!$B$5</xm:f>
            <x14:dxf>
              <fill>
                <patternFill>
                  <bgColor rgb="FFFFC000"/>
                </patternFill>
              </fill>
            </x14:dxf>
          </x14:cfRule>
          <x14:cfRule type="cellIs" priority="5320" operator="equal" id="{223E520A-EA9E-4994-819E-18FB4AFE62D0}">
            <xm:f>Tables!$B$6</xm:f>
            <x14:dxf>
              <fill>
                <patternFill>
                  <bgColor rgb="FFFF0000"/>
                </patternFill>
              </fill>
            </x14:dxf>
          </x14:cfRule>
          <xm:sqref>J2008:K2008</xm:sqref>
        </x14:conditionalFormatting>
        <x14:conditionalFormatting xmlns:xm="http://schemas.microsoft.com/office/excel/2006/main">
          <x14:cfRule type="cellIs" priority="5313" operator="equal" id="{C28CCCA4-3031-4844-AB4F-3E015EB9862C}">
            <xm:f>Tables!$B$3</xm:f>
            <x14:dxf>
              <fill>
                <patternFill>
                  <bgColor rgb="FFFFFFCC"/>
                </patternFill>
              </fill>
            </x14:dxf>
          </x14:cfRule>
          <x14:cfRule type="cellIs" priority="5314" operator="equal" id="{2E6CA8F8-F432-455C-AA5B-BAAF544E82CD}">
            <xm:f>Tables!$B$4</xm:f>
            <x14:dxf>
              <fill>
                <patternFill>
                  <bgColor rgb="FF92D050"/>
                </patternFill>
              </fill>
            </x14:dxf>
          </x14:cfRule>
          <x14:cfRule type="cellIs" priority="5315" operator="equal" id="{AC7B910F-3DEA-4B57-871E-CA0551AAA2B2}">
            <xm:f>Tables!$B$5</xm:f>
            <x14:dxf>
              <fill>
                <patternFill>
                  <bgColor rgb="FFFFC000"/>
                </patternFill>
              </fill>
            </x14:dxf>
          </x14:cfRule>
          <x14:cfRule type="cellIs" priority="5316" operator="equal" id="{CCE1DF0D-1A2F-4154-991D-10A099FED4E7}">
            <xm:f>Tables!$B$6</xm:f>
            <x14:dxf>
              <fill>
                <patternFill>
                  <bgColor rgb="FFFF0000"/>
                </patternFill>
              </fill>
            </x14:dxf>
          </x14:cfRule>
          <xm:sqref>Q2008</xm:sqref>
        </x14:conditionalFormatting>
        <x14:conditionalFormatting xmlns:xm="http://schemas.microsoft.com/office/excel/2006/main">
          <x14:cfRule type="cellIs" priority="5309" operator="equal" id="{21D6518D-A13F-4D94-B717-81345A3B327B}">
            <xm:f>Tables!$B$3</xm:f>
            <x14:dxf>
              <fill>
                <patternFill>
                  <bgColor rgb="FFFFFFCC"/>
                </patternFill>
              </fill>
            </x14:dxf>
          </x14:cfRule>
          <x14:cfRule type="cellIs" priority="5310" operator="equal" id="{D1295944-AB13-4580-8084-2CBF46640E72}">
            <xm:f>Tables!$B$4</xm:f>
            <x14:dxf>
              <fill>
                <patternFill>
                  <bgColor rgb="FF92D050"/>
                </patternFill>
              </fill>
            </x14:dxf>
          </x14:cfRule>
          <x14:cfRule type="cellIs" priority="5311" operator="equal" id="{1F8402A7-FDA4-4326-A355-7F1B39115947}">
            <xm:f>Tables!$B$5</xm:f>
            <x14:dxf>
              <fill>
                <patternFill>
                  <bgColor rgb="FFFFC000"/>
                </patternFill>
              </fill>
            </x14:dxf>
          </x14:cfRule>
          <x14:cfRule type="cellIs" priority="5312" operator="equal" id="{AB48D655-B159-475F-A8AC-4B363512EBB4}">
            <xm:f>Tables!$B$6</xm:f>
            <x14:dxf>
              <fill>
                <patternFill>
                  <bgColor rgb="FFFF0000"/>
                </patternFill>
              </fill>
            </x14:dxf>
          </x14:cfRule>
          <xm:sqref>M2008</xm:sqref>
        </x14:conditionalFormatting>
        <x14:conditionalFormatting xmlns:xm="http://schemas.microsoft.com/office/excel/2006/main">
          <x14:cfRule type="cellIs" priority="5305" operator="equal" id="{043D9721-C3FA-4D75-9AF4-80F0EB28A605}">
            <xm:f>Tables!$B$3</xm:f>
            <x14:dxf>
              <fill>
                <patternFill>
                  <bgColor rgb="FFFFFFCC"/>
                </patternFill>
              </fill>
            </x14:dxf>
          </x14:cfRule>
          <x14:cfRule type="cellIs" priority="5306" operator="equal" id="{2FBCF83C-FE28-4D2F-9FC5-AEC029F28501}">
            <xm:f>Tables!$B$4</xm:f>
            <x14:dxf>
              <fill>
                <patternFill>
                  <bgColor rgb="FF92D050"/>
                </patternFill>
              </fill>
            </x14:dxf>
          </x14:cfRule>
          <x14:cfRule type="cellIs" priority="5307" operator="equal" id="{4CC9A0BB-3D3F-4CF1-B040-F65615F1BA96}">
            <xm:f>Tables!$B$5</xm:f>
            <x14:dxf>
              <fill>
                <patternFill>
                  <bgColor rgb="FFFFC000"/>
                </patternFill>
              </fill>
            </x14:dxf>
          </x14:cfRule>
          <x14:cfRule type="cellIs" priority="5308" operator="equal" id="{735297CD-E21F-4002-94DF-07A6142382A1}">
            <xm:f>Tables!$B$6</xm:f>
            <x14:dxf>
              <fill>
                <patternFill>
                  <bgColor rgb="FFFF0000"/>
                </patternFill>
              </fill>
            </x14:dxf>
          </x14:cfRule>
          <xm:sqref>J2013:K2013</xm:sqref>
        </x14:conditionalFormatting>
        <x14:conditionalFormatting xmlns:xm="http://schemas.microsoft.com/office/excel/2006/main">
          <x14:cfRule type="cellIs" priority="5301" operator="equal" id="{DA48E90F-769B-460E-A7A1-85649D9070C1}">
            <xm:f>Tables!$B$3</xm:f>
            <x14:dxf>
              <fill>
                <patternFill>
                  <bgColor rgb="FFFFFFCC"/>
                </patternFill>
              </fill>
            </x14:dxf>
          </x14:cfRule>
          <x14:cfRule type="cellIs" priority="5302" operator="equal" id="{40F773A0-D16B-41E9-B3FC-867753D4225D}">
            <xm:f>Tables!$B$4</xm:f>
            <x14:dxf>
              <fill>
                <patternFill>
                  <bgColor rgb="FF92D050"/>
                </patternFill>
              </fill>
            </x14:dxf>
          </x14:cfRule>
          <x14:cfRule type="cellIs" priority="5303" operator="equal" id="{4A2B1DB3-E6D2-43BA-9B3C-A0B01734E31D}">
            <xm:f>Tables!$B$5</xm:f>
            <x14:dxf>
              <fill>
                <patternFill>
                  <bgColor rgb="FFFFC000"/>
                </patternFill>
              </fill>
            </x14:dxf>
          </x14:cfRule>
          <x14:cfRule type="cellIs" priority="5304" operator="equal" id="{713263E8-FE4B-4C57-9367-78493B222540}">
            <xm:f>Tables!$B$6</xm:f>
            <x14:dxf>
              <fill>
                <patternFill>
                  <bgColor rgb="FFFF0000"/>
                </patternFill>
              </fill>
            </x14:dxf>
          </x14:cfRule>
          <xm:sqref>Q2013</xm:sqref>
        </x14:conditionalFormatting>
        <x14:conditionalFormatting xmlns:xm="http://schemas.microsoft.com/office/excel/2006/main">
          <x14:cfRule type="cellIs" priority="5297" operator="equal" id="{BA4CF6ED-4EFA-4DD8-8952-32DBBFFD4B81}">
            <xm:f>Tables!$B$3</xm:f>
            <x14:dxf>
              <fill>
                <patternFill>
                  <bgColor rgb="FFFFFFCC"/>
                </patternFill>
              </fill>
            </x14:dxf>
          </x14:cfRule>
          <x14:cfRule type="cellIs" priority="5298" operator="equal" id="{C7835EB8-1A32-40EB-970B-72495AAD03A1}">
            <xm:f>Tables!$B$4</xm:f>
            <x14:dxf>
              <fill>
                <patternFill>
                  <bgColor rgb="FF92D050"/>
                </patternFill>
              </fill>
            </x14:dxf>
          </x14:cfRule>
          <x14:cfRule type="cellIs" priority="5299" operator="equal" id="{CB3B4F44-0789-40DA-84F6-7E01B46A0D37}">
            <xm:f>Tables!$B$5</xm:f>
            <x14:dxf>
              <fill>
                <patternFill>
                  <bgColor rgb="FFFFC000"/>
                </patternFill>
              </fill>
            </x14:dxf>
          </x14:cfRule>
          <x14:cfRule type="cellIs" priority="5300" operator="equal" id="{563F0F46-CFCF-4FDA-B36F-5118E078D689}">
            <xm:f>Tables!$B$6</xm:f>
            <x14:dxf>
              <fill>
                <patternFill>
                  <bgColor rgb="FFFF0000"/>
                </patternFill>
              </fill>
            </x14:dxf>
          </x14:cfRule>
          <xm:sqref>M2013</xm:sqref>
        </x14:conditionalFormatting>
        <x14:conditionalFormatting xmlns:xm="http://schemas.microsoft.com/office/excel/2006/main">
          <x14:cfRule type="cellIs" priority="5293" operator="equal" id="{B842988D-3BE2-48D6-ADBF-DAA3FF909DEB}">
            <xm:f>Tables!$B$3</xm:f>
            <x14:dxf>
              <fill>
                <patternFill>
                  <bgColor rgb="FFFFFFCC"/>
                </patternFill>
              </fill>
            </x14:dxf>
          </x14:cfRule>
          <x14:cfRule type="cellIs" priority="5294" operator="equal" id="{2D18DFB8-1F0C-4678-90EB-3AE25878212D}">
            <xm:f>Tables!$B$4</xm:f>
            <x14:dxf>
              <fill>
                <patternFill>
                  <bgColor rgb="FF92D050"/>
                </patternFill>
              </fill>
            </x14:dxf>
          </x14:cfRule>
          <x14:cfRule type="cellIs" priority="5295" operator="equal" id="{9E2E0E1E-2FCB-4A18-B6A5-F364C7F2C60B}">
            <xm:f>Tables!$B$5</xm:f>
            <x14:dxf>
              <fill>
                <patternFill>
                  <bgColor rgb="FFFFC000"/>
                </patternFill>
              </fill>
            </x14:dxf>
          </x14:cfRule>
          <x14:cfRule type="cellIs" priority="5296" operator="equal" id="{13F09C5B-5B19-4DF3-9E22-F0C7796913A7}">
            <xm:f>Tables!$B$6</xm:f>
            <x14:dxf>
              <fill>
                <patternFill>
                  <bgColor rgb="FFFF0000"/>
                </patternFill>
              </fill>
            </x14:dxf>
          </x14:cfRule>
          <xm:sqref>J2018:K2018</xm:sqref>
        </x14:conditionalFormatting>
        <x14:conditionalFormatting xmlns:xm="http://schemas.microsoft.com/office/excel/2006/main">
          <x14:cfRule type="cellIs" priority="5289" operator="equal" id="{B5EB3314-B50F-4F7D-B2AB-40547F15E7F8}">
            <xm:f>Tables!$B$3</xm:f>
            <x14:dxf>
              <fill>
                <patternFill>
                  <bgColor rgb="FFFFFFCC"/>
                </patternFill>
              </fill>
            </x14:dxf>
          </x14:cfRule>
          <x14:cfRule type="cellIs" priority="5290" operator="equal" id="{AC4A40B7-E2C7-4C78-B071-94AF6FCD8F49}">
            <xm:f>Tables!$B$4</xm:f>
            <x14:dxf>
              <fill>
                <patternFill>
                  <bgColor rgb="FF92D050"/>
                </patternFill>
              </fill>
            </x14:dxf>
          </x14:cfRule>
          <x14:cfRule type="cellIs" priority="5291" operator="equal" id="{BBF952EA-1EF2-4491-85CB-26DB027BCACF}">
            <xm:f>Tables!$B$5</xm:f>
            <x14:dxf>
              <fill>
                <patternFill>
                  <bgColor rgb="FFFFC000"/>
                </patternFill>
              </fill>
            </x14:dxf>
          </x14:cfRule>
          <x14:cfRule type="cellIs" priority="5292" operator="equal" id="{CB98B348-C226-43B6-BE07-DA8F2C75CF0F}">
            <xm:f>Tables!$B$6</xm:f>
            <x14:dxf>
              <fill>
                <patternFill>
                  <bgColor rgb="FFFF0000"/>
                </patternFill>
              </fill>
            </x14:dxf>
          </x14:cfRule>
          <xm:sqref>Q2018</xm:sqref>
        </x14:conditionalFormatting>
        <x14:conditionalFormatting xmlns:xm="http://schemas.microsoft.com/office/excel/2006/main">
          <x14:cfRule type="cellIs" priority="5285" operator="equal" id="{6F8DB6C4-ABE8-47FD-B138-6A5DD72505D2}">
            <xm:f>Tables!$B$3</xm:f>
            <x14:dxf>
              <fill>
                <patternFill>
                  <bgColor rgb="FFFFFFCC"/>
                </patternFill>
              </fill>
            </x14:dxf>
          </x14:cfRule>
          <x14:cfRule type="cellIs" priority="5286" operator="equal" id="{999D9E9C-D77E-44C6-97D6-9502AB90FC34}">
            <xm:f>Tables!$B$4</xm:f>
            <x14:dxf>
              <fill>
                <patternFill>
                  <bgColor rgb="FF92D050"/>
                </patternFill>
              </fill>
            </x14:dxf>
          </x14:cfRule>
          <x14:cfRule type="cellIs" priority="5287" operator="equal" id="{D97A389A-1718-4D20-AC8B-EDF60F4F39C7}">
            <xm:f>Tables!$B$5</xm:f>
            <x14:dxf>
              <fill>
                <patternFill>
                  <bgColor rgb="FFFFC000"/>
                </patternFill>
              </fill>
            </x14:dxf>
          </x14:cfRule>
          <x14:cfRule type="cellIs" priority="5288" operator="equal" id="{C2E94628-6E15-4F28-80B9-CF2CB034A10D}">
            <xm:f>Tables!$B$6</xm:f>
            <x14:dxf>
              <fill>
                <patternFill>
                  <bgColor rgb="FFFF0000"/>
                </patternFill>
              </fill>
            </x14:dxf>
          </x14:cfRule>
          <xm:sqref>M2018</xm:sqref>
        </x14:conditionalFormatting>
        <x14:conditionalFormatting xmlns:xm="http://schemas.microsoft.com/office/excel/2006/main">
          <x14:cfRule type="cellIs" priority="5281" operator="equal" id="{F9A45ECF-9690-4378-A218-5BC747639CF3}">
            <xm:f>Tables!$B$3</xm:f>
            <x14:dxf>
              <fill>
                <patternFill>
                  <bgColor rgb="FFFFFFCC"/>
                </patternFill>
              </fill>
            </x14:dxf>
          </x14:cfRule>
          <x14:cfRule type="cellIs" priority="5282" operator="equal" id="{4056AE6F-2475-4ACB-BFFF-15590897DA0E}">
            <xm:f>Tables!$B$4</xm:f>
            <x14:dxf>
              <fill>
                <patternFill>
                  <bgColor rgb="FF92D050"/>
                </patternFill>
              </fill>
            </x14:dxf>
          </x14:cfRule>
          <x14:cfRule type="cellIs" priority="5283" operator="equal" id="{3711F520-CF3E-46EC-B986-232BD68FE333}">
            <xm:f>Tables!$B$5</xm:f>
            <x14:dxf>
              <fill>
                <patternFill>
                  <bgColor rgb="FFFFC000"/>
                </patternFill>
              </fill>
            </x14:dxf>
          </x14:cfRule>
          <x14:cfRule type="cellIs" priority="5284" operator="equal" id="{6D6267B5-F6D7-4619-9E36-6EBE562334DB}">
            <xm:f>Tables!$B$6</xm:f>
            <x14:dxf>
              <fill>
                <patternFill>
                  <bgColor rgb="FFFF0000"/>
                </patternFill>
              </fill>
            </x14:dxf>
          </x14:cfRule>
          <xm:sqref>J2023:K2023</xm:sqref>
        </x14:conditionalFormatting>
        <x14:conditionalFormatting xmlns:xm="http://schemas.microsoft.com/office/excel/2006/main">
          <x14:cfRule type="cellIs" priority="5277" operator="equal" id="{1742A115-D6F9-42A3-93BD-5471CEA88CAB}">
            <xm:f>Tables!$B$3</xm:f>
            <x14:dxf>
              <fill>
                <patternFill>
                  <bgColor rgb="FFFFFFCC"/>
                </patternFill>
              </fill>
            </x14:dxf>
          </x14:cfRule>
          <x14:cfRule type="cellIs" priority="5278" operator="equal" id="{713C2E1C-77DB-42B4-A855-C54247568EF9}">
            <xm:f>Tables!$B$4</xm:f>
            <x14:dxf>
              <fill>
                <patternFill>
                  <bgColor rgb="FF92D050"/>
                </patternFill>
              </fill>
            </x14:dxf>
          </x14:cfRule>
          <x14:cfRule type="cellIs" priority="5279" operator="equal" id="{AAAEF021-5559-4DC1-8B40-29EE76D6086C}">
            <xm:f>Tables!$B$5</xm:f>
            <x14:dxf>
              <fill>
                <patternFill>
                  <bgColor rgb="FFFFC000"/>
                </patternFill>
              </fill>
            </x14:dxf>
          </x14:cfRule>
          <x14:cfRule type="cellIs" priority="5280" operator="equal" id="{7DF6F8E5-4862-4BE3-8C55-B5A6C340A19C}">
            <xm:f>Tables!$B$6</xm:f>
            <x14:dxf>
              <fill>
                <patternFill>
                  <bgColor rgb="FFFF0000"/>
                </patternFill>
              </fill>
            </x14:dxf>
          </x14:cfRule>
          <xm:sqref>Q2023</xm:sqref>
        </x14:conditionalFormatting>
        <x14:conditionalFormatting xmlns:xm="http://schemas.microsoft.com/office/excel/2006/main">
          <x14:cfRule type="cellIs" priority="5273" operator="equal" id="{CACF4F32-1E11-4075-8F52-0A62997B3A2D}">
            <xm:f>Tables!$B$3</xm:f>
            <x14:dxf>
              <fill>
                <patternFill>
                  <bgColor rgb="FFFFFFCC"/>
                </patternFill>
              </fill>
            </x14:dxf>
          </x14:cfRule>
          <x14:cfRule type="cellIs" priority="5274" operator="equal" id="{117D59B0-11D9-431A-9D87-8DDD27CA264D}">
            <xm:f>Tables!$B$4</xm:f>
            <x14:dxf>
              <fill>
                <patternFill>
                  <bgColor rgb="FF92D050"/>
                </patternFill>
              </fill>
            </x14:dxf>
          </x14:cfRule>
          <x14:cfRule type="cellIs" priority="5275" operator="equal" id="{77C52CEB-8660-4FEA-9974-B63BD9E6FDC0}">
            <xm:f>Tables!$B$5</xm:f>
            <x14:dxf>
              <fill>
                <patternFill>
                  <bgColor rgb="FFFFC000"/>
                </patternFill>
              </fill>
            </x14:dxf>
          </x14:cfRule>
          <x14:cfRule type="cellIs" priority="5276" operator="equal" id="{36572798-33EC-4EFD-A44E-3F601917C02C}">
            <xm:f>Tables!$B$6</xm:f>
            <x14:dxf>
              <fill>
                <patternFill>
                  <bgColor rgb="FFFF0000"/>
                </patternFill>
              </fill>
            </x14:dxf>
          </x14:cfRule>
          <xm:sqref>M2023</xm:sqref>
        </x14:conditionalFormatting>
        <x14:conditionalFormatting xmlns:xm="http://schemas.microsoft.com/office/excel/2006/main">
          <x14:cfRule type="cellIs" priority="5269" operator="equal" id="{8833633B-CA37-4E55-96DA-F8AA889ECD18}">
            <xm:f>Tables!$B$3</xm:f>
            <x14:dxf>
              <fill>
                <patternFill>
                  <bgColor rgb="FFFFFFCC"/>
                </patternFill>
              </fill>
            </x14:dxf>
          </x14:cfRule>
          <x14:cfRule type="cellIs" priority="5270" operator="equal" id="{6FB6C252-7039-4845-8D4C-86A52C631F59}">
            <xm:f>Tables!$B$4</xm:f>
            <x14:dxf>
              <fill>
                <patternFill>
                  <bgColor rgb="FF92D050"/>
                </patternFill>
              </fill>
            </x14:dxf>
          </x14:cfRule>
          <x14:cfRule type="cellIs" priority="5271" operator="equal" id="{E2624066-A013-4332-BA6F-725A302C545A}">
            <xm:f>Tables!$B$5</xm:f>
            <x14:dxf>
              <fill>
                <patternFill>
                  <bgColor rgb="FFFFC000"/>
                </patternFill>
              </fill>
            </x14:dxf>
          </x14:cfRule>
          <x14:cfRule type="cellIs" priority="5272" operator="equal" id="{25E92B55-95BB-4597-8E31-616904D80DA6}">
            <xm:f>Tables!$B$6</xm:f>
            <x14:dxf>
              <fill>
                <patternFill>
                  <bgColor rgb="FFFF0000"/>
                </patternFill>
              </fill>
            </x14:dxf>
          </x14:cfRule>
          <xm:sqref>J2028:K2028</xm:sqref>
        </x14:conditionalFormatting>
        <x14:conditionalFormatting xmlns:xm="http://schemas.microsoft.com/office/excel/2006/main">
          <x14:cfRule type="cellIs" priority="5265" operator="equal" id="{9A97523F-9FAC-4C70-A8A6-F72CE891BE88}">
            <xm:f>Tables!$B$3</xm:f>
            <x14:dxf>
              <fill>
                <patternFill>
                  <bgColor rgb="FFFFFFCC"/>
                </patternFill>
              </fill>
            </x14:dxf>
          </x14:cfRule>
          <x14:cfRule type="cellIs" priority="5266" operator="equal" id="{A4A54F64-8C14-4DE3-9B80-BA3832A4B4AD}">
            <xm:f>Tables!$B$4</xm:f>
            <x14:dxf>
              <fill>
                <patternFill>
                  <bgColor rgb="FF92D050"/>
                </patternFill>
              </fill>
            </x14:dxf>
          </x14:cfRule>
          <x14:cfRule type="cellIs" priority="5267" operator="equal" id="{4087FCEC-A9DE-4DD3-815C-2B67D7E8FB96}">
            <xm:f>Tables!$B$5</xm:f>
            <x14:dxf>
              <fill>
                <patternFill>
                  <bgColor rgb="FFFFC000"/>
                </patternFill>
              </fill>
            </x14:dxf>
          </x14:cfRule>
          <x14:cfRule type="cellIs" priority="5268" operator="equal" id="{E9907E81-B60B-463E-B337-95FBA5D5879D}">
            <xm:f>Tables!$B$6</xm:f>
            <x14:dxf>
              <fill>
                <patternFill>
                  <bgColor rgb="FFFF0000"/>
                </patternFill>
              </fill>
            </x14:dxf>
          </x14:cfRule>
          <xm:sqref>Q2028</xm:sqref>
        </x14:conditionalFormatting>
        <x14:conditionalFormatting xmlns:xm="http://schemas.microsoft.com/office/excel/2006/main">
          <x14:cfRule type="cellIs" priority="5261" operator="equal" id="{DE8837B1-63EF-48CB-B1DB-38E21A9ECDC0}">
            <xm:f>Tables!$B$3</xm:f>
            <x14:dxf>
              <fill>
                <patternFill>
                  <bgColor rgb="FFFFFFCC"/>
                </patternFill>
              </fill>
            </x14:dxf>
          </x14:cfRule>
          <x14:cfRule type="cellIs" priority="5262" operator="equal" id="{9953E326-E9A4-4360-A3D4-FD4EECED712F}">
            <xm:f>Tables!$B$4</xm:f>
            <x14:dxf>
              <fill>
                <patternFill>
                  <bgColor rgb="FF92D050"/>
                </patternFill>
              </fill>
            </x14:dxf>
          </x14:cfRule>
          <x14:cfRule type="cellIs" priority="5263" operator="equal" id="{91D13381-99D5-4ABD-8857-5A23DC41C1CC}">
            <xm:f>Tables!$B$5</xm:f>
            <x14:dxf>
              <fill>
                <patternFill>
                  <bgColor rgb="FFFFC000"/>
                </patternFill>
              </fill>
            </x14:dxf>
          </x14:cfRule>
          <x14:cfRule type="cellIs" priority="5264" operator="equal" id="{81CA7022-500A-49E9-89A2-8C61EE4CAB59}">
            <xm:f>Tables!$B$6</xm:f>
            <x14:dxf>
              <fill>
                <patternFill>
                  <bgColor rgb="FFFF0000"/>
                </patternFill>
              </fill>
            </x14:dxf>
          </x14:cfRule>
          <xm:sqref>M2028</xm:sqref>
        </x14:conditionalFormatting>
        <x14:conditionalFormatting xmlns:xm="http://schemas.microsoft.com/office/excel/2006/main">
          <x14:cfRule type="cellIs" priority="5257" operator="equal" id="{999B07CB-04BA-4D2C-94E2-510DFCFFF09C}">
            <xm:f>Tables!$B$3</xm:f>
            <x14:dxf>
              <fill>
                <patternFill>
                  <bgColor rgb="FFFFFFCC"/>
                </patternFill>
              </fill>
            </x14:dxf>
          </x14:cfRule>
          <x14:cfRule type="cellIs" priority="5258" operator="equal" id="{15E92762-D836-4A46-BF9D-4056BDB31349}">
            <xm:f>Tables!$B$4</xm:f>
            <x14:dxf>
              <fill>
                <patternFill>
                  <bgColor rgb="FF92D050"/>
                </patternFill>
              </fill>
            </x14:dxf>
          </x14:cfRule>
          <x14:cfRule type="cellIs" priority="5259" operator="equal" id="{9E9716A2-EB99-40AE-A4F9-E400752EA63D}">
            <xm:f>Tables!$B$5</xm:f>
            <x14:dxf>
              <fill>
                <patternFill>
                  <bgColor rgb="FFFFC000"/>
                </patternFill>
              </fill>
            </x14:dxf>
          </x14:cfRule>
          <x14:cfRule type="cellIs" priority="5260" operator="equal" id="{2151AA48-D8D7-4D5A-A10F-3C87A21D21BC}">
            <xm:f>Tables!$B$6</xm:f>
            <x14:dxf>
              <fill>
                <patternFill>
                  <bgColor rgb="FFFF0000"/>
                </patternFill>
              </fill>
            </x14:dxf>
          </x14:cfRule>
          <xm:sqref>J2033:K2033</xm:sqref>
        </x14:conditionalFormatting>
        <x14:conditionalFormatting xmlns:xm="http://schemas.microsoft.com/office/excel/2006/main">
          <x14:cfRule type="cellIs" priority="5233" operator="equal" id="{F9215F19-F934-4F04-9EC6-25607663491E}">
            <xm:f>Tables!$B$3</xm:f>
            <x14:dxf>
              <fill>
                <patternFill>
                  <bgColor rgb="FFFFFFCC"/>
                </patternFill>
              </fill>
            </x14:dxf>
          </x14:cfRule>
          <x14:cfRule type="cellIs" priority="5234" operator="equal" id="{EB7869E4-017A-42C8-93CB-E8210F0D383D}">
            <xm:f>Tables!$B$4</xm:f>
            <x14:dxf>
              <fill>
                <patternFill>
                  <bgColor rgb="FF92D050"/>
                </patternFill>
              </fill>
            </x14:dxf>
          </x14:cfRule>
          <x14:cfRule type="cellIs" priority="5235" operator="equal" id="{E40E41CA-0333-4EBD-8992-08A70A116046}">
            <xm:f>Tables!$B$5</xm:f>
            <x14:dxf>
              <fill>
                <patternFill>
                  <bgColor rgb="FFFFC000"/>
                </patternFill>
              </fill>
            </x14:dxf>
          </x14:cfRule>
          <x14:cfRule type="cellIs" priority="5236" operator="equal" id="{EC8037C9-7E79-4A2B-BCDF-A7F2A9411E13}">
            <xm:f>Tables!$B$6</xm:f>
            <x14:dxf>
              <fill>
                <patternFill>
                  <bgColor rgb="FFFF0000"/>
                </patternFill>
              </fill>
            </x14:dxf>
          </x14:cfRule>
          <xm:sqref>J2044:K2044</xm:sqref>
        </x14:conditionalFormatting>
        <x14:conditionalFormatting xmlns:xm="http://schemas.microsoft.com/office/excel/2006/main">
          <x14:cfRule type="cellIs" priority="5221" operator="equal" id="{002E8571-ECB9-407A-8499-C0FC485754A8}">
            <xm:f>Tables!$B$3</xm:f>
            <x14:dxf>
              <fill>
                <patternFill>
                  <bgColor rgb="FFFFFFCC"/>
                </patternFill>
              </fill>
            </x14:dxf>
          </x14:cfRule>
          <x14:cfRule type="cellIs" priority="5222" operator="equal" id="{718EF2B9-CA80-41D1-A3BF-4E2E97695792}">
            <xm:f>Tables!$B$4</xm:f>
            <x14:dxf>
              <fill>
                <patternFill>
                  <bgColor rgb="FF92D050"/>
                </patternFill>
              </fill>
            </x14:dxf>
          </x14:cfRule>
          <x14:cfRule type="cellIs" priority="5223" operator="equal" id="{6EEB7B88-C03A-44FA-8832-C8967CC942A7}">
            <xm:f>Tables!$B$5</xm:f>
            <x14:dxf>
              <fill>
                <patternFill>
                  <bgColor rgb="FFFFC000"/>
                </patternFill>
              </fill>
            </x14:dxf>
          </x14:cfRule>
          <x14:cfRule type="cellIs" priority="5224" operator="equal" id="{AB4A9DE1-75ED-4FF9-908D-22C0BE02C3E7}">
            <xm:f>Tables!$B$6</xm:f>
            <x14:dxf>
              <fill>
                <patternFill>
                  <bgColor rgb="FFFF0000"/>
                </patternFill>
              </fill>
            </x14:dxf>
          </x14:cfRule>
          <xm:sqref>J2049:K2049</xm:sqref>
        </x14:conditionalFormatting>
        <x14:conditionalFormatting xmlns:xm="http://schemas.microsoft.com/office/excel/2006/main">
          <x14:cfRule type="cellIs" priority="5209" operator="equal" id="{3C3F5370-8181-4FE2-AB9A-56D3B6BBC225}">
            <xm:f>Tables!$B$3</xm:f>
            <x14:dxf>
              <fill>
                <patternFill>
                  <bgColor rgb="FFFFFFCC"/>
                </patternFill>
              </fill>
            </x14:dxf>
          </x14:cfRule>
          <x14:cfRule type="cellIs" priority="5210" operator="equal" id="{FC5FEFD0-1892-461F-951B-C69C810028C2}">
            <xm:f>Tables!$B$4</xm:f>
            <x14:dxf>
              <fill>
                <patternFill>
                  <bgColor rgb="FF92D050"/>
                </patternFill>
              </fill>
            </x14:dxf>
          </x14:cfRule>
          <x14:cfRule type="cellIs" priority="5211" operator="equal" id="{5A8DB6EA-49B2-4470-B672-057A49B8621B}">
            <xm:f>Tables!$B$5</xm:f>
            <x14:dxf>
              <fill>
                <patternFill>
                  <bgColor rgb="FFFFC000"/>
                </patternFill>
              </fill>
            </x14:dxf>
          </x14:cfRule>
          <x14:cfRule type="cellIs" priority="5212" operator="equal" id="{30029CF9-DEFC-40A4-81F1-546F0A4D3DB6}">
            <xm:f>Tables!$B$6</xm:f>
            <x14:dxf>
              <fill>
                <patternFill>
                  <bgColor rgb="FFFF0000"/>
                </patternFill>
              </fill>
            </x14:dxf>
          </x14:cfRule>
          <xm:sqref>J2054:K2054</xm:sqref>
        </x14:conditionalFormatting>
        <x14:conditionalFormatting xmlns:xm="http://schemas.microsoft.com/office/excel/2006/main">
          <x14:cfRule type="cellIs" priority="5197" operator="equal" id="{CDD01FE5-DAC3-4E58-BC5B-C9C374EAFA7E}">
            <xm:f>Tables!$B$3</xm:f>
            <x14:dxf>
              <fill>
                <patternFill>
                  <bgColor rgb="FFFFFFCC"/>
                </patternFill>
              </fill>
            </x14:dxf>
          </x14:cfRule>
          <x14:cfRule type="cellIs" priority="5198" operator="equal" id="{B977B960-5E40-49F9-8416-22C37743E8B9}">
            <xm:f>Tables!$B$4</xm:f>
            <x14:dxf>
              <fill>
                <patternFill>
                  <bgColor rgb="FF92D050"/>
                </patternFill>
              </fill>
            </x14:dxf>
          </x14:cfRule>
          <x14:cfRule type="cellIs" priority="5199" operator="equal" id="{9C4111A0-A92B-4234-B703-10BDF9F2FEE2}">
            <xm:f>Tables!$B$5</xm:f>
            <x14:dxf>
              <fill>
                <patternFill>
                  <bgColor rgb="FFFFC000"/>
                </patternFill>
              </fill>
            </x14:dxf>
          </x14:cfRule>
          <x14:cfRule type="cellIs" priority="5200" operator="equal" id="{303E2298-4617-4144-920B-EB42F6EA5411}">
            <xm:f>Tables!$B$6</xm:f>
            <x14:dxf>
              <fill>
                <patternFill>
                  <bgColor rgb="FFFF0000"/>
                </patternFill>
              </fill>
            </x14:dxf>
          </x14:cfRule>
          <xm:sqref>J2059:K2059</xm:sqref>
        </x14:conditionalFormatting>
        <x14:conditionalFormatting xmlns:xm="http://schemas.microsoft.com/office/excel/2006/main">
          <x14:cfRule type="cellIs" priority="5185" operator="equal" id="{22EE56A7-0705-4F43-B0CE-2135609D44D9}">
            <xm:f>Tables!$B$3</xm:f>
            <x14:dxf>
              <fill>
                <patternFill>
                  <bgColor rgb="FFFFFFCC"/>
                </patternFill>
              </fill>
            </x14:dxf>
          </x14:cfRule>
          <x14:cfRule type="cellIs" priority="5186" operator="equal" id="{EDCB2979-FB1D-4542-85B2-09270BADA446}">
            <xm:f>Tables!$B$4</xm:f>
            <x14:dxf>
              <fill>
                <patternFill>
                  <bgColor rgb="FF92D050"/>
                </patternFill>
              </fill>
            </x14:dxf>
          </x14:cfRule>
          <x14:cfRule type="cellIs" priority="5187" operator="equal" id="{2E365711-138A-4B80-A6AF-4450E42BBCB0}">
            <xm:f>Tables!$B$5</xm:f>
            <x14:dxf>
              <fill>
                <patternFill>
                  <bgColor rgb="FFFFC000"/>
                </patternFill>
              </fill>
            </x14:dxf>
          </x14:cfRule>
          <x14:cfRule type="cellIs" priority="5188" operator="equal" id="{CAF361FD-C991-4EF9-B40D-51F6363ED11C}">
            <xm:f>Tables!$B$6</xm:f>
            <x14:dxf>
              <fill>
                <patternFill>
                  <bgColor rgb="FFFF0000"/>
                </patternFill>
              </fill>
            </x14:dxf>
          </x14:cfRule>
          <xm:sqref>J2064:K2064</xm:sqref>
        </x14:conditionalFormatting>
        <x14:conditionalFormatting xmlns:xm="http://schemas.microsoft.com/office/excel/2006/main">
          <x14:cfRule type="cellIs" priority="5173" operator="equal" id="{7899F474-5DFF-4B8D-9975-4F8E0C779D6B}">
            <xm:f>Tables!$B$3</xm:f>
            <x14:dxf>
              <fill>
                <patternFill>
                  <bgColor rgb="FFFFFFCC"/>
                </patternFill>
              </fill>
            </x14:dxf>
          </x14:cfRule>
          <x14:cfRule type="cellIs" priority="5174" operator="equal" id="{76A307FC-72F9-4AAB-ACF5-8BC8107FF2C4}">
            <xm:f>Tables!$B$4</xm:f>
            <x14:dxf>
              <fill>
                <patternFill>
                  <bgColor rgb="FF92D050"/>
                </patternFill>
              </fill>
            </x14:dxf>
          </x14:cfRule>
          <x14:cfRule type="cellIs" priority="5175" operator="equal" id="{4D99DF00-1DFA-4916-8EA0-4B96455646F2}">
            <xm:f>Tables!$B$5</xm:f>
            <x14:dxf>
              <fill>
                <patternFill>
                  <bgColor rgb="FFFFC000"/>
                </patternFill>
              </fill>
            </x14:dxf>
          </x14:cfRule>
          <x14:cfRule type="cellIs" priority="5176" operator="equal" id="{DE0B5C5E-5133-4074-BF1F-A44CE0F87770}">
            <xm:f>Tables!$B$6</xm:f>
            <x14:dxf>
              <fill>
                <patternFill>
                  <bgColor rgb="FFFF0000"/>
                </patternFill>
              </fill>
            </x14:dxf>
          </x14:cfRule>
          <xm:sqref>J2069:K2069</xm:sqref>
        </x14:conditionalFormatting>
        <x14:conditionalFormatting xmlns:xm="http://schemas.microsoft.com/office/excel/2006/main">
          <x14:cfRule type="cellIs" priority="5161" operator="equal" id="{C320930D-CB69-4CC9-A741-32D390B41994}">
            <xm:f>Tables!$B$3</xm:f>
            <x14:dxf>
              <fill>
                <patternFill>
                  <bgColor rgb="FFFFFFCC"/>
                </patternFill>
              </fill>
            </x14:dxf>
          </x14:cfRule>
          <x14:cfRule type="cellIs" priority="5162" operator="equal" id="{F4BC9941-9182-47CD-A50A-5C38D2206B75}">
            <xm:f>Tables!$B$4</xm:f>
            <x14:dxf>
              <fill>
                <patternFill>
                  <bgColor rgb="FF92D050"/>
                </patternFill>
              </fill>
            </x14:dxf>
          </x14:cfRule>
          <x14:cfRule type="cellIs" priority="5163" operator="equal" id="{E124265B-66AD-4B34-B439-3CC0BB9A96DB}">
            <xm:f>Tables!$B$5</xm:f>
            <x14:dxf>
              <fill>
                <patternFill>
                  <bgColor rgb="FFFFC000"/>
                </patternFill>
              </fill>
            </x14:dxf>
          </x14:cfRule>
          <x14:cfRule type="cellIs" priority="5164" operator="equal" id="{59999EEA-591C-43C1-A6F7-40C3229FAC0F}">
            <xm:f>Tables!$B$6</xm:f>
            <x14:dxf>
              <fill>
                <patternFill>
                  <bgColor rgb="FFFF0000"/>
                </patternFill>
              </fill>
            </x14:dxf>
          </x14:cfRule>
          <xm:sqref>J2074:K2074</xm:sqref>
        </x14:conditionalFormatting>
        <x14:conditionalFormatting xmlns:xm="http://schemas.microsoft.com/office/excel/2006/main">
          <x14:cfRule type="cellIs" priority="5149" operator="equal" id="{45C0F7EF-4AE4-4C12-97CB-8DABF9AA9FD6}">
            <xm:f>Tables!$B$3</xm:f>
            <x14:dxf>
              <fill>
                <patternFill>
                  <bgColor rgb="FFFFFFCC"/>
                </patternFill>
              </fill>
            </x14:dxf>
          </x14:cfRule>
          <x14:cfRule type="cellIs" priority="5150" operator="equal" id="{C92903A4-2D72-40D4-96FD-0230910A9530}">
            <xm:f>Tables!$B$4</xm:f>
            <x14:dxf>
              <fill>
                <patternFill>
                  <bgColor rgb="FF92D050"/>
                </patternFill>
              </fill>
            </x14:dxf>
          </x14:cfRule>
          <x14:cfRule type="cellIs" priority="5151" operator="equal" id="{384EC8F8-621D-4435-9A2D-88FCFA98A61B}">
            <xm:f>Tables!$B$5</xm:f>
            <x14:dxf>
              <fill>
                <patternFill>
                  <bgColor rgb="FFFFC000"/>
                </patternFill>
              </fill>
            </x14:dxf>
          </x14:cfRule>
          <x14:cfRule type="cellIs" priority="5152" operator="equal" id="{8BF7A71D-02E9-4C96-B62A-F1F44954F5DA}">
            <xm:f>Tables!$B$6</xm:f>
            <x14:dxf>
              <fill>
                <patternFill>
                  <bgColor rgb="FFFF0000"/>
                </patternFill>
              </fill>
            </x14:dxf>
          </x14:cfRule>
          <xm:sqref>J2080:K2080</xm:sqref>
        </x14:conditionalFormatting>
        <x14:conditionalFormatting xmlns:xm="http://schemas.microsoft.com/office/excel/2006/main">
          <x14:cfRule type="cellIs" priority="5145" operator="equal" id="{1216D3CD-1FDF-43C8-A07A-05D4D7C66A4C}">
            <xm:f>Tables!$B$3</xm:f>
            <x14:dxf>
              <fill>
                <patternFill>
                  <bgColor rgb="FFFFFFCC"/>
                </patternFill>
              </fill>
            </x14:dxf>
          </x14:cfRule>
          <x14:cfRule type="cellIs" priority="5146" operator="equal" id="{8A470F3F-2994-42A3-A252-A67E56C35824}">
            <xm:f>Tables!$B$4</xm:f>
            <x14:dxf>
              <fill>
                <patternFill>
                  <bgColor rgb="FF92D050"/>
                </patternFill>
              </fill>
            </x14:dxf>
          </x14:cfRule>
          <x14:cfRule type="cellIs" priority="5147" operator="equal" id="{2E6C83B3-DD43-493F-AC2E-18908F7198A4}">
            <xm:f>Tables!$B$5</xm:f>
            <x14:dxf>
              <fill>
                <patternFill>
                  <bgColor rgb="FFFFC000"/>
                </patternFill>
              </fill>
            </x14:dxf>
          </x14:cfRule>
          <x14:cfRule type="cellIs" priority="5148" operator="equal" id="{B051FFA0-3F73-4F89-AC8C-974F91B833A7}">
            <xm:f>Tables!$B$6</xm:f>
            <x14:dxf>
              <fill>
                <patternFill>
                  <bgColor rgb="FFFF0000"/>
                </patternFill>
              </fill>
            </x14:dxf>
          </x14:cfRule>
          <xm:sqref>Q2080</xm:sqref>
        </x14:conditionalFormatting>
        <x14:conditionalFormatting xmlns:xm="http://schemas.microsoft.com/office/excel/2006/main">
          <x14:cfRule type="cellIs" priority="5141" operator="equal" id="{95C19C82-80EB-4F34-ADE8-7BDD80A8FF92}">
            <xm:f>Tables!$B$3</xm:f>
            <x14:dxf>
              <fill>
                <patternFill>
                  <bgColor rgb="FFFFFFCC"/>
                </patternFill>
              </fill>
            </x14:dxf>
          </x14:cfRule>
          <x14:cfRule type="cellIs" priority="5142" operator="equal" id="{59BBC8DE-2AD4-410E-B511-2F92C803D535}">
            <xm:f>Tables!$B$4</xm:f>
            <x14:dxf>
              <fill>
                <patternFill>
                  <bgColor rgb="FF92D050"/>
                </patternFill>
              </fill>
            </x14:dxf>
          </x14:cfRule>
          <x14:cfRule type="cellIs" priority="5143" operator="equal" id="{7F41229B-ECBF-403A-9928-0E27AD916B2F}">
            <xm:f>Tables!$B$5</xm:f>
            <x14:dxf>
              <fill>
                <patternFill>
                  <bgColor rgb="FFFFC000"/>
                </patternFill>
              </fill>
            </x14:dxf>
          </x14:cfRule>
          <x14:cfRule type="cellIs" priority="5144" operator="equal" id="{CA6DC5AE-BA3E-4E1D-8ABE-126A2CA01D1C}">
            <xm:f>Tables!$B$6</xm:f>
            <x14:dxf>
              <fill>
                <patternFill>
                  <bgColor rgb="FFFF0000"/>
                </patternFill>
              </fill>
            </x14:dxf>
          </x14:cfRule>
          <xm:sqref>M2080</xm:sqref>
        </x14:conditionalFormatting>
        <x14:conditionalFormatting xmlns:xm="http://schemas.microsoft.com/office/excel/2006/main">
          <x14:cfRule type="cellIs" priority="5137" operator="equal" id="{CAA68936-0A90-4ADE-A0CA-61ABD7D19ADE}">
            <xm:f>Tables!$B$3</xm:f>
            <x14:dxf>
              <fill>
                <patternFill>
                  <bgColor rgb="FFFFFFCC"/>
                </patternFill>
              </fill>
            </x14:dxf>
          </x14:cfRule>
          <x14:cfRule type="cellIs" priority="5138" operator="equal" id="{91A6A77D-5538-4213-B8D4-C7A4EA5A6C05}">
            <xm:f>Tables!$B$4</xm:f>
            <x14:dxf>
              <fill>
                <patternFill>
                  <bgColor rgb="FF92D050"/>
                </patternFill>
              </fill>
            </x14:dxf>
          </x14:cfRule>
          <x14:cfRule type="cellIs" priority="5139" operator="equal" id="{07C5EFD1-7BAA-4699-9F82-5C236BA677D6}">
            <xm:f>Tables!$B$5</xm:f>
            <x14:dxf>
              <fill>
                <patternFill>
                  <bgColor rgb="FFFFC000"/>
                </patternFill>
              </fill>
            </x14:dxf>
          </x14:cfRule>
          <x14:cfRule type="cellIs" priority="5140" operator="equal" id="{616E249B-2F50-4820-B52D-00D5FD8F1A8F}">
            <xm:f>Tables!$B$6</xm:f>
            <x14:dxf>
              <fill>
                <patternFill>
                  <bgColor rgb="FFFF0000"/>
                </patternFill>
              </fill>
            </x14:dxf>
          </x14:cfRule>
          <xm:sqref>J2085:K2085</xm:sqref>
        </x14:conditionalFormatting>
        <x14:conditionalFormatting xmlns:xm="http://schemas.microsoft.com/office/excel/2006/main">
          <x14:cfRule type="cellIs" priority="5133" operator="equal" id="{9E78BFD7-6B51-4DA1-885B-4354DD4469EE}">
            <xm:f>Tables!$B$3</xm:f>
            <x14:dxf>
              <fill>
                <patternFill>
                  <bgColor rgb="FFFFFFCC"/>
                </patternFill>
              </fill>
            </x14:dxf>
          </x14:cfRule>
          <x14:cfRule type="cellIs" priority="5134" operator="equal" id="{E065BFA5-258E-4069-BCE3-B2FBFF7B79CA}">
            <xm:f>Tables!$B$4</xm:f>
            <x14:dxf>
              <fill>
                <patternFill>
                  <bgColor rgb="FF92D050"/>
                </patternFill>
              </fill>
            </x14:dxf>
          </x14:cfRule>
          <x14:cfRule type="cellIs" priority="5135" operator="equal" id="{FBE5E5A1-34E9-42F1-A383-F02EF4970466}">
            <xm:f>Tables!$B$5</xm:f>
            <x14:dxf>
              <fill>
                <patternFill>
                  <bgColor rgb="FFFFC000"/>
                </patternFill>
              </fill>
            </x14:dxf>
          </x14:cfRule>
          <x14:cfRule type="cellIs" priority="5136" operator="equal" id="{1DB830A6-C025-486D-8339-A44C98C96F9E}">
            <xm:f>Tables!$B$6</xm:f>
            <x14:dxf>
              <fill>
                <patternFill>
                  <bgColor rgb="FFFF0000"/>
                </patternFill>
              </fill>
            </x14:dxf>
          </x14:cfRule>
          <xm:sqref>Q2085</xm:sqref>
        </x14:conditionalFormatting>
        <x14:conditionalFormatting xmlns:xm="http://schemas.microsoft.com/office/excel/2006/main">
          <x14:cfRule type="cellIs" priority="5129" operator="equal" id="{5D8C68A2-1547-433A-AF0F-666F7CCDA5BE}">
            <xm:f>Tables!$B$3</xm:f>
            <x14:dxf>
              <fill>
                <patternFill>
                  <bgColor rgb="FFFFFFCC"/>
                </patternFill>
              </fill>
            </x14:dxf>
          </x14:cfRule>
          <x14:cfRule type="cellIs" priority="5130" operator="equal" id="{DEF10812-E3E4-48F4-A4B2-9D65160A3468}">
            <xm:f>Tables!$B$4</xm:f>
            <x14:dxf>
              <fill>
                <patternFill>
                  <bgColor rgb="FF92D050"/>
                </patternFill>
              </fill>
            </x14:dxf>
          </x14:cfRule>
          <x14:cfRule type="cellIs" priority="5131" operator="equal" id="{B6FD1F75-E73F-4159-BD2E-5A7F5971B5D9}">
            <xm:f>Tables!$B$5</xm:f>
            <x14:dxf>
              <fill>
                <patternFill>
                  <bgColor rgb="FFFFC000"/>
                </patternFill>
              </fill>
            </x14:dxf>
          </x14:cfRule>
          <x14:cfRule type="cellIs" priority="5132" operator="equal" id="{BBBD585B-61FC-4146-B595-524C449DE02F}">
            <xm:f>Tables!$B$6</xm:f>
            <x14:dxf>
              <fill>
                <patternFill>
                  <bgColor rgb="FFFF0000"/>
                </patternFill>
              </fill>
            </x14:dxf>
          </x14:cfRule>
          <xm:sqref>M2085</xm:sqref>
        </x14:conditionalFormatting>
        <x14:conditionalFormatting xmlns:xm="http://schemas.microsoft.com/office/excel/2006/main">
          <x14:cfRule type="cellIs" priority="5125" operator="equal" id="{3693D9C2-20DA-4959-94DF-78C620FB5E75}">
            <xm:f>Tables!$B$3</xm:f>
            <x14:dxf>
              <fill>
                <patternFill>
                  <bgColor rgb="FFFFFFCC"/>
                </patternFill>
              </fill>
            </x14:dxf>
          </x14:cfRule>
          <x14:cfRule type="cellIs" priority="5126" operator="equal" id="{1677879B-4E99-4415-89F7-16E6E6875318}">
            <xm:f>Tables!$B$4</xm:f>
            <x14:dxf>
              <fill>
                <patternFill>
                  <bgColor rgb="FF92D050"/>
                </patternFill>
              </fill>
            </x14:dxf>
          </x14:cfRule>
          <x14:cfRule type="cellIs" priority="5127" operator="equal" id="{FCCB3E2A-00A4-4B44-895D-54D962669E05}">
            <xm:f>Tables!$B$5</xm:f>
            <x14:dxf>
              <fill>
                <patternFill>
                  <bgColor rgb="FFFFC000"/>
                </patternFill>
              </fill>
            </x14:dxf>
          </x14:cfRule>
          <x14:cfRule type="cellIs" priority="5128" operator="equal" id="{29B8B00F-C910-4A35-A65D-37452A680DBA}">
            <xm:f>Tables!$B$6</xm:f>
            <x14:dxf>
              <fill>
                <patternFill>
                  <bgColor rgb="FFFF0000"/>
                </patternFill>
              </fill>
            </x14:dxf>
          </x14:cfRule>
          <xm:sqref>J2090:K2090</xm:sqref>
        </x14:conditionalFormatting>
        <x14:conditionalFormatting xmlns:xm="http://schemas.microsoft.com/office/excel/2006/main">
          <x14:cfRule type="cellIs" priority="5121" operator="equal" id="{160260D5-2453-4FF3-8661-B9A2AE0202FC}">
            <xm:f>Tables!$B$3</xm:f>
            <x14:dxf>
              <fill>
                <patternFill>
                  <bgColor rgb="FFFFFFCC"/>
                </patternFill>
              </fill>
            </x14:dxf>
          </x14:cfRule>
          <x14:cfRule type="cellIs" priority="5122" operator="equal" id="{B677D9B5-6726-47B7-BE43-033860CB24A6}">
            <xm:f>Tables!$B$4</xm:f>
            <x14:dxf>
              <fill>
                <patternFill>
                  <bgColor rgb="FF92D050"/>
                </patternFill>
              </fill>
            </x14:dxf>
          </x14:cfRule>
          <x14:cfRule type="cellIs" priority="5123" operator="equal" id="{FFBC7E5F-DCFE-48AB-8925-CF745B8CBEFE}">
            <xm:f>Tables!$B$5</xm:f>
            <x14:dxf>
              <fill>
                <patternFill>
                  <bgColor rgb="FFFFC000"/>
                </patternFill>
              </fill>
            </x14:dxf>
          </x14:cfRule>
          <x14:cfRule type="cellIs" priority="5124" operator="equal" id="{F2592962-F6DD-4975-9BF5-81CDF510FD2B}">
            <xm:f>Tables!$B$6</xm:f>
            <x14:dxf>
              <fill>
                <patternFill>
                  <bgColor rgb="FFFF0000"/>
                </patternFill>
              </fill>
            </x14:dxf>
          </x14:cfRule>
          <xm:sqref>Q2090</xm:sqref>
        </x14:conditionalFormatting>
        <x14:conditionalFormatting xmlns:xm="http://schemas.microsoft.com/office/excel/2006/main">
          <x14:cfRule type="cellIs" priority="5117" operator="equal" id="{2CE9BD97-FDA6-4A60-8445-1C3D5EB21690}">
            <xm:f>Tables!$B$3</xm:f>
            <x14:dxf>
              <fill>
                <patternFill>
                  <bgColor rgb="FFFFFFCC"/>
                </patternFill>
              </fill>
            </x14:dxf>
          </x14:cfRule>
          <x14:cfRule type="cellIs" priority="5118" operator="equal" id="{5A583788-1676-41FF-B87E-B437114E74B1}">
            <xm:f>Tables!$B$4</xm:f>
            <x14:dxf>
              <fill>
                <patternFill>
                  <bgColor rgb="FF92D050"/>
                </patternFill>
              </fill>
            </x14:dxf>
          </x14:cfRule>
          <x14:cfRule type="cellIs" priority="5119" operator="equal" id="{94A85969-7ACD-405D-A0A0-F25011F606A0}">
            <xm:f>Tables!$B$5</xm:f>
            <x14:dxf>
              <fill>
                <patternFill>
                  <bgColor rgb="FFFFC000"/>
                </patternFill>
              </fill>
            </x14:dxf>
          </x14:cfRule>
          <x14:cfRule type="cellIs" priority="5120" operator="equal" id="{C74151F2-0C76-4F32-BE2F-3FE103F76786}">
            <xm:f>Tables!$B$6</xm:f>
            <x14:dxf>
              <fill>
                <patternFill>
                  <bgColor rgb="FFFF0000"/>
                </patternFill>
              </fill>
            </x14:dxf>
          </x14:cfRule>
          <xm:sqref>M2090</xm:sqref>
        </x14:conditionalFormatting>
        <x14:conditionalFormatting xmlns:xm="http://schemas.microsoft.com/office/excel/2006/main">
          <x14:cfRule type="cellIs" priority="5113" operator="equal" id="{05C32171-D329-45E0-99FF-5F749B6FF3FB}">
            <xm:f>Tables!$B$3</xm:f>
            <x14:dxf>
              <fill>
                <patternFill>
                  <bgColor rgb="FFFFFFCC"/>
                </patternFill>
              </fill>
            </x14:dxf>
          </x14:cfRule>
          <x14:cfRule type="cellIs" priority="5114" operator="equal" id="{36D0AFEA-6B33-402F-B091-2DE61D3EB6A9}">
            <xm:f>Tables!$B$4</xm:f>
            <x14:dxf>
              <fill>
                <patternFill>
                  <bgColor rgb="FF92D050"/>
                </patternFill>
              </fill>
            </x14:dxf>
          </x14:cfRule>
          <x14:cfRule type="cellIs" priority="5115" operator="equal" id="{AA4F3B5A-9F18-463F-A1FD-86D50DA66FE5}">
            <xm:f>Tables!$B$5</xm:f>
            <x14:dxf>
              <fill>
                <patternFill>
                  <bgColor rgb="FFFFC000"/>
                </patternFill>
              </fill>
            </x14:dxf>
          </x14:cfRule>
          <x14:cfRule type="cellIs" priority="5116" operator="equal" id="{16D6F099-F9BC-47B7-8939-6FA59D0C7E82}">
            <xm:f>Tables!$B$6</xm:f>
            <x14:dxf>
              <fill>
                <patternFill>
                  <bgColor rgb="FFFF0000"/>
                </patternFill>
              </fill>
            </x14:dxf>
          </x14:cfRule>
          <xm:sqref>J2095:K2095</xm:sqref>
        </x14:conditionalFormatting>
        <x14:conditionalFormatting xmlns:xm="http://schemas.microsoft.com/office/excel/2006/main">
          <x14:cfRule type="cellIs" priority="5109" operator="equal" id="{0D12196E-081E-44D6-A843-3F8C2D8E8E39}">
            <xm:f>Tables!$B$3</xm:f>
            <x14:dxf>
              <fill>
                <patternFill>
                  <bgColor rgb="FFFFFFCC"/>
                </patternFill>
              </fill>
            </x14:dxf>
          </x14:cfRule>
          <x14:cfRule type="cellIs" priority="5110" operator="equal" id="{837B22D5-9698-4E70-BB10-C073B8057BA6}">
            <xm:f>Tables!$B$4</xm:f>
            <x14:dxf>
              <fill>
                <patternFill>
                  <bgColor rgb="FF92D050"/>
                </patternFill>
              </fill>
            </x14:dxf>
          </x14:cfRule>
          <x14:cfRule type="cellIs" priority="5111" operator="equal" id="{EA273D6C-1CEE-479D-AF11-D9024C1D1FF4}">
            <xm:f>Tables!$B$5</xm:f>
            <x14:dxf>
              <fill>
                <patternFill>
                  <bgColor rgb="FFFFC000"/>
                </patternFill>
              </fill>
            </x14:dxf>
          </x14:cfRule>
          <x14:cfRule type="cellIs" priority="5112" operator="equal" id="{FB1E642C-746E-4420-B997-B47AD745B92D}">
            <xm:f>Tables!$B$6</xm:f>
            <x14:dxf>
              <fill>
                <patternFill>
                  <bgColor rgb="FFFF0000"/>
                </patternFill>
              </fill>
            </x14:dxf>
          </x14:cfRule>
          <xm:sqref>Q2095</xm:sqref>
        </x14:conditionalFormatting>
        <x14:conditionalFormatting xmlns:xm="http://schemas.microsoft.com/office/excel/2006/main">
          <x14:cfRule type="cellIs" priority="5105" operator="equal" id="{4B0BE1ED-2E6D-4F0B-9F60-3C2E4063A005}">
            <xm:f>Tables!$B$3</xm:f>
            <x14:dxf>
              <fill>
                <patternFill>
                  <bgColor rgb="FFFFFFCC"/>
                </patternFill>
              </fill>
            </x14:dxf>
          </x14:cfRule>
          <x14:cfRule type="cellIs" priority="5106" operator="equal" id="{6CA42A90-D1BC-400B-9424-F019E78C18A1}">
            <xm:f>Tables!$B$4</xm:f>
            <x14:dxf>
              <fill>
                <patternFill>
                  <bgColor rgb="FF92D050"/>
                </patternFill>
              </fill>
            </x14:dxf>
          </x14:cfRule>
          <x14:cfRule type="cellIs" priority="5107" operator="equal" id="{02EC186E-AC83-4296-8454-54FF02C06F68}">
            <xm:f>Tables!$B$5</xm:f>
            <x14:dxf>
              <fill>
                <patternFill>
                  <bgColor rgb="FFFFC000"/>
                </patternFill>
              </fill>
            </x14:dxf>
          </x14:cfRule>
          <x14:cfRule type="cellIs" priority="5108" operator="equal" id="{57F1EF75-8FCC-4A67-9491-5837EF4BEB79}">
            <xm:f>Tables!$B$6</xm:f>
            <x14:dxf>
              <fill>
                <patternFill>
                  <bgColor rgb="FFFF0000"/>
                </patternFill>
              </fill>
            </x14:dxf>
          </x14:cfRule>
          <xm:sqref>M2095</xm:sqref>
        </x14:conditionalFormatting>
        <x14:conditionalFormatting xmlns:xm="http://schemas.microsoft.com/office/excel/2006/main">
          <x14:cfRule type="cellIs" priority="5101" operator="equal" id="{C7F3DF78-660F-4DC4-8D6C-6243B7F84593}">
            <xm:f>Tables!$B$3</xm:f>
            <x14:dxf>
              <fill>
                <patternFill>
                  <bgColor rgb="FFFFFFCC"/>
                </patternFill>
              </fill>
            </x14:dxf>
          </x14:cfRule>
          <x14:cfRule type="cellIs" priority="5102" operator="equal" id="{FE2FE01A-7A13-44F2-92E7-4B040E48A25B}">
            <xm:f>Tables!$B$4</xm:f>
            <x14:dxf>
              <fill>
                <patternFill>
                  <bgColor rgb="FF92D050"/>
                </patternFill>
              </fill>
            </x14:dxf>
          </x14:cfRule>
          <x14:cfRule type="cellIs" priority="5103" operator="equal" id="{91313BFF-DE36-48A8-B46A-FC9C38D72616}">
            <xm:f>Tables!$B$5</xm:f>
            <x14:dxf>
              <fill>
                <patternFill>
                  <bgColor rgb="FFFFC000"/>
                </patternFill>
              </fill>
            </x14:dxf>
          </x14:cfRule>
          <x14:cfRule type="cellIs" priority="5104" operator="equal" id="{494F0949-AC56-4099-9730-4C92601F8825}">
            <xm:f>Tables!$B$6</xm:f>
            <x14:dxf>
              <fill>
                <patternFill>
                  <bgColor rgb="FFFF0000"/>
                </patternFill>
              </fill>
            </x14:dxf>
          </x14:cfRule>
          <xm:sqref>J2100:K2100</xm:sqref>
        </x14:conditionalFormatting>
        <x14:conditionalFormatting xmlns:xm="http://schemas.microsoft.com/office/excel/2006/main">
          <x14:cfRule type="cellIs" priority="5097" operator="equal" id="{39758B7C-3460-4F35-B7BF-96A019DE4BC9}">
            <xm:f>Tables!$B$3</xm:f>
            <x14:dxf>
              <fill>
                <patternFill>
                  <bgColor rgb="FFFFFFCC"/>
                </patternFill>
              </fill>
            </x14:dxf>
          </x14:cfRule>
          <x14:cfRule type="cellIs" priority="5098" operator="equal" id="{3BADA51F-07CD-48A6-BC4F-A64BCF78B50F}">
            <xm:f>Tables!$B$4</xm:f>
            <x14:dxf>
              <fill>
                <patternFill>
                  <bgColor rgb="FF92D050"/>
                </patternFill>
              </fill>
            </x14:dxf>
          </x14:cfRule>
          <x14:cfRule type="cellIs" priority="5099" operator="equal" id="{D3C05531-E72F-4CD4-B876-091A2CF69E37}">
            <xm:f>Tables!$B$5</xm:f>
            <x14:dxf>
              <fill>
                <patternFill>
                  <bgColor rgb="FFFFC000"/>
                </patternFill>
              </fill>
            </x14:dxf>
          </x14:cfRule>
          <x14:cfRule type="cellIs" priority="5100" operator="equal" id="{C45ADF68-47FB-4CF5-8286-BC32F90CBC53}">
            <xm:f>Tables!$B$6</xm:f>
            <x14:dxf>
              <fill>
                <patternFill>
                  <bgColor rgb="FFFF0000"/>
                </patternFill>
              </fill>
            </x14:dxf>
          </x14:cfRule>
          <xm:sqref>Q2100</xm:sqref>
        </x14:conditionalFormatting>
        <x14:conditionalFormatting xmlns:xm="http://schemas.microsoft.com/office/excel/2006/main">
          <x14:cfRule type="cellIs" priority="5093" operator="equal" id="{B2C519C9-1669-4220-A5DF-565DCA97C5AA}">
            <xm:f>Tables!$B$3</xm:f>
            <x14:dxf>
              <fill>
                <patternFill>
                  <bgColor rgb="FFFFFFCC"/>
                </patternFill>
              </fill>
            </x14:dxf>
          </x14:cfRule>
          <x14:cfRule type="cellIs" priority="5094" operator="equal" id="{A41840BE-E535-49C1-B254-75F3C38D4F46}">
            <xm:f>Tables!$B$4</xm:f>
            <x14:dxf>
              <fill>
                <patternFill>
                  <bgColor rgb="FF92D050"/>
                </patternFill>
              </fill>
            </x14:dxf>
          </x14:cfRule>
          <x14:cfRule type="cellIs" priority="5095" operator="equal" id="{15E58854-F21C-4CA1-8DC3-1EF8D8E2B582}">
            <xm:f>Tables!$B$5</xm:f>
            <x14:dxf>
              <fill>
                <patternFill>
                  <bgColor rgb="FFFFC000"/>
                </patternFill>
              </fill>
            </x14:dxf>
          </x14:cfRule>
          <x14:cfRule type="cellIs" priority="5096" operator="equal" id="{19BF6890-D6EF-4D02-A482-EF3453326AA1}">
            <xm:f>Tables!$B$6</xm:f>
            <x14:dxf>
              <fill>
                <patternFill>
                  <bgColor rgb="FFFF0000"/>
                </patternFill>
              </fill>
            </x14:dxf>
          </x14:cfRule>
          <xm:sqref>M2100</xm:sqref>
        </x14:conditionalFormatting>
        <x14:conditionalFormatting xmlns:xm="http://schemas.microsoft.com/office/excel/2006/main">
          <x14:cfRule type="cellIs" priority="5089" operator="equal" id="{66C90C4B-24CA-47D1-B47B-2C8114F4EF50}">
            <xm:f>Tables!$B$3</xm:f>
            <x14:dxf>
              <fill>
                <patternFill>
                  <bgColor rgb="FFFFFFCC"/>
                </patternFill>
              </fill>
            </x14:dxf>
          </x14:cfRule>
          <x14:cfRule type="cellIs" priority="5090" operator="equal" id="{703152B8-ED1B-4B0E-9D08-663265403C7C}">
            <xm:f>Tables!$B$4</xm:f>
            <x14:dxf>
              <fill>
                <patternFill>
                  <bgColor rgb="FF92D050"/>
                </patternFill>
              </fill>
            </x14:dxf>
          </x14:cfRule>
          <x14:cfRule type="cellIs" priority="5091" operator="equal" id="{CCB1933D-EAE2-4A84-9B03-554843499DAA}">
            <xm:f>Tables!$B$5</xm:f>
            <x14:dxf>
              <fill>
                <patternFill>
                  <bgColor rgb="FFFFC000"/>
                </patternFill>
              </fill>
            </x14:dxf>
          </x14:cfRule>
          <x14:cfRule type="cellIs" priority="5092" operator="equal" id="{9FDF3F70-DE7E-42CB-9C10-1B5207D737A7}">
            <xm:f>Tables!$B$6</xm:f>
            <x14:dxf>
              <fill>
                <patternFill>
                  <bgColor rgb="FFFF0000"/>
                </patternFill>
              </fill>
            </x14:dxf>
          </x14:cfRule>
          <xm:sqref>J2105:K2105</xm:sqref>
        </x14:conditionalFormatting>
        <x14:conditionalFormatting xmlns:xm="http://schemas.microsoft.com/office/excel/2006/main">
          <x14:cfRule type="cellIs" priority="5085" operator="equal" id="{7C333079-A21C-41AB-8B2A-DE3E30B3347E}">
            <xm:f>Tables!$B$3</xm:f>
            <x14:dxf>
              <fill>
                <patternFill>
                  <bgColor rgb="FFFFFFCC"/>
                </patternFill>
              </fill>
            </x14:dxf>
          </x14:cfRule>
          <x14:cfRule type="cellIs" priority="5086" operator="equal" id="{19573501-CA88-423F-9800-07C9DB9481AC}">
            <xm:f>Tables!$B$4</xm:f>
            <x14:dxf>
              <fill>
                <patternFill>
                  <bgColor rgb="FF92D050"/>
                </patternFill>
              </fill>
            </x14:dxf>
          </x14:cfRule>
          <x14:cfRule type="cellIs" priority="5087" operator="equal" id="{D4B22FFB-C285-465F-9957-00CD8F211504}">
            <xm:f>Tables!$B$5</xm:f>
            <x14:dxf>
              <fill>
                <patternFill>
                  <bgColor rgb="FFFFC000"/>
                </patternFill>
              </fill>
            </x14:dxf>
          </x14:cfRule>
          <x14:cfRule type="cellIs" priority="5088" operator="equal" id="{5C3513B0-EFB1-4EE4-B466-AC889399B6DB}">
            <xm:f>Tables!$B$6</xm:f>
            <x14:dxf>
              <fill>
                <patternFill>
                  <bgColor rgb="FFFF0000"/>
                </patternFill>
              </fill>
            </x14:dxf>
          </x14:cfRule>
          <xm:sqref>Q2105</xm:sqref>
        </x14:conditionalFormatting>
        <x14:conditionalFormatting xmlns:xm="http://schemas.microsoft.com/office/excel/2006/main">
          <x14:cfRule type="cellIs" priority="5081" operator="equal" id="{147C6920-859F-4B44-8C50-5981E84BB31A}">
            <xm:f>Tables!$B$3</xm:f>
            <x14:dxf>
              <fill>
                <patternFill>
                  <bgColor rgb="FFFFFFCC"/>
                </patternFill>
              </fill>
            </x14:dxf>
          </x14:cfRule>
          <x14:cfRule type="cellIs" priority="5082" operator="equal" id="{20F79C05-28DA-48B7-86A3-81E97ABD9B56}">
            <xm:f>Tables!$B$4</xm:f>
            <x14:dxf>
              <fill>
                <patternFill>
                  <bgColor rgb="FF92D050"/>
                </patternFill>
              </fill>
            </x14:dxf>
          </x14:cfRule>
          <x14:cfRule type="cellIs" priority="5083" operator="equal" id="{E03D91DF-AC45-4281-8804-28FDC9424E01}">
            <xm:f>Tables!$B$5</xm:f>
            <x14:dxf>
              <fill>
                <patternFill>
                  <bgColor rgb="FFFFC000"/>
                </patternFill>
              </fill>
            </x14:dxf>
          </x14:cfRule>
          <x14:cfRule type="cellIs" priority="5084" operator="equal" id="{321B552A-FF56-4D0A-96FD-CBAEB81AA02F}">
            <xm:f>Tables!$B$6</xm:f>
            <x14:dxf>
              <fill>
                <patternFill>
                  <bgColor rgb="FFFF0000"/>
                </patternFill>
              </fill>
            </x14:dxf>
          </x14:cfRule>
          <xm:sqref>M2105</xm:sqref>
        </x14:conditionalFormatting>
        <x14:conditionalFormatting xmlns:xm="http://schemas.microsoft.com/office/excel/2006/main">
          <x14:cfRule type="cellIs" priority="5077" operator="equal" id="{AA28F55F-696C-4090-A50E-6BFDBF38ECA9}">
            <xm:f>Tables!$B$3</xm:f>
            <x14:dxf>
              <fill>
                <patternFill>
                  <bgColor rgb="FFFFFFCC"/>
                </patternFill>
              </fill>
            </x14:dxf>
          </x14:cfRule>
          <x14:cfRule type="cellIs" priority="5078" operator="equal" id="{1CB2251E-8247-4F0E-B5F7-3CF5A0AE3C77}">
            <xm:f>Tables!$B$4</xm:f>
            <x14:dxf>
              <fill>
                <patternFill>
                  <bgColor rgb="FF92D050"/>
                </patternFill>
              </fill>
            </x14:dxf>
          </x14:cfRule>
          <x14:cfRule type="cellIs" priority="5079" operator="equal" id="{84FD5E3D-D979-47B9-8BE0-42C1843CEDEA}">
            <xm:f>Tables!$B$5</xm:f>
            <x14:dxf>
              <fill>
                <patternFill>
                  <bgColor rgb="FFFFC000"/>
                </patternFill>
              </fill>
            </x14:dxf>
          </x14:cfRule>
          <x14:cfRule type="cellIs" priority="5080" operator="equal" id="{43C7C5E8-1F41-4B9D-9D7C-5DE0C08B4390}">
            <xm:f>Tables!$B$6</xm:f>
            <x14:dxf>
              <fill>
                <patternFill>
                  <bgColor rgb="FFFF0000"/>
                </patternFill>
              </fill>
            </x14:dxf>
          </x14:cfRule>
          <xm:sqref>J2110:K2110</xm:sqref>
        </x14:conditionalFormatting>
        <x14:conditionalFormatting xmlns:xm="http://schemas.microsoft.com/office/excel/2006/main">
          <x14:cfRule type="cellIs" priority="5073" operator="equal" id="{56514D73-D8A4-4CC9-B9A6-C2B9CFA76C8D}">
            <xm:f>Tables!$B$3</xm:f>
            <x14:dxf>
              <fill>
                <patternFill>
                  <bgColor rgb="FFFFFFCC"/>
                </patternFill>
              </fill>
            </x14:dxf>
          </x14:cfRule>
          <x14:cfRule type="cellIs" priority="5074" operator="equal" id="{2C04D968-E45F-48E4-A9A4-2888E2B041D8}">
            <xm:f>Tables!$B$4</xm:f>
            <x14:dxf>
              <fill>
                <patternFill>
                  <bgColor rgb="FF92D050"/>
                </patternFill>
              </fill>
            </x14:dxf>
          </x14:cfRule>
          <x14:cfRule type="cellIs" priority="5075" operator="equal" id="{48777E53-D7B5-4E22-8BD2-C2A9AB169E68}">
            <xm:f>Tables!$B$5</xm:f>
            <x14:dxf>
              <fill>
                <patternFill>
                  <bgColor rgb="FFFFC000"/>
                </patternFill>
              </fill>
            </x14:dxf>
          </x14:cfRule>
          <x14:cfRule type="cellIs" priority="5076" operator="equal" id="{A6623558-49AF-4790-8A9D-66E4E52D8F7E}">
            <xm:f>Tables!$B$6</xm:f>
            <x14:dxf>
              <fill>
                <patternFill>
                  <bgColor rgb="FFFF0000"/>
                </patternFill>
              </fill>
            </x14:dxf>
          </x14:cfRule>
          <xm:sqref>Q2110</xm:sqref>
        </x14:conditionalFormatting>
        <x14:conditionalFormatting xmlns:xm="http://schemas.microsoft.com/office/excel/2006/main">
          <x14:cfRule type="cellIs" priority="5069" operator="equal" id="{C888B640-33C8-42AE-8EE9-7CE5F45CF418}">
            <xm:f>Tables!$B$3</xm:f>
            <x14:dxf>
              <fill>
                <patternFill>
                  <bgColor rgb="FFFFFFCC"/>
                </patternFill>
              </fill>
            </x14:dxf>
          </x14:cfRule>
          <x14:cfRule type="cellIs" priority="5070" operator="equal" id="{3CBCE02E-83C4-4067-A36C-A6487827FA00}">
            <xm:f>Tables!$B$4</xm:f>
            <x14:dxf>
              <fill>
                <patternFill>
                  <bgColor rgb="FF92D050"/>
                </patternFill>
              </fill>
            </x14:dxf>
          </x14:cfRule>
          <x14:cfRule type="cellIs" priority="5071" operator="equal" id="{D7915A03-459D-44F6-9DF5-BBA77ADAA150}">
            <xm:f>Tables!$B$5</xm:f>
            <x14:dxf>
              <fill>
                <patternFill>
                  <bgColor rgb="FFFFC000"/>
                </patternFill>
              </fill>
            </x14:dxf>
          </x14:cfRule>
          <x14:cfRule type="cellIs" priority="5072" operator="equal" id="{B21D9FFE-1366-43F1-BC81-9D82D1D7EFE1}">
            <xm:f>Tables!$B$6</xm:f>
            <x14:dxf>
              <fill>
                <patternFill>
                  <bgColor rgb="FFFF0000"/>
                </patternFill>
              </fill>
            </x14:dxf>
          </x14:cfRule>
          <xm:sqref>M2110</xm:sqref>
        </x14:conditionalFormatting>
        <x14:conditionalFormatting xmlns:xm="http://schemas.microsoft.com/office/excel/2006/main">
          <x14:cfRule type="cellIs" priority="5065" operator="equal" id="{14909867-A25E-4BDB-898E-3C76696CE69D}">
            <xm:f>Tables!$B$3</xm:f>
            <x14:dxf>
              <fill>
                <patternFill>
                  <bgColor rgb="FFFFFFCC"/>
                </patternFill>
              </fill>
            </x14:dxf>
          </x14:cfRule>
          <x14:cfRule type="cellIs" priority="5066" operator="equal" id="{FC254F74-D646-4CE8-896E-110A28EE3EDB}">
            <xm:f>Tables!$B$4</xm:f>
            <x14:dxf>
              <fill>
                <patternFill>
                  <bgColor rgb="FF92D050"/>
                </patternFill>
              </fill>
            </x14:dxf>
          </x14:cfRule>
          <x14:cfRule type="cellIs" priority="5067" operator="equal" id="{B2E3BDB7-AB44-41CE-BC7B-70C6FAF8CF01}">
            <xm:f>Tables!$B$5</xm:f>
            <x14:dxf>
              <fill>
                <patternFill>
                  <bgColor rgb="FFFFC000"/>
                </patternFill>
              </fill>
            </x14:dxf>
          </x14:cfRule>
          <x14:cfRule type="cellIs" priority="5068" operator="equal" id="{C24C3749-ABEF-4D6C-8CF7-5662EF645E86}">
            <xm:f>Tables!$B$6</xm:f>
            <x14:dxf>
              <fill>
                <patternFill>
                  <bgColor rgb="FFFF0000"/>
                </patternFill>
              </fill>
            </x14:dxf>
          </x14:cfRule>
          <xm:sqref>J2115:K2115</xm:sqref>
        </x14:conditionalFormatting>
        <x14:conditionalFormatting xmlns:xm="http://schemas.microsoft.com/office/excel/2006/main">
          <x14:cfRule type="cellIs" priority="5061" operator="equal" id="{1CB83465-7012-43FB-922A-41F5ABBE9FEB}">
            <xm:f>Tables!$B$3</xm:f>
            <x14:dxf>
              <fill>
                <patternFill>
                  <bgColor rgb="FFFFFFCC"/>
                </patternFill>
              </fill>
            </x14:dxf>
          </x14:cfRule>
          <x14:cfRule type="cellIs" priority="5062" operator="equal" id="{20456961-0F37-4260-AAAB-3B4772C70C54}">
            <xm:f>Tables!$B$4</xm:f>
            <x14:dxf>
              <fill>
                <patternFill>
                  <bgColor rgb="FF92D050"/>
                </patternFill>
              </fill>
            </x14:dxf>
          </x14:cfRule>
          <x14:cfRule type="cellIs" priority="5063" operator="equal" id="{CAEE07A4-0321-4AF4-A120-66EE0185CAA5}">
            <xm:f>Tables!$B$5</xm:f>
            <x14:dxf>
              <fill>
                <patternFill>
                  <bgColor rgb="FFFFC000"/>
                </patternFill>
              </fill>
            </x14:dxf>
          </x14:cfRule>
          <x14:cfRule type="cellIs" priority="5064" operator="equal" id="{7E7F7D9F-E73F-467F-8D98-128BC73D1F49}">
            <xm:f>Tables!$B$6</xm:f>
            <x14:dxf>
              <fill>
                <patternFill>
                  <bgColor rgb="FFFF0000"/>
                </patternFill>
              </fill>
            </x14:dxf>
          </x14:cfRule>
          <xm:sqref>Q2115</xm:sqref>
        </x14:conditionalFormatting>
        <x14:conditionalFormatting xmlns:xm="http://schemas.microsoft.com/office/excel/2006/main">
          <x14:cfRule type="cellIs" priority="5057" operator="equal" id="{D82225DD-1B50-4B2F-B34B-4A6432955692}">
            <xm:f>Tables!$B$3</xm:f>
            <x14:dxf>
              <fill>
                <patternFill>
                  <bgColor rgb="FFFFFFCC"/>
                </patternFill>
              </fill>
            </x14:dxf>
          </x14:cfRule>
          <x14:cfRule type="cellIs" priority="5058" operator="equal" id="{68825056-BDE9-4061-AE8C-A5D2926C0EBC}">
            <xm:f>Tables!$B$4</xm:f>
            <x14:dxf>
              <fill>
                <patternFill>
                  <bgColor rgb="FF92D050"/>
                </patternFill>
              </fill>
            </x14:dxf>
          </x14:cfRule>
          <x14:cfRule type="cellIs" priority="5059" operator="equal" id="{F178066B-A738-4DC3-B727-70424A2C3F0A}">
            <xm:f>Tables!$B$5</xm:f>
            <x14:dxf>
              <fill>
                <patternFill>
                  <bgColor rgb="FFFFC000"/>
                </patternFill>
              </fill>
            </x14:dxf>
          </x14:cfRule>
          <x14:cfRule type="cellIs" priority="5060" operator="equal" id="{FC0A679F-508C-47CB-B76A-E11B37B21690}">
            <xm:f>Tables!$B$6</xm:f>
            <x14:dxf>
              <fill>
                <patternFill>
                  <bgColor rgb="FFFF0000"/>
                </patternFill>
              </fill>
            </x14:dxf>
          </x14:cfRule>
          <xm:sqref>M2115</xm:sqref>
        </x14:conditionalFormatting>
        <x14:conditionalFormatting xmlns:xm="http://schemas.microsoft.com/office/excel/2006/main">
          <x14:cfRule type="cellIs" priority="5053" operator="equal" id="{7E768363-5CE0-41EA-A38E-B70057C1718B}">
            <xm:f>Tables!$B$3</xm:f>
            <x14:dxf>
              <fill>
                <patternFill>
                  <bgColor rgb="FFFFFFCC"/>
                </patternFill>
              </fill>
            </x14:dxf>
          </x14:cfRule>
          <x14:cfRule type="cellIs" priority="5054" operator="equal" id="{4DE2714B-1B10-4A55-92C9-E5FD38E0BD42}">
            <xm:f>Tables!$B$4</xm:f>
            <x14:dxf>
              <fill>
                <patternFill>
                  <bgColor rgb="FF92D050"/>
                </patternFill>
              </fill>
            </x14:dxf>
          </x14:cfRule>
          <x14:cfRule type="cellIs" priority="5055" operator="equal" id="{68B46064-4808-489B-8D25-4E995E4D23BF}">
            <xm:f>Tables!$B$5</xm:f>
            <x14:dxf>
              <fill>
                <patternFill>
                  <bgColor rgb="FFFFC000"/>
                </patternFill>
              </fill>
            </x14:dxf>
          </x14:cfRule>
          <x14:cfRule type="cellIs" priority="5056" operator="equal" id="{EBE83BE9-293F-4212-9520-3B64157753DE}">
            <xm:f>Tables!$B$6</xm:f>
            <x14:dxf>
              <fill>
                <patternFill>
                  <bgColor rgb="FFFF0000"/>
                </patternFill>
              </fill>
            </x14:dxf>
          </x14:cfRule>
          <xm:sqref>J2121:K2121</xm:sqref>
        </x14:conditionalFormatting>
        <x14:conditionalFormatting xmlns:xm="http://schemas.microsoft.com/office/excel/2006/main">
          <x14:cfRule type="cellIs" priority="5041" operator="equal" id="{184A09BB-CD6D-400A-AF55-2D7D40C6F5A2}">
            <xm:f>Tables!$B$3</xm:f>
            <x14:dxf>
              <fill>
                <patternFill>
                  <bgColor rgb="FFFFFFCC"/>
                </patternFill>
              </fill>
            </x14:dxf>
          </x14:cfRule>
          <x14:cfRule type="cellIs" priority="5042" operator="equal" id="{2195B209-1907-46C6-B3F4-DFDA29169302}">
            <xm:f>Tables!$B$4</xm:f>
            <x14:dxf>
              <fill>
                <patternFill>
                  <bgColor rgb="FF92D050"/>
                </patternFill>
              </fill>
            </x14:dxf>
          </x14:cfRule>
          <x14:cfRule type="cellIs" priority="5043" operator="equal" id="{4124750B-C2C9-4E68-B44B-487782E081B6}">
            <xm:f>Tables!$B$5</xm:f>
            <x14:dxf>
              <fill>
                <patternFill>
                  <bgColor rgb="FFFFC000"/>
                </patternFill>
              </fill>
            </x14:dxf>
          </x14:cfRule>
          <x14:cfRule type="cellIs" priority="5044" operator="equal" id="{4C159F3A-DDE9-4F19-88DE-2F89C565E87F}">
            <xm:f>Tables!$B$6</xm:f>
            <x14:dxf>
              <fill>
                <patternFill>
                  <bgColor rgb="FFFF0000"/>
                </patternFill>
              </fill>
            </x14:dxf>
          </x14:cfRule>
          <xm:sqref>J2126:K2126</xm:sqref>
        </x14:conditionalFormatting>
        <x14:conditionalFormatting xmlns:xm="http://schemas.microsoft.com/office/excel/2006/main">
          <x14:cfRule type="cellIs" priority="5029" operator="equal" id="{1B8D8ADD-E1AE-4B5A-981E-84A3176269E4}">
            <xm:f>Tables!$B$3</xm:f>
            <x14:dxf>
              <fill>
                <patternFill>
                  <bgColor rgb="FFFFFFCC"/>
                </patternFill>
              </fill>
            </x14:dxf>
          </x14:cfRule>
          <x14:cfRule type="cellIs" priority="5030" operator="equal" id="{F7E57A63-ABF1-45AF-B278-9484B3138924}">
            <xm:f>Tables!$B$4</xm:f>
            <x14:dxf>
              <fill>
                <patternFill>
                  <bgColor rgb="FF92D050"/>
                </patternFill>
              </fill>
            </x14:dxf>
          </x14:cfRule>
          <x14:cfRule type="cellIs" priority="5031" operator="equal" id="{4A9D48E6-0491-4EAF-8418-512ADB9095D5}">
            <xm:f>Tables!$B$5</xm:f>
            <x14:dxf>
              <fill>
                <patternFill>
                  <bgColor rgb="FFFFC000"/>
                </patternFill>
              </fill>
            </x14:dxf>
          </x14:cfRule>
          <x14:cfRule type="cellIs" priority="5032" operator="equal" id="{366CF7C1-7CB3-4A03-8879-918D59CFF031}">
            <xm:f>Tables!$B$6</xm:f>
            <x14:dxf>
              <fill>
                <patternFill>
                  <bgColor rgb="FFFF0000"/>
                </patternFill>
              </fill>
            </x14:dxf>
          </x14:cfRule>
          <xm:sqref>J2131:K2131</xm:sqref>
        </x14:conditionalFormatting>
        <x14:conditionalFormatting xmlns:xm="http://schemas.microsoft.com/office/excel/2006/main">
          <x14:cfRule type="cellIs" priority="5017" operator="equal" id="{502BD9AE-29B5-457B-8C8B-534464635221}">
            <xm:f>Tables!$B$3</xm:f>
            <x14:dxf>
              <fill>
                <patternFill>
                  <bgColor rgb="FFFFFFCC"/>
                </patternFill>
              </fill>
            </x14:dxf>
          </x14:cfRule>
          <x14:cfRule type="cellIs" priority="5018" operator="equal" id="{8871980D-855A-4CA4-8268-67870EC719E8}">
            <xm:f>Tables!$B$4</xm:f>
            <x14:dxf>
              <fill>
                <patternFill>
                  <bgColor rgb="FF92D050"/>
                </patternFill>
              </fill>
            </x14:dxf>
          </x14:cfRule>
          <x14:cfRule type="cellIs" priority="5019" operator="equal" id="{6F0CCE41-2DDF-482C-AEEC-56621E793BAF}">
            <xm:f>Tables!$B$5</xm:f>
            <x14:dxf>
              <fill>
                <patternFill>
                  <bgColor rgb="FFFFC000"/>
                </patternFill>
              </fill>
            </x14:dxf>
          </x14:cfRule>
          <x14:cfRule type="cellIs" priority="5020" operator="equal" id="{6BF2944E-2957-4B1C-8E02-694EF2DCC86A}">
            <xm:f>Tables!$B$6</xm:f>
            <x14:dxf>
              <fill>
                <patternFill>
                  <bgColor rgb="FFFF0000"/>
                </patternFill>
              </fill>
            </x14:dxf>
          </x14:cfRule>
          <xm:sqref>J2136:K2136</xm:sqref>
        </x14:conditionalFormatting>
        <x14:conditionalFormatting xmlns:xm="http://schemas.microsoft.com/office/excel/2006/main">
          <x14:cfRule type="cellIs" priority="5005" operator="equal" id="{C6B55194-9D06-4082-887C-05D140AF6C74}">
            <xm:f>Tables!$B$3</xm:f>
            <x14:dxf>
              <fill>
                <patternFill>
                  <bgColor rgb="FFFFFFCC"/>
                </patternFill>
              </fill>
            </x14:dxf>
          </x14:cfRule>
          <x14:cfRule type="cellIs" priority="5006" operator="equal" id="{DFEFDFC2-0D2D-4643-B58C-7A8D86EDDEFC}">
            <xm:f>Tables!$B$4</xm:f>
            <x14:dxf>
              <fill>
                <patternFill>
                  <bgColor rgb="FF92D050"/>
                </patternFill>
              </fill>
            </x14:dxf>
          </x14:cfRule>
          <x14:cfRule type="cellIs" priority="5007" operator="equal" id="{B29C29E4-344B-43B2-BDC6-921FEB7CC08A}">
            <xm:f>Tables!$B$5</xm:f>
            <x14:dxf>
              <fill>
                <patternFill>
                  <bgColor rgb="FFFFC000"/>
                </patternFill>
              </fill>
            </x14:dxf>
          </x14:cfRule>
          <x14:cfRule type="cellIs" priority="5008" operator="equal" id="{A1DB4311-752C-4127-B32B-5F522667B818}">
            <xm:f>Tables!$B$6</xm:f>
            <x14:dxf>
              <fill>
                <patternFill>
                  <bgColor rgb="FFFF0000"/>
                </patternFill>
              </fill>
            </x14:dxf>
          </x14:cfRule>
          <xm:sqref>J2141:K2141</xm:sqref>
        </x14:conditionalFormatting>
        <x14:conditionalFormatting xmlns:xm="http://schemas.microsoft.com/office/excel/2006/main">
          <x14:cfRule type="cellIs" priority="4993" operator="equal" id="{5B702238-2D7C-42B9-B784-A266A3B3739C}">
            <xm:f>Tables!$B$3</xm:f>
            <x14:dxf>
              <fill>
                <patternFill>
                  <bgColor rgb="FFFFFFCC"/>
                </patternFill>
              </fill>
            </x14:dxf>
          </x14:cfRule>
          <x14:cfRule type="cellIs" priority="4994" operator="equal" id="{54A73A59-99E6-4466-823C-78AE5B9534B5}">
            <xm:f>Tables!$B$4</xm:f>
            <x14:dxf>
              <fill>
                <patternFill>
                  <bgColor rgb="FF92D050"/>
                </patternFill>
              </fill>
            </x14:dxf>
          </x14:cfRule>
          <x14:cfRule type="cellIs" priority="4995" operator="equal" id="{D76FF192-547D-40D9-A9D4-34915450B6AD}">
            <xm:f>Tables!$B$5</xm:f>
            <x14:dxf>
              <fill>
                <patternFill>
                  <bgColor rgb="FFFFC000"/>
                </patternFill>
              </fill>
            </x14:dxf>
          </x14:cfRule>
          <x14:cfRule type="cellIs" priority="4996" operator="equal" id="{84EDC0D2-4676-4A62-89DD-4B4A3C406F64}">
            <xm:f>Tables!$B$6</xm:f>
            <x14:dxf>
              <fill>
                <patternFill>
                  <bgColor rgb="FFFF0000"/>
                </patternFill>
              </fill>
            </x14:dxf>
          </x14:cfRule>
          <xm:sqref>J2146:K2146</xm:sqref>
        </x14:conditionalFormatting>
        <x14:conditionalFormatting xmlns:xm="http://schemas.microsoft.com/office/excel/2006/main">
          <x14:cfRule type="cellIs" priority="4981" operator="equal" id="{01017192-9CD0-433B-A28F-CB629DF547C6}">
            <xm:f>Tables!$B$3</xm:f>
            <x14:dxf>
              <fill>
                <patternFill>
                  <bgColor rgb="FFFFFFCC"/>
                </patternFill>
              </fill>
            </x14:dxf>
          </x14:cfRule>
          <x14:cfRule type="cellIs" priority="4982" operator="equal" id="{78497CEE-6BA8-4B93-AC64-6B65EC2CB90C}">
            <xm:f>Tables!$B$4</xm:f>
            <x14:dxf>
              <fill>
                <patternFill>
                  <bgColor rgb="FF92D050"/>
                </patternFill>
              </fill>
            </x14:dxf>
          </x14:cfRule>
          <x14:cfRule type="cellIs" priority="4983" operator="equal" id="{85150F39-ADB1-47F6-ABE7-637D4100571D}">
            <xm:f>Tables!$B$5</xm:f>
            <x14:dxf>
              <fill>
                <patternFill>
                  <bgColor rgb="FFFFC000"/>
                </patternFill>
              </fill>
            </x14:dxf>
          </x14:cfRule>
          <x14:cfRule type="cellIs" priority="4984" operator="equal" id="{459D6E92-8FD5-46AB-9F5C-2402E878428E}">
            <xm:f>Tables!$B$6</xm:f>
            <x14:dxf>
              <fill>
                <patternFill>
                  <bgColor rgb="FFFF0000"/>
                </patternFill>
              </fill>
            </x14:dxf>
          </x14:cfRule>
          <xm:sqref>J2151:K2151</xm:sqref>
        </x14:conditionalFormatting>
        <x14:conditionalFormatting xmlns:xm="http://schemas.microsoft.com/office/excel/2006/main">
          <x14:cfRule type="cellIs" priority="4969" operator="equal" id="{A8D2CD65-1CB3-480D-A9FF-E06758BF3AC5}">
            <xm:f>Tables!$B$3</xm:f>
            <x14:dxf>
              <fill>
                <patternFill>
                  <bgColor rgb="FFFFFFCC"/>
                </patternFill>
              </fill>
            </x14:dxf>
          </x14:cfRule>
          <x14:cfRule type="cellIs" priority="4970" operator="equal" id="{087C9AA5-F4AE-42EC-A54A-19CF0267FA0F}">
            <xm:f>Tables!$B$4</xm:f>
            <x14:dxf>
              <fill>
                <patternFill>
                  <bgColor rgb="FF92D050"/>
                </patternFill>
              </fill>
            </x14:dxf>
          </x14:cfRule>
          <x14:cfRule type="cellIs" priority="4971" operator="equal" id="{8C719EDE-A5E8-49CC-A946-519FDBAAA0A2}">
            <xm:f>Tables!$B$5</xm:f>
            <x14:dxf>
              <fill>
                <patternFill>
                  <bgColor rgb="FFFFC000"/>
                </patternFill>
              </fill>
            </x14:dxf>
          </x14:cfRule>
          <x14:cfRule type="cellIs" priority="4972" operator="equal" id="{71562AC8-0EA8-4DAF-BEDF-838A73CE6338}">
            <xm:f>Tables!$B$6</xm:f>
            <x14:dxf>
              <fill>
                <patternFill>
                  <bgColor rgb="FFFF0000"/>
                </patternFill>
              </fill>
            </x14:dxf>
          </x14:cfRule>
          <xm:sqref>J2156:K2156</xm:sqref>
        </x14:conditionalFormatting>
        <x14:conditionalFormatting xmlns:xm="http://schemas.microsoft.com/office/excel/2006/main">
          <x14:cfRule type="cellIs" priority="4957" operator="equal" id="{5715C954-37FA-40F1-86DD-448F1DA189BE}">
            <xm:f>Tables!$B$3</xm:f>
            <x14:dxf>
              <fill>
                <patternFill>
                  <bgColor rgb="FFFFFFCC"/>
                </patternFill>
              </fill>
            </x14:dxf>
          </x14:cfRule>
          <x14:cfRule type="cellIs" priority="4958" operator="equal" id="{241BA486-0EC7-4D70-A0B8-ABEF2043E91A}">
            <xm:f>Tables!$B$4</xm:f>
            <x14:dxf>
              <fill>
                <patternFill>
                  <bgColor rgb="FF92D050"/>
                </patternFill>
              </fill>
            </x14:dxf>
          </x14:cfRule>
          <x14:cfRule type="cellIs" priority="4959" operator="equal" id="{FB3A4003-6637-4D13-BD02-936BB3051735}">
            <xm:f>Tables!$B$5</xm:f>
            <x14:dxf>
              <fill>
                <patternFill>
                  <bgColor rgb="FFFFC000"/>
                </patternFill>
              </fill>
            </x14:dxf>
          </x14:cfRule>
          <x14:cfRule type="cellIs" priority="4960" operator="equal" id="{47008E2C-C724-4F1C-8A24-169DA75EC6A5}">
            <xm:f>Tables!$B$6</xm:f>
            <x14:dxf>
              <fill>
                <patternFill>
                  <bgColor rgb="FFFF0000"/>
                </patternFill>
              </fill>
            </x14:dxf>
          </x14:cfRule>
          <xm:sqref>J2162:K2162</xm:sqref>
        </x14:conditionalFormatting>
        <x14:conditionalFormatting xmlns:xm="http://schemas.microsoft.com/office/excel/2006/main">
          <x14:cfRule type="cellIs" priority="4953" operator="equal" id="{040C3697-9A29-4A88-9A32-53D8338F6940}">
            <xm:f>Tables!$B$3</xm:f>
            <x14:dxf>
              <fill>
                <patternFill>
                  <bgColor rgb="FFFFFFCC"/>
                </patternFill>
              </fill>
            </x14:dxf>
          </x14:cfRule>
          <x14:cfRule type="cellIs" priority="4954" operator="equal" id="{1C138786-D588-481E-8A97-CF590FD8B134}">
            <xm:f>Tables!$B$4</xm:f>
            <x14:dxf>
              <fill>
                <patternFill>
                  <bgColor rgb="FF92D050"/>
                </patternFill>
              </fill>
            </x14:dxf>
          </x14:cfRule>
          <x14:cfRule type="cellIs" priority="4955" operator="equal" id="{051F934D-E5C7-41B4-A789-05F8464EDCEA}">
            <xm:f>Tables!$B$5</xm:f>
            <x14:dxf>
              <fill>
                <patternFill>
                  <bgColor rgb="FFFFC000"/>
                </patternFill>
              </fill>
            </x14:dxf>
          </x14:cfRule>
          <x14:cfRule type="cellIs" priority="4956" operator="equal" id="{97F65D0D-59E1-4773-BDC5-BD78012536A6}">
            <xm:f>Tables!$B$6</xm:f>
            <x14:dxf>
              <fill>
                <patternFill>
                  <bgColor rgb="FFFF0000"/>
                </patternFill>
              </fill>
            </x14:dxf>
          </x14:cfRule>
          <xm:sqref>Q2162</xm:sqref>
        </x14:conditionalFormatting>
        <x14:conditionalFormatting xmlns:xm="http://schemas.microsoft.com/office/excel/2006/main">
          <x14:cfRule type="cellIs" priority="4949" operator="equal" id="{412BABFA-F717-498C-A550-3639EE374044}">
            <xm:f>Tables!$B$3</xm:f>
            <x14:dxf>
              <fill>
                <patternFill>
                  <bgColor rgb="FFFFFFCC"/>
                </patternFill>
              </fill>
            </x14:dxf>
          </x14:cfRule>
          <x14:cfRule type="cellIs" priority="4950" operator="equal" id="{7445D646-3CA3-4F6A-8541-75041197036F}">
            <xm:f>Tables!$B$4</xm:f>
            <x14:dxf>
              <fill>
                <patternFill>
                  <bgColor rgb="FF92D050"/>
                </patternFill>
              </fill>
            </x14:dxf>
          </x14:cfRule>
          <x14:cfRule type="cellIs" priority="4951" operator="equal" id="{797247AB-E596-4D93-957C-2CA62D6F8287}">
            <xm:f>Tables!$B$5</xm:f>
            <x14:dxf>
              <fill>
                <patternFill>
                  <bgColor rgb="FFFFC000"/>
                </patternFill>
              </fill>
            </x14:dxf>
          </x14:cfRule>
          <x14:cfRule type="cellIs" priority="4952" operator="equal" id="{BAE2E126-1C26-410E-94A7-47A53D660AA7}">
            <xm:f>Tables!$B$6</xm:f>
            <x14:dxf>
              <fill>
                <patternFill>
                  <bgColor rgb="FFFF0000"/>
                </patternFill>
              </fill>
            </x14:dxf>
          </x14:cfRule>
          <xm:sqref>M2162</xm:sqref>
        </x14:conditionalFormatting>
        <x14:conditionalFormatting xmlns:xm="http://schemas.microsoft.com/office/excel/2006/main">
          <x14:cfRule type="cellIs" priority="4945" operator="equal" id="{623332F0-1EC5-4CC8-9906-9FF8E59DFFD8}">
            <xm:f>Tables!$B$3</xm:f>
            <x14:dxf>
              <fill>
                <patternFill>
                  <bgColor rgb="FFFFFFCC"/>
                </patternFill>
              </fill>
            </x14:dxf>
          </x14:cfRule>
          <x14:cfRule type="cellIs" priority="4946" operator="equal" id="{1EE4A73C-FC97-433F-9421-B7F862E2AB2B}">
            <xm:f>Tables!$B$4</xm:f>
            <x14:dxf>
              <fill>
                <patternFill>
                  <bgColor rgb="FF92D050"/>
                </patternFill>
              </fill>
            </x14:dxf>
          </x14:cfRule>
          <x14:cfRule type="cellIs" priority="4947" operator="equal" id="{68A3B4A3-9406-4740-9594-D7038C094C00}">
            <xm:f>Tables!$B$5</xm:f>
            <x14:dxf>
              <fill>
                <patternFill>
                  <bgColor rgb="FFFFC000"/>
                </patternFill>
              </fill>
            </x14:dxf>
          </x14:cfRule>
          <x14:cfRule type="cellIs" priority="4948" operator="equal" id="{9C4A5F5F-4E03-4EAD-ACA5-C3B5BFFBB321}">
            <xm:f>Tables!$B$6</xm:f>
            <x14:dxf>
              <fill>
                <patternFill>
                  <bgColor rgb="FFFF0000"/>
                </patternFill>
              </fill>
            </x14:dxf>
          </x14:cfRule>
          <xm:sqref>J2167:K2167</xm:sqref>
        </x14:conditionalFormatting>
        <x14:conditionalFormatting xmlns:xm="http://schemas.microsoft.com/office/excel/2006/main">
          <x14:cfRule type="cellIs" priority="4941" operator="equal" id="{8A5CB1DE-A88E-4F91-B512-BCB473464E73}">
            <xm:f>Tables!$B$3</xm:f>
            <x14:dxf>
              <fill>
                <patternFill>
                  <bgColor rgb="FFFFFFCC"/>
                </patternFill>
              </fill>
            </x14:dxf>
          </x14:cfRule>
          <x14:cfRule type="cellIs" priority="4942" operator="equal" id="{4FBCD60A-D45E-4E16-820B-596CF6CF5E09}">
            <xm:f>Tables!$B$4</xm:f>
            <x14:dxf>
              <fill>
                <patternFill>
                  <bgColor rgb="FF92D050"/>
                </patternFill>
              </fill>
            </x14:dxf>
          </x14:cfRule>
          <x14:cfRule type="cellIs" priority="4943" operator="equal" id="{B813DEA0-D681-4AE9-B519-E05A1103BB38}">
            <xm:f>Tables!$B$5</xm:f>
            <x14:dxf>
              <fill>
                <patternFill>
                  <bgColor rgb="FFFFC000"/>
                </patternFill>
              </fill>
            </x14:dxf>
          </x14:cfRule>
          <x14:cfRule type="cellIs" priority="4944" operator="equal" id="{4DE5E9F9-1B7C-4490-B1D9-5FD6F7DAE29F}">
            <xm:f>Tables!$B$6</xm:f>
            <x14:dxf>
              <fill>
                <patternFill>
                  <bgColor rgb="FFFF0000"/>
                </patternFill>
              </fill>
            </x14:dxf>
          </x14:cfRule>
          <xm:sqref>Q2167</xm:sqref>
        </x14:conditionalFormatting>
        <x14:conditionalFormatting xmlns:xm="http://schemas.microsoft.com/office/excel/2006/main">
          <x14:cfRule type="cellIs" priority="4937" operator="equal" id="{4A71CE10-E97B-42B5-9FB3-A91539A6CB76}">
            <xm:f>Tables!$B$3</xm:f>
            <x14:dxf>
              <fill>
                <patternFill>
                  <bgColor rgb="FFFFFFCC"/>
                </patternFill>
              </fill>
            </x14:dxf>
          </x14:cfRule>
          <x14:cfRule type="cellIs" priority="4938" operator="equal" id="{CCE586CB-046A-47FE-B1C9-558F89D6F7CF}">
            <xm:f>Tables!$B$4</xm:f>
            <x14:dxf>
              <fill>
                <patternFill>
                  <bgColor rgb="FF92D050"/>
                </patternFill>
              </fill>
            </x14:dxf>
          </x14:cfRule>
          <x14:cfRule type="cellIs" priority="4939" operator="equal" id="{EBFE22EA-E496-4453-8AB7-DE14EE71D162}">
            <xm:f>Tables!$B$5</xm:f>
            <x14:dxf>
              <fill>
                <patternFill>
                  <bgColor rgb="FFFFC000"/>
                </patternFill>
              </fill>
            </x14:dxf>
          </x14:cfRule>
          <x14:cfRule type="cellIs" priority="4940" operator="equal" id="{C3AD49CA-E77E-47C0-AEEA-C502FF813B9A}">
            <xm:f>Tables!$B$6</xm:f>
            <x14:dxf>
              <fill>
                <patternFill>
                  <bgColor rgb="FFFF0000"/>
                </patternFill>
              </fill>
            </x14:dxf>
          </x14:cfRule>
          <xm:sqref>M2167</xm:sqref>
        </x14:conditionalFormatting>
        <x14:conditionalFormatting xmlns:xm="http://schemas.microsoft.com/office/excel/2006/main">
          <x14:cfRule type="cellIs" priority="4933" operator="equal" id="{F6FBF461-236F-449F-AE9F-B6975C946AB4}">
            <xm:f>Tables!$B$3</xm:f>
            <x14:dxf>
              <fill>
                <patternFill>
                  <bgColor rgb="FFFFFFCC"/>
                </patternFill>
              </fill>
            </x14:dxf>
          </x14:cfRule>
          <x14:cfRule type="cellIs" priority="4934" operator="equal" id="{7EB4913C-0B1A-4522-B6BE-C792748BCFA7}">
            <xm:f>Tables!$B$4</xm:f>
            <x14:dxf>
              <fill>
                <patternFill>
                  <bgColor rgb="FF92D050"/>
                </patternFill>
              </fill>
            </x14:dxf>
          </x14:cfRule>
          <x14:cfRule type="cellIs" priority="4935" operator="equal" id="{7EAACE78-EE67-4936-9494-AA3318C43CDE}">
            <xm:f>Tables!$B$5</xm:f>
            <x14:dxf>
              <fill>
                <patternFill>
                  <bgColor rgb="FFFFC000"/>
                </patternFill>
              </fill>
            </x14:dxf>
          </x14:cfRule>
          <x14:cfRule type="cellIs" priority="4936" operator="equal" id="{C7199086-6C4D-4EEF-8637-BE1F5AB45CE5}">
            <xm:f>Tables!$B$6</xm:f>
            <x14:dxf>
              <fill>
                <patternFill>
                  <bgColor rgb="FFFF0000"/>
                </patternFill>
              </fill>
            </x14:dxf>
          </x14:cfRule>
          <xm:sqref>J2172:K2172</xm:sqref>
        </x14:conditionalFormatting>
        <x14:conditionalFormatting xmlns:xm="http://schemas.microsoft.com/office/excel/2006/main">
          <x14:cfRule type="cellIs" priority="4929" operator="equal" id="{1F63E4AB-EDFF-4711-B274-2F10B4A75F39}">
            <xm:f>Tables!$B$3</xm:f>
            <x14:dxf>
              <fill>
                <patternFill>
                  <bgColor rgb="FFFFFFCC"/>
                </patternFill>
              </fill>
            </x14:dxf>
          </x14:cfRule>
          <x14:cfRule type="cellIs" priority="4930" operator="equal" id="{A2C87879-E5BF-4B1C-A418-2697E926F5F8}">
            <xm:f>Tables!$B$4</xm:f>
            <x14:dxf>
              <fill>
                <patternFill>
                  <bgColor rgb="FF92D050"/>
                </patternFill>
              </fill>
            </x14:dxf>
          </x14:cfRule>
          <x14:cfRule type="cellIs" priority="4931" operator="equal" id="{802C778C-7990-4B50-83C1-4E4B5C5C3D16}">
            <xm:f>Tables!$B$5</xm:f>
            <x14:dxf>
              <fill>
                <patternFill>
                  <bgColor rgb="FFFFC000"/>
                </patternFill>
              </fill>
            </x14:dxf>
          </x14:cfRule>
          <x14:cfRule type="cellIs" priority="4932" operator="equal" id="{D486007B-9DBD-4B2F-B115-A4404B9D1F0E}">
            <xm:f>Tables!$B$6</xm:f>
            <x14:dxf>
              <fill>
                <patternFill>
                  <bgColor rgb="FFFF0000"/>
                </patternFill>
              </fill>
            </x14:dxf>
          </x14:cfRule>
          <xm:sqref>Q2172</xm:sqref>
        </x14:conditionalFormatting>
        <x14:conditionalFormatting xmlns:xm="http://schemas.microsoft.com/office/excel/2006/main">
          <x14:cfRule type="cellIs" priority="4925" operator="equal" id="{97BA0429-38F8-4AED-AF45-AFB404D86691}">
            <xm:f>Tables!$B$3</xm:f>
            <x14:dxf>
              <fill>
                <patternFill>
                  <bgColor rgb="FFFFFFCC"/>
                </patternFill>
              </fill>
            </x14:dxf>
          </x14:cfRule>
          <x14:cfRule type="cellIs" priority="4926" operator="equal" id="{29060C76-DFA2-405C-A44F-70E0C08FF85B}">
            <xm:f>Tables!$B$4</xm:f>
            <x14:dxf>
              <fill>
                <patternFill>
                  <bgColor rgb="FF92D050"/>
                </patternFill>
              </fill>
            </x14:dxf>
          </x14:cfRule>
          <x14:cfRule type="cellIs" priority="4927" operator="equal" id="{6A87C55A-8F95-4884-B471-1B749DD20F5D}">
            <xm:f>Tables!$B$5</xm:f>
            <x14:dxf>
              <fill>
                <patternFill>
                  <bgColor rgb="FFFFC000"/>
                </patternFill>
              </fill>
            </x14:dxf>
          </x14:cfRule>
          <x14:cfRule type="cellIs" priority="4928" operator="equal" id="{809A2C00-ABF0-412C-8674-25E9DC8D89E4}">
            <xm:f>Tables!$B$6</xm:f>
            <x14:dxf>
              <fill>
                <patternFill>
                  <bgColor rgb="FFFF0000"/>
                </patternFill>
              </fill>
            </x14:dxf>
          </x14:cfRule>
          <xm:sqref>M2172</xm:sqref>
        </x14:conditionalFormatting>
        <x14:conditionalFormatting xmlns:xm="http://schemas.microsoft.com/office/excel/2006/main">
          <x14:cfRule type="cellIs" priority="4921" operator="equal" id="{3B932881-30F7-4A94-B0F7-831CE8DCA2DE}">
            <xm:f>Tables!$B$3</xm:f>
            <x14:dxf>
              <fill>
                <patternFill>
                  <bgColor rgb="FFFFFFCC"/>
                </patternFill>
              </fill>
            </x14:dxf>
          </x14:cfRule>
          <x14:cfRule type="cellIs" priority="4922" operator="equal" id="{35893E86-41B6-4E33-B091-61560C0B0CC4}">
            <xm:f>Tables!$B$4</xm:f>
            <x14:dxf>
              <fill>
                <patternFill>
                  <bgColor rgb="FF92D050"/>
                </patternFill>
              </fill>
            </x14:dxf>
          </x14:cfRule>
          <x14:cfRule type="cellIs" priority="4923" operator="equal" id="{568B2B5B-B4E1-4DBF-8C04-02CB98A2A9B1}">
            <xm:f>Tables!$B$5</xm:f>
            <x14:dxf>
              <fill>
                <patternFill>
                  <bgColor rgb="FFFFC000"/>
                </patternFill>
              </fill>
            </x14:dxf>
          </x14:cfRule>
          <x14:cfRule type="cellIs" priority="4924" operator="equal" id="{5B171524-0F53-43C8-B1DD-645048EE9A6F}">
            <xm:f>Tables!$B$6</xm:f>
            <x14:dxf>
              <fill>
                <patternFill>
                  <bgColor rgb="FFFF0000"/>
                </patternFill>
              </fill>
            </x14:dxf>
          </x14:cfRule>
          <xm:sqref>J2177:K2177</xm:sqref>
        </x14:conditionalFormatting>
        <x14:conditionalFormatting xmlns:xm="http://schemas.microsoft.com/office/excel/2006/main">
          <x14:cfRule type="cellIs" priority="4917" operator="equal" id="{F54B873D-295C-4709-92D4-781436D0DED5}">
            <xm:f>Tables!$B$3</xm:f>
            <x14:dxf>
              <fill>
                <patternFill>
                  <bgColor rgb="FFFFFFCC"/>
                </patternFill>
              </fill>
            </x14:dxf>
          </x14:cfRule>
          <x14:cfRule type="cellIs" priority="4918" operator="equal" id="{8BEC776B-02D6-43C5-8608-DCF2BEB1DC0F}">
            <xm:f>Tables!$B$4</xm:f>
            <x14:dxf>
              <fill>
                <patternFill>
                  <bgColor rgb="FF92D050"/>
                </patternFill>
              </fill>
            </x14:dxf>
          </x14:cfRule>
          <x14:cfRule type="cellIs" priority="4919" operator="equal" id="{8F5E6975-CD8F-4FA1-97BD-DD2FE36839BF}">
            <xm:f>Tables!$B$5</xm:f>
            <x14:dxf>
              <fill>
                <patternFill>
                  <bgColor rgb="FFFFC000"/>
                </patternFill>
              </fill>
            </x14:dxf>
          </x14:cfRule>
          <x14:cfRule type="cellIs" priority="4920" operator="equal" id="{0F488F16-5D73-4BE0-8361-5366E7BDEADA}">
            <xm:f>Tables!$B$6</xm:f>
            <x14:dxf>
              <fill>
                <patternFill>
                  <bgColor rgb="FFFF0000"/>
                </patternFill>
              </fill>
            </x14:dxf>
          </x14:cfRule>
          <xm:sqref>Q2177</xm:sqref>
        </x14:conditionalFormatting>
        <x14:conditionalFormatting xmlns:xm="http://schemas.microsoft.com/office/excel/2006/main">
          <x14:cfRule type="cellIs" priority="4913" operator="equal" id="{2AFD8DCB-88CB-4966-A733-5222B2E06303}">
            <xm:f>Tables!$B$3</xm:f>
            <x14:dxf>
              <fill>
                <patternFill>
                  <bgColor rgb="FFFFFFCC"/>
                </patternFill>
              </fill>
            </x14:dxf>
          </x14:cfRule>
          <x14:cfRule type="cellIs" priority="4914" operator="equal" id="{B36F289F-08E3-41C9-9243-2A70E6A4D8C3}">
            <xm:f>Tables!$B$4</xm:f>
            <x14:dxf>
              <fill>
                <patternFill>
                  <bgColor rgb="FF92D050"/>
                </patternFill>
              </fill>
            </x14:dxf>
          </x14:cfRule>
          <x14:cfRule type="cellIs" priority="4915" operator="equal" id="{0DA44AD9-647C-4349-938A-BC9457D1B731}">
            <xm:f>Tables!$B$5</xm:f>
            <x14:dxf>
              <fill>
                <patternFill>
                  <bgColor rgb="FFFFC000"/>
                </patternFill>
              </fill>
            </x14:dxf>
          </x14:cfRule>
          <x14:cfRule type="cellIs" priority="4916" operator="equal" id="{3D0E8039-75A2-4F60-B15A-52D539ACDE93}">
            <xm:f>Tables!$B$6</xm:f>
            <x14:dxf>
              <fill>
                <patternFill>
                  <bgColor rgb="FFFF0000"/>
                </patternFill>
              </fill>
            </x14:dxf>
          </x14:cfRule>
          <xm:sqref>M2177</xm:sqref>
        </x14:conditionalFormatting>
        <x14:conditionalFormatting xmlns:xm="http://schemas.microsoft.com/office/excel/2006/main">
          <x14:cfRule type="cellIs" priority="4909" operator="equal" id="{B3568F02-7EDB-49CE-83D5-235F74C9AF0F}">
            <xm:f>Tables!$B$3</xm:f>
            <x14:dxf>
              <fill>
                <patternFill>
                  <bgColor rgb="FFFFFFCC"/>
                </patternFill>
              </fill>
            </x14:dxf>
          </x14:cfRule>
          <x14:cfRule type="cellIs" priority="4910" operator="equal" id="{FCD87049-4E27-4FBF-91F1-94362339E72E}">
            <xm:f>Tables!$B$4</xm:f>
            <x14:dxf>
              <fill>
                <patternFill>
                  <bgColor rgb="FF92D050"/>
                </patternFill>
              </fill>
            </x14:dxf>
          </x14:cfRule>
          <x14:cfRule type="cellIs" priority="4911" operator="equal" id="{E2B3DD13-196D-4B6F-AD8D-8EA07A4E118C}">
            <xm:f>Tables!$B$5</xm:f>
            <x14:dxf>
              <fill>
                <patternFill>
                  <bgColor rgb="FFFFC000"/>
                </patternFill>
              </fill>
            </x14:dxf>
          </x14:cfRule>
          <x14:cfRule type="cellIs" priority="4912" operator="equal" id="{E1587491-7989-4391-BC95-350161FFBC94}">
            <xm:f>Tables!$B$6</xm:f>
            <x14:dxf>
              <fill>
                <patternFill>
                  <bgColor rgb="FFFF0000"/>
                </patternFill>
              </fill>
            </x14:dxf>
          </x14:cfRule>
          <xm:sqref>J2182:K2182</xm:sqref>
        </x14:conditionalFormatting>
        <x14:conditionalFormatting xmlns:xm="http://schemas.microsoft.com/office/excel/2006/main">
          <x14:cfRule type="cellIs" priority="4905" operator="equal" id="{6984A154-A6FB-4940-95CA-221A75261DE3}">
            <xm:f>Tables!$B$3</xm:f>
            <x14:dxf>
              <fill>
                <patternFill>
                  <bgColor rgb="FFFFFFCC"/>
                </patternFill>
              </fill>
            </x14:dxf>
          </x14:cfRule>
          <x14:cfRule type="cellIs" priority="4906" operator="equal" id="{308D5D16-21BD-4391-82DA-9B51532732BE}">
            <xm:f>Tables!$B$4</xm:f>
            <x14:dxf>
              <fill>
                <patternFill>
                  <bgColor rgb="FF92D050"/>
                </patternFill>
              </fill>
            </x14:dxf>
          </x14:cfRule>
          <x14:cfRule type="cellIs" priority="4907" operator="equal" id="{7393759B-AFA7-4DDB-8405-DF47D0BE4C9A}">
            <xm:f>Tables!$B$5</xm:f>
            <x14:dxf>
              <fill>
                <patternFill>
                  <bgColor rgb="FFFFC000"/>
                </patternFill>
              </fill>
            </x14:dxf>
          </x14:cfRule>
          <x14:cfRule type="cellIs" priority="4908" operator="equal" id="{BA05A5B0-08EB-432E-9C41-7D6753D32DF5}">
            <xm:f>Tables!$B$6</xm:f>
            <x14:dxf>
              <fill>
                <patternFill>
                  <bgColor rgb="FFFF0000"/>
                </patternFill>
              </fill>
            </x14:dxf>
          </x14:cfRule>
          <xm:sqref>Q2182</xm:sqref>
        </x14:conditionalFormatting>
        <x14:conditionalFormatting xmlns:xm="http://schemas.microsoft.com/office/excel/2006/main">
          <x14:cfRule type="cellIs" priority="4901" operator="equal" id="{41A0D669-F437-4231-B1E7-D473788A6E0D}">
            <xm:f>Tables!$B$3</xm:f>
            <x14:dxf>
              <fill>
                <patternFill>
                  <bgColor rgb="FFFFFFCC"/>
                </patternFill>
              </fill>
            </x14:dxf>
          </x14:cfRule>
          <x14:cfRule type="cellIs" priority="4902" operator="equal" id="{34A0C060-56D9-431C-AF27-C91B29DFA0D8}">
            <xm:f>Tables!$B$4</xm:f>
            <x14:dxf>
              <fill>
                <patternFill>
                  <bgColor rgb="FF92D050"/>
                </patternFill>
              </fill>
            </x14:dxf>
          </x14:cfRule>
          <x14:cfRule type="cellIs" priority="4903" operator="equal" id="{EDEFE8D5-3808-4164-B510-A4DA455EB89B}">
            <xm:f>Tables!$B$5</xm:f>
            <x14:dxf>
              <fill>
                <patternFill>
                  <bgColor rgb="FFFFC000"/>
                </patternFill>
              </fill>
            </x14:dxf>
          </x14:cfRule>
          <x14:cfRule type="cellIs" priority="4904" operator="equal" id="{29FF888D-A92E-457C-ABDF-68BBA263749C}">
            <xm:f>Tables!$B$6</xm:f>
            <x14:dxf>
              <fill>
                <patternFill>
                  <bgColor rgb="FFFF0000"/>
                </patternFill>
              </fill>
            </x14:dxf>
          </x14:cfRule>
          <xm:sqref>M2182</xm:sqref>
        </x14:conditionalFormatting>
        <x14:conditionalFormatting xmlns:xm="http://schemas.microsoft.com/office/excel/2006/main">
          <x14:cfRule type="cellIs" priority="4897" operator="equal" id="{E1C94DF4-B278-4F0D-958F-97CB087971C6}">
            <xm:f>Tables!$B$3</xm:f>
            <x14:dxf>
              <fill>
                <patternFill>
                  <bgColor rgb="FFFFFFCC"/>
                </patternFill>
              </fill>
            </x14:dxf>
          </x14:cfRule>
          <x14:cfRule type="cellIs" priority="4898" operator="equal" id="{411EFA47-FE3A-4760-9B67-9B1927F6DFF0}">
            <xm:f>Tables!$B$4</xm:f>
            <x14:dxf>
              <fill>
                <patternFill>
                  <bgColor rgb="FF92D050"/>
                </patternFill>
              </fill>
            </x14:dxf>
          </x14:cfRule>
          <x14:cfRule type="cellIs" priority="4899" operator="equal" id="{A9B986BF-BFD7-4C7D-B55D-3EF47B1C0F92}">
            <xm:f>Tables!$B$5</xm:f>
            <x14:dxf>
              <fill>
                <patternFill>
                  <bgColor rgb="FFFFC000"/>
                </patternFill>
              </fill>
            </x14:dxf>
          </x14:cfRule>
          <x14:cfRule type="cellIs" priority="4900" operator="equal" id="{D9866FEC-0823-4A57-A839-641C2E270A01}">
            <xm:f>Tables!$B$6</xm:f>
            <x14:dxf>
              <fill>
                <patternFill>
                  <bgColor rgb="FFFF0000"/>
                </patternFill>
              </fill>
            </x14:dxf>
          </x14:cfRule>
          <xm:sqref>J2187:K2187</xm:sqref>
        </x14:conditionalFormatting>
        <x14:conditionalFormatting xmlns:xm="http://schemas.microsoft.com/office/excel/2006/main">
          <x14:cfRule type="cellIs" priority="4893" operator="equal" id="{7AB3C208-3943-451A-AD0A-2CCEF8A739AB}">
            <xm:f>Tables!$B$3</xm:f>
            <x14:dxf>
              <fill>
                <patternFill>
                  <bgColor rgb="FFFFFFCC"/>
                </patternFill>
              </fill>
            </x14:dxf>
          </x14:cfRule>
          <x14:cfRule type="cellIs" priority="4894" operator="equal" id="{8195ECD5-A3E7-4970-B484-9EBB374FAE59}">
            <xm:f>Tables!$B$4</xm:f>
            <x14:dxf>
              <fill>
                <patternFill>
                  <bgColor rgb="FF92D050"/>
                </patternFill>
              </fill>
            </x14:dxf>
          </x14:cfRule>
          <x14:cfRule type="cellIs" priority="4895" operator="equal" id="{F86FE06D-2731-419C-BDAF-A748AC3AB6A8}">
            <xm:f>Tables!$B$5</xm:f>
            <x14:dxf>
              <fill>
                <patternFill>
                  <bgColor rgb="FFFFC000"/>
                </patternFill>
              </fill>
            </x14:dxf>
          </x14:cfRule>
          <x14:cfRule type="cellIs" priority="4896" operator="equal" id="{EFB4B684-D84B-4C9A-A89A-DC213DBAB405}">
            <xm:f>Tables!$B$6</xm:f>
            <x14:dxf>
              <fill>
                <patternFill>
                  <bgColor rgb="FFFF0000"/>
                </patternFill>
              </fill>
            </x14:dxf>
          </x14:cfRule>
          <xm:sqref>Q2187</xm:sqref>
        </x14:conditionalFormatting>
        <x14:conditionalFormatting xmlns:xm="http://schemas.microsoft.com/office/excel/2006/main">
          <x14:cfRule type="cellIs" priority="4889" operator="equal" id="{1B5F549D-0885-4EAE-8BF4-C8CEF1588810}">
            <xm:f>Tables!$B$3</xm:f>
            <x14:dxf>
              <fill>
                <patternFill>
                  <bgColor rgb="FFFFFFCC"/>
                </patternFill>
              </fill>
            </x14:dxf>
          </x14:cfRule>
          <x14:cfRule type="cellIs" priority="4890" operator="equal" id="{207D5E1A-3F37-4163-BF33-8DF0D424A8C2}">
            <xm:f>Tables!$B$4</xm:f>
            <x14:dxf>
              <fill>
                <patternFill>
                  <bgColor rgb="FF92D050"/>
                </patternFill>
              </fill>
            </x14:dxf>
          </x14:cfRule>
          <x14:cfRule type="cellIs" priority="4891" operator="equal" id="{480335BD-8314-4C7A-A6D1-300E37E7B74F}">
            <xm:f>Tables!$B$5</xm:f>
            <x14:dxf>
              <fill>
                <patternFill>
                  <bgColor rgb="FFFFC000"/>
                </patternFill>
              </fill>
            </x14:dxf>
          </x14:cfRule>
          <x14:cfRule type="cellIs" priority="4892" operator="equal" id="{12630F3C-5F82-458A-A252-8282A42E4ADF}">
            <xm:f>Tables!$B$6</xm:f>
            <x14:dxf>
              <fill>
                <patternFill>
                  <bgColor rgb="FFFF0000"/>
                </patternFill>
              </fill>
            </x14:dxf>
          </x14:cfRule>
          <xm:sqref>M2187</xm:sqref>
        </x14:conditionalFormatting>
        <x14:conditionalFormatting xmlns:xm="http://schemas.microsoft.com/office/excel/2006/main">
          <x14:cfRule type="cellIs" priority="4885" operator="equal" id="{7A1C6361-1FF8-47E6-9EA3-84BE989C3B49}">
            <xm:f>Tables!$B$3</xm:f>
            <x14:dxf>
              <fill>
                <patternFill>
                  <bgColor rgb="FFFFFFCC"/>
                </patternFill>
              </fill>
            </x14:dxf>
          </x14:cfRule>
          <x14:cfRule type="cellIs" priority="4886" operator="equal" id="{FDD49425-0C5E-4474-B6A0-17731F5574E5}">
            <xm:f>Tables!$B$4</xm:f>
            <x14:dxf>
              <fill>
                <patternFill>
                  <bgColor rgb="FF92D050"/>
                </patternFill>
              </fill>
            </x14:dxf>
          </x14:cfRule>
          <x14:cfRule type="cellIs" priority="4887" operator="equal" id="{AE6FE28A-B083-4D5B-80B3-D0B628DE950A}">
            <xm:f>Tables!$B$5</xm:f>
            <x14:dxf>
              <fill>
                <patternFill>
                  <bgColor rgb="FFFFC000"/>
                </patternFill>
              </fill>
            </x14:dxf>
          </x14:cfRule>
          <x14:cfRule type="cellIs" priority="4888" operator="equal" id="{9F9A4B91-B334-4BD2-A93B-4288A80D7555}">
            <xm:f>Tables!$B$6</xm:f>
            <x14:dxf>
              <fill>
                <patternFill>
                  <bgColor rgb="FFFF0000"/>
                </patternFill>
              </fill>
            </x14:dxf>
          </x14:cfRule>
          <xm:sqref>J2192:K2192</xm:sqref>
        </x14:conditionalFormatting>
        <x14:conditionalFormatting xmlns:xm="http://schemas.microsoft.com/office/excel/2006/main">
          <x14:cfRule type="cellIs" priority="4881" operator="equal" id="{A52CCFB7-9250-4C3A-B1BF-23BD25BE402C}">
            <xm:f>Tables!$B$3</xm:f>
            <x14:dxf>
              <fill>
                <patternFill>
                  <bgColor rgb="FFFFFFCC"/>
                </patternFill>
              </fill>
            </x14:dxf>
          </x14:cfRule>
          <x14:cfRule type="cellIs" priority="4882" operator="equal" id="{FE04CA98-E7F2-454C-938E-48C1608298C7}">
            <xm:f>Tables!$B$4</xm:f>
            <x14:dxf>
              <fill>
                <patternFill>
                  <bgColor rgb="FF92D050"/>
                </patternFill>
              </fill>
            </x14:dxf>
          </x14:cfRule>
          <x14:cfRule type="cellIs" priority="4883" operator="equal" id="{298F435B-BDC2-4187-8456-18B222A981D9}">
            <xm:f>Tables!$B$5</xm:f>
            <x14:dxf>
              <fill>
                <patternFill>
                  <bgColor rgb="FFFFC000"/>
                </patternFill>
              </fill>
            </x14:dxf>
          </x14:cfRule>
          <x14:cfRule type="cellIs" priority="4884" operator="equal" id="{877FA743-0004-467A-AA35-22072361B3C8}">
            <xm:f>Tables!$B$6</xm:f>
            <x14:dxf>
              <fill>
                <patternFill>
                  <bgColor rgb="FFFF0000"/>
                </patternFill>
              </fill>
            </x14:dxf>
          </x14:cfRule>
          <xm:sqref>Q2192</xm:sqref>
        </x14:conditionalFormatting>
        <x14:conditionalFormatting xmlns:xm="http://schemas.microsoft.com/office/excel/2006/main">
          <x14:cfRule type="cellIs" priority="4877" operator="equal" id="{6B998D26-9726-4231-BC9C-8BF7179CBC66}">
            <xm:f>Tables!$B$3</xm:f>
            <x14:dxf>
              <fill>
                <patternFill>
                  <bgColor rgb="FFFFFFCC"/>
                </patternFill>
              </fill>
            </x14:dxf>
          </x14:cfRule>
          <x14:cfRule type="cellIs" priority="4878" operator="equal" id="{6CBA8554-16BA-4A6B-9C42-961A4B732897}">
            <xm:f>Tables!$B$4</xm:f>
            <x14:dxf>
              <fill>
                <patternFill>
                  <bgColor rgb="FF92D050"/>
                </patternFill>
              </fill>
            </x14:dxf>
          </x14:cfRule>
          <x14:cfRule type="cellIs" priority="4879" operator="equal" id="{955E53F0-5205-467F-9039-A2D550A32201}">
            <xm:f>Tables!$B$5</xm:f>
            <x14:dxf>
              <fill>
                <patternFill>
                  <bgColor rgb="FFFFC000"/>
                </patternFill>
              </fill>
            </x14:dxf>
          </x14:cfRule>
          <x14:cfRule type="cellIs" priority="4880" operator="equal" id="{570821FA-DB65-471F-B983-DAC69EE24141}">
            <xm:f>Tables!$B$6</xm:f>
            <x14:dxf>
              <fill>
                <patternFill>
                  <bgColor rgb="FFFF0000"/>
                </patternFill>
              </fill>
            </x14:dxf>
          </x14:cfRule>
          <xm:sqref>M2192</xm:sqref>
        </x14:conditionalFormatting>
        <x14:conditionalFormatting xmlns:xm="http://schemas.microsoft.com/office/excel/2006/main">
          <x14:cfRule type="cellIs" priority="4873" operator="equal" id="{1F997C1A-3E19-44B0-90CA-69A73F57AA2F}">
            <xm:f>Tables!$B$3</xm:f>
            <x14:dxf>
              <fill>
                <patternFill>
                  <bgColor rgb="FFFFFFCC"/>
                </patternFill>
              </fill>
            </x14:dxf>
          </x14:cfRule>
          <x14:cfRule type="cellIs" priority="4874" operator="equal" id="{30C246DB-918A-455F-8ABE-A5EBE0CE0E56}">
            <xm:f>Tables!$B$4</xm:f>
            <x14:dxf>
              <fill>
                <patternFill>
                  <bgColor rgb="FF92D050"/>
                </patternFill>
              </fill>
            </x14:dxf>
          </x14:cfRule>
          <x14:cfRule type="cellIs" priority="4875" operator="equal" id="{904E5AC5-13AF-4F5F-85BE-5B1104AB64C9}">
            <xm:f>Tables!$B$5</xm:f>
            <x14:dxf>
              <fill>
                <patternFill>
                  <bgColor rgb="FFFFC000"/>
                </patternFill>
              </fill>
            </x14:dxf>
          </x14:cfRule>
          <x14:cfRule type="cellIs" priority="4876" operator="equal" id="{BC0959EB-5B62-467B-9C04-96FDD15D35E3}">
            <xm:f>Tables!$B$6</xm:f>
            <x14:dxf>
              <fill>
                <patternFill>
                  <bgColor rgb="FFFF0000"/>
                </patternFill>
              </fill>
            </x14:dxf>
          </x14:cfRule>
          <xm:sqref>J2197:K2197</xm:sqref>
        </x14:conditionalFormatting>
        <x14:conditionalFormatting xmlns:xm="http://schemas.microsoft.com/office/excel/2006/main">
          <x14:cfRule type="cellIs" priority="4869" operator="equal" id="{833DE65E-3DCE-43F0-BA6F-D8A4A081CC7C}">
            <xm:f>Tables!$B$3</xm:f>
            <x14:dxf>
              <fill>
                <patternFill>
                  <bgColor rgb="FFFFFFCC"/>
                </patternFill>
              </fill>
            </x14:dxf>
          </x14:cfRule>
          <x14:cfRule type="cellIs" priority="4870" operator="equal" id="{A819E8B2-8CE4-456F-90FC-5EE11B73D2D4}">
            <xm:f>Tables!$B$4</xm:f>
            <x14:dxf>
              <fill>
                <patternFill>
                  <bgColor rgb="FF92D050"/>
                </patternFill>
              </fill>
            </x14:dxf>
          </x14:cfRule>
          <x14:cfRule type="cellIs" priority="4871" operator="equal" id="{878E821D-B6BF-4478-969B-35BB6FBCDBF6}">
            <xm:f>Tables!$B$5</xm:f>
            <x14:dxf>
              <fill>
                <patternFill>
                  <bgColor rgb="FFFFC000"/>
                </patternFill>
              </fill>
            </x14:dxf>
          </x14:cfRule>
          <x14:cfRule type="cellIs" priority="4872" operator="equal" id="{66AE2A59-A211-47E8-88F2-7A09828E42E2}">
            <xm:f>Tables!$B$6</xm:f>
            <x14:dxf>
              <fill>
                <patternFill>
                  <bgColor rgb="FFFF0000"/>
                </patternFill>
              </fill>
            </x14:dxf>
          </x14:cfRule>
          <xm:sqref>Q2197</xm:sqref>
        </x14:conditionalFormatting>
        <x14:conditionalFormatting xmlns:xm="http://schemas.microsoft.com/office/excel/2006/main">
          <x14:cfRule type="cellIs" priority="4865" operator="equal" id="{BA1A8F7E-CBED-465F-AB51-BED4CACFD4A3}">
            <xm:f>Tables!$B$3</xm:f>
            <x14:dxf>
              <fill>
                <patternFill>
                  <bgColor rgb="FFFFFFCC"/>
                </patternFill>
              </fill>
            </x14:dxf>
          </x14:cfRule>
          <x14:cfRule type="cellIs" priority="4866" operator="equal" id="{235FE404-164F-4B32-93CD-6DA5A16AA882}">
            <xm:f>Tables!$B$4</xm:f>
            <x14:dxf>
              <fill>
                <patternFill>
                  <bgColor rgb="FF92D050"/>
                </patternFill>
              </fill>
            </x14:dxf>
          </x14:cfRule>
          <x14:cfRule type="cellIs" priority="4867" operator="equal" id="{0CFE6218-647F-4962-A46F-A17904D5316C}">
            <xm:f>Tables!$B$5</xm:f>
            <x14:dxf>
              <fill>
                <patternFill>
                  <bgColor rgb="FFFFC000"/>
                </patternFill>
              </fill>
            </x14:dxf>
          </x14:cfRule>
          <x14:cfRule type="cellIs" priority="4868" operator="equal" id="{EEA1CA0E-08BE-4BA0-8DFE-79B039DB96C3}">
            <xm:f>Tables!$B$6</xm:f>
            <x14:dxf>
              <fill>
                <patternFill>
                  <bgColor rgb="FFFF0000"/>
                </patternFill>
              </fill>
            </x14:dxf>
          </x14:cfRule>
          <xm:sqref>M2197</xm:sqref>
        </x14:conditionalFormatting>
        <x14:conditionalFormatting xmlns:xm="http://schemas.microsoft.com/office/excel/2006/main">
          <x14:cfRule type="cellIs" priority="4861" operator="equal" id="{3D73BE1F-FC98-461C-971D-72EE5D45E2B9}">
            <xm:f>Tables!$B$3</xm:f>
            <x14:dxf>
              <fill>
                <patternFill>
                  <bgColor rgb="FFFFFFCC"/>
                </patternFill>
              </fill>
            </x14:dxf>
          </x14:cfRule>
          <x14:cfRule type="cellIs" priority="4862" operator="equal" id="{5E3F4C99-1F09-43FD-98D8-F8B83BE0D988}">
            <xm:f>Tables!$B$4</xm:f>
            <x14:dxf>
              <fill>
                <patternFill>
                  <bgColor rgb="FF92D050"/>
                </patternFill>
              </fill>
            </x14:dxf>
          </x14:cfRule>
          <x14:cfRule type="cellIs" priority="4863" operator="equal" id="{6B128DA7-2F3A-49EB-93F1-7360359C6DDE}">
            <xm:f>Tables!$B$5</xm:f>
            <x14:dxf>
              <fill>
                <patternFill>
                  <bgColor rgb="FFFFC000"/>
                </patternFill>
              </fill>
            </x14:dxf>
          </x14:cfRule>
          <x14:cfRule type="cellIs" priority="4864" operator="equal" id="{2FA37538-A945-406D-A225-1D602394E120}">
            <xm:f>Tables!$B$6</xm:f>
            <x14:dxf>
              <fill>
                <patternFill>
                  <bgColor rgb="FFFF0000"/>
                </patternFill>
              </fill>
            </x14:dxf>
          </x14:cfRule>
          <xm:sqref>J2203:K2203</xm:sqref>
        </x14:conditionalFormatting>
        <x14:conditionalFormatting xmlns:xm="http://schemas.microsoft.com/office/excel/2006/main">
          <x14:cfRule type="cellIs" priority="4849" operator="equal" id="{FB0104BF-62DB-4A5C-BE86-DC84EAAAD410}">
            <xm:f>Tables!$B$3</xm:f>
            <x14:dxf>
              <fill>
                <patternFill>
                  <bgColor rgb="FFFFFFCC"/>
                </patternFill>
              </fill>
            </x14:dxf>
          </x14:cfRule>
          <x14:cfRule type="cellIs" priority="4850" operator="equal" id="{B3E2069B-1F73-41A6-8E58-E32769B82336}">
            <xm:f>Tables!$B$4</xm:f>
            <x14:dxf>
              <fill>
                <patternFill>
                  <bgColor rgb="FF92D050"/>
                </patternFill>
              </fill>
            </x14:dxf>
          </x14:cfRule>
          <x14:cfRule type="cellIs" priority="4851" operator="equal" id="{1062648B-D720-49FB-81C9-0192EF2F9B1A}">
            <xm:f>Tables!$B$5</xm:f>
            <x14:dxf>
              <fill>
                <patternFill>
                  <bgColor rgb="FFFFC000"/>
                </patternFill>
              </fill>
            </x14:dxf>
          </x14:cfRule>
          <x14:cfRule type="cellIs" priority="4852" operator="equal" id="{CF66D1F6-7E14-409A-A0A1-E06828AF75F1}">
            <xm:f>Tables!$B$6</xm:f>
            <x14:dxf>
              <fill>
                <patternFill>
                  <bgColor rgb="FFFF0000"/>
                </patternFill>
              </fill>
            </x14:dxf>
          </x14:cfRule>
          <xm:sqref>J2208:K2208</xm:sqref>
        </x14:conditionalFormatting>
        <x14:conditionalFormatting xmlns:xm="http://schemas.microsoft.com/office/excel/2006/main">
          <x14:cfRule type="cellIs" priority="4837" operator="equal" id="{E0F274FD-FA58-47A2-972C-071A6F601A5C}">
            <xm:f>Tables!$B$3</xm:f>
            <x14:dxf>
              <fill>
                <patternFill>
                  <bgColor rgb="FFFFFFCC"/>
                </patternFill>
              </fill>
            </x14:dxf>
          </x14:cfRule>
          <x14:cfRule type="cellIs" priority="4838" operator="equal" id="{1BCC0EDD-2D46-4E7B-9E52-BCB95031C7C0}">
            <xm:f>Tables!$B$4</xm:f>
            <x14:dxf>
              <fill>
                <patternFill>
                  <bgColor rgb="FF92D050"/>
                </patternFill>
              </fill>
            </x14:dxf>
          </x14:cfRule>
          <x14:cfRule type="cellIs" priority="4839" operator="equal" id="{A701EF1C-3E5A-43F6-918E-2FC705C61C64}">
            <xm:f>Tables!$B$5</xm:f>
            <x14:dxf>
              <fill>
                <patternFill>
                  <bgColor rgb="FFFFC000"/>
                </patternFill>
              </fill>
            </x14:dxf>
          </x14:cfRule>
          <x14:cfRule type="cellIs" priority="4840" operator="equal" id="{70782925-11DA-4EFD-B113-D3A410DD310B}">
            <xm:f>Tables!$B$6</xm:f>
            <x14:dxf>
              <fill>
                <patternFill>
                  <bgColor rgb="FFFF0000"/>
                </patternFill>
              </fill>
            </x14:dxf>
          </x14:cfRule>
          <xm:sqref>J2213:K2213</xm:sqref>
        </x14:conditionalFormatting>
        <x14:conditionalFormatting xmlns:xm="http://schemas.microsoft.com/office/excel/2006/main">
          <x14:cfRule type="cellIs" priority="4825" operator="equal" id="{55E9F482-62A9-4AE8-87BE-02A871514831}">
            <xm:f>Tables!$B$3</xm:f>
            <x14:dxf>
              <fill>
                <patternFill>
                  <bgColor rgb="FFFFFFCC"/>
                </patternFill>
              </fill>
            </x14:dxf>
          </x14:cfRule>
          <x14:cfRule type="cellIs" priority="4826" operator="equal" id="{4CB1F4EB-CB35-4C51-9F05-1EA22276D9BC}">
            <xm:f>Tables!$B$4</xm:f>
            <x14:dxf>
              <fill>
                <patternFill>
                  <bgColor rgb="FF92D050"/>
                </patternFill>
              </fill>
            </x14:dxf>
          </x14:cfRule>
          <x14:cfRule type="cellIs" priority="4827" operator="equal" id="{0CFC9E5E-FB48-40F1-A8FC-C5FA36E0D48D}">
            <xm:f>Tables!$B$5</xm:f>
            <x14:dxf>
              <fill>
                <patternFill>
                  <bgColor rgb="FFFFC000"/>
                </patternFill>
              </fill>
            </x14:dxf>
          </x14:cfRule>
          <x14:cfRule type="cellIs" priority="4828" operator="equal" id="{DEE12188-1829-4D7D-96A5-C352E0428613}">
            <xm:f>Tables!$B$6</xm:f>
            <x14:dxf>
              <fill>
                <patternFill>
                  <bgColor rgb="FFFF0000"/>
                </patternFill>
              </fill>
            </x14:dxf>
          </x14:cfRule>
          <xm:sqref>J2218:K2218</xm:sqref>
        </x14:conditionalFormatting>
        <x14:conditionalFormatting xmlns:xm="http://schemas.microsoft.com/office/excel/2006/main">
          <x14:cfRule type="cellIs" priority="4813" operator="equal" id="{EC7BA7FD-F0F7-488B-AC03-FBFC246BE403}">
            <xm:f>Tables!$B$3</xm:f>
            <x14:dxf>
              <fill>
                <patternFill>
                  <bgColor rgb="FFFFFFCC"/>
                </patternFill>
              </fill>
            </x14:dxf>
          </x14:cfRule>
          <x14:cfRule type="cellIs" priority="4814" operator="equal" id="{22F39D78-6701-4868-A07C-0293B8802634}">
            <xm:f>Tables!$B$4</xm:f>
            <x14:dxf>
              <fill>
                <patternFill>
                  <bgColor rgb="FF92D050"/>
                </patternFill>
              </fill>
            </x14:dxf>
          </x14:cfRule>
          <x14:cfRule type="cellIs" priority="4815" operator="equal" id="{773BBCDE-25C6-4DF1-B233-C0FD6F3CD70F}">
            <xm:f>Tables!$B$5</xm:f>
            <x14:dxf>
              <fill>
                <patternFill>
                  <bgColor rgb="FFFFC000"/>
                </patternFill>
              </fill>
            </x14:dxf>
          </x14:cfRule>
          <x14:cfRule type="cellIs" priority="4816" operator="equal" id="{002D7B23-C1B3-4445-AC37-B277704EB2B9}">
            <xm:f>Tables!$B$6</xm:f>
            <x14:dxf>
              <fill>
                <patternFill>
                  <bgColor rgb="FFFF0000"/>
                </patternFill>
              </fill>
            </x14:dxf>
          </x14:cfRule>
          <xm:sqref>J2223:K2223</xm:sqref>
        </x14:conditionalFormatting>
        <x14:conditionalFormatting xmlns:xm="http://schemas.microsoft.com/office/excel/2006/main">
          <x14:cfRule type="cellIs" priority="4801" operator="equal" id="{A2604023-A211-4D4F-8079-247A81E2F93E}">
            <xm:f>Tables!$B$3</xm:f>
            <x14:dxf>
              <fill>
                <patternFill>
                  <bgColor rgb="FFFFFFCC"/>
                </patternFill>
              </fill>
            </x14:dxf>
          </x14:cfRule>
          <x14:cfRule type="cellIs" priority="4802" operator="equal" id="{90952A98-9263-4A0B-A9C2-DDE4AEBE22AC}">
            <xm:f>Tables!$B$4</xm:f>
            <x14:dxf>
              <fill>
                <patternFill>
                  <bgColor rgb="FF92D050"/>
                </patternFill>
              </fill>
            </x14:dxf>
          </x14:cfRule>
          <x14:cfRule type="cellIs" priority="4803" operator="equal" id="{4492F3E0-1490-4AA0-99ED-146F9D0B4724}">
            <xm:f>Tables!$B$5</xm:f>
            <x14:dxf>
              <fill>
                <patternFill>
                  <bgColor rgb="FFFFC000"/>
                </patternFill>
              </fill>
            </x14:dxf>
          </x14:cfRule>
          <x14:cfRule type="cellIs" priority="4804" operator="equal" id="{659A54C3-45D2-45C7-8878-E563558B6DB1}">
            <xm:f>Tables!$B$6</xm:f>
            <x14:dxf>
              <fill>
                <patternFill>
                  <bgColor rgb="FFFF0000"/>
                </patternFill>
              </fill>
            </x14:dxf>
          </x14:cfRule>
          <xm:sqref>J2228:K2228</xm:sqref>
        </x14:conditionalFormatting>
        <x14:conditionalFormatting xmlns:xm="http://schemas.microsoft.com/office/excel/2006/main">
          <x14:cfRule type="cellIs" priority="4789" operator="equal" id="{DC5335FD-1C41-4A77-8A32-D65B0CDF7EE5}">
            <xm:f>Tables!$B$3</xm:f>
            <x14:dxf>
              <fill>
                <patternFill>
                  <bgColor rgb="FFFFFFCC"/>
                </patternFill>
              </fill>
            </x14:dxf>
          </x14:cfRule>
          <x14:cfRule type="cellIs" priority="4790" operator="equal" id="{2668EADB-08F5-4676-928F-5E80C865100D}">
            <xm:f>Tables!$B$4</xm:f>
            <x14:dxf>
              <fill>
                <patternFill>
                  <bgColor rgb="FF92D050"/>
                </patternFill>
              </fill>
            </x14:dxf>
          </x14:cfRule>
          <x14:cfRule type="cellIs" priority="4791" operator="equal" id="{A0D6F20F-8450-445B-B744-D6394C42FF2D}">
            <xm:f>Tables!$B$5</xm:f>
            <x14:dxf>
              <fill>
                <patternFill>
                  <bgColor rgb="FFFFC000"/>
                </patternFill>
              </fill>
            </x14:dxf>
          </x14:cfRule>
          <x14:cfRule type="cellIs" priority="4792" operator="equal" id="{A1E397D9-EF42-4998-8222-E2DF0FE25755}">
            <xm:f>Tables!$B$6</xm:f>
            <x14:dxf>
              <fill>
                <patternFill>
                  <bgColor rgb="FFFF0000"/>
                </patternFill>
              </fill>
            </x14:dxf>
          </x14:cfRule>
          <xm:sqref>J2233:K2233</xm:sqref>
        </x14:conditionalFormatting>
        <x14:conditionalFormatting xmlns:xm="http://schemas.microsoft.com/office/excel/2006/main">
          <x14:cfRule type="cellIs" priority="4777" operator="equal" id="{571FCC39-7EDA-40FE-A27B-445BAAA07EEB}">
            <xm:f>Tables!$B$3</xm:f>
            <x14:dxf>
              <fill>
                <patternFill>
                  <bgColor rgb="FFFFFFCC"/>
                </patternFill>
              </fill>
            </x14:dxf>
          </x14:cfRule>
          <x14:cfRule type="cellIs" priority="4778" operator="equal" id="{2A18BD8F-764D-44C1-A7C9-5216F0A258CC}">
            <xm:f>Tables!$B$4</xm:f>
            <x14:dxf>
              <fill>
                <patternFill>
                  <bgColor rgb="FF92D050"/>
                </patternFill>
              </fill>
            </x14:dxf>
          </x14:cfRule>
          <x14:cfRule type="cellIs" priority="4779" operator="equal" id="{1C2E9E94-6FF5-4733-AB6C-3A72CD94D606}">
            <xm:f>Tables!$B$5</xm:f>
            <x14:dxf>
              <fill>
                <patternFill>
                  <bgColor rgb="FFFFC000"/>
                </patternFill>
              </fill>
            </x14:dxf>
          </x14:cfRule>
          <x14:cfRule type="cellIs" priority="4780" operator="equal" id="{4552FCA1-5067-4FC8-9F90-C9BC7E6E87AE}">
            <xm:f>Tables!$B$6</xm:f>
            <x14:dxf>
              <fill>
                <patternFill>
                  <bgColor rgb="FFFF0000"/>
                </patternFill>
              </fill>
            </x14:dxf>
          </x14:cfRule>
          <xm:sqref>J2238:K2238</xm:sqref>
        </x14:conditionalFormatting>
        <x14:conditionalFormatting xmlns:xm="http://schemas.microsoft.com/office/excel/2006/main">
          <x14:cfRule type="cellIs" priority="4765" operator="equal" id="{74AB4290-2FB2-4368-AB59-122AF1F22798}">
            <xm:f>Tables!$B$3</xm:f>
            <x14:dxf>
              <fill>
                <patternFill>
                  <bgColor rgb="FFFFFFCC"/>
                </patternFill>
              </fill>
            </x14:dxf>
          </x14:cfRule>
          <x14:cfRule type="cellIs" priority="4766" operator="equal" id="{58066E9C-639B-4E6D-BC6A-FD1AC00FD522}">
            <xm:f>Tables!$B$4</xm:f>
            <x14:dxf>
              <fill>
                <patternFill>
                  <bgColor rgb="FF92D050"/>
                </patternFill>
              </fill>
            </x14:dxf>
          </x14:cfRule>
          <x14:cfRule type="cellIs" priority="4767" operator="equal" id="{B0ED57BD-56A4-4D2B-9F5A-7C7BB39D51FE}">
            <xm:f>Tables!$B$5</xm:f>
            <x14:dxf>
              <fill>
                <patternFill>
                  <bgColor rgb="FFFFC000"/>
                </patternFill>
              </fill>
            </x14:dxf>
          </x14:cfRule>
          <x14:cfRule type="cellIs" priority="4768" operator="equal" id="{581F82E8-4F12-4B5E-8CA5-F1BF8918B07B}">
            <xm:f>Tables!$B$6</xm:f>
            <x14:dxf>
              <fill>
                <patternFill>
                  <bgColor rgb="FFFF0000"/>
                </patternFill>
              </fill>
            </x14:dxf>
          </x14:cfRule>
          <xm:sqref>J2244:K2244</xm:sqref>
        </x14:conditionalFormatting>
        <x14:conditionalFormatting xmlns:xm="http://schemas.microsoft.com/office/excel/2006/main">
          <x14:cfRule type="cellIs" priority="4761" operator="equal" id="{680E2F2B-E276-4F30-8575-02C958F0E26F}">
            <xm:f>Tables!$B$3</xm:f>
            <x14:dxf>
              <fill>
                <patternFill>
                  <bgColor rgb="FFFFFFCC"/>
                </patternFill>
              </fill>
            </x14:dxf>
          </x14:cfRule>
          <x14:cfRule type="cellIs" priority="4762" operator="equal" id="{B6C117A6-19AF-47AF-81E5-A6225E41BAF4}">
            <xm:f>Tables!$B$4</xm:f>
            <x14:dxf>
              <fill>
                <patternFill>
                  <bgColor rgb="FF92D050"/>
                </patternFill>
              </fill>
            </x14:dxf>
          </x14:cfRule>
          <x14:cfRule type="cellIs" priority="4763" operator="equal" id="{941EB41C-B18B-45D2-B80A-DCF7D13D3277}">
            <xm:f>Tables!$B$5</xm:f>
            <x14:dxf>
              <fill>
                <patternFill>
                  <bgColor rgb="FFFFC000"/>
                </patternFill>
              </fill>
            </x14:dxf>
          </x14:cfRule>
          <x14:cfRule type="cellIs" priority="4764" operator="equal" id="{8B0511BA-ECCC-4C53-B91D-4A44B952AC1E}">
            <xm:f>Tables!$B$6</xm:f>
            <x14:dxf>
              <fill>
                <patternFill>
                  <bgColor rgb="FFFF0000"/>
                </patternFill>
              </fill>
            </x14:dxf>
          </x14:cfRule>
          <xm:sqref>Q2244</xm:sqref>
        </x14:conditionalFormatting>
        <x14:conditionalFormatting xmlns:xm="http://schemas.microsoft.com/office/excel/2006/main">
          <x14:cfRule type="cellIs" priority="4757" operator="equal" id="{65C6910F-263E-4D24-997B-44FFA8E4EB93}">
            <xm:f>Tables!$B$3</xm:f>
            <x14:dxf>
              <fill>
                <patternFill>
                  <bgColor rgb="FFFFFFCC"/>
                </patternFill>
              </fill>
            </x14:dxf>
          </x14:cfRule>
          <x14:cfRule type="cellIs" priority="4758" operator="equal" id="{7DC9FDDC-5653-43C8-9AA6-2389BADE79BA}">
            <xm:f>Tables!$B$4</xm:f>
            <x14:dxf>
              <fill>
                <patternFill>
                  <bgColor rgb="FF92D050"/>
                </patternFill>
              </fill>
            </x14:dxf>
          </x14:cfRule>
          <x14:cfRule type="cellIs" priority="4759" operator="equal" id="{592866FD-2727-4261-A3C7-367796B76A59}">
            <xm:f>Tables!$B$5</xm:f>
            <x14:dxf>
              <fill>
                <patternFill>
                  <bgColor rgb="FFFFC000"/>
                </patternFill>
              </fill>
            </x14:dxf>
          </x14:cfRule>
          <x14:cfRule type="cellIs" priority="4760" operator="equal" id="{E60FAE8E-6BB8-4A90-B1C8-8535BF1A4936}">
            <xm:f>Tables!$B$6</xm:f>
            <x14:dxf>
              <fill>
                <patternFill>
                  <bgColor rgb="FFFF0000"/>
                </patternFill>
              </fill>
            </x14:dxf>
          </x14:cfRule>
          <xm:sqref>M2244</xm:sqref>
        </x14:conditionalFormatting>
        <x14:conditionalFormatting xmlns:xm="http://schemas.microsoft.com/office/excel/2006/main">
          <x14:cfRule type="cellIs" priority="4753" operator="equal" id="{F6003201-D1A5-440C-B124-19B4EF2B9370}">
            <xm:f>Tables!$B$3</xm:f>
            <x14:dxf>
              <fill>
                <patternFill>
                  <bgColor rgb="FFFFFFCC"/>
                </patternFill>
              </fill>
            </x14:dxf>
          </x14:cfRule>
          <x14:cfRule type="cellIs" priority="4754" operator="equal" id="{11560784-B7D8-4909-9B4A-BC1D4BFB8E36}">
            <xm:f>Tables!$B$4</xm:f>
            <x14:dxf>
              <fill>
                <patternFill>
                  <bgColor rgb="FF92D050"/>
                </patternFill>
              </fill>
            </x14:dxf>
          </x14:cfRule>
          <x14:cfRule type="cellIs" priority="4755" operator="equal" id="{B220ED0E-4030-46A4-A737-95A01F22B60D}">
            <xm:f>Tables!$B$5</xm:f>
            <x14:dxf>
              <fill>
                <patternFill>
                  <bgColor rgb="FFFFC000"/>
                </patternFill>
              </fill>
            </x14:dxf>
          </x14:cfRule>
          <x14:cfRule type="cellIs" priority="4756" operator="equal" id="{27E24DC8-50D0-4E0E-9563-7045BABA8BB8}">
            <xm:f>Tables!$B$6</xm:f>
            <x14:dxf>
              <fill>
                <patternFill>
                  <bgColor rgb="FFFF0000"/>
                </patternFill>
              </fill>
            </x14:dxf>
          </x14:cfRule>
          <xm:sqref>J2249:K2249</xm:sqref>
        </x14:conditionalFormatting>
        <x14:conditionalFormatting xmlns:xm="http://schemas.microsoft.com/office/excel/2006/main">
          <x14:cfRule type="cellIs" priority="4749" operator="equal" id="{829FEAE1-1238-41F6-8C85-CED5733618BD}">
            <xm:f>Tables!$B$3</xm:f>
            <x14:dxf>
              <fill>
                <patternFill>
                  <bgColor rgb="FFFFFFCC"/>
                </patternFill>
              </fill>
            </x14:dxf>
          </x14:cfRule>
          <x14:cfRule type="cellIs" priority="4750" operator="equal" id="{E9859812-3A9B-40DA-B243-171AF2BB8B41}">
            <xm:f>Tables!$B$4</xm:f>
            <x14:dxf>
              <fill>
                <patternFill>
                  <bgColor rgb="FF92D050"/>
                </patternFill>
              </fill>
            </x14:dxf>
          </x14:cfRule>
          <x14:cfRule type="cellIs" priority="4751" operator="equal" id="{9AABF9E4-1EA7-4C8A-89A0-E60A03C74FAC}">
            <xm:f>Tables!$B$5</xm:f>
            <x14:dxf>
              <fill>
                <patternFill>
                  <bgColor rgb="FFFFC000"/>
                </patternFill>
              </fill>
            </x14:dxf>
          </x14:cfRule>
          <x14:cfRule type="cellIs" priority="4752" operator="equal" id="{CE1DB536-1522-44F6-A801-554AEBAD5646}">
            <xm:f>Tables!$B$6</xm:f>
            <x14:dxf>
              <fill>
                <patternFill>
                  <bgColor rgb="FFFF0000"/>
                </patternFill>
              </fill>
            </x14:dxf>
          </x14:cfRule>
          <xm:sqref>Q2249</xm:sqref>
        </x14:conditionalFormatting>
        <x14:conditionalFormatting xmlns:xm="http://schemas.microsoft.com/office/excel/2006/main">
          <x14:cfRule type="cellIs" priority="4745" operator="equal" id="{E9F9ED8C-B958-4E9B-918A-9478809D5815}">
            <xm:f>Tables!$B$3</xm:f>
            <x14:dxf>
              <fill>
                <patternFill>
                  <bgColor rgb="FFFFFFCC"/>
                </patternFill>
              </fill>
            </x14:dxf>
          </x14:cfRule>
          <x14:cfRule type="cellIs" priority="4746" operator="equal" id="{2907690A-8C53-4E9D-B289-9DF4A142DD20}">
            <xm:f>Tables!$B$4</xm:f>
            <x14:dxf>
              <fill>
                <patternFill>
                  <bgColor rgb="FF92D050"/>
                </patternFill>
              </fill>
            </x14:dxf>
          </x14:cfRule>
          <x14:cfRule type="cellIs" priority="4747" operator="equal" id="{A6637A08-AA6E-4688-9745-4C40798392C6}">
            <xm:f>Tables!$B$5</xm:f>
            <x14:dxf>
              <fill>
                <patternFill>
                  <bgColor rgb="FFFFC000"/>
                </patternFill>
              </fill>
            </x14:dxf>
          </x14:cfRule>
          <x14:cfRule type="cellIs" priority="4748" operator="equal" id="{815BCF0F-79BE-49B0-A04F-F96CEC1BDEAB}">
            <xm:f>Tables!$B$6</xm:f>
            <x14:dxf>
              <fill>
                <patternFill>
                  <bgColor rgb="FFFF0000"/>
                </patternFill>
              </fill>
            </x14:dxf>
          </x14:cfRule>
          <xm:sqref>M2249</xm:sqref>
        </x14:conditionalFormatting>
        <x14:conditionalFormatting xmlns:xm="http://schemas.microsoft.com/office/excel/2006/main">
          <x14:cfRule type="cellIs" priority="4741" operator="equal" id="{8017EEC4-0129-406A-9300-DEF331CE2818}">
            <xm:f>Tables!$B$3</xm:f>
            <x14:dxf>
              <fill>
                <patternFill>
                  <bgColor rgb="FFFFFFCC"/>
                </patternFill>
              </fill>
            </x14:dxf>
          </x14:cfRule>
          <x14:cfRule type="cellIs" priority="4742" operator="equal" id="{5772B25F-E984-4FC9-99C5-CC5F1358E1F7}">
            <xm:f>Tables!$B$4</xm:f>
            <x14:dxf>
              <fill>
                <patternFill>
                  <bgColor rgb="FF92D050"/>
                </patternFill>
              </fill>
            </x14:dxf>
          </x14:cfRule>
          <x14:cfRule type="cellIs" priority="4743" operator="equal" id="{EFB730A4-B9E3-4A8B-99B9-FA8840156CA9}">
            <xm:f>Tables!$B$5</xm:f>
            <x14:dxf>
              <fill>
                <patternFill>
                  <bgColor rgb="FFFFC000"/>
                </patternFill>
              </fill>
            </x14:dxf>
          </x14:cfRule>
          <x14:cfRule type="cellIs" priority="4744" operator="equal" id="{0E58FCD9-38ED-447D-9788-369782AC458C}">
            <xm:f>Tables!$B$6</xm:f>
            <x14:dxf>
              <fill>
                <patternFill>
                  <bgColor rgb="FFFF0000"/>
                </patternFill>
              </fill>
            </x14:dxf>
          </x14:cfRule>
          <xm:sqref>J2254:K2254</xm:sqref>
        </x14:conditionalFormatting>
        <x14:conditionalFormatting xmlns:xm="http://schemas.microsoft.com/office/excel/2006/main">
          <x14:cfRule type="cellIs" priority="4737" operator="equal" id="{E8D18241-B25E-4D6C-9916-83BE8DE6F25C}">
            <xm:f>Tables!$B$3</xm:f>
            <x14:dxf>
              <fill>
                <patternFill>
                  <bgColor rgb="FFFFFFCC"/>
                </patternFill>
              </fill>
            </x14:dxf>
          </x14:cfRule>
          <x14:cfRule type="cellIs" priority="4738" operator="equal" id="{944161BD-C7E1-42F4-9660-20937C9EB967}">
            <xm:f>Tables!$B$4</xm:f>
            <x14:dxf>
              <fill>
                <patternFill>
                  <bgColor rgb="FF92D050"/>
                </patternFill>
              </fill>
            </x14:dxf>
          </x14:cfRule>
          <x14:cfRule type="cellIs" priority="4739" operator="equal" id="{4C92363C-C169-4AA8-A680-2BAFE8170067}">
            <xm:f>Tables!$B$5</xm:f>
            <x14:dxf>
              <fill>
                <patternFill>
                  <bgColor rgb="FFFFC000"/>
                </patternFill>
              </fill>
            </x14:dxf>
          </x14:cfRule>
          <x14:cfRule type="cellIs" priority="4740" operator="equal" id="{C66D3B42-7923-4A44-95BC-FBB19B96408F}">
            <xm:f>Tables!$B$6</xm:f>
            <x14:dxf>
              <fill>
                <patternFill>
                  <bgColor rgb="FFFF0000"/>
                </patternFill>
              </fill>
            </x14:dxf>
          </x14:cfRule>
          <xm:sqref>Q2254</xm:sqref>
        </x14:conditionalFormatting>
        <x14:conditionalFormatting xmlns:xm="http://schemas.microsoft.com/office/excel/2006/main">
          <x14:cfRule type="cellIs" priority="4733" operator="equal" id="{9C3B4DA5-D1A0-44FA-B128-200BA0409BB7}">
            <xm:f>Tables!$B$3</xm:f>
            <x14:dxf>
              <fill>
                <patternFill>
                  <bgColor rgb="FFFFFFCC"/>
                </patternFill>
              </fill>
            </x14:dxf>
          </x14:cfRule>
          <x14:cfRule type="cellIs" priority="4734" operator="equal" id="{CECEB375-48D5-4D66-8920-5329331334B0}">
            <xm:f>Tables!$B$4</xm:f>
            <x14:dxf>
              <fill>
                <patternFill>
                  <bgColor rgb="FF92D050"/>
                </patternFill>
              </fill>
            </x14:dxf>
          </x14:cfRule>
          <x14:cfRule type="cellIs" priority="4735" operator="equal" id="{0D46AAF0-2B42-42BF-8005-E2E2C8624F7C}">
            <xm:f>Tables!$B$5</xm:f>
            <x14:dxf>
              <fill>
                <patternFill>
                  <bgColor rgb="FFFFC000"/>
                </patternFill>
              </fill>
            </x14:dxf>
          </x14:cfRule>
          <x14:cfRule type="cellIs" priority="4736" operator="equal" id="{79D979C8-FD21-45BD-AFED-FECEED0BBA2A}">
            <xm:f>Tables!$B$6</xm:f>
            <x14:dxf>
              <fill>
                <patternFill>
                  <bgColor rgb="FFFF0000"/>
                </patternFill>
              </fill>
            </x14:dxf>
          </x14:cfRule>
          <xm:sqref>M2254</xm:sqref>
        </x14:conditionalFormatting>
        <x14:conditionalFormatting xmlns:xm="http://schemas.microsoft.com/office/excel/2006/main">
          <x14:cfRule type="cellIs" priority="4729" operator="equal" id="{D770B88E-BDC3-4EB7-B0BD-3E30A663C717}">
            <xm:f>Tables!$B$3</xm:f>
            <x14:dxf>
              <fill>
                <patternFill>
                  <bgColor rgb="FFFFFFCC"/>
                </patternFill>
              </fill>
            </x14:dxf>
          </x14:cfRule>
          <x14:cfRule type="cellIs" priority="4730" operator="equal" id="{DF05B407-0880-41CE-90B7-BD902B35303F}">
            <xm:f>Tables!$B$4</xm:f>
            <x14:dxf>
              <fill>
                <patternFill>
                  <bgColor rgb="FF92D050"/>
                </patternFill>
              </fill>
            </x14:dxf>
          </x14:cfRule>
          <x14:cfRule type="cellIs" priority="4731" operator="equal" id="{EFE3A4D5-37CF-484B-B744-065D00DE9567}">
            <xm:f>Tables!$B$5</xm:f>
            <x14:dxf>
              <fill>
                <patternFill>
                  <bgColor rgb="FFFFC000"/>
                </patternFill>
              </fill>
            </x14:dxf>
          </x14:cfRule>
          <x14:cfRule type="cellIs" priority="4732" operator="equal" id="{F700A39D-FC10-4360-9DE8-377E11326205}">
            <xm:f>Tables!$B$6</xm:f>
            <x14:dxf>
              <fill>
                <patternFill>
                  <bgColor rgb="FFFF0000"/>
                </patternFill>
              </fill>
            </x14:dxf>
          </x14:cfRule>
          <xm:sqref>J2259:K2259</xm:sqref>
        </x14:conditionalFormatting>
        <x14:conditionalFormatting xmlns:xm="http://schemas.microsoft.com/office/excel/2006/main">
          <x14:cfRule type="cellIs" priority="4725" operator="equal" id="{09596974-7D4C-4683-B643-7870D74844CC}">
            <xm:f>Tables!$B$3</xm:f>
            <x14:dxf>
              <fill>
                <patternFill>
                  <bgColor rgb="FFFFFFCC"/>
                </patternFill>
              </fill>
            </x14:dxf>
          </x14:cfRule>
          <x14:cfRule type="cellIs" priority="4726" operator="equal" id="{0C77E291-DE9D-4D6D-98AE-F4874ACEDB4F}">
            <xm:f>Tables!$B$4</xm:f>
            <x14:dxf>
              <fill>
                <patternFill>
                  <bgColor rgb="FF92D050"/>
                </patternFill>
              </fill>
            </x14:dxf>
          </x14:cfRule>
          <x14:cfRule type="cellIs" priority="4727" operator="equal" id="{3853528B-C333-4073-99C4-838EDB698486}">
            <xm:f>Tables!$B$5</xm:f>
            <x14:dxf>
              <fill>
                <patternFill>
                  <bgColor rgb="FFFFC000"/>
                </patternFill>
              </fill>
            </x14:dxf>
          </x14:cfRule>
          <x14:cfRule type="cellIs" priority="4728" operator="equal" id="{96B71FDC-50F3-4C86-AD83-C56F967EF59B}">
            <xm:f>Tables!$B$6</xm:f>
            <x14:dxf>
              <fill>
                <patternFill>
                  <bgColor rgb="FFFF0000"/>
                </patternFill>
              </fill>
            </x14:dxf>
          </x14:cfRule>
          <xm:sqref>Q2259</xm:sqref>
        </x14:conditionalFormatting>
        <x14:conditionalFormatting xmlns:xm="http://schemas.microsoft.com/office/excel/2006/main">
          <x14:cfRule type="cellIs" priority="4721" operator="equal" id="{702F1112-392B-4F14-8230-2E96080301FA}">
            <xm:f>Tables!$B$3</xm:f>
            <x14:dxf>
              <fill>
                <patternFill>
                  <bgColor rgb="FFFFFFCC"/>
                </patternFill>
              </fill>
            </x14:dxf>
          </x14:cfRule>
          <x14:cfRule type="cellIs" priority="4722" operator="equal" id="{620F784A-ED0D-4762-ADEA-96F282FCC089}">
            <xm:f>Tables!$B$4</xm:f>
            <x14:dxf>
              <fill>
                <patternFill>
                  <bgColor rgb="FF92D050"/>
                </patternFill>
              </fill>
            </x14:dxf>
          </x14:cfRule>
          <x14:cfRule type="cellIs" priority="4723" operator="equal" id="{1FED06C4-D62B-41D9-83F5-16AC924EEC6B}">
            <xm:f>Tables!$B$5</xm:f>
            <x14:dxf>
              <fill>
                <patternFill>
                  <bgColor rgb="FFFFC000"/>
                </patternFill>
              </fill>
            </x14:dxf>
          </x14:cfRule>
          <x14:cfRule type="cellIs" priority="4724" operator="equal" id="{DFA0CB64-9D20-4983-8924-47258EFE050F}">
            <xm:f>Tables!$B$6</xm:f>
            <x14:dxf>
              <fill>
                <patternFill>
                  <bgColor rgb="FFFF0000"/>
                </patternFill>
              </fill>
            </x14:dxf>
          </x14:cfRule>
          <xm:sqref>M2259</xm:sqref>
        </x14:conditionalFormatting>
        <x14:conditionalFormatting xmlns:xm="http://schemas.microsoft.com/office/excel/2006/main">
          <x14:cfRule type="cellIs" priority="4717" operator="equal" id="{C834BB4B-3EE0-4ACA-B437-7F34ECE87663}">
            <xm:f>Tables!$B$3</xm:f>
            <x14:dxf>
              <fill>
                <patternFill>
                  <bgColor rgb="FFFFFFCC"/>
                </patternFill>
              </fill>
            </x14:dxf>
          </x14:cfRule>
          <x14:cfRule type="cellIs" priority="4718" operator="equal" id="{2014AAB7-5C30-4B8A-8E6D-121DFDA398FD}">
            <xm:f>Tables!$B$4</xm:f>
            <x14:dxf>
              <fill>
                <patternFill>
                  <bgColor rgb="FF92D050"/>
                </patternFill>
              </fill>
            </x14:dxf>
          </x14:cfRule>
          <x14:cfRule type="cellIs" priority="4719" operator="equal" id="{BABD30F3-08F4-4009-BDD7-8DFCA46DBDAD}">
            <xm:f>Tables!$B$5</xm:f>
            <x14:dxf>
              <fill>
                <patternFill>
                  <bgColor rgb="FFFFC000"/>
                </patternFill>
              </fill>
            </x14:dxf>
          </x14:cfRule>
          <x14:cfRule type="cellIs" priority="4720" operator="equal" id="{90F0C67D-CC60-430A-933B-EF4DC8C78AAA}">
            <xm:f>Tables!$B$6</xm:f>
            <x14:dxf>
              <fill>
                <patternFill>
                  <bgColor rgb="FFFF0000"/>
                </patternFill>
              </fill>
            </x14:dxf>
          </x14:cfRule>
          <xm:sqref>J2264:K2264</xm:sqref>
        </x14:conditionalFormatting>
        <x14:conditionalFormatting xmlns:xm="http://schemas.microsoft.com/office/excel/2006/main">
          <x14:cfRule type="cellIs" priority="4713" operator="equal" id="{13ED9F87-4EBF-4365-8485-DB50302B95CA}">
            <xm:f>Tables!$B$3</xm:f>
            <x14:dxf>
              <fill>
                <patternFill>
                  <bgColor rgb="FFFFFFCC"/>
                </patternFill>
              </fill>
            </x14:dxf>
          </x14:cfRule>
          <x14:cfRule type="cellIs" priority="4714" operator="equal" id="{C799508B-45C3-4664-B854-517DCE413808}">
            <xm:f>Tables!$B$4</xm:f>
            <x14:dxf>
              <fill>
                <patternFill>
                  <bgColor rgb="FF92D050"/>
                </patternFill>
              </fill>
            </x14:dxf>
          </x14:cfRule>
          <x14:cfRule type="cellIs" priority="4715" operator="equal" id="{53648095-4E35-4639-8545-B7E15DA7F4C6}">
            <xm:f>Tables!$B$5</xm:f>
            <x14:dxf>
              <fill>
                <patternFill>
                  <bgColor rgb="FFFFC000"/>
                </patternFill>
              </fill>
            </x14:dxf>
          </x14:cfRule>
          <x14:cfRule type="cellIs" priority="4716" operator="equal" id="{D9740624-34E4-42FE-8113-3B7148E650F5}">
            <xm:f>Tables!$B$6</xm:f>
            <x14:dxf>
              <fill>
                <patternFill>
                  <bgColor rgb="FFFF0000"/>
                </patternFill>
              </fill>
            </x14:dxf>
          </x14:cfRule>
          <xm:sqref>Q2264</xm:sqref>
        </x14:conditionalFormatting>
        <x14:conditionalFormatting xmlns:xm="http://schemas.microsoft.com/office/excel/2006/main">
          <x14:cfRule type="cellIs" priority="4709" operator="equal" id="{9D19E2D0-AA98-435E-8F69-13198692207E}">
            <xm:f>Tables!$B$3</xm:f>
            <x14:dxf>
              <fill>
                <patternFill>
                  <bgColor rgb="FFFFFFCC"/>
                </patternFill>
              </fill>
            </x14:dxf>
          </x14:cfRule>
          <x14:cfRule type="cellIs" priority="4710" operator="equal" id="{B27FA26C-00A7-4943-977B-EB38F7F96085}">
            <xm:f>Tables!$B$4</xm:f>
            <x14:dxf>
              <fill>
                <patternFill>
                  <bgColor rgb="FF92D050"/>
                </patternFill>
              </fill>
            </x14:dxf>
          </x14:cfRule>
          <x14:cfRule type="cellIs" priority="4711" operator="equal" id="{18CF3080-387E-4B35-B061-D987F5BD8BE5}">
            <xm:f>Tables!$B$5</xm:f>
            <x14:dxf>
              <fill>
                <patternFill>
                  <bgColor rgb="FFFFC000"/>
                </patternFill>
              </fill>
            </x14:dxf>
          </x14:cfRule>
          <x14:cfRule type="cellIs" priority="4712" operator="equal" id="{AF32315A-6A52-4702-B2F8-4A941516777B}">
            <xm:f>Tables!$B$6</xm:f>
            <x14:dxf>
              <fill>
                <patternFill>
                  <bgColor rgb="FFFF0000"/>
                </patternFill>
              </fill>
            </x14:dxf>
          </x14:cfRule>
          <xm:sqref>M2264</xm:sqref>
        </x14:conditionalFormatting>
        <x14:conditionalFormatting xmlns:xm="http://schemas.microsoft.com/office/excel/2006/main">
          <x14:cfRule type="cellIs" priority="4705" operator="equal" id="{D8C88660-5CD9-4424-A1CD-ADE5F9F2FA67}">
            <xm:f>Tables!$B$3</xm:f>
            <x14:dxf>
              <fill>
                <patternFill>
                  <bgColor rgb="FFFFFFCC"/>
                </patternFill>
              </fill>
            </x14:dxf>
          </x14:cfRule>
          <x14:cfRule type="cellIs" priority="4706" operator="equal" id="{CFAAA229-D0D5-46C8-8F5F-CEF7D0167D52}">
            <xm:f>Tables!$B$4</xm:f>
            <x14:dxf>
              <fill>
                <patternFill>
                  <bgColor rgb="FF92D050"/>
                </patternFill>
              </fill>
            </x14:dxf>
          </x14:cfRule>
          <x14:cfRule type="cellIs" priority="4707" operator="equal" id="{6A7DEC87-1297-4D58-A012-414AF19D1867}">
            <xm:f>Tables!$B$5</xm:f>
            <x14:dxf>
              <fill>
                <patternFill>
                  <bgColor rgb="FFFFC000"/>
                </patternFill>
              </fill>
            </x14:dxf>
          </x14:cfRule>
          <x14:cfRule type="cellIs" priority="4708" operator="equal" id="{C7898C86-BC42-4090-AECC-A3C446AB2E49}">
            <xm:f>Tables!$B$6</xm:f>
            <x14:dxf>
              <fill>
                <patternFill>
                  <bgColor rgb="FFFF0000"/>
                </patternFill>
              </fill>
            </x14:dxf>
          </x14:cfRule>
          <xm:sqref>J2269:K2269</xm:sqref>
        </x14:conditionalFormatting>
        <x14:conditionalFormatting xmlns:xm="http://schemas.microsoft.com/office/excel/2006/main">
          <x14:cfRule type="cellIs" priority="4701" operator="equal" id="{15170F50-43C7-49E7-97FB-A3D6D56716FC}">
            <xm:f>Tables!$B$3</xm:f>
            <x14:dxf>
              <fill>
                <patternFill>
                  <bgColor rgb="FFFFFFCC"/>
                </patternFill>
              </fill>
            </x14:dxf>
          </x14:cfRule>
          <x14:cfRule type="cellIs" priority="4702" operator="equal" id="{27C1DB3E-F857-48F0-9478-608AC52480C4}">
            <xm:f>Tables!$B$4</xm:f>
            <x14:dxf>
              <fill>
                <patternFill>
                  <bgColor rgb="FF92D050"/>
                </patternFill>
              </fill>
            </x14:dxf>
          </x14:cfRule>
          <x14:cfRule type="cellIs" priority="4703" operator="equal" id="{E0050322-4E04-4531-8C46-9F0F6699AD2B}">
            <xm:f>Tables!$B$5</xm:f>
            <x14:dxf>
              <fill>
                <patternFill>
                  <bgColor rgb="FFFFC000"/>
                </patternFill>
              </fill>
            </x14:dxf>
          </x14:cfRule>
          <x14:cfRule type="cellIs" priority="4704" operator="equal" id="{36F8E383-9014-4F03-B24F-BFC8E4BBE009}">
            <xm:f>Tables!$B$6</xm:f>
            <x14:dxf>
              <fill>
                <patternFill>
                  <bgColor rgb="FFFF0000"/>
                </patternFill>
              </fill>
            </x14:dxf>
          </x14:cfRule>
          <xm:sqref>Q2269</xm:sqref>
        </x14:conditionalFormatting>
        <x14:conditionalFormatting xmlns:xm="http://schemas.microsoft.com/office/excel/2006/main">
          <x14:cfRule type="cellIs" priority="4697" operator="equal" id="{C624B424-052C-4F4A-B4EE-E9469972D0C1}">
            <xm:f>Tables!$B$3</xm:f>
            <x14:dxf>
              <fill>
                <patternFill>
                  <bgColor rgb="FFFFFFCC"/>
                </patternFill>
              </fill>
            </x14:dxf>
          </x14:cfRule>
          <x14:cfRule type="cellIs" priority="4698" operator="equal" id="{4E715CFC-843D-426C-8E3C-0636179FEDE2}">
            <xm:f>Tables!$B$4</xm:f>
            <x14:dxf>
              <fill>
                <patternFill>
                  <bgColor rgb="FF92D050"/>
                </patternFill>
              </fill>
            </x14:dxf>
          </x14:cfRule>
          <x14:cfRule type="cellIs" priority="4699" operator="equal" id="{F21F9661-FD71-4997-90BA-E3FF514E49EB}">
            <xm:f>Tables!$B$5</xm:f>
            <x14:dxf>
              <fill>
                <patternFill>
                  <bgColor rgb="FFFFC000"/>
                </patternFill>
              </fill>
            </x14:dxf>
          </x14:cfRule>
          <x14:cfRule type="cellIs" priority="4700" operator="equal" id="{20ADE25B-AD8A-4339-A056-603CDC6C803D}">
            <xm:f>Tables!$B$6</xm:f>
            <x14:dxf>
              <fill>
                <patternFill>
                  <bgColor rgb="FFFF0000"/>
                </patternFill>
              </fill>
            </x14:dxf>
          </x14:cfRule>
          <xm:sqref>M2269</xm:sqref>
        </x14:conditionalFormatting>
        <x14:conditionalFormatting xmlns:xm="http://schemas.microsoft.com/office/excel/2006/main">
          <x14:cfRule type="cellIs" priority="4693" operator="equal" id="{87DD2D1A-58C7-44E2-A767-593826DDD848}">
            <xm:f>Tables!$B$3</xm:f>
            <x14:dxf>
              <fill>
                <patternFill>
                  <bgColor rgb="FFFFFFCC"/>
                </patternFill>
              </fill>
            </x14:dxf>
          </x14:cfRule>
          <x14:cfRule type="cellIs" priority="4694" operator="equal" id="{6BA5CD5C-80D5-41F5-B654-849C7203C359}">
            <xm:f>Tables!$B$4</xm:f>
            <x14:dxf>
              <fill>
                <patternFill>
                  <bgColor rgb="FF92D050"/>
                </patternFill>
              </fill>
            </x14:dxf>
          </x14:cfRule>
          <x14:cfRule type="cellIs" priority="4695" operator="equal" id="{BBD0E040-FFC8-41AE-883C-C2C60CBF16B1}">
            <xm:f>Tables!$B$5</xm:f>
            <x14:dxf>
              <fill>
                <patternFill>
                  <bgColor rgb="FFFFC000"/>
                </patternFill>
              </fill>
            </x14:dxf>
          </x14:cfRule>
          <x14:cfRule type="cellIs" priority="4696" operator="equal" id="{088282C4-F385-42A1-A178-242FDC73A348}">
            <xm:f>Tables!$B$6</xm:f>
            <x14:dxf>
              <fill>
                <patternFill>
                  <bgColor rgb="FFFF0000"/>
                </patternFill>
              </fill>
            </x14:dxf>
          </x14:cfRule>
          <xm:sqref>J2274:K2274</xm:sqref>
        </x14:conditionalFormatting>
        <x14:conditionalFormatting xmlns:xm="http://schemas.microsoft.com/office/excel/2006/main">
          <x14:cfRule type="cellIs" priority="4689" operator="equal" id="{6660E3DE-E998-40A8-96FB-4BB394F45474}">
            <xm:f>Tables!$B$3</xm:f>
            <x14:dxf>
              <fill>
                <patternFill>
                  <bgColor rgb="FFFFFFCC"/>
                </patternFill>
              </fill>
            </x14:dxf>
          </x14:cfRule>
          <x14:cfRule type="cellIs" priority="4690" operator="equal" id="{DB8E7F1D-2412-4FC9-AE62-C99185672161}">
            <xm:f>Tables!$B$4</xm:f>
            <x14:dxf>
              <fill>
                <patternFill>
                  <bgColor rgb="FF92D050"/>
                </patternFill>
              </fill>
            </x14:dxf>
          </x14:cfRule>
          <x14:cfRule type="cellIs" priority="4691" operator="equal" id="{9C485F03-3FBD-40C0-ADC1-86B8C61F9A76}">
            <xm:f>Tables!$B$5</xm:f>
            <x14:dxf>
              <fill>
                <patternFill>
                  <bgColor rgb="FFFFC000"/>
                </patternFill>
              </fill>
            </x14:dxf>
          </x14:cfRule>
          <x14:cfRule type="cellIs" priority="4692" operator="equal" id="{7CC253D2-7512-4F7E-8F79-88CADF9A25A4}">
            <xm:f>Tables!$B$6</xm:f>
            <x14:dxf>
              <fill>
                <patternFill>
                  <bgColor rgb="FFFF0000"/>
                </patternFill>
              </fill>
            </x14:dxf>
          </x14:cfRule>
          <xm:sqref>Q2274</xm:sqref>
        </x14:conditionalFormatting>
        <x14:conditionalFormatting xmlns:xm="http://schemas.microsoft.com/office/excel/2006/main">
          <x14:cfRule type="cellIs" priority="4685" operator="equal" id="{76A2F664-3FA1-47C8-BCA7-F3C80FB957BD}">
            <xm:f>Tables!$B$3</xm:f>
            <x14:dxf>
              <fill>
                <patternFill>
                  <bgColor rgb="FFFFFFCC"/>
                </patternFill>
              </fill>
            </x14:dxf>
          </x14:cfRule>
          <x14:cfRule type="cellIs" priority="4686" operator="equal" id="{9E8921D7-88E5-483F-AD89-C87AEC2B94A1}">
            <xm:f>Tables!$B$4</xm:f>
            <x14:dxf>
              <fill>
                <patternFill>
                  <bgColor rgb="FF92D050"/>
                </patternFill>
              </fill>
            </x14:dxf>
          </x14:cfRule>
          <x14:cfRule type="cellIs" priority="4687" operator="equal" id="{8CCC8177-EF57-4E4D-98D8-ACBEC885689E}">
            <xm:f>Tables!$B$5</xm:f>
            <x14:dxf>
              <fill>
                <patternFill>
                  <bgColor rgb="FFFFC000"/>
                </patternFill>
              </fill>
            </x14:dxf>
          </x14:cfRule>
          <x14:cfRule type="cellIs" priority="4688" operator="equal" id="{9DDE8ACE-1E81-4D5C-8F4E-2924CA9CD805}">
            <xm:f>Tables!$B$6</xm:f>
            <x14:dxf>
              <fill>
                <patternFill>
                  <bgColor rgb="FFFF0000"/>
                </patternFill>
              </fill>
            </x14:dxf>
          </x14:cfRule>
          <xm:sqref>M2274</xm:sqref>
        </x14:conditionalFormatting>
        <x14:conditionalFormatting xmlns:xm="http://schemas.microsoft.com/office/excel/2006/main">
          <x14:cfRule type="cellIs" priority="4681" operator="equal" id="{BA9EC626-427F-41ED-994B-6942B8D1D0ED}">
            <xm:f>Tables!$B$3</xm:f>
            <x14:dxf>
              <fill>
                <patternFill>
                  <bgColor rgb="FFFFFFCC"/>
                </patternFill>
              </fill>
            </x14:dxf>
          </x14:cfRule>
          <x14:cfRule type="cellIs" priority="4682" operator="equal" id="{37938E16-5016-49FD-BEDC-6E3543AE6E58}">
            <xm:f>Tables!$B$4</xm:f>
            <x14:dxf>
              <fill>
                <patternFill>
                  <bgColor rgb="FF92D050"/>
                </patternFill>
              </fill>
            </x14:dxf>
          </x14:cfRule>
          <x14:cfRule type="cellIs" priority="4683" operator="equal" id="{7C09406F-2B36-4BA0-A04F-C0FC0375B4D7}">
            <xm:f>Tables!$B$5</xm:f>
            <x14:dxf>
              <fill>
                <patternFill>
                  <bgColor rgb="FFFFC000"/>
                </patternFill>
              </fill>
            </x14:dxf>
          </x14:cfRule>
          <x14:cfRule type="cellIs" priority="4684" operator="equal" id="{4FC76818-3D90-4C4A-B7F3-D4E845A22EE9}">
            <xm:f>Tables!$B$6</xm:f>
            <x14:dxf>
              <fill>
                <patternFill>
                  <bgColor rgb="FFFF0000"/>
                </patternFill>
              </fill>
            </x14:dxf>
          </x14:cfRule>
          <xm:sqref>J2279:K2279</xm:sqref>
        </x14:conditionalFormatting>
        <x14:conditionalFormatting xmlns:xm="http://schemas.microsoft.com/office/excel/2006/main">
          <x14:cfRule type="cellIs" priority="4677" operator="equal" id="{C6791966-E6F1-4C97-9BC8-6D371EC41F3D}">
            <xm:f>Tables!$B$3</xm:f>
            <x14:dxf>
              <fill>
                <patternFill>
                  <bgColor rgb="FFFFFFCC"/>
                </patternFill>
              </fill>
            </x14:dxf>
          </x14:cfRule>
          <x14:cfRule type="cellIs" priority="4678" operator="equal" id="{17D3D56E-B64F-40BD-8E09-EA8BCF062B65}">
            <xm:f>Tables!$B$4</xm:f>
            <x14:dxf>
              <fill>
                <patternFill>
                  <bgColor rgb="FF92D050"/>
                </patternFill>
              </fill>
            </x14:dxf>
          </x14:cfRule>
          <x14:cfRule type="cellIs" priority="4679" operator="equal" id="{17807181-31D5-4737-8590-F06B89C5D442}">
            <xm:f>Tables!$B$5</xm:f>
            <x14:dxf>
              <fill>
                <patternFill>
                  <bgColor rgb="FFFFC000"/>
                </patternFill>
              </fill>
            </x14:dxf>
          </x14:cfRule>
          <x14:cfRule type="cellIs" priority="4680" operator="equal" id="{7A64639E-1443-4687-B19F-EFAA5988581C}">
            <xm:f>Tables!$B$6</xm:f>
            <x14:dxf>
              <fill>
                <patternFill>
                  <bgColor rgb="FFFF0000"/>
                </patternFill>
              </fill>
            </x14:dxf>
          </x14:cfRule>
          <xm:sqref>Q2279</xm:sqref>
        </x14:conditionalFormatting>
        <x14:conditionalFormatting xmlns:xm="http://schemas.microsoft.com/office/excel/2006/main">
          <x14:cfRule type="cellIs" priority="4673" operator="equal" id="{76685E9A-FE48-4221-97ED-ADBFC85F6BB6}">
            <xm:f>Tables!$B$3</xm:f>
            <x14:dxf>
              <fill>
                <patternFill>
                  <bgColor rgb="FFFFFFCC"/>
                </patternFill>
              </fill>
            </x14:dxf>
          </x14:cfRule>
          <x14:cfRule type="cellIs" priority="4674" operator="equal" id="{FB3439A8-4C51-4C83-A82F-C01BCBEF81A8}">
            <xm:f>Tables!$B$4</xm:f>
            <x14:dxf>
              <fill>
                <patternFill>
                  <bgColor rgb="FF92D050"/>
                </patternFill>
              </fill>
            </x14:dxf>
          </x14:cfRule>
          <x14:cfRule type="cellIs" priority="4675" operator="equal" id="{FFF682C5-D314-426C-A4D3-8D2AF8681674}">
            <xm:f>Tables!$B$5</xm:f>
            <x14:dxf>
              <fill>
                <patternFill>
                  <bgColor rgb="FFFFC000"/>
                </patternFill>
              </fill>
            </x14:dxf>
          </x14:cfRule>
          <x14:cfRule type="cellIs" priority="4676" operator="equal" id="{BE51EF32-8D8A-4AF9-8715-48CD18C3CA8B}">
            <xm:f>Tables!$B$6</xm:f>
            <x14:dxf>
              <fill>
                <patternFill>
                  <bgColor rgb="FFFF0000"/>
                </patternFill>
              </fill>
            </x14:dxf>
          </x14:cfRule>
          <xm:sqref>M2279</xm:sqref>
        </x14:conditionalFormatting>
        <x14:conditionalFormatting xmlns:xm="http://schemas.microsoft.com/office/excel/2006/main">
          <x14:cfRule type="cellIs" priority="4669" operator="equal" id="{ED530C58-C8F5-48FE-A012-275DF00C2AAC}">
            <xm:f>Tables!$B$3</xm:f>
            <x14:dxf>
              <fill>
                <patternFill>
                  <bgColor rgb="FFFFFFCC"/>
                </patternFill>
              </fill>
            </x14:dxf>
          </x14:cfRule>
          <x14:cfRule type="cellIs" priority="4670" operator="equal" id="{1EFB05F6-4562-41C7-AA0A-99F0AA159035}">
            <xm:f>Tables!$B$4</xm:f>
            <x14:dxf>
              <fill>
                <patternFill>
                  <bgColor rgb="FF92D050"/>
                </patternFill>
              </fill>
            </x14:dxf>
          </x14:cfRule>
          <x14:cfRule type="cellIs" priority="4671" operator="equal" id="{8DEA1E46-88DA-4CE5-A55C-4DDC23057C05}">
            <xm:f>Tables!$B$5</xm:f>
            <x14:dxf>
              <fill>
                <patternFill>
                  <bgColor rgb="FFFFC000"/>
                </patternFill>
              </fill>
            </x14:dxf>
          </x14:cfRule>
          <x14:cfRule type="cellIs" priority="4672" operator="equal" id="{A6BEA853-D17C-4A56-8E2C-C10F93919D3A}">
            <xm:f>Tables!$B$6</xm:f>
            <x14:dxf>
              <fill>
                <patternFill>
                  <bgColor rgb="FFFF0000"/>
                </patternFill>
              </fill>
            </x14:dxf>
          </x14:cfRule>
          <xm:sqref>J2285:K2285</xm:sqref>
        </x14:conditionalFormatting>
        <x14:conditionalFormatting xmlns:xm="http://schemas.microsoft.com/office/excel/2006/main">
          <x14:cfRule type="cellIs" priority="4657" operator="equal" id="{8577FD17-463A-4950-9B35-496A31279768}">
            <xm:f>Tables!$B$3</xm:f>
            <x14:dxf>
              <fill>
                <patternFill>
                  <bgColor rgb="FFFFFFCC"/>
                </patternFill>
              </fill>
            </x14:dxf>
          </x14:cfRule>
          <x14:cfRule type="cellIs" priority="4658" operator="equal" id="{4D821CAC-2B3D-44B7-8F5C-482785BA09E0}">
            <xm:f>Tables!$B$4</xm:f>
            <x14:dxf>
              <fill>
                <patternFill>
                  <bgColor rgb="FF92D050"/>
                </patternFill>
              </fill>
            </x14:dxf>
          </x14:cfRule>
          <x14:cfRule type="cellIs" priority="4659" operator="equal" id="{14DCE451-4C3E-48DE-B184-9BD801BBDC22}">
            <xm:f>Tables!$B$5</xm:f>
            <x14:dxf>
              <fill>
                <patternFill>
                  <bgColor rgb="FFFFC000"/>
                </patternFill>
              </fill>
            </x14:dxf>
          </x14:cfRule>
          <x14:cfRule type="cellIs" priority="4660" operator="equal" id="{C088BE63-7224-4F1B-853E-3C0E7606DFB0}">
            <xm:f>Tables!$B$6</xm:f>
            <x14:dxf>
              <fill>
                <patternFill>
                  <bgColor rgb="FFFF0000"/>
                </patternFill>
              </fill>
            </x14:dxf>
          </x14:cfRule>
          <xm:sqref>J2290:K2290</xm:sqref>
        </x14:conditionalFormatting>
        <x14:conditionalFormatting xmlns:xm="http://schemas.microsoft.com/office/excel/2006/main">
          <x14:cfRule type="cellIs" priority="4645" operator="equal" id="{201DAF90-EE95-4443-BB07-34E056C1E5D0}">
            <xm:f>Tables!$B$3</xm:f>
            <x14:dxf>
              <fill>
                <patternFill>
                  <bgColor rgb="FFFFFFCC"/>
                </patternFill>
              </fill>
            </x14:dxf>
          </x14:cfRule>
          <x14:cfRule type="cellIs" priority="4646" operator="equal" id="{5194A9FC-3C86-4F4A-B9A9-47C2CE2A8F28}">
            <xm:f>Tables!$B$4</xm:f>
            <x14:dxf>
              <fill>
                <patternFill>
                  <bgColor rgb="FF92D050"/>
                </patternFill>
              </fill>
            </x14:dxf>
          </x14:cfRule>
          <x14:cfRule type="cellIs" priority="4647" operator="equal" id="{99A09650-B429-4D31-A35B-9331E46F51A2}">
            <xm:f>Tables!$B$5</xm:f>
            <x14:dxf>
              <fill>
                <patternFill>
                  <bgColor rgb="FFFFC000"/>
                </patternFill>
              </fill>
            </x14:dxf>
          </x14:cfRule>
          <x14:cfRule type="cellIs" priority="4648" operator="equal" id="{26FA73C1-4B36-440D-B0B0-1A9CB0A3D789}">
            <xm:f>Tables!$B$6</xm:f>
            <x14:dxf>
              <fill>
                <patternFill>
                  <bgColor rgb="FFFF0000"/>
                </patternFill>
              </fill>
            </x14:dxf>
          </x14:cfRule>
          <xm:sqref>J2295:K2295</xm:sqref>
        </x14:conditionalFormatting>
        <x14:conditionalFormatting xmlns:xm="http://schemas.microsoft.com/office/excel/2006/main">
          <x14:cfRule type="cellIs" priority="4633" operator="equal" id="{FE7D322E-B59C-4E52-93FC-BE8B83EED142}">
            <xm:f>Tables!$B$3</xm:f>
            <x14:dxf>
              <fill>
                <patternFill>
                  <bgColor rgb="FFFFFFCC"/>
                </patternFill>
              </fill>
            </x14:dxf>
          </x14:cfRule>
          <x14:cfRule type="cellIs" priority="4634" operator="equal" id="{1BAFDC34-53F0-492C-BDCE-7030D8F4B5AC}">
            <xm:f>Tables!$B$4</xm:f>
            <x14:dxf>
              <fill>
                <patternFill>
                  <bgColor rgb="FF92D050"/>
                </patternFill>
              </fill>
            </x14:dxf>
          </x14:cfRule>
          <x14:cfRule type="cellIs" priority="4635" operator="equal" id="{F9145169-8C64-4C95-85C1-1705BE00C98E}">
            <xm:f>Tables!$B$5</xm:f>
            <x14:dxf>
              <fill>
                <patternFill>
                  <bgColor rgb="FFFFC000"/>
                </patternFill>
              </fill>
            </x14:dxf>
          </x14:cfRule>
          <x14:cfRule type="cellIs" priority="4636" operator="equal" id="{7C138EA0-25E0-4A9E-BC4F-607354184CDC}">
            <xm:f>Tables!$B$6</xm:f>
            <x14:dxf>
              <fill>
                <patternFill>
                  <bgColor rgb="FFFF0000"/>
                </patternFill>
              </fill>
            </x14:dxf>
          </x14:cfRule>
          <xm:sqref>J2300:K2300</xm:sqref>
        </x14:conditionalFormatting>
        <x14:conditionalFormatting xmlns:xm="http://schemas.microsoft.com/office/excel/2006/main">
          <x14:cfRule type="cellIs" priority="4621" operator="equal" id="{BFF9DB61-A8B5-4362-ADC4-4EC03D9245C4}">
            <xm:f>Tables!$B$3</xm:f>
            <x14:dxf>
              <fill>
                <patternFill>
                  <bgColor rgb="FFFFFFCC"/>
                </patternFill>
              </fill>
            </x14:dxf>
          </x14:cfRule>
          <x14:cfRule type="cellIs" priority="4622" operator="equal" id="{C7A73A25-11DB-42C2-923F-99424EBBAFB6}">
            <xm:f>Tables!$B$4</xm:f>
            <x14:dxf>
              <fill>
                <patternFill>
                  <bgColor rgb="FF92D050"/>
                </patternFill>
              </fill>
            </x14:dxf>
          </x14:cfRule>
          <x14:cfRule type="cellIs" priority="4623" operator="equal" id="{BFD810C5-42F1-47C0-B7BF-6A914167E33B}">
            <xm:f>Tables!$B$5</xm:f>
            <x14:dxf>
              <fill>
                <patternFill>
                  <bgColor rgb="FFFFC000"/>
                </patternFill>
              </fill>
            </x14:dxf>
          </x14:cfRule>
          <x14:cfRule type="cellIs" priority="4624" operator="equal" id="{43EA718A-B5A4-48E2-84D9-2093A63931C6}">
            <xm:f>Tables!$B$6</xm:f>
            <x14:dxf>
              <fill>
                <patternFill>
                  <bgColor rgb="FFFF0000"/>
                </patternFill>
              </fill>
            </x14:dxf>
          </x14:cfRule>
          <xm:sqref>J2305:K2305</xm:sqref>
        </x14:conditionalFormatting>
        <x14:conditionalFormatting xmlns:xm="http://schemas.microsoft.com/office/excel/2006/main">
          <x14:cfRule type="cellIs" priority="4609" operator="equal" id="{B4D9D6C6-7183-4BF3-ACE7-9F9888656814}">
            <xm:f>Tables!$B$3</xm:f>
            <x14:dxf>
              <fill>
                <patternFill>
                  <bgColor rgb="FFFFFFCC"/>
                </patternFill>
              </fill>
            </x14:dxf>
          </x14:cfRule>
          <x14:cfRule type="cellIs" priority="4610" operator="equal" id="{49E834A2-15DF-4FBE-9E33-B587F850C697}">
            <xm:f>Tables!$B$4</xm:f>
            <x14:dxf>
              <fill>
                <patternFill>
                  <bgColor rgb="FF92D050"/>
                </patternFill>
              </fill>
            </x14:dxf>
          </x14:cfRule>
          <x14:cfRule type="cellIs" priority="4611" operator="equal" id="{56BF30A7-DABA-462D-A53E-014B79075839}">
            <xm:f>Tables!$B$5</xm:f>
            <x14:dxf>
              <fill>
                <patternFill>
                  <bgColor rgb="FFFFC000"/>
                </patternFill>
              </fill>
            </x14:dxf>
          </x14:cfRule>
          <x14:cfRule type="cellIs" priority="4612" operator="equal" id="{5D247C09-C76E-495D-99A5-A3E54DDA8169}">
            <xm:f>Tables!$B$6</xm:f>
            <x14:dxf>
              <fill>
                <patternFill>
                  <bgColor rgb="FFFF0000"/>
                </patternFill>
              </fill>
            </x14:dxf>
          </x14:cfRule>
          <xm:sqref>J2310:K2310</xm:sqref>
        </x14:conditionalFormatting>
        <x14:conditionalFormatting xmlns:xm="http://schemas.microsoft.com/office/excel/2006/main">
          <x14:cfRule type="cellIs" priority="4597" operator="equal" id="{3FAE6E02-4E34-4001-B20A-4F4AB31DD7BE}">
            <xm:f>Tables!$B$3</xm:f>
            <x14:dxf>
              <fill>
                <patternFill>
                  <bgColor rgb="FFFFFFCC"/>
                </patternFill>
              </fill>
            </x14:dxf>
          </x14:cfRule>
          <x14:cfRule type="cellIs" priority="4598" operator="equal" id="{14D8F9FC-7B12-41FB-8D04-6F068B951584}">
            <xm:f>Tables!$B$4</xm:f>
            <x14:dxf>
              <fill>
                <patternFill>
                  <bgColor rgb="FF92D050"/>
                </patternFill>
              </fill>
            </x14:dxf>
          </x14:cfRule>
          <x14:cfRule type="cellIs" priority="4599" operator="equal" id="{A5F45062-3F7D-43B6-BCFE-0ECD8385BB3A}">
            <xm:f>Tables!$B$5</xm:f>
            <x14:dxf>
              <fill>
                <patternFill>
                  <bgColor rgb="FFFFC000"/>
                </patternFill>
              </fill>
            </x14:dxf>
          </x14:cfRule>
          <x14:cfRule type="cellIs" priority="4600" operator="equal" id="{13D65220-715D-443C-B1FE-B8A1D47F93C3}">
            <xm:f>Tables!$B$6</xm:f>
            <x14:dxf>
              <fill>
                <patternFill>
                  <bgColor rgb="FFFF0000"/>
                </patternFill>
              </fill>
            </x14:dxf>
          </x14:cfRule>
          <xm:sqref>J2315:K2315</xm:sqref>
        </x14:conditionalFormatting>
        <x14:conditionalFormatting xmlns:xm="http://schemas.microsoft.com/office/excel/2006/main">
          <x14:cfRule type="cellIs" priority="4585" operator="equal" id="{3830C2D4-3E67-4A91-817C-8BDB66DDAE37}">
            <xm:f>Tables!$B$3</xm:f>
            <x14:dxf>
              <fill>
                <patternFill>
                  <bgColor rgb="FFFFFFCC"/>
                </patternFill>
              </fill>
            </x14:dxf>
          </x14:cfRule>
          <x14:cfRule type="cellIs" priority="4586" operator="equal" id="{F2B3F63E-E2AE-4AA7-A50B-4502155B640A}">
            <xm:f>Tables!$B$4</xm:f>
            <x14:dxf>
              <fill>
                <patternFill>
                  <bgColor rgb="FF92D050"/>
                </patternFill>
              </fill>
            </x14:dxf>
          </x14:cfRule>
          <x14:cfRule type="cellIs" priority="4587" operator="equal" id="{DD54276E-DC21-4E55-87D3-2A8DC122FE75}">
            <xm:f>Tables!$B$5</xm:f>
            <x14:dxf>
              <fill>
                <patternFill>
                  <bgColor rgb="FFFFC000"/>
                </patternFill>
              </fill>
            </x14:dxf>
          </x14:cfRule>
          <x14:cfRule type="cellIs" priority="4588" operator="equal" id="{C84D21FB-834D-48D5-B375-3DEEA8A6EDED}">
            <xm:f>Tables!$B$6</xm:f>
            <x14:dxf>
              <fill>
                <patternFill>
                  <bgColor rgb="FFFF0000"/>
                </patternFill>
              </fill>
            </x14:dxf>
          </x14:cfRule>
          <xm:sqref>J2320:K2320</xm:sqref>
        </x14:conditionalFormatting>
        <x14:conditionalFormatting xmlns:xm="http://schemas.microsoft.com/office/excel/2006/main">
          <x14:cfRule type="cellIs" priority="4573" operator="equal" id="{90E61A88-7D01-4B0B-8FAD-A8B635C60685}">
            <xm:f>Tables!$B$3</xm:f>
            <x14:dxf>
              <fill>
                <patternFill>
                  <bgColor rgb="FFFFFFCC"/>
                </patternFill>
              </fill>
            </x14:dxf>
          </x14:cfRule>
          <x14:cfRule type="cellIs" priority="4574" operator="equal" id="{8CC52961-D650-4700-B719-738585BD6E7E}">
            <xm:f>Tables!$B$4</xm:f>
            <x14:dxf>
              <fill>
                <patternFill>
                  <bgColor rgb="FF92D050"/>
                </patternFill>
              </fill>
            </x14:dxf>
          </x14:cfRule>
          <x14:cfRule type="cellIs" priority="4575" operator="equal" id="{70D70122-99FB-41D9-8646-505C2D29FEB8}">
            <xm:f>Tables!$B$5</xm:f>
            <x14:dxf>
              <fill>
                <patternFill>
                  <bgColor rgb="FFFFC000"/>
                </patternFill>
              </fill>
            </x14:dxf>
          </x14:cfRule>
          <x14:cfRule type="cellIs" priority="4576" operator="equal" id="{C7A691D3-6453-4C74-BC8A-A77ADFE3C851}">
            <xm:f>Tables!$B$6</xm:f>
            <x14:dxf>
              <fill>
                <patternFill>
                  <bgColor rgb="FFFF0000"/>
                </patternFill>
              </fill>
            </x14:dxf>
          </x14:cfRule>
          <xm:sqref>J2326:K2326</xm:sqref>
        </x14:conditionalFormatting>
        <x14:conditionalFormatting xmlns:xm="http://schemas.microsoft.com/office/excel/2006/main">
          <x14:cfRule type="cellIs" priority="4569" operator="equal" id="{7EBE706D-8DB3-40EB-A886-A069A53DFC0C}">
            <xm:f>Tables!$B$3</xm:f>
            <x14:dxf>
              <fill>
                <patternFill>
                  <bgColor rgb="FFFFFFCC"/>
                </patternFill>
              </fill>
            </x14:dxf>
          </x14:cfRule>
          <x14:cfRule type="cellIs" priority="4570" operator="equal" id="{A34D4E0B-F804-410B-B060-51AC3F6C8783}">
            <xm:f>Tables!$B$4</xm:f>
            <x14:dxf>
              <fill>
                <patternFill>
                  <bgColor rgb="FF92D050"/>
                </patternFill>
              </fill>
            </x14:dxf>
          </x14:cfRule>
          <x14:cfRule type="cellIs" priority="4571" operator="equal" id="{CBAEA1E5-9CF9-4E50-88E5-4D2C4AA77F4D}">
            <xm:f>Tables!$B$5</xm:f>
            <x14:dxf>
              <fill>
                <patternFill>
                  <bgColor rgb="FFFFC000"/>
                </patternFill>
              </fill>
            </x14:dxf>
          </x14:cfRule>
          <x14:cfRule type="cellIs" priority="4572" operator="equal" id="{DF18EA87-37A9-4673-80BD-8ECBB62D4DD7}">
            <xm:f>Tables!$B$6</xm:f>
            <x14:dxf>
              <fill>
                <patternFill>
                  <bgColor rgb="FFFF0000"/>
                </patternFill>
              </fill>
            </x14:dxf>
          </x14:cfRule>
          <xm:sqref>Q2326</xm:sqref>
        </x14:conditionalFormatting>
        <x14:conditionalFormatting xmlns:xm="http://schemas.microsoft.com/office/excel/2006/main">
          <x14:cfRule type="cellIs" priority="4565" operator="equal" id="{1DF66CEE-6A73-4465-B981-A26DE1AACF75}">
            <xm:f>Tables!$B$3</xm:f>
            <x14:dxf>
              <fill>
                <patternFill>
                  <bgColor rgb="FFFFFFCC"/>
                </patternFill>
              </fill>
            </x14:dxf>
          </x14:cfRule>
          <x14:cfRule type="cellIs" priority="4566" operator="equal" id="{83125E55-531B-4D03-9B80-BD3EBD88FB84}">
            <xm:f>Tables!$B$4</xm:f>
            <x14:dxf>
              <fill>
                <patternFill>
                  <bgColor rgb="FF92D050"/>
                </patternFill>
              </fill>
            </x14:dxf>
          </x14:cfRule>
          <x14:cfRule type="cellIs" priority="4567" operator="equal" id="{CB03A880-7B52-4C06-A045-0A46E9B67DDE}">
            <xm:f>Tables!$B$5</xm:f>
            <x14:dxf>
              <fill>
                <patternFill>
                  <bgColor rgb="FFFFC000"/>
                </patternFill>
              </fill>
            </x14:dxf>
          </x14:cfRule>
          <x14:cfRule type="cellIs" priority="4568" operator="equal" id="{E61D7664-41E4-40DB-950F-0C0E12E987C8}">
            <xm:f>Tables!$B$6</xm:f>
            <x14:dxf>
              <fill>
                <patternFill>
                  <bgColor rgb="FFFF0000"/>
                </patternFill>
              </fill>
            </x14:dxf>
          </x14:cfRule>
          <xm:sqref>M2326</xm:sqref>
        </x14:conditionalFormatting>
        <x14:conditionalFormatting xmlns:xm="http://schemas.microsoft.com/office/excel/2006/main">
          <x14:cfRule type="cellIs" priority="4561" operator="equal" id="{3F876EF6-4EBB-4815-ABB3-0D7612C2E679}">
            <xm:f>Tables!$B$3</xm:f>
            <x14:dxf>
              <fill>
                <patternFill>
                  <bgColor rgb="FFFFFFCC"/>
                </patternFill>
              </fill>
            </x14:dxf>
          </x14:cfRule>
          <x14:cfRule type="cellIs" priority="4562" operator="equal" id="{ADE0F055-E87B-40AB-B6A8-E244E80BB380}">
            <xm:f>Tables!$B$4</xm:f>
            <x14:dxf>
              <fill>
                <patternFill>
                  <bgColor rgb="FF92D050"/>
                </patternFill>
              </fill>
            </x14:dxf>
          </x14:cfRule>
          <x14:cfRule type="cellIs" priority="4563" operator="equal" id="{D8354D8D-B381-4448-BAEC-53B5DC22DE5D}">
            <xm:f>Tables!$B$5</xm:f>
            <x14:dxf>
              <fill>
                <patternFill>
                  <bgColor rgb="FFFFC000"/>
                </patternFill>
              </fill>
            </x14:dxf>
          </x14:cfRule>
          <x14:cfRule type="cellIs" priority="4564" operator="equal" id="{0BFBB583-4167-4D6D-85A6-15542BD2CD9A}">
            <xm:f>Tables!$B$6</xm:f>
            <x14:dxf>
              <fill>
                <patternFill>
                  <bgColor rgb="FFFF0000"/>
                </patternFill>
              </fill>
            </x14:dxf>
          </x14:cfRule>
          <xm:sqref>J2331:K2331</xm:sqref>
        </x14:conditionalFormatting>
        <x14:conditionalFormatting xmlns:xm="http://schemas.microsoft.com/office/excel/2006/main">
          <x14:cfRule type="cellIs" priority="4557" operator="equal" id="{9CD36206-87C4-454D-A0E1-A084798FD69D}">
            <xm:f>Tables!$B$3</xm:f>
            <x14:dxf>
              <fill>
                <patternFill>
                  <bgColor rgb="FFFFFFCC"/>
                </patternFill>
              </fill>
            </x14:dxf>
          </x14:cfRule>
          <x14:cfRule type="cellIs" priority="4558" operator="equal" id="{2072F36D-24B5-4E60-8954-4CD7126BABED}">
            <xm:f>Tables!$B$4</xm:f>
            <x14:dxf>
              <fill>
                <patternFill>
                  <bgColor rgb="FF92D050"/>
                </patternFill>
              </fill>
            </x14:dxf>
          </x14:cfRule>
          <x14:cfRule type="cellIs" priority="4559" operator="equal" id="{381A44EB-09C9-4CD0-8BBA-C843B1DD95DB}">
            <xm:f>Tables!$B$5</xm:f>
            <x14:dxf>
              <fill>
                <patternFill>
                  <bgColor rgb="FFFFC000"/>
                </patternFill>
              </fill>
            </x14:dxf>
          </x14:cfRule>
          <x14:cfRule type="cellIs" priority="4560" operator="equal" id="{1680BA30-80B9-44E3-9CA1-E882BAE05CDE}">
            <xm:f>Tables!$B$6</xm:f>
            <x14:dxf>
              <fill>
                <patternFill>
                  <bgColor rgb="FFFF0000"/>
                </patternFill>
              </fill>
            </x14:dxf>
          </x14:cfRule>
          <xm:sqref>Q2331</xm:sqref>
        </x14:conditionalFormatting>
        <x14:conditionalFormatting xmlns:xm="http://schemas.microsoft.com/office/excel/2006/main">
          <x14:cfRule type="cellIs" priority="4553" operator="equal" id="{6DE0B48A-0032-4256-8574-D564372B7807}">
            <xm:f>Tables!$B$3</xm:f>
            <x14:dxf>
              <fill>
                <patternFill>
                  <bgColor rgb="FFFFFFCC"/>
                </patternFill>
              </fill>
            </x14:dxf>
          </x14:cfRule>
          <x14:cfRule type="cellIs" priority="4554" operator="equal" id="{91A6B6A1-AF1C-43F6-8828-9CE109BB26A3}">
            <xm:f>Tables!$B$4</xm:f>
            <x14:dxf>
              <fill>
                <patternFill>
                  <bgColor rgb="FF92D050"/>
                </patternFill>
              </fill>
            </x14:dxf>
          </x14:cfRule>
          <x14:cfRule type="cellIs" priority="4555" operator="equal" id="{871581A5-4E32-4A58-AA99-474EC3D4FE4A}">
            <xm:f>Tables!$B$5</xm:f>
            <x14:dxf>
              <fill>
                <patternFill>
                  <bgColor rgb="FFFFC000"/>
                </patternFill>
              </fill>
            </x14:dxf>
          </x14:cfRule>
          <x14:cfRule type="cellIs" priority="4556" operator="equal" id="{B03EE54B-84EE-4BE2-A76D-C97BDE649297}">
            <xm:f>Tables!$B$6</xm:f>
            <x14:dxf>
              <fill>
                <patternFill>
                  <bgColor rgb="FFFF0000"/>
                </patternFill>
              </fill>
            </x14:dxf>
          </x14:cfRule>
          <xm:sqref>M2331</xm:sqref>
        </x14:conditionalFormatting>
        <x14:conditionalFormatting xmlns:xm="http://schemas.microsoft.com/office/excel/2006/main">
          <x14:cfRule type="cellIs" priority="4549" operator="equal" id="{860B7D44-6A2F-4A42-B8C7-9E6859698018}">
            <xm:f>Tables!$B$3</xm:f>
            <x14:dxf>
              <fill>
                <patternFill>
                  <bgColor rgb="FFFFFFCC"/>
                </patternFill>
              </fill>
            </x14:dxf>
          </x14:cfRule>
          <x14:cfRule type="cellIs" priority="4550" operator="equal" id="{EE7C6094-61E4-484C-BEB2-CF349BFC2ACD}">
            <xm:f>Tables!$B$4</xm:f>
            <x14:dxf>
              <fill>
                <patternFill>
                  <bgColor rgb="FF92D050"/>
                </patternFill>
              </fill>
            </x14:dxf>
          </x14:cfRule>
          <x14:cfRule type="cellIs" priority="4551" operator="equal" id="{185CD539-E340-45FE-98D9-F10AAEE82969}">
            <xm:f>Tables!$B$5</xm:f>
            <x14:dxf>
              <fill>
                <patternFill>
                  <bgColor rgb="FFFFC000"/>
                </patternFill>
              </fill>
            </x14:dxf>
          </x14:cfRule>
          <x14:cfRule type="cellIs" priority="4552" operator="equal" id="{45C86AAA-CD1A-4A6D-8AD2-9F07F6C75B01}">
            <xm:f>Tables!$B$6</xm:f>
            <x14:dxf>
              <fill>
                <patternFill>
                  <bgColor rgb="FFFF0000"/>
                </patternFill>
              </fill>
            </x14:dxf>
          </x14:cfRule>
          <xm:sqref>J2336:K2336</xm:sqref>
        </x14:conditionalFormatting>
        <x14:conditionalFormatting xmlns:xm="http://schemas.microsoft.com/office/excel/2006/main">
          <x14:cfRule type="cellIs" priority="4545" operator="equal" id="{B8EB347C-5071-4EE0-BF25-5EB8F39FCA31}">
            <xm:f>Tables!$B$3</xm:f>
            <x14:dxf>
              <fill>
                <patternFill>
                  <bgColor rgb="FFFFFFCC"/>
                </patternFill>
              </fill>
            </x14:dxf>
          </x14:cfRule>
          <x14:cfRule type="cellIs" priority="4546" operator="equal" id="{4F3B0A46-1EC2-4A2E-A03C-F7B9229F861E}">
            <xm:f>Tables!$B$4</xm:f>
            <x14:dxf>
              <fill>
                <patternFill>
                  <bgColor rgb="FF92D050"/>
                </patternFill>
              </fill>
            </x14:dxf>
          </x14:cfRule>
          <x14:cfRule type="cellIs" priority="4547" operator="equal" id="{09FC91FB-59A3-4010-A391-8E589B28C815}">
            <xm:f>Tables!$B$5</xm:f>
            <x14:dxf>
              <fill>
                <patternFill>
                  <bgColor rgb="FFFFC000"/>
                </patternFill>
              </fill>
            </x14:dxf>
          </x14:cfRule>
          <x14:cfRule type="cellIs" priority="4548" operator="equal" id="{9ABCA249-34F8-4B21-B877-DC2897DA1707}">
            <xm:f>Tables!$B$6</xm:f>
            <x14:dxf>
              <fill>
                <patternFill>
                  <bgColor rgb="FFFF0000"/>
                </patternFill>
              </fill>
            </x14:dxf>
          </x14:cfRule>
          <xm:sqref>Q2336</xm:sqref>
        </x14:conditionalFormatting>
        <x14:conditionalFormatting xmlns:xm="http://schemas.microsoft.com/office/excel/2006/main">
          <x14:cfRule type="cellIs" priority="4541" operator="equal" id="{008E0E38-2529-40CA-919A-2880EE430652}">
            <xm:f>Tables!$B$3</xm:f>
            <x14:dxf>
              <fill>
                <patternFill>
                  <bgColor rgb="FFFFFFCC"/>
                </patternFill>
              </fill>
            </x14:dxf>
          </x14:cfRule>
          <x14:cfRule type="cellIs" priority="4542" operator="equal" id="{30FF097F-D964-4909-8181-1226CEA121C3}">
            <xm:f>Tables!$B$4</xm:f>
            <x14:dxf>
              <fill>
                <patternFill>
                  <bgColor rgb="FF92D050"/>
                </patternFill>
              </fill>
            </x14:dxf>
          </x14:cfRule>
          <x14:cfRule type="cellIs" priority="4543" operator="equal" id="{80E33CC2-B5A9-4CA0-8E8B-82A4AA917F77}">
            <xm:f>Tables!$B$5</xm:f>
            <x14:dxf>
              <fill>
                <patternFill>
                  <bgColor rgb="FFFFC000"/>
                </patternFill>
              </fill>
            </x14:dxf>
          </x14:cfRule>
          <x14:cfRule type="cellIs" priority="4544" operator="equal" id="{E7CF819F-33B8-40AF-AF58-F6F3D1040718}">
            <xm:f>Tables!$B$6</xm:f>
            <x14:dxf>
              <fill>
                <patternFill>
                  <bgColor rgb="FFFF0000"/>
                </patternFill>
              </fill>
            </x14:dxf>
          </x14:cfRule>
          <xm:sqref>M2336</xm:sqref>
        </x14:conditionalFormatting>
        <x14:conditionalFormatting xmlns:xm="http://schemas.microsoft.com/office/excel/2006/main">
          <x14:cfRule type="cellIs" priority="4537" operator="equal" id="{AA880AE2-D31C-4C10-89F6-66CEC2201DDC}">
            <xm:f>Tables!$B$3</xm:f>
            <x14:dxf>
              <fill>
                <patternFill>
                  <bgColor rgb="FFFFFFCC"/>
                </patternFill>
              </fill>
            </x14:dxf>
          </x14:cfRule>
          <x14:cfRule type="cellIs" priority="4538" operator="equal" id="{E233D6B6-8837-48FD-8956-4A280704BB8E}">
            <xm:f>Tables!$B$4</xm:f>
            <x14:dxf>
              <fill>
                <patternFill>
                  <bgColor rgb="FF92D050"/>
                </patternFill>
              </fill>
            </x14:dxf>
          </x14:cfRule>
          <x14:cfRule type="cellIs" priority="4539" operator="equal" id="{1B0A0F7B-FED6-4C07-A791-FE59E47785E4}">
            <xm:f>Tables!$B$5</xm:f>
            <x14:dxf>
              <fill>
                <patternFill>
                  <bgColor rgb="FFFFC000"/>
                </patternFill>
              </fill>
            </x14:dxf>
          </x14:cfRule>
          <x14:cfRule type="cellIs" priority="4540" operator="equal" id="{AA8D9D3A-C453-4F4A-9AD1-6CF45341C9CB}">
            <xm:f>Tables!$B$6</xm:f>
            <x14:dxf>
              <fill>
                <patternFill>
                  <bgColor rgb="FFFF0000"/>
                </patternFill>
              </fill>
            </x14:dxf>
          </x14:cfRule>
          <xm:sqref>J2341:K2341</xm:sqref>
        </x14:conditionalFormatting>
        <x14:conditionalFormatting xmlns:xm="http://schemas.microsoft.com/office/excel/2006/main">
          <x14:cfRule type="cellIs" priority="4533" operator="equal" id="{97E48E1C-7273-427D-A5AC-2D8D2F738AC9}">
            <xm:f>Tables!$B$3</xm:f>
            <x14:dxf>
              <fill>
                <patternFill>
                  <bgColor rgb="FFFFFFCC"/>
                </patternFill>
              </fill>
            </x14:dxf>
          </x14:cfRule>
          <x14:cfRule type="cellIs" priority="4534" operator="equal" id="{337D0618-944A-491F-9CD5-0391BF9F66EC}">
            <xm:f>Tables!$B$4</xm:f>
            <x14:dxf>
              <fill>
                <patternFill>
                  <bgColor rgb="FF92D050"/>
                </patternFill>
              </fill>
            </x14:dxf>
          </x14:cfRule>
          <x14:cfRule type="cellIs" priority="4535" operator="equal" id="{9A6A1A8F-AFCD-43CA-8FAA-0FBF5597200C}">
            <xm:f>Tables!$B$5</xm:f>
            <x14:dxf>
              <fill>
                <patternFill>
                  <bgColor rgb="FFFFC000"/>
                </patternFill>
              </fill>
            </x14:dxf>
          </x14:cfRule>
          <x14:cfRule type="cellIs" priority="4536" operator="equal" id="{BD0F29AE-5B0A-4697-A295-B19B1F20C41F}">
            <xm:f>Tables!$B$6</xm:f>
            <x14:dxf>
              <fill>
                <patternFill>
                  <bgColor rgb="FFFF0000"/>
                </patternFill>
              </fill>
            </x14:dxf>
          </x14:cfRule>
          <xm:sqref>Q2341</xm:sqref>
        </x14:conditionalFormatting>
        <x14:conditionalFormatting xmlns:xm="http://schemas.microsoft.com/office/excel/2006/main">
          <x14:cfRule type="cellIs" priority="4529" operator="equal" id="{6B3FA7AB-134C-4F1F-B297-19CC6C8B3D6E}">
            <xm:f>Tables!$B$3</xm:f>
            <x14:dxf>
              <fill>
                <patternFill>
                  <bgColor rgb="FFFFFFCC"/>
                </patternFill>
              </fill>
            </x14:dxf>
          </x14:cfRule>
          <x14:cfRule type="cellIs" priority="4530" operator="equal" id="{D8BFCF30-69C2-42D0-A7B1-145101DE6801}">
            <xm:f>Tables!$B$4</xm:f>
            <x14:dxf>
              <fill>
                <patternFill>
                  <bgColor rgb="FF92D050"/>
                </patternFill>
              </fill>
            </x14:dxf>
          </x14:cfRule>
          <x14:cfRule type="cellIs" priority="4531" operator="equal" id="{E486E144-1746-4A1C-A254-FE13188BA747}">
            <xm:f>Tables!$B$5</xm:f>
            <x14:dxf>
              <fill>
                <patternFill>
                  <bgColor rgb="FFFFC000"/>
                </patternFill>
              </fill>
            </x14:dxf>
          </x14:cfRule>
          <x14:cfRule type="cellIs" priority="4532" operator="equal" id="{D12D879B-B5E2-4985-9AEA-6953B2223232}">
            <xm:f>Tables!$B$6</xm:f>
            <x14:dxf>
              <fill>
                <patternFill>
                  <bgColor rgb="FFFF0000"/>
                </patternFill>
              </fill>
            </x14:dxf>
          </x14:cfRule>
          <xm:sqref>M2341</xm:sqref>
        </x14:conditionalFormatting>
        <x14:conditionalFormatting xmlns:xm="http://schemas.microsoft.com/office/excel/2006/main">
          <x14:cfRule type="cellIs" priority="4525" operator="equal" id="{EB635339-1224-4E41-88B1-9D83301F05B4}">
            <xm:f>Tables!$B$3</xm:f>
            <x14:dxf>
              <fill>
                <patternFill>
                  <bgColor rgb="FFFFFFCC"/>
                </patternFill>
              </fill>
            </x14:dxf>
          </x14:cfRule>
          <x14:cfRule type="cellIs" priority="4526" operator="equal" id="{D5239CF9-72C4-4D30-B578-826AA5197D0C}">
            <xm:f>Tables!$B$4</xm:f>
            <x14:dxf>
              <fill>
                <patternFill>
                  <bgColor rgb="FF92D050"/>
                </patternFill>
              </fill>
            </x14:dxf>
          </x14:cfRule>
          <x14:cfRule type="cellIs" priority="4527" operator="equal" id="{0AF02D02-A582-494B-9E60-D5C0A6F80B82}">
            <xm:f>Tables!$B$5</xm:f>
            <x14:dxf>
              <fill>
                <patternFill>
                  <bgColor rgb="FFFFC000"/>
                </patternFill>
              </fill>
            </x14:dxf>
          </x14:cfRule>
          <x14:cfRule type="cellIs" priority="4528" operator="equal" id="{3F2DC2ED-F800-4049-A801-EA917D6B86C1}">
            <xm:f>Tables!$B$6</xm:f>
            <x14:dxf>
              <fill>
                <patternFill>
                  <bgColor rgb="FFFF0000"/>
                </patternFill>
              </fill>
            </x14:dxf>
          </x14:cfRule>
          <xm:sqref>J2346:K2346</xm:sqref>
        </x14:conditionalFormatting>
        <x14:conditionalFormatting xmlns:xm="http://schemas.microsoft.com/office/excel/2006/main">
          <x14:cfRule type="cellIs" priority="4521" operator="equal" id="{B0E84907-23C6-4980-9BD1-DDF7DCDD017B}">
            <xm:f>Tables!$B$3</xm:f>
            <x14:dxf>
              <fill>
                <patternFill>
                  <bgColor rgb="FFFFFFCC"/>
                </patternFill>
              </fill>
            </x14:dxf>
          </x14:cfRule>
          <x14:cfRule type="cellIs" priority="4522" operator="equal" id="{B715AEED-9D0F-4429-B9ED-577E69DC11F4}">
            <xm:f>Tables!$B$4</xm:f>
            <x14:dxf>
              <fill>
                <patternFill>
                  <bgColor rgb="FF92D050"/>
                </patternFill>
              </fill>
            </x14:dxf>
          </x14:cfRule>
          <x14:cfRule type="cellIs" priority="4523" operator="equal" id="{51906FFD-70E5-4E24-B120-1E927C3C673B}">
            <xm:f>Tables!$B$5</xm:f>
            <x14:dxf>
              <fill>
                <patternFill>
                  <bgColor rgb="FFFFC000"/>
                </patternFill>
              </fill>
            </x14:dxf>
          </x14:cfRule>
          <x14:cfRule type="cellIs" priority="4524" operator="equal" id="{462E89C7-46B3-41A9-9A77-2F6806581F6B}">
            <xm:f>Tables!$B$6</xm:f>
            <x14:dxf>
              <fill>
                <patternFill>
                  <bgColor rgb="FFFF0000"/>
                </patternFill>
              </fill>
            </x14:dxf>
          </x14:cfRule>
          <xm:sqref>Q2346</xm:sqref>
        </x14:conditionalFormatting>
        <x14:conditionalFormatting xmlns:xm="http://schemas.microsoft.com/office/excel/2006/main">
          <x14:cfRule type="cellIs" priority="4517" operator="equal" id="{253260C8-D31A-468F-B6BF-9424E4F082C6}">
            <xm:f>Tables!$B$3</xm:f>
            <x14:dxf>
              <fill>
                <patternFill>
                  <bgColor rgb="FFFFFFCC"/>
                </patternFill>
              </fill>
            </x14:dxf>
          </x14:cfRule>
          <x14:cfRule type="cellIs" priority="4518" operator="equal" id="{F31658FC-D584-4765-A2BF-5D8AB9D4F28E}">
            <xm:f>Tables!$B$4</xm:f>
            <x14:dxf>
              <fill>
                <patternFill>
                  <bgColor rgb="FF92D050"/>
                </patternFill>
              </fill>
            </x14:dxf>
          </x14:cfRule>
          <x14:cfRule type="cellIs" priority="4519" operator="equal" id="{1E8B266E-55A2-49AA-B3F5-9E1E839B9287}">
            <xm:f>Tables!$B$5</xm:f>
            <x14:dxf>
              <fill>
                <patternFill>
                  <bgColor rgb="FFFFC000"/>
                </patternFill>
              </fill>
            </x14:dxf>
          </x14:cfRule>
          <x14:cfRule type="cellIs" priority="4520" operator="equal" id="{AC0655A9-5A0F-4BA1-AC23-B1DB09AF0DB6}">
            <xm:f>Tables!$B$6</xm:f>
            <x14:dxf>
              <fill>
                <patternFill>
                  <bgColor rgb="FFFF0000"/>
                </patternFill>
              </fill>
            </x14:dxf>
          </x14:cfRule>
          <xm:sqref>M2346</xm:sqref>
        </x14:conditionalFormatting>
        <x14:conditionalFormatting xmlns:xm="http://schemas.microsoft.com/office/excel/2006/main">
          <x14:cfRule type="cellIs" priority="4513" operator="equal" id="{8CBD90B7-8646-4501-8100-DFDDB6701AC4}">
            <xm:f>Tables!$B$3</xm:f>
            <x14:dxf>
              <fill>
                <patternFill>
                  <bgColor rgb="FFFFFFCC"/>
                </patternFill>
              </fill>
            </x14:dxf>
          </x14:cfRule>
          <x14:cfRule type="cellIs" priority="4514" operator="equal" id="{AE6ABBCB-B230-40B1-A581-A2E53E135538}">
            <xm:f>Tables!$B$4</xm:f>
            <x14:dxf>
              <fill>
                <patternFill>
                  <bgColor rgb="FF92D050"/>
                </patternFill>
              </fill>
            </x14:dxf>
          </x14:cfRule>
          <x14:cfRule type="cellIs" priority="4515" operator="equal" id="{04532FA9-0115-4F4B-95DB-BE562A83E404}">
            <xm:f>Tables!$B$5</xm:f>
            <x14:dxf>
              <fill>
                <patternFill>
                  <bgColor rgb="FFFFC000"/>
                </patternFill>
              </fill>
            </x14:dxf>
          </x14:cfRule>
          <x14:cfRule type="cellIs" priority="4516" operator="equal" id="{A389A64C-C6B9-4A0E-8CDC-6B07D9487596}">
            <xm:f>Tables!$B$6</xm:f>
            <x14:dxf>
              <fill>
                <patternFill>
                  <bgColor rgb="FFFF0000"/>
                </patternFill>
              </fill>
            </x14:dxf>
          </x14:cfRule>
          <xm:sqref>J2351:K2351</xm:sqref>
        </x14:conditionalFormatting>
        <x14:conditionalFormatting xmlns:xm="http://schemas.microsoft.com/office/excel/2006/main">
          <x14:cfRule type="cellIs" priority="4509" operator="equal" id="{6C14E4C6-42C4-4B5B-9A40-E661AB4BC3BC}">
            <xm:f>Tables!$B$3</xm:f>
            <x14:dxf>
              <fill>
                <patternFill>
                  <bgColor rgb="FFFFFFCC"/>
                </patternFill>
              </fill>
            </x14:dxf>
          </x14:cfRule>
          <x14:cfRule type="cellIs" priority="4510" operator="equal" id="{6A5B80B9-A36A-43E4-ABFD-A99DAD90CF77}">
            <xm:f>Tables!$B$4</xm:f>
            <x14:dxf>
              <fill>
                <patternFill>
                  <bgColor rgb="FF92D050"/>
                </patternFill>
              </fill>
            </x14:dxf>
          </x14:cfRule>
          <x14:cfRule type="cellIs" priority="4511" operator="equal" id="{B089DBB0-7699-4A0E-A941-B1EA7CA5EEED}">
            <xm:f>Tables!$B$5</xm:f>
            <x14:dxf>
              <fill>
                <patternFill>
                  <bgColor rgb="FFFFC000"/>
                </patternFill>
              </fill>
            </x14:dxf>
          </x14:cfRule>
          <x14:cfRule type="cellIs" priority="4512" operator="equal" id="{5D116E71-78F7-4B48-B6EB-5C4D96D0F277}">
            <xm:f>Tables!$B$6</xm:f>
            <x14:dxf>
              <fill>
                <patternFill>
                  <bgColor rgb="FFFF0000"/>
                </patternFill>
              </fill>
            </x14:dxf>
          </x14:cfRule>
          <xm:sqref>Q2351</xm:sqref>
        </x14:conditionalFormatting>
        <x14:conditionalFormatting xmlns:xm="http://schemas.microsoft.com/office/excel/2006/main">
          <x14:cfRule type="cellIs" priority="4505" operator="equal" id="{B4D56C08-6FA6-4D5B-AF12-EE5E2D705308}">
            <xm:f>Tables!$B$3</xm:f>
            <x14:dxf>
              <fill>
                <patternFill>
                  <bgColor rgb="FFFFFFCC"/>
                </patternFill>
              </fill>
            </x14:dxf>
          </x14:cfRule>
          <x14:cfRule type="cellIs" priority="4506" operator="equal" id="{AA72DD91-E7E7-4D19-BDBA-7D97C17725A4}">
            <xm:f>Tables!$B$4</xm:f>
            <x14:dxf>
              <fill>
                <patternFill>
                  <bgColor rgb="FF92D050"/>
                </patternFill>
              </fill>
            </x14:dxf>
          </x14:cfRule>
          <x14:cfRule type="cellIs" priority="4507" operator="equal" id="{AA139A6E-572E-44F4-9EF6-7C5212B86B20}">
            <xm:f>Tables!$B$5</xm:f>
            <x14:dxf>
              <fill>
                <patternFill>
                  <bgColor rgb="FFFFC000"/>
                </patternFill>
              </fill>
            </x14:dxf>
          </x14:cfRule>
          <x14:cfRule type="cellIs" priority="4508" operator="equal" id="{444804FB-6684-4517-81ED-3F4C2B3DC2EB}">
            <xm:f>Tables!$B$6</xm:f>
            <x14:dxf>
              <fill>
                <patternFill>
                  <bgColor rgb="FFFF0000"/>
                </patternFill>
              </fill>
            </x14:dxf>
          </x14:cfRule>
          <xm:sqref>M2351</xm:sqref>
        </x14:conditionalFormatting>
        <x14:conditionalFormatting xmlns:xm="http://schemas.microsoft.com/office/excel/2006/main">
          <x14:cfRule type="cellIs" priority="4501" operator="equal" id="{F7DA0358-7A20-43DF-9438-C569EC70E4C2}">
            <xm:f>Tables!$B$3</xm:f>
            <x14:dxf>
              <fill>
                <patternFill>
                  <bgColor rgb="FFFFFFCC"/>
                </patternFill>
              </fill>
            </x14:dxf>
          </x14:cfRule>
          <x14:cfRule type="cellIs" priority="4502" operator="equal" id="{AB7F6A41-56F5-43A8-B807-9F291267CE5A}">
            <xm:f>Tables!$B$4</xm:f>
            <x14:dxf>
              <fill>
                <patternFill>
                  <bgColor rgb="FF92D050"/>
                </patternFill>
              </fill>
            </x14:dxf>
          </x14:cfRule>
          <x14:cfRule type="cellIs" priority="4503" operator="equal" id="{1C84C615-D3D4-474E-AB2F-53E8EBFA1FA7}">
            <xm:f>Tables!$B$5</xm:f>
            <x14:dxf>
              <fill>
                <patternFill>
                  <bgColor rgb="FFFFC000"/>
                </patternFill>
              </fill>
            </x14:dxf>
          </x14:cfRule>
          <x14:cfRule type="cellIs" priority="4504" operator="equal" id="{19A8BA88-23CC-482F-8E65-21C766B84012}">
            <xm:f>Tables!$B$6</xm:f>
            <x14:dxf>
              <fill>
                <patternFill>
                  <bgColor rgb="FFFF0000"/>
                </patternFill>
              </fill>
            </x14:dxf>
          </x14:cfRule>
          <xm:sqref>J2356:K2356</xm:sqref>
        </x14:conditionalFormatting>
        <x14:conditionalFormatting xmlns:xm="http://schemas.microsoft.com/office/excel/2006/main">
          <x14:cfRule type="cellIs" priority="4497" operator="equal" id="{8A438191-4E33-4703-BCB2-0EC83894BD86}">
            <xm:f>Tables!$B$3</xm:f>
            <x14:dxf>
              <fill>
                <patternFill>
                  <bgColor rgb="FFFFFFCC"/>
                </patternFill>
              </fill>
            </x14:dxf>
          </x14:cfRule>
          <x14:cfRule type="cellIs" priority="4498" operator="equal" id="{F69E4F17-6662-44BF-85D4-5DF289A06289}">
            <xm:f>Tables!$B$4</xm:f>
            <x14:dxf>
              <fill>
                <patternFill>
                  <bgColor rgb="FF92D050"/>
                </patternFill>
              </fill>
            </x14:dxf>
          </x14:cfRule>
          <x14:cfRule type="cellIs" priority="4499" operator="equal" id="{05973CD4-B1C9-4638-A333-558418E89BDD}">
            <xm:f>Tables!$B$5</xm:f>
            <x14:dxf>
              <fill>
                <patternFill>
                  <bgColor rgb="FFFFC000"/>
                </patternFill>
              </fill>
            </x14:dxf>
          </x14:cfRule>
          <x14:cfRule type="cellIs" priority="4500" operator="equal" id="{6DDF889F-5DF5-4C96-BFDE-0E0B276FCC47}">
            <xm:f>Tables!$B$6</xm:f>
            <x14:dxf>
              <fill>
                <patternFill>
                  <bgColor rgb="FFFF0000"/>
                </patternFill>
              </fill>
            </x14:dxf>
          </x14:cfRule>
          <xm:sqref>Q2356</xm:sqref>
        </x14:conditionalFormatting>
        <x14:conditionalFormatting xmlns:xm="http://schemas.microsoft.com/office/excel/2006/main">
          <x14:cfRule type="cellIs" priority="4493" operator="equal" id="{400CC870-8E9B-4FD4-8146-B24CB0F0689B}">
            <xm:f>Tables!$B$3</xm:f>
            <x14:dxf>
              <fill>
                <patternFill>
                  <bgColor rgb="FFFFFFCC"/>
                </patternFill>
              </fill>
            </x14:dxf>
          </x14:cfRule>
          <x14:cfRule type="cellIs" priority="4494" operator="equal" id="{961C4FEE-D48F-4A86-81AC-5883FC829DE4}">
            <xm:f>Tables!$B$4</xm:f>
            <x14:dxf>
              <fill>
                <patternFill>
                  <bgColor rgb="FF92D050"/>
                </patternFill>
              </fill>
            </x14:dxf>
          </x14:cfRule>
          <x14:cfRule type="cellIs" priority="4495" operator="equal" id="{F19BE7BE-D677-4A21-A04B-5E78B7171C2E}">
            <xm:f>Tables!$B$5</xm:f>
            <x14:dxf>
              <fill>
                <patternFill>
                  <bgColor rgb="FFFFC000"/>
                </patternFill>
              </fill>
            </x14:dxf>
          </x14:cfRule>
          <x14:cfRule type="cellIs" priority="4496" operator="equal" id="{B4E3B5B3-B04A-492E-B228-DDA1AB4BC2D6}">
            <xm:f>Tables!$B$6</xm:f>
            <x14:dxf>
              <fill>
                <patternFill>
                  <bgColor rgb="FFFF0000"/>
                </patternFill>
              </fill>
            </x14:dxf>
          </x14:cfRule>
          <xm:sqref>M2356</xm:sqref>
        </x14:conditionalFormatting>
        <x14:conditionalFormatting xmlns:xm="http://schemas.microsoft.com/office/excel/2006/main">
          <x14:cfRule type="cellIs" priority="4489" operator="equal" id="{B57CD51E-2CCD-483B-AD83-F5AD7BF6AB83}">
            <xm:f>Tables!$B$3</xm:f>
            <x14:dxf>
              <fill>
                <patternFill>
                  <bgColor rgb="FFFFFFCC"/>
                </patternFill>
              </fill>
            </x14:dxf>
          </x14:cfRule>
          <x14:cfRule type="cellIs" priority="4490" operator="equal" id="{41C2DADE-F723-4A8E-AC78-BA09A2717178}">
            <xm:f>Tables!$B$4</xm:f>
            <x14:dxf>
              <fill>
                <patternFill>
                  <bgColor rgb="FF92D050"/>
                </patternFill>
              </fill>
            </x14:dxf>
          </x14:cfRule>
          <x14:cfRule type="cellIs" priority="4491" operator="equal" id="{ABCB0604-D82F-46C4-8494-71C25C7835D7}">
            <xm:f>Tables!$B$5</xm:f>
            <x14:dxf>
              <fill>
                <patternFill>
                  <bgColor rgb="FFFFC000"/>
                </patternFill>
              </fill>
            </x14:dxf>
          </x14:cfRule>
          <x14:cfRule type="cellIs" priority="4492" operator="equal" id="{BBEC0720-0778-49CC-A141-5D967D5DED3F}">
            <xm:f>Tables!$B$6</xm:f>
            <x14:dxf>
              <fill>
                <patternFill>
                  <bgColor rgb="FFFF0000"/>
                </patternFill>
              </fill>
            </x14:dxf>
          </x14:cfRule>
          <xm:sqref>J2361:K2361</xm:sqref>
        </x14:conditionalFormatting>
        <x14:conditionalFormatting xmlns:xm="http://schemas.microsoft.com/office/excel/2006/main">
          <x14:cfRule type="cellIs" priority="4485" operator="equal" id="{47A382E1-A8AD-44BF-989B-32C7D8771452}">
            <xm:f>Tables!$B$3</xm:f>
            <x14:dxf>
              <fill>
                <patternFill>
                  <bgColor rgb="FFFFFFCC"/>
                </patternFill>
              </fill>
            </x14:dxf>
          </x14:cfRule>
          <x14:cfRule type="cellIs" priority="4486" operator="equal" id="{3B5067AD-D256-4B35-96D6-28492FA7161A}">
            <xm:f>Tables!$B$4</xm:f>
            <x14:dxf>
              <fill>
                <patternFill>
                  <bgColor rgb="FF92D050"/>
                </patternFill>
              </fill>
            </x14:dxf>
          </x14:cfRule>
          <x14:cfRule type="cellIs" priority="4487" operator="equal" id="{9CC662EC-F7ED-4B72-84F7-5F69A506C522}">
            <xm:f>Tables!$B$5</xm:f>
            <x14:dxf>
              <fill>
                <patternFill>
                  <bgColor rgb="FFFFC000"/>
                </patternFill>
              </fill>
            </x14:dxf>
          </x14:cfRule>
          <x14:cfRule type="cellIs" priority="4488" operator="equal" id="{3D5D9E53-C7B6-4B61-A471-D9027D38C264}">
            <xm:f>Tables!$B$6</xm:f>
            <x14:dxf>
              <fill>
                <patternFill>
                  <bgColor rgb="FFFF0000"/>
                </patternFill>
              </fill>
            </x14:dxf>
          </x14:cfRule>
          <xm:sqref>Q2361</xm:sqref>
        </x14:conditionalFormatting>
        <x14:conditionalFormatting xmlns:xm="http://schemas.microsoft.com/office/excel/2006/main">
          <x14:cfRule type="cellIs" priority="4481" operator="equal" id="{F0077437-D038-4F9D-A0C0-D1EE20F7415C}">
            <xm:f>Tables!$B$3</xm:f>
            <x14:dxf>
              <fill>
                <patternFill>
                  <bgColor rgb="FFFFFFCC"/>
                </patternFill>
              </fill>
            </x14:dxf>
          </x14:cfRule>
          <x14:cfRule type="cellIs" priority="4482" operator="equal" id="{CF1DE1E6-3C5C-41FB-ACB0-6509123DF989}">
            <xm:f>Tables!$B$4</xm:f>
            <x14:dxf>
              <fill>
                <patternFill>
                  <bgColor rgb="FF92D050"/>
                </patternFill>
              </fill>
            </x14:dxf>
          </x14:cfRule>
          <x14:cfRule type="cellIs" priority="4483" operator="equal" id="{F35D8BC8-CE8A-46E7-BAEE-846CE9E92B9F}">
            <xm:f>Tables!$B$5</xm:f>
            <x14:dxf>
              <fill>
                <patternFill>
                  <bgColor rgb="FFFFC000"/>
                </patternFill>
              </fill>
            </x14:dxf>
          </x14:cfRule>
          <x14:cfRule type="cellIs" priority="4484" operator="equal" id="{3DA4DFAD-AAF8-47B2-8A50-647A35842EA2}">
            <xm:f>Tables!$B$6</xm:f>
            <x14:dxf>
              <fill>
                <patternFill>
                  <bgColor rgb="FFFF0000"/>
                </patternFill>
              </fill>
            </x14:dxf>
          </x14:cfRule>
          <xm:sqref>M2361</xm:sqref>
        </x14:conditionalFormatting>
        <x14:conditionalFormatting xmlns:xm="http://schemas.microsoft.com/office/excel/2006/main">
          <x14:cfRule type="cellIs" priority="4477" operator="equal" id="{2EE61CBA-6D61-43BF-98FE-7BE0FC5F87E7}">
            <xm:f>Tables!$B$3</xm:f>
            <x14:dxf>
              <fill>
                <patternFill>
                  <bgColor rgb="FFFFFFCC"/>
                </patternFill>
              </fill>
            </x14:dxf>
          </x14:cfRule>
          <x14:cfRule type="cellIs" priority="4478" operator="equal" id="{32509A0D-C437-4F09-B503-5E13BE7B6523}">
            <xm:f>Tables!$B$4</xm:f>
            <x14:dxf>
              <fill>
                <patternFill>
                  <bgColor rgb="FF92D050"/>
                </patternFill>
              </fill>
            </x14:dxf>
          </x14:cfRule>
          <x14:cfRule type="cellIs" priority="4479" operator="equal" id="{568F12E5-EDE4-4EB5-A624-695FEE7357B4}">
            <xm:f>Tables!$B$5</xm:f>
            <x14:dxf>
              <fill>
                <patternFill>
                  <bgColor rgb="FFFFC000"/>
                </patternFill>
              </fill>
            </x14:dxf>
          </x14:cfRule>
          <x14:cfRule type="cellIs" priority="4480" operator="equal" id="{939A6F08-D84E-43B8-83A2-907F5DD55F30}">
            <xm:f>Tables!$B$6</xm:f>
            <x14:dxf>
              <fill>
                <patternFill>
                  <bgColor rgb="FFFF0000"/>
                </patternFill>
              </fill>
            </x14:dxf>
          </x14:cfRule>
          <xm:sqref>F858</xm:sqref>
        </x14:conditionalFormatting>
        <x14:conditionalFormatting xmlns:xm="http://schemas.microsoft.com/office/excel/2006/main">
          <x14:cfRule type="cellIs" priority="4445" operator="equal" id="{5E73F9EC-A45C-4903-AC2B-BD2D0DA7E48F}">
            <xm:f>Tables!$B$3</xm:f>
            <x14:dxf>
              <fill>
                <patternFill>
                  <bgColor rgb="FFFFFFCC"/>
                </patternFill>
              </fill>
            </x14:dxf>
          </x14:cfRule>
          <x14:cfRule type="cellIs" priority="4446" operator="equal" id="{CA5F5D93-9147-4E39-872C-E3CA6DE772CF}">
            <xm:f>Tables!$B$4</xm:f>
            <x14:dxf>
              <fill>
                <patternFill>
                  <bgColor rgb="FF92D050"/>
                </patternFill>
              </fill>
            </x14:dxf>
          </x14:cfRule>
          <x14:cfRule type="cellIs" priority="4447" operator="equal" id="{21B4EC23-0CBF-4444-8241-31A24528FFC3}">
            <xm:f>Tables!$B$5</xm:f>
            <x14:dxf>
              <fill>
                <patternFill>
                  <bgColor rgb="FFFFC000"/>
                </patternFill>
              </fill>
            </x14:dxf>
          </x14:cfRule>
          <x14:cfRule type="cellIs" priority="4448" operator="equal" id="{13CD210A-DEC8-4E83-8F62-E2D109F5AFED}">
            <xm:f>Tables!$B$6</xm:f>
            <x14:dxf>
              <fill>
                <patternFill>
                  <bgColor rgb="FFFF0000"/>
                </patternFill>
              </fill>
            </x14:dxf>
          </x14:cfRule>
          <xm:sqref>F16</xm:sqref>
        </x14:conditionalFormatting>
        <x14:conditionalFormatting xmlns:xm="http://schemas.microsoft.com/office/excel/2006/main">
          <x14:cfRule type="cellIs" priority="4441" operator="equal" id="{3EA5F036-DCA0-4791-A0EC-4C6CEF3F63D3}">
            <xm:f>Tables!$B$3</xm:f>
            <x14:dxf>
              <fill>
                <patternFill>
                  <bgColor rgb="FFFFFFCC"/>
                </patternFill>
              </fill>
            </x14:dxf>
          </x14:cfRule>
          <x14:cfRule type="cellIs" priority="4442" operator="equal" id="{A20FFAAA-FBB9-4FE7-8D76-821875961F43}">
            <xm:f>Tables!$B$4</xm:f>
            <x14:dxf>
              <fill>
                <patternFill>
                  <bgColor rgb="FF92D050"/>
                </patternFill>
              </fill>
            </x14:dxf>
          </x14:cfRule>
          <x14:cfRule type="cellIs" priority="4443" operator="equal" id="{2DFC207B-1275-4FF1-97A6-B7AA4551516A}">
            <xm:f>Tables!$B$5</xm:f>
            <x14:dxf>
              <fill>
                <patternFill>
                  <bgColor rgb="FFFFC000"/>
                </patternFill>
              </fill>
            </x14:dxf>
          </x14:cfRule>
          <x14:cfRule type="cellIs" priority="4444" operator="equal" id="{5F3A9A67-E6CF-4D31-B2E3-20EE3C15128B}">
            <xm:f>Tables!$B$6</xm:f>
            <x14:dxf>
              <fill>
                <patternFill>
                  <bgColor rgb="FFFF0000"/>
                </patternFill>
              </fill>
            </x14:dxf>
          </x14:cfRule>
          <xm:sqref>F23</xm:sqref>
        </x14:conditionalFormatting>
        <x14:conditionalFormatting xmlns:xm="http://schemas.microsoft.com/office/excel/2006/main">
          <x14:cfRule type="cellIs" priority="4437" operator="equal" id="{361D519E-BF1F-4AE8-8F83-745F0ED11C7B}">
            <xm:f>Tables!$B$3</xm:f>
            <x14:dxf>
              <fill>
                <patternFill>
                  <bgColor rgb="FFFFFFCC"/>
                </patternFill>
              </fill>
            </x14:dxf>
          </x14:cfRule>
          <x14:cfRule type="cellIs" priority="4438" operator="equal" id="{5F53949C-6A4D-4A99-BEE9-90903E26C4D4}">
            <xm:f>Tables!$B$4</xm:f>
            <x14:dxf>
              <fill>
                <patternFill>
                  <bgColor rgb="FF92D050"/>
                </patternFill>
              </fill>
            </x14:dxf>
          </x14:cfRule>
          <x14:cfRule type="cellIs" priority="4439" operator="equal" id="{B19451D0-D348-4B31-9210-FBA57EF5C859}">
            <xm:f>Tables!$B$5</xm:f>
            <x14:dxf>
              <fill>
                <patternFill>
                  <bgColor rgb="FFFFC000"/>
                </patternFill>
              </fill>
            </x14:dxf>
          </x14:cfRule>
          <x14:cfRule type="cellIs" priority="4440" operator="equal" id="{9374080A-121B-4741-B438-3120519FB909}">
            <xm:f>Tables!$B$6</xm:f>
            <x14:dxf>
              <fill>
                <patternFill>
                  <bgColor rgb="FFFF0000"/>
                </patternFill>
              </fill>
            </x14:dxf>
          </x14:cfRule>
          <xm:sqref>F24</xm:sqref>
        </x14:conditionalFormatting>
        <x14:conditionalFormatting xmlns:xm="http://schemas.microsoft.com/office/excel/2006/main">
          <x14:cfRule type="cellIs" priority="4433" operator="equal" id="{BEE5A9D5-9155-493A-8D75-FAD180FD59AA}">
            <xm:f>Tables!$B$3</xm:f>
            <x14:dxf>
              <fill>
                <patternFill>
                  <bgColor rgb="FFFFFFCC"/>
                </patternFill>
              </fill>
            </x14:dxf>
          </x14:cfRule>
          <x14:cfRule type="cellIs" priority="4434" operator="equal" id="{44536556-B3E2-4DAA-AB45-376B84F298E1}">
            <xm:f>Tables!$B$4</xm:f>
            <x14:dxf>
              <fill>
                <patternFill>
                  <bgColor rgb="FF92D050"/>
                </patternFill>
              </fill>
            </x14:dxf>
          </x14:cfRule>
          <x14:cfRule type="cellIs" priority="4435" operator="equal" id="{C767F5F1-9133-4BAF-9654-785FC40BF385}">
            <xm:f>Tables!$B$5</xm:f>
            <x14:dxf>
              <fill>
                <patternFill>
                  <bgColor rgb="FFFFC000"/>
                </patternFill>
              </fill>
            </x14:dxf>
          </x14:cfRule>
          <x14:cfRule type="cellIs" priority="4436" operator="equal" id="{25BF3EF3-3137-42DA-A6EB-92B58E4CB005}">
            <xm:f>Tables!$B$6</xm:f>
            <x14:dxf>
              <fill>
                <patternFill>
                  <bgColor rgb="FFFF0000"/>
                </patternFill>
              </fill>
            </x14:dxf>
          </x14:cfRule>
          <xm:sqref>F25</xm:sqref>
        </x14:conditionalFormatting>
        <x14:conditionalFormatting xmlns:xm="http://schemas.microsoft.com/office/excel/2006/main">
          <x14:cfRule type="cellIs" priority="4429" operator="equal" id="{EB73907E-BE9D-410B-80E3-9F06214B293F}">
            <xm:f>Tables!$B$3</xm:f>
            <x14:dxf>
              <fill>
                <patternFill>
                  <bgColor rgb="FFFFFFCC"/>
                </patternFill>
              </fill>
            </x14:dxf>
          </x14:cfRule>
          <x14:cfRule type="cellIs" priority="4430" operator="equal" id="{89F649F5-458A-41E4-BAE9-B8F6A1EF0E63}">
            <xm:f>Tables!$B$4</xm:f>
            <x14:dxf>
              <fill>
                <patternFill>
                  <bgColor rgb="FF92D050"/>
                </patternFill>
              </fill>
            </x14:dxf>
          </x14:cfRule>
          <x14:cfRule type="cellIs" priority="4431" operator="equal" id="{6632D139-EF41-4471-9097-A745ADA5F074}">
            <xm:f>Tables!$B$5</xm:f>
            <x14:dxf>
              <fill>
                <patternFill>
                  <bgColor rgb="FFFFC000"/>
                </patternFill>
              </fill>
            </x14:dxf>
          </x14:cfRule>
          <x14:cfRule type="cellIs" priority="4432" operator="equal" id="{B3A53541-6A6D-4DF1-B66C-43E41B7F7336}">
            <xm:f>Tables!$B$6</xm:f>
            <x14:dxf>
              <fill>
                <patternFill>
                  <bgColor rgb="FFFF0000"/>
                </patternFill>
              </fill>
            </x14:dxf>
          </x14:cfRule>
          <xm:sqref>F33</xm:sqref>
        </x14:conditionalFormatting>
        <x14:conditionalFormatting xmlns:xm="http://schemas.microsoft.com/office/excel/2006/main">
          <x14:cfRule type="cellIs" priority="4425" operator="equal" id="{E139DFED-C79F-45C1-9C28-17D425FCDA19}">
            <xm:f>Tables!$B$3</xm:f>
            <x14:dxf>
              <fill>
                <patternFill>
                  <bgColor rgb="FFFFFFCC"/>
                </patternFill>
              </fill>
            </x14:dxf>
          </x14:cfRule>
          <x14:cfRule type="cellIs" priority="4426" operator="equal" id="{C60474F8-8610-4DDA-B364-EC0F6AFE5EFB}">
            <xm:f>Tables!$B$4</xm:f>
            <x14:dxf>
              <fill>
                <patternFill>
                  <bgColor rgb="FF92D050"/>
                </patternFill>
              </fill>
            </x14:dxf>
          </x14:cfRule>
          <x14:cfRule type="cellIs" priority="4427" operator="equal" id="{3F8139D0-F9A3-468B-862D-D681FCEDB61D}">
            <xm:f>Tables!$B$5</xm:f>
            <x14:dxf>
              <fill>
                <patternFill>
                  <bgColor rgb="FFFFC000"/>
                </patternFill>
              </fill>
            </x14:dxf>
          </x14:cfRule>
          <x14:cfRule type="cellIs" priority="4428" operator="equal" id="{B18B3B79-4139-4BE8-A28E-6854F30A3554}">
            <xm:f>Tables!$B$6</xm:f>
            <x14:dxf>
              <fill>
                <patternFill>
                  <bgColor rgb="FFFF0000"/>
                </patternFill>
              </fill>
            </x14:dxf>
          </x14:cfRule>
          <xm:sqref>F34</xm:sqref>
        </x14:conditionalFormatting>
        <x14:conditionalFormatting xmlns:xm="http://schemas.microsoft.com/office/excel/2006/main">
          <x14:cfRule type="cellIs" priority="4421" operator="equal" id="{00A25FDF-3DC5-4AEE-A61F-6CF2E1952643}">
            <xm:f>Tables!$B$3</xm:f>
            <x14:dxf>
              <fill>
                <patternFill>
                  <bgColor rgb="FFFFFFCC"/>
                </patternFill>
              </fill>
            </x14:dxf>
          </x14:cfRule>
          <x14:cfRule type="cellIs" priority="4422" operator="equal" id="{0D67F91F-C676-4B11-A71B-626F1DF2BBA3}">
            <xm:f>Tables!$B$4</xm:f>
            <x14:dxf>
              <fill>
                <patternFill>
                  <bgColor rgb="FF92D050"/>
                </patternFill>
              </fill>
            </x14:dxf>
          </x14:cfRule>
          <x14:cfRule type="cellIs" priority="4423" operator="equal" id="{D95B3F0A-75D1-4D98-8D71-5F7F0F962E81}">
            <xm:f>Tables!$B$5</xm:f>
            <x14:dxf>
              <fill>
                <patternFill>
                  <bgColor rgb="FFFFC000"/>
                </patternFill>
              </fill>
            </x14:dxf>
          </x14:cfRule>
          <x14:cfRule type="cellIs" priority="4424" operator="equal" id="{AF79C6FF-8C1D-41CF-96DA-46C4C4F1F588}">
            <xm:f>Tables!$B$6</xm:f>
            <x14:dxf>
              <fill>
                <patternFill>
                  <bgColor rgb="FFFF0000"/>
                </patternFill>
              </fill>
            </x14:dxf>
          </x14:cfRule>
          <xm:sqref>F35</xm:sqref>
        </x14:conditionalFormatting>
        <x14:conditionalFormatting xmlns:xm="http://schemas.microsoft.com/office/excel/2006/main">
          <x14:cfRule type="cellIs" priority="4417" operator="equal" id="{C0F7B78A-BE89-4D90-92CF-C0993412FFF7}">
            <xm:f>Tables!$B$3</xm:f>
            <x14:dxf>
              <fill>
                <patternFill>
                  <bgColor rgb="FFFFFFCC"/>
                </patternFill>
              </fill>
            </x14:dxf>
          </x14:cfRule>
          <x14:cfRule type="cellIs" priority="4418" operator="equal" id="{3CFA66DE-A86C-41A1-97D9-F57E1149CA38}">
            <xm:f>Tables!$B$4</xm:f>
            <x14:dxf>
              <fill>
                <patternFill>
                  <bgColor rgb="FF92D050"/>
                </patternFill>
              </fill>
            </x14:dxf>
          </x14:cfRule>
          <x14:cfRule type="cellIs" priority="4419" operator="equal" id="{1014DC84-AF56-4CD9-802C-79C884A93353}">
            <xm:f>Tables!$B$5</xm:f>
            <x14:dxf>
              <fill>
                <patternFill>
                  <bgColor rgb="FFFFC000"/>
                </patternFill>
              </fill>
            </x14:dxf>
          </x14:cfRule>
          <x14:cfRule type="cellIs" priority="4420" operator="equal" id="{3E2DE30A-1A77-47C7-9CE7-6FB8709CDC04}">
            <xm:f>Tables!$B$6</xm:f>
            <x14:dxf>
              <fill>
                <patternFill>
                  <bgColor rgb="FFFF0000"/>
                </patternFill>
              </fill>
            </x14:dxf>
          </x14:cfRule>
          <xm:sqref>F43</xm:sqref>
        </x14:conditionalFormatting>
        <x14:conditionalFormatting xmlns:xm="http://schemas.microsoft.com/office/excel/2006/main">
          <x14:cfRule type="cellIs" priority="4413" operator="equal" id="{BA3E645E-55D0-4460-ACA7-996CE880ED5B}">
            <xm:f>Tables!$B$3</xm:f>
            <x14:dxf>
              <fill>
                <patternFill>
                  <bgColor rgb="FFFFFFCC"/>
                </patternFill>
              </fill>
            </x14:dxf>
          </x14:cfRule>
          <x14:cfRule type="cellIs" priority="4414" operator="equal" id="{306DE757-57CA-4F7E-8BE5-23B8D29024B6}">
            <xm:f>Tables!$B$4</xm:f>
            <x14:dxf>
              <fill>
                <patternFill>
                  <bgColor rgb="FF92D050"/>
                </patternFill>
              </fill>
            </x14:dxf>
          </x14:cfRule>
          <x14:cfRule type="cellIs" priority="4415" operator="equal" id="{596E449F-934B-4CA6-8814-BFD08988B8EC}">
            <xm:f>Tables!$B$5</xm:f>
            <x14:dxf>
              <fill>
                <patternFill>
                  <bgColor rgb="FFFFC000"/>
                </patternFill>
              </fill>
            </x14:dxf>
          </x14:cfRule>
          <x14:cfRule type="cellIs" priority="4416" operator="equal" id="{C9BB4A05-8537-42E5-A90A-71D58851F28E}">
            <xm:f>Tables!$B$6</xm:f>
            <x14:dxf>
              <fill>
                <patternFill>
                  <bgColor rgb="FFFF0000"/>
                </patternFill>
              </fill>
            </x14:dxf>
          </x14:cfRule>
          <xm:sqref>F44</xm:sqref>
        </x14:conditionalFormatting>
        <x14:conditionalFormatting xmlns:xm="http://schemas.microsoft.com/office/excel/2006/main">
          <x14:cfRule type="cellIs" priority="4409" operator="equal" id="{F696EB4F-99FA-4A6C-848D-A38FE4A72391}">
            <xm:f>Tables!$B$3</xm:f>
            <x14:dxf>
              <fill>
                <patternFill>
                  <bgColor rgb="FFFFFFCC"/>
                </patternFill>
              </fill>
            </x14:dxf>
          </x14:cfRule>
          <x14:cfRule type="cellIs" priority="4410" operator="equal" id="{B25C2830-B9F3-4271-8D6A-CF0D76C2FF3F}">
            <xm:f>Tables!$B$4</xm:f>
            <x14:dxf>
              <fill>
                <patternFill>
                  <bgColor rgb="FF92D050"/>
                </patternFill>
              </fill>
            </x14:dxf>
          </x14:cfRule>
          <x14:cfRule type="cellIs" priority="4411" operator="equal" id="{EC8A3ABA-E19B-4255-9220-4CFCDA2DCBCB}">
            <xm:f>Tables!$B$5</xm:f>
            <x14:dxf>
              <fill>
                <patternFill>
                  <bgColor rgb="FFFFC000"/>
                </patternFill>
              </fill>
            </x14:dxf>
          </x14:cfRule>
          <x14:cfRule type="cellIs" priority="4412" operator="equal" id="{E414A48C-6B1A-4977-8BEE-87D086C0CF28}">
            <xm:f>Tables!$B$6</xm:f>
            <x14:dxf>
              <fill>
                <patternFill>
                  <bgColor rgb="FFFF0000"/>
                </patternFill>
              </fill>
            </x14:dxf>
          </x14:cfRule>
          <xm:sqref>F45</xm:sqref>
        </x14:conditionalFormatting>
        <x14:conditionalFormatting xmlns:xm="http://schemas.microsoft.com/office/excel/2006/main">
          <x14:cfRule type="cellIs" priority="4405" operator="equal" id="{86196951-71CC-4A0D-A6D7-B04AFED7872D}">
            <xm:f>Tables!$B$3</xm:f>
            <x14:dxf>
              <fill>
                <patternFill>
                  <bgColor rgb="FFFFFFCC"/>
                </patternFill>
              </fill>
            </x14:dxf>
          </x14:cfRule>
          <x14:cfRule type="cellIs" priority="4406" operator="equal" id="{60B516CF-F0FE-4A40-8EED-E0297566ACA5}">
            <xm:f>Tables!$B$4</xm:f>
            <x14:dxf>
              <fill>
                <patternFill>
                  <bgColor rgb="FF92D050"/>
                </patternFill>
              </fill>
            </x14:dxf>
          </x14:cfRule>
          <x14:cfRule type="cellIs" priority="4407" operator="equal" id="{28E1149C-B0FC-4B99-B0F0-8A5695DCC05E}">
            <xm:f>Tables!$B$5</xm:f>
            <x14:dxf>
              <fill>
                <patternFill>
                  <bgColor rgb="FFFFC000"/>
                </patternFill>
              </fill>
            </x14:dxf>
          </x14:cfRule>
          <x14:cfRule type="cellIs" priority="4408" operator="equal" id="{E292DF25-B7DE-4A30-B4E0-7561700D4879}">
            <xm:f>Tables!$B$6</xm:f>
            <x14:dxf>
              <fill>
                <patternFill>
                  <bgColor rgb="FFFF0000"/>
                </patternFill>
              </fill>
            </x14:dxf>
          </x14:cfRule>
          <xm:sqref>F53</xm:sqref>
        </x14:conditionalFormatting>
        <x14:conditionalFormatting xmlns:xm="http://schemas.microsoft.com/office/excel/2006/main">
          <x14:cfRule type="cellIs" priority="4401" operator="equal" id="{DCD27B35-BDBA-4522-B5C0-B850DB5FDBDA}">
            <xm:f>Tables!$B$3</xm:f>
            <x14:dxf>
              <fill>
                <patternFill>
                  <bgColor rgb="FFFFFFCC"/>
                </patternFill>
              </fill>
            </x14:dxf>
          </x14:cfRule>
          <x14:cfRule type="cellIs" priority="4402" operator="equal" id="{BC5DE6EF-3B5C-4FB5-A741-0722618392FD}">
            <xm:f>Tables!$B$4</xm:f>
            <x14:dxf>
              <fill>
                <patternFill>
                  <bgColor rgb="FF92D050"/>
                </patternFill>
              </fill>
            </x14:dxf>
          </x14:cfRule>
          <x14:cfRule type="cellIs" priority="4403" operator="equal" id="{7F5A8784-68C2-4018-9EB9-184750043ACF}">
            <xm:f>Tables!$B$5</xm:f>
            <x14:dxf>
              <fill>
                <patternFill>
                  <bgColor rgb="FFFFC000"/>
                </patternFill>
              </fill>
            </x14:dxf>
          </x14:cfRule>
          <x14:cfRule type="cellIs" priority="4404" operator="equal" id="{990084A5-685C-475F-B89D-2D9A09310619}">
            <xm:f>Tables!$B$6</xm:f>
            <x14:dxf>
              <fill>
                <patternFill>
                  <bgColor rgb="FFFF0000"/>
                </patternFill>
              </fill>
            </x14:dxf>
          </x14:cfRule>
          <xm:sqref>F54</xm:sqref>
        </x14:conditionalFormatting>
        <x14:conditionalFormatting xmlns:xm="http://schemas.microsoft.com/office/excel/2006/main">
          <x14:cfRule type="cellIs" priority="4397" operator="equal" id="{008A48E4-3DB5-45CE-9253-F9BFC077F1E2}">
            <xm:f>Tables!$B$3</xm:f>
            <x14:dxf>
              <fill>
                <patternFill>
                  <bgColor rgb="FFFFFFCC"/>
                </patternFill>
              </fill>
            </x14:dxf>
          </x14:cfRule>
          <x14:cfRule type="cellIs" priority="4398" operator="equal" id="{AF33538C-42E6-4A76-AE7C-949A0ECDBAC6}">
            <xm:f>Tables!$B$4</xm:f>
            <x14:dxf>
              <fill>
                <patternFill>
                  <bgColor rgb="FF92D050"/>
                </patternFill>
              </fill>
            </x14:dxf>
          </x14:cfRule>
          <x14:cfRule type="cellIs" priority="4399" operator="equal" id="{4F8CC407-B0E2-488B-BCE0-E580FE011FD1}">
            <xm:f>Tables!$B$5</xm:f>
            <x14:dxf>
              <fill>
                <patternFill>
                  <bgColor rgb="FFFFC000"/>
                </patternFill>
              </fill>
            </x14:dxf>
          </x14:cfRule>
          <x14:cfRule type="cellIs" priority="4400" operator="equal" id="{D9A09F12-473D-44C5-9CF8-1F1FBF3A8BA8}">
            <xm:f>Tables!$B$6</xm:f>
            <x14:dxf>
              <fill>
                <patternFill>
                  <bgColor rgb="FFFF0000"/>
                </patternFill>
              </fill>
            </x14:dxf>
          </x14:cfRule>
          <xm:sqref>F55</xm:sqref>
        </x14:conditionalFormatting>
        <x14:conditionalFormatting xmlns:xm="http://schemas.microsoft.com/office/excel/2006/main">
          <x14:cfRule type="cellIs" priority="4393" operator="equal" id="{72C4DDC9-A88C-4888-BBEC-4C64CC603C86}">
            <xm:f>Tables!$B$3</xm:f>
            <x14:dxf>
              <fill>
                <patternFill>
                  <bgColor rgb="FFFFFFCC"/>
                </patternFill>
              </fill>
            </x14:dxf>
          </x14:cfRule>
          <x14:cfRule type="cellIs" priority="4394" operator="equal" id="{9C4B860D-03DB-4D80-87D3-89903E80325D}">
            <xm:f>Tables!$B$4</xm:f>
            <x14:dxf>
              <fill>
                <patternFill>
                  <bgColor rgb="FF92D050"/>
                </patternFill>
              </fill>
            </x14:dxf>
          </x14:cfRule>
          <x14:cfRule type="cellIs" priority="4395" operator="equal" id="{01CF6F3D-071C-409F-8FC1-36DD028990DF}">
            <xm:f>Tables!$B$5</xm:f>
            <x14:dxf>
              <fill>
                <patternFill>
                  <bgColor rgb="FFFFC000"/>
                </patternFill>
              </fill>
            </x14:dxf>
          </x14:cfRule>
          <x14:cfRule type="cellIs" priority="4396" operator="equal" id="{78145CD2-8868-41C5-87CD-5EAEDA024A39}">
            <xm:f>Tables!$B$6</xm:f>
            <x14:dxf>
              <fill>
                <patternFill>
                  <bgColor rgb="FFFF0000"/>
                </patternFill>
              </fill>
            </x14:dxf>
          </x14:cfRule>
          <xm:sqref>F63</xm:sqref>
        </x14:conditionalFormatting>
        <x14:conditionalFormatting xmlns:xm="http://schemas.microsoft.com/office/excel/2006/main">
          <x14:cfRule type="cellIs" priority="4389" operator="equal" id="{FFA375BF-8074-4F2F-83F9-B1C561E394C3}">
            <xm:f>Tables!$B$3</xm:f>
            <x14:dxf>
              <fill>
                <patternFill>
                  <bgColor rgb="FFFFFFCC"/>
                </patternFill>
              </fill>
            </x14:dxf>
          </x14:cfRule>
          <x14:cfRule type="cellIs" priority="4390" operator="equal" id="{DAA94893-BE51-4F18-B3E1-D4917719B211}">
            <xm:f>Tables!$B$4</xm:f>
            <x14:dxf>
              <fill>
                <patternFill>
                  <bgColor rgb="FF92D050"/>
                </patternFill>
              </fill>
            </x14:dxf>
          </x14:cfRule>
          <x14:cfRule type="cellIs" priority="4391" operator="equal" id="{AA34FD78-CD43-4AD0-BF43-043654CC235A}">
            <xm:f>Tables!$B$5</xm:f>
            <x14:dxf>
              <fill>
                <patternFill>
                  <bgColor rgb="FFFFC000"/>
                </patternFill>
              </fill>
            </x14:dxf>
          </x14:cfRule>
          <x14:cfRule type="cellIs" priority="4392" operator="equal" id="{600C9D32-02B7-4947-8B1F-A858D0ACD3A3}">
            <xm:f>Tables!$B$6</xm:f>
            <x14:dxf>
              <fill>
                <patternFill>
                  <bgColor rgb="FFFF0000"/>
                </patternFill>
              </fill>
            </x14:dxf>
          </x14:cfRule>
          <xm:sqref>F64</xm:sqref>
        </x14:conditionalFormatting>
        <x14:conditionalFormatting xmlns:xm="http://schemas.microsoft.com/office/excel/2006/main">
          <x14:cfRule type="cellIs" priority="4385" operator="equal" id="{273993ED-2E6C-4445-8222-B1127F8D762E}">
            <xm:f>Tables!$B$3</xm:f>
            <x14:dxf>
              <fill>
                <patternFill>
                  <bgColor rgb="FFFFFFCC"/>
                </patternFill>
              </fill>
            </x14:dxf>
          </x14:cfRule>
          <x14:cfRule type="cellIs" priority="4386" operator="equal" id="{1FE09C34-DB51-4BE1-9126-9D016E48C947}">
            <xm:f>Tables!$B$4</xm:f>
            <x14:dxf>
              <fill>
                <patternFill>
                  <bgColor rgb="FF92D050"/>
                </patternFill>
              </fill>
            </x14:dxf>
          </x14:cfRule>
          <x14:cfRule type="cellIs" priority="4387" operator="equal" id="{A5848E26-CB5D-4F79-B634-FCA4F231C104}">
            <xm:f>Tables!$B$5</xm:f>
            <x14:dxf>
              <fill>
                <patternFill>
                  <bgColor rgb="FFFFC000"/>
                </patternFill>
              </fill>
            </x14:dxf>
          </x14:cfRule>
          <x14:cfRule type="cellIs" priority="4388" operator="equal" id="{D3287046-D052-4EF9-9252-E54206B7000E}">
            <xm:f>Tables!$B$6</xm:f>
            <x14:dxf>
              <fill>
                <patternFill>
                  <bgColor rgb="FFFF0000"/>
                </patternFill>
              </fill>
            </x14:dxf>
          </x14:cfRule>
          <xm:sqref>F65</xm:sqref>
        </x14:conditionalFormatting>
        <x14:conditionalFormatting xmlns:xm="http://schemas.microsoft.com/office/excel/2006/main">
          <x14:cfRule type="cellIs" priority="4381" operator="equal" id="{2F67FB57-F357-4862-BBE7-B45C166B36ED}">
            <xm:f>Tables!$B$3</xm:f>
            <x14:dxf>
              <fill>
                <patternFill>
                  <bgColor rgb="FFFFFFCC"/>
                </patternFill>
              </fill>
            </x14:dxf>
          </x14:cfRule>
          <x14:cfRule type="cellIs" priority="4382" operator="equal" id="{5D66275A-503B-45BE-902C-85E349DD03B3}">
            <xm:f>Tables!$B$4</xm:f>
            <x14:dxf>
              <fill>
                <patternFill>
                  <bgColor rgb="FF92D050"/>
                </patternFill>
              </fill>
            </x14:dxf>
          </x14:cfRule>
          <x14:cfRule type="cellIs" priority="4383" operator="equal" id="{4BF29A4F-D2F3-4A60-9C9A-BEC40CF44699}">
            <xm:f>Tables!$B$5</xm:f>
            <x14:dxf>
              <fill>
                <patternFill>
                  <bgColor rgb="FFFFC000"/>
                </patternFill>
              </fill>
            </x14:dxf>
          </x14:cfRule>
          <x14:cfRule type="cellIs" priority="4384" operator="equal" id="{FBFE61DF-283F-4973-B157-13DBD99177E8}">
            <xm:f>Tables!$B$6</xm:f>
            <x14:dxf>
              <fill>
                <patternFill>
                  <bgColor rgb="FFFF0000"/>
                </patternFill>
              </fill>
            </x14:dxf>
          </x14:cfRule>
          <xm:sqref>F73</xm:sqref>
        </x14:conditionalFormatting>
        <x14:conditionalFormatting xmlns:xm="http://schemas.microsoft.com/office/excel/2006/main">
          <x14:cfRule type="cellIs" priority="4377" operator="equal" id="{41AFE382-3511-4554-B3A3-813916B38A9B}">
            <xm:f>Tables!$B$3</xm:f>
            <x14:dxf>
              <fill>
                <patternFill>
                  <bgColor rgb="FFFFFFCC"/>
                </patternFill>
              </fill>
            </x14:dxf>
          </x14:cfRule>
          <x14:cfRule type="cellIs" priority="4378" operator="equal" id="{8591791E-DAD7-480F-B0E6-66619C0FBA62}">
            <xm:f>Tables!$B$4</xm:f>
            <x14:dxf>
              <fill>
                <patternFill>
                  <bgColor rgb="FF92D050"/>
                </patternFill>
              </fill>
            </x14:dxf>
          </x14:cfRule>
          <x14:cfRule type="cellIs" priority="4379" operator="equal" id="{A32251D5-92B6-4B0E-9135-D0A9EAAF1F0B}">
            <xm:f>Tables!$B$5</xm:f>
            <x14:dxf>
              <fill>
                <patternFill>
                  <bgColor rgb="FFFFC000"/>
                </patternFill>
              </fill>
            </x14:dxf>
          </x14:cfRule>
          <x14:cfRule type="cellIs" priority="4380" operator="equal" id="{6475DCEE-C833-4754-B91D-5A3A28EC23BF}">
            <xm:f>Tables!$B$6</xm:f>
            <x14:dxf>
              <fill>
                <patternFill>
                  <bgColor rgb="FFFF0000"/>
                </patternFill>
              </fill>
            </x14:dxf>
          </x14:cfRule>
          <xm:sqref>F74</xm:sqref>
        </x14:conditionalFormatting>
        <x14:conditionalFormatting xmlns:xm="http://schemas.microsoft.com/office/excel/2006/main">
          <x14:cfRule type="cellIs" priority="4373" operator="equal" id="{B637AABB-C8F7-45E3-A62E-15919BFF63B9}">
            <xm:f>Tables!$B$3</xm:f>
            <x14:dxf>
              <fill>
                <patternFill>
                  <bgColor rgb="FFFFFFCC"/>
                </patternFill>
              </fill>
            </x14:dxf>
          </x14:cfRule>
          <x14:cfRule type="cellIs" priority="4374" operator="equal" id="{FF8FBD79-17B4-4DFA-8C0B-67E3D0E81616}">
            <xm:f>Tables!$B$4</xm:f>
            <x14:dxf>
              <fill>
                <patternFill>
                  <bgColor rgb="FF92D050"/>
                </patternFill>
              </fill>
            </x14:dxf>
          </x14:cfRule>
          <x14:cfRule type="cellIs" priority="4375" operator="equal" id="{38DC6F57-D8CD-455E-A1EA-F5391F6FB211}">
            <xm:f>Tables!$B$5</xm:f>
            <x14:dxf>
              <fill>
                <patternFill>
                  <bgColor rgb="FFFFC000"/>
                </patternFill>
              </fill>
            </x14:dxf>
          </x14:cfRule>
          <x14:cfRule type="cellIs" priority="4376" operator="equal" id="{719F19B4-9150-4125-813D-8F6D91727D70}">
            <xm:f>Tables!$B$6</xm:f>
            <x14:dxf>
              <fill>
                <patternFill>
                  <bgColor rgb="FFFF0000"/>
                </patternFill>
              </fill>
            </x14:dxf>
          </x14:cfRule>
          <xm:sqref>F82</xm:sqref>
        </x14:conditionalFormatting>
        <x14:conditionalFormatting xmlns:xm="http://schemas.microsoft.com/office/excel/2006/main">
          <x14:cfRule type="cellIs" priority="4369" operator="equal" id="{4DCE165F-52FB-4850-819C-DB49D7F36125}">
            <xm:f>Tables!$B$3</xm:f>
            <x14:dxf>
              <fill>
                <patternFill>
                  <bgColor rgb="FFFFFFCC"/>
                </patternFill>
              </fill>
            </x14:dxf>
          </x14:cfRule>
          <x14:cfRule type="cellIs" priority="4370" operator="equal" id="{77498078-EB67-4447-BD00-B34E6668E2B5}">
            <xm:f>Tables!$B$4</xm:f>
            <x14:dxf>
              <fill>
                <patternFill>
                  <bgColor rgb="FF92D050"/>
                </patternFill>
              </fill>
            </x14:dxf>
          </x14:cfRule>
          <x14:cfRule type="cellIs" priority="4371" operator="equal" id="{5C64024D-3913-4861-85F9-89B275C98563}">
            <xm:f>Tables!$B$5</xm:f>
            <x14:dxf>
              <fill>
                <patternFill>
                  <bgColor rgb="FFFFC000"/>
                </patternFill>
              </fill>
            </x14:dxf>
          </x14:cfRule>
          <x14:cfRule type="cellIs" priority="4372" operator="equal" id="{38FD093A-442B-4B37-9809-8856E81CC8F7}">
            <xm:f>Tables!$B$6</xm:f>
            <x14:dxf>
              <fill>
                <patternFill>
                  <bgColor rgb="FFFF0000"/>
                </patternFill>
              </fill>
            </x14:dxf>
          </x14:cfRule>
          <xm:sqref>F83</xm:sqref>
        </x14:conditionalFormatting>
        <x14:conditionalFormatting xmlns:xm="http://schemas.microsoft.com/office/excel/2006/main">
          <x14:cfRule type="cellIs" priority="4365" operator="equal" id="{BB9C1252-4540-48F3-A0FB-827F5DC725CE}">
            <xm:f>Tables!$B$3</xm:f>
            <x14:dxf>
              <fill>
                <patternFill>
                  <bgColor rgb="FFFFFFCC"/>
                </patternFill>
              </fill>
            </x14:dxf>
          </x14:cfRule>
          <x14:cfRule type="cellIs" priority="4366" operator="equal" id="{D753E66D-1A93-4933-9970-2F3280284A2D}">
            <xm:f>Tables!$B$4</xm:f>
            <x14:dxf>
              <fill>
                <patternFill>
                  <bgColor rgb="FF92D050"/>
                </patternFill>
              </fill>
            </x14:dxf>
          </x14:cfRule>
          <x14:cfRule type="cellIs" priority="4367" operator="equal" id="{3A8D83DE-8A92-4B7E-A2A1-BA899F4EC353}">
            <xm:f>Tables!$B$5</xm:f>
            <x14:dxf>
              <fill>
                <patternFill>
                  <bgColor rgb="FFFFC000"/>
                </patternFill>
              </fill>
            </x14:dxf>
          </x14:cfRule>
          <x14:cfRule type="cellIs" priority="4368" operator="equal" id="{13C4EAF9-8952-4BAB-AFA1-3D6640D5670A}">
            <xm:f>Tables!$B$6</xm:f>
            <x14:dxf>
              <fill>
                <patternFill>
                  <bgColor rgb="FFFF0000"/>
                </patternFill>
              </fill>
            </x14:dxf>
          </x14:cfRule>
          <xm:sqref>F91</xm:sqref>
        </x14:conditionalFormatting>
        <x14:conditionalFormatting xmlns:xm="http://schemas.microsoft.com/office/excel/2006/main">
          <x14:cfRule type="cellIs" priority="4361" operator="equal" id="{EED32629-244D-4620-961C-107224D93F91}">
            <xm:f>Tables!$B$3</xm:f>
            <x14:dxf>
              <fill>
                <patternFill>
                  <bgColor rgb="FFFFFFCC"/>
                </patternFill>
              </fill>
            </x14:dxf>
          </x14:cfRule>
          <x14:cfRule type="cellIs" priority="4362" operator="equal" id="{9F818807-0A5F-41CA-8C99-CFD72D861A8A}">
            <xm:f>Tables!$B$4</xm:f>
            <x14:dxf>
              <fill>
                <patternFill>
                  <bgColor rgb="FF92D050"/>
                </patternFill>
              </fill>
            </x14:dxf>
          </x14:cfRule>
          <x14:cfRule type="cellIs" priority="4363" operator="equal" id="{67B325DD-6E53-4727-B925-69472350F9B6}">
            <xm:f>Tables!$B$5</xm:f>
            <x14:dxf>
              <fill>
                <patternFill>
                  <bgColor rgb="FFFFC000"/>
                </patternFill>
              </fill>
            </x14:dxf>
          </x14:cfRule>
          <x14:cfRule type="cellIs" priority="4364" operator="equal" id="{7C624C1B-F0D9-4F2B-AFE2-80264E7775F1}">
            <xm:f>Tables!$B$6</xm:f>
            <x14:dxf>
              <fill>
                <patternFill>
                  <bgColor rgb="FFFF0000"/>
                </patternFill>
              </fill>
            </x14:dxf>
          </x14:cfRule>
          <xm:sqref>F92</xm:sqref>
        </x14:conditionalFormatting>
        <x14:conditionalFormatting xmlns:xm="http://schemas.microsoft.com/office/excel/2006/main">
          <x14:cfRule type="cellIs" priority="4357" operator="equal" id="{CBF7B0CC-EFEA-43ED-A3B6-2D59EBA4A45A}">
            <xm:f>Tables!$B$3</xm:f>
            <x14:dxf>
              <fill>
                <patternFill>
                  <bgColor rgb="FFFFFFCC"/>
                </patternFill>
              </fill>
            </x14:dxf>
          </x14:cfRule>
          <x14:cfRule type="cellIs" priority="4358" operator="equal" id="{474557F2-0224-494D-89F1-B46619D5A4A3}">
            <xm:f>Tables!$B$4</xm:f>
            <x14:dxf>
              <fill>
                <patternFill>
                  <bgColor rgb="FF92D050"/>
                </patternFill>
              </fill>
            </x14:dxf>
          </x14:cfRule>
          <x14:cfRule type="cellIs" priority="4359" operator="equal" id="{133348D7-3EC7-4380-A92A-D71C07FA72B9}">
            <xm:f>Tables!$B$5</xm:f>
            <x14:dxf>
              <fill>
                <patternFill>
                  <bgColor rgb="FFFFC000"/>
                </patternFill>
              </fill>
            </x14:dxf>
          </x14:cfRule>
          <x14:cfRule type="cellIs" priority="4360" operator="equal" id="{443EF5EB-7894-4B65-B2A9-B8E4E7268457}">
            <xm:f>Tables!$B$6</xm:f>
            <x14:dxf>
              <fill>
                <patternFill>
                  <bgColor rgb="FFFF0000"/>
                </patternFill>
              </fill>
            </x14:dxf>
          </x14:cfRule>
          <xm:sqref>F93</xm:sqref>
        </x14:conditionalFormatting>
        <x14:conditionalFormatting xmlns:xm="http://schemas.microsoft.com/office/excel/2006/main">
          <x14:cfRule type="cellIs" priority="4353" operator="equal" id="{1CE36821-77CD-41F1-906E-584383058EB7}">
            <xm:f>Tables!$B$3</xm:f>
            <x14:dxf>
              <fill>
                <patternFill>
                  <bgColor rgb="FFFFFFCC"/>
                </patternFill>
              </fill>
            </x14:dxf>
          </x14:cfRule>
          <x14:cfRule type="cellIs" priority="4354" operator="equal" id="{A53836F9-8F83-4CB6-96A0-F08177D3FEA1}">
            <xm:f>Tables!$B$4</xm:f>
            <x14:dxf>
              <fill>
                <patternFill>
                  <bgColor rgb="FF92D050"/>
                </patternFill>
              </fill>
            </x14:dxf>
          </x14:cfRule>
          <x14:cfRule type="cellIs" priority="4355" operator="equal" id="{8B3BA500-635A-4BA6-A51D-A24258150A9F}">
            <xm:f>Tables!$B$5</xm:f>
            <x14:dxf>
              <fill>
                <patternFill>
                  <bgColor rgb="FFFFC000"/>
                </patternFill>
              </fill>
            </x14:dxf>
          </x14:cfRule>
          <x14:cfRule type="cellIs" priority="4356" operator="equal" id="{4BE1F676-F6E4-42CE-BAD8-AA6253B44E8D}">
            <xm:f>Tables!$B$6</xm:f>
            <x14:dxf>
              <fill>
                <patternFill>
                  <bgColor rgb="FFFF0000"/>
                </patternFill>
              </fill>
            </x14:dxf>
          </x14:cfRule>
          <xm:sqref>F101</xm:sqref>
        </x14:conditionalFormatting>
        <x14:conditionalFormatting xmlns:xm="http://schemas.microsoft.com/office/excel/2006/main">
          <x14:cfRule type="cellIs" priority="4349" operator="equal" id="{EC1B475F-22FF-4A95-A6C5-050FB4A6674D}">
            <xm:f>Tables!$B$3</xm:f>
            <x14:dxf>
              <fill>
                <patternFill>
                  <bgColor rgb="FFFFFFCC"/>
                </patternFill>
              </fill>
            </x14:dxf>
          </x14:cfRule>
          <x14:cfRule type="cellIs" priority="4350" operator="equal" id="{5F87A0E1-5DBD-40C6-9100-DC59F6A1BA18}">
            <xm:f>Tables!$B$4</xm:f>
            <x14:dxf>
              <fill>
                <patternFill>
                  <bgColor rgb="FF92D050"/>
                </patternFill>
              </fill>
            </x14:dxf>
          </x14:cfRule>
          <x14:cfRule type="cellIs" priority="4351" operator="equal" id="{ABDA939B-ECF8-4309-9BB6-5EFFB5065A22}">
            <xm:f>Tables!$B$5</xm:f>
            <x14:dxf>
              <fill>
                <patternFill>
                  <bgColor rgb="FFFFC000"/>
                </patternFill>
              </fill>
            </x14:dxf>
          </x14:cfRule>
          <x14:cfRule type="cellIs" priority="4352" operator="equal" id="{3FB2BEF9-4646-4E10-B67D-9B16BF86F58E}">
            <xm:f>Tables!$B$6</xm:f>
            <x14:dxf>
              <fill>
                <patternFill>
                  <bgColor rgb="FFFF0000"/>
                </patternFill>
              </fill>
            </x14:dxf>
          </x14:cfRule>
          <xm:sqref>F102</xm:sqref>
        </x14:conditionalFormatting>
        <x14:conditionalFormatting xmlns:xm="http://schemas.microsoft.com/office/excel/2006/main">
          <x14:cfRule type="cellIs" priority="4345" operator="equal" id="{23458B51-F034-4CE1-B500-2C675060798A}">
            <xm:f>Tables!$B$3</xm:f>
            <x14:dxf>
              <fill>
                <patternFill>
                  <bgColor rgb="FFFFFFCC"/>
                </patternFill>
              </fill>
            </x14:dxf>
          </x14:cfRule>
          <x14:cfRule type="cellIs" priority="4346" operator="equal" id="{5B90E4C5-BC8F-493D-8F80-49AF8CB3657D}">
            <xm:f>Tables!$B$4</xm:f>
            <x14:dxf>
              <fill>
                <patternFill>
                  <bgColor rgb="FF92D050"/>
                </patternFill>
              </fill>
            </x14:dxf>
          </x14:cfRule>
          <x14:cfRule type="cellIs" priority="4347" operator="equal" id="{D199F091-B6BD-4CCA-B498-DACAF6C5BAF3}">
            <xm:f>Tables!$B$5</xm:f>
            <x14:dxf>
              <fill>
                <patternFill>
                  <bgColor rgb="FFFFC000"/>
                </patternFill>
              </fill>
            </x14:dxf>
          </x14:cfRule>
          <x14:cfRule type="cellIs" priority="4348" operator="equal" id="{A9FCD55D-44D8-45EE-BDC6-1744967F6F02}">
            <xm:f>Tables!$B$6</xm:f>
            <x14:dxf>
              <fill>
                <patternFill>
                  <bgColor rgb="FFFF0000"/>
                </patternFill>
              </fill>
            </x14:dxf>
          </x14:cfRule>
          <xm:sqref>F110</xm:sqref>
        </x14:conditionalFormatting>
        <x14:conditionalFormatting xmlns:xm="http://schemas.microsoft.com/office/excel/2006/main">
          <x14:cfRule type="cellIs" priority="4341" operator="equal" id="{92BC77C0-10DC-48ED-B2BC-63288DD19BF9}">
            <xm:f>Tables!$B$3</xm:f>
            <x14:dxf>
              <fill>
                <patternFill>
                  <bgColor rgb="FFFFFFCC"/>
                </patternFill>
              </fill>
            </x14:dxf>
          </x14:cfRule>
          <x14:cfRule type="cellIs" priority="4342" operator="equal" id="{E9E3AA8E-F4DB-4EC3-9D89-49785587DB50}">
            <xm:f>Tables!$B$4</xm:f>
            <x14:dxf>
              <fill>
                <patternFill>
                  <bgColor rgb="FF92D050"/>
                </patternFill>
              </fill>
            </x14:dxf>
          </x14:cfRule>
          <x14:cfRule type="cellIs" priority="4343" operator="equal" id="{7FA6A582-A692-4426-BBEE-A9540BD77D39}">
            <xm:f>Tables!$B$5</xm:f>
            <x14:dxf>
              <fill>
                <patternFill>
                  <bgColor rgb="FFFFC000"/>
                </patternFill>
              </fill>
            </x14:dxf>
          </x14:cfRule>
          <x14:cfRule type="cellIs" priority="4344" operator="equal" id="{0318B142-7C79-4335-8567-E0AAB7189F72}">
            <xm:f>Tables!$B$6</xm:f>
            <x14:dxf>
              <fill>
                <patternFill>
                  <bgColor rgb="FFFF0000"/>
                </patternFill>
              </fill>
            </x14:dxf>
          </x14:cfRule>
          <xm:sqref>F111</xm:sqref>
        </x14:conditionalFormatting>
        <x14:conditionalFormatting xmlns:xm="http://schemas.microsoft.com/office/excel/2006/main">
          <x14:cfRule type="cellIs" priority="4337" operator="equal" id="{33977ECA-A5BD-4DDD-8044-02467597E4BB}">
            <xm:f>Tables!$B$3</xm:f>
            <x14:dxf>
              <fill>
                <patternFill>
                  <bgColor rgb="FFFFFFCC"/>
                </patternFill>
              </fill>
            </x14:dxf>
          </x14:cfRule>
          <x14:cfRule type="cellIs" priority="4338" operator="equal" id="{D026C114-DBD8-44BB-9517-6C648D29F2A0}">
            <xm:f>Tables!$B$4</xm:f>
            <x14:dxf>
              <fill>
                <patternFill>
                  <bgColor rgb="FF92D050"/>
                </patternFill>
              </fill>
            </x14:dxf>
          </x14:cfRule>
          <x14:cfRule type="cellIs" priority="4339" operator="equal" id="{2D638FD3-FDD3-4037-990B-B2B5757AB760}">
            <xm:f>Tables!$B$5</xm:f>
            <x14:dxf>
              <fill>
                <patternFill>
                  <bgColor rgb="FFFFC000"/>
                </patternFill>
              </fill>
            </x14:dxf>
          </x14:cfRule>
          <x14:cfRule type="cellIs" priority="4340" operator="equal" id="{1CECFA96-F77C-4515-BD1C-811608A680CD}">
            <xm:f>Tables!$B$6</xm:f>
            <x14:dxf>
              <fill>
                <patternFill>
                  <bgColor rgb="FFFF0000"/>
                </patternFill>
              </fill>
            </x14:dxf>
          </x14:cfRule>
          <xm:sqref>F112</xm:sqref>
        </x14:conditionalFormatting>
        <x14:conditionalFormatting xmlns:xm="http://schemas.microsoft.com/office/excel/2006/main">
          <x14:cfRule type="cellIs" priority="4333" operator="equal" id="{2ED784AE-2E2C-4733-B751-64B54DBC3860}">
            <xm:f>Tables!$B$3</xm:f>
            <x14:dxf>
              <fill>
                <patternFill>
                  <bgColor rgb="FFFFFFCC"/>
                </patternFill>
              </fill>
            </x14:dxf>
          </x14:cfRule>
          <x14:cfRule type="cellIs" priority="4334" operator="equal" id="{3294B207-DAA8-4458-B480-0C93B55B5611}">
            <xm:f>Tables!$B$4</xm:f>
            <x14:dxf>
              <fill>
                <patternFill>
                  <bgColor rgb="FF92D050"/>
                </patternFill>
              </fill>
            </x14:dxf>
          </x14:cfRule>
          <x14:cfRule type="cellIs" priority="4335" operator="equal" id="{E9EB58D9-2E03-4D70-8BFA-68A7311B217F}">
            <xm:f>Tables!$B$5</xm:f>
            <x14:dxf>
              <fill>
                <patternFill>
                  <bgColor rgb="FFFFC000"/>
                </patternFill>
              </fill>
            </x14:dxf>
          </x14:cfRule>
          <x14:cfRule type="cellIs" priority="4336" operator="equal" id="{145A8F5E-ACE6-43E6-99CC-7D44419693AB}">
            <xm:f>Tables!$B$6</xm:f>
            <x14:dxf>
              <fill>
                <patternFill>
                  <bgColor rgb="FFFF0000"/>
                </patternFill>
              </fill>
            </x14:dxf>
          </x14:cfRule>
          <xm:sqref>F121</xm:sqref>
        </x14:conditionalFormatting>
        <x14:conditionalFormatting xmlns:xm="http://schemas.microsoft.com/office/excel/2006/main">
          <x14:cfRule type="cellIs" priority="4329" operator="equal" id="{1D14F27F-E250-42A2-8E9D-77FD03310D6A}">
            <xm:f>Tables!$B$3</xm:f>
            <x14:dxf>
              <fill>
                <patternFill>
                  <bgColor rgb="FFFFFFCC"/>
                </patternFill>
              </fill>
            </x14:dxf>
          </x14:cfRule>
          <x14:cfRule type="cellIs" priority="4330" operator="equal" id="{357B874E-D953-4400-8807-EF65658E1B21}">
            <xm:f>Tables!$B$4</xm:f>
            <x14:dxf>
              <fill>
                <patternFill>
                  <bgColor rgb="FF92D050"/>
                </patternFill>
              </fill>
            </x14:dxf>
          </x14:cfRule>
          <x14:cfRule type="cellIs" priority="4331" operator="equal" id="{54173ECC-0013-4012-B592-8774F589755D}">
            <xm:f>Tables!$B$5</xm:f>
            <x14:dxf>
              <fill>
                <patternFill>
                  <bgColor rgb="FFFFC000"/>
                </patternFill>
              </fill>
            </x14:dxf>
          </x14:cfRule>
          <x14:cfRule type="cellIs" priority="4332" operator="equal" id="{F7740732-7824-49BA-B283-E89387D56C2D}">
            <xm:f>Tables!$B$6</xm:f>
            <x14:dxf>
              <fill>
                <patternFill>
                  <bgColor rgb="FFFF0000"/>
                </patternFill>
              </fill>
            </x14:dxf>
          </x14:cfRule>
          <xm:sqref>F122</xm:sqref>
        </x14:conditionalFormatting>
        <x14:conditionalFormatting xmlns:xm="http://schemas.microsoft.com/office/excel/2006/main">
          <x14:cfRule type="cellIs" priority="4325" operator="equal" id="{427AD10F-63B3-4E3A-8158-AA76E6CCC0D7}">
            <xm:f>Tables!$B$3</xm:f>
            <x14:dxf>
              <fill>
                <patternFill>
                  <bgColor rgb="FFFFFFCC"/>
                </patternFill>
              </fill>
            </x14:dxf>
          </x14:cfRule>
          <x14:cfRule type="cellIs" priority="4326" operator="equal" id="{B3443303-18C2-43EE-8C03-F654FE94F6F9}">
            <xm:f>Tables!$B$4</xm:f>
            <x14:dxf>
              <fill>
                <patternFill>
                  <bgColor rgb="FF92D050"/>
                </patternFill>
              </fill>
            </x14:dxf>
          </x14:cfRule>
          <x14:cfRule type="cellIs" priority="4327" operator="equal" id="{B214515F-49FF-4D41-9024-2F642CC6D1A8}">
            <xm:f>Tables!$B$5</xm:f>
            <x14:dxf>
              <fill>
                <patternFill>
                  <bgColor rgb="FFFFC000"/>
                </patternFill>
              </fill>
            </x14:dxf>
          </x14:cfRule>
          <x14:cfRule type="cellIs" priority="4328" operator="equal" id="{2F432A7C-0BAE-4544-BEA8-89520B15E73C}">
            <xm:f>Tables!$B$6</xm:f>
            <x14:dxf>
              <fill>
                <patternFill>
                  <bgColor rgb="FFFF0000"/>
                </patternFill>
              </fill>
            </x14:dxf>
          </x14:cfRule>
          <xm:sqref>F123</xm:sqref>
        </x14:conditionalFormatting>
        <x14:conditionalFormatting xmlns:xm="http://schemas.microsoft.com/office/excel/2006/main">
          <x14:cfRule type="cellIs" priority="4321" operator="equal" id="{7A8D7775-EFC8-46FE-A09E-D3382F64EFC1}">
            <xm:f>Tables!$B$3</xm:f>
            <x14:dxf>
              <fill>
                <patternFill>
                  <bgColor rgb="FFFFFFCC"/>
                </patternFill>
              </fill>
            </x14:dxf>
          </x14:cfRule>
          <x14:cfRule type="cellIs" priority="4322" operator="equal" id="{EEA87D39-DFD1-4C3E-B835-9852DB6B96FF}">
            <xm:f>Tables!$B$4</xm:f>
            <x14:dxf>
              <fill>
                <patternFill>
                  <bgColor rgb="FF92D050"/>
                </patternFill>
              </fill>
            </x14:dxf>
          </x14:cfRule>
          <x14:cfRule type="cellIs" priority="4323" operator="equal" id="{82E9E659-D376-4A6D-871C-82DB3A610CB7}">
            <xm:f>Tables!$B$5</xm:f>
            <x14:dxf>
              <fill>
                <patternFill>
                  <bgColor rgb="FFFFC000"/>
                </patternFill>
              </fill>
            </x14:dxf>
          </x14:cfRule>
          <x14:cfRule type="cellIs" priority="4324" operator="equal" id="{91C336A1-F0EA-4DBE-8C87-56BD116B5463}">
            <xm:f>Tables!$B$6</xm:f>
            <x14:dxf>
              <fill>
                <patternFill>
                  <bgColor rgb="FFFF0000"/>
                </patternFill>
              </fill>
            </x14:dxf>
          </x14:cfRule>
          <xm:sqref>F132</xm:sqref>
        </x14:conditionalFormatting>
        <x14:conditionalFormatting xmlns:xm="http://schemas.microsoft.com/office/excel/2006/main">
          <x14:cfRule type="cellIs" priority="4317" operator="equal" id="{4670F1F2-CC1A-49D9-B20F-69D67EBC425B}">
            <xm:f>Tables!$B$3</xm:f>
            <x14:dxf>
              <fill>
                <patternFill>
                  <bgColor rgb="FFFFFFCC"/>
                </patternFill>
              </fill>
            </x14:dxf>
          </x14:cfRule>
          <x14:cfRule type="cellIs" priority="4318" operator="equal" id="{B4E8B39F-819D-4968-9AFA-4A19DF1ECA8F}">
            <xm:f>Tables!$B$4</xm:f>
            <x14:dxf>
              <fill>
                <patternFill>
                  <bgColor rgb="FF92D050"/>
                </patternFill>
              </fill>
            </x14:dxf>
          </x14:cfRule>
          <x14:cfRule type="cellIs" priority="4319" operator="equal" id="{8CADC4A6-DDD5-40D7-BEE1-B012DD2AC259}">
            <xm:f>Tables!$B$5</xm:f>
            <x14:dxf>
              <fill>
                <patternFill>
                  <bgColor rgb="FFFFC000"/>
                </patternFill>
              </fill>
            </x14:dxf>
          </x14:cfRule>
          <x14:cfRule type="cellIs" priority="4320" operator="equal" id="{770131B5-7571-4D58-8D07-8FFD2CD4B6FB}">
            <xm:f>Tables!$B$6</xm:f>
            <x14:dxf>
              <fill>
                <patternFill>
                  <bgColor rgb="FFFF0000"/>
                </patternFill>
              </fill>
            </x14:dxf>
          </x14:cfRule>
          <xm:sqref>F133</xm:sqref>
        </x14:conditionalFormatting>
        <x14:conditionalFormatting xmlns:xm="http://schemas.microsoft.com/office/excel/2006/main">
          <x14:cfRule type="cellIs" priority="4313" operator="equal" id="{10BBCCC9-C37B-4D63-BD0D-AB723C90F8FF}">
            <xm:f>Tables!$B$3</xm:f>
            <x14:dxf>
              <fill>
                <patternFill>
                  <bgColor rgb="FFFFFFCC"/>
                </patternFill>
              </fill>
            </x14:dxf>
          </x14:cfRule>
          <x14:cfRule type="cellIs" priority="4314" operator="equal" id="{C0A15F3E-3347-4E57-874E-2E047A120F2E}">
            <xm:f>Tables!$B$4</xm:f>
            <x14:dxf>
              <fill>
                <patternFill>
                  <bgColor rgb="FF92D050"/>
                </patternFill>
              </fill>
            </x14:dxf>
          </x14:cfRule>
          <x14:cfRule type="cellIs" priority="4315" operator="equal" id="{F755FECE-42E4-45AF-B9B1-ED56B5ABA807}">
            <xm:f>Tables!$B$5</xm:f>
            <x14:dxf>
              <fill>
                <patternFill>
                  <bgColor rgb="FFFFC000"/>
                </patternFill>
              </fill>
            </x14:dxf>
          </x14:cfRule>
          <x14:cfRule type="cellIs" priority="4316" operator="equal" id="{F5626124-DF34-4D60-A6D5-529D53059A46}">
            <xm:f>Tables!$B$6</xm:f>
            <x14:dxf>
              <fill>
                <patternFill>
                  <bgColor rgb="FFFF0000"/>
                </patternFill>
              </fill>
            </x14:dxf>
          </x14:cfRule>
          <xm:sqref>F134</xm:sqref>
        </x14:conditionalFormatting>
        <x14:conditionalFormatting xmlns:xm="http://schemas.microsoft.com/office/excel/2006/main">
          <x14:cfRule type="cellIs" priority="4309" operator="equal" id="{311084EB-FCA9-4B08-91AE-C014CF849C87}">
            <xm:f>Tables!$B$3</xm:f>
            <x14:dxf>
              <fill>
                <patternFill>
                  <bgColor rgb="FFFFFFCC"/>
                </patternFill>
              </fill>
            </x14:dxf>
          </x14:cfRule>
          <x14:cfRule type="cellIs" priority="4310" operator="equal" id="{B71E2168-42EB-4C68-BC23-26CC9852F80A}">
            <xm:f>Tables!$B$4</xm:f>
            <x14:dxf>
              <fill>
                <patternFill>
                  <bgColor rgb="FF92D050"/>
                </patternFill>
              </fill>
            </x14:dxf>
          </x14:cfRule>
          <x14:cfRule type="cellIs" priority="4311" operator="equal" id="{A861A432-C26F-45A9-999A-1BFA6DA34F52}">
            <xm:f>Tables!$B$5</xm:f>
            <x14:dxf>
              <fill>
                <patternFill>
                  <bgColor rgb="FFFFC000"/>
                </patternFill>
              </fill>
            </x14:dxf>
          </x14:cfRule>
          <x14:cfRule type="cellIs" priority="4312" operator="equal" id="{C32A9AF6-95E9-42DC-B008-20433E200572}">
            <xm:f>Tables!$B$6</xm:f>
            <x14:dxf>
              <fill>
                <patternFill>
                  <bgColor rgb="FFFF0000"/>
                </patternFill>
              </fill>
            </x14:dxf>
          </x14:cfRule>
          <xm:sqref>F143</xm:sqref>
        </x14:conditionalFormatting>
        <x14:conditionalFormatting xmlns:xm="http://schemas.microsoft.com/office/excel/2006/main">
          <x14:cfRule type="cellIs" priority="4305" operator="equal" id="{CA9AFD0E-745F-43DA-BC96-DD7A4F0359F4}">
            <xm:f>Tables!$B$3</xm:f>
            <x14:dxf>
              <fill>
                <patternFill>
                  <bgColor rgb="FFFFFFCC"/>
                </patternFill>
              </fill>
            </x14:dxf>
          </x14:cfRule>
          <x14:cfRule type="cellIs" priority="4306" operator="equal" id="{9BC8438A-A5D5-440B-9283-8C3505A0567E}">
            <xm:f>Tables!$B$4</xm:f>
            <x14:dxf>
              <fill>
                <patternFill>
                  <bgColor rgb="FF92D050"/>
                </patternFill>
              </fill>
            </x14:dxf>
          </x14:cfRule>
          <x14:cfRule type="cellIs" priority="4307" operator="equal" id="{7B136A91-4B23-4927-BE10-93285FF294EC}">
            <xm:f>Tables!$B$5</xm:f>
            <x14:dxf>
              <fill>
                <patternFill>
                  <bgColor rgb="FFFFC000"/>
                </patternFill>
              </fill>
            </x14:dxf>
          </x14:cfRule>
          <x14:cfRule type="cellIs" priority="4308" operator="equal" id="{55F45F88-7F98-4800-BDA2-47B4D901E59F}">
            <xm:f>Tables!$B$6</xm:f>
            <x14:dxf>
              <fill>
                <patternFill>
                  <bgColor rgb="FFFF0000"/>
                </patternFill>
              </fill>
            </x14:dxf>
          </x14:cfRule>
          <xm:sqref>F144</xm:sqref>
        </x14:conditionalFormatting>
        <x14:conditionalFormatting xmlns:xm="http://schemas.microsoft.com/office/excel/2006/main">
          <x14:cfRule type="cellIs" priority="4301" operator="equal" id="{AA6916F5-2805-4966-BFA0-848FEC5C56A7}">
            <xm:f>Tables!$B$3</xm:f>
            <x14:dxf>
              <fill>
                <patternFill>
                  <bgColor rgb="FFFFFFCC"/>
                </patternFill>
              </fill>
            </x14:dxf>
          </x14:cfRule>
          <x14:cfRule type="cellIs" priority="4302" operator="equal" id="{98CD4729-F7CD-4AFB-8210-096E839E24AB}">
            <xm:f>Tables!$B$4</xm:f>
            <x14:dxf>
              <fill>
                <patternFill>
                  <bgColor rgb="FF92D050"/>
                </patternFill>
              </fill>
            </x14:dxf>
          </x14:cfRule>
          <x14:cfRule type="cellIs" priority="4303" operator="equal" id="{11BDE084-42C4-4F60-A813-68CE3E603B31}">
            <xm:f>Tables!$B$5</xm:f>
            <x14:dxf>
              <fill>
                <patternFill>
                  <bgColor rgb="FFFFC000"/>
                </patternFill>
              </fill>
            </x14:dxf>
          </x14:cfRule>
          <x14:cfRule type="cellIs" priority="4304" operator="equal" id="{7207ACB8-D190-47EA-8E17-A22A5745FE5F}">
            <xm:f>Tables!$B$6</xm:f>
            <x14:dxf>
              <fill>
                <patternFill>
                  <bgColor rgb="FFFF0000"/>
                </patternFill>
              </fill>
            </x14:dxf>
          </x14:cfRule>
          <xm:sqref>F145</xm:sqref>
        </x14:conditionalFormatting>
        <x14:conditionalFormatting xmlns:xm="http://schemas.microsoft.com/office/excel/2006/main">
          <x14:cfRule type="cellIs" priority="4297" operator="equal" id="{910581B5-581F-4C60-B885-3ACD3B6E47DF}">
            <xm:f>Tables!$B$3</xm:f>
            <x14:dxf>
              <fill>
                <patternFill>
                  <bgColor rgb="FFFFFFCC"/>
                </patternFill>
              </fill>
            </x14:dxf>
          </x14:cfRule>
          <x14:cfRule type="cellIs" priority="4298" operator="equal" id="{557C51B4-20D0-49E2-AECF-01C10DB5E91E}">
            <xm:f>Tables!$B$4</xm:f>
            <x14:dxf>
              <fill>
                <patternFill>
                  <bgColor rgb="FF92D050"/>
                </patternFill>
              </fill>
            </x14:dxf>
          </x14:cfRule>
          <x14:cfRule type="cellIs" priority="4299" operator="equal" id="{B8794D2B-2067-4A93-B3C0-4F12DCFDD157}">
            <xm:f>Tables!$B$5</xm:f>
            <x14:dxf>
              <fill>
                <patternFill>
                  <bgColor rgb="FFFFC000"/>
                </patternFill>
              </fill>
            </x14:dxf>
          </x14:cfRule>
          <x14:cfRule type="cellIs" priority="4300" operator="equal" id="{774C821B-953B-4A0E-BFDC-04656F387E9D}">
            <xm:f>Tables!$B$6</xm:f>
            <x14:dxf>
              <fill>
                <patternFill>
                  <bgColor rgb="FFFF0000"/>
                </patternFill>
              </fill>
            </x14:dxf>
          </x14:cfRule>
          <xm:sqref>F154</xm:sqref>
        </x14:conditionalFormatting>
        <x14:conditionalFormatting xmlns:xm="http://schemas.microsoft.com/office/excel/2006/main">
          <x14:cfRule type="cellIs" priority="4293" operator="equal" id="{7A97BA78-ECB9-4E0A-87B4-1CB81C649A99}">
            <xm:f>Tables!$B$3</xm:f>
            <x14:dxf>
              <fill>
                <patternFill>
                  <bgColor rgb="FFFFFFCC"/>
                </patternFill>
              </fill>
            </x14:dxf>
          </x14:cfRule>
          <x14:cfRule type="cellIs" priority="4294" operator="equal" id="{655DFF08-9430-4C38-8DDF-3E41EC149C90}">
            <xm:f>Tables!$B$4</xm:f>
            <x14:dxf>
              <fill>
                <patternFill>
                  <bgColor rgb="FF92D050"/>
                </patternFill>
              </fill>
            </x14:dxf>
          </x14:cfRule>
          <x14:cfRule type="cellIs" priority="4295" operator="equal" id="{554FBFB3-55B7-45C8-85ED-175953AC2435}">
            <xm:f>Tables!$B$5</xm:f>
            <x14:dxf>
              <fill>
                <patternFill>
                  <bgColor rgb="FFFFC000"/>
                </patternFill>
              </fill>
            </x14:dxf>
          </x14:cfRule>
          <x14:cfRule type="cellIs" priority="4296" operator="equal" id="{6B94E63F-832F-464F-A998-A861889E4A08}">
            <xm:f>Tables!$B$6</xm:f>
            <x14:dxf>
              <fill>
                <patternFill>
                  <bgColor rgb="FFFF0000"/>
                </patternFill>
              </fill>
            </x14:dxf>
          </x14:cfRule>
          <xm:sqref>F155</xm:sqref>
        </x14:conditionalFormatting>
        <x14:conditionalFormatting xmlns:xm="http://schemas.microsoft.com/office/excel/2006/main">
          <x14:cfRule type="cellIs" priority="4289" operator="equal" id="{C6CAFC1D-9130-4962-8E3B-8366205EB2BA}">
            <xm:f>Tables!$B$3</xm:f>
            <x14:dxf>
              <fill>
                <patternFill>
                  <bgColor rgb="FFFFFFCC"/>
                </patternFill>
              </fill>
            </x14:dxf>
          </x14:cfRule>
          <x14:cfRule type="cellIs" priority="4290" operator="equal" id="{4BED678B-03B9-4BB3-9C3A-CDCD4713E220}">
            <xm:f>Tables!$B$4</xm:f>
            <x14:dxf>
              <fill>
                <patternFill>
                  <bgColor rgb="FF92D050"/>
                </patternFill>
              </fill>
            </x14:dxf>
          </x14:cfRule>
          <x14:cfRule type="cellIs" priority="4291" operator="equal" id="{2E58E2F0-124C-451A-98EE-5C9FE79FF09B}">
            <xm:f>Tables!$B$5</xm:f>
            <x14:dxf>
              <fill>
                <patternFill>
                  <bgColor rgb="FFFFC000"/>
                </patternFill>
              </fill>
            </x14:dxf>
          </x14:cfRule>
          <x14:cfRule type="cellIs" priority="4292" operator="equal" id="{4AFA7C60-D0D8-44EA-B830-11FC815F16EE}">
            <xm:f>Tables!$B$6</xm:f>
            <x14:dxf>
              <fill>
                <patternFill>
                  <bgColor rgb="FFFF0000"/>
                </patternFill>
              </fill>
            </x14:dxf>
          </x14:cfRule>
          <xm:sqref>F163</xm:sqref>
        </x14:conditionalFormatting>
        <x14:conditionalFormatting xmlns:xm="http://schemas.microsoft.com/office/excel/2006/main">
          <x14:cfRule type="cellIs" priority="4285" operator="equal" id="{02FA7D09-FA82-45BD-9B5D-FA35FBE20EA3}">
            <xm:f>Tables!$B$3</xm:f>
            <x14:dxf>
              <fill>
                <patternFill>
                  <bgColor rgb="FFFFFFCC"/>
                </patternFill>
              </fill>
            </x14:dxf>
          </x14:cfRule>
          <x14:cfRule type="cellIs" priority="4286" operator="equal" id="{94E7067D-0CB9-4465-9033-EED8FA6AFE82}">
            <xm:f>Tables!$B$4</xm:f>
            <x14:dxf>
              <fill>
                <patternFill>
                  <bgColor rgb="FF92D050"/>
                </patternFill>
              </fill>
            </x14:dxf>
          </x14:cfRule>
          <x14:cfRule type="cellIs" priority="4287" operator="equal" id="{B40620D2-9C62-47BB-95EB-0B690DA2E17F}">
            <xm:f>Tables!$B$5</xm:f>
            <x14:dxf>
              <fill>
                <patternFill>
                  <bgColor rgb="FFFFC000"/>
                </patternFill>
              </fill>
            </x14:dxf>
          </x14:cfRule>
          <x14:cfRule type="cellIs" priority="4288" operator="equal" id="{0897B0A2-1B20-48AC-91E5-46134C143AFA}">
            <xm:f>Tables!$B$6</xm:f>
            <x14:dxf>
              <fill>
                <patternFill>
                  <bgColor rgb="FFFF0000"/>
                </patternFill>
              </fill>
            </x14:dxf>
          </x14:cfRule>
          <xm:sqref>F164</xm:sqref>
        </x14:conditionalFormatting>
        <x14:conditionalFormatting xmlns:xm="http://schemas.microsoft.com/office/excel/2006/main">
          <x14:cfRule type="cellIs" priority="4281" operator="equal" id="{5B298AA4-72FC-41F5-A8C6-4F137D45ED3F}">
            <xm:f>Tables!$B$3</xm:f>
            <x14:dxf>
              <fill>
                <patternFill>
                  <bgColor rgb="FFFFFFCC"/>
                </patternFill>
              </fill>
            </x14:dxf>
          </x14:cfRule>
          <x14:cfRule type="cellIs" priority="4282" operator="equal" id="{FB0C9BA0-9B5F-4403-9C7D-4A4ED4B2EDAA}">
            <xm:f>Tables!$B$4</xm:f>
            <x14:dxf>
              <fill>
                <patternFill>
                  <bgColor rgb="FF92D050"/>
                </patternFill>
              </fill>
            </x14:dxf>
          </x14:cfRule>
          <x14:cfRule type="cellIs" priority="4283" operator="equal" id="{A1CA86CB-ABAC-4765-94FC-C6ED23E6705A}">
            <xm:f>Tables!$B$5</xm:f>
            <x14:dxf>
              <fill>
                <patternFill>
                  <bgColor rgb="FFFFC000"/>
                </patternFill>
              </fill>
            </x14:dxf>
          </x14:cfRule>
          <x14:cfRule type="cellIs" priority="4284" operator="equal" id="{F31BB1A1-428F-44E1-9FD2-23D149BDF6F2}">
            <xm:f>Tables!$B$6</xm:f>
            <x14:dxf>
              <fill>
                <patternFill>
                  <bgColor rgb="FFFF0000"/>
                </patternFill>
              </fill>
            </x14:dxf>
          </x14:cfRule>
          <xm:sqref>F172</xm:sqref>
        </x14:conditionalFormatting>
        <x14:conditionalFormatting xmlns:xm="http://schemas.microsoft.com/office/excel/2006/main">
          <x14:cfRule type="cellIs" priority="4277" operator="equal" id="{9E5C5CB6-5D99-4DF8-8848-D25182073DF2}">
            <xm:f>Tables!$B$3</xm:f>
            <x14:dxf>
              <fill>
                <patternFill>
                  <bgColor rgb="FFFFFFCC"/>
                </patternFill>
              </fill>
            </x14:dxf>
          </x14:cfRule>
          <x14:cfRule type="cellIs" priority="4278" operator="equal" id="{2A233749-3E47-4155-9F27-53F6C74398A3}">
            <xm:f>Tables!$B$4</xm:f>
            <x14:dxf>
              <fill>
                <patternFill>
                  <bgColor rgb="FF92D050"/>
                </patternFill>
              </fill>
            </x14:dxf>
          </x14:cfRule>
          <x14:cfRule type="cellIs" priority="4279" operator="equal" id="{422BBF1C-3F9D-4840-A538-BDF553CC27A5}">
            <xm:f>Tables!$B$5</xm:f>
            <x14:dxf>
              <fill>
                <patternFill>
                  <bgColor rgb="FFFFC000"/>
                </patternFill>
              </fill>
            </x14:dxf>
          </x14:cfRule>
          <x14:cfRule type="cellIs" priority="4280" operator="equal" id="{B7A73086-1E38-4C3E-A748-2AF315FD8F69}">
            <xm:f>Tables!$B$6</xm:f>
            <x14:dxf>
              <fill>
                <patternFill>
                  <bgColor rgb="FFFF0000"/>
                </patternFill>
              </fill>
            </x14:dxf>
          </x14:cfRule>
          <xm:sqref>F173</xm:sqref>
        </x14:conditionalFormatting>
        <x14:conditionalFormatting xmlns:xm="http://schemas.microsoft.com/office/excel/2006/main">
          <x14:cfRule type="cellIs" priority="4273" operator="equal" id="{687269D8-CB96-443D-B144-1535B7DFE77D}">
            <xm:f>Tables!$B$3</xm:f>
            <x14:dxf>
              <fill>
                <patternFill>
                  <bgColor rgb="FFFFFFCC"/>
                </patternFill>
              </fill>
            </x14:dxf>
          </x14:cfRule>
          <x14:cfRule type="cellIs" priority="4274" operator="equal" id="{6A3D1FB9-2426-4DCC-B5A4-67C2512B7ABF}">
            <xm:f>Tables!$B$4</xm:f>
            <x14:dxf>
              <fill>
                <patternFill>
                  <bgColor rgb="FF92D050"/>
                </patternFill>
              </fill>
            </x14:dxf>
          </x14:cfRule>
          <x14:cfRule type="cellIs" priority="4275" operator="equal" id="{709196DF-A4A1-4DF5-9AFD-E33D1ED3C0D7}">
            <xm:f>Tables!$B$5</xm:f>
            <x14:dxf>
              <fill>
                <patternFill>
                  <bgColor rgb="FFFFC000"/>
                </patternFill>
              </fill>
            </x14:dxf>
          </x14:cfRule>
          <x14:cfRule type="cellIs" priority="4276" operator="equal" id="{FC291174-15E2-46AE-8685-C768B8F9C345}">
            <xm:f>Tables!$B$6</xm:f>
            <x14:dxf>
              <fill>
                <patternFill>
                  <bgColor rgb="FFFF0000"/>
                </patternFill>
              </fill>
            </x14:dxf>
          </x14:cfRule>
          <xm:sqref>F181</xm:sqref>
        </x14:conditionalFormatting>
        <x14:conditionalFormatting xmlns:xm="http://schemas.microsoft.com/office/excel/2006/main">
          <x14:cfRule type="cellIs" priority="4269" operator="equal" id="{8535285A-0E6F-44F2-806E-0AA83942C690}">
            <xm:f>Tables!$B$3</xm:f>
            <x14:dxf>
              <fill>
                <patternFill>
                  <bgColor rgb="FFFFFFCC"/>
                </patternFill>
              </fill>
            </x14:dxf>
          </x14:cfRule>
          <x14:cfRule type="cellIs" priority="4270" operator="equal" id="{5C2C29BF-2B05-4A07-A388-311FD714540E}">
            <xm:f>Tables!$B$4</xm:f>
            <x14:dxf>
              <fill>
                <patternFill>
                  <bgColor rgb="FF92D050"/>
                </patternFill>
              </fill>
            </x14:dxf>
          </x14:cfRule>
          <x14:cfRule type="cellIs" priority="4271" operator="equal" id="{E61A549F-492D-4B8B-8A1A-EE1FFEE87A01}">
            <xm:f>Tables!$B$5</xm:f>
            <x14:dxf>
              <fill>
                <patternFill>
                  <bgColor rgb="FFFFC000"/>
                </patternFill>
              </fill>
            </x14:dxf>
          </x14:cfRule>
          <x14:cfRule type="cellIs" priority="4272" operator="equal" id="{092B9AB8-8D83-4905-B914-76BA0C5BFA56}">
            <xm:f>Tables!$B$6</xm:f>
            <x14:dxf>
              <fill>
                <patternFill>
                  <bgColor rgb="FFFF0000"/>
                </patternFill>
              </fill>
            </x14:dxf>
          </x14:cfRule>
          <xm:sqref>F182</xm:sqref>
        </x14:conditionalFormatting>
        <x14:conditionalFormatting xmlns:xm="http://schemas.microsoft.com/office/excel/2006/main">
          <x14:cfRule type="cellIs" priority="4265" operator="equal" id="{DC1ED2D6-D847-4BB7-9088-69DDDC76C499}">
            <xm:f>Tables!$B$3</xm:f>
            <x14:dxf>
              <fill>
                <patternFill>
                  <bgColor rgb="FFFFFFCC"/>
                </patternFill>
              </fill>
            </x14:dxf>
          </x14:cfRule>
          <x14:cfRule type="cellIs" priority="4266" operator="equal" id="{AA2AD97C-CE8D-479A-BF02-C77362D12F01}">
            <xm:f>Tables!$B$4</xm:f>
            <x14:dxf>
              <fill>
                <patternFill>
                  <bgColor rgb="FF92D050"/>
                </patternFill>
              </fill>
            </x14:dxf>
          </x14:cfRule>
          <x14:cfRule type="cellIs" priority="4267" operator="equal" id="{89A1DEEC-EDF4-4281-9BD6-DDB24DE4FA3A}">
            <xm:f>Tables!$B$5</xm:f>
            <x14:dxf>
              <fill>
                <patternFill>
                  <bgColor rgb="FFFFC000"/>
                </patternFill>
              </fill>
            </x14:dxf>
          </x14:cfRule>
          <x14:cfRule type="cellIs" priority="4268" operator="equal" id="{63BBFF7A-4EF4-44EC-9728-79A1B29FDE74}">
            <xm:f>Tables!$B$6</xm:f>
            <x14:dxf>
              <fill>
                <patternFill>
                  <bgColor rgb="FFFF0000"/>
                </patternFill>
              </fill>
            </x14:dxf>
          </x14:cfRule>
          <xm:sqref>F190</xm:sqref>
        </x14:conditionalFormatting>
        <x14:conditionalFormatting xmlns:xm="http://schemas.microsoft.com/office/excel/2006/main">
          <x14:cfRule type="cellIs" priority="4261" operator="equal" id="{0D2861ED-9D38-42F8-BFF8-266AB6012538}">
            <xm:f>Tables!$B$3</xm:f>
            <x14:dxf>
              <fill>
                <patternFill>
                  <bgColor rgb="FFFFFFCC"/>
                </patternFill>
              </fill>
            </x14:dxf>
          </x14:cfRule>
          <x14:cfRule type="cellIs" priority="4262" operator="equal" id="{D0FAA3A7-5B86-43D3-BBF8-1C227277156F}">
            <xm:f>Tables!$B$4</xm:f>
            <x14:dxf>
              <fill>
                <patternFill>
                  <bgColor rgb="FF92D050"/>
                </patternFill>
              </fill>
            </x14:dxf>
          </x14:cfRule>
          <x14:cfRule type="cellIs" priority="4263" operator="equal" id="{A6F0F268-E642-46E6-B9DF-223F55562824}">
            <xm:f>Tables!$B$5</xm:f>
            <x14:dxf>
              <fill>
                <patternFill>
                  <bgColor rgb="FFFFC000"/>
                </patternFill>
              </fill>
            </x14:dxf>
          </x14:cfRule>
          <x14:cfRule type="cellIs" priority="4264" operator="equal" id="{C886C62B-5EA8-422F-AA19-397EFD8B8CCB}">
            <xm:f>Tables!$B$6</xm:f>
            <x14:dxf>
              <fill>
                <patternFill>
                  <bgColor rgb="FFFF0000"/>
                </patternFill>
              </fill>
            </x14:dxf>
          </x14:cfRule>
          <xm:sqref>F191</xm:sqref>
        </x14:conditionalFormatting>
        <x14:conditionalFormatting xmlns:xm="http://schemas.microsoft.com/office/excel/2006/main">
          <x14:cfRule type="cellIs" priority="4257" operator="equal" id="{48B7A6D5-AEB0-4549-80E5-015A9AB29790}">
            <xm:f>Tables!$B$3</xm:f>
            <x14:dxf>
              <fill>
                <patternFill>
                  <bgColor rgb="FFFFFFCC"/>
                </patternFill>
              </fill>
            </x14:dxf>
          </x14:cfRule>
          <x14:cfRule type="cellIs" priority="4258" operator="equal" id="{548AC33E-810C-4B5D-822F-6B0029285045}">
            <xm:f>Tables!$B$4</xm:f>
            <x14:dxf>
              <fill>
                <patternFill>
                  <bgColor rgb="FF92D050"/>
                </patternFill>
              </fill>
            </x14:dxf>
          </x14:cfRule>
          <x14:cfRule type="cellIs" priority="4259" operator="equal" id="{442B35F6-BD00-4807-BDAE-284A16EEF442}">
            <xm:f>Tables!$B$5</xm:f>
            <x14:dxf>
              <fill>
                <patternFill>
                  <bgColor rgb="FFFFC000"/>
                </patternFill>
              </fill>
            </x14:dxf>
          </x14:cfRule>
          <x14:cfRule type="cellIs" priority="4260" operator="equal" id="{4A843016-00B3-4823-AF7A-D784C6DC6EED}">
            <xm:f>Tables!$B$6</xm:f>
            <x14:dxf>
              <fill>
                <patternFill>
                  <bgColor rgb="FFFF0000"/>
                </patternFill>
              </fill>
            </x14:dxf>
          </x14:cfRule>
          <xm:sqref>F192</xm:sqref>
        </x14:conditionalFormatting>
        <x14:conditionalFormatting xmlns:xm="http://schemas.microsoft.com/office/excel/2006/main">
          <x14:cfRule type="cellIs" priority="4253" operator="equal" id="{5B841890-7565-42E9-8F94-379C67C7D9B1}">
            <xm:f>Tables!$B$3</xm:f>
            <x14:dxf>
              <fill>
                <patternFill>
                  <bgColor rgb="FFFFFFCC"/>
                </patternFill>
              </fill>
            </x14:dxf>
          </x14:cfRule>
          <x14:cfRule type="cellIs" priority="4254" operator="equal" id="{E794D6F5-0F60-40B8-BF1B-B96978B0B3C3}">
            <xm:f>Tables!$B$4</xm:f>
            <x14:dxf>
              <fill>
                <patternFill>
                  <bgColor rgb="FF92D050"/>
                </patternFill>
              </fill>
            </x14:dxf>
          </x14:cfRule>
          <x14:cfRule type="cellIs" priority="4255" operator="equal" id="{E4A04DC3-2B58-4A90-8981-64BA1237E2D9}">
            <xm:f>Tables!$B$5</xm:f>
            <x14:dxf>
              <fill>
                <patternFill>
                  <bgColor rgb="FFFFC000"/>
                </patternFill>
              </fill>
            </x14:dxf>
          </x14:cfRule>
          <x14:cfRule type="cellIs" priority="4256" operator="equal" id="{2F7BFE5C-F93B-4FA1-BAE1-E5C1CA90B1F8}">
            <xm:f>Tables!$B$6</xm:f>
            <x14:dxf>
              <fill>
                <patternFill>
                  <bgColor rgb="FFFF0000"/>
                </patternFill>
              </fill>
            </x14:dxf>
          </x14:cfRule>
          <xm:sqref>F193</xm:sqref>
        </x14:conditionalFormatting>
        <x14:conditionalFormatting xmlns:xm="http://schemas.microsoft.com/office/excel/2006/main">
          <x14:cfRule type="cellIs" priority="4249" operator="equal" id="{C6363BBA-CE03-4965-8204-FE53407B5B64}">
            <xm:f>Tables!$B$3</xm:f>
            <x14:dxf>
              <fill>
                <patternFill>
                  <bgColor rgb="FFFFFFCC"/>
                </patternFill>
              </fill>
            </x14:dxf>
          </x14:cfRule>
          <x14:cfRule type="cellIs" priority="4250" operator="equal" id="{4355497E-1B96-43E0-87CD-9120FEAF8C15}">
            <xm:f>Tables!$B$4</xm:f>
            <x14:dxf>
              <fill>
                <patternFill>
                  <bgColor rgb="FF92D050"/>
                </patternFill>
              </fill>
            </x14:dxf>
          </x14:cfRule>
          <x14:cfRule type="cellIs" priority="4251" operator="equal" id="{5FA8B436-E06D-405C-B43F-DB90FB9C5BB2}">
            <xm:f>Tables!$B$5</xm:f>
            <x14:dxf>
              <fill>
                <patternFill>
                  <bgColor rgb="FFFFC000"/>
                </patternFill>
              </fill>
            </x14:dxf>
          </x14:cfRule>
          <x14:cfRule type="cellIs" priority="4252" operator="equal" id="{79F39ADE-E979-477B-8934-CEB5BB7904C1}">
            <xm:f>Tables!$B$6</xm:f>
            <x14:dxf>
              <fill>
                <patternFill>
                  <bgColor rgb="FFFF0000"/>
                </patternFill>
              </fill>
            </x14:dxf>
          </x14:cfRule>
          <xm:sqref>F202</xm:sqref>
        </x14:conditionalFormatting>
        <x14:conditionalFormatting xmlns:xm="http://schemas.microsoft.com/office/excel/2006/main">
          <x14:cfRule type="cellIs" priority="4245" operator="equal" id="{CB57BADD-F6E1-4243-BE75-C1AB7AC09221}">
            <xm:f>Tables!$B$3</xm:f>
            <x14:dxf>
              <fill>
                <patternFill>
                  <bgColor rgb="FFFFFFCC"/>
                </patternFill>
              </fill>
            </x14:dxf>
          </x14:cfRule>
          <x14:cfRule type="cellIs" priority="4246" operator="equal" id="{F1EED063-3603-4B52-94BB-726D184BC465}">
            <xm:f>Tables!$B$4</xm:f>
            <x14:dxf>
              <fill>
                <patternFill>
                  <bgColor rgb="FF92D050"/>
                </patternFill>
              </fill>
            </x14:dxf>
          </x14:cfRule>
          <x14:cfRule type="cellIs" priority="4247" operator="equal" id="{D4239960-F716-40A0-9E24-0EB38E7D4230}">
            <xm:f>Tables!$B$5</xm:f>
            <x14:dxf>
              <fill>
                <patternFill>
                  <bgColor rgb="FFFFC000"/>
                </patternFill>
              </fill>
            </x14:dxf>
          </x14:cfRule>
          <x14:cfRule type="cellIs" priority="4248" operator="equal" id="{4A92C7AA-DA35-4E40-ADE3-ACADA665CB4A}">
            <xm:f>Tables!$B$6</xm:f>
            <x14:dxf>
              <fill>
                <patternFill>
                  <bgColor rgb="FFFF0000"/>
                </patternFill>
              </fill>
            </x14:dxf>
          </x14:cfRule>
          <xm:sqref>F203</xm:sqref>
        </x14:conditionalFormatting>
        <x14:conditionalFormatting xmlns:xm="http://schemas.microsoft.com/office/excel/2006/main">
          <x14:cfRule type="cellIs" priority="4241" operator="equal" id="{DC9F987F-A56A-479E-8696-3B8449D17966}">
            <xm:f>Tables!$B$3</xm:f>
            <x14:dxf>
              <fill>
                <patternFill>
                  <bgColor rgb="FFFFFFCC"/>
                </patternFill>
              </fill>
            </x14:dxf>
          </x14:cfRule>
          <x14:cfRule type="cellIs" priority="4242" operator="equal" id="{62F84FBF-4AB7-4AA2-96DA-575E745D7262}">
            <xm:f>Tables!$B$4</xm:f>
            <x14:dxf>
              <fill>
                <patternFill>
                  <bgColor rgb="FF92D050"/>
                </patternFill>
              </fill>
            </x14:dxf>
          </x14:cfRule>
          <x14:cfRule type="cellIs" priority="4243" operator="equal" id="{5EEFF65A-6043-428A-8FA0-520DA41AAB67}">
            <xm:f>Tables!$B$5</xm:f>
            <x14:dxf>
              <fill>
                <patternFill>
                  <bgColor rgb="FFFFC000"/>
                </patternFill>
              </fill>
            </x14:dxf>
          </x14:cfRule>
          <x14:cfRule type="cellIs" priority="4244" operator="equal" id="{4381267F-2296-42E7-A6A5-EED779572958}">
            <xm:f>Tables!$B$6</xm:f>
            <x14:dxf>
              <fill>
                <patternFill>
                  <bgColor rgb="FFFF0000"/>
                </patternFill>
              </fill>
            </x14:dxf>
          </x14:cfRule>
          <xm:sqref>F204</xm:sqref>
        </x14:conditionalFormatting>
        <x14:conditionalFormatting xmlns:xm="http://schemas.microsoft.com/office/excel/2006/main">
          <x14:cfRule type="cellIs" priority="4237" operator="equal" id="{FCBB6FA1-4D99-4DA8-AF87-F3C80CF2856C}">
            <xm:f>Tables!$B$3</xm:f>
            <x14:dxf>
              <fill>
                <patternFill>
                  <bgColor rgb="FFFFFFCC"/>
                </patternFill>
              </fill>
            </x14:dxf>
          </x14:cfRule>
          <x14:cfRule type="cellIs" priority="4238" operator="equal" id="{6952BFDC-5218-4DDD-A52C-2B4DA07A82DA}">
            <xm:f>Tables!$B$4</xm:f>
            <x14:dxf>
              <fill>
                <patternFill>
                  <bgColor rgb="FF92D050"/>
                </patternFill>
              </fill>
            </x14:dxf>
          </x14:cfRule>
          <x14:cfRule type="cellIs" priority="4239" operator="equal" id="{1D262699-ED1A-4CF9-BF40-7F355ADC8941}">
            <xm:f>Tables!$B$5</xm:f>
            <x14:dxf>
              <fill>
                <patternFill>
                  <bgColor rgb="FFFFC000"/>
                </patternFill>
              </fill>
            </x14:dxf>
          </x14:cfRule>
          <x14:cfRule type="cellIs" priority="4240" operator="equal" id="{D36EA8EB-0807-4AF9-8847-B193BC5A1A50}">
            <xm:f>Tables!$B$6</xm:f>
            <x14:dxf>
              <fill>
                <patternFill>
                  <bgColor rgb="FFFF0000"/>
                </patternFill>
              </fill>
            </x14:dxf>
          </x14:cfRule>
          <xm:sqref>F212</xm:sqref>
        </x14:conditionalFormatting>
        <x14:conditionalFormatting xmlns:xm="http://schemas.microsoft.com/office/excel/2006/main">
          <x14:cfRule type="cellIs" priority="4233" operator="equal" id="{A526A16E-3B38-4024-9B93-1AA255488772}">
            <xm:f>Tables!$B$3</xm:f>
            <x14:dxf>
              <fill>
                <patternFill>
                  <bgColor rgb="FFFFFFCC"/>
                </patternFill>
              </fill>
            </x14:dxf>
          </x14:cfRule>
          <x14:cfRule type="cellIs" priority="4234" operator="equal" id="{805C2D1D-525A-4913-A156-A111812D5E65}">
            <xm:f>Tables!$B$4</xm:f>
            <x14:dxf>
              <fill>
                <patternFill>
                  <bgColor rgb="FF92D050"/>
                </patternFill>
              </fill>
            </x14:dxf>
          </x14:cfRule>
          <x14:cfRule type="cellIs" priority="4235" operator="equal" id="{8A662C88-0761-434C-B76B-0DC85253EB46}">
            <xm:f>Tables!$B$5</xm:f>
            <x14:dxf>
              <fill>
                <patternFill>
                  <bgColor rgb="FFFFC000"/>
                </patternFill>
              </fill>
            </x14:dxf>
          </x14:cfRule>
          <x14:cfRule type="cellIs" priority="4236" operator="equal" id="{7A96009C-87A7-449D-A152-F9357DDD846C}">
            <xm:f>Tables!$B$6</xm:f>
            <x14:dxf>
              <fill>
                <patternFill>
                  <bgColor rgb="FFFF0000"/>
                </patternFill>
              </fill>
            </x14:dxf>
          </x14:cfRule>
          <xm:sqref>F213</xm:sqref>
        </x14:conditionalFormatting>
        <x14:conditionalFormatting xmlns:xm="http://schemas.microsoft.com/office/excel/2006/main">
          <x14:cfRule type="cellIs" priority="4229" operator="equal" id="{286B435F-EA13-43A0-845C-E0E5F5383050}">
            <xm:f>Tables!$B$3</xm:f>
            <x14:dxf>
              <fill>
                <patternFill>
                  <bgColor rgb="FFFFFFCC"/>
                </patternFill>
              </fill>
            </x14:dxf>
          </x14:cfRule>
          <x14:cfRule type="cellIs" priority="4230" operator="equal" id="{565CD1D3-21E4-4EA4-9219-1A4343FBC60A}">
            <xm:f>Tables!$B$4</xm:f>
            <x14:dxf>
              <fill>
                <patternFill>
                  <bgColor rgb="FF92D050"/>
                </patternFill>
              </fill>
            </x14:dxf>
          </x14:cfRule>
          <x14:cfRule type="cellIs" priority="4231" operator="equal" id="{806EBE29-894E-47E3-8B98-D38B51021BBE}">
            <xm:f>Tables!$B$5</xm:f>
            <x14:dxf>
              <fill>
                <patternFill>
                  <bgColor rgb="FFFFC000"/>
                </patternFill>
              </fill>
            </x14:dxf>
          </x14:cfRule>
          <x14:cfRule type="cellIs" priority="4232" operator="equal" id="{574F46EF-5C56-4ECD-905D-DF53FA889653}">
            <xm:f>Tables!$B$6</xm:f>
            <x14:dxf>
              <fill>
                <patternFill>
                  <bgColor rgb="FFFF0000"/>
                </patternFill>
              </fill>
            </x14:dxf>
          </x14:cfRule>
          <xm:sqref>F222</xm:sqref>
        </x14:conditionalFormatting>
        <x14:conditionalFormatting xmlns:xm="http://schemas.microsoft.com/office/excel/2006/main">
          <x14:cfRule type="cellIs" priority="4225" operator="equal" id="{9D2ADFBA-E531-46B7-A8FA-1F4DCB67ECA8}">
            <xm:f>Tables!$B$3</xm:f>
            <x14:dxf>
              <fill>
                <patternFill>
                  <bgColor rgb="FFFFFFCC"/>
                </patternFill>
              </fill>
            </x14:dxf>
          </x14:cfRule>
          <x14:cfRule type="cellIs" priority="4226" operator="equal" id="{048FA0D1-C434-4C4F-B577-2DDE839AE6FF}">
            <xm:f>Tables!$B$4</xm:f>
            <x14:dxf>
              <fill>
                <patternFill>
                  <bgColor rgb="FF92D050"/>
                </patternFill>
              </fill>
            </x14:dxf>
          </x14:cfRule>
          <x14:cfRule type="cellIs" priority="4227" operator="equal" id="{9A2959EA-2E61-4906-B5AF-D7CA22E46EDC}">
            <xm:f>Tables!$B$5</xm:f>
            <x14:dxf>
              <fill>
                <patternFill>
                  <bgColor rgb="FFFFC000"/>
                </patternFill>
              </fill>
            </x14:dxf>
          </x14:cfRule>
          <x14:cfRule type="cellIs" priority="4228" operator="equal" id="{7E23072E-2419-4C1A-BC2A-ACCBA5AB8D4E}">
            <xm:f>Tables!$B$6</xm:f>
            <x14:dxf>
              <fill>
                <patternFill>
                  <bgColor rgb="FFFF0000"/>
                </patternFill>
              </fill>
            </x14:dxf>
          </x14:cfRule>
          <xm:sqref>F223</xm:sqref>
        </x14:conditionalFormatting>
        <x14:conditionalFormatting xmlns:xm="http://schemas.microsoft.com/office/excel/2006/main">
          <x14:cfRule type="cellIs" priority="4221" operator="equal" id="{F6A0E1E6-8D93-4806-87BA-3B4B536CD8E9}">
            <xm:f>Tables!$B$3</xm:f>
            <x14:dxf>
              <fill>
                <patternFill>
                  <bgColor rgb="FFFFFFCC"/>
                </patternFill>
              </fill>
            </x14:dxf>
          </x14:cfRule>
          <x14:cfRule type="cellIs" priority="4222" operator="equal" id="{B08CC071-A395-4D89-B099-82389D17F85C}">
            <xm:f>Tables!$B$4</xm:f>
            <x14:dxf>
              <fill>
                <patternFill>
                  <bgColor rgb="FF92D050"/>
                </patternFill>
              </fill>
            </x14:dxf>
          </x14:cfRule>
          <x14:cfRule type="cellIs" priority="4223" operator="equal" id="{76FDB495-E44E-41C4-BCDE-8E3DF2E9D30D}">
            <xm:f>Tables!$B$5</xm:f>
            <x14:dxf>
              <fill>
                <patternFill>
                  <bgColor rgb="FFFFC000"/>
                </patternFill>
              </fill>
            </x14:dxf>
          </x14:cfRule>
          <x14:cfRule type="cellIs" priority="4224" operator="equal" id="{BB55269F-222F-4FC7-AE95-5C25EF25887D}">
            <xm:f>Tables!$B$6</xm:f>
            <x14:dxf>
              <fill>
                <patternFill>
                  <bgColor rgb="FFFF0000"/>
                </patternFill>
              </fill>
            </x14:dxf>
          </x14:cfRule>
          <xm:sqref>F230</xm:sqref>
        </x14:conditionalFormatting>
        <x14:conditionalFormatting xmlns:xm="http://schemas.microsoft.com/office/excel/2006/main">
          <x14:cfRule type="cellIs" priority="4217" operator="equal" id="{77CCB279-EE1E-4E9B-9987-6428637B465F}">
            <xm:f>Tables!$B$3</xm:f>
            <x14:dxf>
              <fill>
                <patternFill>
                  <bgColor rgb="FFFFFFCC"/>
                </patternFill>
              </fill>
            </x14:dxf>
          </x14:cfRule>
          <x14:cfRule type="cellIs" priority="4218" operator="equal" id="{308385F8-BB30-4536-82C2-1BA0115457E9}">
            <xm:f>Tables!$B$4</xm:f>
            <x14:dxf>
              <fill>
                <patternFill>
                  <bgColor rgb="FF92D050"/>
                </patternFill>
              </fill>
            </x14:dxf>
          </x14:cfRule>
          <x14:cfRule type="cellIs" priority="4219" operator="equal" id="{5BE90381-AF6B-4A07-A0AF-FA4557E66AFF}">
            <xm:f>Tables!$B$5</xm:f>
            <x14:dxf>
              <fill>
                <patternFill>
                  <bgColor rgb="FFFFC000"/>
                </patternFill>
              </fill>
            </x14:dxf>
          </x14:cfRule>
          <x14:cfRule type="cellIs" priority="4220" operator="equal" id="{BCFC82E3-E930-49D3-A746-5270B0D01DB6}">
            <xm:f>Tables!$B$6</xm:f>
            <x14:dxf>
              <fill>
                <patternFill>
                  <bgColor rgb="FFFF0000"/>
                </patternFill>
              </fill>
            </x14:dxf>
          </x14:cfRule>
          <xm:sqref>F231</xm:sqref>
        </x14:conditionalFormatting>
        <x14:conditionalFormatting xmlns:xm="http://schemas.microsoft.com/office/excel/2006/main">
          <x14:cfRule type="cellIs" priority="4213" operator="equal" id="{F5812AC6-6759-4C54-B66F-76892F816230}">
            <xm:f>Tables!$B$3</xm:f>
            <x14:dxf>
              <fill>
                <patternFill>
                  <bgColor rgb="FFFFFFCC"/>
                </patternFill>
              </fill>
            </x14:dxf>
          </x14:cfRule>
          <x14:cfRule type="cellIs" priority="4214" operator="equal" id="{32E4BCE8-8D1B-41E3-A7A1-3037FFA98408}">
            <xm:f>Tables!$B$4</xm:f>
            <x14:dxf>
              <fill>
                <patternFill>
                  <bgColor rgb="FF92D050"/>
                </patternFill>
              </fill>
            </x14:dxf>
          </x14:cfRule>
          <x14:cfRule type="cellIs" priority="4215" operator="equal" id="{5EA2915E-8EB0-4E4C-9597-F1ADE2BCF170}">
            <xm:f>Tables!$B$5</xm:f>
            <x14:dxf>
              <fill>
                <patternFill>
                  <bgColor rgb="FFFFC000"/>
                </patternFill>
              </fill>
            </x14:dxf>
          </x14:cfRule>
          <x14:cfRule type="cellIs" priority="4216" operator="equal" id="{121E36C5-E3C2-455E-BFCE-662B9A442FEC}">
            <xm:f>Tables!$B$6</xm:f>
            <x14:dxf>
              <fill>
                <patternFill>
                  <bgColor rgb="FFFF0000"/>
                </patternFill>
              </fill>
            </x14:dxf>
          </x14:cfRule>
          <xm:sqref>F232</xm:sqref>
        </x14:conditionalFormatting>
        <x14:conditionalFormatting xmlns:xm="http://schemas.microsoft.com/office/excel/2006/main">
          <x14:cfRule type="cellIs" priority="4209" operator="equal" id="{245C7CFA-EEEC-4642-B98D-0E721758B7E5}">
            <xm:f>Tables!$B$3</xm:f>
            <x14:dxf>
              <fill>
                <patternFill>
                  <bgColor rgb="FFFFFFCC"/>
                </patternFill>
              </fill>
            </x14:dxf>
          </x14:cfRule>
          <x14:cfRule type="cellIs" priority="4210" operator="equal" id="{946602ED-7559-4FC2-8B0E-339474D841D2}">
            <xm:f>Tables!$B$4</xm:f>
            <x14:dxf>
              <fill>
                <patternFill>
                  <bgColor rgb="FF92D050"/>
                </patternFill>
              </fill>
            </x14:dxf>
          </x14:cfRule>
          <x14:cfRule type="cellIs" priority="4211" operator="equal" id="{962A7719-8899-4399-A645-90C89A0C1BFF}">
            <xm:f>Tables!$B$5</xm:f>
            <x14:dxf>
              <fill>
                <patternFill>
                  <bgColor rgb="FFFFC000"/>
                </patternFill>
              </fill>
            </x14:dxf>
          </x14:cfRule>
          <x14:cfRule type="cellIs" priority="4212" operator="equal" id="{15608874-E586-4943-983D-39ED39BCA481}">
            <xm:f>Tables!$B$6</xm:f>
            <x14:dxf>
              <fill>
                <patternFill>
                  <bgColor rgb="FFFF0000"/>
                </patternFill>
              </fill>
            </x14:dxf>
          </x14:cfRule>
          <xm:sqref>F240</xm:sqref>
        </x14:conditionalFormatting>
        <x14:conditionalFormatting xmlns:xm="http://schemas.microsoft.com/office/excel/2006/main">
          <x14:cfRule type="cellIs" priority="4205" operator="equal" id="{B829A34E-ACD7-4D7F-A7D4-0FC25920B3E1}">
            <xm:f>Tables!$B$3</xm:f>
            <x14:dxf>
              <fill>
                <patternFill>
                  <bgColor rgb="FFFFFFCC"/>
                </patternFill>
              </fill>
            </x14:dxf>
          </x14:cfRule>
          <x14:cfRule type="cellIs" priority="4206" operator="equal" id="{C0635E7A-2C73-4B08-AD0E-991879B15C3C}">
            <xm:f>Tables!$B$4</xm:f>
            <x14:dxf>
              <fill>
                <patternFill>
                  <bgColor rgb="FF92D050"/>
                </patternFill>
              </fill>
            </x14:dxf>
          </x14:cfRule>
          <x14:cfRule type="cellIs" priority="4207" operator="equal" id="{A09F65D2-ABA8-4548-A325-90458F786F2A}">
            <xm:f>Tables!$B$5</xm:f>
            <x14:dxf>
              <fill>
                <patternFill>
                  <bgColor rgb="FFFFC000"/>
                </patternFill>
              </fill>
            </x14:dxf>
          </x14:cfRule>
          <x14:cfRule type="cellIs" priority="4208" operator="equal" id="{C0F355FA-8C8B-4571-8B1C-C79E6B547446}">
            <xm:f>Tables!$B$6</xm:f>
            <x14:dxf>
              <fill>
                <patternFill>
                  <bgColor rgb="FFFF0000"/>
                </patternFill>
              </fill>
            </x14:dxf>
          </x14:cfRule>
          <xm:sqref>F241</xm:sqref>
        </x14:conditionalFormatting>
        <x14:conditionalFormatting xmlns:xm="http://schemas.microsoft.com/office/excel/2006/main">
          <x14:cfRule type="cellIs" priority="4201" operator="equal" id="{264CDECD-2D8F-4C12-BFE1-9CCA71F5A79D}">
            <xm:f>Tables!$B$3</xm:f>
            <x14:dxf>
              <fill>
                <patternFill>
                  <bgColor rgb="FFFFFFCC"/>
                </patternFill>
              </fill>
            </x14:dxf>
          </x14:cfRule>
          <x14:cfRule type="cellIs" priority="4202" operator="equal" id="{30575D2E-EC43-46CF-822B-C0CDFE43DA29}">
            <xm:f>Tables!$B$4</xm:f>
            <x14:dxf>
              <fill>
                <patternFill>
                  <bgColor rgb="FF92D050"/>
                </patternFill>
              </fill>
            </x14:dxf>
          </x14:cfRule>
          <x14:cfRule type="cellIs" priority="4203" operator="equal" id="{8D0BD3FC-1294-4ED9-9F75-74B872B16B03}">
            <xm:f>Tables!$B$5</xm:f>
            <x14:dxf>
              <fill>
                <patternFill>
                  <bgColor rgb="FFFFC000"/>
                </patternFill>
              </fill>
            </x14:dxf>
          </x14:cfRule>
          <x14:cfRule type="cellIs" priority="4204" operator="equal" id="{7D9DCAE9-9493-4CD2-9FD3-E43D47D971FA}">
            <xm:f>Tables!$B$6</xm:f>
            <x14:dxf>
              <fill>
                <patternFill>
                  <bgColor rgb="FFFF0000"/>
                </patternFill>
              </fill>
            </x14:dxf>
          </x14:cfRule>
          <xm:sqref>F242</xm:sqref>
        </x14:conditionalFormatting>
        <x14:conditionalFormatting xmlns:xm="http://schemas.microsoft.com/office/excel/2006/main">
          <x14:cfRule type="cellIs" priority="4197" operator="equal" id="{ED7D6CC3-F0D9-423C-9378-C98D7D464F23}">
            <xm:f>Tables!$B$3</xm:f>
            <x14:dxf>
              <fill>
                <patternFill>
                  <bgColor rgb="FFFFFFCC"/>
                </patternFill>
              </fill>
            </x14:dxf>
          </x14:cfRule>
          <x14:cfRule type="cellIs" priority="4198" operator="equal" id="{AEB608F0-1DFA-4F7A-AB98-A22CED4133AA}">
            <xm:f>Tables!$B$4</xm:f>
            <x14:dxf>
              <fill>
                <patternFill>
                  <bgColor rgb="FF92D050"/>
                </patternFill>
              </fill>
            </x14:dxf>
          </x14:cfRule>
          <x14:cfRule type="cellIs" priority="4199" operator="equal" id="{5E45373C-15AD-45C5-92BF-82E3F3C180DD}">
            <xm:f>Tables!$B$5</xm:f>
            <x14:dxf>
              <fill>
                <patternFill>
                  <bgColor rgb="FFFFC000"/>
                </patternFill>
              </fill>
            </x14:dxf>
          </x14:cfRule>
          <x14:cfRule type="cellIs" priority="4200" operator="equal" id="{6F57C3F8-F4C8-462D-89EF-442CCA1FBE01}">
            <xm:f>Tables!$B$6</xm:f>
            <x14:dxf>
              <fill>
                <patternFill>
                  <bgColor rgb="FFFF0000"/>
                </patternFill>
              </fill>
            </x14:dxf>
          </x14:cfRule>
          <xm:sqref>F250</xm:sqref>
        </x14:conditionalFormatting>
        <x14:conditionalFormatting xmlns:xm="http://schemas.microsoft.com/office/excel/2006/main">
          <x14:cfRule type="cellIs" priority="4193" operator="equal" id="{8415CCA5-BA2C-4BAF-A8F8-7E9C81D8E932}">
            <xm:f>Tables!$B$3</xm:f>
            <x14:dxf>
              <fill>
                <patternFill>
                  <bgColor rgb="FFFFFFCC"/>
                </patternFill>
              </fill>
            </x14:dxf>
          </x14:cfRule>
          <x14:cfRule type="cellIs" priority="4194" operator="equal" id="{9C2C2680-76C4-4788-877D-97365521AE65}">
            <xm:f>Tables!$B$4</xm:f>
            <x14:dxf>
              <fill>
                <patternFill>
                  <bgColor rgb="FF92D050"/>
                </patternFill>
              </fill>
            </x14:dxf>
          </x14:cfRule>
          <x14:cfRule type="cellIs" priority="4195" operator="equal" id="{7A7D65F2-9863-4221-A6F9-58F06B2FD2F4}">
            <xm:f>Tables!$B$5</xm:f>
            <x14:dxf>
              <fill>
                <patternFill>
                  <bgColor rgb="FFFFC000"/>
                </patternFill>
              </fill>
            </x14:dxf>
          </x14:cfRule>
          <x14:cfRule type="cellIs" priority="4196" operator="equal" id="{D41C6DA1-FA4E-432A-A57D-0379EEFAA054}">
            <xm:f>Tables!$B$6</xm:f>
            <x14:dxf>
              <fill>
                <patternFill>
                  <bgColor rgb="FFFF0000"/>
                </patternFill>
              </fill>
            </x14:dxf>
          </x14:cfRule>
          <xm:sqref>F251</xm:sqref>
        </x14:conditionalFormatting>
        <x14:conditionalFormatting xmlns:xm="http://schemas.microsoft.com/office/excel/2006/main">
          <x14:cfRule type="cellIs" priority="4189" operator="equal" id="{FB970A75-BEF2-473B-B37A-F972BDCBC915}">
            <xm:f>Tables!$B$3</xm:f>
            <x14:dxf>
              <fill>
                <patternFill>
                  <bgColor rgb="FFFFFFCC"/>
                </patternFill>
              </fill>
            </x14:dxf>
          </x14:cfRule>
          <x14:cfRule type="cellIs" priority="4190" operator="equal" id="{1F93AAF9-6C6E-43C3-9D91-F926EEDF650F}">
            <xm:f>Tables!$B$4</xm:f>
            <x14:dxf>
              <fill>
                <patternFill>
                  <bgColor rgb="FF92D050"/>
                </patternFill>
              </fill>
            </x14:dxf>
          </x14:cfRule>
          <x14:cfRule type="cellIs" priority="4191" operator="equal" id="{1C08664D-D16E-4B10-B2DE-3808C557FB01}">
            <xm:f>Tables!$B$5</xm:f>
            <x14:dxf>
              <fill>
                <patternFill>
                  <bgColor rgb="FFFFC000"/>
                </patternFill>
              </fill>
            </x14:dxf>
          </x14:cfRule>
          <x14:cfRule type="cellIs" priority="4192" operator="equal" id="{BE6E1F2A-1417-4E18-91D5-EE17E9EDB923}">
            <xm:f>Tables!$B$6</xm:f>
            <x14:dxf>
              <fill>
                <patternFill>
                  <bgColor rgb="FFFF0000"/>
                </patternFill>
              </fill>
            </x14:dxf>
          </x14:cfRule>
          <xm:sqref>F252</xm:sqref>
        </x14:conditionalFormatting>
        <x14:conditionalFormatting xmlns:xm="http://schemas.microsoft.com/office/excel/2006/main">
          <x14:cfRule type="cellIs" priority="4185" operator="equal" id="{FE33A8E5-D4DE-4523-A208-735AD450CE54}">
            <xm:f>Tables!$B$3</xm:f>
            <x14:dxf>
              <fill>
                <patternFill>
                  <bgColor rgb="FFFFFFCC"/>
                </patternFill>
              </fill>
            </x14:dxf>
          </x14:cfRule>
          <x14:cfRule type="cellIs" priority="4186" operator="equal" id="{79BDAB2F-78BE-4891-9F11-C4DEC204FF50}">
            <xm:f>Tables!$B$4</xm:f>
            <x14:dxf>
              <fill>
                <patternFill>
                  <bgColor rgb="FF92D050"/>
                </patternFill>
              </fill>
            </x14:dxf>
          </x14:cfRule>
          <x14:cfRule type="cellIs" priority="4187" operator="equal" id="{BC8D3CE4-3E2F-457E-A394-D44680CED4ED}">
            <xm:f>Tables!$B$5</xm:f>
            <x14:dxf>
              <fill>
                <patternFill>
                  <bgColor rgb="FFFFC000"/>
                </patternFill>
              </fill>
            </x14:dxf>
          </x14:cfRule>
          <x14:cfRule type="cellIs" priority="4188" operator="equal" id="{5D02FCFF-1E0A-445C-9AF6-2DC6A0AA3699}">
            <xm:f>Tables!$B$6</xm:f>
            <x14:dxf>
              <fill>
                <patternFill>
                  <bgColor rgb="FFFF0000"/>
                </patternFill>
              </fill>
            </x14:dxf>
          </x14:cfRule>
          <xm:sqref>F260</xm:sqref>
        </x14:conditionalFormatting>
        <x14:conditionalFormatting xmlns:xm="http://schemas.microsoft.com/office/excel/2006/main">
          <x14:cfRule type="cellIs" priority="4181" operator="equal" id="{3B1F8DC8-4AF1-4A85-B479-1DA26F04711E}">
            <xm:f>Tables!$B$3</xm:f>
            <x14:dxf>
              <fill>
                <patternFill>
                  <bgColor rgb="FFFFFFCC"/>
                </patternFill>
              </fill>
            </x14:dxf>
          </x14:cfRule>
          <x14:cfRule type="cellIs" priority="4182" operator="equal" id="{F27F60F5-BBAD-45DA-AA03-401ABDD74454}">
            <xm:f>Tables!$B$4</xm:f>
            <x14:dxf>
              <fill>
                <patternFill>
                  <bgColor rgb="FF92D050"/>
                </patternFill>
              </fill>
            </x14:dxf>
          </x14:cfRule>
          <x14:cfRule type="cellIs" priority="4183" operator="equal" id="{2FE9497D-CB2B-44CC-AE0D-C57C1A5F9473}">
            <xm:f>Tables!$B$5</xm:f>
            <x14:dxf>
              <fill>
                <patternFill>
                  <bgColor rgb="FFFFC000"/>
                </patternFill>
              </fill>
            </x14:dxf>
          </x14:cfRule>
          <x14:cfRule type="cellIs" priority="4184" operator="equal" id="{F442D9DB-C863-4ADE-B84A-50E4C46DA7EE}">
            <xm:f>Tables!$B$6</xm:f>
            <x14:dxf>
              <fill>
                <patternFill>
                  <bgColor rgb="FFFF0000"/>
                </patternFill>
              </fill>
            </x14:dxf>
          </x14:cfRule>
          <xm:sqref>F261</xm:sqref>
        </x14:conditionalFormatting>
        <x14:conditionalFormatting xmlns:xm="http://schemas.microsoft.com/office/excel/2006/main">
          <x14:cfRule type="cellIs" priority="4177" operator="equal" id="{2BC937F0-50E2-4907-85DA-4B7D7CE07716}">
            <xm:f>Tables!$B$3</xm:f>
            <x14:dxf>
              <fill>
                <patternFill>
                  <bgColor rgb="FFFFFFCC"/>
                </patternFill>
              </fill>
            </x14:dxf>
          </x14:cfRule>
          <x14:cfRule type="cellIs" priority="4178" operator="equal" id="{EEE2F1BB-4D08-479D-B347-9BC8F9AF7F2C}">
            <xm:f>Tables!$B$4</xm:f>
            <x14:dxf>
              <fill>
                <patternFill>
                  <bgColor rgb="FF92D050"/>
                </patternFill>
              </fill>
            </x14:dxf>
          </x14:cfRule>
          <x14:cfRule type="cellIs" priority="4179" operator="equal" id="{C567C205-5929-403F-B893-3DB39FCD63BA}">
            <xm:f>Tables!$B$5</xm:f>
            <x14:dxf>
              <fill>
                <patternFill>
                  <bgColor rgb="FFFFC000"/>
                </patternFill>
              </fill>
            </x14:dxf>
          </x14:cfRule>
          <x14:cfRule type="cellIs" priority="4180" operator="equal" id="{994D5A65-000A-433F-928F-29E286E82A9B}">
            <xm:f>Tables!$B$6</xm:f>
            <x14:dxf>
              <fill>
                <patternFill>
                  <bgColor rgb="FFFF0000"/>
                </patternFill>
              </fill>
            </x14:dxf>
          </x14:cfRule>
          <xm:sqref>F269</xm:sqref>
        </x14:conditionalFormatting>
        <x14:conditionalFormatting xmlns:xm="http://schemas.microsoft.com/office/excel/2006/main">
          <x14:cfRule type="cellIs" priority="4173" operator="equal" id="{C0B04720-321C-4429-A266-84C57AFAF9EB}">
            <xm:f>Tables!$B$3</xm:f>
            <x14:dxf>
              <fill>
                <patternFill>
                  <bgColor rgb="FFFFFFCC"/>
                </patternFill>
              </fill>
            </x14:dxf>
          </x14:cfRule>
          <x14:cfRule type="cellIs" priority="4174" operator="equal" id="{74D0C270-BE55-462F-AD4A-11CA9295DA3A}">
            <xm:f>Tables!$B$4</xm:f>
            <x14:dxf>
              <fill>
                <patternFill>
                  <bgColor rgb="FF92D050"/>
                </patternFill>
              </fill>
            </x14:dxf>
          </x14:cfRule>
          <x14:cfRule type="cellIs" priority="4175" operator="equal" id="{14A48979-1A77-497C-AFE4-DA68CB05FB8B}">
            <xm:f>Tables!$B$5</xm:f>
            <x14:dxf>
              <fill>
                <patternFill>
                  <bgColor rgb="FFFFC000"/>
                </patternFill>
              </fill>
            </x14:dxf>
          </x14:cfRule>
          <x14:cfRule type="cellIs" priority="4176" operator="equal" id="{03131D9C-A97F-41B7-B61F-6027A385DB8A}">
            <xm:f>Tables!$B$6</xm:f>
            <x14:dxf>
              <fill>
                <patternFill>
                  <bgColor rgb="FFFF0000"/>
                </patternFill>
              </fill>
            </x14:dxf>
          </x14:cfRule>
          <xm:sqref>F270</xm:sqref>
        </x14:conditionalFormatting>
        <x14:conditionalFormatting xmlns:xm="http://schemas.microsoft.com/office/excel/2006/main">
          <x14:cfRule type="cellIs" priority="4165" operator="equal" id="{2249D48D-B983-4A3D-8B2A-DEE4A26B8CD8}">
            <xm:f>Tables!$B$3</xm:f>
            <x14:dxf>
              <fill>
                <patternFill>
                  <bgColor rgb="FFFFFFCC"/>
                </patternFill>
              </fill>
            </x14:dxf>
          </x14:cfRule>
          <x14:cfRule type="cellIs" priority="4166" operator="equal" id="{A8D48253-DD62-436D-9D68-1F721039E89B}">
            <xm:f>Tables!$B$4</xm:f>
            <x14:dxf>
              <fill>
                <patternFill>
                  <bgColor rgb="FF92D050"/>
                </patternFill>
              </fill>
            </x14:dxf>
          </x14:cfRule>
          <x14:cfRule type="cellIs" priority="4167" operator="equal" id="{3AD10C31-71D8-4A6B-B612-111CD3587350}">
            <xm:f>Tables!$B$5</xm:f>
            <x14:dxf>
              <fill>
                <patternFill>
                  <bgColor rgb="FFFFC000"/>
                </patternFill>
              </fill>
            </x14:dxf>
          </x14:cfRule>
          <x14:cfRule type="cellIs" priority="4168" operator="equal" id="{D9EF6072-E4FB-4940-9020-F3442D59CA80}">
            <xm:f>Tables!$B$6</xm:f>
            <x14:dxf>
              <fill>
                <patternFill>
                  <bgColor rgb="FFFF0000"/>
                </patternFill>
              </fill>
            </x14:dxf>
          </x14:cfRule>
          <xm:sqref>F279</xm:sqref>
        </x14:conditionalFormatting>
        <x14:conditionalFormatting xmlns:xm="http://schemas.microsoft.com/office/excel/2006/main">
          <x14:cfRule type="cellIs" priority="4161" operator="equal" id="{98581FCA-1395-42B6-9765-AD8E6B9C50D5}">
            <xm:f>Tables!$B$3</xm:f>
            <x14:dxf>
              <fill>
                <patternFill>
                  <bgColor rgb="FFFFFFCC"/>
                </patternFill>
              </fill>
            </x14:dxf>
          </x14:cfRule>
          <x14:cfRule type="cellIs" priority="4162" operator="equal" id="{B1A9E444-0539-4EE7-B8F2-80883F4D94E4}">
            <xm:f>Tables!$B$4</xm:f>
            <x14:dxf>
              <fill>
                <patternFill>
                  <bgColor rgb="FF92D050"/>
                </patternFill>
              </fill>
            </x14:dxf>
          </x14:cfRule>
          <x14:cfRule type="cellIs" priority="4163" operator="equal" id="{16ED8E74-DEB0-4B4C-A63E-08EFADC096D4}">
            <xm:f>Tables!$B$5</xm:f>
            <x14:dxf>
              <fill>
                <patternFill>
                  <bgColor rgb="FFFFC000"/>
                </patternFill>
              </fill>
            </x14:dxf>
          </x14:cfRule>
          <x14:cfRule type="cellIs" priority="4164" operator="equal" id="{30F5CE95-F4FF-40F1-BA93-15D71E9178BF}">
            <xm:f>Tables!$B$6</xm:f>
            <x14:dxf>
              <fill>
                <patternFill>
                  <bgColor rgb="FFFF0000"/>
                </patternFill>
              </fill>
            </x14:dxf>
          </x14:cfRule>
          <xm:sqref>F280</xm:sqref>
        </x14:conditionalFormatting>
        <x14:conditionalFormatting xmlns:xm="http://schemas.microsoft.com/office/excel/2006/main">
          <x14:cfRule type="cellIs" priority="4157" operator="equal" id="{09A2E0F6-FBD6-4B30-BF5B-DFD698D52077}">
            <xm:f>Tables!$B$3</xm:f>
            <x14:dxf>
              <fill>
                <patternFill>
                  <bgColor rgb="FFFFFFCC"/>
                </patternFill>
              </fill>
            </x14:dxf>
          </x14:cfRule>
          <x14:cfRule type="cellIs" priority="4158" operator="equal" id="{9AA5754D-C826-45DE-9C1B-5CA1B10BC9FA}">
            <xm:f>Tables!$B$4</xm:f>
            <x14:dxf>
              <fill>
                <patternFill>
                  <bgColor rgb="FF92D050"/>
                </patternFill>
              </fill>
            </x14:dxf>
          </x14:cfRule>
          <x14:cfRule type="cellIs" priority="4159" operator="equal" id="{DB9C3450-1688-4BE0-8D27-99AACA2D22DF}">
            <xm:f>Tables!$B$5</xm:f>
            <x14:dxf>
              <fill>
                <patternFill>
                  <bgColor rgb="FFFFC000"/>
                </patternFill>
              </fill>
            </x14:dxf>
          </x14:cfRule>
          <x14:cfRule type="cellIs" priority="4160" operator="equal" id="{C670A9CF-AD26-41F1-93DA-B5DBA69D28BF}">
            <xm:f>Tables!$B$6</xm:f>
            <x14:dxf>
              <fill>
                <patternFill>
                  <bgColor rgb="FFFF0000"/>
                </patternFill>
              </fill>
            </x14:dxf>
          </x14:cfRule>
          <xm:sqref>F278</xm:sqref>
        </x14:conditionalFormatting>
        <x14:conditionalFormatting xmlns:xm="http://schemas.microsoft.com/office/excel/2006/main">
          <x14:cfRule type="cellIs" priority="4153" operator="equal" id="{F72C36EB-6E0B-4F5C-9E48-1376B2EF2D37}">
            <xm:f>Tables!$B$3</xm:f>
            <x14:dxf>
              <fill>
                <patternFill>
                  <bgColor rgb="FFFFFFCC"/>
                </patternFill>
              </fill>
            </x14:dxf>
          </x14:cfRule>
          <x14:cfRule type="cellIs" priority="4154" operator="equal" id="{A6F6D97D-B9C4-4C21-BE96-C16DF0A14370}">
            <xm:f>Tables!$B$4</xm:f>
            <x14:dxf>
              <fill>
                <patternFill>
                  <bgColor rgb="FF92D050"/>
                </patternFill>
              </fill>
            </x14:dxf>
          </x14:cfRule>
          <x14:cfRule type="cellIs" priority="4155" operator="equal" id="{A23DA329-ACEA-4FE3-A5BB-A5441BA3C32E}">
            <xm:f>Tables!$B$5</xm:f>
            <x14:dxf>
              <fill>
                <patternFill>
                  <bgColor rgb="FFFFC000"/>
                </patternFill>
              </fill>
            </x14:dxf>
          </x14:cfRule>
          <x14:cfRule type="cellIs" priority="4156" operator="equal" id="{4637600E-21AE-4BE5-B0D7-3E7418D32912}">
            <xm:f>Tables!$B$6</xm:f>
            <x14:dxf>
              <fill>
                <patternFill>
                  <bgColor rgb="FFFF0000"/>
                </patternFill>
              </fill>
            </x14:dxf>
          </x14:cfRule>
          <xm:sqref>F288</xm:sqref>
        </x14:conditionalFormatting>
        <x14:conditionalFormatting xmlns:xm="http://schemas.microsoft.com/office/excel/2006/main">
          <x14:cfRule type="cellIs" priority="4149" operator="equal" id="{9DD76AE9-809E-45E3-9D5E-586D4D42723A}">
            <xm:f>Tables!$B$3</xm:f>
            <x14:dxf>
              <fill>
                <patternFill>
                  <bgColor rgb="FFFFFFCC"/>
                </patternFill>
              </fill>
            </x14:dxf>
          </x14:cfRule>
          <x14:cfRule type="cellIs" priority="4150" operator="equal" id="{ED0332CF-BBD2-46BC-A64B-003415580527}">
            <xm:f>Tables!$B$4</xm:f>
            <x14:dxf>
              <fill>
                <patternFill>
                  <bgColor rgb="FF92D050"/>
                </patternFill>
              </fill>
            </x14:dxf>
          </x14:cfRule>
          <x14:cfRule type="cellIs" priority="4151" operator="equal" id="{2D8D4F8A-A32F-4FFE-BA39-CDBA97FE67E1}">
            <xm:f>Tables!$B$5</xm:f>
            <x14:dxf>
              <fill>
                <patternFill>
                  <bgColor rgb="FFFFC000"/>
                </patternFill>
              </fill>
            </x14:dxf>
          </x14:cfRule>
          <x14:cfRule type="cellIs" priority="4152" operator="equal" id="{65D95975-9E60-4280-95F3-9C639BEF6238}">
            <xm:f>Tables!$B$6</xm:f>
            <x14:dxf>
              <fill>
                <patternFill>
                  <bgColor rgb="FFFF0000"/>
                </patternFill>
              </fill>
            </x14:dxf>
          </x14:cfRule>
          <xm:sqref>F289</xm:sqref>
        </x14:conditionalFormatting>
        <x14:conditionalFormatting xmlns:xm="http://schemas.microsoft.com/office/excel/2006/main">
          <x14:cfRule type="cellIs" priority="4145" operator="equal" id="{B3458071-FE59-4BC0-BAC5-B9307B6C68ED}">
            <xm:f>Tables!$B$3</xm:f>
            <x14:dxf>
              <fill>
                <patternFill>
                  <bgColor rgb="FFFFFFCC"/>
                </patternFill>
              </fill>
            </x14:dxf>
          </x14:cfRule>
          <x14:cfRule type="cellIs" priority="4146" operator="equal" id="{2241875D-0270-4265-93AC-7DBC46FB3720}">
            <xm:f>Tables!$B$4</xm:f>
            <x14:dxf>
              <fill>
                <patternFill>
                  <bgColor rgb="FF92D050"/>
                </patternFill>
              </fill>
            </x14:dxf>
          </x14:cfRule>
          <x14:cfRule type="cellIs" priority="4147" operator="equal" id="{73A85739-DFBD-4B4A-A262-CDA71863369B}">
            <xm:f>Tables!$B$5</xm:f>
            <x14:dxf>
              <fill>
                <patternFill>
                  <bgColor rgb="FFFFC000"/>
                </patternFill>
              </fill>
            </x14:dxf>
          </x14:cfRule>
          <x14:cfRule type="cellIs" priority="4148" operator="equal" id="{5D4CC6F7-976E-4296-9532-DA5A99E6E9B9}">
            <xm:f>Tables!$B$6</xm:f>
            <x14:dxf>
              <fill>
                <patternFill>
                  <bgColor rgb="FFFF0000"/>
                </patternFill>
              </fill>
            </x14:dxf>
          </x14:cfRule>
          <xm:sqref>F290</xm:sqref>
        </x14:conditionalFormatting>
        <x14:conditionalFormatting xmlns:xm="http://schemas.microsoft.com/office/excel/2006/main">
          <x14:cfRule type="cellIs" priority="4141" operator="equal" id="{93AE1751-87A5-4651-92DE-EF1FA45D9766}">
            <xm:f>Tables!$B$3</xm:f>
            <x14:dxf>
              <fill>
                <patternFill>
                  <bgColor rgb="FFFFFFCC"/>
                </patternFill>
              </fill>
            </x14:dxf>
          </x14:cfRule>
          <x14:cfRule type="cellIs" priority="4142" operator="equal" id="{A580EA4A-452B-4AB7-B39A-E8209A6A9E1E}">
            <xm:f>Tables!$B$4</xm:f>
            <x14:dxf>
              <fill>
                <patternFill>
                  <bgColor rgb="FF92D050"/>
                </patternFill>
              </fill>
            </x14:dxf>
          </x14:cfRule>
          <x14:cfRule type="cellIs" priority="4143" operator="equal" id="{2811A260-63D8-4966-B24A-9BB8861AA4F5}">
            <xm:f>Tables!$B$5</xm:f>
            <x14:dxf>
              <fill>
                <patternFill>
                  <bgColor rgb="FFFFC000"/>
                </patternFill>
              </fill>
            </x14:dxf>
          </x14:cfRule>
          <x14:cfRule type="cellIs" priority="4144" operator="equal" id="{CC780A28-45D0-4CC0-9F8C-6D6148C14540}">
            <xm:f>Tables!$B$6</xm:f>
            <x14:dxf>
              <fill>
                <patternFill>
                  <bgColor rgb="FFFF0000"/>
                </patternFill>
              </fill>
            </x14:dxf>
          </x14:cfRule>
          <xm:sqref>F298</xm:sqref>
        </x14:conditionalFormatting>
        <x14:conditionalFormatting xmlns:xm="http://schemas.microsoft.com/office/excel/2006/main">
          <x14:cfRule type="cellIs" priority="4137" operator="equal" id="{286EC41C-461B-4BC9-89FF-CEB33F7A4CE0}">
            <xm:f>Tables!$B$3</xm:f>
            <x14:dxf>
              <fill>
                <patternFill>
                  <bgColor rgb="FFFFFFCC"/>
                </patternFill>
              </fill>
            </x14:dxf>
          </x14:cfRule>
          <x14:cfRule type="cellIs" priority="4138" operator="equal" id="{5D06360E-C933-438B-8C95-B47E54EB883D}">
            <xm:f>Tables!$B$4</xm:f>
            <x14:dxf>
              <fill>
                <patternFill>
                  <bgColor rgb="FF92D050"/>
                </patternFill>
              </fill>
            </x14:dxf>
          </x14:cfRule>
          <x14:cfRule type="cellIs" priority="4139" operator="equal" id="{A4259C95-55E8-4308-9E20-5CB6C4F57A77}">
            <xm:f>Tables!$B$5</xm:f>
            <x14:dxf>
              <fill>
                <patternFill>
                  <bgColor rgb="FFFFC000"/>
                </patternFill>
              </fill>
            </x14:dxf>
          </x14:cfRule>
          <x14:cfRule type="cellIs" priority="4140" operator="equal" id="{E9860E68-F0C5-4CF8-B67B-38077C206CDB}">
            <xm:f>Tables!$B$6</xm:f>
            <x14:dxf>
              <fill>
                <patternFill>
                  <bgColor rgb="FFFF0000"/>
                </patternFill>
              </fill>
            </x14:dxf>
          </x14:cfRule>
          <xm:sqref>F299</xm:sqref>
        </x14:conditionalFormatting>
        <x14:conditionalFormatting xmlns:xm="http://schemas.microsoft.com/office/excel/2006/main">
          <x14:cfRule type="cellIs" priority="4133" operator="equal" id="{59241319-A469-47F0-9D7C-37B8615477DE}">
            <xm:f>Tables!$B$3</xm:f>
            <x14:dxf>
              <fill>
                <patternFill>
                  <bgColor rgb="FFFFFFCC"/>
                </patternFill>
              </fill>
            </x14:dxf>
          </x14:cfRule>
          <x14:cfRule type="cellIs" priority="4134" operator="equal" id="{266EA8D6-F5C9-4186-AAFE-A68B8E16F66B}">
            <xm:f>Tables!$B$4</xm:f>
            <x14:dxf>
              <fill>
                <patternFill>
                  <bgColor rgb="FF92D050"/>
                </patternFill>
              </fill>
            </x14:dxf>
          </x14:cfRule>
          <x14:cfRule type="cellIs" priority="4135" operator="equal" id="{2E06435A-98E8-4ED9-AE42-E74552316972}">
            <xm:f>Tables!$B$5</xm:f>
            <x14:dxf>
              <fill>
                <patternFill>
                  <bgColor rgb="FFFFC000"/>
                </patternFill>
              </fill>
            </x14:dxf>
          </x14:cfRule>
          <x14:cfRule type="cellIs" priority="4136" operator="equal" id="{286CDADF-1ACB-448D-A2BE-C61C65943927}">
            <xm:f>Tables!$B$6</xm:f>
            <x14:dxf>
              <fill>
                <patternFill>
                  <bgColor rgb="FFFF0000"/>
                </patternFill>
              </fill>
            </x14:dxf>
          </x14:cfRule>
          <xm:sqref>F300</xm:sqref>
        </x14:conditionalFormatting>
        <x14:conditionalFormatting xmlns:xm="http://schemas.microsoft.com/office/excel/2006/main">
          <x14:cfRule type="cellIs" priority="4129" operator="equal" id="{510E37EE-7291-4B86-9733-0BD2FA73F79F}">
            <xm:f>Tables!$B$3</xm:f>
            <x14:dxf>
              <fill>
                <patternFill>
                  <bgColor rgb="FFFFFFCC"/>
                </patternFill>
              </fill>
            </x14:dxf>
          </x14:cfRule>
          <x14:cfRule type="cellIs" priority="4130" operator="equal" id="{B421AF73-CFC3-4708-B4DC-1DF4166ED530}">
            <xm:f>Tables!$B$4</xm:f>
            <x14:dxf>
              <fill>
                <patternFill>
                  <bgColor rgb="FF92D050"/>
                </patternFill>
              </fill>
            </x14:dxf>
          </x14:cfRule>
          <x14:cfRule type="cellIs" priority="4131" operator="equal" id="{F7FE3B07-82B8-42DE-AA18-F06F98D47969}">
            <xm:f>Tables!$B$5</xm:f>
            <x14:dxf>
              <fill>
                <patternFill>
                  <bgColor rgb="FFFFC000"/>
                </patternFill>
              </fill>
            </x14:dxf>
          </x14:cfRule>
          <x14:cfRule type="cellIs" priority="4132" operator="equal" id="{A45448E9-6A23-43CF-AB1C-3FE0A471BFDA}">
            <xm:f>Tables!$B$6</xm:f>
            <x14:dxf>
              <fill>
                <patternFill>
                  <bgColor rgb="FFFF0000"/>
                </patternFill>
              </fill>
            </x14:dxf>
          </x14:cfRule>
          <xm:sqref>F309</xm:sqref>
        </x14:conditionalFormatting>
        <x14:conditionalFormatting xmlns:xm="http://schemas.microsoft.com/office/excel/2006/main">
          <x14:cfRule type="cellIs" priority="4125" operator="equal" id="{B5CA31A6-AC5D-4E9F-A3D3-0C8212AEDE14}">
            <xm:f>Tables!$B$3</xm:f>
            <x14:dxf>
              <fill>
                <patternFill>
                  <bgColor rgb="FFFFFFCC"/>
                </patternFill>
              </fill>
            </x14:dxf>
          </x14:cfRule>
          <x14:cfRule type="cellIs" priority="4126" operator="equal" id="{EDCE0287-3912-4E99-93B5-01A0DC918960}">
            <xm:f>Tables!$B$4</xm:f>
            <x14:dxf>
              <fill>
                <patternFill>
                  <bgColor rgb="FF92D050"/>
                </patternFill>
              </fill>
            </x14:dxf>
          </x14:cfRule>
          <x14:cfRule type="cellIs" priority="4127" operator="equal" id="{E4432B13-8319-4F3D-B850-601F9ACE026D}">
            <xm:f>Tables!$B$5</xm:f>
            <x14:dxf>
              <fill>
                <patternFill>
                  <bgColor rgb="FFFFC000"/>
                </patternFill>
              </fill>
            </x14:dxf>
          </x14:cfRule>
          <x14:cfRule type="cellIs" priority="4128" operator="equal" id="{4C1BC6C9-2FE6-4778-AFCC-C09F2C6761CB}">
            <xm:f>Tables!$B$6</xm:f>
            <x14:dxf>
              <fill>
                <patternFill>
                  <bgColor rgb="FFFF0000"/>
                </patternFill>
              </fill>
            </x14:dxf>
          </x14:cfRule>
          <xm:sqref>F310</xm:sqref>
        </x14:conditionalFormatting>
        <x14:conditionalFormatting xmlns:xm="http://schemas.microsoft.com/office/excel/2006/main">
          <x14:cfRule type="cellIs" priority="4121" operator="equal" id="{03712AF9-B6FE-48F2-BE09-214A0EEB3E9E}">
            <xm:f>Tables!$B$3</xm:f>
            <x14:dxf>
              <fill>
                <patternFill>
                  <bgColor rgb="FFFFFFCC"/>
                </patternFill>
              </fill>
            </x14:dxf>
          </x14:cfRule>
          <x14:cfRule type="cellIs" priority="4122" operator="equal" id="{549A8CFC-7A0B-4582-BB22-8DB5A78B5815}">
            <xm:f>Tables!$B$4</xm:f>
            <x14:dxf>
              <fill>
                <patternFill>
                  <bgColor rgb="FF92D050"/>
                </patternFill>
              </fill>
            </x14:dxf>
          </x14:cfRule>
          <x14:cfRule type="cellIs" priority="4123" operator="equal" id="{17A35465-7253-453C-8734-BA19FE15294B}">
            <xm:f>Tables!$B$5</xm:f>
            <x14:dxf>
              <fill>
                <patternFill>
                  <bgColor rgb="FFFFC000"/>
                </patternFill>
              </fill>
            </x14:dxf>
          </x14:cfRule>
          <x14:cfRule type="cellIs" priority="4124" operator="equal" id="{087C869A-8BCE-4DFC-AD60-0B3B20BBCC92}">
            <xm:f>Tables!$B$6</xm:f>
            <x14:dxf>
              <fill>
                <patternFill>
                  <bgColor rgb="FFFF0000"/>
                </patternFill>
              </fill>
            </x14:dxf>
          </x14:cfRule>
          <xm:sqref>F311</xm:sqref>
        </x14:conditionalFormatting>
        <x14:conditionalFormatting xmlns:xm="http://schemas.microsoft.com/office/excel/2006/main">
          <x14:cfRule type="cellIs" priority="4117" operator="equal" id="{333AA992-08E8-4EAC-99E2-973A103F9A12}">
            <xm:f>Tables!$B$3</xm:f>
            <x14:dxf>
              <fill>
                <patternFill>
                  <bgColor rgb="FFFFFFCC"/>
                </patternFill>
              </fill>
            </x14:dxf>
          </x14:cfRule>
          <x14:cfRule type="cellIs" priority="4118" operator="equal" id="{BAFEECD6-5678-45FF-8B96-05B98FE3A6F7}">
            <xm:f>Tables!$B$4</xm:f>
            <x14:dxf>
              <fill>
                <patternFill>
                  <bgColor rgb="FF92D050"/>
                </patternFill>
              </fill>
            </x14:dxf>
          </x14:cfRule>
          <x14:cfRule type="cellIs" priority="4119" operator="equal" id="{EBFC6577-C924-4E16-B5EF-9BDF66CA195A}">
            <xm:f>Tables!$B$5</xm:f>
            <x14:dxf>
              <fill>
                <patternFill>
                  <bgColor rgb="FFFFC000"/>
                </patternFill>
              </fill>
            </x14:dxf>
          </x14:cfRule>
          <x14:cfRule type="cellIs" priority="4120" operator="equal" id="{83E9E507-7ACC-4E04-B017-259EB35728BB}">
            <xm:f>Tables!$B$6</xm:f>
            <x14:dxf>
              <fill>
                <patternFill>
                  <bgColor rgb="FFFF0000"/>
                </patternFill>
              </fill>
            </x14:dxf>
          </x14:cfRule>
          <xm:sqref>F320</xm:sqref>
        </x14:conditionalFormatting>
        <x14:conditionalFormatting xmlns:xm="http://schemas.microsoft.com/office/excel/2006/main">
          <x14:cfRule type="cellIs" priority="4113" operator="equal" id="{D84CED35-46C4-472C-A62F-7F4EC2D8765F}">
            <xm:f>Tables!$B$3</xm:f>
            <x14:dxf>
              <fill>
                <patternFill>
                  <bgColor rgb="FFFFFFCC"/>
                </patternFill>
              </fill>
            </x14:dxf>
          </x14:cfRule>
          <x14:cfRule type="cellIs" priority="4114" operator="equal" id="{6E875F92-A453-4F04-8C06-3E04ED132CE6}">
            <xm:f>Tables!$B$4</xm:f>
            <x14:dxf>
              <fill>
                <patternFill>
                  <bgColor rgb="FF92D050"/>
                </patternFill>
              </fill>
            </x14:dxf>
          </x14:cfRule>
          <x14:cfRule type="cellIs" priority="4115" operator="equal" id="{AF76B9C0-6F1C-4C8D-B1C4-75D9D773C10E}">
            <xm:f>Tables!$B$5</xm:f>
            <x14:dxf>
              <fill>
                <patternFill>
                  <bgColor rgb="FFFFC000"/>
                </patternFill>
              </fill>
            </x14:dxf>
          </x14:cfRule>
          <x14:cfRule type="cellIs" priority="4116" operator="equal" id="{9924BC64-2276-4978-A8A9-398149A5A7B8}">
            <xm:f>Tables!$B$6</xm:f>
            <x14:dxf>
              <fill>
                <patternFill>
                  <bgColor rgb="FFFF0000"/>
                </patternFill>
              </fill>
            </x14:dxf>
          </x14:cfRule>
          <xm:sqref>F321</xm:sqref>
        </x14:conditionalFormatting>
        <x14:conditionalFormatting xmlns:xm="http://schemas.microsoft.com/office/excel/2006/main">
          <x14:cfRule type="cellIs" priority="4109" operator="equal" id="{8ACE0802-1DEE-403C-95FB-75FAE30AB0C7}">
            <xm:f>Tables!$B$3</xm:f>
            <x14:dxf>
              <fill>
                <patternFill>
                  <bgColor rgb="FFFFFFCC"/>
                </patternFill>
              </fill>
            </x14:dxf>
          </x14:cfRule>
          <x14:cfRule type="cellIs" priority="4110" operator="equal" id="{883B19FF-4025-43BE-B37C-C7065D2A418B}">
            <xm:f>Tables!$B$4</xm:f>
            <x14:dxf>
              <fill>
                <patternFill>
                  <bgColor rgb="FF92D050"/>
                </patternFill>
              </fill>
            </x14:dxf>
          </x14:cfRule>
          <x14:cfRule type="cellIs" priority="4111" operator="equal" id="{9471B3CC-9238-43DA-93EC-521E52C38C77}">
            <xm:f>Tables!$B$5</xm:f>
            <x14:dxf>
              <fill>
                <patternFill>
                  <bgColor rgb="FFFFC000"/>
                </patternFill>
              </fill>
            </x14:dxf>
          </x14:cfRule>
          <x14:cfRule type="cellIs" priority="4112" operator="equal" id="{A84E9145-70E8-4BE7-AEC2-092D84086D89}">
            <xm:f>Tables!$B$6</xm:f>
            <x14:dxf>
              <fill>
                <patternFill>
                  <bgColor rgb="FFFF0000"/>
                </patternFill>
              </fill>
            </x14:dxf>
          </x14:cfRule>
          <xm:sqref>F322</xm:sqref>
        </x14:conditionalFormatting>
        <x14:conditionalFormatting xmlns:xm="http://schemas.microsoft.com/office/excel/2006/main">
          <x14:cfRule type="cellIs" priority="4105" operator="equal" id="{D174C3F6-3CC7-432F-BF56-797CA97E6ACC}">
            <xm:f>Tables!$B$3</xm:f>
            <x14:dxf>
              <fill>
                <patternFill>
                  <bgColor rgb="FFFFFFCC"/>
                </patternFill>
              </fill>
            </x14:dxf>
          </x14:cfRule>
          <x14:cfRule type="cellIs" priority="4106" operator="equal" id="{6FCF3E3D-CF60-48F0-A0C8-2D0A1568CDAA}">
            <xm:f>Tables!$B$4</xm:f>
            <x14:dxf>
              <fill>
                <patternFill>
                  <bgColor rgb="FF92D050"/>
                </patternFill>
              </fill>
            </x14:dxf>
          </x14:cfRule>
          <x14:cfRule type="cellIs" priority="4107" operator="equal" id="{61CB05B8-B55B-4898-80EA-7604BEFB9F49}">
            <xm:f>Tables!$B$5</xm:f>
            <x14:dxf>
              <fill>
                <patternFill>
                  <bgColor rgb="FFFFC000"/>
                </patternFill>
              </fill>
            </x14:dxf>
          </x14:cfRule>
          <x14:cfRule type="cellIs" priority="4108" operator="equal" id="{5645C986-59B7-4C1E-BD63-6BEE4115D438}">
            <xm:f>Tables!$B$6</xm:f>
            <x14:dxf>
              <fill>
                <patternFill>
                  <bgColor rgb="FFFF0000"/>
                </patternFill>
              </fill>
            </x14:dxf>
          </x14:cfRule>
          <xm:sqref>F323</xm:sqref>
        </x14:conditionalFormatting>
        <x14:conditionalFormatting xmlns:xm="http://schemas.microsoft.com/office/excel/2006/main">
          <x14:cfRule type="cellIs" priority="4101" operator="equal" id="{0F6BA102-F96B-4704-BD81-34B0F142AA8C}">
            <xm:f>Tables!$B$3</xm:f>
            <x14:dxf>
              <fill>
                <patternFill>
                  <bgColor rgb="FFFFFFCC"/>
                </patternFill>
              </fill>
            </x14:dxf>
          </x14:cfRule>
          <x14:cfRule type="cellIs" priority="4102" operator="equal" id="{208AC6E5-64EB-4AD3-9EE5-9FC50EE1A33C}">
            <xm:f>Tables!$B$4</xm:f>
            <x14:dxf>
              <fill>
                <patternFill>
                  <bgColor rgb="FF92D050"/>
                </patternFill>
              </fill>
            </x14:dxf>
          </x14:cfRule>
          <x14:cfRule type="cellIs" priority="4103" operator="equal" id="{CB2DFAC0-4610-4E37-9D84-F73DF50EA221}">
            <xm:f>Tables!$B$5</xm:f>
            <x14:dxf>
              <fill>
                <patternFill>
                  <bgColor rgb="FFFFC000"/>
                </patternFill>
              </fill>
            </x14:dxf>
          </x14:cfRule>
          <x14:cfRule type="cellIs" priority="4104" operator="equal" id="{AA5C4C52-F7BB-4D12-9959-1D8B4E09B881}">
            <xm:f>Tables!$B$6</xm:f>
            <x14:dxf>
              <fill>
                <patternFill>
                  <bgColor rgb="FFFF0000"/>
                </patternFill>
              </fill>
            </x14:dxf>
          </x14:cfRule>
          <xm:sqref>F332</xm:sqref>
        </x14:conditionalFormatting>
        <x14:conditionalFormatting xmlns:xm="http://schemas.microsoft.com/office/excel/2006/main">
          <x14:cfRule type="cellIs" priority="4097" operator="equal" id="{EFAEE7B1-AC4B-4AD6-830B-CDEED0C2DBE2}">
            <xm:f>Tables!$B$3</xm:f>
            <x14:dxf>
              <fill>
                <patternFill>
                  <bgColor rgb="FFFFFFCC"/>
                </patternFill>
              </fill>
            </x14:dxf>
          </x14:cfRule>
          <x14:cfRule type="cellIs" priority="4098" operator="equal" id="{4885A9C4-0302-4DEA-BC70-AE1811E89CF1}">
            <xm:f>Tables!$B$4</xm:f>
            <x14:dxf>
              <fill>
                <patternFill>
                  <bgColor rgb="FF92D050"/>
                </patternFill>
              </fill>
            </x14:dxf>
          </x14:cfRule>
          <x14:cfRule type="cellIs" priority="4099" operator="equal" id="{B45E8EA5-A5D9-4AAB-868B-75C6F7497093}">
            <xm:f>Tables!$B$5</xm:f>
            <x14:dxf>
              <fill>
                <patternFill>
                  <bgColor rgb="FFFFC000"/>
                </patternFill>
              </fill>
            </x14:dxf>
          </x14:cfRule>
          <x14:cfRule type="cellIs" priority="4100" operator="equal" id="{EA2C4C6E-7691-4740-AB25-F19CEC031E88}">
            <xm:f>Tables!$B$6</xm:f>
            <x14:dxf>
              <fill>
                <patternFill>
                  <bgColor rgb="FFFF0000"/>
                </patternFill>
              </fill>
            </x14:dxf>
          </x14:cfRule>
          <xm:sqref>F333</xm:sqref>
        </x14:conditionalFormatting>
        <x14:conditionalFormatting xmlns:xm="http://schemas.microsoft.com/office/excel/2006/main">
          <x14:cfRule type="cellIs" priority="4093" operator="equal" id="{84FE9BA8-22AF-4207-A039-C65F012152A8}">
            <xm:f>Tables!$B$3</xm:f>
            <x14:dxf>
              <fill>
                <patternFill>
                  <bgColor rgb="FFFFFFCC"/>
                </patternFill>
              </fill>
            </x14:dxf>
          </x14:cfRule>
          <x14:cfRule type="cellIs" priority="4094" operator="equal" id="{7DF35E7B-BD64-4F0C-8A4D-5FFEF1522BE5}">
            <xm:f>Tables!$B$4</xm:f>
            <x14:dxf>
              <fill>
                <patternFill>
                  <bgColor rgb="FF92D050"/>
                </patternFill>
              </fill>
            </x14:dxf>
          </x14:cfRule>
          <x14:cfRule type="cellIs" priority="4095" operator="equal" id="{04216D7C-D17A-434D-82AB-4E5926E93BF2}">
            <xm:f>Tables!$B$5</xm:f>
            <x14:dxf>
              <fill>
                <patternFill>
                  <bgColor rgb="FFFFC000"/>
                </patternFill>
              </fill>
            </x14:dxf>
          </x14:cfRule>
          <x14:cfRule type="cellIs" priority="4096" operator="equal" id="{6F29F5A9-97A2-422E-BBDF-964A93777434}">
            <xm:f>Tables!$B$6</xm:f>
            <x14:dxf>
              <fill>
                <patternFill>
                  <bgColor rgb="FFFF0000"/>
                </patternFill>
              </fill>
            </x14:dxf>
          </x14:cfRule>
          <xm:sqref>F342</xm:sqref>
        </x14:conditionalFormatting>
        <x14:conditionalFormatting xmlns:xm="http://schemas.microsoft.com/office/excel/2006/main">
          <x14:cfRule type="cellIs" priority="4089" operator="equal" id="{DB317993-7256-4A01-80FC-D96CCC9DA0DA}">
            <xm:f>Tables!$B$3</xm:f>
            <x14:dxf>
              <fill>
                <patternFill>
                  <bgColor rgb="FFFFFFCC"/>
                </patternFill>
              </fill>
            </x14:dxf>
          </x14:cfRule>
          <x14:cfRule type="cellIs" priority="4090" operator="equal" id="{B9B66C02-3614-4151-86AE-F5063577457D}">
            <xm:f>Tables!$B$4</xm:f>
            <x14:dxf>
              <fill>
                <patternFill>
                  <bgColor rgb="FF92D050"/>
                </patternFill>
              </fill>
            </x14:dxf>
          </x14:cfRule>
          <x14:cfRule type="cellIs" priority="4091" operator="equal" id="{5F7A69A3-1D32-45E4-8A2C-D7AE18E59999}">
            <xm:f>Tables!$B$5</xm:f>
            <x14:dxf>
              <fill>
                <patternFill>
                  <bgColor rgb="FFFFC000"/>
                </patternFill>
              </fill>
            </x14:dxf>
          </x14:cfRule>
          <x14:cfRule type="cellIs" priority="4092" operator="equal" id="{C924ABAA-240F-4744-B807-819718EC0FCA}">
            <xm:f>Tables!$B$6</xm:f>
            <x14:dxf>
              <fill>
                <patternFill>
                  <bgColor rgb="FFFF0000"/>
                </patternFill>
              </fill>
            </x14:dxf>
          </x14:cfRule>
          <xm:sqref>F343</xm:sqref>
        </x14:conditionalFormatting>
        <x14:conditionalFormatting xmlns:xm="http://schemas.microsoft.com/office/excel/2006/main">
          <x14:cfRule type="cellIs" priority="4085" operator="equal" id="{FFFB72D2-4DAA-4E5E-BE7A-D297ED3F6C0D}">
            <xm:f>Tables!$B$3</xm:f>
            <x14:dxf>
              <fill>
                <patternFill>
                  <bgColor rgb="FFFFFFCC"/>
                </patternFill>
              </fill>
            </x14:dxf>
          </x14:cfRule>
          <x14:cfRule type="cellIs" priority="4086" operator="equal" id="{FC40E9AF-05A8-4ED2-9CA5-D29817279F34}">
            <xm:f>Tables!$B$4</xm:f>
            <x14:dxf>
              <fill>
                <patternFill>
                  <bgColor rgb="FF92D050"/>
                </patternFill>
              </fill>
            </x14:dxf>
          </x14:cfRule>
          <x14:cfRule type="cellIs" priority="4087" operator="equal" id="{DF4D1898-BCF8-4F37-83C2-07609F197BAE}">
            <xm:f>Tables!$B$5</xm:f>
            <x14:dxf>
              <fill>
                <patternFill>
                  <bgColor rgb="FFFFC000"/>
                </patternFill>
              </fill>
            </x14:dxf>
          </x14:cfRule>
          <x14:cfRule type="cellIs" priority="4088" operator="equal" id="{CE95C42E-7E6D-4551-82F2-FADD9A6BEE35}">
            <xm:f>Tables!$B$6</xm:f>
            <x14:dxf>
              <fill>
                <patternFill>
                  <bgColor rgb="FFFF0000"/>
                </patternFill>
              </fill>
            </x14:dxf>
          </x14:cfRule>
          <xm:sqref>F344</xm:sqref>
        </x14:conditionalFormatting>
        <x14:conditionalFormatting xmlns:xm="http://schemas.microsoft.com/office/excel/2006/main">
          <x14:cfRule type="cellIs" priority="4081" operator="equal" id="{F45A0FFD-CA7A-4A48-B748-CE61AC8E89C0}">
            <xm:f>Tables!$B$3</xm:f>
            <x14:dxf>
              <fill>
                <patternFill>
                  <bgColor rgb="FFFFFFCC"/>
                </patternFill>
              </fill>
            </x14:dxf>
          </x14:cfRule>
          <x14:cfRule type="cellIs" priority="4082" operator="equal" id="{EA1E24DB-A488-4FA2-B44E-86AAFA94F0E7}">
            <xm:f>Tables!$B$4</xm:f>
            <x14:dxf>
              <fill>
                <patternFill>
                  <bgColor rgb="FF92D050"/>
                </patternFill>
              </fill>
            </x14:dxf>
          </x14:cfRule>
          <x14:cfRule type="cellIs" priority="4083" operator="equal" id="{6F2BFD4D-0946-482A-AE37-28C54CFC48F6}">
            <xm:f>Tables!$B$5</xm:f>
            <x14:dxf>
              <fill>
                <patternFill>
                  <bgColor rgb="FFFFC000"/>
                </patternFill>
              </fill>
            </x14:dxf>
          </x14:cfRule>
          <x14:cfRule type="cellIs" priority="4084" operator="equal" id="{BBF0CFB3-4418-4D56-863F-57FC1B54FF4E}">
            <xm:f>Tables!$B$6</xm:f>
            <x14:dxf>
              <fill>
                <patternFill>
                  <bgColor rgb="FFFF0000"/>
                </patternFill>
              </fill>
            </x14:dxf>
          </x14:cfRule>
          <xm:sqref>F345</xm:sqref>
        </x14:conditionalFormatting>
        <x14:conditionalFormatting xmlns:xm="http://schemas.microsoft.com/office/excel/2006/main">
          <x14:cfRule type="cellIs" priority="4077" operator="equal" id="{776EC94B-B772-4A77-B2E0-24BDC8D5D3BD}">
            <xm:f>Tables!$B$3</xm:f>
            <x14:dxf>
              <fill>
                <patternFill>
                  <bgColor rgb="FFFFFFCC"/>
                </patternFill>
              </fill>
            </x14:dxf>
          </x14:cfRule>
          <x14:cfRule type="cellIs" priority="4078" operator="equal" id="{5FFCBAEA-9ECD-4501-AA4E-3D0C36B91078}">
            <xm:f>Tables!$B$4</xm:f>
            <x14:dxf>
              <fill>
                <patternFill>
                  <bgColor rgb="FF92D050"/>
                </patternFill>
              </fill>
            </x14:dxf>
          </x14:cfRule>
          <x14:cfRule type="cellIs" priority="4079" operator="equal" id="{D914449E-1962-4167-9794-DEB489FA9951}">
            <xm:f>Tables!$B$5</xm:f>
            <x14:dxf>
              <fill>
                <patternFill>
                  <bgColor rgb="FFFFC000"/>
                </patternFill>
              </fill>
            </x14:dxf>
          </x14:cfRule>
          <x14:cfRule type="cellIs" priority="4080" operator="equal" id="{3632A11B-5EAE-41FD-A094-12221E55F407}">
            <xm:f>Tables!$B$6</xm:f>
            <x14:dxf>
              <fill>
                <patternFill>
                  <bgColor rgb="FFFF0000"/>
                </patternFill>
              </fill>
            </x14:dxf>
          </x14:cfRule>
          <xm:sqref>F354</xm:sqref>
        </x14:conditionalFormatting>
        <x14:conditionalFormatting xmlns:xm="http://schemas.microsoft.com/office/excel/2006/main">
          <x14:cfRule type="cellIs" priority="4073" operator="equal" id="{F2C0DA5C-C1E2-4B41-95D5-EB17D00E3DCF}">
            <xm:f>Tables!$B$3</xm:f>
            <x14:dxf>
              <fill>
                <patternFill>
                  <bgColor rgb="FFFFFFCC"/>
                </patternFill>
              </fill>
            </x14:dxf>
          </x14:cfRule>
          <x14:cfRule type="cellIs" priority="4074" operator="equal" id="{B0120C27-D3B7-47E4-8252-4C6A16651052}">
            <xm:f>Tables!$B$4</xm:f>
            <x14:dxf>
              <fill>
                <patternFill>
                  <bgColor rgb="FF92D050"/>
                </patternFill>
              </fill>
            </x14:dxf>
          </x14:cfRule>
          <x14:cfRule type="cellIs" priority="4075" operator="equal" id="{32488226-0CC4-4575-966F-C69E10C081C2}">
            <xm:f>Tables!$B$5</xm:f>
            <x14:dxf>
              <fill>
                <patternFill>
                  <bgColor rgb="FFFFC000"/>
                </patternFill>
              </fill>
            </x14:dxf>
          </x14:cfRule>
          <x14:cfRule type="cellIs" priority="4076" operator="equal" id="{9FFE8B77-39F1-473B-95E3-1D4005A62981}">
            <xm:f>Tables!$B$6</xm:f>
            <x14:dxf>
              <fill>
                <patternFill>
                  <bgColor rgb="FFFF0000"/>
                </patternFill>
              </fill>
            </x14:dxf>
          </x14:cfRule>
          <xm:sqref>F355:F357</xm:sqref>
        </x14:conditionalFormatting>
        <x14:conditionalFormatting xmlns:xm="http://schemas.microsoft.com/office/excel/2006/main">
          <x14:cfRule type="cellIs" priority="4069" operator="equal" id="{94951164-8421-495C-929D-5BDA8038DAB5}">
            <xm:f>Tables!$B$3</xm:f>
            <x14:dxf>
              <fill>
                <patternFill>
                  <bgColor rgb="FFFFFFCC"/>
                </patternFill>
              </fill>
            </x14:dxf>
          </x14:cfRule>
          <x14:cfRule type="cellIs" priority="4070" operator="equal" id="{4985BF04-29FB-4986-A011-94BA0871CE09}">
            <xm:f>Tables!$B$4</xm:f>
            <x14:dxf>
              <fill>
                <patternFill>
                  <bgColor rgb="FF92D050"/>
                </patternFill>
              </fill>
            </x14:dxf>
          </x14:cfRule>
          <x14:cfRule type="cellIs" priority="4071" operator="equal" id="{945846A8-0E30-440E-9D73-0D879ED5246E}">
            <xm:f>Tables!$B$5</xm:f>
            <x14:dxf>
              <fill>
                <patternFill>
                  <bgColor rgb="FFFFC000"/>
                </patternFill>
              </fill>
            </x14:dxf>
          </x14:cfRule>
          <x14:cfRule type="cellIs" priority="4072" operator="equal" id="{8296376F-24FB-46C6-8BC3-33280B3C230D}">
            <xm:f>Tables!$B$6</xm:f>
            <x14:dxf>
              <fill>
                <patternFill>
                  <bgColor rgb="FFFF0000"/>
                </patternFill>
              </fill>
            </x14:dxf>
          </x14:cfRule>
          <xm:sqref>F366:F368</xm:sqref>
        </x14:conditionalFormatting>
        <x14:conditionalFormatting xmlns:xm="http://schemas.microsoft.com/office/excel/2006/main">
          <x14:cfRule type="cellIs" priority="4065" operator="equal" id="{A582C366-8181-4D9D-855D-7B41D88F2154}">
            <xm:f>Tables!$B$3</xm:f>
            <x14:dxf>
              <fill>
                <patternFill>
                  <bgColor rgb="FFFFFFCC"/>
                </patternFill>
              </fill>
            </x14:dxf>
          </x14:cfRule>
          <x14:cfRule type="cellIs" priority="4066" operator="equal" id="{DC456F60-F9BD-409C-B291-B706834CD469}">
            <xm:f>Tables!$B$4</xm:f>
            <x14:dxf>
              <fill>
                <patternFill>
                  <bgColor rgb="FF92D050"/>
                </patternFill>
              </fill>
            </x14:dxf>
          </x14:cfRule>
          <x14:cfRule type="cellIs" priority="4067" operator="equal" id="{361CE315-72FE-4CC1-B7E9-4C6993B4D3B0}">
            <xm:f>Tables!$B$5</xm:f>
            <x14:dxf>
              <fill>
                <patternFill>
                  <bgColor rgb="FFFFC000"/>
                </patternFill>
              </fill>
            </x14:dxf>
          </x14:cfRule>
          <x14:cfRule type="cellIs" priority="4068" operator="equal" id="{98CCF528-557E-4476-A851-AF457CC12777}">
            <xm:f>Tables!$B$6</xm:f>
            <x14:dxf>
              <fill>
                <patternFill>
                  <bgColor rgb="FFFF0000"/>
                </patternFill>
              </fill>
            </x14:dxf>
          </x14:cfRule>
          <xm:sqref>F376:F377</xm:sqref>
        </x14:conditionalFormatting>
        <x14:conditionalFormatting xmlns:xm="http://schemas.microsoft.com/office/excel/2006/main">
          <x14:cfRule type="cellIs" priority="4061" operator="equal" id="{91ABCA59-692D-406E-9D68-8D0FFCAD82CD}">
            <xm:f>Tables!$B$3</xm:f>
            <x14:dxf>
              <fill>
                <patternFill>
                  <bgColor rgb="FFFFFFCC"/>
                </patternFill>
              </fill>
            </x14:dxf>
          </x14:cfRule>
          <x14:cfRule type="cellIs" priority="4062" operator="equal" id="{C7809A54-074B-44A3-8D39-FE8520B28965}">
            <xm:f>Tables!$B$4</xm:f>
            <x14:dxf>
              <fill>
                <patternFill>
                  <bgColor rgb="FF92D050"/>
                </patternFill>
              </fill>
            </x14:dxf>
          </x14:cfRule>
          <x14:cfRule type="cellIs" priority="4063" operator="equal" id="{DF2EC3B6-8A04-48E9-8410-118895A2D7F6}">
            <xm:f>Tables!$B$5</xm:f>
            <x14:dxf>
              <fill>
                <patternFill>
                  <bgColor rgb="FFFFC000"/>
                </patternFill>
              </fill>
            </x14:dxf>
          </x14:cfRule>
          <x14:cfRule type="cellIs" priority="4064" operator="equal" id="{B318F903-38DF-4585-9D51-6FC631DB8C8A}">
            <xm:f>Tables!$B$6</xm:f>
            <x14:dxf>
              <fill>
                <patternFill>
                  <bgColor rgb="FFFF0000"/>
                </patternFill>
              </fill>
            </x14:dxf>
          </x14:cfRule>
          <xm:sqref>F385:F387</xm:sqref>
        </x14:conditionalFormatting>
        <x14:conditionalFormatting xmlns:xm="http://schemas.microsoft.com/office/excel/2006/main">
          <x14:cfRule type="cellIs" priority="4057" operator="equal" id="{DC06B73D-7148-4E9B-9010-D93D8DD56E54}">
            <xm:f>Tables!$B$3</xm:f>
            <x14:dxf>
              <fill>
                <patternFill>
                  <bgColor rgb="FFFFFFCC"/>
                </patternFill>
              </fill>
            </x14:dxf>
          </x14:cfRule>
          <x14:cfRule type="cellIs" priority="4058" operator="equal" id="{1BDB8EAA-9E33-4B00-93B9-DA76FD8484F5}">
            <xm:f>Tables!$B$4</xm:f>
            <x14:dxf>
              <fill>
                <patternFill>
                  <bgColor rgb="FF92D050"/>
                </patternFill>
              </fill>
            </x14:dxf>
          </x14:cfRule>
          <x14:cfRule type="cellIs" priority="4059" operator="equal" id="{7BE24B33-C8A2-44DA-A4ED-BA4301FA2147}">
            <xm:f>Tables!$B$5</xm:f>
            <x14:dxf>
              <fill>
                <patternFill>
                  <bgColor rgb="FFFFC000"/>
                </patternFill>
              </fill>
            </x14:dxf>
          </x14:cfRule>
          <x14:cfRule type="cellIs" priority="4060" operator="equal" id="{1B286ECF-CAC2-4A9B-A917-4C1B9CA94C85}">
            <xm:f>Tables!$B$6</xm:f>
            <x14:dxf>
              <fill>
                <patternFill>
                  <bgColor rgb="FFFF0000"/>
                </patternFill>
              </fill>
            </x14:dxf>
          </x14:cfRule>
          <xm:sqref>F396:F398</xm:sqref>
        </x14:conditionalFormatting>
        <x14:conditionalFormatting xmlns:xm="http://schemas.microsoft.com/office/excel/2006/main">
          <x14:cfRule type="cellIs" priority="4053" operator="equal" id="{DBECF3B8-4B46-48E8-8B94-4E87A07D869A}">
            <xm:f>Tables!$B$3</xm:f>
            <x14:dxf>
              <fill>
                <patternFill>
                  <bgColor rgb="FFFFFFCC"/>
                </patternFill>
              </fill>
            </x14:dxf>
          </x14:cfRule>
          <x14:cfRule type="cellIs" priority="4054" operator="equal" id="{2667E5AD-255D-4115-8600-FE98148BCEFB}">
            <xm:f>Tables!$B$4</xm:f>
            <x14:dxf>
              <fill>
                <patternFill>
                  <bgColor rgb="FF92D050"/>
                </patternFill>
              </fill>
            </x14:dxf>
          </x14:cfRule>
          <x14:cfRule type="cellIs" priority="4055" operator="equal" id="{BF795526-2653-4CA6-BE1D-AD9343FEC9ED}">
            <xm:f>Tables!$B$5</xm:f>
            <x14:dxf>
              <fill>
                <patternFill>
                  <bgColor rgb="FFFFC000"/>
                </patternFill>
              </fill>
            </x14:dxf>
          </x14:cfRule>
          <x14:cfRule type="cellIs" priority="4056" operator="equal" id="{1F28D9AF-68D9-4F14-8411-0677AEB394C7}">
            <xm:f>Tables!$B$6</xm:f>
            <x14:dxf>
              <fill>
                <patternFill>
                  <bgColor rgb="FFFF0000"/>
                </patternFill>
              </fill>
            </x14:dxf>
          </x14:cfRule>
          <xm:sqref>F407:F409</xm:sqref>
        </x14:conditionalFormatting>
        <x14:conditionalFormatting xmlns:xm="http://schemas.microsoft.com/office/excel/2006/main">
          <x14:cfRule type="cellIs" priority="4049" operator="equal" id="{CA43CE0A-DCC0-4A44-84A4-CC127E76D9D9}">
            <xm:f>Tables!$B$3</xm:f>
            <x14:dxf>
              <fill>
                <patternFill>
                  <bgColor rgb="FFFFFFCC"/>
                </patternFill>
              </fill>
            </x14:dxf>
          </x14:cfRule>
          <x14:cfRule type="cellIs" priority="4050" operator="equal" id="{76AB3570-6EE2-4FE1-AB0A-107699ABCED4}">
            <xm:f>Tables!$B$4</xm:f>
            <x14:dxf>
              <fill>
                <patternFill>
                  <bgColor rgb="FF92D050"/>
                </patternFill>
              </fill>
            </x14:dxf>
          </x14:cfRule>
          <x14:cfRule type="cellIs" priority="4051" operator="equal" id="{695855A0-A663-4539-B4A9-936469F6B6E6}">
            <xm:f>Tables!$B$5</xm:f>
            <x14:dxf>
              <fill>
                <patternFill>
                  <bgColor rgb="FFFFC000"/>
                </patternFill>
              </fill>
            </x14:dxf>
          </x14:cfRule>
          <x14:cfRule type="cellIs" priority="4052" operator="equal" id="{AE09D8C3-D4A9-4A73-83C5-A1F06243056F}">
            <xm:f>Tables!$B$6</xm:f>
            <x14:dxf>
              <fill>
                <patternFill>
                  <bgColor rgb="FFFF0000"/>
                </patternFill>
              </fill>
            </x14:dxf>
          </x14:cfRule>
          <xm:sqref>F418:F420</xm:sqref>
        </x14:conditionalFormatting>
        <x14:conditionalFormatting xmlns:xm="http://schemas.microsoft.com/office/excel/2006/main">
          <x14:cfRule type="cellIs" priority="4045" operator="equal" id="{E22C6C6F-D0C0-4754-B9A1-DF0AFBBD77F6}">
            <xm:f>Tables!$B$3</xm:f>
            <x14:dxf>
              <fill>
                <patternFill>
                  <bgColor rgb="FFFFFFCC"/>
                </patternFill>
              </fill>
            </x14:dxf>
          </x14:cfRule>
          <x14:cfRule type="cellIs" priority="4046" operator="equal" id="{492356EF-E44E-4310-A16A-F3647DFAA6CF}">
            <xm:f>Tables!$B$4</xm:f>
            <x14:dxf>
              <fill>
                <patternFill>
                  <bgColor rgb="FF92D050"/>
                </patternFill>
              </fill>
            </x14:dxf>
          </x14:cfRule>
          <x14:cfRule type="cellIs" priority="4047" operator="equal" id="{E032CCA8-0F49-425E-86BF-9D2F306F1278}">
            <xm:f>Tables!$B$5</xm:f>
            <x14:dxf>
              <fill>
                <patternFill>
                  <bgColor rgb="FFFFC000"/>
                </patternFill>
              </fill>
            </x14:dxf>
          </x14:cfRule>
          <x14:cfRule type="cellIs" priority="4048" operator="equal" id="{CE7F547A-6F8C-4512-A3BD-256E1F98570A}">
            <xm:f>Tables!$B$6</xm:f>
            <x14:dxf>
              <fill>
                <patternFill>
                  <bgColor rgb="FFFF0000"/>
                </patternFill>
              </fill>
            </x14:dxf>
          </x14:cfRule>
          <xm:sqref>F428:F431</xm:sqref>
        </x14:conditionalFormatting>
        <x14:conditionalFormatting xmlns:xm="http://schemas.microsoft.com/office/excel/2006/main">
          <x14:cfRule type="cellIs" priority="4041" operator="equal" id="{373BEF37-9870-49FC-90B9-858373D7BC9B}">
            <xm:f>Tables!$B$3</xm:f>
            <x14:dxf>
              <fill>
                <patternFill>
                  <bgColor rgb="FFFFFFCC"/>
                </patternFill>
              </fill>
            </x14:dxf>
          </x14:cfRule>
          <x14:cfRule type="cellIs" priority="4042" operator="equal" id="{49DFFF2F-1BE6-4934-A2E3-EC36159DA1D5}">
            <xm:f>Tables!$B$4</xm:f>
            <x14:dxf>
              <fill>
                <patternFill>
                  <bgColor rgb="FF92D050"/>
                </patternFill>
              </fill>
            </x14:dxf>
          </x14:cfRule>
          <x14:cfRule type="cellIs" priority="4043" operator="equal" id="{5E11A711-62E5-4F88-A267-E55F801A3B0A}">
            <xm:f>Tables!$B$5</xm:f>
            <x14:dxf>
              <fill>
                <patternFill>
                  <bgColor rgb="FFFFC000"/>
                </patternFill>
              </fill>
            </x14:dxf>
          </x14:cfRule>
          <x14:cfRule type="cellIs" priority="4044" operator="equal" id="{406767AA-4A45-444E-A177-5E30E4892416}">
            <xm:f>Tables!$B$6</xm:f>
            <x14:dxf>
              <fill>
                <patternFill>
                  <bgColor rgb="FFFF0000"/>
                </patternFill>
              </fill>
            </x14:dxf>
          </x14:cfRule>
          <xm:sqref>F440:F441</xm:sqref>
        </x14:conditionalFormatting>
        <x14:conditionalFormatting xmlns:xm="http://schemas.microsoft.com/office/excel/2006/main">
          <x14:cfRule type="cellIs" priority="4037" operator="equal" id="{108A46D3-B3B3-49E6-BC34-F81BA9E912F5}">
            <xm:f>Tables!$B$3</xm:f>
            <x14:dxf>
              <fill>
                <patternFill>
                  <bgColor rgb="FFFFFFCC"/>
                </patternFill>
              </fill>
            </x14:dxf>
          </x14:cfRule>
          <x14:cfRule type="cellIs" priority="4038" operator="equal" id="{6B55BF52-CE71-4D0B-89E6-0EDE8B028CDB}">
            <xm:f>Tables!$B$4</xm:f>
            <x14:dxf>
              <fill>
                <patternFill>
                  <bgColor rgb="FF92D050"/>
                </patternFill>
              </fill>
            </x14:dxf>
          </x14:cfRule>
          <x14:cfRule type="cellIs" priority="4039" operator="equal" id="{3FAC4CB0-1D01-471A-9E17-04F7AAEB45A0}">
            <xm:f>Tables!$B$5</xm:f>
            <x14:dxf>
              <fill>
                <patternFill>
                  <bgColor rgb="FFFFC000"/>
                </patternFill>
              </fill>
            </x14:dxf>
          </x14:cfRule>
          <x14:cfRule type="cellIs" priority="4040" operator="equal" id="{B3F25E60-4109-487F-80F4-BF05A4E940C4}">
            <xm:f>Tables!$B$6</xm:f>
            <x14:dxf>
              <fill>
                <patternFill>
                  <bgColor rgb="FFFF0000"/>
                </patternFill>
              </fill>
            </x14:dxf>
          </x14:cfRule>
          <xm:sqref>F450:F451</xm:sqref>
        </x14:conditionalFormatting>
        <x14:conditionalFormatting xmlns:xm="http://schemas.microsoft.com/office/excel/2006/main">
          <x14:cfRule type="cellIs" priority="4033" operator="equal" id="{A2E17FE3-1F17-4FBD-AE88-AAFFE2C7399C}">
            <xm:f>Tables!$B$3</xm:f>
            <x14:dxf>
              <fill>
                <patternFill>
                  <bgColor rgb="FFFFFFCC"/>
                </patternFill>
              </fill>
            </x14:dxf>
          </x14:cfRule>
          <x14:cfRule type="cellIs" priority="4034" operator="equal" id="{7979866E-867C-4AC6-9539-1D5D0BE8648B}">
            <xm:f>Tables!$B$4</xm:f>
            <x14:dxf>
              <fill>
                <patternFill>
                  <bgColor rgb="FF92D050"/>
                </patternFill>
              </fill>
            </x14:dxf>
          </x14:cfRule>
          <x14:cfRule type="cellIs" priority="4035" operator="equal" id="{34614999-B4FB-4003-8638-32FAAA364B5F}">
            <xm:f>Tables!$B$5</xm:f>
            <x14:dxf>
              <fill>
                <patternFill>
                  <bgColor rgb="FFFFC000"/>
                </patternFill>
              </fill>
            </x14:dxf>
          </x14:cfRule>
          <x14:cfRule type="cellIs" priority="4036" operator="equal" id="{49E42EE6-7D70-4997-B71F-0A914B719D7A}">
            <xm:f>Tables!$B$6</xm:f>
            <x14:dxf>
              <fill>
                <patternFill>
                  <bgColor rgb="FFFF0000"/>
                </patternFill>
              </fill>
            </x14:dxf>
          </x14:cfRule>
          <xm:sqref>F460:F461</xm:sqref>
        </x14:conditionalFormatting>
        <x14:conditionalFormatting xmlns:xm="http://schemas.microsoft.com/office/excel/2006/main">
          <x14:cfRule type="cellIs" priority="4029" operator="equal" id="{CBA98921-F47C-4AE6-A20C-1C540C839B97}">
            <xm:f>Tables!$B$3</xm:f>
            <x14:dxf>
              <fill>
                <patternFill>
                  <bgColor rgb="FFFFFFCC"/>
                </patternFill>
              </fill>
            </x14:dxf>
          </x14:cfRule>
          <x14:cfRule type="cellIs" priority="4030" operator="equal" id="{4B26BFC6-FACC-4745-B75F-86B918A2C3F1}">
            <xm:f>Tables!$B$4</xm:f>
            <x14:dxf>
              <fill>
                <patternFill>
                  <bgColor rgb="FF92D050"/>
                </patternFill>
              </fill>
            </x14:dxf>
          </x14:cfRule>
          <x14:cfRule type="cellIs" priority="4031" operator="equal" id="{2627C252-6E7B-4CF7-A66D-43CE3CB69362}">
            <xm:f>Tables!$B$5</xm:f>
            <x14:dxf>
              <fill>
                <patternFill>
                  <bgColor rgb="FFFFC000"/>
                </patternFill>
              </fill>
            </x14:dxf>
          </x14:cfRule>
          <x14:cfRule type="cellIs" priority="4032" operator="equal" id="{63E35CE1-8F4F-4831-A6AD-94A83C63E195}">
            <xm:f>Tables!$B$6</xm:f>
            <x14:dxf>
              <fill>
                <patternFill>
                  <bgColor rgb="FFFF0000"/>
                </patternFill>
              </fill>
            </x14:dxf>
          </x14:cfRule>
          <xm:sqref>F469:F470</xm:sqref>
        </x14:conditionalFormatting>
        <x14:conditionalFormatting xmlns:xm="http://schemas.microsoft.com/office/excel/2006/main">
          <x14:cfRule type="cellIs" priority="4025" operator="equal" id="{0C593251-7AEE-47BD-AF9B-63363482C863}">
            <xm:f>Tables!$B$3</xm:f>
            <x14:dxf>
              <fill>
                <patternFill>
                  <bgColor rgb="FFFFFFCC"/>
                </patternFill>
              </fill>
            </x14:dxf>
          </x14:cfRule>
          <x14:cfRule type="cellIs" priority="4026" operator="equal" id="{166F71B4-D97C-4D16-9E29-61AF17F2A64B}">
            <xm:f>Tables!$B$4</xm:f>
            <x14:dxf>
              <fill>
                <patternFill>
                  <bgColor rgb="FF92D050"/>
                </patternFill>
              </fill>
            </x14:dxf>
          </x14:cfRule>
          <x14:cfRule type="cellIs" priority="4027" operator="equal" id="{5220487F-05C9-459B-A0B1-7609C1C6D0D1}">
            <xm:f>Tables!$B$5</xm:f>
            <x14:dxf>
              <fill>
                <patternFill>
                  <bgColor rgb="FFFFC000"/>
                </patternFill>
              </fill>
            </x14:dxf>
          </x14:cfRule>
          <x14:cfRule type="cellIs" priority="4028" operator="equal" id="{501C5E9C-D465-4316-9FFE-336BA250F19A}">
            <xm:f>Tables!$B$6</xm:f>
            <x14:dxf>
              <fill>
                <patternFill>
                  <bgColor rgb="FFFF0000"/>
                </patternFill>
              </fill>
            </x14:dxf>
          </x14:cfRule>
          <xm:sqref>F478:F479</xm:sqref>
        </x14:conditionalFormatting>
        <x14:conditionalFormatting xmlns:xm="http://schemas.microsoft.com/office/excel/2006/main">
          <x14:cfRule type="cellIs" priority="4021" operator="equal" id="{72E58E08-562D-4951-8787-AB7B7F853AAD}">
            <xm:f>Tables!$B$3</xm:f>
            <x14:dxf>
              <fill>
                <patternFill>
                  <bgColor rgb="FFFFFFCC"/>
                </patternFill>
              </fill>
            </x14:dxf>
          </x14:cfRule>
          <x14:cfRule type="cellIs" priority="4022" operator="equal" id="{37E9953C-BCBB-4E95-BCDF-EDA4C617AE2F}">
            <xm:f>Tables!$B$4</xm:f>
            <x14:dxf>
              <fill>
                <patternFill>
                  <bgColor rgb="FF92D050"/>
                </patternFill>
              </fill>
            </x14:dxf>
          </x14:cfRule>
          <x14:cfRule type="cellIs" priority="4023" operator="equal" id="{8044D429-F58E-4127-BA47-87D55EBA42DA}">
            <xm:f>Tables!$B$5</xm:f>
            <x14:dxf>
              <fill>
                <patternFill>
                  <bgColor rgb="FFFFC000"/>
                </patternFill>
              </fill>
            </x14:dxf>
          </x14:cfRule>
          <x14:cfRule type="cellIs" priority="4024" operator="equal" id="{281B23C4-C52D-4496-B347-39D8859885FD}">
            <xm:f>Tables!$B$6</xm:f>
            <x14:dxf>
              <fill>
                <patternFill>
                  <bgColor rgb="FFFF0000"/>
                </patternFill>
              </fill>
            </x14:dxf>
          </x14:cfRule>
          <xm:sqref>F487:F488</xm:sqref>
        </x14:conditionalFormatting>
        <x14:conditionalFormatting xmlns:xm="http://schemas.microsoft.com/office/excel/2006/main">
          <x14:cfRule type="cellIs" priority="4017" operator="equal" id="{FF6CE4D5-14A7-4988-8C89-33FD527F97B0}">
            <xm:f>Tables!$B$3</xm:f>
            <x14:dxf>
              <fill>
                <patternFill>
                  <bgColor rgb="FFFFFFCC"/>
                </patternFill>
              </fill>
            </x14:dxf>
          </x14:cfRule>
          <x14:cfRule type="cellIs" priority="4018" operator="equal" id="{1F82CB58-9145-4137-AF91-B8FB50059AED}">
            <xm:f>Tables!$B$4</xm:f>
            <x14:dxf>
              <fill>
                <patternFill>
                  <bgColor rgb="FF92D050"/>
                </patternFill>
              </fill>
            </x14:dxf>
          </x14:cfRule>
          <x14:cfRule type="cellIs" priority="4019" operator="equal" id="{2A46D757-F39A-4E04-A59B-45EE6BD33477}">
            <xm:f>Tables!$B$5</xm:f>
            <x14:dxf>
              <fill>
                <patternFill>
                  <bgColor rgb="FFFFC000"/>
                </patternFill>
              </fill>
            </x14:dxf>
          </x14:cfRule>
          <x14:cfRule type="cellIs" priority="4020" operator="equal" id="{9B89D063-8B9E-49F2-B94A-708EAA5331CF}">
            <xm:f>Tables!$B$6</xm:f>
            <x14:dxf>
              <fill>
                <patternFill>
                  <bgColor rgb="FFFF0000"/>
                </patternFill>
              </fill>
            </x14:dxf>
          </x14:cfRule>
          <xm:sqref>F496:F497</xm:sqref>
        </x14:conditionalFormatting>
        <x14:conditionalFormatting xmlns:xm="http://schemas.microsoft.com/office/excel/2006/main">
          <x14:cfRule type="cellIs" priority="4013" operator="equal" id="{28FD5B69-0DF6-432E-9D26-BA0DFFC22F78}">
            <xm:f>Tables!$B$3</xm:f>
            <x14:dxf>
              <fill>
                <patternFill>
                  <bgColor rgb="FFFFFFCC"/>
                </patternFill>
              </fill>
            </x14:dxf>
          </x14:cfRule>
          <x14:cfRule type="cellIs" priority="4014" operator="equal" id="{50FF7830-738F-4D79-888A-2ADC44005F99}">
            <xm:f>Tables!$B$4</xm:f>
            <x14:dxf>
              <fill>
                <patternFill>
                  <bgColor rgb="FF92D050"/>
                </patternFill>
              </fill>
            </x14:dxf>
          </x14:cfRule>
          <x14:cfRule type="cellIs" priority="4015" operator="equal" id="{A85832C7-AB90-4A9C-91E8-FAABF21772D9}">
            <xm:f>Tables!$B$5</xm:f>
            <x14:dxf>
              <fill>
                <patternFill>
                  <bgColor rgb="FFFFC000"/>
                </patternFill>
              </fill>
            </x14:dxf>
          </x14:cfRule>
          <x14:cfRule type="cellIs" priority="4016" operator="equal" id="{CEE9F103-AEF0-4D2A-97F9-8A4AF05EB480}">
            <xm:f>Tables!$B$6</xm:f>
            <x14:dxf>
              <fill>
                <patternFill>
                  <bgColor rgb="FFFF0000"/>
                </patternFill>
              </fill>
            </x14:dxf>
          </x14:cfRule>
          <xm:sqref>F505:F508</xm:sqref>
        </x14:conditionalFormatting>
        <x14:conditionalFormatting xmlns:xm="http://schemas.microsoft.com/office/excel/2006/main">
          <x14:cfRule type="cellIs" priority="4009" operator="equal" id="{DCBB19D9-3CF6-42AB-B15C-2B495E6E45E5}">
            <xm:f>Tables!$B$3</xm:f>
            <x14:dxf>
              <fill>
                <patternFill>
                  <bgColor rgb="FFFFFFCC"/>
                </patternFill>
              </fill>
            </x14:dxf>
          </x14:cfRule>
          <x14:cfRule type="cellIs" priority="4010" operator="equal" id="{954CEBE4-BA40-4745-A439-15A0C7BD794C}">
            <xm:f>Tables!$B$4</xm:f>
            <x14:dxf>
              <fill>
                <patternFill>
                  <bgColor rgb="FF92D050"/>
                </patternFill>
              </fill>
            </x14:dxf>
          </x14:cfRule>
          <x14:cfRule type="cellIs" priority="4011" operator="equal" id="{9F690511-C9F0-48A9-ADB5-CF0F2B8A4BCB}">
            <xm:f>Tables!$B$5</xm:f>
            <x14:dxf>
              <fill>
                <patternFill>
                  <bgColor rgb="FFFFC000"/>
                </patternFill>
              </fill>
            </x14:dxf>
          </x14:cfRule>
          <x14:cfRule type="cellIs" priority="4012" operator="equal" id="{A760291B-9A67-4896-8D1A-3B577BE0584B}">
            <xm:f>Tables!$B$6</xm:f>
            <x14:dxf>
              <fill>
                <patternFill>
                  <bgColor rgb="FFFF0000"/>
                </patternFill>
              </fill>
            </x14:dxf>
          </x14:cfRule>
          <xm:sqref>F517:F519</xm:sqref>
        </x14:conditionalFormatting>
        <x14:conditionalFormatting xmlns:xm="http://schemas.microsoft.com/office/excel/2006/main">
          <x14:cfRule type="cellIs" priority="4005" operator="equal" id="{2ECCF361-2187-4508-BE15-D8D09D275C9B}">
            <xm:f>Tables!$B$3</xm:f>
            <x14:dxf>
              <fill>
                <patternFill>
                  <bgColor rgb="FFFFFFCC"/>
                </patternFill>
              </fill>
            </x14:dxf>
          </x14:cfRule>
          <x14:cfRule type="cellIs" priority="4006" operator="equal" id="{453AE48D-BBA3-485E-9765-ECBE0B41A2D5}">
            <xm:f>Tables!$B$4</xm:f>
            <x14:dxf>
              <fill>
                <patternFill>
                  <bgColor rgb="FF92D050"/>
                </patternFill>
              </fill>
            </x14:dxf>
          </x14:cfRule>
          <x14:cfRule type="cellIs" priority="4007" operator="equal" id="{734749CF-B9EF-4460-8925-5C1EE2F37285}">
            <xm:f>Tables!$B$5</xm:f>
            <x14:dxf>
              <fill>
                <patternFill>
                  <bgColor rgb="FFFFC000"/>
                </patternFill>
              </fill>
            </x14:dxf>
          </x14:cfRule>
          <x14:cfRule type="cellIs" priority="4008" operator="equal" id="{0997DBEB-BA4D-4BEC-AF62-54AAC432E557}">
            <xm:f>Tables!$B$6</xm:f>
            <x14:dxf>
              <fill>
                <patternFill>
                  <bgColor rgb="FFFF0000"/>
                </patternFill>
              </fill>
            </x14:dxf>
          </x14:cfRule>
          <xm:sqref>F529:F530</xm:sqref>
        </x14:conditionalFormatting>
        <x14:conditionalFormatting xmlns:xm="http://schemas.microsoft.com/office/excel/2006/main">
          <x14:cfRule type="cellIs" priority="4001" operator="equal" id="{4451AC52-7F27-4314-A99F-D4CD302D4E9B}">
            <xm:f>Tables!$B$3</xm:f>
            <x14:dxf>
              <fill>
                <patternFill>
                  <bgColor rgb="FFFFFFCC"/>
                </patternFill>
              </fill>
            </x14:dxf>
          </x14:cfRule>
          <x14:cfRule type="cellIs" priority="4002" operator="equal" id="{B6DBFF42-14A0-4C98-B8BE-D721B97F9203}">
            <xm:f>Tables!$B$4</xm:f>
            <x14:dxf>
              <fill>
                <patternFill>
                  <bgColor rgb="FF92D050"/>
                </patternFill>
              </fill>
            </x14:dxf>
          </x14:cfRule>
          <x14:cfRule type="cellIs" priority="4003" operator="equal" id="{CDBD08C0-59D5-46D2-8447-5E0188EE150B}">
            <xm:f>Tables!$B$5</xm:f>
            <x14:dxf>
              <fill>
                <patternFill>
                  <bgColor rgb="FFFFC000"/>
                </patternFill>
              </fill>
            </x14:dxf>
          </x14:cfRule>
          <x14:cfRule type="cellIs" priority="4004" operator="equal" id="{0D35DCC3-B8A4-4D56-9FA4-17219CA0944C}">
            <xm:f>Tables!$B$6</xm:f>
            <x14:dxf>
              <fill>
                <patternFill>
                  <bgColor rgb="FFFF0000"/>
                </patternFill>
              </fill>
            </x14:dxf>
          </x14:cfRule>
          <xm:sqref>F537:F539</xm:sqref>
        </x14:conditionalFormatting>
        <x14:conditionalFormatting xmlns:xm="http://schemas.microsoft.com/office/excel/2006/main">
          <x14:cfRule type="cellIs" priority="3997" operator="equal" id="{286FE428-EE7D-42F4-84A6-07FA338524B5}">
            <xm:f>Tables!$B$3</xm:f>
            <x14:dxf>
              <fill>
                <patternFill>
                  <bgColor rgb="FFFFFFCC"/>
                </patternFill>
              </fill>
            </x14:dxf>
          </x14:cfRule>
          <x14:cfRule type="cellIs" priority="3998" operator="equal" id="{8111707C-3D8D-49A4-BD87-135D777709DB}">
            <xm:f>Tables!$B$4</xm:f>
            <x14:dxf>
              <fill>
                <patternFill>
                  <bgColor rgb="FF92D050"/>
                </patternFill>
              </fill>
            </x14:dxf>
          </x14:cfRule>
          <x14:cfRule type="cellIs" priority="3999" operator="equal" id="{8DE39115-7BEB-4867-95F2-C22665761614}">
            <xm:f>Tables!$B$5</xm:f>
            <x14:dxf>
              <fill>
                <patternFill>
                  <bgColor rgb="FFFFC000"/>
                </patternFill>
              </fill>
            </x14:dxf>
          </x14:cfRule>
          <x14:cfRule type="cellIs" priority="4000" operator="equal" id="{A6AAE666-CA30-45A3-8072-81A358DA9D9F}">
            <xm:f>Tables!$B$6</xm:f>
            <x14:dxf>
              <fill>
                <patternFill>
                  <bgColor rgb="FFFF0000"/>
                </patternFill>
              </fill>
            </x14:dxf>
          </x14:cfRule>
          <xm:sqref>F547:F549</xm:sqref>
        </x14:conditionalFormatting>
        <x14:conditionalFormatting xmlns:xm="http://schemas.microsoft.com/office/excel/2006/main">
          <x14:cfRule type="cellIs" priority="3993" operator="equal" id="{AC42D66C-28B4-42E7-9EC4-29C6B6DD3B39}">
            <xm:f>Tables!$B$3</xm:f>
            <x14:dxf>
              <fill>
                <patternFill>
                  <bgColor rgb="FFFFFFCC"/>
                </patternFill>
              </fill>
            </x14:dxf>
          </x14:cfRule>
          <x14:cfRule type="cellIs" priority="3994" operator="equal" id="{BF3D78D0-FA12-4C77-8AFD-702CF235D72F}">
            <xm:f>Tables!$B$4</xm:f>
            <x14:dxf>
              <fill>
                <patternFill>
                  <bgColor rgb="FF92D050"/>
                </patternFill>
              </fill>
            </x14:dxf>
          </x14:cfRule>
          <x14:cfRule type="cellIs" priority="3995" operator="equal" id="{1F9BB1B1-501C-4AD7-ACD4-80CDB202C764}">
            <xm:f>Tables!$B$5</xm:f>
            <x14:dxf>
              <fill>
                <patternFill>
                  <bgColor rgb="FFFFC000"/>
                </patternFill>
              </fill>
            </x14:dxf>
          </x14:cfRule>
          <x14:cfRule type="cellIs" priority="3996" operator="equal" id="{6648E839-237E-4F47-AEF8-97E140933355}">
            <xm:f>Tables!$B$6</xm:f>
            <x14:dxf>
              <fill>
                <patternFill>
                  <bgColor rgb="FFFF0000"/>
                </patternFill>
              </fill>
            </x14:dxf>
          </x14:cfRule>
          <xm:sqref>F557:F559</xm:sqref>
        </x14:conditionalFormatting>
        <x14:conditionalFormatting xmlns:xm="http://schemas.microsoft.com/office/excel/2006/main">
          <x14:cfRule type="cellIs" priority="3989" operator="equal" id="{2F69145B-7576-42BA-962D-3315706C04F1}">
            <xm:f>Tables!$B$3</xm:f>
            <x14:dxf>
              <fill>
                <patternFill>
                  <bgColor rgb="FFFFFFCC"/>
                </patternFill>
              </fill>
            </x14:dxf>
          </x14:cfRule>
          <x14:cfRule type="cellIs" priority="3990" operator="equal" id="{7C7CFB30-5E5E-492A-B241-458E8692DF7A}">
            <xm:f>Tables!$B$4</xm:f>
            <x14:dxf>
              <fill>
                <patternFill>
                  <bgColor rgb="FF92D050"/>
                </patternFill>
              </fill>
            </x14:dxf>
          </x14:cfRule>
          <x14:cfRule type="cellIs" priority="3991" operator="equal" id="{AF1789E6-CB54-4430-BEC7-6FE668956302}">
            <xm:f>Tables!$B$5</xm:f>
            <x14:dxf>
              <fill>
                <patternFill>
                  <bgColor rgb="FFFFC000"/>
                </patternFill>
              </fill>
            </x14:dxf>
          </x14:cfRule>
          <x14:cfRule type="cellIs" priority="3992" operator="equal" id="{8A9E0601-4254-4BF5-B5ED-5C543EBE7192}">
            <xm:f>Tables!$B$6</xm:f>
            <x14:dxf>
              <fill>
                <patternFill>
                  <bgColor rgb="FFFF0000"/>
                </patternFill>
              </fill>
            </x14:dxf>
          </x14:cfRule>
          <xm:sqref>F567:F569</xm:sqref>
        </x14:conditionalFormatting>
        <x14:conditionalFormatting xmlns:xm="http://schemas.microsoft.com/office/excel/2006/main">
          <x14:cfRule type="cellIs" priority="3985" operator="equal" id="{7C5FCE6D-029D-4F09-B34B-6F5B9F60708E}">
            <xm:f>Tables!$B$3</xm:f>
            <x14:dxf>
              <fill>
                <patternFill>
                  <bgColor rgb="FFFFFFCC"/>
                </patternFill>
              </fill>
            </x14:dxf>
          </x14:cfRule>
          <x14:cfRule type="cellIs" priority="3986" operator="equal" id="{30772177-7912-4C58-AF5B-A78C10C515D0}">
            <xm:f>Tables!$B$4</xm:f>
            <x14:dxf>
              <fill>
                <patternFill>
                  <bgColor rgb="FF92D050"/>
                </patternFill>
              </fill>
            </x14:dxf>
          </x14:cfRule>
          <x14:cfRule type="cellIs" priority="3987" operator="equal" id="{E5E984EA-5350-4D2D-A12B-3534A5708FC7}">
            <xm:f>Tables!$B$5</xm:f>
            <x14:dxf>
              <fill>
                <patternFill>
                  <bgColor rgb="FFFFC000"/>
                </patternFill>
              </fill>
            </x14:dxf>
          </x14:cfRule>
          <x14:cfRule type="cellIs" priority="3988" operator="equal" id="{58EA301E-C97B-498F-B7BF-2FEE1C2C8192}">
            <xm:f>Tables!$B$6</xm:f>
            <x14:dxf>
              <fill>
                <patternFill>
                  <bgColor rgb="FFFF0000"/>
                </patternFill>
              </fill>
            </x14:dxf>
          </x14:cfRule>
          <xm:sqref>F577:F579</xm:sqref>
        </x14:conditionalFormatting>
        <x14:conditionalFormatting xmlns:xm="http://schemas.microsoft.com/office/excel/2006/main">
          <x14:cfRule type="cellIs" priority="3981" operator="equal" id="{67252850-DF42-4D7F-9DC3-8B7631DC6E96}">
            <xm:f>Tables!$B$3</xm:f>
            <x14:dxf>
              <fill>
                <patternFill>
                  <bgColor rgb="FFFFFFCC"/>
                </patternFill>
              </fill>
            </x14:dxf>
          </x14:cfRule>
          <x14:cfRule type="cellIs" priority="3982" operator="equal" id="{59DA830B-4A6B-4DDF-A32B-E4E6FDEA2A17}">
            <xm:f>Tables!$B$4</xm:f>
            <x14:dxf>
              <fill>
                <patternFill>
                  <bgColor rgb="FF92D050"/>
                </patternFill>
              </fill>
            </x14:dxf>
          </x14:cfRule>
          <x14:cfRule type="cellIs" priority="3983" operator="equal" id="{A80881F2-8CFD-4D91-A356-1DC6BCD7F6F5}">
            <xm:f>Tables!$B$5</xm:f>
            <x14:dxf>
              <fill>
                <patternFill>
                  <bgColor rgb="FFFFC000"/>
                </patternFill>
              </fill>
            </x14:dxf>
          </x14:cfRule>
          <x14:cfRule type="cellIs" priority="3984" operator="equal" id="{BB349247-8D83-4EFD-A9E1-8A18E95509E0}">
            <xm:f>Tables!$B$6</xm:f>
            <x14:dxf>
              <fill>
                <patternFill>
                  <bgColor rgb="FFFF0000"/>
                </patternFill>
              </fill>
            </x14:dxf>
          </x14:cfRule>
          <xm:sqref>F587:F588</xm:sqref>
        </x14:conditionalFormatting>
        <x14:conditionalFormatting xmlns:xm="http://schemas.microsoft.com/office/excel/2006/main">
          <x14:cfRule type="cellIs" priority="3977" operator="equal" id="{F98825BF-7C9D-4635-8125-9FB310B83061}">
            <xm:f>Tables!$B$3</xm:f>
            <x14:dxf>
              <fill>
                <patternFill>
                  <bgColor rgb="FFFFFFCC"/>
                </patternFill>
              </fill>
            </x14:dxf>
          </x14:cfRule>
          <x14:cfRule type="cellIs" priority="3978" operator="equal" id="{CA937B75-0A86-40F6-914A-B867FD9A8BEA}">
            <xm:f>Tables!$B$4</xm:f>
            <x14:dxf>
              <fill>
                <patternFill>
                  <bgColor rgb="FF92D050"/>
                </patternFill>
              </fill>
            </x14:dxf>
          </x14:cfRule>
          <x14:cfRule type="cellIs" priority="3979" operator="equal" id="{FB114465-0702-44BF-A151-74688F2E6EC3}">
            <xm:f>Tables!$B$5</xm:f>
            <x14:dxf>
              <fill>
                <patternFill>
                  <bgColor rgb="FFFFC000"/>
                </patternFill>
              </fill>
            </x14:dxf>
          </x14:cfRule>
          <x14:cfRule type="cellIs" priority="3980" operator="equal" id="{EE84AECB-54CB-4F4F-8113-A242C75BD8FD}">
            <xm:f>Tables!$B$6</xm:f>
            <x14:dxf>
              <fill>
                <patternFill>
                  <bgColor rgb="FFFF0000"/>
                </patternFill>
              </fill>
            </x14:dxf>
          </x14:cfRule>
          <xm:sqref>F597:F599</xm:sqref>
        </x14:conditionalFormatting>
        <x14:conditionalFormatting xmlns:xm="http://schemas.microsoft.com/office/excel/2006/main">
          <x14:cfRule type="cellIs" priority="3973" operator="equal" id="{C13551EA-1942-42B7-8929-40827045F23D}">
            <xm:f>Tables!$B$3</xm:f>
            <x14:dxf>
              <fill>
                <patternFill>
                  <bgColor rgb="FFFFFFCC"/>
                </patternFill>
              </fill>
            </x14:dxf>
          </x14:cfRule>
          <x14:cfRule type="cellIs" priority="3974" operator="equal" id="{5C68F346-69CF-4300-B57B-EFE1190EA1DA}">
            <xm:f>Tables!$B$4</xm:f>
            <x14:dxf>
              <fill>
                <patternFill>
                  <bgColor rgb="FF92D050"/>
                </patternFill>
              </fill>
            </x14:dxf>
          </x14:cfRule>
          <x14:cfRule type="cellIs" priority="3975" operator="equal" id="{B0F8D6F0-7281-4772-8B32-D6DFAFA713C1}">
            <xm:f>Tables!$B$5</xm:f>
            <x14:dxf>
              <fill>
                <patternFill>
                  <bgColor rgb="FFFFC000"/>
                </patternFill>
              </fill>
            </x14:dxf>
          </x14:cfRule>
          <x14:cfRule type="cellIs" priority="3976" operator="equal" id="{CCB5A24F-D176-4989-AE31-D3DEC6371279}">
            <xm:f>Tables!$B$6</xm:f>
            <x14:dxf>
              <fill>
                <patternFill>
                  <bgColor rgb="FFFF0000"/>
                </patternFill>
              </fill>
            </x14:dxf>
          </x14:cfRule>
          <xm:sqref>F608:F610</xm:sqref>
        </x14:conditionalFormatting>
        <x14:conditionalFormatting xmlns:xm="http://schemas.microsoft.com/office/excel/2006/main">
          <x14:cfRule type="cellIs" priority="3969" operator="equal" id="{BF356E07-66D3-42F9-AF88-11A0852EA308}">
            <xm:f>Tables!$B$3</xm:f>
            <x14:dxf>
              <fill>
                <patternFill>
                  <bgColor rgb="FFFFFFCC"/>
                </patternFill>
              </fill>
            </x14:dxf>
          </x14:cfRule>
          <x14:cfRule type="cellIs" priority="3970" operator="equal" id="{A8867A6B-05D0-4BDA-A827-AB2E78521E73}">
            <xm:f>Tables!$B$4</xm:f>
            <x14:dxf>
              <fill>
                <patternFill>
                  <bgColor rgb="FF92D050"/>
                </patternFill>
              </fill>
            </x14:dxf>
          </x14:cfRule>
          <x14:cfRule type="cellIs" priority="3971" operator="equal" id="{3E28BA0A-5DD8-4D1D-A56E-F6A7C53D43A1}">
            <xm:f>Tables!$B$5</xm:f>
            <x14:dxf>
              <fill>
                <patternFill>
                  <bgColor rgb="FFFFC000"/>
                </patternFill>
              </fill>
            </x14:dxf>
          </x14:cfRule>
          <x14:cfRule type="cellIs" priority="3972" operator="equal" id="{1FB6BFC5-DACC-4C33-BBBC-E73E6477A4E1}">
            <xm:f>Tables!$B$6</xm:f>
            <x14:dxf>
              <fill>
                <patternFill>
                  <bgColor rgb="FFFF0000"/>
                </patternFill>
              </fill>
            </x14:dxf>
          </x14:cfRule>
          <xm:sqref>F619:F622</xm:sqref>
        </x14:conditionalFormatting>
        <x14:conditionalFormatting xmlns:xm="http://schemas.microsoft.com/office/excel/2006/main">
          <x14:cfRule type="cellIs" priority="3965" operator="equal" id="{EB031DA4-8822-428C-888D-54C7D4BD3ACD}">
            <xm:f>Tables!$B$3</xm:f>
            <x14:dxf>
              <fill>
                <patternFill>
                  <bgColor rgb="FFFFFFCC"/>
                </patternFill>
              </fill>
            </x14:dxf>
          </x14:cfRule>
          <x14:cfRule type="cellIs" priority="3966" operator="equal" id="{602AD83A-5AD7-4C90-B963-0479DDD53FDA}">
            <xm:f>Tables!$B$4</xm:f>
            <x14:dxf>
              <fill>
                <patternFill>
                  <bgColor rgb="FF92D050"/>
                </patternFill>
              </fill>
            </x14:dxf>
          </x14:cfRule>
          <x14:cfRule type="cellIs" priority="3967" operator="equal" id="{BA38084C-E0F6-404D-B54A-C10A92DF33AE}">
            <xm:f>Tables!$B$5</xm:f>
            <x14:dxf>
              <fill>
                <patternFill>
                  <bgColor rgb="FFFFC000"/>
                </patternFill>
              </fill>
            </x14:dxf>
          </x14:cfRule>
          <x14:cfRule type="cellIs" priority="3968" operator="equal" id="{F4168AAF-9C4E-41C3-B6C0-876B46D2A5E6}">
            <xm:f>Tables!$B$6</xm:f>
            <x14:dxf>
              <fill>
                <patternFill>
                  <bgColor rgb="FFFF0000"/>
                </patternFill>
              </fill>
            </x14:dxf>
          </x14:cfRule>
          <xm:sqref>F631:F632</xm:sqref>
        </x14:conditionalFormatting>
        <x14:conditionalFormatting xmlns:xm="http://schemas.microsoft.com/office/excel/2006/main">
          <x14:cfRule type="cellIs" priority="3961" operator="equal" id="{ADC47B3F-FB9C-4A75-814F-504FDE7148D1}">
            <xm:f>Tables!$B$3</xm:f>
            <x14:dxf>
              <fill>
                <patternFill>
                  <bgColor rgb="FFFFFFCC"/>
                </patternFill>
              </fill>
            </x14:dxf>
          </x14:cfRule>
          <x14:cfRule type="cellIs" priority="3962" operator="equal" id="{A65D6AC0-9911-42F4-B707-17EC500CA68F}">
            <xm:f>Tables!$B$4</xm:f>
            <x14:dxf>
              <fill>
                <patternFill>
                  <bgColor rgb="FF92D050"/>
                </patternFill>
              </fill>
            </x14:dxf>
          </x14:cfRule>
          <x14:cfRule type="cellIs" priority="3963" operator="equal" id="{41C5D3FB-425C-43A2-83FF-A7DEFEA1EE4E}">
            <xm:f>Tables!$B$5</xm:f>
            <x14:dxf>
              <fill>
                <patternFill>
                  <bgColor rgb="FFFFC000"/>
                </patternFill>
              </fill>
            </x14:dxf>
          </x14:cfRule>
          <x14:cfRule type="cellIs" priority="3964" operator="equal" id="{4203DAD4-1F14-4271-BE2F-B7412B61EB44}">
            <xm:f>Tables!$B$6</xm:f>
            <x14:dxf>
              <fill>
                <patternFill>
                  <bgColor rgb="FFFF0000"/>
                </patternFill>
              </fill>
            </x14:dxf>
          </x14:cfRule>
          <xm:sqref>F641:F644</xm:sqref>
        </x14:conditionalFormatting>
        <x14:conditionalFormatting xmlns:xm="http://schemas.microsoft.com/office/excel/2006/main">
          <x14:cfRule type="cellIs" priority="3957" operator="equal" id="{2656F2A9-E46B-402A-BFB6-2EEB19671DE3}">
            <xm:f>Tables!$B$3</xm:f>
            <x14:dxf>
              <fill>
                <patternFill>
                  <bgColor rgb="FFFFFFCC"/>
                </patternFill>
              </fill>
            </x14:dxf>
          </x14:cfRule>
          <x14:cfRule type="cellIs" priority="3958" operator="equal" id="{EFFF7024-2160-4570-B2F9-D016470BB627}">
            <xm:f>Tables!$B$4</xm:f>
            <x14:dxf>
              <fill>
                <patternFill>
                  <bgColor rgb="FF92D050"/>
                </patternFill>
              </fill>
            </x14:dxf>
          </x14:cfRule>
          <x14:cfRule type="cellIs" priority="3959" operator="equal" id="{81CEB97E-DFAB-4185-9972-08ADCFE1C855}">
            <xm:f>Tables!$B$5</xm:f>
            <x14:dxf>
              <fill>
                <patternFill>
                  <bgColor rgb="FFFFC000"/>
                </patternFill>
              </fill>
            </x14:dxf>
          </x14:cfRule>
          <x14:cfRule type="cellIs" priority="3960" operator="equal" id="{41D5D23B-5EA2-4178-82BA-29BDD120A075}">
            <xm:f>Tables!$B$6</xm:f>
            <x14:dxf>
              <fill>
                <patternFill>
                  <bgColor rgb="FFFF0000"/>
                </patternFill>
              </fill>
            </x14:dxf>
          </x14:cfRule>
          <xm:sqref>F653:F656</xm:sqref>
        </x14:conditionalFormatting>
        <x14:conditionalFormatting xmlns:xm="http://schemas.microsoft.com/office/excel/2006/main">
          <x14:cfRule type="cellIs" priority="3953" operator="equal" id="{051BC098-F99E-424E-B08B-2BA3E7807518}">
            <xm:f>Tables!$B$3</xm:f>
            <x14:dxf>
              <fill>
                <patternFill>
                  <bgColor rgb="FFFFFFCC"/>
                </patternFill>
              </fill>
            </x14:dxf>
          </x14:cfRule>
          <x14:cfRule type="cellIs" priority="3954" operator="equal" id="{2C92249E-9019-4F17-B0D8-CC0A710B8619}">
            <xm:f>Tables!$B$4</xm:f>
            <x14:dxf>
              <fill>
                <patternFill>
                  <bgColor rgb="FF92D050"/>
                </patternFill>
              </fill>
            </x14:dxf>
          </x14:cfRule>
          <x14:cfRule type="cellIs" priority="3955" operator="equal" id="{B0C7A56D-A0DB-4C79-BA47-B73D2F9B5094}">
            <xm:f>Tables!$B$5</xm:f>
            <x14:dxf>
              <fill>
                <patternFill>
                  <bgColor rgb="FFFFC000"/>
                </patternFill>
              </fill>
            </x14:dxf>
          </x14:cfRule>
          <x14:cfRule type="cellIs" priority="3956" operator="equal" id="{F53643D1-12F3-4187-A87C-EBE8B47AC03E}">
            <xm:f>Tables!$B$6</xm:f>
            <x14:dxf>
              <fill>
                <patternFill>
                  <bgColor rgb="FFFF0000"/>
                </patternFill>
              </fill>
            </x14:dxf>
          </x14:cfRule>
          <xm:sqref>F665:F667</xm:sqref>
        </x14:conditionalFormatting>
        <x14:conditionalFormatting xmlns:xm="http://schemas.microsoft.com/office/excel/2006/main">
          <x14:cfRule type="cellIs" priority="3949" operator="equal" id="{75107229-71D8-42D3-8349-FF2F543F78E6}">
            <xm:f>Tables!$B$3</xm:f>
            <x14:dxf>
              <fill>
                <patternFill>
                  <bgColor rgb="FFFFFFCC"/>
                </patternFill>
              </fill>
            </x14:dxf>
          </x14:cfRule>
          <x14:cfRule type="cellIs" priority="3950" operator="equal" id="{7D3120FB-649D-44FE-82D2-37FB6A07D532}">
            <xm:f>Tables!$B$4</xm:f>
            <x14:dxf>
              <fill>
                <patternFill>
                  <bgColor rgb="FF92D050"/>
                </patternFill>
              </fill>
            </x14:dxf>
          </x14:cfRule>
          <x14:cfRule type="cellIs" priority="3951" operator="equal" id="{608DC1CD-8D96-4152-A8D9-84AD99F877D9}">
            <xm:f>Tables!$B$5</xm:f>
            <x14:dxf>
              <fill>
                <patternFill>
                  <bgColor rgb="FFFFC000"/>
                </patternFill>
              </fill>
            </x14:dxf>
          </x14:cfRule>
          <x14:cfRule type="cellIs" priority="3952" operator="equal" id="{97B89F7A-3E35-48B0-A2C8-DB50FD46CF45}">
            <xm:f>Tables!$B$6</xm:f>
            <x14:dxf>
              <fill>
                <patternFill>
                  <bgColor rgb="FFFF0000"/>
                </patternFill>
              </fill>
            </x14:dxf>
          </x14:cfRule>
          <xm:sqref>F675:F676</xm:sqref>
        </x14:conditionalFormatting>
        <x14:conditionalFormatting xmlns:xm="http://schemas.microsoft.com/office/excel/2006/main">
          <x14:cfRule type="cellIs" priority="3945" operator="equal" id="{C16F99C6-42C3-4E8E-AD47-17A2EB04DB1B}">
            <xm:f>Tables!$B$3</xm:f>
            <x14:dxf>
              <fill>
                <patternFill>
                  <bgColor rgb="FFFFFFCC"/>
                </patternFill>
              </fill>
            </x14:dxf>
          </x14:cfRule>
          <x14:cfRule type="cellIs" priority="3946" operator="equal" id="{87C5FCED-34C9-4AE7-A7A3-8DAC0F3D5ADB}">
            <xm:f>Tables!$B$4</xm:f>
            <x14:dxf>
              <fill>
                <patternFill>
                  <bgColor rgb="FF92D050"/>
                </patternFill>
              </fill>
            </x14:dxf>
          </x14:cfRule>
          <x14:cfRule type="cellIs" priority="3947" operator="equal" id="{5BE77A33-C384-4857-B09A-709823ECEB3A}">
            <xm:f>Tables!$B$5</xm:f>
            <x14:dxf>
              <fill>
                <patternFill>
                  <bgColor rgb="FFFFC000"/>
                </patternFill>
              </fill>
            </x14:dxf>
          </x14:cfRule>
          <x14:cfRule type="cellIs" priority="3948" operator="equal" id="{A604B4C4-89C5-4E47-A583-B800568A8037}">
            <xm:f>Tables!$B$6</xm:f>
            <x14:dxf>
              <fill>
                <patternFill>
                  <bgColor rgb="FFFF0000"/>
                </patternFill>
              </fill>
            </x14:dxf>
          </x14:cfRule>
          <xm:sqref>F684:F685</xm:sqref>
        </x14:conditionalFormatting>
        <x14:conditionalFormatting xmlns:xm="http://schemas.microsoft.com/office/excel/2006/main">
          <x14:cfRule type="cellIs" priority="3941" operator="equal" id="{99EA4BAE-4045-4463-80B9-D0CE63C8640F}">
            <xm:f>Tables!$B$3</xm:f>
            <x14:dxf>
              <fill>
                <patternFill>
                  <bgColor rgb="FFFFFFCC"/>
                </patternFill>
              </fill>
            </x14:dxf>
          </x14:cfRule>
          <x14:cfRule type="cellIs" priority="3942" operator="equal" id="{771C6524-4911-4669-BDA7-8AEA3736EAE5}">
            <xm:f>Tables!$B$4</xm:f>
            <x14:dxf>
              <fill>
                <patternFill>
                  <bgColor rgb="FF92D050"/>
                </patternFill>
              </fill>
            </x14:dxf>
          </x14:cfRule>
          <x14:cfRule type="cellIs" priority="3943" operator="equal" id="{833ED0BC-2268-46E8-8353-E522673AC292}">
            <xm:f>Tables!$B$5</xm:f>
            <x14:dxf>
              <fill>
                <patternFill>
                  <bgColor rgb="FFFFC000"/>
                </patternFill>
              </fill>
            </x14:dxf>
          </x14:cfRule>
          <x14:cfRule type="cellIs" priority="3944" operator="equal" id="{33FBB6AD-08A6-47BD-A3A8-DA18A56F1F1E}">
            <xm:f>Tables!$B$6</xm:f>
            <x14:dxf>
              <fill>
                <patternFill>
                  <bgColor rgb="FFFF0000"/>
                </patternFill>
              </fill>
            </x14:dxf>
          </x14:cfRule>
          <xm:sqref>F693:F695</xm:sqref>
        </x14:conditionalFormatting>
        <x14:conditionalFormatting xmlns:xm="http://schemas.microsoft.com/office/excel/2006/main">
          <x14:cfRule type="cellIs" priority="3937" operator="equal" id="{AC648156-93D0-4C5C-AA96-9932FC54A3DC}">
            <xm:f>Tables!$B$3</xm:f>
            <x14:dxf>
              <fill>
                <patternFill>
                  <bgColor rgb="FFFFFFCC"/>
                </patternFill>
              </fill>
            </x14:dxf>
          </x14:cfRule>
          <x14:cfRule type="cellIs" priority="3938" operator="equal" id="{C5896692-EF26-4016-9AF6-F67FC5A7563D}">
            <xm:f>Tables!$B$4</xm:f>
            <x14:dxf>
              <fill>
                <patternFill>
                  <bgColor rgb="FF92D050"/>
                </patternFill>
              </fill>
            </x14:dxf>
          </x14:cfRule>
          <x14:cfRule type="cellIs" priority="3939" operator="equal" id="{45432118-B569-40E7-A0BD-A86F179D4AAD}">
            <xm:f>Tables!$B$5</xm:f>
            <x14:dxf>
              <fill>
                <patternFill>
                  <bgColor rgb="FFFFC000"/>
                </patternFill>
              </fill>
            </x14:dxf>
          </x14:cfRule>
          <x14:cfRule type="cellIs" priority="3940" operator="equal" id="{D5F40DCB-D6C4-48DC-A75C-3ED0F945A811}">
            <xm:f>Tables!$B$6</xm:f>
            <x14:dxf>
              <fill>
                <patternFill>
                  <bgColor rgb="FFFF0000"/>
                </patternFill>
              </fill>
            </x14:dxf>
          </x14:cfRule>
          <xm:sqref>F704:F705</xm:sqref>
        </x14:conditionalFormatting>
        <x14:conditionalFormatting xmlns:xm="http://schemas.microsoft.com/office/excel/2006/main">
          <x14:cfRule type="cellIs" priority="3933" operator="equal" id="{1F1DF071-7E95-4FAA-943C-0C89CB21B692}">
            <xm:f>Tables!$B$3</xm:f>
            <x14:dxf>
              <fill>
                <patternFill>
                  <bgColor rgb="FFFFFFCC"/>
                </patternFill>
              </fill>
            </x14:dxf>
          </x14:cfRule>
          <x14:cfRule type="cellIs" priority="3934" operator="equal" id="{0D3DEF42-3765-4F45-A79F-6FDD073DD29C}">
            <xm:f>Tables!$B$4</xm:f>
            <x14:dxf>
              <fill>
                <patternFill>
                  <bgColor rgb="FF92D050"/>
                </patternFill>
              </fill>
            </x14:dxf>
          </x14:cfRule>
          <x14:cfRule type="cellIs" priority="3935" operator="equal" id="{8D0BA93F-4E65-4D52-8CB5-8295E18A9A47}">
            <xm:f>Tables!$B$5</xm:f>
            <x14:dxf>
              <fill>
                <patternFill>
                  <bgColor rgb="FFFFC000"/>
                </patternFill>
              </fill>
            </x14:dxf>
          </x14:cfRule>
          <x14:cfRule type="cellIs" priority="3936" operator="equal" id="{44B057B6-C312-4CF0-A98F-5E3D4FF035B3}">
            <xm:f>Tables!$B$6</xm:f>
            <x14:dxf>
              <fill>
                <patternFill>
                  <bgColor rgb="FFFF0000"/>
                </patternFill>
              </fill>
            </x14:dxf>
          </x14:cfRule>
          <xm:sqref>F713:F715</xm:sqref>
        </x14:conditionalFormatting>
        <x14:conditionalFormatting xmlns:xm="http://schemas.microsoft.com/office/excel/2006/main">
          <x14:cfRule type="cellIs" priority="3929" operator="equal" id="{48C8AAAA-36AD-4D45-A6D2-69F6FE6F2190}">
            <xm:f>Tables!$B$3</xm:f>
            <x14:dxf>
              <fill>
                <patternFill>
                  <bgColor rgb="FFFFFFCC"/>
                </patternFill>
              </fill>
            </x14:dxf>
          </x14:cfRule>
          <x14:cfRule type="cellIs" priority="3930" operator="equal" id="{4F824914-CAAE-4C0A-87B9-55FF46182E7C}">
            <xm:f>Tables!$B$4</xm:f>
            <x14:dxf>
              <fill>
                <patternFill>
                  <bgColor rgb="FF92D050"/>
                </patternFill>
              </fill>
            </x14:dxf>
          </x14:cfRule>
          <x14:cfRule type="cellIs" priority="3931" operator="equal" id="{DDE4DDBE-F6F3-40B0-8028-E7CE6D84347C}">
            <xm:f>Tables!$B$5</xm:f>
            <x14:dxf>
              <fill>
                <patternFill>
                  <bgColor rgb="FFFFC000"/>
                </patternFill>
              </fill>
            </x14:dxf>
          </x14:cfRule>
          <x14:cfRule type="cellIs" priority="3932" operator="equal" id="{E2454A73-557D-489E-8559-F99E228573FA}">
            <xm:f>Tables!$B$6</xm:f>
            <x14:dxf>
              <fill>
                <patternFill>
                  <bgColor rgb="FFFF0000"/>
                </patternFill>
              </fill>
            </x14:dxf>
          </x14:cfRule>
          <xm:sqref>F724:F726</xm:sqref>
        </x14:conditionalFormatting>
        <x14:conditionalFormatting xmlns:xm="http://schemas.microsoft.com/office/excel/2006/main">
          <x14:cfRule type="cellIs" priority="3925" operator="equal" id="{031C8BFE-42FB-465C-8A2D-8E02FBA43832}">
            <xm:f>Tables!$B$3</xm:f>
            <x14:dxf>
              <fill>
                <patternFill>
                  <bgColor rgb="FFFFFFCC"/>
                </patternFill>
              </fill>
            </x14:dxf>
          </x14:cfRule>
          <x14:cfRule type="cellIs" priority="3926" operator="equal" id="{F41FEDA0-A39F-438E-AAA0-F415520ACAAC}">
            <xm:f>Tables!$B$4</xm:f>
            <x14:dxf>
              <fill>
                <patternFill>
                  <bgColor rgb="FF92D050"/>
                </patternFill>
              </fill>
            </x14:dxf>
          </x14:cfRule>
          <x14:cfRule type="cellIs" priority="3927" operator="equal" id="{72CB867A-B89D-497E-A195-262C5697F9F5}">
            <xm:f>Tables!$B$5</xm:f>
            <x14:dxf>
              <fill>
                <patternFill>
                  <bgColor rgb="FFFFC000"/>
                </patternFill>
              </fill>
            </x14:dxf>
          </x14:cfRule>
          <x14:cfRule type="cellIs" priority="3928" operator="equal" id="{4992D6A9-D2BB-4CCA-9857-5D052F228B35}">
            <xm:f>Tables!$B$6</xm:f>
            <x14:dxf>
              <fill>
                <patternFill>
                  <bgColor rgb="FFFF0000"/>
                </patternFill>
              </fill>
            </x14:dxf>
          </x14:cfRule>
          <xm:sqref>F735:F736</xm:sqref>
        </x14:conditionalFormatting>
        <x14:conditionalFormatting xmlns:xm="http://schemas.microsoft.com/office/excel/2006/main">
          <x14:cfRule type="cellIs" priority="3921" operator="equal" id="{B64B664C-E719-4953-82E0-16B3C842B87E}">
            <xm:f>Tables!$B$3</xm:f>
            <x14:dxf>
              <fill>
                <patternFill>
                  <bgColor rgb="FFFFFFCC"/>
                </patternFill>
              </fill>
            </x14:dxf>
          </x14:cfRule>
          <x14:cfRule type="cellIs" priority="3922" operator="equal" id="{14F5A243-A903-4E7D-8EC7-0DF7C8BFFB77}">
            <xm:f>Tables!$B$4</xm:f>
            <x14:dxf>
              <fill>
                <patternFill>
                  <bgColor rgb="FF92D050"/>
                </patternFill>
              </fill>
            </x14:dxf>
          </x14:cfRule>
          <x14:cfRule type="cellIs" priority="3923" operator="equal" id="{9C322479-217B-4C4F-B1DA-5DFFBDB81180}">
            <xm:f>Tables!$B$5</xm:f>
            <x14:dxf>
              <fill>
                <patternFill>
                  <bgColor rgb="FFFFC000"/>
                </patternFill>
              </fill>
            </x14:dxf>
          </x14:cfRule>
          <x14:cfRule type="cellIs" priority="3924" operator="equal" id="{F0E03F76-EF59-4ABE-8207-230B2D40C41C}">
            <xm:f>Tables!$B$6</xm:f>
            <x14:dxf>
              <fill>
                <patternFill>
                  <bgColor rgb="FFFF0000"/>
                </patternFill>
              </fill>
            </x14:dxf>
          </x14:cfRule>
          <xm:sqref>F744:F745</xm:sqref>
        </x14:conditionalFormatting>
        <x14:conditionalFormatting xmlns:xm="http://schemas.microsoft.com/office/excel/2006/main">
          <x14:cfRule type="cellIs" priority="3917" operator="equal" id="{B2F3DA9B-0E1A-4DE9-9B96-BAB8897981F3}">
            <xm:f>Tables!$B$3</xm:f>
            <x14:dxf>
              <fill>
                <patternFill>
                  <bgColor rgb="FFFFFFCC"/>
                </patternFill>
              </fill>
            </x14:dxf>
          </x14:cfRule>
          <x14:cfRule type="cellIs" priority="3918" operator="equal" id="{AB96E826-9CC9-4C2B-A4B5-F7B79C6F8FAD}">
            <xm:f>Tables!$B$4</xm:f>
            <x14:dxf>
              <fill>
                <patternFill>
                  <bgColor rgb="FF92D050"/>
                </patternFill>
              </fill>
            </x14:dxf>
          </x14:cfRule>
          <x14:cfRule type="cellIs" priority="3919" operator="equal" id="{D71297F9-F874-4757-846F-A3D39B180065}">
            <xm:f>Tables!$B$5</xm:f>
            <x14:dxf>
              <fill>
                <patternFill>
                  <bgColor rgb="FFFFC000"/>
                </patternFill>
              </fill>
            </x14:dxf>
          </x14:cfRule>
          <x14:cfRule type="cellIs" priority="3920" operator="equal" id="{27CB3253-A938-4A63-9D66-FE7EC91E7CE9}">
            <xm:f>Tables!$B$6</xm:f>
            <x14:dxf>
              <fill>
                <patternFill>
                  <bgColor rgb="FFFF0000"/>
                </patternFill>
              </fill>
            </x14:dxf>
          </x14:cfRule>
          <xm:sqref>F753:F754</xm:sqref>
        </x14:conditionalFormatting>
        <x14:conditionalFormatting xmlns:xm="http://schemas.microsoft.com/office/excel/2006/main">
          <x14:cfRule type="cellIs" priority="3913" operator="equal" id="{4E7CCC82-F684-4294-A7B2-E2EF2D67A2C6}">
            <xm:f>Tables!$B$3</xm:f>
            <x14:dxf>
              <fill>
                <patternFill>
                  <bgColor rgb="FFFFFFCC"/>
                </patternFill>
              </fill>
            </x14:dxf>
          </x14:cfRule>
          <x14:cfRule type="cellIs" priority="3914" operator="equal" id="{E92C17D4-8CDE-4FDB-813E-5E154256CBCB}">
            <xm:f>Tables!$B$4</xm:f>
            <x14:dxf>
              <fill>
                <patternFill>
                  <bgColor rgb="FF92D050"/>
                </patternFill>
              </fill>
            </x14:dxf>
          </x14:cfRule>
          <x14:cfRule type="cellIs" priority="3915" operator="equal" id="{8A78DD87-8EC6-4DCD-A17B-4F9DF7C2313E}">
            <xm:f>Tables!$B$5</xm:f>
            <x14:dxf>
              <fill>
                <patternFill>
                  <bgColor rgb="FFFFC000"/>
                </patternFill>
              </fill>
            </x14:dxf>
          </x14:cfRule>
          <x14:cfRule type="cellIs" priority="3916" operator="equal" id="{A9731F25-D8CB-4C76-BFE4-1287558A61FC}">
            <xm:f>Tables!$B$6</xm:f>
            <x14:dxf>
              <fill>
                <patternFill>
                  <bgColor rgb="FFFF0000"/>
                </patternFill>
              </fill>
            </x14:dxf>
          </x14:cfRule>
          <xm:sqref>F762:F763</xm:sqref>
        </x14:conditionalFormatting>
        <x14:conditionalFormatting xmlns:xm="http://schemas.microsoft.com/office/excel/2006/main">
          <x14:cfRule type="cellIs" priority="3909" operator="equal" id="{8B5E4D0B-1EE3-4336-B966-4664EA289DB1}">
            <xm:f>Tables!$B$3</xm:f>
            <x14:dxf>
              <fill>
                <patternFill>
                  <bgColor rgb="FFFFFFCC"/>
                </patternFill>
              </fill>
            </x14:dxf>
          </x14:cfRule>
          <x14:cfRule type="cellIs" priority="3910" operator="equal" id="{F0C17C3C-1916-47E6-BD48-09512FA0B652}">
            <xm:f>Tables!$B$4</xm:f>
            <x14:dxf>
              <fill>
                <patternFill>
                  <bgColor rgb="FF92D050"/>
                </patternFill>
              </fill>
            </x14:dxf>
          </x14:cfRule>
          <x14:cfRule type="cellIs" priority="3911" operator="equal" id="{8EA983EA-FA0C-4897-93C6-40E3885D46C6}">
            <xm:f>Tables!$B$5</xm:f>
            <x14:dxf>
              <fill>
                <patternFill>
                  <bgColor rgb="FFFFC000"/>
                </patternFill>
              </fill>
            </x14:dxf>
          </x14:cfRule>
          <x14:cfRule type="cellIs" priority="3912" operator="equal" id="{7B7CF906-7A61-4DEE-A441-456F4044C2FE}">
            <xm:f>Tables!$B$6</xm:f>
            <x14:dxf>
              <fill>
                <patternFill>
                  <bgColor rgb="FFFF0000"/>
                </patternFill>
              </fill>
            </x14:dxf>
          </x14:cfRule>
          <xm:sqref>F771:F772</xm:sqref>
        </x14:conditionalFormatting>
        <x14:conditionalFormatting xmlns:xm="http://schemas.microsoft.com/office/excel/2006/main">
          <x14:cfRule type="cellIs" priority="3905" operator="equal" id="{2A01B976-7230-4173-ACC1-4D1D32EA546E}">
            <xm:f>Tables!$B$3</xm:f>
            <x14:dxf>
              <fill>
                <patternFill>
                  <bgColor rgb="FFFFFFCC"/>
                </patternFill>
              </fill>
            </x14:dxf>
          </x14:cfRule>
          <x14:cfRule type="cellIs" priority="3906" operator="equal" id="{DF4B869A-1B48-458C-92BE-2DBF8E7F19B9}">
            <xm:f>Tables!$B$4</xm:f>
            <x14:dxf>
              <fill>
                <patternFill>
                  <bgColor rgb="FF92D050"/>
                </patternFill>
              </fill>
            </x14:dxf>
          </x14:cfRule>
          <x14:cfRule type="cellIs" priority="3907" operator="equal" id="{39AE8A62-3418-482F-9037-B581A72AF83F}">
            <xm:f>Tables!$B$5</xm:f>
            <x14:dxf>
              <fill>
                <patternFill>
                  <bgColor rgb="FFFFC000"/>
                </patternFill>
              </fill>
            </x14:dxf>
          </x14:cfRule>
          <x14:cfRule type="cellIs" priority="3908" operator="equal" id="{B69E113A-5919-4C35-8989-F770ADCC773A}">
            <xm:f>Tables!$B$6</xm:f>
            <x14:dxf>
              <fill>
                <patternFill>
                  <bgColor rgb="FFFF0000"/>
                </patternFill>
              </fill>
            </x14:dxf>
          </x14:cfRule>
          <xm:sqref>F780:F783</xm:sqref>
        </x14:conditionalFormatting>
        <x14:conditionalFormatting xmlns:xm="http://schemas.microsoft.com/office/excel/2006/main">
          <x14:cfRule type="cellIs" priority="3901" operator="equal" id="{69C86BB3-B937-41B8-88FC-C45C5E952EA0}">
            <xm:f>Tables!$B$3</xm:f>
            <x14:dxf>
              <fill>
                <patternFill>
                  <bgColor rgb="FFFFFFCC"/>
                </patternFill>
              </fill>
            </x14:dxf>
          </x14:cfRule>
          <x14:cfRule type="cellIs" priority="3902" operator="equal" id="{2B91FF45-D8C6-4156-AD37-2FE340105B87}">
            <xm:f>Tables!$B$4</xm:f>
            <x14:dxf>
              <fill>
                <patternFill>
                  <bgColor rgb="FF92D050"/>
                </patternFill>
              </fill>
            </x14:dxf>
          </x14:cfRule>
          <x14:cfRule type="cellIs" priority="3903" operator="equal" id="{1D037370-F97F-46A4-85C8-62ED44AEF59A}">
            <xm:f>Tables!$B$5</xm:f>
            <x14:dxf>
              <fill>
                <patternFill>
                  <bgColor rgb="FFFFC000"/>
                </patternFill>
              </fill>
            </x14:dxf>
          </x14:cfRule>
          <x14:cfRule type="cellIs" priority="3904" operator="equal" id="{295F891C-BBFF-463F-A14E-039D3D88C0FF}">
            <xm:f>Tables!$B$6</xm:f>
            <x14:dxf>
              <fill>
                <patternFill>
                  <bgColor rgb="FFFF0000"/>
                </patternFill>
              </fill>
            </x14:dxf>
          </x14:cfRule>
          <xm:sqref>F792:F794</xm:sqref>
        </x14:conditionalFormatting>
        <x14:conditionalFormatting xmlns:xm="http://schemas.microsoft.com/office/excel/2006/main">
          <x14:cfRule type="cellIs" priority="3897" operator="equal" id="{C6D0625F-8F52-4278-9C94-62D275201291}">
            <xm:f>Tables!$B$3</xm:f>
            <x14:dxf>
              <fill>
                <patternFill>
                  <bgColor rgb="FFFFFFCC"/>
                </patternFill>
              </fill>
            </x14:dxf>
          </x14:cfRule>
          <x14:cfRule type="cellIs" priority="3898" operator="equal" id="{F4E9DB66-D71A-4359-B54E-80C471B77EE8}">
            <xm:f>Tables!$B$4</xm:f>
            <x14:dxf>
              <fill>
                <patternFill>
                  <bgColor rgb="FF92D050"/>
                </patternFill>
              </fill>
            </x14:dxf>
          </x14:cfRule>
          <x14:cfRule type="cellIs" priority="3899" operator="equal" id="{69FFBFEB-478C-49B4-AE1C-2A8040E02119}">
            <xm:f>Tables!$B$5</xm:f>
            <x14:dxf>
              <fill>
                <patternFill>
                  <bgColor rgb="FFFFC000"/>
                </patternFill>
              </fill>
            </x14:dxf>
          </x14:cfRule>
          <x14:cfRule type="cellIs" priority="3900" operator="equal" id="{CFB7CD0E-0C06-47C6-8E92-C5291C6D8DDF}">
            <xm:f>Tables!$B$6</xm:f>
            <x14:dxf>
              <fill>
                <patternFill>
                  <bgColor rgb="FFFF0000"/>
                </patternFill>
              </fill>
            </x14:dxf>
          </x14:cfRule>
          <xm:sqref>F804:F805</xm:sqref>
        </x14:conditionalFormatting>
        <x14:conditionalFormatting xmlns:xm="http://schemas.microsoft.com/office/excel/2006/main">
          <x14:cfRule type="cellIs" priority="3893" operator="equal" id="{5DF9F89A-550D-4A99-A2D8-74D45234D256}">
            <xm:f>Tables!$B$3</xm:f>
            <x14:dxf>
              <fill>
                <patternFill>
                  <bgColor rgb="FFFFFFCC"/>
                </patternFill>
              </fill>
            </x14:dxf>
          </x14:cfRule>
          <x14:cfRule type="cellIs" priority="3894" operator="equal" id="{4DD99AA5-69A5-4893-9FE3-AC855D553F86}">
            <xm:f>Tables!$B$4</xm:f>
            <x14:dxf>
              <fill>
                <patternFill>
                  <bgColor rgb="FF92D050"/>
                </patternFill>
              </fill>
            </x14:dxf>
          </x14:cfRule>
          <x14:cfRule type="cellIs" priority="3895" operator="equal" id="{DD4886B5-5155-4695-A3D4-E50CB1A32776}">
            <xm:f>Tables!$B$5</xm:f>
            <x14:dxf>
              <fill>
                <patternFill>
                  <bgColor rgb="FFFFC000"/>
                </patternFill>
              </fill>
            </x14:dxf>
          </x14:cfRule>
          <x14:cfRule type="cellIs" priority="3896" operator="equal" id="{DCEBD913-1771-47AF-95EC-81E933B9D319}">
            <xm:f>Tables!$B$6</xm:f>
            <x14:dxf>
              <fill>
                <patternFill>
                  <bgColor rgb="FFFF0000"/>
                </patternFill>
              </fill>
            </x14:dxf>
          </x14:cfRule>
          <xm:sqref>F812:F814</xm:sqref>
        </x14:conditionalFormatting>
        <x14:conditionalFormatting xmlns:xm="http://schemas.microsoft.com/office/excel/2006/main">
          <x14:cfRule type="cellIs" priority="3889" operator="equal" id="{F07D90DD-2834-426B-9F1A-F7ED97943B6C}">
            <xm:f>Tables!$B$3</xm:f>
            <x14:dxf>
              <fill>
                <patternFill>
                  <bgColor rgb="FFFFFFCC"/>
                </patternFill>
              </fill>
            </x14:dxf>
          </x14:cfRule>
          <x14:cfRule type="cellIs" priority="3890" operator="equal" id="{78C5E1E9-23D8-454E-B79B-9A1C5ED601EA}">
            <xm:f>Tables!$B$4</xm:f>
            <x14:dxf>
              <fill>
                <patternFill>
                  <bgColor rgb="FF92D050"/>
                </patternFill>
              </fill>
            </x14:dxf>
          </x14:cfRule>
          <x14:cfRule type="cellIs" priority="3891" operator="equal" id="{7DECE7FA-1729-416C-BDDB-DF9C21548838}">
            <xm:f>Tables!$B$5</xm:f>
            <x14:dxf>
              <fill>
                <patternFill>
                  <bgColor rgb="FFFFC000"/>
                </patternFill>
              </fill>
            </x14:dxf>
          </x14:cfRule>
          <x14:cfRule type="cellIs" priority="3892" operator="equal" id="{37424835-B940-4F82-AF55-ADE624D6759F}">
            <xm:f>Tables!$B$6</xm:f>
            <x14:dxf>
              <fill>
                <patternFill>
                  <bgColor rgb="FFFF0000"/>
                </patternFill>
              </fill>
            </x14:dxf>
          </x14:cfRule>
          <xm:sqref>F822:F824</xm:sqref>
        </x14:conditionalFormatting>
        <x14:conditionalFormatting xmlns:xm="http://schemas.microsoft.com/office/excel/2006/main">
          <x14:cfRule type="cellIs" priority="3885" operator="equal" id="{9F41D733-C552-43C5-87E8-51CF6099B1FE}">
            <xm:f>Tables!$B$3</xm:f>
            <x14:dxf>
              <fill>
                <patternFill>
                  <bgColor rgb="FFFFFFCC"/>
                </patternFill>
              </fill>
            </x14:dxf>
          </x14:cfRule>
          <x14:cfRule type="cellIs" priority="3886" operator="equal" id="{46EB2CD9-961C-42D2-BD4A-A09FDA6E889B}">
            <xm:f>Tables!$B$4</xm:f>
            <x14:dxf>
              <fill>
                <patternFill>
                  <bgColor rgb="FF92D050"/>
                </patternFill>
              </fill>
            </x14:dxf>
          </x14:cfRule>
          <x14:cfRule type="cellIs" priority="3887" operator="equal" id="{52D8F8F3-53CF-4B7E-912D-889EDFE5FE88}">
            <xm:f>Tables!$B$5</xm:f>
            <x14:dxf>
              <fill>
                <patternFill>
                  <bgColor rgb="FFFFC000"/>
                </patternFill>
              </fill>
            </x14:dxf>
          </x14:cfRule>
          <x14:cfRule type="cellIs" priority="3888" operator="equal" id="{312272EB-E75D-40F1-B7E0-9AD6C5BE6808}">
            <xm:f>Tables!$B$6</xm:f>
            <x14:dxf>
              <fill>
                <patternFill>
                  <bgColor rgb="FFFF0000"/>
                </patternFill>
              </fill>
            </x14:dxf>
          </x14:cfRule>
          <xm:sqref>F832:F834</xm:sqref>
        </x14:conditionalFormatting>
        <x14:conditionalFormatting xmlns:xm="http://schemas.microsoft.com/office/excel/2006/main">
          <x14:cfRule type="cellIs" priority="3881" operator="equal" id="{2A04E756-8783-4589-995B-084E2930FEEE}">
            <xm:f>Tables!$B$3</xm:f>
            <x14:dxf>
              <fill>
                <patternFill>
                  <bgColor rgb="FFFFFFCC"/>
                </patternFill>
              </fill>
            </x14:dxf>
          </x14:cfRule>
          <x14:cfRule type="cellIs" priority="3882" operator="equal" id="{BAA8DAFC-3BC4-4FCC-A6E6-9C6167CC6D97}">
            <xm:f>Tables!$B$4</xm:f>
            <x14:dxf>
              <fill>
                <patternFill>
                  <bgColor rgb="FF92D050"/>
                </patternFill>
              </fill>
            </x14:dxf>
          </x14:cfRule>
          <x14:cfRule type="cellIs" priority="3883" operator="equal" id="{DC214F07-9C1D-44DC-8CBB-96602195207D}">
            <xm:f>Tables!$B$5</xm:f>
            <x14:dxf>
              <fill>
                <patternFill>
                  <bgColor rgb="FFFFC000"/>
                </patternFill>
              </fill>
            </x14:dxf>
          </x14:cfRule>
          <x14:cfRule type="cellIs" priority="3884" operator="equal" id="{7C4648A1-83F6-4D93-AAC2-D179475DA658}">
            <xm:f>Tables!$B$6</xm:f>
            <x14:dxf>
              <fill>
                <patternFill>
                  <bgColor rgb="FFFF0000"/>
                </patternFill>
              </fill>
            </x14:dxf>
          </x14:cfRule>
          <xm:sqref>F842:F844</xm:sqref>
        </x14:conditionalFormatting>
        <x14:conditionalFormatting xmlns:xm="http://schemas.microsoft.com/office/excel/2006/main">
          <x14:cfRule type="cellIs" priority="3877" operator="equal" id="{A8E13E2B-ED59-41C7-9DB3-18DAA6D81581}">
            <xm:f>Tables!$B$3</xm:f>
            <x14:dxf>
              <fill>
                <patternFill>
                  <bgColor rgb="FFFFFFCC"/>
                </patternFill>
              </fill>
            </x14:dxf>
          </x14:cfRule>
          <x14:cfRule type="cellIs" priority="3878" operator="equal" id="{10FBE7A6-EBA6-4094-831A-8E0714644526}">
            <xm:f>Tables!$B$4</xm:f>
            <x14:dxf>
              <fill>
                <patternFill>
                  <bgColor rgb="FF92D050"/>
                </patternFill>
              </fill>
            </x14:dxf>
          </x14:cfRule>
          <x14:cfRule type="cellIs" priority="3879" operator="equal" id="{4EED0BEF-E39B-407B-BE66-E5FBCCC63E97}">
            <xm:f>Tables!$B$5</xm:f>
            <x14:dxf>
              <fill>
                <patternFill>
                  <bgColor rgb="FFFFC000"/>
                </patternFill>
              </fill>
            </x14:dxf>
          </x14:cfRule>
          <x14:cfRule type="cellIs" priority="3880" operator="equal" id="{A67FE6FE-92C6-484D-9459-DA8A1659CFF7}">
            <xm:f>Tables!$B$6</xm:f>
            <x14:dxf>
              <fill>
                <patternFill>
                  <bgColor rgb="FFFF0000"/>
                </patternFill>
              </fill>
            </x14:dxf>
          </x14:cfRule>
          <xm:sqref>F852:F854</xm:sqref>
        </x14:conditionalFormatting>
        <x14:conditionalFormatting xmlns:xm="http://schemas.microsoft.com/office/excel/2006/main">
          <x14:cfRule type="cellIs" priority="3873" operator="equal" id="{C7373901-48BD-4A32-B08C-6A2B6EAAA3B3}">
            <xm:f>Tables!$B$3</xm:f>
            <x14:dxf>
              <fill>
                <patternFill>
                  <bgColor rgb="FFFFFFCC"/>
                </patternFill>
              </fill>
            </x14:dxf>
          </x14:cfRule>
          <x14:cfRule type="cellIs" priority="3874" operator="equal" id="{3035077B-51AB-4D11-A965-49AEEAA4AFFF}">
            <xm:f>Tables!$B$4</xm:f>
            <x14:dxf>
              <fill>
                <patternFill>
                  <bgColor rgb="FF92D050"/>
                </patternFill>
              </fill>
            </x14:dxf>
          </x14:cfRule>
          <x14:cfRule type="cellIs" priority="3875" operator="equal" id="{4571BA69-D343-4EB4-B34C-E75E488D984C}">
            <xm:f>Tables!$B$5</xm:f>
            <x14:dxf>
              <fill>
                <patternFill>
                  <bgColor rgb="FFFFC000"/>
                </patternFill>
              </fill>
            </x14:dxf>
          </x14:cfRule>
          <x14:cfRule type="cellIs" priority="3876" operator="equal" id="{B687CC45-2550-4172-B542-E06B8F190BDA}">
            <xm:f>Tables!$B$6</xm:f>
            <x14:dxf>
              <fill>
                <patternFill>
                  <bgColor rgb="FFFF0000"/>
                </patternFill>
              </fill>
            </x14:dxf>
          </x14:cfRule>
          <xm:sqref>F862:F863</xm:sqref>
        </x14:conditionalFormatting>
        <x14:conditionalFormatting xmlns:xm="http://schemas.microsoft.com/office/excel/2006/main">
          <x14:cfRule type="cellIs" priority="3869" operator="equal" id="{15CC1F53-EAC8-4844-92E3-15D781CC4019}">
            <xm:f>Tables!$B$3</xm:f>
            <x14:dxf>
              <fill>
                <patternFill>
                  <bgColor rgb="FFFFFFCC"/>
                </patternFill>
              </fill>
            </x14:dxf>
          </x14:cfRule>
          <x14:cfRule type="cellIs" priority="3870" operator="equal" id="{9FF862BE-1237-46E6-9385-30AB1EAD954D}">
            <xm:f>Tables!$B$4</xm:f>
            <x14:dxf>
              <fill>
                <patternFill>
                  <bgColor rgb="FF92D050"/>
                </patternFill>
              </fill>
            </x14:dxf>
          </x14:cfRule>
          <x14:cfRule type="cellIs" priority="3871" operator="equal" id="{E7E6BEB3-79CE-46F6-A624-E7A3519B29C0}">
            <xm:f>Tables!$B$5</xm:f>
            <x14:dxf>
              <fill>
                <patternFill>
                  <bgColor rgb="FFFFC000"/>
                </patternFill>
              </fill>
            </x14:dxf>
          </x14:cfRule>
          <x14:cfRule type="cellIs" priority="3872" operator="equal" id="{DD47CF4E-A80B-4B98-A3F9-CA653E4811F8}">
            <xm:f>Tables!$B$6</xm:f>
            <x14:dxf>
              <fill>
                <patternFill>
                  <bgColor rgb="FFFF0000"/>
                </patternFill>
              </fill>
            </x14:dxf>
          </x14:cfRule>
          <xm:sqref>F871:F872</xm:sqref>
        </x14:conditionalFormatting>
        <x14:conditionalFormatting xmlns:xm="http://schemas.microsoft.com/office/excel/2006/main">
          <x14:cfRule type="cellIs" priority="3865" operator="equal" id="{45854FE1-3878-42A7-82FC-644A0FD97D1A}">
            <xm:f>Tables!$B$3</xm:f>
            <x14:dxf>
              <fill>
                <patternFill>
                  <bgColor rgb="FFFFFFCC"/>
                </patternFill>
              </fill>
            </x14:dxf>
          </x14:cfRule>
          <x14:cfRule type="cellIs" priority="3866" operator="equal" id="{12B8A4D5-1A94-468F-A010-C2F64F5DC028}">
            <xm:f>Tables!$B$4</xm:f>
            <x14:dxf>
              <fill>
                <patternFill>
                  <bgColor rgb="FF92D050"/>
                </patternFill>
              </fill>
            </x14:dxf>
          </x14:cfRule>
          <x14:cfRule type="cellIs" priority="3867" operator="equal" id="{E42DDF5E-D3B6-4066-BD5B-A4465A9ECC69}">
            <xm:f>Tables!$B$5</xm:f>
            <x14:dxf>
              <fill>
                <patternFill>
                  <bgColor rgb="FFFFC000"/>
                </patternFill>
              </fill>
            </x14:dxf>
          </x14:cfRule>
          <x14:cfRule type="cellIs" priority="3868" operator="equal" id="{EC3D90F2-D2BA-4799-B717-62DBE521CA2D}">
            <xm:f>Tables!$B$6</xm:f>
            <x14:dxf>
              <fill>
                <patternFill>
                  <bgColor rgb="FFFF0000"/>
                </patternFill>
              </fill>
            </x14:dxf>
          </x14:cfRule>
          <xm:sqref>F880:F882</xm:sqref>
        </x14:conditionalFormatting>
        <x14:conditionalFormatting xmlns:xm="http://schemas.microsoft.com/office/excel/2006/main">
          <x14:cfRule type="cellIs" priority="3861" operator="equal" id="{5C91771E-7A3E-4073-9A12-DF19A6881A5E}">
            <xm:f>Tables!$B$3</xm:f>
            <x14:dxf>
              <fill>
                <patternFill>
                  <bgColor rgb="FFFFFFCC"/>
                </patternFill>
              </fill>
            </x14:dxf>
          </x14:cfRule>
          <x14:cfRule type="cellIs" priority="3862" operator="equal" id="{F604F0C3-35AA-4BBC-9A70-24F47FCAD19A}">
            <xm:f>Tables!$B$4</xm:f>
            <x14:dxf>
              <fill>
                <patternFill>
                  <bgColor rgb="FF92D050"/>
                </patternFill>
              </fill>
            </x14:dxf>
          </x14:cfRule>
          <x14:cfRule type="cellIs" priority="3863" operator="equal" id="{3B042CF1-285F-44DC-AFAD-D4652A3FF851}">
            <xm:f>Tables!$B$5</xm:f>
            <x14:dxf>
              <fill>
                <patternFill>
                  <bgColor rgb="FFFFC000"/>
                </patternFill>
              </fill>
            </x14:dxf>
          </x14:cfRule>
          <x14:cfRule type="cellIs" priority="3864" operator="equal" id="{F6C44408-7A4C-4D47-A264-48DDAF2CFEFF}">
            <xm:f>Tables!$B$6</xm:f>
            <x14:dxf>
              <fill>
                <patternFill>
                  <bgColor rgb="FFFF0000"/>
                </patternFill>
              </fill>
            </x14:dxf>
          </x14:cfRule>
          <xm:sqref>F890:F891</xm:sqref>
        </x14:conditionalFormatting>
        <x14:conditionalFormatting xmlns:xm="http://schemas.microsoft.com/office/excel/2006/main">
          <x14:cfRule type="cellIs" priority="3857" operator="equal" id="{291D21F3-D8AE-4646-BE36-07B1FE910160}">
            <xm:f>Tables!$B$3</xm:f>
            <x14:dxf>
              <fill>
                <patternFill>
                  <bgColor rgb="FFFFFFCC"/>
                </patternFill>
              </fill>
            </x14:dxf>
          </x14:cfRule>
          <x14:cfRule type="cellIs" priority="3858" operator="equal" id="{E5016896-ADBA-4A2B-A1F2-9F9CFB06323D}">
            <xm:f>Tables!$B$4</xm:f>
            <x14:dxf>
              <fill>
                <patternFill>
                  <bgColor rgb="FF92D050"/>
                </patternFill>
              </fill>
            </x14:dxf>
          </x14:cfRule>
          <x14:cfRule type="cellIs" priority="3859" operator="equal" id="{2830DFC9-C30C-48BD-B1EA-159C767562CB}">
            <xm:f>Tables!$B$5</xm:f>
            <x14:dxf>
              <fill>
                <patternFill>
                  <bgColor rgb="FFFFC000"/>
                </patternFill>
              </fill>
            </x14:dxf>
          </x14:cfRule>
          <x14:cfRule type="cellIs" priority="3860" operator="equal" id="{C27D1721-DCA4-466E-BFFD-020D8289B5CB}">
            <xm:f>Tables!$B$6</xm:f>
            <x14:dxf>
              <fill>
                <patternFill>
                  <bgColor rgb="FFFF0000"/>
                </patternFill>
              </fill>
            </x14:dxf>
          </x14:cfRule>
          <xm:sqref>F899:F901</xm:sqref>
        </x14:conditionalFormatting>
        <x14:conditionalFormatting xmlns:xm="http://schemas.microsoft.com/office/excel/2006/main">
          <x14:cfRule type="cellIs" priority="3853" operator="equal" id="{1A1EDFB8-A0DA-468C-A6F7-8A884098DFFF}">
            <xm:f>Tables!$B$3</xm:f>
            <x14:dxf>
              <fill>
                <patternFill>
                  <bgColor rgb="FFFFFFCC"/>
                </patternFill>
              </fill>
            </x14:dxf>
          </x14:cfRule>
          <x14:cfRule type="cellIs" priority="3854" operator="equal" id="{0EAFAE81-55AC-4CE1-A081-B470FBEA1E68}">
            <xm:f>Tables!$B$4</xm:f>
            <x14:dxf>
              <fill>
                <patternFill>
                  <bgColor rgb="FF92D050"/>
                </patternFill>
              </fill>
            </x14:dxf>
          </x14:cfRule>
          <x14:cfRule type="cellIs" priority="3855" operator="equal" id="{463EAA0B-28AF-47A0-9D5E-A35A97C8FB48}">
            <xm:f>Tables!$B$5</xm:f>
            <x14:dxf>
              <fill>
                <patternFill>
                  <bgColor rgb="FFFFC000"/>
                </patternFill>
              </fill>
            </x14:dxf>
          </x14:cfRule>
          <x14:cfRule type="cellIs" priority="3856" operator="equal" id="{998790DC-E8B1-4FD3-81D7-B16B9A1A7B1D}">
            <xm:f>Tables!$B$6</xm:f>
            <x14:dxf>
              <fill>
                <patternFill>
                  <bgColor rgb="FFFF0000"/>
                </patternFill>
              </fill>
            </x14:dxf>
          </x14:cfRule>
          <xm:sqref>F910:F912</xm:sqref>
        </x14:conditionalFormatting>
        <x14:conditionalFormatting xmlns:xm="http://schemas.microsoft.com/office/excel/2006/main">
          <x14:cfRule type="cellIs" priority="3849" operator="equal" id="{45B633FC-5707-411B-A9B2-46CF17D9D100}">
            <xm:f>Tables!$B$3</xm:f>
            <x14:dxf>
              <fill>
                <patternFill>
                  <bgColor rgb="FFFFFFCC"/>
                </patternFill>
              </fill>
            </x14:dxf>
          </x14:cfRule>
          <x14:cfRule type="cellIs" priority="3850" operator="equal" id="{72368E08-8EED-453D-AFF8-9F19EBABE49A}">
            <xm:f>Tables!$B$4</xm:f>
            <x14:dxf>
              <fill>
                <patternFill>
                  <bgColor rgb="FF92D050"/>
                </patternFill>
              </fill>
            </x14:dxf>
          </x14:cfRule>
          <x14:cfRule type="cellIs" priority="3851" operator="equal" id="{E444EFC7-3344-4D8C-A5ED-65E090339B27}">
            <xm:f>Tables!$B$5</xm:f>
            <x14:dxf>
              <fill>
                <patternFill>
                  <bgColor rgb="FFFFC000"/>
                </patternFill>
              </fill>
            </x14:dxf>
          </x14:cfRule>
          <x14:cfRule type="cellIs" priority="3852" operator="equal" id="{F7D15FDF-7C50-4E47-94FA-4087A3550CA7}">
            <xm:f>Tables!$B$6</xm:f>
            <x14:dxf>
              <fill>
                <patternFill>
                  <bgColor rgb="FFFF0000"/>
                </patternFill>
              </fill>
            </x14:dxf>
          </x14:cfRule>
          <xm:sqref>F921:F924</xm:sqref>
        </x14:conditionalFormatting>
        <x14:conditionalFormatting xmlns:xm="http://schemas.microsoft.com/office/excel/2006/main">
          <x14:cfRule type="cellIs" priority="3845" operator="equal" id="{3E8AD5A6-A30D-4EE8-9E4E-57BE1AAACCBD}">
            <xm:f>Tables!$B$3</xm:f>
            <x14:dxf>
              <fill>
                <patternFill>
                  <bgColor rgb="FFFFFFCC"/>
                </patternFill>
              </fill>
            </x14:dxf>
          </x14:cfRule>
          <x14:cfRule type="cellIs" priority="3846" operator="equal" id="{4C7D065F-58FA-4FD7-903F-96F3095ABD85}">
            <xm:f>Tables!$B$4</xm:f>
            <x14:dxf>
              <fill>
                <patternFill>
                  <bgColor rgb="FF92D050"/>
                </patternFill>
              </fill>
            </x14:dxf>
          </x14:cfRule>
          <x14:cfRule type="cellIs" priority="3847" operator="equal" id="{25660983-FA18-442D-91C1-A84500052ADE}">
            <xm:f>Tables!$B$5</xm:f>
            <x14:dxf>
              <fill>
                <patternFill>
                  <bgColor rgb="FFFFC000"/>
                </patternFill>
              </fill>
            </x14:dxf>
          </x14:cfRule>
          <x14:cfRule type="cellIs" priority="3848" operator="equal" id="{D35A38BC-83AF-4995-A222-1603395874F3}">
            <xm:f>Tables!$B$6</xm:f>
            <x14:dxf>
              <fill>
                <patternFill>
                  <bgColor rgb="FFFF0000"/>
                </patternFill>
              </fill>
            </x14:dxf>
          </x14:cfRule>
          <xm:sqref>F933:F934</xm:sqref>
        </x14:conditionalFormatting>
        <x14:conditionalFormatting xmlns:xm="http://schemas.microsoft.com/office/excel/2006/main">
          <x14:cfRule type="cellIs" priority="3841" operator="equal" id="{B00720AD-5E83-4CD4-8490-5FE09E6CC034}">
            <xm:f>Tables!$B$3</xm:f>
            <x14:dxf>
              <fill>
                <patternFill>
                  <bgColor rgb="FFFFFFCC"/>
                </patternFill>
              </fill>
            </x14:dxf>
          </x14:cfRule>
          <x14:cfRule type="cellIs" priority="3842" operator="equal" id="{57051FF7-CB28-436B-A8DD-FDA882E5565A}">
            <xm:f>Tables!$B$4</xm:f>
            <x14:dxf>
              <fill>
                <patternFill>
                  <bgColor rgb="FF92D050"/>
                </patternFill>
              </fill>
            </x14:dxf>
          </x14:cfRule>
          <x14:cfRule type="cellIs" priority="3843" operator="equal" id="{711B4978-011E-4C26-B71B-5D7FC65E8B97}">
            <xm:f>Tables!$B$5</xm:f>
            <x14:dxf>
              <fill>
                <patternFill>
                  <bgColor rgb="FFFFC000"/>
                </patternFill>
              </fill>
            </x14:dxf>
          </x14:cfRule>
          <x14:cfRule type="cellIs" priority="3844" operator="equal" id="{988BA788-B5C6-499C-A687-C875D57A6366}">
            <xm:f>Tables!$B$6</xm:f>
            <x14:dxf>
              <fill>
                <patternFill>
                  <bgColor rgb="FFFF0000"/>
                </patternFill>
              </fill>
            </x14:dxf>
          </x14:cfRule>
          <xm:sqref>F943:F946</xm:sqref>
        </x14:conditionalFormatting>
        <x14:conditionalFormatting xmlns:xm="http://schemas.microsoft.com/office/excel/2006/main">
          <x14:cfRule type="cellIs" priority="3837" operator="equal" id="{BD5F7725-4270-4DDF-87B5-A92FC1362953}">
            <xm:f>Tables!$B$3</xm:f>
            <x14:dxf>
              <fill>
                <patternFill>
                  <bgColor rgb="FFFFFFCC"/>
                </patternFill>
              </fill>
            </x14:dxf>
          </x14:cfRule>
          <x14:cfRule type="cellIs" priority="3838" operator="equal" id="{9987D729-76AF-4AD9-87FE-22525C168595}">
            <xm:f>Tables!$B$4</xm:f>
            <x14:dxf>
              <fill>
                <patternFill>
                  <bgColor rgb="FF92D050"/>
                </patternFill>
              </fill>
            </x14:dxf>
          </x14:cfRule>
          <x14:cfRule type="cellIs" priority="3839" operator="equal" id="{01A052E8-D624-49FE-8EAC-85BBDA49989C}">
            <xm:f>Tables!$B$5</xm:f>
            <x14:dxf>
              <fill>
                <patternFill>
                  <bgColor rgb="FFFFC000"/>
                </patternFill>
              </fill>
            </x14:dxf>
          </x14:cfRule>
          <x14:cfRule type="cellIs" priority="3840" operator="equal" id="{DEBD207A-10F2-4B10-90D9-C1BA2EE62285}">
            <xm:f>Tables!$B$6</xm:f>
            <x14:dxf>
              <fill>
                <patternFill>
                  <bgColor rgb="FFFF0000"/>
                </patternFill>
              </fill>
            </x14:dxf>
          </x14:cfRule>
          <xm:sqref>F955:F956</xm:sqref>
        </x14:conditionalFormatting>
        <x14:conditionalFormatting xmlns:xm="http://schemas.microsoft.com/office/excel/2006/main">
          <x14:cfRule type="cellIs" priority="3833" operator="equal" id="{D6C1FA8B-CAB1-4C6C-928E-3D0E2CE7233D}">
            <xm:f>Tables!$B$3</xm:f>
            <x14:dxf>
              <fill>
                <patternFill>
                  <bgColor rgb="FFFFFFCC"/>
                </patternFill>
              </fill>
            </x14:dxf>
          </x14:cfRule>
          <x14:cfRule type="cellIs" priority="3834" operator="equal" id="{22C95F4E-A176-4AB3-B2A7-1313C2A05D38}">
            <xm:f>Tables!$B$4</xm:f>
            <x14:dxf>
              <fill>
                <patternFill>
                  <bgColor rgb="FF92D050"/>
                </patternFill>
              </fill>
            </x14:dxf>
          </x14:cfRule>
          <x14:cfRule type="cellIs" priority="3835" operator="equal" id="{8AD84B24-4644-4085-9C1C-1CFE3A59D420}">
            <xm:f>Tables!$B$5</xm:f>
            <x14:dxf>
              <fill>
                <patternFill>
                  <bgColor rgb="FFFFC000"/>
                </patternFill>
              </fill>
            </x14:dxf>
          </x14:cfRule>
          <x14:cfRule type="cellIs" priority="3836" operator="equal" id="{379403BF-4175-4437-9814-3DA615464251}">
            <xm:f>Tables!$B$6</xm:f>
            <x14:dxf>
              <fill>
                <patternFill>
                  <bgColor rgb="FFFF0000"/>
                </patternFill>
              </fill>
            </x14:dxf>
          </x14:cfRule>
          <xm:sqref>F964:F967</xm:sqref>
        </x14:conditionalFormatting>
        <x14:conditionalFormatting xmlns:xm="http://schemas.microsoft.com/office/excel/2006/main">
          <x14:cfRule type="cellIs" priority="3829" operator="equal" id="{ED9541A2-3ED6-4588-91D0-A55EEEC01314}">
            <xm:f>Tables!$B$3</xm:f>
            <x14:dxf>
              <fill>
                <patternFill>
                  <bgColor rgb="FFFFFFCC"/>
                </patternFill>
              </fill>
            </x14:dxf>
          </x14:cfRule>
          <x14:cfRule type="cellIs" priority="3830" operator="equal" id="{6FB8A2C3-B010-44B9-8150-74575CC7E6A0}">
            <xm:f>Tables!$B$4</xm:f>
            <x14:dxf>
              <fill>
                <patternFill>
                  <bgColor rgb="FF92D050"/>
                </patternFill>
              </fill>
            </x14:dxf>
          </x14:cfRule>
          <x14:cfRule type="cellIs" priority="3831" operator="equal" id="{4C3DA0C7-520E-4CF1-9F8C-31802459A8A9}">
            <xm:f>Tables!$B$5</xm:f>
            <x14:dxf>
              <fill>
                <patternFill>
                  <bgColor rgb="FFFFC000"/>
                </patternFill>
              </fill>
            </x14:dxf>
          </x14:cfRule>
          <x14:cfRule type="cellIs" priority="3832" operator="equal" id="{42FB6DAE-3CC8-415E-A3AF-04155BDA2050}">
            <xm:f>Tables!$B$6</xm:f>
            <x14:dxf>
              <fill>
                <patternFill>
                  <bgColor rgb="FFFF0000"/>
                </patternFill>
              </fill>
            </x14:dxf>
          </x14:cfRule>
          <xm:sqref>F976:F978</xm:sqref>
        </x14:conditionalFormatting>
        <x14:conditionalFormatting xmlns:xm="http://schemas.microsoft.com/office/excel/2006/main">
          <x14:cfRule type="cellIs" priority="3825" operator="equal" id="{7E38A8A2-E8EA-413A-AD1A-A0FE2FFED6D2}">
            <xm:f>Tables!$B$3</xm:f>
            <x14:dxf>
              <fill>
                <patternFill>
                  <bgColor rgb="FFFFFFCC"/>
                </patternFill>
              </fill>
            </x14:dxf>
          </x14:cfRule>
          <x14:cfRule type="cellIs" priority="3826" operator="equal" id="{A98052D7-4952-47C9-B91E-7AF9D5FA0D6D}">
            <xm:f>Tables!$B$4</xm:f>
            <x14:dxf>
              <fill>
                <patternFill>
                  <bgColor rgb="FF92D050"/>
                </patternFill>
              </fill>
            </x14:dxf>
          </x14:cfRule>
          <x14:cfRule type="cellIs" priority="3827" operator="equal" id="{2608CEE3-8D5D-4540-B3EB-E001612C8908}">
            <xm:f>Tables!$B$5</xm:f>
            <x14:dxf>
              <fill>
                <patternFill>
                  <bgColor rgb="FFFFC000"/>
                </patternFill>
              </fill>
            </x14:dxf>
          </x14:cfRule>
          <x14:cfRule type="cellIs" priority="3828" operator="equal" id="{DA7FA80F-8DF6-4647-B856-54DC2879C9E8}">
            <xm:f>Tables!$B$6</xm:f>
            <x14:dxf>
              <fill>
                <patternFill>
                  <bgColor rgb="FFFF0000"/>
                </patternFill>
              </fill>
            </x14:dxf>
          </x14:cfRule>
          <xm:sqref>F986:F987</xm:sqref>
        </x14:conditionalFormatting>
        <x14:conditionalFormatting xmlns:xm="http://schemas.microsoft.com/office/excel/2006/main">
          <x14:cfRule type="cellIs" priority="3821" operator="equal" id="{90C12382-EA42-497E-BC17-4C515887706D}">
            <xm:f>Tables!$B$3</xm:f>
            <x14:dxf>
              <fill>
                <patternFill>
                  <bgColor rgb="FFFFFFCC"/>
                </patternFill>
              </fill>
            </x14:dxf>
          </x14:cfRule>
          <x14:cfRule type="cellIs" priority="3822" operator="equal" id="{C3C6D81F-4C5B-4360-B229-DF3159C12DC5}">
            <xm:f>Tables!$B$4</xm:f>
            <x14:dxf>
              <fill>
                <patternFill>
                  <bgColor rgb="FF92D050"/>
                </patternFill>
              </fill>
            </x14:dxf>
          </x14:cfRule>
          <x14:cfRule type="cellIs" priority="3823" operator="equal" id="{CA0CDA52-8A8F-4655-B7C0-1B4DE46B4CF1}">
            <xm:f>Tables!$B$5</xm:f>
            <x14:dxf>
              <fill>
                <patternFill>
                  <bgColor rgb="FFFFC000"/>
                </patternFill>
              </fill>
            </x14:dxf>
          </x14:cfRule>
          <x14:cfRule type="cellIs" priority="3824" operator="equal" id="{359181A0-A6EA-48C1-91AB-D03AA86F5D35}">
            <xm:f>Tables!$B$6</xm:f>
            <x14:dxf>
              <fill>
                <patternFill>
                  <bgColor rgb="FFFF0000"/>
                </patternFill>
              </fill>
            </x14:dxf>
          </x14:cfRule>
          <xm:sqref>F995:F996</xm:sqref>
        </x14:conditionalFormatting>
        <x14:conditionalFormatting xmlns:xm="http://schemas.microsoft.com/office/excel/2006/main">
          <x14:cfRule type="cellIs" priority="3817" operator="equal" id="{8698383E-5B0B-4D0E-8AD5-F69B81C14F93}">
            <xm:f>Tables!$B$3</xm:f>
            <x14:dxf>
              <fill>
                <patternFill>
                  <bgColor rgb="FFFFFFCC"/>
                </patternFill>
              </fill>
            </x14:dxf>
          </x14:cfRule>
          <x14:cfRule type="cellIs" priority="3818" operator="equal" id="{5F3692BA-DE2E-4605-A810-D52C6170F46D}">
            <xm:f>Tables!$B$4</xm:f>
            <x14:dxf>
              <fill>
                <patternFill>
                  <bgColor rgb="FF92D050"/>
                </patternFill>
              </fill>
            </x14:dxf>
          </x14:cfRule>
          <x14:cfRule type="cellIs" priority="3819" operator="equal" id="{FF58C9C9-3760-46F2-949C-1A1EB3ABE442}">
            <xm:f>Tables!$B$5</xm:f>
            <x14:dxf>
              <fill>
                <patternFill>
                  <bgColor rgb="FFFFC000"/>
                </patternFill>
              </fill>
            </x14:dxf>
          </x14:cfRule>
          <x14:cfRule type="cellIs" priority="3820" operator="equal" id="{32401085-BBD1-4AFB-A89D-ECF7B83D5B78}">
            <xm:f>Tables!$B$6</xm:f>
            <x14:dxf>
              <fill>
                <patternFill>
                  <bgColor rgb="FFFF0000"/>
                </patternFill>
              </fill>
            </x14:dxf>
          </x14:cfRule>
          <xm:sqref>F1004:F1006</xm:sqref>
        </x14:conditionalFormatting>
        <x14:conditionalFormatting xmlns:xm="http://schemas.microsoft.com/office/excel/2006/main">
          <x14:cfRule type="cellIs" priority="3813" operator="equal" id="{306B6ADE-50E8-42F8-ABDB-033255659A70}">
            <xm:f>Tables!$B$3</xm:f>
            <x14:dxf>
              <fill>
                <patternFill>
                  <bgColor rgb="FFFFFFCC"/>
                </patternFill>
              </fill>
            </x14:dxf>
          </x14:cfRule>
          <x14:cfRule type="cellIs" priority="3814" operator="equal" id="{43E6B21C-2261-4C72-B626-2C2297982AF6}">
            <xm:f>Tables!$B$4</xm:f>
            <x14:dxf>
              <fill>
                <patternFill>
                  <bgColor rgb="FF92D050"/>
                </patternFill>
              </fill>
            </x14:dxf>
          </x14:cfRule>
          <x14:cfRule type="cellIs" priority="3815" operator="equal" id="{2EB4361C-FB0F-478D-8DB1-4E2957958014}">
            <xm:f>Tables!$B$5</xm:f>
            <x14:dxf>
              <fill>
                <patternFill>
                  <bgColor rgb="FFFFC000"/>
                </patternFill>
              </fill>
            </x14:dxf>
          </x14:cfRule>
          <x14:cfRule type="cellIs" priority="3816" operator="equal" id="{A28B1D48-ED98-43A5-B321-EB75AFC8B0EC}">
            <xm:f>Tables!$B$6</xm:f>
            <x14:dxf>
              <fill>
                <patternFill>
                  <bgColor rgb="FFFF0000"/>
                </patternFill>
              </fill>
            </x14:dxf>
          </x14:cfRule>
          <xm:sqref>F1015:F1017</xm:sqref>
        </x14:conditionalFormatting>
        <x14:conditionalFormatting xmlns:xm="http://schemas.microsoft.com/office/excel/2006/main">
          <x14:cfRule type="cellIs" priority="3809" operator="equal" id="{23B282BF-F4AE-472A-8A10-5FF7DBF5C180}">
            <xm:f>Tables!$B$3</xm:f>
            <x14:dxf>
              <fill>
                <patternFill>
                  <bgColor rgb="FFFFFFCC"/>
                </patternFill>
              </fill>
            </x14:dxf>
          </x14:cfRule>
          <x14:cfRule type="cellIs" priority="3810" operator="equal" id="{B133ABFD-893B-413B-AE7F-788F80B81DCB}">
            <xm:f>Tables!$B$4</xm:f>
            <x14:dxf>
              <fill>
                <patternFill>
                  <bgColor rgb="FF92D050"/>
                </patternFill>
              </fill>
            </x14:dxf>
          </x14:cfRule>
          <x14:cfRule type="cellIs" priority="3811" operator="equal" id="{98260246-7FCA-4C2F-A476-FAE08E9AE79C}">
            <xm:f>Tables!$B$5</xm:f>
            <x14:dxf>
              <fill>
                <patternFill>
                  <bgColor rgb="FFFFC000"/>
                </patternFill>
              </fill>
            </x14:dxf>
          </x14:cfRule>
          <x14:cfRule type="cellIs" priority="3812" operator="equal" id="{3BACA7AC-6A9F-40EA-8EDA-5A18F01076C6}">
            <xm:f>Tables!$B$6</xm:f>
            <x14:dxf>
              <fill>
                <patternFill>
                  <bgColor rgb="FFFF0000"/>
                </patternFill>
              </fill>
            </x14:dxf>
          </x14:cfRule>
          <xm:sqref>F1026:F1027</xm:sqref>
        </x14:conditionalFormatting>
        <x14:conditionalFormatting xmlns:xm="http://schemas.microsoft.com/office/excel/2006/main">
          <x14:cfRule type="cellIs" priority="3805" operator="equal" id="{EB3E59CE-990B-44DF-888D-CDAAA5C35F44}">
            <xm:f>Tables!$B$3</xm:f>
            <x14:dxf>
              <fill>
                <patternFill>
                  <bgColor rgb="FFFFFFCC"/>
                </patternFill>
              </fill>
            </x14:dxf>
          </x14:cfRule>
          <x14:cfRule type="cellIs" priority="3806" operator="equal" id="{97646A16-B1EC-46C8-88FC-352BE76162AC}">
            <xm:f>Tables!$B$4</xm:f>
            <x14:dxf>
              <fill>
                <patternFill>
                  <bgColor rgb="FF92D050"/>
                </patternFill>
              </fill>
            </x14:dxf>
          </x14:cfRule>
          <x14:cfRule type="cellIs" priority="3807" operator="equal" id="{13441875-2B50-4A7A-B4B1-1CF7002C0515}">
            <xm:f>Tables!$B$5</xm:f>
            <x14:dxf>
              <fill>
                <patternFill>
                  <bgColor rgb="FFFFC000"/>
                </patternFill>
              </fill>
            </x14:dxf>
          </x14:cfRule>
          <x14:cfRule type="cellIs" priority="3808" operator="equal" id="{6D648F56-6984-476E-9157-B0C9AA02855E}">
            <xm:f>Tables!$B$6</xm:f>
            <x14:dxf>
              <fill>
                <patternFill>
                  <bgColor rgb="FFFF0000"/>
                </patternFill>
              </fill>
            </x14:dxf>
          </x14:cfRule>
          <xm:sqref>F1036:F1037</xm:sqref>
        </x14:conditionalFormatting>
        <x14:conditionalFormatting xmlns:xm="http://schemas.microsoft.com/office/excel/2006/main">
          <x14:cfRule type="cellIs" priority="3801" operator="equal" id="{A82ED76A-2490-4763-A6F5-086841533D51}">
            <xm:f>Tables!$B$3</xm:f>
            <x14:dxf>
              <fill>
                <patternFill>
                  <bgColor rgb="FFFFFFCC"/>
                </patternFill>
              </fill>
            </x14:dxf>
          </x14:cfRule>
          <x14:cfRule type="cellIs" priority="3802" operator="equal" id="{F477E789-84D1-405C-9BA1-826800085F53}">
            <xm:f>Tables!$B$4</xm:f>
            <x14:dxf>
              <fill>
                <patternFill>
                  <bgColor rgb="FF92D050"/>
                </patternFill>
              </fill>
            </x14:dxf>
          </x14:cfRule>
          <x14:cfRule type="cellIs" priority="3803" operator="equal" id="{7CD1D459-104A-4B33-8499-7D376E970B92}">
            <xm:f>Tables!$B$5</xm:f>
            <x14:dxf>
              <fill>
                <patternFill>
                  <bgColor rgb="FFFFC000"/>
                </patternFill>
              </fill>
            </x14:dxf>
          </x14:cfRule>
          <x14:cfRule type="cellIs" priority="3804" operator="equal" id="{4873A7F5-6919-4561-8AE0-E0C405584ACF}">
            <xm:f>Tables!$B$6</xm:f>
            <x14:dxf>
              <fill>
                <patternFill>
                  <bgColor rgb="FFFF0000"/>
                </patternFill>
              </fill>
            </x14:dxf>
          </x14:cfRule>
          <xm:sqref>F1045:F1046</xm:sqref>
        </x14:conditionalFormatting>
        <x14:conditionalFormatting xmlns:xm="http://schemas.microsoft.com/office/excel/2006/main">
          <x14:cfRule type="cellIs" priority="3797" operator="equal" id="{B242680C-5E60-4A06-97DC-AAE6C49B92C1}">
            <xm:f>Tables!$B$3</xm:f>
            <x14:dxf>
              <fill>
                <patternFill>
                  <bgColor rgb="FFFFFFCC"/>
                </patternFill>
              </fill>
            </x14:dxf>
          </x14:cfRule>
          <x14:cfRule type="cellIs" priority="3798" operator="equal" id="{1F7F1465-2CE0-4379-9432-99CF3B90B6C2}">
            <xm:f>Tables!$B$4</xm:f>
            <x14:dxf>
              <fill>
                <patternFill>
                  <bgColor rgb="FF92D050"/>
                </patternFill>
              </fill>
            </x14:dxf>
          </x14:cfRule>
          <x14:cfRule type="cellIs" priority="3799" operator="equal" id="{F18C804F-C5D7-418C-A636-43C42C7199E8}">
            <xm:f>Tables!$B$5</xm:f>
            <x14:dxf>
              <fill>
                <patternFill>
                  <bgColor rgb="FFFFC000"/>
                </patternFill>
              </fill>
            </x14:dxf>
          </x14:cfRule>
          <x14:cfRule type="cellIs" priority="3800" operator="equal" id="{F9476F9F-84D2-4916-82C0-A00F14D17F81}">
            <xm:f>Tables!$B$6</xm:f>
            <x14:dxf>
              <fill>
                <patternFill>
                  <bgColor rgb="FFFF0000"/>
                </patternFill>
              </fill>
            </x14:dxf>
          </x14:cfRule>
          <xm:sqref>F1054:F1055</xm:sqref>
        </x14:conditionalFormatting>
        <x14:conditionalFormatting xmlns:xm="http://schemas.microsoft.com/office/excel/2006/main">
          <x14:cfRule type="cellIs" priority="3793" operator="equal" id="{80AE7441-8675-4F8E-8E67-CA5E21E9BF29}">
            <xm:f>Tables!$B$3</xm:f>
            <x14:dxf>
              <fill>
                <patternFill>
                  <bgColor rgb="FFFFFFCC"/>
                </patternFill>
              </fill>
            </x14:dxf>
          </x14:cfRule>
          <x14:cfRule type="cellIs" priority="3794" operator="equal" id="{9C6333EE-DE22-46DF-9946-AC8954517E3E}">
            <xm:f>Tables!$B$4</xm:f>
            <x14:dxf>
              <fill>
                <patternFill>
                  <bgColor rgb="FF92D050"/>
                </patternFill>
              </fill>
            </x14:dxf>
          </x14:cfRule>
          <x14:cfRule type="cellIs" priority="3795" operator="equal" id="{FADE3A01-EFC5-4C28-AB1A-6A500F855BC0}">
            <xm:f>Tables!$B$5</xm:f>
            <x14:dxf>
              <fill>
                <patternFill>
                  <bgColor rgb="FFFFC000"/>
                </patternFill>
              </fill>
            </x14:dxf>
          </x14:cfRule>
          <x14:cfRule type="cellIs" priority="3796" operator="equal" id="{60804019-8392-4D06-98EB-176D9E06D42F}">
            <xm:f>Tables!$B$6</xm:f>
            <x14:dxf>
              <fill>
                <patternFill>
                  <bgColor rgb="FFFF0000"/>
                </patternFill>
              </fill>
            </x14:dxf>
          </x14:cfRule>
          <xm:sqref>F1063:F1064</xm:sqref>
        </x14:conditionalFormatting>
        <x14:conditionalFormatting xmlns:xm="http://schemas.microsoft.com/office/excel/2006/main">
          <x14:cfRule type="cellIs" priority="3789" operator="equal" id="{1BAD3CAE-F237-40F9-96EA-DE7A4797164E}">
            <xm:f>Tables!$B$3</xm:f>
            <x14:dxf>
              <fill>
                <patternFill>
                  <bgColor rgb="FFFFFFCC"/>
                </patternFill>
              </fill>
            </x14:dxf>
          </x14:cfRule>
          <x14:cfRule type="cellIs" priority="3790" operator="equal" id="{CBBDDB6E-1DA1-421D-BCCE-E7A579C11C98}">
            <xm:f>Tables!$B$4</xm:f>
            <x14:dxf>
              <fill>
                <patternFill>
                  <bgColor rgb="FF92D050"/>
                </patternFill>
              </fill>
            </x14:dxf>
          </x14:cfRule>
          <x14:cfRule type="cellIs" priority="3791" operator="equal" id="{18A174A7-DB8C-4B8C-80D8-BB908FABF99C}">
            <xm:f>Tables!$B$5</xm:f>
            <x14:dxf>
              <fill>
                <patternFill>
                  <bgColor rgb="FFFFC000"/>
                </patternFill>
              </fill>
            </x14:dxf>
          </x14:cfRule>
          <x14:cfRule type="cellIs" priority="3792" operator="equal" id="{32A9FB2B-2925-40AD-817B-FB6F75CD4132}">
            <xm:f>Tables!$B$6</xm:f>
            <x14:dxf>
              <fill>
                <patternFill>
                  <bgColor rgb="FFFF0000"/>
                </patternFill>
              </fill>
            </x14:dxf>
          </x14:cfRule>
          <xm:sqref>F1072:F1073</xm:sqref>
        </x14:conditionalFormatting>
        <x14:conditionalFormatting xmlns:xm="http://schemas.microsoft.com/office/excel/2006/main">
          <x14:cfRule type="cellIs" priority="3785" operator="equal" id="{7268022C-28A2-43B7-A527-24695D47C806}">
            <xm:f>Tables!$B$3</xm:f>
            <x14:dxf>
              <fill>
                <patternFill>
                  <bgColor rgb="FFFFFFCC"/>
                </patternFill>
              </fill>
            </x14:dxf>
          </x14:cfRule>
          <x14:cfRule type="cellIs" priority="3786" operator="equal" id="{F10A176C-4BB2-4B56-BDB1-9B30C469B270}">
            <xm:f>Tables!$B$4</xm:f>
            <x14:dxf>
              <fill>
                <patternFill>
                  <bgColor rgb="FF92D050"/>
                </patternFill>
              </fill>
            </x14:dxf>
          </x14:cfRule>
          <x14:cfRule type="cellIs" priority="3787" operator="equal" id="{C539A5DA-86B7-4D14-9E0D-856C14E838A5}">
            <xm:f>Tables!$B$5</xm:f>
            <x14:dxf>
              <fill>
                <patternFill>
                  <bgColor rgb="FFFFC000"/>
                </patternFill>
              </fill>
            </x14:dxf>
          </x14:cfRule>
          <x14:cfRule type="cellIs" priority="3788" operator="equal" id="{98267B74-E958-413F-B100-7359343EA725}">
            <xm:f>Tables!$B$6</xm:f>
            <x14:dxf>
              <fill>
                <patternFill>
                  <bgColor rgb="FFFF0000"/>
                </patternFill>
              </fill>
            </x14:dxf>
          </x14:cfRule>
          <xm:sqref>F1081:F1082</xm:sqref>
        </x14:conditionalFormatting>
        <x14:conditionalFormatting xmlns:xm="http://schemas.microsoft.com/office/excel/2006/main">
          <x14:cfRule type="cellIs" priority="3781" operator="equal" id="{0172560D-5D43-464A-8C4E-3BD10F087FC4}">
            <xm:f>Tables!$B$3</xm:f>
            <x14:dxf>
              <fill>
                <patternFill>
                  <bgColor rgb="FFFFFFCC"/>
                </patternFill>
              </fill>
            </x14:dxf>
          </x14:cfRule>
          <x14:cfRule type="cellIs" priority="3782" operator="equal" id="{2A431F88-E92E-43F5-AB74-0F3D7DC35EEC}">
            <xm:f>Tables!$B$4</xm:f>
            <x14:dxf>
              <fill>
                <patternFill>
                  <bgColor rgb="FF92D050"/>
                </patternFill>
              </fill>
            </x14:dxf>
          </x14:cfRule>
          <x14:cfRule type="cellIs" priority="3783" operator="equal" id="{F04C8B8C-B741-4FB9-AB96-6B7C7DF349F9}">
            <xm:f>Tables!$B$5</xm:f>
            <x14:dxf>
              <fill>
                <patternFill>
                  <bgColor rgb="FFFFC000"/>
                </patternFill>
              </fill>
            </x14:dxf>
          </x14:cfRule>
          <x14:cfRule type="cellIs" priority="3784" operator="equal" id="{38CBEBD9-D05C-4C38-84B3-7797C0171A4A}">
            <xm:f>Tables!$B$6</xm:f>
            <x14:dxf>
              <fill>
                <patternFill>
                  <bgColor rgb="FFFF0000"/>
                </patternFill>
              </fill>
            </x14:dxf>
          </x14:cfRule>
          <xm:sqref>F1090:F1092</xm:sqref>
        </x14:conditionalFormatting>
        <x14:conditionalFormatting xmlns:xm="http://schemas.microsoft.com/office/excel/2006/main">
          <x14:cfRule type="cellIs" priority="3777" operator="equal" id="{E79F69A5-C310-497B-91F0-2C917533B705}">
            <xm:f>Tables!$B$3</xm:f>
            <x14:dxf>
              <fill>
                <patternFill>
                  <bgColor rgb="FFFFFFCC"/>
                </patternFill>
              </fill>
            </x14:dxf>
          </x14:cfRule>
          <x14:cfRule type="cellIs" priority="3778" operator="equal" id="{4A70117D-54D4-4E2A-9ECD-98AA8BFB72F8}">
            <xm:f>Tables!$B$4</xm:f>
            <x14:dxf>
              <fill>
                <patternFill>
                  <bgColor rgb="FF92D050"/>
                </patternFill>
              </fill>
            </x14:dxf>
          </x14:cfRule>
          <x14:cfRule type="cellIs" priority="3779" operator="equal" id="{955430E5-E957-4876-9212-0EEA25881FB5}">
            <xm:f>Tables!$B$5</xm:f>
            <x14:dxf>
              <fill>
                <patternFill>
                  <bgColor rgb="FFFFC000"/>
                </patternFill>
              </fill>
            </x14:dxf>
          </x14:cfRule>
          <x14:cfRule type="cellIs" priority="3780" operator="equal" id="{6859DE1D-510A-4055-8A79-3B17AF12DA32}">
            <xm:f>Tables!$B$6</xm:f>
            <x14:dxf>
              <fill>
                <patternFill>
                  <bgColor rgb="FFFF0000"/>
                </patternFill>
              </fill>
            </x14:dxf>
          </x14:cfRule>
          <xm:sqref>F1102:F1103</xm:sqref>
        </x14:conditionalFormatting>
        <x14:conditionalFormatting xmlns:xm="http://schemas.microsoft.com/office/excel/2006/main">
          <x14:cfRule type="cellIs" priority="3773" operator="equal" id="{F20D168E-2064-4926-BBAF-C2F528065C81}">
            <xm:f>Tables!$B$3</xm:f>
            <x14:dxf>
              <fill>
                <patternFill>
                  <bgColor rgb="FFFFFFCC"/>
                </patternFill>
              </fill>
            </x14:dxf>
          </x14:cfRule>
          <x14:cfRule type="cellIs" priority="3774" operator="equal" id="{36EEF867-5DCA-435B-9241-9BE067F178DE}">
            <xm:f>Tables!$B$4</xm:f>
            <x14:dxf>
              <fill>
                <patternFill>
                  <bgColor rgb="FF92D050"/>
                </patternFill>
              </fill>
            </x14:dxf>
          </x14:cfRule>
          <x14:cfRule type="cellIs" priority="3775" operator="equal" id="{76A81582-D5C5-4757-A895-A4324E986DCA}">
            <xm:f>Tables!$B$5</xm:f>
            <x14:dxf>
              <fill>
                <patternFill>
                  <bgColor rgb="FFFFC000"/>
                </patternFill>
              </fill>
            </x14:dxf>
          </x14:cfRule>
          <x14:cfRule type="cellIs" priority="3776" operator="equal" id="{5C2C604D-5D5C-429E-98CB-2080CAB7D264}">
            <xm:f>Tables!$B$6</xm:f>
            <x14:dxf>
              <fill>
                <patternFill>
                  <bgColor rgb="FFFF0000"/>
                </patternFill>
              </fill>
            </x14:dxf>
          </x14:cfRule>
          <xm:sqref>F1110:F1112</xm:sqref>
        </x14:conditionalFormatting>
        <x14:conditionalFormatting xmlns:xm="http://schemas.microsoft.com/office/excel/2006/main">
          <x14:cfRule type="cellIs" priority="3769" operator="equal" id="{A4CCE6DB-1EB4-4F70-824D-94FB74725549}">
            <xm:f>Tables!$B$3</xm:f>
            <x14:dxf>
              <fill>
                <patternFill>
                  <bgColor rgb="FFFFFFCC"/>
                </patternFill>
              </fill>
            </x14:dxf>
          </x14:cfRule>
          <x14:cfRule type="cellIs" priority="3770" operator="equal" id="{E8B6C499-B874-4520-A225-DB7466593523}">
            <xm:f>Tables!$B$4</xm:f>
            <x14:dxf>
              <fill>
                <patternFill>
                  <bgColor rgb="FF92D050"/>
                </patternFill>
              </fill>
            </x14:dxf>
          </x14:cfRule>
          <x14:cfRule type="cellIs" priority="3771" operator="equal" id="{5604FCD5-0774-4265-96B4-42DF4EF0BBAF}">
            <xm:f>Tables!$B$5</xm:f>
            <x14:dxf>
              <fill>
                <patternFill>
                  <bgColor rgb="FFFFC000"/>
                </patternFill>
              </fill>
            </x14:dxf>
          </x14:cfRule>
          <x14:cfRule type="cellIs" priority="3772" operator="equal" id="{B7BAD21F-9EF2-4CFA-A5B5-533D4CDDCBAC}">
            <xm:f>Tables!$B$6</xm:f>
            <x14:dxf>
              <fill>
                <patternFill>
                  <bgColor rgb="FFFF0000"/>
                </patternFill>
              </fill>
            </x14:dxf>
          </x14:cfRule>
          <xm:sqref>F1120:F1122</xm:sqref>
        </x14:conditionalFormatting>
        <x14:conditionalFormatting xmlns:xm="http://schemas.microsoft.com/office/excel/2006/main">
          <x14:cfRule type="cellIs" priority="3765" operator="equal" id="{0E32A5F1-DE74-4D30-8900-2533B66799BD}">
            <xm:f>Tables!$B$3</xm:f>
            <x14:dxf>
              <fill>
                <patternFill>
                  <bgColor rgb="FFFFFFCC"/>
                </patternFill>
              </fill>
            </x14:dxf>
          </x14:cfRule>
          <x14:cfRule type="cellIs" priority="3766" operator="equal" id="{7FFDF377-2487-4B8D-AF3E-114103CC3A54}">
            <xm:f>Tables!$B$4</xm:f>
            <x14:dxf>
              <fill>
                <patternFill>
                  <bgColor rgb="FF92D050"/>
                </patternFill>
              </fill>
            </x14:dxf>
          </x14:cfRule>
          <x14:cfRule type="cellIs" priority="3767" operator="equal" id="{25CDF5E2-BA12-473F-BD28-4E9D51A9BB30}">
            <xm:f>Tables!$B$5</xm:f>
            <x14:dxf>
              <fill>
                <patternFill>
                  <bgColor rgb="FFFFC000"/>
                </patternFill>
              </fill>
            </x14:dxf>
          </x14:cfRule>
          <x14:cfRule type="cellIs" priority="3768" operator="equal" id="{16ACF894-BDAD-4134-AAC7-8D4CA3D623AC}">
            <xm:f>Tables!$B$6</xm:f>
            <x14:dxf>
              <fill>
                <patternFill>
                  <bgColor rgb="FFFF0000"/>
                </patternFill>
              </fill>
            </x14:dxf>
          </x14:cfRule>
          <xm:sqref>F1130:F1132</xm:sqref>
        </x14:conditionalFormatting>
        <x14:conditionalFormatting xmlns:xm="http://schemas.microsoft.com/office/excel/2006/main">
          <x14:cfRule type="cellIs" priority="3761" operator="equal" id="{F597D43E-05CE-42D6-B68A-12EA192006F3}">
            <xm:f>Tables!$B$3</xm:f>
            <x14:dxf>
              <fill>
                <patternFill>
                  <bgColor rgb="FFFFFFCC"/>
                </patternFill>
              </fill>
            </x14:dxf>
          </x14:cfRule>
          <x14:cfRule type="cellIs" priority="3762" operator="equal" id="{4194AA48-627B-450D-A764-59A4CDB90037}">
            <xm:f>Tables!$B$4</xm:f>
            <x14:dxf>
              <fill>
                <patternFill>
                  <bgColor rgb="FF92D050"/>
                </patternFill>
              </fill>
            </x14:dxf>
          </x14:cfRule>
          <x14:cfRule type="cellIs" priority="3763" operator="equal" id="{A9454C8D-5FBD-41E2-9028-9B3091E9B9F5}">
            <xm:f>Tables!$B$5</xm:f>
            <x14:dxf>
              <fill>
                <patternFill>
                  <bgColor rgb="FFFFC000"/>
                </patternFill>
              </fill>
            </x14:dxf>
          </x14:cfRule>
          <x14:cfRule type="cellIs" priority="3764" operator="equal" id="{61F96A32-D9DF-4D3F-AAB1-8ABBE762D8F1}">
            <xm:f>Tables!$B$6</xm:f>
            <x14:dxf>
              <fill>
                <patternFill>
                  <bgColor rgb="FFFF0000"/>
                </patternFill>
              </fill>
            </x14:dxf>
          </x14:cfRule>
          <xm:sqref>F1140:F1142</xm:sqref>
        </x14:conditionalFormatting>
        <x14:conditionalFormatting xmlns:xm="http://schemas.microsoft.com/office/excel/2006/main">
          <x14:cfRule type="cellIs" priority="3757" operator="equal" id="{A5181EE2-64EA-44C4-8108-63A0B09FCB6C}">
            <xm:f>Tables!$B$3</xm:f>
            <x14:dxf>
              <fill>
                <patternFill>
                  <bgColor rgb="FFFFFFCC"/>
                </patternFill>
              </fill>
            </x14:dxf>
          </x14:cfRule>
          <x14:cfRule type="cellIs" priority="3758" operator="equal" id="{5EFDFA60-CC70-4582-9118-BA81D2BF4AA7}">
            <xm:f>Tables!$B$4</xm:f>
            <x14:dxf>
              <fill>
                <patternFill>
                  <bgColor rgb="FF92D050"/>
                </patternFill>
              </fill>
            </x14:dxf>
          </x14:cfRule>
          <x14:cfRule type="cellIs" priority="3759" operator="equal" id="{5287FBA4-F3D4-4A40-B7E8-482372B4FA75}">
            <xm:f>Tables!$B$5</xm:f>
            <x14:dxf>
              <fill>
                <patternFill>
                  <bgColor rgb="FFFFC000"/>
                </patternFill>
              </fill>
            </x14:dxf>
          </x14:cfRule>
          <x14:cfRule type="cellIs" priority="3760" operator="equal" id="{E2227558-5425-417C-9A8F-CC7D82C59543}">
            <xm:f>Tables!$B$6</xm:f>
            <x14:dxf>
              <fill>
                <patternFill>
                  <bgColor rgb="FFFF0000"/>
                </patternFill>
              </fill>
            </x14:dxf>
          </x14:cfRule>
          <xm:sqref>F1150:F1152</xm:sqref>
        </x14:conditionalFormatting>
        <x14:conditionalFormatting xmlns:xm="http://schemas.microsoft.com/office/excel/2006/main">
          <x14:cfRule type="cellIs" priority="3753" operator="equal" id="{96C6B30D-9B79-4D77-97B5-E674ED849A6F}">
            <xm:f>Tables!$B$3</xm:f>
            <x14:dxf>
              <fill>
                <patternFill>
                  <bgColor rgb="FFFFFFCC"/>
                </patternFill>
              </fill>
            </x14:dxf>
          </x14:cfRule>
          <x14:cfRule type="cellIs" priority="3754" operator="equal" id="{F2F183E7-9F30-445D-B651-ED1FF7149314}">
            <xm:f>Tables!$B$4</xm:f>
            <x14:dxf>
              <fill>
                <patternFill>
                  <bgColor rgb="FF92D050"/>
                </patternFill>
              </fill>
            </x14:dxf>
          </x14:cfRule>
          <x14:cfRule type="cellIs" priority="3755" operator="equal" id="{95958856-A17C-4B0A-9EB3-9E639EEDC11E}">
            <xm:f>Tables!$B$5</xm:f>
            <x14:dxf>
              <fill>
                <patternFill>
                  <bgColor rgb="FFFFC000"/>
                </patternFill>
              </fill>
            </x14:dxf>
          </x14:cfRule>
          <x14:cfRule type="cellIs" priority="3756" operator="equal" id="{F4C4C7E5-3143-4214-8C5B-ACBB3B3E3FE2}">
            <xm:f>Tables!$B$6</xm:f>
            <x14:dxf>
              <fill>
                <patternFill>
                  <bgColor rgb="FFFF0000"/>
                </patternFill>
              </fill>
            </x14:dxf>
          </x14:cfRule>
          <xm:sqref>F1160:F1161</xm:sqref>
        </x14:conditionalFormatting>
        <x14:conditionalFormatting xmlns:xm="http://schemas.microsoft.com/office/excel/2006/main">
          <x14:cfRule type="cellIs" priority="3749" operator="equal" id="{CE28656E-F91E-434A-811A-B42C68667CDD}">
            <xm:f>Tables!$B$3</xm:f>
            <x14:dxf>
              <fill>
                <patternFill>
                  <bgColor rgb="FFFFFFCC"/>
                </patternFill>
              </fill>
            </x14:dxf>
          </x14:cfRule>
          <x14:cfRule type="cellIs" priority="3750" operator="equal" id="{D816CFBA-C5A2-43B6-873D-C5B531BA91CA}">
            <xm:f>Tables!$B$4</xm:f>
            <x14:dxf>
              <fill>
                <patternFill>
                  <bgColor rgb="FF92D050"/>
                </patternFill>
              </fill>
            </x14:dxf>
          </x14:cfRule>
          <x14:cfRule type="cellIs" priority="3751" operator="equal" id="{383DA6AA-ABB4-4599-B815-DF587BC6E240}">
            <xm:f>Tables!$B$5</xm:f>
            <x14:dxf>
              <fill>
                <patternFill>
                  <bgColor rgb="FFFFC000"/>
                </patternFill>
              </fill>
            </x14:dxf>
          </x14:cfRule>
          <x14:cfRule type="cellIs" priority="3752" operator="equal" id="{A6554943-7B86-4FE5-B940-A805F98DA5A6}">
            <xm:f>Tables!$B$6</xm:f>
            <x14:dxf>
              <fill>
                <patternFill>
                  <bgColor rgb="FFFF0000"/>
                </patternFill>
              </fill>
            </x14:dxf>
          </x14:cfRule>
          <xm:sqref>F1169:F1170</xm:sqref>
        </x14:conditionalFormatting>
        <x14:conditionalFormatting xmlns:xm="http://schemas.microsoft.com/office/excel/2006/main">
          <x14:cfRule type="cellIs" priority="3745" operator="equal" id="{FBAE47DE-1E1D-4439-9781-82BE26C067C9}">
            <xm:f>Tables!$B$3</xm:f>
            <x14:dxf>
              <fill>
                <patternFill>
                  <bgColor rgb="FFFFFFCC"/>
                </patternFill>
              </fill>
            </x14:dxf>
          </x14:cfRule>
          <x14:cfRule type="cellIs" priority="3746" operator="equal" id="{51DBFB60-F838-4440-8FD5-DB08939265F0}">
            <xm:f>Tables!$B$4</xm:f>
            <x14:dxf>
              <fill>
                <patternFill>
                  <bgColor rgb="FF92D050"/>
                </patternFill>
              </fill>
            </x14:dxf>
          </x14:cfRule>
          <x14:cfRule type="cellIs" priority="3747" operator="equal" id="{06AECB96-4FF6-4BA8-AD99-425D65E1A488}">
            <xm:f>Tables!$B$5</xm:f>
            <x14:dxf>
              <fill>
                <patternFill>
                  <bgColor rgb="FFFFC000"/>
                </patternFill>
              </fill>
            </x14:dxf>
          </x14:cfRule>
          <x14:cfRule type="cellIs" priority="3748" operator="equal" id="{814311A9-BA5F-4A47-AD45-EDBE977AA345}">
            <xm:f>Tables!$B$6</xm:f>
            <x14:dxf>
              <fill>
                <patternFill>
                  <bgColor rgb="FFFF0000"/>
                </patternFill>
              </fill>
            </x14:dxf>
          </x14:cfRule>
          <xm:sqref>F1178:F1180</xm:sqref>
        </x14:conditionalFormatting>
        <x14:conditionalFormatting xmlns:xm="http://schemas.microsoft.com/office/excel/2006/main">
          <x14:cfRule type="cellIs" priority="3741" operator="equal" id="{8913FAD5-1E74-40C4-9005-B41D6771A802}">
            <xm:f>Tables!$B$3</xm:f>
            <x14:dxf>
              <fill>
                <patternFill>
                  <bgColor rgb="FFFFFFCC"/>
                </patternFill>
              </fill>
            </x14:dxf>
          </x14:cfRule>
          <x14:cfRule type="cellIs" priority="3742" operator="equal" id="{E388F209-C989-44F4-A095-675CC5037F4F}">
            <xm:f>Tables!$B$4</xm:f>
            <x14:dxf>
              <fill>
                <patternFill>
                  <bgColor rgb="FF92D050"/>
                </patternFill>
              </fill>
            </x14:dxf>
          </x14:cfRule>
          <x14:cfRule type="cellIs" priority="3743" operator="equal" id="{F5DDAF71-41A5-42DC-BF8E-9D4927FDC7F6}">
            <xm:f>Tables!$B$5</xm:f>
            <x14:dxf>
              <fill>
                <patternFill>
                  <bgColor rgb="FFFFC000"/>
                </patternFill>
              </fill>
            </x14:dxf>
          </x14:cfRule>
          <x14:cfRule type="cellIs" priority="3744" operator="equal" id="{89525B69-12E3-4CB9-989B-A95DD1B37EF3}">
            <xm:f>Tables!$B$6</xm:f>
            <x14:dxf>
              <fill>
                <patternFill>
                  <bgColor rgb="FFFF0000"/>
                </patternFill>
              </fill>
            </x14:dxf>
          </x14:cfRule>
          <xm:sqref>F1188:F1190</xm:sqref>
        </x14:conditionalFormatting>
        <x14:conditionalFormatting xmlns:xm="http://schemas.microsoft.com/office/excel/2006/main">
          <x14:cfRule type="cellIs" priority="3737" operator="equal" id="{2F3ABFA0-344C-430F-9E06-80AE3B2ED531}">
            <xm:f>Tables!$B$3</xm:f>
            <x14:dxf>
              <fill>
                <patternFill>
                  <bgColor rgb="FFFFFFCC"/>
                </patternFill>
              </fill>
            </x14:dxf>
          </x14:cfRule>
          <x14:cfRule type="cellIs" priority="3738" operator="equal" id="{802AC5B7-407B-41CF-A426-38313AB2FF10}">
            <xm:f>Tables!$B$4</xm:f>
            <x14:dxf>
              <fill>
                <patternFill>
                  <bgColor rgb="FF92D050"/>
                </patternFill>
              </fill>
            </x14:dxf>
          </x14:cfRule>
          <x14:cfRule type="cellIs" priority="3739" operator="equal" id="{EEC89DFF-2A89-485B-9B0F-BEA488B96D9E}">
            <xm:f>Tables!$B$5</xm:f>
            <x14:dxf>
              <fill>
                <patternFill>
                  <bgColor rgb="FFFFC000"/>
                </patternFill>
              </fill>
            </x14:dxf>
          </x14:cfRule>
          <x14:cfRule type="cellIs" priority="3740" operator="equal" id="{635F6901-5306-41AF-A9E7-9B98C8D2AC1E}">
            <xm:f>Tables!$B$6</xm:f>
            <x14:dxf>
              <fill>
                <patternFill>
                  <bgColor rgb="FFFF0000"/>
                </patternFill>
              </fill>
            </x14:dxf>
          </x14:cfRule>
          <xm:sqref>F1198:F1200</xm:sqref>
        </x14:conditionalFormatting>
        <x14:conditionalFormatting xmlns:xm="http://schemas.microsoft.com/office/excel/2006/main">
          <x14:cfRule type="cellIs" priority="3733" operator="equal" id="{21E7B458-864C-4816-B019-7895AFD1D43C}">
            <xm:f>Tables!$B$3</xm:f>
            <x14:dxf>
              <fill>
                <patternFill>
                  <bgColor rgb="FFFFFFCC"/>
                </patternFill>
              </fill>
            </x14:dxf>
          </x14:cfRule>
          <x14:cfRule type="cellIs" priority="3734" operator="equal" id="{9053F491-E7B2-47E8-A650-4135D0599848}">
            <xm:f>Tables!$B$4</xm:f>
            <x14:dxf>
              <fill>
                <patternFill>
                  <bgColor rgb="FF92D050"/>
                </patternFill>
              </fill>
            </x14:dxf>
          </x14:cfRule>
          <x14:cfRule type="cellIs" priority="3735" operator="equal" id="{B24CAB61-5AD9-43F1-BD3E-AED98B44A11B}">
            <xm:f>Tables!$B$5</xm:f>
            <x14:dxf>
              <fill>
                <patternFill>
                  <bgColor rgb="FFFFC000"/>
                </patternFill>
              </fill>
            </x14:dxf>
          </x14:cfRule>
          <x14:cfRule type="cellIs" priority="3736" operator="equal" id="{65ADB03C-833D-4402-A7CD-30EC085571AA}">
            <xm:f>Tables!$B$6</xm:f>
            <x14:dxf>
              <fill>
                <patternFill>
                  <bgColor rgb="FFFF0000"/>
                </patternFill>
              </fill>
            </x14:dxf>
          </x14:cfRule>
          <xm:sqref>F1208:F1209</xm:sqref>
        </x14:conditionalFormatting>
        <x14:conditionalFormatting xmlns:xm="http://schemas.microsoft.com/office/excel/2006/main">
          <x14:cfRule type="cellIs" priority="3729" operator="equal" id="{D86AB6DC-CD07-4B27-AD40-71B20B3BA2AD}">
            <xm:f>Tables!$B$3</xm:f>
            <x14:dxf>
              <fill>
                <patternFill>
                  <bgColor rgb="FFFFFFCC"/>
                </patternFill>
              </fill>
            </x14:dxf>
          </x14:cfRule>
          <x14:cfRule type="cellIs" priority="3730" operator="equal" id="{2FEF323A-A2E9-43FA-B742-0697AF15BEB1}">
            <xm:f>Tables!$B$4</xm:f>
            <x14:dxf>
              <fill>
                <patternFill>
                  <bgColor rgb="FF92D050"/>
                </patternFill>
              </fill>
            </x14:dxf>
          </x14:cfRule>
          <x14:cfRule type="cellIs" priority="3731" operator="equal" id="{2CE8685E-C86E-422A-9690-888A10E2FE63}">
            <xm:f>Tables!$B$5</xm:f>
            <x14:dxf>
              <fill>
                <patternFill>
                  <bgColor rgb="FFFFC000"/>
                </patternFill>
              </fill>
            </x14:dxf>
          </x14:cfRule>
          <x14:cfRule type="cellIs" priority="3732" operator="equal" id="{99E99F3D-4340-4C49-82F1-F0FD63F52FDE}">
            <xm:f>Tables!$B$6</xm:f>
            <x14:dxf>
              <fill>
                <patternFill>
                  <bgColor rgb="FFFF0000"/>
                </patternFill>
              </fill>
            </x14:dxf>
          </x14:cfRule>
          <xm:sqref>F1218:F1220</xm:sqref>
        </x14:conditionalFormatting>
        <x14:conditionalFormatting xmlns:xm="http://schemas.microsoft.com/office/excel/2006/main">
          <x14:cfRule type="cellIs" priority="3725" operator="equal" id="{8AECD740-EA34-498C-9342-7216474B0500}">
            <xm:f>Tables!$B$3</xm:f>
            <x14:dxf>
              <fill>
                <patternFill>
                  <bgColor rgb="FFFFFFCC"/>
                </patternFill>
              </fill>
            </x14:dxf>
          </x14:cfRule>
          <x14:cfRule type="cellIs" priority="3726" operator="equal" id="{50265E82-8C77-4994-9118-7EEC6DAE50E2}">
            <xm:f>Tables!$B$4</xm:f>
            <x14:dxf>
              <fill>
                <patternFill>
                  <bgColor rgb="FF92D050"/>
                </patternFill>
              </fill>
            </x14:dxf>
          </x14:cfRule>
          <x14:cfRule type="cellIs" priority="3727" operator="equal" id="{04524413-67B6-4E66-8185-0587F7D726A5}">
            <xm:f>Tables!$B$5</xm:f>
            <x14:dxf>
              <fill>
                <patternFill>
                  <bgColor rgb="FFFFC000"/>
                </patternFill>
              </fill>
            </x14:dxf>
          </x14:cfRule>
          <x14:cfRule type="cellIs" priority="3728" operator="equal" id="{4E3EB1E7-2838-44C1-858F-4BDD6BA2B37D}">
            <xm:f>Tables!$B$6</xm:f>
            <x14:dxf>
              <fill>
                <patternFill>
                  <bgColor rgb="FFFF0000"/>
                </patternFill>
              </fill>
            </x14:dxf>
          </x14:cfRule>
          <xm:sqref>F1229:F1231</xm:sqref>
        </x14:conditionalFormatting>
        <x14:conditionalFormatting xmlns:xm="http://schemas.microsoft.com/office/excel/2006/main">
          <x14:cfRule type="cellIs" priority="3721" operator="equal" id="{2E6342C2-4205-412E-BEDF-AF2B77A2EFEA}">
            <xm:f>Tables!$B$3</xm:f>
            <x14:dxf>
              <fill>
                <patternFill>
                  <bgColor rgb="FFFFFFCC"/>
                </patternFill>
              </fill>
            </x14:dxf>
          </x14:cfRule>
          <x14:cfRule type="cellIs" priority="3722" operator="equal" id="{1A0B1057-F486-4509-B8F8-7219991A52B6}">
            <xm:f>Tables!$B$4</xm:f>
            <x14:dxf>
              <fill>
                <patternFill>
                  <bgColor rgb="FF92D050"/>
                </patternFill>
              </fill>
            </x14:dxf>
          </x14:cfRule>
          <x14:cfRule type="cellIs" priority="3723" operator="equal" id="{239A2318-450D-4C62-9CE6-8D72DC1FD31B}">
            <xm:f>Tables!$B$5</xm:f>
            <x14:dxf>
              <fill>
                <patternFill>
                  <bgColor rgb="FFFFC000"/>
                </patternFill>
              </fill>
            </x14:dxf>
          </x14:cfRule>
          <x14:cfRule type="cellIs" priority="3724" operator="equal" id="{C8022520-3EE3-4F23-9740-14A772E32BEB}">
            <xm:f>Tables!$B$6</xm:f>
            <x14:dxf>
              <fill>
                <patternFill>
                  <bgColor rgb="FFFF0000"/>
                </patternFill>
              </fill>
            </x14:dxf>
          </x14:cfRule>
          <xm:sqref>F1240:F1243</xm:sqref>
        </x14:conditionalFormatting>
        <x14:conditionalFormatting xmlns:xm="http://schemas.microsoft.com/office/excel/2006/main">
          <x14:cfRule type="cellIs" priority="3717" operator="equal" id="{63CAE92E-CDF8-4CD1-B07A-C9F77B0A5D15}">
            <xm:f>Tables!$B$3</xm:f>
            <x14:dxf>
              <fill>
                <patternFill>
                  <bgColor rgb="FFFFFFCC"/>
                </patternFill>
              </fill>
            </x14:dxf>
          </x14:cfRule>
          <x14:cfRule type="cellIs" priority="3718" operator="equal" id="{A343D353-32F5-4C28-94E8-3EE523861347}">
            <xm:f>Tables!$B$4</xm:f>
            <x14:dxf>
              <fill>
                <patternFill>
                  <bgColor rgb="FF92D050"/>
                </patternFill>
              </fill>
            </x14:dxf>
          </x14:cfRule>
          <x14:cfRule type="cellIs" priority="3719" operator="equal" id="{CB544CDD-7A5C-48CC-B628-94F15FDAECEE}">
            <xm:f>Tables!$B$5</xm:f>
            <x14:dxf>
              <fill>
                <patternFill>
                  <bgColor rgb="FFFFC000"/>
                </patternFill>
              </fill>
            </x14:dxf>
          </x14:cfRule>
          <x14:cfRule type="cellIs" priority="3720" operator="equal" id="{AF7F6C2F-BDB8-4FB5-BB00-D26ADBD61CAD}">
            <xm:f>Tables!$B$6</xm:f>
            <x14:dxf>
              <fill>
                <patternFill>
                  <bgColor rgb="FFFF0000"/>
                </patternFill>
              </fill>
            </x14:dxf>
          </x14:cfRule>
          <xm:sqref>F1252:F1253</xm:sqref>
        </x14:conditionalFormatting>
        <x14:conditionalFormatting xmlns:xm="http://schemas.microsoft.com/office/excel/2006/main">
          <x14:cfRule type="cellIs" priority="3713" operator="equal" id="{3C6B3185-B3B1-4451-A001-B411752032E3}">
            <xm:f>Tables!$B$3</xm:f>
            <x14:dxf>
              <fill>
                <patternFill>
                  <bgColor rgb="FFFFFFCC"/>
                </patternFill>
              </fill>
            </x14:dxf>
          </x14:cfRule>
          <x14:cfRule type="cellIs" priority="3714" operator="equal" id="{CC015F2E-FDAB-403C-825E-7662372E7D01}">
            <xm:f>Tables!$B$4</xm:f>
            <x14:dxf>
              <fill>
                <patternFill>
                  <bgColor rgb="FF92D050"/>
                </patternFill>
              </fill>
            </x14:dxf>
          </x14:cfRule>
          <x14:cfRule type="cellIs" priority="3715" operator="equal" id="{D2288C4F-5486-4D55-A438-FA6CD22A7C53}">
            <xm:f>Tables!$B$5</xm:f>
            <x14:dxf>
              <fill>
                <patternFill>
                  <bgColor rgb="FFFFC000"/>
                </patternFill>
              </fill>
            </x14:dxf>
          </x14:cfRule>
          <x14:cfRule type="cellIs" priority="3716" operator="equal" id="{5F1D91D4-514F-4A96-85DB-D2D96EE68B32}">
            <xm:f>Tables!$B$6</xm:f>
            <x14:dxf>
              <fill>
                <patternFill>
                  <bgColor rgb="FFFF0000"/>
                </patternFill>
              </fill>
            </x14:dxf>
          </x14:cfRule>
          <xm:sqref>F1262:F1265</xm:sqref>
        </x14:conditionalFormatting>
        <x14:conditionalFormatting xmlns:xm="http://schemas.microsoft.com/office/excel/2006/main">
          <x14:cfRule type="cellIs" priority="3709" operator="equal" id="{B67A02CE-F67B-4E52-A513-8831A953CF5F}">
            <xm:f>Tables!$B$3</xm:f>
            <x14:dxf>
              <fill>
                <patternFill>
                  <bgColor rgb="FFFFFFCC"/>
                </patternFill>
              </fill>
            </x14:dxf>
          </x14:cfRule>
          <x14:cfRule type="cellIs" priority="3710" operator="equal" id="{6CF9B59E-319D-4892-BAFA-55E21ABEF60A}">
            <xm:f>Tables!$B$4</xm:f>
            <x14:dxf>
              <fill>
                <patternFill>
                  <bgColor rgb="FF92D050"/>
                </patternFill>
              </fill>
            </x14:dxf>
          </x14:cfRule>
          <x14:cfRule type="cellIs" priority="3711" operator="equal" id="{1A7BF129-483C-4DFB-9F5D-64E1ACAB5FAF}">
            <xm:f>Tables!$B$5</xm:f>
            <x14:dxf>
              <fill>
                <patternFill>
                  <bgColor rgb="FFFFC000"/>
                </patternFill>
              </fill>
            </x14:dxf>
          </x14:cfRule>
          <x14:cfRule type="cellIs" priority="3712" operator="equal" id="{39DBE049-8133-4F8C-BC93-D736C9A67AE8}">
            <xm:f>Tables!$B$6</xm:f>
            <x14:dxf>
              <fill>
                <patternFill>
                  <bgColor rgb="FFFF0000"/>
                </patternFill>
              </fill>
            </x14:dxf>
          </x14:cfRule>
          <xm:sqref>F1274:F1277</xm:sqref>
        </x14:conditionalFormatting>
        <x14:conditionalFormatting xmlns:xm="http://schemas.microsoft.com/office/excel/2006/main">
          <x14:cfRule type="cellIs" priority="3705" operator="equal" id="{D58BBA96-0780-472C-A3C3-E9642A9B948E}">
            <xm:f>Tables!$B$3</xm:f>
            <x14:dxf>
              <fill>
                <patternFill>
                  <bgColor rgb="FFFFFFCC"/>
                </patternFill>
              </fill>
            </x14:dxf>
          </x14:cfRule>
          <x14:cfRule type="cellIs" priority="3706" operator="equal" id="{A9AACD2E-2B11-4FB4-B74D-C8F48978F2BF}">
            <xm:f>Tables!$B$4</xm:f>
            <x14:dxf>
              <fill>
                <patternFill>
                  <bgColor rgb="FF92D050"/>
                </patternFill>
              </fill>
            </x14:dxf>
          </x14:cfRule>
          <x14:cfRule type="cellIs" priority="3707" operator="equal" id="{6E97C0BB-99DB-419A-BF0A-615DBA3B8581}">
            <xm:f>Tables!$B$5</xm:f>
            <x14:dxf>
              <fill>
                <patternFill>
                  <bgColor rgb="FFFFC000"/>
                </patternFill>
              </fill>
            </x14:dxf>
          </x14:cfRule>
          <x14:cfRule type="cellIs" priority="3708" operator="equal" id="{3BB6667A-E891-4BEE-89E1-0EEFB6D73163}">
            <xm:f>Tables!$B$6</xm:f>
            <x14:dxf>
              <fill>
                <patternFill>
                  <bgColor rgb="FFFF0000"/>
                </patternFill>
              </fill>
            </x14:dxf>
          </x14:cfRule>
          <xm:sqref>F1286:F1288</xm:sqref>
        </x14:conditionalFormatting>
        <x14:conditionalFormatting xmlns:xm="http://schemas.microsoft.com/office/excel/2006/main">
          <x14:cfRule type="cellIs" priority="3701" operator="equal" id="{9CB6A9FF-B6DF-4558-9F33-8C95F7BB99C0}">
            <xm:f>Tables!$B$3</xm:f>
            <x14:dxf>
              <fill>
                <patternFill>
                  <bgColor rgb="FFFFFFCC"/>
                </patternFill>
              </fill>
            </x14:dxf>
          </x14:cfRule>
          <x14:cfRule type="cellIs" priority="3702" operator="equal" id="{A47C50AA-559C-43AF-BC9D-B88D518DF9CA}">
            <xm:f>Tables!$B$4</xm:f>
            <x14:dxf>
              <fill>
                <patternFill>
                  <bgColor rgb="FF92D050"/>
                </patternFill>
              </fill>
            </x14:dxf>
          </x14:cfRule>
          <x14:cfRule type="cellIs" priority="3703" operator="equal" id="{E12FCBCB-ECBB-49CD-8BFD-2FC4B09BDDDA}">
            <xm:f>Tables!$B$5</xm:f>
            <x14:dxf>
              <fill>
                <patternFill>
                  <bgColor rgb="FFFFC000"/>
                </patternFill>
              </fill>
            </x14:dxf>
          </x14:cfRule>
          <x14:cfRule type="cellIs" priority="3704" operator="equal" id="{0576DE51-88E8-4634-92F6-00BB7AAD5CDE}">
            <xm:f>Tables!$B$6</xm:f>
            <x14:dxf>
              <fill>
                <patternFill>
                  <bgColor rgb="FFFF0000"/>
                </patternFill>
              </fill>
            </x14:dxf>
          </x14:cfRule>
          <xm:sqref>F1296:F1297</xm:sqref>
        </x14:conditionalFormatting>
        <x14:conditionalFormatting xmlns:xm="http://schemas.microsoft.com/office/excel/2006/main">
          <x14:cfRule type="cellIs" priority="3697" operator="equal" id="{F4FFDC42-902F-4ED7-B387-F43A3DD38F47}">
            <xm:f>Tables!$B$3</xm:f>
            <x14:dxf>
              <fill>
                <patternFill>
                  <bgColor rgb="FFFFFFCC"/>
                </patternFill>
              </fill>
            </x14:dxf>
          </x14:cfRule>
          <x14:cfRule type="cellIs" priority="3698" operator="equal" id="{F3C23C56-C2C8-45E6-923F-B6F60C6F5528}">
            <xm:f>Tables!$B$4</xm:f>
            <x14:dxf>
              <fill>
                <patternFill>
                  <bgColor rgb="FF92D050"/>
                </patternFill>
              </fill>
            </x14:dxf>
          </x14:cfRule>
          <x14:cfRule type="cellIs" priority="3699" operator="equal" id="{401EB2A1-DA33-477E-9B73-2DAAC8F27D87}">
            <xm:f>Tables!$B$5</xm:f>
            <x14:dxf>
              <fill>
                <patternFill>
                  <bgColor rgb="FFFFC000"/>
                </patternFill>
              </fill>
            </x14:dxf>
          </x14:cfRule>
          <x14:cfRule type="cellIs" priority="3700" operator="equal" id="{000D7FB2-A16F-4D8B-9B7D-C85ACA336AEF}">
            <xm:f>Tables!$B$6</xm:f>
            <x14:dxf>
              <fill>
                <patternFill>
                  <bgColor rgb="FFFF0000"/>
                </patternFill>
              </fill>
            </x14:dxf>
          </x14:cfRule>
          <xm:sqref>F1305:F1306</xm:sqref>
        </x14:conditionalFormatting>
        <x14:conditionalFormatting xmlns:xm="http://schemas.microsoft.com/office/excel/2006/main">
          <x14:cfRule type="cellIs" priority="3693" operator="equal" id="{B5B054A1-E350-4CB5-A186-4CDDA7C378B4}">
            <xm:f>Tables!$B$3</xm:f>
            <x14:dxf>
              <fill>
                <patternFill>
                  <bgColor rgb="FFFFFFCC"/>
                </patternFill>
              </fill>
            </x14:dxf>
          </x14:cfRule>
          <x14:cfRule type="cellIs" priority="3694" operator="equal" id="{51630F60-3DFA-4D17-9406-D9AF655D7BA3}">
            <xm:f>Tables!$B$4</xm:f>
            <x14:dxf>
              <fill>
                <patternFill>
                  <bgColor rgb="FF92D050"/>
                </patternFill>
              </fill>
            </x14:dxf>
          </x14:cfRule>
          <x14:cfRule type="cellIs" priority="3695" operator="equal" id="{E50C63D1-F4C2-435B-B7D5-978462620E37}">
            <xm:f>Tables!$B$5</xm:f>
            <x14:dxf>
              <fill>
                <patternFill>
                  <bgColor rgb="FFFFC000"/>
                </patternFill>
              </fill>
            </x14:dxf>
          </x14:cfRule>
          <x14:cfRule type="cellIs" priority="3696" operator="equal" id="{977ADA8E-20E0-4402-8FB9-95D884F4088E}">
            <xm:f>Tables!$B$6</xm:f>
            <x14:dxf>
              <fill>
                <patternFill>
                  <bgColor rgb="FFFF0000"/>
                </patternFill>
              </fill>
            </x14:dxf>
          </x14:cfRule>
          <xm:sqref>F1314:F1316</xm:sqref>
        </x14:conditionalFormatting>
        <x14:conditionalFormatting xmlns:xm="http://schemas.microsoft.com/office/excel/2006/main">
          <x14:cfRule type="cellIs" priority="3689" operator="equal" id="{0B577668-5886-466F-A194-58A3A36CD187}">
            <xm:f>Tables!$B$3</xm:f>
            <x14:dxf>
              <fill>
                <patternFill>
                  <bgColor rgb="FFFFFFCC"/>
                </patternFill>
              </fill>
            </x14:dxf>
          </x14:cfRule>
          <x14:cfRule type="cellIs" priority="3690" operator="equal" id="{DF00CF2A-6846-4E0D-9A43-1F1CFB310A1F}">
            <xm:f>Tables!$B$4</xm:f>
            <x14:dxf>
              <fill>
                <patternFill>
                  <bgColor rgb="FF92D050"/>
                </patternFill>
              </fill>
            </x14:dxf>
          </x14:cfRule>
          <x14:cfRule type="cellIs" priority="3691" operator="equal" id="{11873847-A495-4013-AEC3-B3E243ECE091}">
            <xm:f>Tables!$B$5</xm:f>
            <x14:dxf>
              <fill>
                <patternFill>
                  <bgColor rgb="FFFFC000"/>
                </patternFill>
              </fill>
            </x14:dxf>
          </x14:cfRule>
          <x14:cfRule type="cellIs" priority="3692" operator="equal" id="{604F7534-869F-4A06-AC46-E9E507FC2063}">
            <xm:f>Tables!$B$6</xm:f>
            <x14:dxf>
              <fill>
                <patternFill>
                  <bgColor rgb="FFFF0000"/>
                </patternFill>
              </fill>
            </x14:dxf>
          </x14:cfRule>
          <xm:sqref>F1325:F1326</xm:sqref>
        </x14:conditionalFormatting>
        <x14:conditionalFormatting xmlns:xm="http://schemas.microsoft.com/office/excel/2006/main">
          <x14:cfRule type="cellIs" priority="3685" operator="equal" id="{0C319119-BF4A-44FB-9348-1809F484F9A6}">
            <xm:f>Tables!$B$3</xm:f>
            <x14:dxf>
              <fill>
                <patternFill>
                  <bgColor rgb="FFFFFFCC"/>
                </patternFill>
              </fill>
            </x14:dxf>
          </x14:cfRule>
          <x14:cfRule type="cellIs" priority="3686" operator="equal" id="{E55EA69D-FC7A-4972-BDAE-9348916AEC22}">
            <xm:f>Tables!$B$4</xm:f>
            <x14:dxf>
              <fill>
                <patternFill>
                  <bgColor rgb="FF92D050"/>
                </patternFill>
              </fill>
            </x14:dxf>
          </x14:cfRule>
          <x14:cfRule type="cellIs" priority="3687" operator="equal" id="{7C9347B1-38B9-467A-8B77-40BC4FD5124B}">
            <xm:f>Tables!$B$5</xm:f>
            <x14:dxf>
              <fill>
                <patternFill>
                  <bgColor rgb="FFFFC000"/>
                </patternFill>
              </fill>
            </x14:dxf>
          </x14:cfRule>
          <x14:cfRule type="cellIs" priority="3688" operator="equal" id="{A4ACFDB5-C068-4059-853D-D739BA8361A5}">
            <xm:f>Tables!$B$6</xm:f>
            <x14:dxf>
              <fill>
                <patternFill>
                  <bgColor rgb="FFFF0000"/>
                </patternFill>
              </fill>
            </x14:dxf>
          </x14:cfRule>
          <xm:sqref>F1333:F1335</xm:sqref>
        </x14:conditionalFormatting>
        <x14:conditionalFormatting xmlns:xm="http://schemas.microsoft.com/office/excel/2006/main">
          <x14:cfRule type="cellIs" priority="3681" operator="equal" id="{6915ADAB-FBD5-45BE-8AB1-A5C6F96C6E9D}">
            <xm:f>Tables!$B$3</xm:f>
            <x14:dxf>
              <fill>
                <patternFill>
                  <bgColor rgb="FFFFFFCC"/>
                </patternFill>
              </fill>
            </x14:dxf>
          </x14:cfRule>
          <x14:cfRule type="cellIs" priority="3682" operator="equal" id="{52BC1EB0-BD38-4F97-9491-17CA0B4AE5E0}">
            <xm:f>Tables!$B$4</xm:f>
            <x14:dxf>
              <fill>
                <patternFill>
                  <bgColor rgb="FF92D050"/>
                </patternFill>
              </fill>
            </x14:dxf>
          </x14:cfRule>
          <x14:cfRule type="cellIs" priority="3683" operator="equal" id="{A99957CD-7EB3-4392-A3FE-03087298C93A}">
            <xm:f>Tables!$B$5</xm:f>
            <x14:dxf>
              <fill>
                <patternFill>
                  <bgColor rgb="FFFFC000"/>
                </patternFill>
              </fill>
            </x14:dxf>
          </x14:cfRule>
          <x14:cfRule type="cellIs" priority="3684" operator="equal" id="{D5D47A79-EAF0-4DCD-A27F-F323950864EB}">
            <xm:f>Tables!$B$6</xm:f>
            <x14:dxf>
              <fill>
                <patternFill>
                  <bgColor rgb="FFFF0000"/>
                </patternFill>
              </fill>
            </x14:dxf>
          </x14:cfRule>
          <xm:sqref>F1344:F1346</xm:sqref>
        </x14:conditionalFormatting>
        <x14:conditionalFormatting xmlns:xm="http://schemas.microsoft.com/office/excel/2006/main">
          <x14:cfRule type="cellIs" priority="3677" operator="equal" id="{805A9109-4A9F-42E2-A279-97DF2D652D02}">
            <xm:f>Tables!$B$3</xm:f>
            <x14:dxf>
              <fill>
                <patternFill>
                  <bgColor rgb="FFFFFFCC"/>
                </patternFill>
              </fill>
            </x14:dxf>
          </x14:cfRule>
          <x14:cfRule type="cellIs" priority="3678" operator="equal" id="{046B1D97-904E-4F02-ACE8-3912DD8811F7}">
            <xm:f>Tables!$B$4</xm:f>
            <x14:dxf>
              <fill>
                <patternFill>
                  <bgColor rgb="FF92D050"/>
                </patternFill>
              </fill>
            </x14:dxf>
          </x14:cfRule>
          <x14:cfRule type="cellIs" priority="3679" operator="equal" id="{63C320C8-EA49-4166-8C38-4843402D95DF}">
            <xm:f>Tables!$B$5</xm:f>
            <x14:dxf>
              <fill>
                <patternFill>
                  <bgColor rgb="FFFFC000"/>
                </patternFill>
              </fill>
            </x14:dxf>
          </x14:cfRule>
          <x14:cfRule type="cellIs" priority="3680" operator="equal" id="{CE677591-7F1B-4E52-B662-7AD33A9730AD}">
            <xm:f>Tables!$B$6</xm:f>
            <x14:dxf>
              <fill>
                <patternFill>
                  <bgColor rgb="FFFF0000"/>
                </patternFill>
              </fill>
            </x14:dxf>
          </x14:cfRule>
          <xm:sqref>F1355:F1358</xm:sqref>
        </x14:conditionalFormatting>
        <x14:conditionalFormatting xmlns:xm="http://schemas.microsoft.com/office/excel/2006/main">
          <x14:cfRule type="cellIs" priority="3673" operator="equal" id="{C5115868-6537-4E40-A9AE-B3F0477A8840}">
            <xm:f>Tables!$B$3</xm:f>
            <x14:dxf>
              <fill>
                <patternFill>
                  <bgColor rgb="FFFFFFCC"/>
                </patternFill>
              </fill>
            </x14:dxf>
          </x14:cfRule>
          <x14:cfRule type="cellIs" priority="3674" operator="equal" id="{E881E246-B1DE-4289-9384-C1A42820ACB3}">
            <xm:f>Tables!$B$4</xm:f>
            <x14:dxf>
              <fill>
                <patternFill>
                  <bgColor rgb="FF92D050"/>
                </patternFill>
              </fill>
            </x14:dxf>
          </x14:cfRule>
          <x14:cfRule type="cellIs" priority="3675" operator="equal" id="{79006C4C-D140-47AE-BCEC-B5826FD46693}">
            <xm:f>Tables!$B$5</xm:f>
            <x14:dxf>
              <fill>
                <patternFill>
                  <bgColor rgb="FFFFC000"/>
                </patternFill>
              </fill>
            </x14:dxf>
          </x14:cfRule>
          <x14:cfRule type="cellIs" priority="3676" operator="equal" id="{B087D8D4-1EFA-4D2C-B8B0-58D46C35955A}">
            <xm:f>Tables!$B$6</xm:f>
            <x14:dxf>
              <fill>
                <patternFill>
                  <bgColor rgb="FFFF0000"/>
                </patternFill>
              </fill>
            </x14:dxf>
          </x14:cfRule>
          <xm:sqref>F1367:F1368</xm:sqref>
        </x14:conditionalFormatting>
        <x14:conditionalFormatting xmlns:xm="http://schemas.microsoft.com/office/excel/2006/main">
          <x14:cfRule type="cellIs" priority="3669" operator="equal" id="{C070AD78-F909-4F08-8886-0619116568E6}">
            <xm:f>Tables!$B$3</xm:f>
            <x14:dxf>
              <fill>
                <patternFill>
                  <bgColor rgb="FFFFFFCC"/>
                </patternFill>
              </fill>
            </x14:dxf>
          </x14:cfRule>
          <x14:cfRule type="cellIs" priority="3670" operator="equal" id="{67A934A2-8A6A-4D05-BB74-FDCA58A15528}">
            <xm:f>Tables!$B$4</xm:f>
            <x14:dxf>
              <fill>
                <patternFill>
                  <bgColor rgb="FF92D050"/>
                </patternFill>
              </fill>
            </x14:dxf>
          </x14:cfRule>
          <x14:cfRule type="cellIs" priority="3671" operator="equal" id="{53C6E6B4-DEAB-4640-871C-EF47CA9F88AA}">
            <xm:f>Tables!$B$5</xm:f>
            <x14:dxf>
              <fill>
                <patternFill>
                  <bgColor rgb="FFFFC000"/>
                </patternFill>
              </fill>
            </x14:dxf>
          </x14:cfRule>
          <x14:cfRule type="cellIs" priority="3672" operator="equal" id="{015520EA-C6BF-49BE-9DCD-23950D7EB586}">
            <xm:f>Tables!$B$6</xm:f>
            <x14:dxf>
              <fill>
                <patternFill>
                  <bgColor rgb="FFFF0000"/>
                </patternFill>
              </fill>
            </x14:dxf>
          </x14:cfRule>
          <xm:sqref>F1377:F1378</xm:sqref>
        </x14:conditionalFormatting>
        <x14:conditionalFormatting xmlns:xm="http://schemas.microsoft.com/office/excel/2006/main">
          <x14:cfRule type="cellIs" priority="3665" operator="equal" id="{86355F28-6F16-4CE0-AE74-2F6A2EAA9A53}">
            <xm:f>Tables!$B$3</xm:f>
            <x14:dxf>
              <fill>
                <patternFill>
                  <bgColor rgb="FFFFFFCC"/>
                </patternFill>
              </fill>
            </x14:dxf>
          </x14:cfRule>
          <x14:cfRule type="cellIs" priority="3666" operator="equal" id="{DBC434EF-297E-44B6-A01B-293607B34D90}">
            <xm:f>Tables!$B$4</xm:f>
            <x14:dxf>
              <fill>
                <patternFill>
                  <bgColor rgb="FF92D050"/>
                </patternFill>
              </fill>
            </x14:dxf>
          </x14:cfRule>
          <x14:cfRule type="cellIs" priority="3667" operator="equal" id="{3B7AAF69-DE43-4DE2-9426-A100E1A69FBE}">
            <xm:f>Tables!$B$5</xm:f>
            <x14:dxf>
              <fill>
                <patternFill>
                  <bgColor rgb="FFFFC000"/>
                </patternFill>
              </fill>
            </x14:dxf>
          </x14:cfRule>
          <x14:cfRule type="cellIs" priority="3668" operator="equal" id="{7366D915-6447-4AC3-ACC9-36A940D9E793}">
            <xm:f>Tables!$B$6</xm:f>
            <x14:dxf>
              <fill>
                <patternFill>
                  <bgColor rgb="FFFF0000"/>
                </patternFill>
              </fill>
            </x14:dxf>
          </x14:cfRule>
          <xm:sqref>F1387:F1388</xm:sqref>
        </x14:conditionalFormatting>
        <x14:conditionalFormatting xmlns:xm="http://schemas.microsoft.com/office/excel/2006/main">
          <x14:cfRule type="cellIs" priority="3661" operator="equal" id="{EDF309B8-9613-4879-B18A-8B3D844F3034}">
            <xm:f>Tables!$B$3</xm:f>
            <x14:dxf>
              <fill>
                <patternFill>
                  <bgColor rgb="FFFFFFCC"/>
                </patternFill>
              </fill>
            </x14:dxf>
          </x14:cfRule>
          <x14:cfRule type="cellIs" priority="3662" operator="equal" id="{D8935084-1F55-4FD4-B1D1-93F4295D4ABC}">
            <xm:f>Tables!$B$4</xm:f>
            <x14:dxf>
              <fill>
                <patternFill>
                  <bgColor rgb="FF92D050"/>
                </patternFill>
              </fill>
            </x14:dxf>
          </x14:cfRule>
          <x14:cfRule type="cellIs" priority="3663" operator="equal" id="{8B34308B-FE4B-491E-83B8-0520E3C55AC6}">
            <xm:f>Tables!$B$5</xm:f>
            <x14:dxf>
              <fill>
                <patternFill>
                  <bgColor rgb="FFFFC000"/>
                </patternFill>
              </fill>
            </x14:dxf>
          </x14:cfRule>
          <x14:cfRule type="cellIs" priority="3664" operator="equal" id="{C83E8E9D-2E96-40AF-8AB5-B6CFCF1F1668}">
            <xm:f>Tables!$B$6</xm:f>
            <x14:dxf>
              <fill>
                <patternFill>
                  <bgColor rgb="FFFF0000"/>
                </patternFill>
              </fill>
            </x14:dxf>
          </x14:cfRule>
          <xm:sqref>F1396:F1397</xm:sqref>
        </x14:conditionalFormatting>
        <x14:conditionalFormatting xmlns:xm="http://schemas.microsoft.com/office/excel/2006/main">
          <x14:cfRule type="cellIs" priority="3657" operator="equal" id="{70BC28CD-9E7B-4D82-9E4D-FAB00576E40A}">
            <xm:f>Tables!$B$3</xm:f>
            <x14:dxf>
              <fill>
                <patternFill>
                  <bgColor rgb="FFFFFFCC"/>
                </patternFill>
              </fill>
            </x14:dxf>
          </x14:cfRule>
          <x14:cfRule type="cellIs" priority="3658" operator="equal" id="{1B0BBEE0-4173-420F-A752-E61F255E1198}">
            <xm:f>Tables!$B$4</xm:f>
            <x14:dxf>
              <fill>
                <patternFill>
                  <bgColor rgb="FF92D050"/>
                </patternFill>
              </fill>
            </x14:dxf>
          </x14:cfRule>
          <x14:cfRule type="cellIs" priority="3659" operator="equal" id="{F965A86D-358A-4DD8-917F-66619F2F7E54}">
            <xm:f>Tables!$B$5</xm:f>
            <x14:dxf>
              <fill>
                <patternFill>
                  <bgColor rgb="FFFFC000"/>
                </patternFill>
              </fill>
            </x14:dxf>
          </x14:cfRule>
          <x14:cfRule type="cellIs" priority="3660" operator="equal" id="{B7B9C1F4-A51A-4D12-8C39-2503808C82BF}">
            <xm:f>Tables!$B$6</xm:f>
            <x14:dxf>
              <fill>
                <patternFill>
                  <bgColor rgb="FFFF0000"/>
                </patternFill>
              </fill>
            </x14:dxf>
          </x14:cfRule>
          <xm:sqref>F1405:F1406</xm:sqref>
        </x14:conditionalFormatting>
        <x14:conditionalFormatting xmlns:xm="http://schemas.microsoft.com/office/excel/2006/main">
          <x14:cfRule type="cellIs" priority="3653" operator="equal" id="{55E99247-3A75-415D-9FC0-EBC4C3ACC626}">
            <xm:f>Tables!$B$3</xm:f>
            <x14:dxf>
              <fill>
                <patternFill>
                  <bgColor rgb="FFFFFFCC"/>
                </patternFill>
              </fill>
            </x14:dxf>
          </x14:cfRule>
          <x14:cfRule type="cellIs" priority="3654" operator="equal" id="{E0C1C388-CE4C-4C1E-BAA3-C48867C1FAB8}">
            <xm:f>Tables!$B$4</xm:f>
            <x14:dxf>
              <fill>
                <patternFill>
                  <bgColor rgb="FF92D050"/>
                </patternFill>
              </fill>
            </x14:dxf>
          </x14:cfRule>
          <x14:cfRule type="cellIs" priority="3655" operator="equal" id="{DFBFCE5D-DD4D-475D-BA22-30124B9A6738}">
            <xm:f>Tables!$B$5</xm:f>
            <x14:dxf>
              <fill>
                <patternFill>
                  <bgColor rgb="FFFFC000"/>
                </patternFill>
              </fill>
            </x14:dxf>
          </x14:cfRule>
          <x14:cfRule type="cellIs" priority="3656" operator="equal" id="{3CE4CA30-C919-4526-A6F5-649726E26634}">
            <xm:f>Tables!$B$6</xm:f>
            <x14:dxf>
              <fill>
                <patternFill>
                  <bgColor rgb="FFFF0000"/>
                </patternFill>
              </fill>
            </x14:dxf>
          </x14:cfRule>
          <xm:sqref>F1414:F1415</xm:sqref>
        </x14:conditionalFormatting>
        <x14:conditionalFormatting xmlns:xm="http://schemas.microsoft.com/office/excel/2006/main">
          <x14:cfRule type="cellIs" priority="3649" operator="equal" id="{369C9BA1-A954-4366-85C3-495227BFE756}">
            <xm:f>Tables!$B$3</xm:f>
            <x14:dxf>
              <fill>
                <patternFill>
                  <bgColor rgb="FFFFFFCC"/>
                </patternFill>
              </fill>
            </x14:dxf>
          </x14:cfRule>
          <x14:cfRule type="cellIs" priority="3650" operator="equal" id="{EDC919CE-EFA3-4F70-8F83-50473456BC97}">
            <xm:f>Tables!$B$4</xm:f>
            <x14:dxf>
              <fill>
                <patternFill>
                  <bgColor rgb="FF92D050"/>
                </patternFill>
              </fill>
            </x14:dxf>
          </x14:cfRule>
          <x14:cfRule type="cellIs" priority="3651" operator="equal" id="{D5BC7AD7-91A6-4DD3-9206-AFDCDEC83605}">
            <xm:f>Tables!$B$5</xm:f>
            <x14:dxf>
              <fill>
                <patternFill>
                  <bgColor rgb="FFFFC000"/>
                </patternFill>
              </fill>
            </x14:dxf>
          </x14:cfRule>
          <x14:cfRule type="cellIs" priority="3652" operator="equal" id="{6797C87A-498D-45AC-81A9-3F60BA7D4D96}">
            <xm:f>Tables!$B$6</xm:f>
            <x14:dxf>
              <fill>
                <patternFill>
                  <bgColor rgb="FFFF0000"/>
                </patternFill>
              </fill>
            </x14:dxf>
          </x14:cfRule>
          <xm:sqref>F1423:F1424</xm:sqref>
        </x14:conditionalFormatting>
        <x14:conditionalFormatting xmlns:xm="http://schemas.microsoft.com/office/excel/2006/main">
          <x14:cfRule type="cellIs" priority="3645" operator="equal" id="{9D57A3F6-7FA3-4E36-85F5-63C500E8A4E4}">
            <xm:f>Tables!$B$3</xm:f>
            <x14:dxf>
              <fill>
                <patternFill>
                  <bgColor rgb="FFFFFFCC"/>
                </patternFill>
              </fill>
            </x14:dxf>
          </x14:cfRule>
          <x14:cfRule type="cellIs" priority="3646" operator="equal" id="{745010B6-1BE5-460E-B1B6-B8DA7F0DF7BE}">
            <xm:f>Tables!$B$4</xm:f>
            <x14:dxf>
              <fill>
                <patternFill>
                  <bgColor rgb="FF92D050"/>
                </patternFill>
              </fill>
            </x14:dxf>
          </x14:cfRule>
          <x14:cfRule type="cellIs" priority="3647" operator="equal" id="{BFB7AE0B-9DB4-4AAE-8438-6B0A91AB6BC7}">
            <xm:f>Tables!$B$5</xm:f>
            <x14:dxf>
              <fill>
                <patternFill>
                  <bgColor rgb="FFFFC000"/>
                </patternFill>
              </fill>
            </x14:dxf>
          </x14:cfRule>
          <x14:cfRule type="cellIs" priority="3648" operator="equal" id="{8E533556-801D-4E91-B208-1B0130D34B1A}">
            <xm:f>Tables!$B$6</xm:f>
            <x14:dxf>
              <fill>
                <patternFill>
                  <bgColor rgb="FFFF0000"/>
                </patternFill>
              </fill>
            </x14:dxf>
          </x14:cfRule>
          <xm:sqref>F1432:F1433</xm:sqref>
        </x14:conditionalFormatting>
        <x14:conditionalFormatting xmlns:xm="http://schemas.microsoft.com/office/excel/2006/main">
          <x14:cfRule type="cellIs" priority="3641" operator="equal" id="{8E18809E-6509-4A2D-AF3F-B87445D307C0}">
            <xm:f>Tables!$B$3</xm:f>
            <x14:dxf>
              <fill>
                <patternFill>
                  <bgColor rgb="FFFFFFCC"/>
                </patternFill>
              </fill>
            </x14:dxf>
          </x14:cfRule>
          <x14:cfRule type="cellIs" priority="3642" operator="equal" id="{4F12D86D-989F-46B8-9AA9-FBD7FAD1EF9A}">
            <xm:f>Tables!$B$4</xm:f>
            <x14:dxf>
              <fill>
                <patternFill>
                  <bgColor rgb="FF92D050"/>
                </patternFill>
              </fill>
            </x14:dxf>
          </x14:cfRule>
          <x14:cfRule type="cellIs" priority="3643" operator="equal" id="{936EFDE9-DECA-4E37-B7AF-322F12CF04B9}">
            <xm:f>Tables!$B$5</xm:f>
            <x14:dxf>
              <fill>
                <patternFill>
                  <bgColor rgb="FFFFC000"/>
                </patternFill>
              </fill>
            </x14:dxf>
          </x14:cfRule>
          <x14:cfRule type="cellIs" priority="3644" operator="equal" id="{8FA65769-CCDC-4C99-A300-2DFDB7DAEAF0}">
            <xm:f>Tables!$B$6</xm:f>
            <x14:dxf>
              <fill>
                <patternFill>
                  <bgColor rgb="FFFF0000"/>
                </patternFill>
              </fill>
            </x14:dxf>
          </x14:cfRule>
          <xm:sqref>F1441:F1444</xm:sqref>
        </x14:conditionalFormatting>
        <x14:conditionalFormatting xmlns:xm="http://schemas.microsoft.com/office/excel/2006/main">
          <x14:cfRule type="cellIs" priority="3637" operator="equal" id="{D9A980CD-E089-41E3-8E2D-299E8BBCEC75}">
            <xm:f>Tables!$B$3</xm:f>
            <x14:dxf>
              <fill>
                <patternFill>
                  <bgColor rgb="FFFFFFCC"/>
                </patternFill>
              </fill>
            </x14:dxf>
          </x14:cfRule>
          <x14:cfRule type="cellIs" priority="3638" operator="equal" id="{EE66CFFE-ED76-49D4-92BD-F091B8E85B68}">
            <xm:f>Tables!$B$4</xm:f>
            <x14:dxf>
              <fill>
                <patternFill>
                  <bgColor rgb="FF92D050"/>
                </patternFill>
              </fill>
            </x14:dxf>
          </x14:cfRule>
          <x14:cfRule type="cellIs" priority="3639" operator="equal" id="{7D40704E-EBEC-4415-994A-144D452A569B}">
            <xm:f>Tables!$B$5</xm:f>
            <x14:dxf>
              <fill>
                <patternFill>
                  <bgColor rgb="FFFFC000"/>
                </patternFill>
              </fill>
            </x14:dxf>
          </x14:cfRule>
          <x14:cfRule type="cellIs" priority="3640" operator="equal" id="{259A9B8A-AC7E-4296-8306-14E95BBC22B9}">
            <xm:f>Tables!$B$6</xm:f>
            <x14:dxf>
              <fill>
                <patternFill>
                  <bgColor rgb="FFFF0000"/>
                </patternFill>
              </fill>
            </x14:dxf>
          </x14:cfRule>
          <xm:sqref>F1453:F1455</xm:sqref>
        </x14:conditionalFormatting>
        <x14:conditionalFormatting xmlns:xm="http://schemas.microsoft.com/office/excel/2006/main">
          <x14:cfRule type="cellIs" priority="3633" operator="equal" id="{0F120F73-F021-4C7A-A2EB-6A029662DB6F}">
            <xm:f>Tables!$B$3</xm:f>
            <x14:dxf>
              <fill>
                <patternFill>
                  <bgColor rgb="FFFFFFCC"/>
                </patternFill>
              </fill>
            </x14:dxf>
          </x14:cfRule>
          <x14:cfRule type="cellIs" priority="3634" operator="equal" id="{525157B8-F687-4554-840A-DA23B47CD4C8}">
            <xm:f>Tables!$B$4</xm:f>
            <x14:dxf>
              <fill>
                <patternFill>
                  <bgColor rgb="FF92D050"/>
                </patternFill>
              </fill>
            </x14:dxf>
          </x14:cfRule>
          <x14:cfRule type="cellIs" priority="3635" operator="equal" id="{87C88AA2-8C7D-47DB-BB4C-4BF979CBD381}">
            <xm:f>Tables!$B$5</xm:f>
            <x14:dxf>
              <fill>
                <patternFill>
                  <bgColor rgb="FFFFC000"/>
                </patternFill>
              </fill>
            </x14:dxf>
          </x14:cfRule>
          <x14:cfRule type="cellIs" priority="3636" operator="equal" id="{0A40ABEB-5722-4ABE-A27F-4E802C0C9E5C}">
            <xm:f>Tables!$B$6</xm:f>
            <x14:dxf>
              <fill>
                <patternFill>
                  <bgColor rgb="FFFF0000"/>
                </patternFill>
              </fill>
            </x14:dxf>
          </x14:cfRule>
          <xm:sqref>F1465:F1466</xm:sqref>
        </x14:conditionalFormatting>
        <x14:conditionalFormatting xmlns:xm="http://schemas.microsoft.com/office/excel/2006/main">
          <x14:cfRule type="cellIs" priority="3629" operator="equal" id="{AD8B0AD3-E627-4415-B24C-C9E25021DCD9}">
            <xm:f>Tables!$B$3</xm:f>
            <x14:dxf>
              <fill>
                <patternFill>
                  <bgColor rgb="FFFFFFCC"/>
                </patternFill>
              </fill>
            </x14:dxf>
          </x14:cfRule>
          <x14:cfRule type="cellIs" priority="3630" operator="equal" id="{539EC6E0-5B1D-48E9-B4AE-8AAA171162F0}">
            <xm:f>Tables!$B$4</xm:f>
            <x14:dxf>
              <fill>
                <patternFill>
                  <bgColor rgb="FF92D050"/>
                </patternFill>
              </fill>
            </x14:dxf>
          </x14:cfRule>
          <x14:cfRule type="cellIs" priority="3631" operator="equal" id="{08F50222-4214-4869-ADCA-A61DA7EA5CAA}">
            <xm:f>Tables!$B$5</xm:f>
            <x14:dxf>
              <fill>
                <patternFill>
                  <bgColor rgb="FFFFC000"/>
                </patternFill>
              </fill>
            </x14:dxf>
          </x14:cfRule>
          <x14:cfRule type="cellIs" priority="3632" operator="equal" id="{803A4916-2226-4AF9-8D51-F6F4CF14C9E2}">
            <xm:f>Tables!$B$6</xm:f>
            <x14:dxf>
              <fill>
                <patternFill>
                  <bgColor rgb="FFFF0000"/>
                </patternFill>
              </fill>
            </x14:dxf>
          </x14:cfRule>
          <xm:sqref>F1474:F1475</xm:sqref>
        </x14:conditionalFormatting>
        <x14:conditionalFormatting xmlns:xm="http://schemas.microsoft.com/office/excel/2006/main">
          <x14:cfRule type="cellIs" priority="3625" operator="equal" id="{2170A72A-1A6C-48D6-9F46-FB90FC14A975}">
            <xm:f>Tables!$B$3</xm:f>
            <x14:dxf>
              <fill>
                <patternFill>
                  <bgColor rgb="FFFFFFCC"/>
                </patternFill>
              </fill>
            </x14:dxf>
          </x14:cfRule>
          <x14:cfRule type="cellIs" priority="3626" operator="equal" id="{C1716704-E6FA-4CDA-8F76-AA20804CD971}">
            <xm:f>Tables!$B$4</xm:f>
            <x14:dxf>
              <fill>
                <patternFill>
                  <bgColor rgb="FF92D050"/>
                </patternFill>
              </fill>
            </x14:dxf>
          </x14:cfRule>
          <x14:cfRule type="cellIs" priority="3627" operator="equal" id="{A69A775D-26E5-4DAB-ADBE-80EA790D1154}">
            <xm:f>Tables!$B$5</xm:f>
            <x14:dxf>
              <fill>
                <patternFill>
                  <bgColor rgb="FFFFC000"/>
                </patternFill>
              </fill>
            </x14:dxf>
          </x14:cfRule>
          <x14:cfRule type="cellIs" priority="3628" operator="equal" id="{9F9E6955-961B-4DDE-96B9-A8DE3C6D2F66}">
            <xm:f>Tables!$B$6</xm:f>
            <x14:dxf>
              <fill>
                <patternFill>
                  <bgColor rgb="FFFF0000"/>
                </patternFill>
              </fill>
            </x14:dxf>
          </x14:cfRule>
          <xm:sqref>F1482:F1483</xm:sqref>
        </x14:conditionalFormatting>
        <x14:conditionalFormatting xmlns:xm="http://schemas.microsoft.com/office/excel/2006/main">
          <x14:cfRule type="cellIs" priority="3621" operator="equal" id="{FF0514A0-E4CD-40D1-893A-A92F0F9EF119}">
            <xm:f>Tables!$B$3</xm:f>
            <x14:dxf>
              <fill>
                <patternFill>
                  <bgColor rgb="FFFFFFCC"/>
                </patternFill>
              </fill>
            </x14:dxf>
          </x14:cfRule>
          <x14:cfRule type="cellIs" priority="3622" operator="equal" id="{EA39F152-B488-43A8-A2D6-3A4EA7A06502}">
            <xm:f>Tables!$B$4</xm:f>
            <x14:dxf>
              <fill>
                <patternFill>
                  <bgColor rgb="FF92D050"/>
                </patternFill>
              </fill>
            </x14:dxf>
          </x14:cfRule>
          <x14:cfRule type="cellIs" priority="3623" operator="equal" id="{60F6B439-EDB5-4B34-B406-225A6CE95906}">
            <xm:f>Tables!$B$5</xm:f>
            <x14:dxf>
              <fill>
                <patternFill>
                  <bgColor rgb="FFFFC000"/>
                </patternFill>
              </fill>
            </x14:dxf>
          </x14:cfRule>
          <x14:cfRule type="cellIs" priority="3624" operator="equal" id="{6FB6D0FF-B44F-4EA5-951C-3948CDCD3835}">
            <xm:f>Tables!$B$6</xm:f>
            <x14:dxf>
              <fill>
                <patternFill>
                  <bgColor rgb="FFFF0000"/>
                </patternFill>
              </fill>
            </x14:dxf>
          </x14:cfRule>
          <xm:sqref>F1490:F1491</xm:sqref>
        </x14:conditionalFormatting>
        <x14:conditionalFormatting xmlns:xm="http://schemas.microsoft.com/office/excel/2006/main">
          <x14:cfRule type="cellIs" priority="3617" operator="equal" id="{65682715-A95C-49B5-B50A-052B11A7D07A}">
            <xm:f>Tables!$B$3</xm:f>
            <x14:dxf>
              <fill>
                <patternFill>
                  <bgColor rgb="FFFFFFCC"/>
                </patternFill>
              </fill>
            </x14:dxf>
          </x14:cfRule>
          <x14:cfRule type="cellIs" priority="3618" operator="equal" id="{7BE86F31-05C1-43EC-9940-0245C2EA3385}">
            <xm:f>Tables!$B$4</xm:f>
            <x14:dxf>
              <fill>
                <patternFill>
                  <bgColor rgb="FF92D050"/>
                </patternFill>
              </fill>
            </x14:dxf>
          </x14:cfRule>
          <x14:cfRule type="cellIs" priority="3619" operator="equal" id="{E5A879DF-6355-487D-9800-32AC98A27998}">
            <xm:f>Tables!$B$5</xm:f>
            <x14:dxf>
              <fill>
                <patternFill>
                  <bgColor rgb="FFFFC000"/>
                </patternFill>
              </fill>
            </x14:dxf>
          </x14:cfRule>
          <x14:cfRule type="cellIs" priority="3620" operator="equal" id="{A6B4CE82-11D3-4772-B74C-CD58002AE7CD}">
            <xm:f>Tables!$B$6</xm:f>
            <x14:dxf>
              <fill>
                <patternFill>
                  <bgColor rgb="FFFF0000"/>
                </patternFill>
              </fill>
            </x14:dxf>
          </x14:cfRule>
          <xm:sqref>F1498:F1499</xm:sqref>
        </x14:conditionalFormatting>
        <x14:conditionalFormatting xmlns:xm="http://schemas.microsoft.com/office/excel/2006/main">
          <x14:cfRule type="cellIs" priority="3613" operator="equal" id="{55F97B94-8331-4F93-B9D8-D74CFA76A666}">
            <xm:f>Tables!$B$3</xm:f>
            <x14:dxf>
              <fill>
                <patternFill>
                  <bgColor rgb="FFFFFFCC"/>
                </patternFill>
              </fill>
            </x14:dxf>
          </x14:cfRule>
          <x14:cfRule type="cellIs" priority="3614" operator="equal" id="{F3F59EF7-8D9B-4340-99AE-88A751D44B52}">
            <xm:f>Tables!$B$4</xm:f>
            <x14:dxf>
              <fill>
                <patternFill>
                  <bgColor rgb="FF92D050"/>
                </patternFill>
              </fill>
            </x14:dxf>
          </x14:cfRule>
          <x14:cfRule type="cellIs" priority="3615" operator="equal" id="{127E4B3A-FCBB-4024-9860-3FD2A094C581}">
            <xm:f>Tables!$B$5</xm:f>
            <x14:dxf>
              <fill>
                <patternFill>
                  <bgColor rgb="FFFFC000"/>
                </patternFill>
              </fill>
            </x14:dxf>
          </x14:cfRule>
          <x14:cfRule type="cellIs" priority="3616" operator="equal" id="{D264CB20-F9E1-4551-8F87-57ABD1A994D9}">
            <xm:f>Tables!$B$6</xm:f>
            <x14:dxf>
              <fill>
                <patternFill>
                  <bgColor rgb="FFFF0000"/>
                </patternFill>
              </fill>
            </x14:dxf>
          </x14:cfRule>
          <xm:sqref>F1506:F1507</xm:sqref>
        </x14:conditionalFormatting>
        <x14:conditionalFormatting xmlns:xm="http://schemas.microsoft.com/office/excel/2006/main">
          <x14:cfRule type="cellIs" priority="3609" operator="equal" id="{DA2CEEC0-A628-4F26-AD22-681F182E4265}">
            <xm:f>Tables!$B$3</xm:f>
            <x14:dxf>
              <fill>
                <patternFill>
                  <bgColor rgb="FFFFFFCC"/>
                </patternFill>
              </fill>
            </x14:dxf>
          </x14:cfRule>
          <x14:cfRule type="cellIs" priority="3610" operator="equal" id="{2A741C0F-9077-484F-A22F-0AF614E98A02}">
            <xm:f>Tables!$B$4</xm:f>
            <x14:dxf>
              <fill>
                <patternFill>
                  <bgColor rgb="FF92D050"/>
                </patternFill>
              </fill>
            </x14:dxf>
          </x14:cfRule>
          <x14:cfRule type="cellIs" priority="3611" operator="equal" id="{740C32C1-DEA7-4144-9719-AFB01C10D4CF}">
            <xm:f>Tables!$B$5</xm:f>
            <x14:dxf>
              <fill>
                <patternFill>
                  <bgColor rgb="FFFFC000"/>
                </patternFill>
              </fill>
            </x14:dxf>
          </x14:cfRule>
          <x14:cfRule type="cellIs" priority="3612" operator="equal" id="{32693BB1-6279-4865-9EB1-F10EC532D45F}">
            <xm:f>Tables!$B$6</xm:f>
            <x14:dxf>
              <fill>
                <patternFill>
                  <bgColor rgb="FFFF0000"/>
                </patternFill>
              </fill>
            </x14:dxf>
          </x14:cfRule>
          <xm:sqref>F1514:F1516</xm:sqref>
        </x14:conditionalFormatting>
        <x14:conditionalFormatting xmlns:xm="http://schemas.microsoft.com/office/excel/2006/main">
          <x14:cfRule type="cellIs" priority="3605" operator="equal" id="{14BBFB05-E3F1-4423-87CA-B7C89286B9D0}">
            <xm:f>Tables!$B$3</xm:f>
            <x14:dxf>
              <fill>
                <patternFill>
                  <bgColor rgb="FFFFFFCC"/>
                </patternFill>
              </fill>
            </x14:dxf>
          </x14:cfRule>
          <x14:cfRule type="cellIs" priority="3606" operator="equal" id="{1F97125F-3757-469C-8CB2-6561DC87F970}">
            <xm:f>Tables!$B$4</xm:f>
            <x14:dxf>
              <fill>
                <patternFill>
                  <bgColor rgb="FF92D050"/>
                </patternFill>
              </fill>
            </x14:dxf>
          </x14:cfRule>
          <x14:cfRule type="cellIs" priority="3607" operator="equal" id="{5EE7ADDE-80E5-44A2-8382-F16A44CDC085}">
            <xm:f>Tables!$B$5</xm:f>
            <x14:dxf>
              <fill>
                <patternFill>
                  <bgColor rgb="FFFFC000"/>
                </patternFill>
              </fill>
            </x14:dxf>
          </x14:cfRule>
          <x14:cfRule type="cellIs" priority="3608" operator="equal" id="{D33A1BC6-F1ED-441C-A771-51EA423B9298}">
            <xm:f>Tables!$B$6</xm:f>
            <x14:dxf>
              <fill>
                <patternFill>
                  <bgColor rgb="FFFF0000"/>
                </patternFill>
              </fill>
            </x14:dxf>
          </x14:cfRule>
          <xm:sqref>F1524:F1526</xm:sqref>
        </x14:conditionalFormatting>
        <x14:conditionalFormatting xmlns:xm="http://schemas.microsoft.com/office/excel/2006/main">
          <x14:cfRule type="cellIs" priority="3601" operator="equal" id="{1CC4284E-2D38-471C-B610-711EDEDEF878}">
            <xm:f>Tables!$B$3</xm:f>
            <x14:dxf>
              <fill>
                <patternFill>
                  <bgColor rgb="FFFFFFCC"/>
                </patternFill>
              </fill>
            </x14:dxf>
          </x14:cfRule>
          <x14:cfRule type="cellIs" priority="3602" operator="equal" id="{6CEE6902-50F2-4B47-8C59-51F5288A3A75}">
            <xm:f>Tables!$B$4</xm:f>
            <x14:dxf>
              <fill>
                <patternFill>
                  <bgColor rgb="FF92D050"/>
                </patternFill>
              </fill>
            </x14:dxf>
          </x14:cfRule>
          <x14:cfRule type="cellIs" priority="3603" operator="equal" id="{C35E7EC2-3EA0-45F8-A502-84FE1E7F9E2E}">
            <xm:f>Tables!$B$5</xm:f>
            <x14:dxf>
              <fill>
                <patternFill>
                  <bgColor rgb="FFFFC000"/>
                </patternFill>
              </fill>
            </x14:dxf>
          </x14:cfRule>
          <x14:cfRule type="cellIs" priority="3604" operator="equal" id="{F1394F4A-7D30-4BEC-8EEC-8980A827639A}">
            <xm:f>Tables!$B$6</xm:f>
            <x14:dxf>
              <fill>
                <patternFill>
                  <bgColor rgb="FFFF0000"/>
                </patternFill>
              </fill>
            </x14:dxf>
          </x14:cfRule>
          <xm:sqref>F1536:F1537</xm:sqref>
        </x14:conditionalFormatting>
        <x14:conditionalFormatting xmlns:xm="http://schemas.microsoft.com/office/excel/2006/main">
          <x14:cfRule type="cellIs" priority="3597" operator="equal" id="{3776DCCB-1631-4134-B7A5-C7A89CADF5EB}">
            <xm:f>Tables!$B$3</xm:f>
            <x14:dxf>
              <fill>
                <patternFill>
                  <bgColor rgb="FFFFFFCC"/>
                </patternFill>
              </fill>
            </x14:dxf>
          </x14:cfRule>
          <x14:cfRule type="cellIs" priority="3598" operator="equal" id="{F0A73571-9A03-4800-ABA5-F53E6080D504}">
            <xm:f>Tables!$B$4</xm:f>
            <x14:dxf>
              <fill>
                <patternFill>
                  <bgColor rgb="FF92D050"/>
                </patternFill>
              </fill>
            </x14:dxf>
          </x14:cfRule>
          <x14:cfRule type="cellIs" priority="3599" operator="equal" id="{A11F2F79-6511-428B-B9D1-056B4C93B424}">
            <xm:f>Tables!$B$5</xm:f>
            <x14:dxf>
              <fill>
                <patternFill>
                  <bgColor rgb="FFFFC000"/>
                </patternFill>
              </fill>
            </x14:dxf>
          </x14:cfRule>
          <x14:cfRule type="cellIs" priority="3600" operator="equal" id="{E551ACDD-EE89-45CB-9F09-33B809323D7F}">
            <xm:f>Tables!$B$6</xm:f>
            <x14:dxf>
              <fill>
                <patternFill>
                  <bgColor rgb="FFFF0000"/>
                </patternFill>
              </fill>
            </x14:dxf>
          </x14:cfRule>
          <xm:sqref>F1545:F1546</xm:sqref>
        </x14:conditionalFormatting>
        <x14:conditionalFormatting xmlns:xm="http://schemas.microsoft.com/office/excel/2006/main">
          <x14:cfRule type="cellIs" priority="3593" operator="equal" id="{8554899B-476F-416B-91DC-D8BBCE9E939B}">
            <xm:f>Tables!$B$3</xm:f>
            <x14:dxf>
              <fill>
                <patternFill>
                  <bgColor rgb="FFFFFFCC"/>
                </patternFill>
              </fill>
            </x14:dxf>
          </x14:cfRule>
          <x14:cfRule type="cellIs" priority="3594" operator="equal" id="{AAB991E1-DCE5-43BF-8221-98527B2A763A}">
            <xm:f>Tables!$B$4</xm:f>
            <x14:dxf>
              <fill>
                <patternFill>
                  <bgColor rgb="FF92D050"/>
                </patternFill>
              </fill>
            </x14:dxf>
          </x14:cfRule>
          <x14:cfRule type="cellIs" priority="3595" operator="equal" id="{28A050E7-6FFB-4C04-A497-68DB635E850F}">
            <xm:f>Tables!$B$5</xm:f>
            <x14:dxf>
              <fill>
                <patternFill>
                  <bgColor rgb="FFFFC000"/>
                </patternFill>
              </fill>
            </x14:dxf>
          </x14:cfRule>
          <x14:cfRule type="cellIs" priority="3596" operator="equal" id="{1BCF5EBA-3D9E-48A4-9E1E-138D857A9672}">
            <xm:f>Tables!$B$6</xm:f>
            <x14:dxf>
              <fill>
                <patternFill>
                  <bgColor rgb="FFFF0000"/>
                </patternFill>
              </fill>
            </x14:dxf>
          </x14:cfRule>
          <xm:sqref>F1554:F1555</xm:sqref>
        </x14:conditionalFormatting>
        <x14:conditionalFormatting xmlns:xm="http://schemas.microsoft.com/office/excel/2006/main">
          <x14:cfRule type="cellIs" priority="3589" operator="equal" id="{79926203-8D94-4504-898F-4013BCBAC208}">
            <xm:f>Tables!$B$3</xm:f>
            <x14:dxf>
              <fill>
                <patternFill>
                  <bgColor rgb="FFFFFFCC"/>
                </patternFill>
              </fill>
            </x14:dxf>
          </x14:cfRule>
          <x14:cfRule type="cellIs" priority="3590" operator="equal" id="{4084B8C4-C617-4CE5-881A-95BD875B83E1}">
            <xm:f>Tables!$B$4</xm:f>
            <x14:dxf>
              <fill>
                <patternFill>
                  <bgColor rgb="FF92D050"/>
                </patternFill>
              </fill>
            </x14:dxf>
          </x14:cfRule>
          <x14:cfRule type="cellIs" priority="3591" operator="equal" id="{57C544FB-EF49-48EC-B96E-4A22EA52E47B}">
            <xm:f>Tables!$B$5</xm:f>
            <x14:dxf>
              <fill>
                <patternFill>
                  <bgColor rgb="FFFFC000"/>
                </patternFill>
              </fill>
            </x14:dxf>
          </x14:cfRule>
          <x14:cfRule type="cellIs" priority="3592" operator="equal" id="{9A1DED4C-98F0-4CEA-A715-908E74ED6012}">
            <xm:f>Tables!$B$6</xm:f>
            <x14:dxf>
              <fill>
                <patternFill>
                  <bgColor rgb="FFFF0000"/>
                </patternFill>
              </fill>
            </x14:dxf>
          </x14:cfRule>
          <xm:sqref>F1562</xm:sqref>
        </x14:conditionalFormatting>
        <x14:conditionalFormatting xmlns:xm="http://schemas.microsoft.com/office/excel/2006/main">
          <x14:cfRule type="cellIs" priority="3585" operator="equal" id="{AEB038DE-F8FD-49DF-9A2E-9B6278F9ADC0}">
            <xm:f>Tables!$B$3</xm:f>
            <x14:dxf>
              <fill>
                <patternFill>
                  <bgColor rgb="FFFFFFCC"/>
                </patternFill>
              </fill>
            </x14:dxf>
          </x14:cfRule>
          <x14:cfRule type="cellIs" priority="3586" operator="equal" id="{80EF1366-8B13-4E76-9768-E6B27B0C4BC1}">
            <xm:f>Tables!$B$4</xm:f>
            <x14:dxf>
              <fill>
                <patternFill>
                  <bgColor rgb="FF92D050"/>
                </patternFill>
              </fill>
            </x14:dxf>
          </x14:cfRule>
          <x14:cfRule type="cellIs" priority="3587" operator="equal" id="{BEAEAB42-68C8-41FD-8CC3-8D62E1BABA3C}">
            <xm:f>Tables!$B$5</xm:f>
            <x14:dxf>
              <fill>
                <patternFill>
                  <bgColor rgb="FFFFC000"/>
                </patternFill>
              </fill>
            </x14:dxf>
          </x14:cfRule>
          <x14:cfRule type="cellIs" priority="3588" operator="equal" id="{4E6D84D0-1D05-4657-A124-8D050A09142B}">
            <xm:f>Tables!$B$6</xm:f>
            <x14:dxf>
              <fill>
                <patternFill>
                  <bgColor rgb="FFFF0000"/>
                </patternFill>
              </fill>
            </x14:dxf>
          </x14:cfRule>
          <xm:sqref>F1569:F1570</xm:sqref>
        </x14:conditionalFormatting>
        <x14:conditionalFormatting xmlns:xm="http://schemas.microsoft.com/office/excel/2006/main">
          <x14:cfRule type="cellIs" priority="3581" operator="equal" id="{FB3C32DE-685A-4696-AEC8-E56239F562FF}">
            <xm:f>Tables!$B$3</xm:f>
            <x14:dxf>
              <fill>
                <patternFill>
                  <bgColor rgb="FFFFFFCC"/>
                </patternFill>
              </fill>
            </x14:dxf>
          </x14:cfRule>
          <x14:cfRule type="cellIs" priority="3582" operator="equal" id="{F422BFD9-3CCC-4595-8857-3F5E40B1BA33}">
            <xm:f>Tables!$B$4</xm:f>
            <x14:dxf>
              <fill>
                <patternFill>
                  <bgColor rgb="FF92D050"/>
                </patternFill>
              </fill>
            </x14:dxf>
          </x14:cfRule>
          <x14:cfRule type="cellIs" priority="3583" operator="equal" id="{B600FB4F-2CD5-4AFC-81B2-D3955AC68DB2}">
            <xm:f>Tables!$B$5</xm:f>
            <x14:dxf>
              <fill>
                <patternFill>
                  <bgColor rgb="FFFFC000"/>
                </patternFill>
              </fill>
            </x14:dxf>
          </x14:cfRule>
          <x14:cfRule type="cellIs" priority="3584" operator="equal" id="{B8868B52-BCF2-4566-9FD9-D2C249D0D036}">
            <xm:f>Tables!$B$6</xm:f>
            <x14:dxf>
              <fill>
                <patternFill>
                  <bgColor rgb="FFFF0000"/>
                </patternFill>
              </fill>
            </x14:dxf>
          </x14:cfRule>
          <xm:sqref>F1577:F1578</xm:sqref>
        </x14:conditionalFormatting>
        <x14:conditionalFormatting xmlns:xm="http://schemas.microsoft.com/office/excel/2006/main">
          <x14:cfRule type="cellIs" priority="3577" operator="equal" id="{4EEFE162-0613-442A-8622-A3A783D1DF46}">
            <xm:f>Tables!$B$3</xm:f>
            <x14:dxf>
              <fill>
                <patternFill>
                  <bgColor rgb="FFFFFFCC"/>
                </patternFill>
              </fill>
            </x14:dxf>
          </x14:cfRule>
          <x14:cfRule type="cellIs" priority="3578" operator="equal" id="{5235C846-EFE7-4891-AAC6-2FBCC02534CB}">
            <xm:f>Tables!$B$4</xm:f>
            <x14:dxf>
              <fill>
                <patternFill>
                  <bgColor rgb="FF92D050"/>
                </patternFill>
              </fill>
            </x14:dxf>
          </x14:cfRule>
          <x14:cfRule type="cellIs" priority="3579" operator="equal" id="{DA3C3E49-7486-4C4B-BF6D-067D22921828}">
            <xm:f>Tables!$B$5</xm:f>
            <x14:dxf>
              <fill>
                <patternFill>
                  <bgColor rgb="FFFFC000"/>
                </patternFill>
              </fill>
            </x14:dxf>
          </x14:cfRule>
          <x14:cfRule type="cellIs" priority="3580" operator="equal" id="{F4FEDA5C-C71A-40F0-B2C0-EABA13B16816}">
            <xm:f>Tables!$B$6</xm:f>
            <x14:dxf>
              <fill>
                <patternFill>
                  <bgColor rgb="FFFF0000"/>
                </patternFill>
              </fill>
            </x14:dxf>
          </x14:cfRule>
          <xm:sqref>F1585:F1586</xm:sqref>
        </x14:conditionalFormatting>
        <x14:conditionalFormatting xmlns:xm="http://schemas.microsoft.com/office/excel/2006/main">
          <x14:cfRule type="cellIs" priority="3573" operator="equal" id="{6745F43F-004E-4915-B248-1A99B6A3E43A}">
            <xm:f>Tables!$B$3</xm:f>
            <x14:dxf>
              <fill>
                <patternFill>
                  <bgColor rgb="FFFFFFCC"/>
                </patternFill>
              </fill>
            </x14:dxf>
          </x14:cfRule>
          <x14:cfRule type="cellIs" priority="3574" operator="equal" id="{0AE3DE37-A527-4E4C-AC6F-9B135FB02D2B}">
            <xm:f>Tables!$B$4</xm:f>
            <x14:dxf>
              <fill>
                <patternFill>
                  <bgColor rgb="FF92D050"/>
                </patternFill>
              </fill>
            </x14:dxf>
          </x14:cfRule>
          <x14:cfRule type="cellIs" priority="3575" operator="equal" id="{CBFEDA6C-B204-480D-AFD0-06DF9ECD4F62}">
            <xm:f>Tables!$B$5</xm:f>
            <x14:dxf>
              <fill>
                <patternFill>
                  <bgColor rgb="FFFFC000"/>
                </patternFill>
              </fill>
            </x14:dxf>
          </x14:cfRule>
          <x14:cfRule type="cellIs" priority="3576" operator="equal" id="{90ABDC8C-1513-4DF2-947E-664A40D8F44D}">
            <xm:f>Tables!$B$6</xm:f>
            <x14:dxf>
              <fill>
                <patternFill>
                  <bgColor rgb="FFFF0000"/>
                </patternFill>
              </fill>
            </x14:dxf>
          </x14:cfRule>
          <xm:sqref>F1594:F1595</xm:sqref>
        </x14:conditionalFormatting>
        <x14:conditionalFormatting xmlns:xm="http://schemas.microsoft.com/office/excel/2006/main">
          <x14:cfRule type="cellIs" priority="3569" operator="equal" id="{BD4016B3-7E30-4A6A-B97A-6F717F4A1550}">
            <xm:f>Tables!$B$3</xm:f>
            <x14:dxf>
              <fill>
                <patternFill>
                  <bgColor rgb="FFFFFFCC"/>
                </patternFill>
              </fill>
            </x14:dxf>
          </x14:cfRule>
          <x14:cfRule type="cellIs" priority="3570" operator="equal" id="{6BFB2469-99E7-4764-A281-5AEBB8A67E7E}">
            <xm:f>Tables!$B$4</xm:f>
            <x14:dxf>
              <fill>
                <patternFill>
                  <bgColor rgb="FF92D050"/>
                </patternFill>
              </fill>
            </x14:dxf>
          </x14:cfRule>
          <x14:cfRule type="cellIs" priority="3571" operator="equal" id="{9EB9DAF6-4C3C-4EB7-B905-1D01DD3FABCA}">
            <xm:f>Tables!$B$5</xm:f>
            <x14:dxf>
              <fill>
                <patternFill>
                  <bgColor rgb="FFFFC000"/>
                </patternFill>
              </fill>
            </x14:dxf>
          </x14:cfRule>
          <x14:cfRule type="cellIs" priority="3572" operator="equal" id="{F3BF25E0-5F0E-4C20-932A-125BCA04911A}">
            <xm:f>Tables!$B$6</xm:f>
            <x14:dxf>
              <fill>
                <patternFill>
                  <bgColor rgb="FFFF0000"/>
                </patternFill>
              </fill>
            </x14:dxf>
          </x14:cfRule>
          <xm:sqref>F1603:F1604</xm:sqref>
        </x14:conditionalFormatting>
        <x14:conditionalFormatting xmlns:xm="http://schemas.microsoft.com/office/excel/2006/main">
          <x14:cfRule type="cellIs" priority="3565" operator="equal" id="{925C0F39-A569-4C42-BD14-328C9796E380}">
            <xm:f>Tables!$B$3</xm:f>
            <x14:dxf>
              <fill>
                <patternFill>
                  <bgColor rgb="FFFFFFCC"/>
                </patternFill>
              </fill>
            </x14:dxf>
          </x14:cfRule>
          <x14:cfRule type="cellIs" priority="3566" operator="equal" id="{79AD30EF-8E8A-4D6B-8092-2B3C5B25F597}">
            <xm:f>Tables!$B$4</xm:f>
            <x14:dxf>
              <fill>
                <patternFill>
                  <bgColor rgb="FF92D050"/>
                </patternFill>
              </fill>
            </x14:dxf>
          </x14:cfRule>
          <x14:cfRule type="cellIs" priority="3567" operator="equal" id="{528DE4ED-BA6D-47B4-805A-0DA12DB3F93E}">
            <xm:f>Tables!$B$5</xm:f>
            <x14:dxf>
              <fill>
                <patternFill>
                  <bgColor rgb="FFFFC000"/>
                </patternFill>
              </fill>
            </x14:dxf>
          </x14:cfRule>
          <x14:cfRule type="cellIs" priority="3568" operator="equal" id="{091D6FD6-E4F9-41A1-8ED7-65E32ABCE2E9}">
            <xm:f>Tables!$B$6</xm:f>
            <x14:dxf>
              <fill>
                <patternFill>
                  <bgColor rgb="FFFF0000"/>
                </patternFill>
              </fill>
            </x14:dxf>
          </x14:cfRule>
          <xm:sqref>F1612:F1613</xm:sqref>
        </x14:conditionalFormatting>
        <x14:conditionalFormatting xmlns:xm="http://schemas.microsoft.com/office/excel/2006/main">
          <x14:cfRule type="cellIs" priority="3561" operator="equal" id="{B43B0C7D-3CE2-41BB-B088-4976A84B640D}">
            <xm:f>Tables!$B$3</xm:f>
            <x14:dxf>
              <fill>
                <patternFill>
                  <bgColor rgb="FFFFFFCC"/>
                </patternFill>
              </fill>
            </x14:dxf>
          </x14:cfRule>
          <x14:cfRule type="cellIs" priority="3562" operator="equal" id="{EF512DF3-F81C-42EB-8503-70A10FB2DB6E}">
            <xm:f>Tables!$B$4</xm:f>
            <x14:dxf>
              <fill>
                <patternFill>
                  <bgColor rgb="FF92D050"/>
                </patternFill>
              </fill>
            </x14:dxf>
          </x14:cfRule>
          <x14:cfRule type="cellIs" priority="3563" operator="equal" id="{38DD7356-184C-4042-80C6-28EAD7661272}">
            <xm:f>Tables!$B$5</xm:f>
            <x14:dxf>
              <fill>
                <patternFill>
                  <bgColor rgb="FFFFC000"/>
                </patternFill>
              </fill>
            </x14:dxf>
          </x14:cfRule>
          <x14:cfRule type="cellIs" priority="3564" operator="equal" id="{B8CDF7E5-E7F3-4AC2-82DB-C727489020AA}">
            <xm:f>Tables!$B$6</xm:f>
            <x14:dxf>
              <fill>
                <patternFill>
                  <bgColor rgb="FFFF0000"/>
                </patternFill>
              </fill>
            </x14:dxf>
          </x14:cfRule>
          <xm:sqref>F1621:F1623</xm:sqref>
        </x14:conditionalFormatting>
        <x14:conditionalFormatting xmlns:xm="http://schemas.microsoft.com/office/excel/2006/main">
          <x14:cfRule type="cellIs" priority="3557" operator="equal" id="{C87EF9E0-48BC-44EF-8078-6A18C75119FC}">
            <xm:f>Tables!$B$3</xm:f>
            <x14:dxf>
              <fill>
                <patternFill>
                  <bgColor rgb="FFFFFFCC"/>
                </patternFill>
              </fill>
            </x14:dxf>
          </x14:cfRule>
          <x14:cfRule type="cellIs" priority="3558" operator="equal" id="{B48D0B91-8D90-4124-97B9-94A5BE3ADAE6}">
            <xm:f>Tables!$B$4</xm:f>
            <x14:dxf>
              <fill>
                <patternFill>
                  <bgColor rgb="FF92D050"/>
                </patternFill>
              </fill>
            </x14:dxf>
          </x14:cfRule>
          <x14:cfRule type="cellIs" priority="3559" operator="equal" id="{DF289215-357A-44EF-8E3A-D0A8E396AAE0}">
            <xm:f>Tables!$B$5</xm:f>
            <x14:dxf>
              <fill>
                <patternFill>
                  <bgColor rgb="FFFFC000"/>
                </patternFill>
              </fill>
            </x14:dxf>
          </x14:cfRule>
          <x14:cfRule type="cellIs" priority="3560" operator="equal" id="{DCB73BEC-08EC-401B-9C9D-F48D61D5A664}">
            <xm:f>Tables!$B$6</xm:f>
            <x14:dxf>
              <fill>
                <patternFill>
                  <bgColor rgb="FFFF0000"/>
                </patternFill>
              </fill>
            </x14:dxf>
          </x14:cfRule>
          <xm:sqref>F1630</xm:sqref>
        </x14:conditionalFormatting>
        <x14:conditionalFormatting xmlns:xm="http://schemas.microsoft.com/office/excel/2006/main">
          <x14:cfRule type="cellIs" priority="3553" operator="equal" id="{028FEB2F-5ED4-4750-9623-3655666C2B16}">
            <xm:f>Tables!$B$3</xm:f>
            <x14:dxf>
              <fill>
                <patternFill>
                  <bgColor rgb="FFFFFFCC"/>
                </patternFill>
              </fill>
            </x14:dxf>
          </x14:cfRule>
          <x14:cfRule type="cellIs" priority="3554" operator="equal" id="{35D4AC28-1531-4E9E-A5C3-43574FBF7E92}">
            <xm:f>Tables!$B$4</xm:f>
            <x14:dxf>
              <fill>
                <patternFill>
                  <bgColor rgb="FF92D050"/>
                </patternFill>
              </fill>
            </x14:dxf>
          </x14:cfRule>
          <x14:cfRule type="cellIs" priority="3555" operator="equal" id="{C0B433B5-1F7B-430E-A95F-28A88E76ADEF}">
            <xm:f>Tables!$B$5</xm:f>
            <x14:dxf>
              <fill>
                <patternFill>
                  <bgColor rgb="FFFFC000"/>
                </patternFill>
              </fill>
            </x14:dxf>
          </x14:cfRule>
          <x14:cfRule type="cellIs" priority="3556" operator="equal" id="{876A698E-360C-4ADF-AC03-BBB8E6729A8E}">
            <xm:f>Tables!$B$6</xm:f>
            <x14:dxf>
              <fill>
                <patternFill>
                  <bgColor rgb="FFFF0000"/>
                </patternFill>
              </fill>
            </x14:dxf>
          </x14:cfRule>
          <xm:sqref>F1637:F1638</xm:sqref>
        </x14:conditionalFormatting>
        <x14:conditionalFormatting xmlns:xm="http://schemas.microsoft.com/office/excel/2006/main">
          <x14:cfRule type="cellIs" priority="3549" operator="equal" id="{6AB34780-5D57-48AA-9A42-93A29DB6BB1C}">
            <xm:f>Tables!$B$3</xm:f>
            <x14:dxf>
              <fill>
                <patternFill>
                  <bgColor rgb="FFFFFFCC"/>
                </patternFill>
              </fill>
            </x14:dxf>
          </x14:cfRule>
          <x14:cfRule type="cellIs" priority="3550" operator="equal" id="{5CDCED8F-D9E1-42EF-9BC3-22285D2F0046}">
            <xm:f>Tables!$B$4</xm:f>
            <x14:dxf>
              <fill>
                <patternFill>
                  <bgColor rgb="FF92D050"/>
                </patternFill>
              </fill>
            </x14:dxf>
          </x14:cfRule>
          <x14:cfRule type="cellIs" priority="3551" operator="equal" id="{0420E0B6-B9BA-4082-99A5-4C7F5D55E8D2}">
            <xm:f>Tables!$B$5</xm:f>
            <x14:dxf>
              <fill>
                <patternFill>
                  <bgColor rgb="FFFFC000"/>
                </patternFill>
              </fill>
            </x14:dxf>
          </x14:cfRule>
          <x14:cfRule type="cellIs" priority="3552" operator="equal" id="{CECA8F73-723D-435B-8AB6-967E17B86530}">
            <xm:f>Tables!$B$6</xm:f>
            <x14:dxf>
              <fill>
                <patternFill>
                  <bgColor rgb="FFFF0000"/>
                </patternFill>
              </fill>
            </x14:dxf>
          </x14:cfRule>
          <xm:sqref>F1645:F1646</xm:sqref>
        </x14:conditionalFormatting>
        <x14:conditionalFormatting xmlns:xm="http://schemas.microsoft.com/office/excel/2006/main">
          <x14:cfRule type="cellIs" priority="3545" operator="equal" id="{C97753B4-0E33-40D3-978E-2826D515D6F8}">
            <xm:f>Tables!$B$3</xm:f>
            <x14:dxf>
              <fill>
                <patternFill>
                  <bgColor rgb="FFFFFFCC"/>
                </patternFill>
              </fill>
            </x14:dxf>
          </x14:cfRule>
          <x14:cfRule type="cellIs" priority="3546" operator="equal" id="{1715BFD2-8DAF-43F4-8BD5-0E14894E2BD1}">
            <xm:f>Tables!$B$4</xm:f>
            <x14:dxf>
              <fill>
                <patternFill>
                  <bgColor rgb="FF92D050"/>
                </patternFill>
              </fill>
            </x14:dxf>
          </x14:cfRule>
          <x14:cfRule type="cellIs" priority="3547" operator="equal" id="{27C00F79-8957-4E6F-B29E-AE7A889AFAD8}">
            <xm:f>Tables!$B$5</xm:f>
            <x14:dxf>
              <fill>
                <patternFill>
                  <bgColor rgb="FFFFC000"/>
                </patternFill>
              </fill>
            </x14:dxf>
          </x14:cfRule>
          <x14:cfRule type="cellIs" priority="3548" operator="equal" id="{D5F388F9-6251-4A84-96B5-DB88A2356A1D}">
            <xm:f>Tables!$B$6</xm:f>
            <x14:dxf>
              <fill>
                <patternFill>
                  <bgColor rgb="FFFF0000"/>
                </patternFill>
              </fill>
            </x14:dxf>
          </x14:cfRule>
          <xm:sqref>F1653:F1655</xm:sqref>
        </x14:conditionalFormatting>
        <x14:conditionalFormatting xmlns:xm="http://schemas.microsoft.com/office/excel/2006/main">
          <x14:cfRule type="cellIs" priority="3541" operator="equal" id="{9BE50B46-A638-4721-ACA5-5602496A92CE}">
            <xm:f>Tables!$B$3</xm:f>
            <x14:dxf>
              <fill>
                <patternFill>
                  <bgColor rgb="FFFFFFCC"/>
                </patternFill>
              </fill>
            </x14:dxf>
          </x14:cfRule>
          <x14:cfRule type="cellIs" priority="3542" operator="equal" id="{1F1DCB70-F321-4D06-9A0A-59CA74F2B339}">
            <xm:f>Tables!$B$4</xm:f>
            <x14:dxf>
              <fill>
                <patternFill>
                  <bgColor rgb="FF92D050"/>
                </patternFill>
              </fill>
            </x14:dxf>
          </x14:cfRule>
          <x14:cfRule type="cellIs" priority="3543" operator="equal" id="{20F4DD56-38F3-448B-9831-AB5715C869E6}">
            <xm:f>Tables!$B$5</xm:f>
            <x14:dxf>
              <fill>
                <patternFill>
                  <bgColor rgb="FFFFC000"/>
                </patternFill>
              </fill>
            </x14:dxf>
          </x14:cfRule>
          <x14:cfRule type="cellIs" priority="3544" operator="equal" id="{12C723E6-FC92-4EB3-A340-BC574E19E591}">
            <xm:f>Tables!$B$6</xm:f>
            <x14:dxf>
              <fill>
                <patternFill>
                  <bgColor rgb="FFFF0000"/>
                </patternFill>
              </fill>
            </x14:dxf>
          </x14:cfRule>
          <xm:sqref>F1663:F1665</xm:sqref>
        </x14:conditionalFormatting>
        <x14:conditionalFormatting xmlns:xm="http://schemas.microsoft.com/office/excel/2006/main">
          <x14:cfRule type="cellIs" priority="3537" operator="equal" id="{DD2C06F9-F9D3-44E2-B922-84DFAFF28529}">
            <xm:f>Tables!$B$3</xm:f>
            <x14:dxf>
              <fill>
                <patternFill>
                  <bgColor rgb="FFFFFFCC"/>
                </patternFill>
              </fill>
            </x14:dxf>
          </x14:cfRule>
          <x14:cfRule type="cellIs" priority="3538" operator="equal" id="{77809C3C-4522-4C97-9D21-6810A3432145}">
            <xm:f>Tables!$B$4</xm:f>
            <x14:dxf>
              <fill>
                <patternFill>
                  <bgColor rgb="FF92D050"/>
                </patternFill>
              </fill>
            </x14:dxf>
          </x14:cfRule>
          <x14:cfRule type="cellIs" priority="3539" operator="equal" id="{8B6E036E-C846-46E0-89E9-7D98E4E782BB}">
            <xm:f>Tables!$B$5</xm:f>
            <x14:dxf>
              <fill>
                <patternFill>
                  <bgColor rgb="FFFFC000"/>
                </patternFill>
              </fill>
            </x14:dxf>
          </x14:cfRule>
          <x14:cfRule type="cellIs" priority="3540" operator="equal" id="{907FF19C-99BD-41CC-97E4-DED8EC9082CA}">
            <xm:f>Tables!$B$6</xm:f>
            <x14:dxf>
              <fill>
                <patternFill>
                  <bgColor rgb="FFFF0000"/>
                </patternFill>
              </fill>
            </x14:dxf>
          </x14:cfRule>
          <xm:sqref>F1675:F1676</xm:sqref>
        </x14:conditionalFormatting>
        <x14:conditionalFormatting xmlns:xm="http://schemas.microsoft.com/office/excel/2006/main">
          <x14:cfRule type="cellIs" priority="3533" operator="equal" id="{0B803B07-FD2B-48D0-85F7-60605C523779}">
            <xm:f>Tables!$B$3</xm:f>
            <x14:dxf>
              <fill>
                <patternFill>
                  <bgColor rgb="FFFFFFCC"/>
                </patternFill>
              </fill>
            </x14:dxf>
          </x14:cfRule>
          <x14:cfRule type="cellIs" priority="3534" operator="equal" id="{8E175157-5B2F-47AD-AD66-1F016C5C1986}">
            <xm:f>Tables!$B$4</xm:f>
            <x14:dxf>
              <fill>
                <patternFill>
                  <bgColor rgb="FF92D050"/>
                </patternFill>
              </fill>
            </x14:dxf>
          </x14:cfRule>
          <x14:cfRule type="cellIs" priority="3535" operator="equal" id="{73370034-9BBC-41FB-B9A6-20AD73D9C61E}">
            <xm:f>Tables!$B$5</xm:f>
            <x14:dxf>
              <fill>
                <patternFill>
                  <bgColor rgb="FFFFC000"/>
                </patternFill>
              </fill>
            </x14:dxf>
          </x14:cfRule>
          <x14:cfRule type="cellIs" priority="3536" operator="equal" id="{ECD28B56-53EA-4341-BD7C-2FC56CC94821}">
            <xm:f>Tables!$B$6</xm:f>
            <x14:dxf>
              <fill>
                <patternFill>
                  <bgColor rgb="FFFF0000"/>
                </patternFill>
              </fill>
            </x14:dxf>
          </x14:cfRule>
          <xm:sqref>F1683:F1684</xm:sqref>
        </x14:conditionalFormatting>
        <x14:conditionalFormatting xmlns:xm="http://schemas.microsoft.com/office/excel/2006/main">
          <x14:cfRule type="cellIs" priority="3529" operator="equal" id="{4EC62B3A-29AD-4F69-BB11-FB79FD1A1C69}">
            <xm:f>Tables!$B$3</xm:f>
            <x14:dxf>
              <fill>
                <patternFill>
                  <bgColor rgb="FFFFFFCC"/>
                </patternFill>
              </fill>
            </x14:dxf>
          </x14:cfRule>
          <x14:cfRule type="cellIs" priority="3530" operator="equal" id="{37DA8726-ACBF-4EF1-AA96-96A7F5D02839}">
            <xm:f>Tables!$B$4</xm:f>
            <x14:dxf>
              <fill>
                <patternFill>
                  <bgColor rgb="FF92D050"/>
                </patternFill>
              </fill>
            </x14:dxf>
          </x14:cfRule>
          <x14:cfRule type="cellIs" priority="3531" operator="equal" id="{896E2A82-DD29-44B9-90A8-46A46D78613A}">
            <xm:f>Tables!$B$5</xm:f>
            <x14:dxf>
              <fill>
                <patternFill>
                  <bgColor rgb="FFFFC000"/>
                </patternFill>
              </fill>
            </x14:dxf>
          </x14:cfRule>
          <x14:cfRule type="cellIs" priority="3532" operator="equal" id="{C79AEAC1-1C50-48AD-8147-24B27918761A}">
            <xm:f>Tables!$B$6</xm:f>
            <x14:dxf>
              <fill>
                <patternFill>
                  <bgColor rgb="FFFF0000"/>
                </patternFill>
              </fill>
            </x14:dxf>
          </x14:cfRule>
          <xm:sqref>F1691:F1692</xm:sqref>
        </x14:conditionalFormatting>
        <x14:conditionalFormatting xmlns:xm="http://schemas.microsoft.com/office/excel/2006/main">
          <x14:cfRule type="cellIs" priority="3525" operator="equal" id="{056211A9-6BB9-4787-958D-51357A3EBBE7}">
            <xm:f>Tables!$B$3</xm:f>
            <x14:dxf>
              <fill>
                <patternFill>
                  <bgColor rgb="FFFFFFCC"/>
                </patternFill>
              </fill>
            </x14:dxf>
          </x14:cfRule>
          <x14:cfRule type="cellIs" priority="3526" operator="equal" id="{84675E69-D225-4AE3-B5F4-118169A2C72E}">
            <xm:f>Tables!$B$4</xm:f>
            <x14:dxf>
              <fill>
                <patternFill>
                  <bgColor rgb="FF92D050"/>
                </patternFill>
              </fill>
            </x14:dxf>
          </x14:cfRule>
          <x14:cfRule type="cellIs" priority="3527" operator="equal" id="{1F54F939-3998-4531-936C-F1C10867E016}">
            <xm:f>Tables!$B$5</xm:f>
            <x14:dxf>
              <fill>
                <patternFill>
                  <bgColor rgb="FFFFC000"/>
                </patternFill>
              </fill>
            </x14:dxf>
          </x14:cfRule>
          <x14:cfRule type="cellIs" priority="3528" operator="equal" id="{3E3BAB38-E1BA-4F25-A18F-7B62DDC69BF3}">
            <xm:f>Tables!$B$6</xm:f>
            <x14:dxf>
              <fill>
                <patternFill>
                  <bgColor rgb="FFFF0000"/>
                </patternFill>
              </fill>
            </x14:dxf>
          </x14:cfRule>
          <xm:sqref>F1700:F1701</xm:sqref>
        </x14:conditionalFormatting>
        <x14:conditionalFormatting xmlns:xm="http://schemas.microsoft.com/office/excel/2006/main">
          <x14:cfRule type="cellIs" priority="3521" operator="equal" id="{45910506-B651-4213-95AA-5BBD0BE87DD8}">
            <xm:f>Tables!$B$3</xm:f>
            <x14:dxf>
              <fill>
                <patternFill>
                  <bgColor rgb="FFFFFFCC"/>
                </patternFill>
              </fill>
            </x14:dxf>
          </x14:cfRule>
          <x14:cfRule type="cellIs" priority="3522" operator="equal" id="{AE01067B-C00D-4E39-9320-651472C2E2C9}">
            <xm:f>Tables!$B$4</xm:f>
            <x14:dxf>
              <fill>
                <patternFill>
                  <bgColor rgb="FF92D050"/>
                </patternFill>
              </fill>
            </x14:dxf>
          </x14:cfRule>
          <x14:cfRule type="cellIs" priority="3523" operator="equal" id="{8BCEFD48-3418-4D50-944F-30D10D215170}">
            <xm:f>Tables!$B$5</xm:f>
            <x14:dxf>
              <fill>
                <patternFill>
                  <bgColor rgb="FFFFC000"/>
                </patternFill>
              </fill>
            </x14:dxf>
          </x14:cfRule>
          <x14:cfRule type="cellIs" priority="3524" operator="equal" id="{BE9773E8-AC29-4D21-9744-0AC89D9FEB41}">
            <xm:f>Tables!$B$6</xm:f>
            <x14:dxf>
              <fill>
                <patternFill>
                  <bgColor rgb="FFFF0000"/>
                </patternFill>
              </fill>
            </x14:dxf>
          </x14:cfRule>
          <xm:sqref>F1709:F1710</xm:sqref>
        </x14:conditionalFormatting>
        <x14:conditionalFormatting xmlns:xm="http://schemas.microsoft.com/office/excel/2006/main">
          <x14:cfRule type="cellIs" priority="3517" operator="equal" id="{4217CF1A-71E8-4BCF-9205-C6AEA6871C15}">
            <xm:f>Tables!$B$3</xm:f>
            <x14:dxf>
              <fill>
                <patternFill>
                  <bgColor rgb="FFFFFFCC"/>
                </patternFill>
              </fill>
            </x14:dxf>
          </x14:cfRule>
          <x14:cfRule type="cellIs" priority="3518" operator="equal" id="{ED4064DD-6C45-4177-B35C-15020FE9B62C}">
            <xm:f>Tables!$B$4</xm:f>
            <x14:dxf>
              <fill>
                <patternFill>
                  <bgColor rgb="FF92D050"/>
                </patternFill>
              </fill>
            </x14:dxf>
          </x14:cfRule>
          <x14:cfRule type="cellIs" priority="3519" operator="equal" id="{D7C247A4-8E9C-4383-A64A-31D5BBB5511F}">
            <xm:f>Tables!$B$5</xm:f>
            <x14:dxf>
              <fill>
                <patternFill>
                  <bgColor rgb="FFFFC000"/>
                </patternFill>
              </fill>
            </x14:dxf>
          </x14:cfRule>
          <x14:cfRule type="cellIs" priority="3520" operator="equal" id="{A6D295DC-E001-4814-BF53-12B3A3FA4283}">
            <xm:f>Tables!$B$6</xm:f>
            <x14:dxf>
              <fill>
                <patternFill>
                  <bgColor rgb="FFFF0000"/>
                </patternFill>
              </fill>
            </x14:dxf>
          </x14:cfRule>
          <xm:sqref>F1718:F1719</xm:sqref>
        </x14:conditionalFormatting>
        <x14:conditionalFormatting xmlns:xm="http://schemas.microsoft.com/office/excel/2006/main">
          <x14:cfRule type="cellIs" priority="3513" operator="equal" id="{C994AE6A-6C02-49BF-8EAC-21DE2D273E5D}">
            <xm:f>Tables!$B$3</xm:f>
            <x14:dxf>
              <fill>
                <patternFill>
                  <bgColor rgb="FFFFFFCC"/>
                </patternFill>
              </fill>
            </x14:dxf>
          </x14:cfRule>
          <x14:cfRule type="cellIs" priority="3514" operator="equal" id="{52BE74F7-7E80-4E6D-A9B7-0F652E5D3C67}">
            <xm:f>Tables!$B$4</xm:f>
            <x14:dxf>
              <fill>
                <patternFill>
                  <bgColor rgb="FF92D050"/>
                </patternFill>
              </fill>
            </x14:dxf>
          </x14:cfRule>
          <x14:cfRule type="cellIs" priority="3515" operator="equal" id="{4BC5FAA9-E950-467D-8010-C2732904F41F}">
            <xm:f>Tables!$B$5</xm:f>
            <x14:dxf>
              <fill>
                <patternFill>
                  <bgColor rgb="FFFFC000"/>
                </patternFill>
              </fill>
            </x14:dxf>
          </x14:cfRule>
          <x14:cfRule type="cellIs" priority="3516" operator="equal" id="{2594B20F-342D-4BCE-A3D9-83993097F713}">
            <xm:f>Tables!$B$6</xm:f>
            <x14:dxf>
              <fill>
                <patternFill>
                  <bgColor rgb="FFFF0000"/>
                </patternFill>
              </fill>
            </x14:dxf>
          </x14:cfRule>
          <xm:sqref>F1727:F1729</xm:sqref>
        </x14:conditionalFormatting>
        <x14:conditionalFormatting xmlns:xm="http://schemas.microsoft.com/office/excel/2006/main">
          <x14:cfRule type="cellIs" priority="3509" operator="equal" id="{B5DAEEB7-656F-418F-9C8D-31AB6964BCE1}">
            <xm:f>Tables!$B$3</xm:f>
            <x14:dxf>
              <fill>
                <patternFill>
                  <bgColor rgb="FFFFFFCC"/>
                </patternFill>
              </fill>
            </x14:dxf>
          </x14:cfRule>
          <x14:cfRule type="cellIs" priority="3510" operator="equal" id="{A436D7EC-4B71-4EC8-B245-E466C11992F1}">
            <xm:f>Tables!$B$4</xm:f>
            <x14:dxf>
              <fill>
                <patternFill>
                  <bgColor rgb="FF92D050"/>
                </patternFill>
              </fill>
            </x14:dxf>
          </x14:cfRule>
          <x14:cfRule type="cellIs" priority="3511" operator="equal" id="{1D4424A5-A942-4DA5-BABB-4D4D669CDDFB}">
            <xm:f>Tables!$B$5</xm:f>
            <x14:dxf>
              <fill>
                <patternFill>
                  <bgColor rgb="FFFFC000"/>
                </patternFill>
              </fill>
            </x14:dxf>
          </x14:cfRule>
          <x14:cfRule type="cellIs" priority="3512" operator="equal" id="{F291C54A-4585-4F28-A2CB-59F27C1BEF1C}">
            <xm:f>Tables!$B$6</xm:f>
            <x14:dxf>
              <fill>
                <patternFill>
                  <bgColor rgb="FFFF0000"/>
                </patternFill>
              </fill>
            </x14:dxf>
          </x14:cfRule>
          <xm:sqref>F1736:F1737</xm:sqref>
        </x14:conditionalFormatting>
        <x14:conditionalFormatting xmlns:xm="http://schemas.microsoft.com/office/excel/2006/main">
          <x14:cfRule type="cellIs" priority="3505" operator="equal" id="{80FF4DF1-0172-4752-AF40-B4DAAB9BD9BF}">
            <xm:f>Tables!$B$3</xm:f>
            <x14:dxf>
              <fill>
                <patternFill>
                  <bgColor rgb="FFFFFFCC"/>
                </patternFill>
              </fill>
            </x14:dxf>
          </x14:cfRule>
          <x14:cfRule type="cellIs" priority="3506" operator="equal" id="{3295D53B-A899-4DF0-8473-646C3C4FB90E}">
            <xm:f>Tables!$B$4</xm:f>
            <x14:dxf>
              <fill>
                <patternFill>
                  <bgColor rgb="FF92D050"/>
                </patternFill>
              </fill>
            </x14:dxf>
          </x14:cfRule>
          <x14:cfRule type="cellIs" priority="3507" operator="equal" id="{063D6C09-0102-44FF-B6B5-B4365D4769BE}">
            <xm:f>Tables!$B$5</xm:f>
            <x14:dxf>
              <fill>
                <patternFill>
                  <bgColor rgb="FFFFC000"/>
                </patternFill>
              </fill>
            </x14:dxf>
          </x14:cfRule>
          <x14:cfRule type="cellIs" priority="3508" operator="equal" id="{FC220B83-7CD3-4BF4-A1C4-038E2A1C0460}">
            <xm:f>Tables!$B$6</xm:f>
            <x14:dxf>
              <fill>
                <patternFill>
                  <bgColor rgb="FFFF0000"/>
                </patternFill>
              </fill>
            </x14:dxf>
          </x14:cfRule>
          <xm:sqref>F1744:F1746</xm:sqref>
        </x14:conditionalFormatting>
        <x14:conditionalFormatting xmlns:xm="http://schemas.microsoft.com/office/excel/2006/main">
          <x14:cfRule type="cellIs" priority="3501" operator="equal" id="{F7C61295-25A9-4AA6-AEC1-109A8BCDA58B}">
            <xm:f>Tables!$B$3</xm:f>
            <x14:dxf>
              <fill>
                <patternFill>
                  <bgColor rgb="FFFFFFCC"/>
                </patternFill>
              </fill>
            </x14:dxf>
          </x14:cfRule>
          <x14:cfRule type="cellIs" priority="3502" operator="equal" id="{63515461-E43C-4A8E-965B-7920B36E95AD}">
            <xm:f>Tables!$B$4</xm:f>
            <x14:dxf>
              <fill>
                <patternFill>
                  <bgColor rgb="FF92D050"/>
                </patternFill>
              </fill>
            </x14:dxf>
          </x14:cfRule>
          <x14:cfRule type="cellIs" priority="3503" operator="equal" id="{D65F7FE0-E926-4B90-9A34-59F5DBB96398}">
            <xm:f>Tables!$B$5</xm:f>
            <x14:dxf>
              <fill>
                <patternFill>
                  <bgColor rgb="FFFFC000"/>
                </patternFill>
              </fill>
            </x14:dxf>
          </x14:cfRule>
          <x14:cfRule type="cellIs" priority="3504" operator="equal" id="{70471501-8DB2-4795-A12B-F7F91E51DE45}">
            <xm:f>Tables!$B$6</xm:f>
            <x14:dxf>
              <fill>
                <patternFill>
                  <bgColor rgb="FFFF0000"/>
                </patternFill>
              </fill>
            </x14:dxf>
          </x14:cfRule>
          <xm:sqref>F1754:F1756</xm:sqref>
        </x14:conditionalFormatting>
        <x14:conditionalFormatting xmlns:xm="http://schemas.microsoft.com/office/excel/2006/main">
          <x14:cfRule type="cellIs" priority="3497" operator="equal" id="{87047DED-F5DA-4612-B4DF-61D065459C8C}">
            <xm:f>Tables!$B$3</xm:f>
            <x14:dxf>
              <fill>
                <patternFill>
                  <bgColor rgb="FFFFFFCC"/>
                </patternFill>
              </fill>
            </x14:dxf>
          </x14:cfRule>
          <x14:cfRule type="cellIs" priority="3498" operator="equal" id="{6846F464-920B-4BE7-B538-D95B5742FF34}">
            <xm:f>Tables!$B$4</xm:f>
            <x14:dxf>
              <fill>
                <patternFill>
                  <bgColor rgb="FF92D050"/>
                </patternFill>
              </fill>
            </x14:dxf>
          </x14:cfRule>
          <x14:cfRule type="cellIs" priority="3499" operator="equal" id="{A6CBF7D8-0E83-4ADD-B3BC-20B16EEDB219}">
            <xm:f>Tables!$B$5</xm:f>
            <x14:dxf>
              <fill>
                <patternFill>
                  <bgColor rgb="FFFFC000"/>
                </patternFill>
              </fill>
            </x14:dxf>
          </x14:cfRule>
          <x14:cfRule type="cellIs" priority="3500" operator="equal" id="{CA566439-E6AC-4307-957D-A21244E73E95}">
            <xm:f>Tables!$B$6</xm:f>
            <x14:dxf>
              <fill>
                <patternFill>
                  <bgColor rgb="FFFF0000"/>
                </patternFill>
              </fill>
            </x14:dxf>
          </x14:cfRule>
          <xm:sqref>F1764:F1765</xm:sqref>
        </x14:conditionalFormatting>
        <x14:conditionalFormatting xmlns:xm="http://schemas.microsoft.com/office/excel/2006/main">
          <x14:cfRule type="cellIs" priority="3493" operator="equal" id="{98853CFE-606D-43A0-8C3E-1290F48229A3}">
            <xm:f>Tables!$B$3</xm:f>
            <x14:dxf>
              <fill>
                <patternFill>
                  <bgColor rgb="FFFFFFCC"/>
                </patternFill>
              </fill>
            </x14:dxf>
          </x14:cfRule>
          <x14:cfRule type="cellIs" priority="3494" operator="equal" id="{797F47E8-8565-41E9-AA0A-5746C743FBB7}">
            <xm:f>Tables!$B$4</xm:f>
            <x14:dxf>
              <fill>
                <patternFill>
                  <bgColor rgb="FF92D050"/>
                </patternFill>
              </fill>
            </x14:dxf>
          </x14:cfRule>
          <x14:cfRule type="cellIs" priority="3495" operator="equal" id="{8844CE0E-24AF-46EF-B443-446034BECC2B}">
            <xm:f>Tables!$B$5</xm:f>
            <x14:dxf>
              <fill>
                <patternFill>
                  <bgColor rgb="FFFFC000"/>
                </patternFill>
              </fill>
            </x14:dxf>
          </x14:cfRule>
          <x14:cfRule type="cellIs" priority="3496" operator="equal" id="{CC409B69-0BC3-4C53-9C63-D12CB551A06B}">
            <xm:f>Tables!$B$6</xm:f>
            <x14:dxf>
              <fill>
                <patternFill>
                  <bgColor rgb="FFFF0000"/>
                </patternFill>
              </fill>
            </x14:dxf>
          </x14:cfRule>
          <xm:sqref>F1774:F1775</xm:sqref>
        </x14:conditionalFormatting>
        <x14:conditionalFormatting xmlns:xm="http://schemas.microsoft.com/office/excel/2006/main">
          <x14:cfRule type="cellIs" priority="3489" operator="equal" id="{0E7D6354-A32A-403C-BCB6-22D1F74F5CAB}">
            <xm:f>Tables!$B$3</xm:f>
            <x14:dxf>
              <fill>
                <patternFill>
                  <bgColor rgb="FFFFFFCC"/>
                </patternFill>
              </fill>
            </x14:dxf>
          </x14:cfRule>
          <x14:cfRule type="cellIs" priority="3490" operator="equal" id="{A06190F3-F679-4EC7-8774-768861CEBBF0}">
            <xm:f>Tables!$B$4</xm:f>
            <x14:dxf>
              <fill>
                <patternFill>
                  <bgColor rgb="FF92D050"/>
                </patternFill>
              </fill>
            </x14:dxf>
          </x14:cfRule>
          <x14:cfRule type="cellIs" priority="3491" operator="equal" id="{E9E683EB-8C26-4F4E-9ABA-5D2931A992C8}">
            <xm:f>Tables!$B$5</xm:f>
            <x14:dxf>
              <fill>
                <patternFill>
                  <bgColor rgb="FFFFC000"/>
                </patternFill>
              </fill>
            </x14:dxf>
          </x14:cfRule>
          <x14:cfRule type="cellIs" priority="3492" operator="equal" id="{A90A3E16-E501-4C4A-A5C3-917F978DC6A1}">
            <xm:f>Tables!$B$6</xm:f>
            <x14:dxf>
              <fill>
                <patternFill>
                  <bgColor rgb="FFFF0000"/>
                </patternFill>
              </fill>
            </x14:dxf>
          </x14:cfRule>
          <xm:sqref>F1782:F1783</xm:sqref>
        </x14:conditionalFormatting>
        <x14:conditionalFormatting xmlns:xm="http://schemas.microsoft.com/office/excel/2006/main">
          <x14:cfRule type="cellIs" priority="3485" operator="equal" id="{07CDF042-4BA5-4DBD-B331-150CE0615A50}">
            <xm:f>Tables!$B$3</xm:f>
            <x14:dxf>
              <fill>
                <patternFill>
                  <bgColor rgb="FFFFFFCC"/>
                </patternFill>
              </fill>
            </x14:dxf>
          </x14:cfRule>
          <x14:cfRule type="cellIs" priority="3486" operator="equal" id="{B355B6E8-A525-4BDA-998B-BD2D9FB97B71}">
            <xm:f>Tables!$B$4</xm:f>
            <x14:dxf>
              <fill>
                <patternFill>
                  <bgColor rgb="FF92D050"/>
                </patternFill>
              </fill>
            </x14:dxf>
          </x14:cfRule>
          <x14:cfRule type="cellIs" priority="3487" operator="equal" id="{965BC50F-B0F6-40D8-B37A-5B62C21225D6}">
            <xm:f>Tables!$B$5</xm:f>
            <x14:dxf>
              <fill>
                <patternFill>
                  <bgColor rgb="FFFFC000"/>
                </patternFill>
              </fill>
            </x14:dxf>
          </x14:cfRule>
          <x14:cfRule type="cellIs" priority="3488" operator="equal" id="{F65B2E26-9E16-40E6-AE63-765DA6D6B296}">
            <xm:f>Tables!$B$6</xm:f>
            <x14:dxf>
              <fill>
                <patternFill>
                  <bgColor rgb="FFFF0000"/>
                </patternFill>
              </fill>
            </x14:dxf>
          </x14:cfRule>
          <xm:sqref>F1790:F1791</xm:sqref>
        </x14:conditionalFormatting>
        <x14:conditionalFormatting xmlns:xm="http://schemas.microsoft.com/office/excel/2006/main">
          <x14:cfRule type="cellIs" priority="3481" operator="equal" id="{355DB86D-D1F9-4D18-A294-08899A9F4DE7}">
            <xm:f>Tables!$B$3</xm:f>
            <x14:dxf>
              <fill>
                <patternFill>
                  <bgColor rgb="FFFFFFCC"/>
                </patternFill>
              </fill>
            </x14:dxf>
          </x14:cfRule>
          <x14:cfRule type="cellIs" priority="3482" operator="equal" id="{E3E9F849-CFAA-4DC4-91B7-BE592A64B3FF}">
            <xm:f>Tables!$B$4</xm:f>
            <x14:dxf>
              <fill>
                <patternFill>
                  <bgColor rgb="FF92D050"/>
                </patternFill>
              </fill>
            </x14:dxf>
          </x14:cfRule>
          <x14:cfRule type="cellIs" priority="3483" operator="equal" id="{BA6651F0-E6FD-4417-9063-06B883775755}">
            <xm:f>Tables!$B$5</xm:f>
            <x14:dxf>
              <fill>
                <patternFill>
                  <bgColor rgb="FFFFC000"/>
                </patternFill>
              </fill>
            </x14:dxf>
          </x14:cfRule>
          <x14:cfRule type="cellIs" priority="3484" operator="equal" id="{7B64FBB0-A016-4C61-8A9A-2189C396047B}">
            <xm:f>Tables!$B$6</xm:f>
            <x14:dxf>
              <fill>
                <patternFill>
                  <bgColor rgb="FFFF0000"/>
                </patternFill>
              </fill>
            </x14:dxf>
          </x14:cfRule>
          <xm:sqref>F1798:F1799</xm:sqref>
        </x14:conditionalFormatting>
        <x14:conditionalFormatting xmlns:xm="http://schemas.microsoft.com/office/excel/2006/main">
          <x14:cfRule type="cellIs" priority="3477" operator="equal" id="{659B6EAD-3B80-433E-9388-4358CA4D82FD}">
            <xm:f>Tables!$B$3</xm:f>
            <x14:dxf>
              <fill>
                <patternFill>
                  <bgColor rgb="FFFFFFCC"/>
                </patternFill>
              </fill>
            </x14:dxf>
          </x14:cfRule>
          <x14:cfRule type="cellIs" priority="3478" operator="equal" id="{FEF438F4-630C-4FEE-AF07-2FF3EC5CCEAA}">
            <xm:f>Tables!$B$4</xm:f>
            <x14:dxf>
              <fill>
                <patternFill>
                  <bgColor rgb="FF92D050"/>
                </patternFill>
              </fill>
            </x14:dxf>
          </x14:cfRule>
          <x14:cfRule type="cellIs" priority="3479" operator="equal" id="{91C51C58-150A-46E9-84B4-C953EF756C88}">
            <xm:f>Tables!$B$5</xm:f>
            <x14:dxf>
              <fill>
                <patternFill>
                  <bgColor rgb="FFFFC000"/>
                </patternFill>
              </fill>
            </x14:dxf>
          </x14:cfRule>
          <x14:cfRule type="cellIs" priority="3480" operator="equal" id="{68775EFC-2AAD-425E-B947-02E872D7C61F}">
            <xm:f>Tables!$B$6</xm:f>
            <x14:dxf>
              <fill>
                <patternFill>
                  <bgColor rgb="FFFF0000"/>
                </patternFill>
              </fill>
            </x14:dxf>
          </x14:cfRule>
          <xm:sqref>F1806:F1807</xm:sqref>
        </x14:conditionalFormatting>
        <x14:conditionalFormatting xmlns:xm="http://schemas.microsoft.com/office/excel/2006/main">
          <x14:cfRule type="cellIs" priority="3473" operator="equal" id="{9744370F-90C0-40D0-981C-CCDA66BF06DD}">
            <xm:f>Tables!$B$3</xm:f>
            <x14:dxf>
              <fill>
                <patternFill>
                  <bgColor rgb="FFFFFFCC"/>
                </patternFill>
              </fill>
            </x14:dxf>
          </x14:cfRule>
          <x14:cfRule type="cellIs" priority="3474" operator="equal" id="{23F23466-862D-4C83-851E-9F91FF9206E6}">
            <xm:f>Tables!$B$4</xm:f>
            <x14:dxf>
              <fill>
                <patternFill>
                  <bgColor rgb="FF92D050"/>
                </patternFill>
              </fill>
            </x14:dxf>
          </x14:cfRule>
          <x14:cfRule type="cellIs" priority="3475" operator="equal" id="{EE7735E3-FAF9-4F26-BC81-2829C56CA623}">
            <xm:f>Tables!$B$5</xm:f>
            <x14:dxf>
              <fill>
                <patternFill>
                  <bgColor rgb="FFFFC000"/>
                </patternFill>
              </fill>
            </x14:dxf>
          </x14:cfRule>
          <x14:cfRule type="cellIs" priority="3476" operator="equal" id="{5828FF80-7556-42D5-859C-BC25BB7E2425}">
            <xm:f>Tables!$B$6</xm:f>
            <x14:dxf>
              <fill>
                <patternFill>
                  <bgColor rgb="FFFF0000"/>
                </patternFill>
              </fill>
            </x14:dxf>
          </x14:cfRule>
          <xm:sqref>F1814:F1815</xm:sqref>
        </x14:conditionalFormatting>
        <x14:conditionalFormatting xmlns:xm="http://schemas.microsoft.com/office/excel/2006/main">
          <x14:cfRule type="cellIs" priority="3469" operator="equal" id="{0613DF48-DDE0-478D-B339-577ECF2DCA30}">
            <xm:f>Tables!$B$3</xm:f>
            <x14:dxf>
              <fill>
                <patternFill>
                  <bgColor rgb="FFFFFFCC"/>
                </patternFill>
              </fill>
            </x14:dxf>
          </x14:cfRule>
          <x14:cfRule type="cellIs" priority="3470" operator="equal" id="{C851CD48-E5DE-454C-A720-A60AFAE4FE1B}">
            <xm:f>Tables!$B$4</xm:f>
            <x14:dxf>
              <fill>
                <patternFill>
                  <bgColor rgb="FF92D050"/>
                </patternFill>
              </fill>
            </x14:dxf>
          </x14:cfRule>
          <x14:cfRule type="cellIs" priority="3471" operator="equal" id="{00EED5C8-8670-4D28-9AA3-FBF2102C6AAB}">
            <xm:f>Tables!$B$5</xm:f>
            <x14:dxf>
              <fill>
                <patternFill>
                  <bgColor rgb="FFFFC000"/>
                </patternFill>
              </fill>
            </x14:dxf>
          </x14:cfRule>
          <x14:cfRule type="cellIs" priority="3472" operator="equal" id="{10320D8E-5632-443C-9C44-FE28A85CD5B6}">
            <xm:f>Tables!$B$6</xm:f>
            <x14:dxf>
              <fill>
                <patternFill>
                  <bgColor rgb="FFFF0000"/>
                </patternFill>
              </fill>
            </x14:dxf>
          </x14:cfRule>
          <xm:sqref>F1822:F1824</xm:sqref>
        </x14:conditionalFormatting>
        <x14:conditionalFormatting xmlns:xm="http://schemas.microsoft.com/office/excel/2006/main">
          <x14:cfRule type="cellIs" priority="3465" operator="equal" id="{7B1F1B27-5CE0-48BB-9F3D-3D5AB3E5B6F5}">
            <xm:f>Tables!$B$3</xm:f>
            <x14:dxf>
              <fill>
                <patternFill>
                  <bgColor rgb="FFFFFFCC"/>
                </patternFill>
              </fill>
            </x14:dxf>
          </x14:cfRule>
          <x14:cfRule type="cellIs" priority="3466" operator="equal" id="{BD8507FA-A154-46DB-8C43-97360665E663}">
            <xm:f>Tables!$B$4</xm:f>
            <x14:dxf>
              <fill>
                <patternFill>
                  <bgColor rgb="FF92D050"/>
                </patternFill>
              </fill>
            </x14:dxf>
          </x14:cfRule>
          <x14:cfRule type="cellIs" priority="3467" operator="equal" id="{F6C13502-1075-4E8D-8DB4-2D20718E89AF}">
            <xm:f>Tables!$B$5</xm:f>
            <x14:dxf>
              <fill>
                <patternFill>
                  <bgColor rgb="FFFFC000"/>
                </patternFill>
              </fill>
            </x14:dxf>
          </x14:cfRule>
          <x14:cfRule type="cellIs" priority="3468" operator="equal" id="{CCF781C2-4733-47DC-B1F9-C0ED2AB17981}">
            <xm:f>Tables!$B$6</xm:f>
            <x14:dxf>
              <fill>
                <patternFill>
                  <bgColor rgb="FFFF0000"/>
                </patternFill>
              </fill>
            </x14:dxf>
          </x14:cfRule>
          <xm:sqref>F1832:F1834</xm:sqref>
        </x14:conditionalFormatting>
        <x14:conditionalFormatting xmlns:xm="http://schemas.microsoft.com/office/excel/2006/main">
          <x14:cfRule type="cellIs" priority="3461" operator="equal" id="{E0749233-A02B-434A-97F7-570A0D9799DC}">
            <xm:f>Tables!$B$3</xm:f>
            <x14:dxf>
              <fill>
                <patternFill>
                  <bgColor rgb="FFFFFFCC"/>
                </patternFill>
              </fill>
            </x14:dxf>
          </x14:cfRule>
          <x14:cfRule type="cellIs" priority="3462" operator="equal" id="{FE612669-ABD2-4162-9422-6E339E1EFDB7}">
            <xm:f>Tables!$B$4</xm:f>
            <x14:dxf>
              <fill>
                <patternFill>
                  <bgColor rgb="FF92D050"/>
                </patternFill>
              </fill>
            </x14:dxf>
          </x14:cfRule>
          <x14:cfRule type="cellIs" priority="3463" operator="equal" id="{40FC734B-F0A3-4EF1-A116-17F9E928FEA5}">
            <xm:f>Tables!$B$5</xm:f>
            <x14:dxf>
              <fill>
                <patternFill>
                  <bgColor rgb="FFFFC000"/>
                </patternFill>
              </fill>
            </x14:dxf>
          </x14:cfRule>
          <x14:cfRule type="cellIs" priority="3464" operator="equal" id="{308907D7-5D83-467E-AB19-CB25C24BBDA2}">
            <xm:f>Tables!$B$6</xm:f>
            <x14:dxf>
              <fill>
                <patternFill>
                  <bgColor rgb="FFFF0000"/>
                </patternFill>
              </fill>
            </x14:dxf>
          </x14:cfRule>
          <xm:sqref>F1844:F1845</xm:sqref>
        </x14:conditionalFormatting>
        <x14:conditionalFormatting xmlns:xm="http://schemas.microsoft.com/office/excel/2006/main">
          <x14:cfRule type="cellIs" priority="3457" operator="equal" id="{A7CF4387-D4B4-4B38-98DE-B492325F9BE5}">
            <xm:f>Tables!$B$3</xm:f>
            <x14:dxf>
              <fill>
                <patternFill>
                  <bgColor rgb="FFFFFFCC"/>
                </patternFill>
              </fill>
            </x14:dxf>
          </x14:cfRule>
          <x14:cfRule type="cellIs" priority="3458" operator="equal" id="{1B3AB44C-63D8-4DD3-9579-274E1CCEFBE8}">
            <xm:f>Tables!$B$4</xm:f>
            <x14:dxf>
              <fill>
                <patternFill>
                  <bgColor rgb="FF92D050"/>
                </patternFill>
              </fill>
            </x14:dxf>
          </x14:cfRule>
          <x14:cfRule type="cellIs" priority="3459" operator="equal" id="{6D5DBDC7-230C-4C38-90A0-44643DAF0E72}">
            <xm:f>Tables!$B$5</xm:f>
            <x14:dxf>
              <fill>
                <patternFill>
                  <bgColor rgb="FFFFC000"/>
                </patternFill>
              </fill>
            </x14:dxf>
          </x14:cfRule>
          <x14:cfRule type="cellIs" priority="3460" operator="equal" id="{54B22F5E-5898-46A8-A91D-D95D246391C7}">
            <xm:f>Tables!$B$6</xm:f>
            <x14:dxf>
              <fill>
                <patternFill>
                  <bgColor rgb="FFFF0000"/>
                </patternFill>
              </fill>
            </x14:dxf>
          </x14:cfRule>
          <xm:sqref>F1853:F1854</xm:sqref>
        </x14:conditionalFormatting>
        <x14:conditionalFormatting xmlns:xm="http://schemas.microsoft.com/office/excel/2006/main">
          <x14:cfRule type="cellIs" priority="3453" operator="equal" id="{60C8AB43-4E89-4801-94C4-06F8499F67E9}">
            <xm:f>Tables!$B$3</xm:f>
            <x14:dxf>
              <fill>
                <patternFill>
                  <bgColor rgb="FFFFFFCC"/>
                </patternFill>
              </fill>
            </x14:dxf>
          </x14:cfRule>
          <x14:cfRule type="cellIs" priority="3454" operator="equal" id="{F2ECAD5B-9137-4EDB-B3A7-EA47A64DA94F}">
            <xm:f>Tables!$B$4</xm:f>
            <x14:dxf>
              <fill>
                <patternFill>
                  <bgColor rgb="FF92D050"/>
                </patternFill>
              </fill>
            </x14:dxf>
          </x14:cfRule>
          <x14:cfRule type="cellIs" priority="3455" operator="equal" id="{FE2BD422-1BE5-43C3-864A-69BAB593C1A2}">
            <xm:f>Tables!$B$5</xm:f>
            <x14:dxf>
              <fill>
                <patternFill>
                  <bgColor rgb="FFFFC000"/>
                </patternFill>
              </fill>
            </x14:dxf>
          </x14:cfRule>
          <x14:cfRule type="cellIs" priority="3456" operator="equal" id="{00C6F73E-07EC-419B-8129-398BAD47CC2B}">
            <xm:f>Tables!$B$6</xm:f>
            <x14:dxf>
              <fill>
                <patternFill>
                  <bgColor rgb="FFFF0000"/>
                </patternFill>
              </fill>
            </x14:dxf>
          </x14:cfRule>
          <xm:sqref>F1861:F1862</xm:sqref>
        </x14:conditionalFormatting>
        <x14:conditionalFormatting xmlns:xm="http://schemas.microsoft.com/office/excel/2006/main">
          <x14:cfRule type="cellIs" priority="3449" operator="equal" id="{7364048A-C8DF-411D-B43A-1D071CE40D6E}">
            <xm:f>Tables!$B$3</xm:f>
            <x14:dxf>
              <fill>
                <patternFill>
                  <bgColor rgb="FFFFFFCC"/>
                </patternFill>
              </fill>
            </x14:dxf>
          </x14:cfRule>
          <x14:cfRule type="cellIs" priority="3450" operator="equal" id="{8CC9966E-B35E-4BDA-A923-DDAC1A2A5F55}">
            <xm:f>Tables!$B$4</xm:f>
            <x14:dxf>
              <fill>
                <patternFill>
                  <bgColor rgb="FF92D050"/>
                </patternFill>
              </fill>
            </x14:dxf>
          </x14:cfRule>
          <x14:cfRule type="cellIs" priority="3451" operator="equal" id="{63860128-A8E0-439E-A78C-7A08E8DB38BE}">
            <xm:f>Tables!$B$5</xm:f>
            <x14:dxf>
              <fill>
                <patternFill>
                  <bgColor rgb="FFFFC000"/>
                </patternFill>
              </fill>
            </x14:dxf>
          </x14:cfRule>
          <x14:cfRule type="cellIs" priority="3452" operator="equal" id="{A0576DBF-B419-4189-A5DF-E178405B3853}">
            <xm:f>Tables!$B$6</xm:f>
            <x14:dxf>
              <fill>
                <patternFill>
                  <bgColor rgb="FFFF0000"/>
                </patternFill>
              </fill>
            </x14:dxf>
          </x14:cfRule>
          <xm:sqref>F1869:F1870</xm:sqref>
        </x14:conditionalFormatting>
        <x14:conditionalFormatting xmlns:xm="http://schemas.microsoft.com/office/excel/2006/main">
          <x14:cfRule type="cellIs" priority="3445" operator="equal" id="{0331F1AF-BC0F-4735-B5D7-2D512E5B06C6}">
            <xm:f>Tables!$B$3</xm:f>
            <x14:dxf>
              <fill>
                <patternFill>
                  <bgColor rgb="FFFFFFCC"/>
                </patternFill>
              </fill>
            </x14:dxf>
          </x14:cfRule>
          <x14:cfRule type="cellIs" priority="3446" operator="equal" id="{AF27B0A5-4783-4EEF-9DB1-E9C49F3FC730}">
            <xm:f>Tables!$B$4</xm:f>
            <x14:dxf>
              <fill>
                <patternFill>
                  <bgColor rgb="FF92D050"/>
                </patternFill>
              </fill>
            </x14:dxf>
          </x14:cfRule>
          <x14:cfRule type="cellIs" priority="3447" operator="equal" id="{87DEBFE3-DB05-464A-AD35-3DDCECCC0413}">
            <xm:f>Tables!$B$5</xm:f>
            <x14:dxf>
              <fill>
                <patternFill>
                  <bgColor rgb="FFFFC000"/>
                </patternFill>
              </fill>
            </x14:dxf>
          </x14:cfRule>
          <x14:cfRule type="cellIs" priority="3448" operator="equal" id="{166E62B7-FE89-4CFD-994D-81C79359CBA7}">
            <xm:f>Tables!$B$6</xm:f>
            <x14:dxf>
              <fill>
                <patternFill>
                  <bgColor rgb="FFFF0000"/>
                </patternFill>
              </fill>
            </x14:dxf>
          </x14:cfRule>
          <xm:sqref>F1877:F1878</xm:sqref>
        </x14:conditionalFormatting>
        <x14:conditionalFormatting xmlns:xm="http://schemas.microsoft.com/office/excel/2006/main">
          <x14:cfRule type="cellIs" priority="3441" operator="equal" id="{5DBA9DD8-35EF-4206-8E6C-F87DBAF016C0}">
            <xm:f>Tables!$B$3</xm:f>
            <x14:dxf>
              <fill>
                <patternFill>
                  <bgColor rgb="FFFFFFCC"/>
                </patternFill>
              </fill>
            </x14:dxf>
          </x14:cfRule>
          <x14:cfRule type="cellIs" priority="3442" operator="equal" id="{76CE39C9-F781-4FD7-A92E-1F51EADE8476}">
            <xm:f>Tables!$B$4</xm:f>
            <x14:dxf>
              <fill>
                <patternFill>
                  <bgColor rgb="FF92D050"/>
                </patternFill>
              </fill>
            </x14:dxf>
          </x14:cfRule>
          <x14:cfRule type="cellIs" priority="3443" operator="equal" id="{79FC0F88-EFAD-4860-A12A-9C4E85839A8D}">
            <xm:f>Tables!$B$5</xm:f>
            <x14:dxf>
              <fill>
                <patternFill>
                  <bgColor rgb="FFFFC000"/>
                </patternFill>
              </fill>
            </x14:dxf>
          </x14:cfRule>
          <x14:cfRule type="cellIs" priority="3444" operator="equal" id="{E9000170-CA03-402D-A467-AFCDAAEE3C86}">
            <xm:f>Tables!$B$6</xm:f>
            <x14:dxf>
              <fill>
                <patternFill>
                  <bgColor rgb="FFFF0000"/>
                </patternFill>
              </fill>
            </x14:dxf>
          </x14:cfRule>
          <xm:sqref>F1886:F1887</xm:sqref>
        </x14:conditionalFormatting>
        <x14:conditionalFormatting xmlns:xm="http://schemas.microsoft.com/office/excel/2006/main">
          <x14:cfRule type="cellIs" priority="3437" operator="equal" id="{A9DAE12B-4B30-4974-9D0F-A3268C4752E9}">
            <xm:f>Tables!$B$3</xm:f>
            <x14:dxf>
              <fill>
                <patternFill>
                  <bgColor rgb="FFFFFFCC"/>
                </patternFill>
              </fill>
            </x14:dxf>
          </x14:cfRule>
          <x14:cfRule type="cellIs" priority="3438" operator="equal" id="{9C0F2174-C0AF-4DB4-A1A9-7D8A6DF2AF7A}">
            <xm:f>Tables!$B$4</xm:f>
            <x14:dxf>
              <fill>
                <patternFill>
                  <bgColor rgb="FF92D050"/>
                </patternFill>
              </fill>
            </x14:dxf>
          </x14:cfRule>
          <x14:cfRule type="cellIs" priority="3439" operator="equal" id="{D2F629A5-B6F2-4379-A39E-6D88DAEA374E}">
            <xm:f>Tables!$B$5</xm:f>
            <x14:dxf>
              <fill>
                <patternFill>
                  <bgColor rgb="FFFFC000"/>
                </patternFill>
              </fill>
            </x14:dxf>
          </x14:cfRule>
          <x14:cfRule type="cellIs" priority="3440" operator="equal" id="{3AD50603-F9C7-430A-855E-A597FFF91803}">
            <xm:f>Tables!$B$6</xm:f>
            <x14:dxf>
              <fill>
                <patternFill>
                  <bgColor rgb="FFFF0000"/>
                </patternFill>
              </fill>
            </x14:dxf>
          </x14:cfRule>
          <xm:sqref>F1895:F1896</xm:sqref>
        </x14:conditionalFormatting>
        <x14:conditionalFormatting xmlns:xm="http://schemas.microsoft.com/office/excel/2006/main">
          <x14:cfRule type="cellIs" priority="3433" operator="equal" id="{26FB9C41-7E82-48C5-B355-6E3D84C3C127}">
            <xm:f>Tables!$B$3</xm:f>
            <x14:dxf>
              <fill>
                <patternFill>
                  <bgColor rgb="FFFFFFCC"/>
                </patternFill>
              </fill>
            </x14:dxf>
          </x14:cfRule>
          <x14:cfRule type="cellIs" priority="3434" operator="equal" id="{B69EDFD4-A90C-47B4-B2DB-1FA1D283BBB9}">
            <xm:f>Tables!$B$4</xm:f>
            <x14:dxf>
              <fill>
                <patternFill>
                  <bgColor rgb="FF92D050"/>
                </patternFill>
              </fill>
            </x14:dxf>
          </x14:cfRule>
          <x14:cfRule type="cellIs" priority="3435" operator="equal" id="{75C1FFFE-3083-4A8D-B952-68310624E8E3}">
            <xm:f>Tables!$B$5</xm:f>
            <x14:dxf>
              <fill>
                <patternFill>
                  <bgColor rgb="FFFFC000"/>
                </patternFill>
              </fill>
            </x14:dxf>
          </x14:cfRule>
          <x14:cfRule type="cellIs" priority="3436" operator="equal" id="{176B2477-02FE-41F5-A3F8-EB96946BD04E}">
            <xm:f>Tables!$B$6</xm:f>
            <x14:dxf>
              <fill>
                <patternFill>
                  <bgColor rgb="FFFF0000"/>
                </patternFill>
              </fill>
            </x14:dxf>
          </x14:cfRule>
          <xm:sqref>F1904</xm:sqref>
        </x14:conditionalFormatting>
        <x14:conditionalFormatting xmlns:xm="http://schemas.microsoft.com/office/excel/2006/main">
          <x14:cfRule type="cellIs" priority="3429" operator="equal" id="{50E0929E-27A2-40AD-B134-2C5103641ABA}">
            <xm:f>Tables!$B$3</xm:f>
            <x14:dxf>
              <fill>
                <patternFill>
                  <bgColor rgb="FFFFFFCC"/>
                </patternFill>
              </fill>
            </x14:dxf>
          </x14:cfRule>
          <x14:cfRule type="cellIs" priority="3430" operator="equal" id="{8AD6EF62-6E21-4E26-8FEF-67C23DACAA09}">
            <xm:f>Tables!$B$4</xm:f>
            <x14:dxf>
              <fill>
                <patternFill>
                  <bgColor rgb="FF92D050"/>
                </patternFill>
              </fill>
            </x14:dxf>
          </x14:cfRule>
          <x14:cfRule type="cellIs" priority="3431" operator="equal" id="{44216ECE-4960-4C7F-83B9-9A51D29E953C}">
            <xm:f>Tables!$B$5</xm:f>
            <x14:dxf>
              <fill>
                <patternFill>
                  <bgColor rgb="FFFFC000"/>
                </patternFill>
              </fill>
            </x14:dxf>
          </x14:cfRule>
          <x14:cfRule type="cellIs" priority="3432" operator="equal" id="{2DD7B9BB-FB34-42D1-A539-14A3290DDEE3}">
            <xm:f>Tables!$B$6</xm:f>
            <x14:dxf>
              <fill>
                <patternFill>
                  <bgColor rgb="FFFF0000"/>
                </patternFill>
              </fill>
            </x14:dxf>
          </x14:cfRule>
          <xm:sqref>F1911:F1913</xm:sqref>
        </x14:conditionalFormatting>
        <x14:conditionalFormatting xmlns:xm="http://schemas.microsoft.com/office/excel/2006/main">
          <x14:cfRule type="cellIs" priority="3425" operator="equal" id="{C8233820-D52C-4D7A-AD8D-D8401BBDEFB6}">
            <xm:f>Tables!$B$3</xm:f>
            <x14:dxf>
              <fill>
                <patternFill>
                  <bgColor rgb="FFFFFFCC"/>
                </patternFill>
              </fill>
            </x14:dxf>
          </x14:cfRule>
          <x14:cfRule type="cellIs" priority="3426" operator="equal" id="{E25E8108-E9A1-444F-B07E-4ACA22A9CE66}">
            <xm:f>Tables!$B$4</xm:f>
            <x14:dxf>
              <fill>
                <patternFill>
                  <bgColor rgb="FF92D050"/>
                </patternFill>
              </fill>
            </x14:dxf>
          </x14:cfRule>
          <x14:cfRule type="cellIs" priority="3427" operator="equal" id="{A92E147B-DB7C-4CEC-93F9-88AEC245C2E9}">
            <xm:f>Tables!$B$5</xm:f>
            <x14:dxf>
              <fill>
                <patternFill>
                  <bgColor rgb="FFFFC000"/>
                </patternFill>
              </fill>
            </x14:dxf>
          </x14:cfRule>
          <x14:cfRule type="cellIs" priority="3428" operator="equal" id="{F2467A95-DE97-4D18-A81E-9C485A746337}">
            <xm:f>Tables!$B$6</xm:f>
            <x14:dxf>
              <fill>
                <patternFill>
                  <bgColor rgb="FFFF0000"/>
                </patternFill>
              </fill>
            </x14:dxf>
          </x14:cfRule>
          <xm:sqref>F1920:F1921</xm:sqref>
        </x14:conditionalFormatting>
        <x14:conditionalFormatting xmlns:xm="http://schemas.microsoft.com/office/excel/2006/main">
          <x14:cfRule type="cellIs" priority="3421" operator="equal" id="{25733AC9-7BA4-45C3-A309-D4029651B839}">
            <xm:f>Tables!$B$3</xm:f>
            <x14:dxf>
              <fill>
                <patternFill>
                  <bgColor rgb="FFFFFFCC"/>
                </patternFill>
              </fill>
            </x14:dxf>
          </x14:cfRule>
          <x14:cfRule type="cellIs" priority="3422" operator="equal" id="{6013F981-9D45-4CCE-95C3-54AE23424A73}">
            <xm:f>Tables!$B$4</xm:f>
            <x14:dxf>
              <fill>
                <patternFill>
                  <bgColor rgb="FF92D050"/>
                </patternFill>
              </fill>
            </x14:dxf>
          </x14:cfRule>
          <x14:cfRule type="cellIs" priority="3423" operator="equal" id="{85FB9F83-AF26-4FA4-906A-E0D127A02AF3}">
            <xm:f>Tables!$B$5</xm:f>
            <x14:dxf>
              <fill>
                <patternFill>
                  <bgColor rgb="FFFFC000"/>
                </patternFill>
              </fill>
            </x14:dxf>
          </x14:cfRule>
          <x14:cfRule type="cellIs" priority="3424" operator="equal" id="{45ECB8D3-B38D-40F9-BE0C-9C8C218B6464}">
            <xm:f>Tables!$B$6</xm:f>
            <x14:dxf>
              <fill>
                <patternFill>
                  <bgColor rgb="FFFF0000"/>
                </patternFill>
              </fill>
            </x14:dxf>
          </x14:cfRule>
          <xm:sqref>F1928:F1929</xm:sqref>
        </x14:conditionalFormatting>
        <x14:conditionalFormatting xmlns:xm="http://schemas.microsoft.com/office/excel/2006/main">
          <x14:cfRule type="cellIs" priority="3417" operator="equal" id="{95A49CFC-59E2-40AB-AD2E-69F439CF182E}">
            <xm:f>Tables!$B$3</xm:f>
            <x14:dxf>
              <fill>
                <patternFill>
                  <bgColor rgb="FFFFFFCC"/>
                </patternFill>
              </fill>
            </x14:dxf>
          </x14:cfRule>
          <x14:cfRule type="cellIs" priority="3418" operator="equal" id="{39EB029B-08D1-4CDA-90CC-ECD046A494A6}">
            <xm:f>Tables!$B$4</xm:f>
            <x14:dxf>
              <fill>
                <patternFill>
                  <bgColor rgb="FF92D050"/>
                </patternFill>
              </fill>
            </x14:dxf>
          </x14:cfRule>
          <x14:cfRule type="cellIs" priority="3419" operator="equal" id="{32B5892B-F066-4177-9FD2-9132891C2EAF}">
            <xm:f>Tables!$B$5</xm:f>
            <x14:dxf>
              <fill>
                <patternFill>
                  <bgColor rgb="FFFFC000"/>
                </patternFill>
              </fill>
            </x14:dxf>
          </x14:cfRule>
          <x14:cfRule type="cellIs" priority="3420" operator="equal" id="{999A7EFE-BFDE-4A58-8209-777C14C22721}">
            <xm:f>Tables!$B$6</xm:f>
            <x14:dxf>
              <fill>
                <patternFill>
                  <bgColor rgb="FFFF0000"/>
                </patternFill>
              </fill>
            </x14:dxf>
          </x14:cfRule>
          <xm:sqref>F1936:F1938</xm:sqref>
        </x14:conditionalFormatting>
        <x14:conditionalFormatting xmlns:xm="http://schemas.microsoft.com/office/excel/2006/main">
          <x14:cfRule type="cellIs" priority="3413" operator="equal" id="{1F87B0B5-30EF-435B-8F45-A0B47910482D}">
            <xm:f>Tables!$B$3</xm:f>
            <x14:dxf>
              <fill>
                <patternFill>
                  <bgColor rgb="FFFFFFCC"/>
                </patternFill>
              </fill>
            </x14:dxf>
          </x14:cfRule>
          <x14:cfRule type="cellIs" priority="3414" operator="equal" id="{6631E42F-90ED-43DD-8690-E3A74D37BAF6}">
            <xm:f>Tables!$B$4</xm:f>
            <x14:dxf>
              <fill>
                <patternFill>
                  <bgColor rgb="FF92D050"/>
                </patternFill>
              </fill>
            </x14:dxf>
          </x14:cfRule>
          <x14:cfRule type="cellIs" priority="3415" operator="equal" id="{F739A3A7-440D-47D9-8407-71F7BCD3EB58}">
            <xm:f>Tables!$B$5</xm:f>
            <x14:dxf>
              <fill>
                <patternFill>
                  <bgColor rgb="FFFFC000"/>
                </patternFill>
              </fill>
            </x14:dxf>
          </x14:cfRule>
          <x14:cfRule type="cellIs" priority="3416" operator="equal" id="{123FE831-0ABB-4337-B929-B1008961F9CE}">
            <xm:f>Tables!$B$6</xm:f>
            <x14:dxf>
              <fill>
                <patternFill>
                  <bgColor rgb="FFFF0000"/>
                </patternFill>
              </fill>
            </x14:dxf>
          </x14:cfRule>
          <xm:sqref>F1946:F1948</xm:sqref>
        </x14:conditionalFormatting>
        <x14:conditionalFormatting xmlns:xm="http://schemas.microsoft.com/office/excel/2006/main">
          <x14:cfRule type="cellIs" priority="3405" operator="equal" id="{236E202A-08F8-42BD-B2C6-587F25801027}">
            <xm:f>Tables!$B$3</xm:f>
            <x14:dxf>
              <fill>
                <patternFill>
                  <bgColor rgb="FFFFFFCC"/>
                </patternFill>
              </fill>
            </x14:dxf>
          </x14:cfRule>
          <x14:cfRule type="cellIs" priority="3406" operator="equal" id="{7EA4976B-F9DF-4F55-96FB-F21CF8BB7104}">
            <xm:f>Tables!$B$4</xm:f>
            <x14:dxf>
              <fill>
                <patternFill>
                  <bgColor rgb="FF92D050"/>
                </patternFill>
              </fill>
            </x14:dxf>
          </x14:cfRule>
          <x14:cfRule type="cellIs" priority="3407" operator="equal" id="{0ED178BF-56D7-42F6-B804-0BA61A1DF44B}">
            <xm:f>Tables!$B$5</xm:f>
            <x14:dxf>
              <fill>
                <patternFill>
                  <bgColor rgb="FFFFC000"/>
                </patternFill>
              </fill>
            </x14:dxf>
          </x14:cfRule>
          <x14:cfRule type="cellIs" priority="3408" operator="equal" id="{E6DD700E-F809-4324-A971-DD593836613F}">
            <xm:f>Tables!$B$6</xm:f>
            <x14:dxf>
              <fill>
                <patternFill>
                  <bgColor rgb="FFFF0000"/>
                </patternFill>
              </fill>
            </x14:dxf>
          </x14:cfRule>
          <xm:sqref>F1962:F1964</xm:sqref>
        </x14:conditionalFormatting>
        <x14:conditionalFormatting xmlns:xm="http://schemas.microsoft.com/office/excel/2006/main">
          <x14:cfRule type="cellIs" priority="3401" operator="equal" id="{4A33C67A-984E-4300-8974-C1D013950A70}">
            <xm:f>Tables!$B$3</xm:f>
            <x14:dxf>
              <fill>
                <patternFill>
                  <bgColor rgb="FFFFFFCC"/>
                </patternFill>
              </fill>
            </x14:dxf>
          </x14:cfRule>
          <x14:cfRule type="cellIs" priority="3402" operator="equal" id="{E5B2FE09-7599-47E7-92FE-65523394052A}">
            <xm:f>Tables!$B$4</xm:f>
            <x14:dxf>
              <fill>
                <patternFill>
                  <bgColor rgb="FF92D050"/>
                </patternFill>
              </fill>
            </x14:dxf>
          </x14:cfRule>
          <x14:cfRule type="cellIs" priority="3403" operator="equal" id="{EF031F2F-9780-4B2B-9CEE-3AEBBF8094F1}">
            <xm:f>Tables!$B$5</xm:f>
            <x14:dxf>
              <fill>
                <patternFill>
                  <bgColor rgb="FFFFC000"/>
                </patternFill>
              </fill>
            </x14:dxf>
          </x14:cfRule>
          <x14:cfRule type="cellIs" priority="3404" operator="equal" id="{B5DE8024-E29D-4CD6-9480-2ED15C2796A6}">
            <xm:f>Tables!$B$6</xm:f>
            <x14:dxf>
              <fill>
                <patternFill>
                  <bgColor rgb="FFFF0000"/>
                </patternFill>
              </fill>
            </x14:dxf>
          </x14:cfRule>
          <xm:sqref>F1967:F1969</xm:sqref>
        </x14:conditionalFormatting>
        <x14:conditionalFormatting xmlns:xm="http://schemas.microsoft.com/office/excel/2006/main">
          <x14:cfRule type="cellIs" priority="3397" operator="equal" id="{3A5B98EE-A343-4A6F-8AC9-DF5FBC3678A0}">
            <xm:f>Tables!$B$3</xm:f>
            <x14:dxf>
              <fill>
                <patternFill>
                  <bgColor rgb="FFFFFFCC"/>
                </patternFill>
              </fill>
            </x14:dxf>
          </x14:cfRule>
          <x14:cfRule type="cellIs" priority="3398" operator="equal" id="{976CF31E-B128-47C6-A3E1-18E4D631BFB3}">
            <xm:f>Tables!$B$4</xm:f>
            <x14:dxf>
              <fill>
                <patternFill>
                  <bgColor rgb="FF92D050"/>
                </patternFill>
              </fill>
            </x14:dxf>
          </x14:cfRule>
          <x14:cfRule type="cellIs" priority="3399" operator="equal" id="{F9511889-CA60-4C50-AB82-206FB179ED0E}">
            <xm:f>Tables!$B$5</xm:f>
            <x14:dxf>
              <fill>
                <patternFill>
                  <bgColor rgb="FFFFC000"/>
                </patternFill>
              </fill>
            </x14:dxf>
          </x14:cfRule>
          <x14:cfRule type="cellIs" priority="3400" operator="equal" id="{AC76F9A5-A8CF-418C-B829-09BAAB71F056}">
            <xm:f>Tables!$B$6</xm:f>
            <x14:dxf>
              <fill>
                <patternFill>
                  <bgColor rgb="FFFF0000"/>
                </patternFill>
              </fill>
            </x14:dxf>
          </x14:cfRule>
          <xm:sqref>F1972:F1974</xm:sqref>
        </x14:conditionalFormatting>
        <x14:conditionalFormatting xmlns:xm="http://schemas.microsoft.com/office/excel/2006/main">
          <x14:cfRule type="cellIs" priority="3393" operator="equal" id="{1295A8EB-5AD8-4E04-909F-83DCFF2AD173}">
            <xm:f>Tables!$B$3</xm:f>
            <x14:dxf>
              <fill>
                <patternFill>
                  <bgColor rgb="FFFFFFCC"/>
                </patternFill>
              </fill>
            </x14:dxf>
          </x14:cfRule>
          <x14:cfRule type="cellIs" priority="3394" operator="equal" id="{E382AAE7-01F5-44FA-BFA7-CD6DB1B7F372}">
            <xm:f>Tables!$B$4</xm:f>
            <x14:dxf>
              <fill>
                <patternFill>
                  <bgColor rgb="FF92D050"/>
                </patternFill>
              </fill>
            </x14:dxf>
          </x14:cfRule>
          <x14:cfRule type="cellIs" priority="3395" operator="equal" id="{6F2EF165-06D0-4DDF-B5E7-39FC400380E3}">
            <xm:f>Tables!$B$5</xm:f>
            <x14:dxf>
              <fill>
                <patternFill>
                  <bgColor rgb="FFFFC000"/>
                </patternFill>
              </fill>
            </x14:dxf>
          </x14:cfRule>
          <x14:cfRule type="cellIs" priority="3396" operator="equal" id="{23CD8756-C775-4DD6-AD64-6AB29342FBAC}">
            <xm:f>Tables!$B$6</xm:f>
            <x14:dxf>
              <fill>
                <patternFill>
                  <bgColor rgb="FFFF0000"/>
                </patternFill>
              </fill>
            </x14:dxf>
          </x14:cfRule>
          <xm:sqref>F1977:F1979</xm:sqref>
        </x14:conditionalFormatting>
        <x14:conditionalFormatting xmlns:xm="http://schemas.microsoft.com/office/excel/2006/main">
          <x14:cfRule type="cellIs" priority="3389" operator="equal" id="{2EF80E39-6832-4269-8157-FC3AB5C79C5A}">
            <xm:f>Tables!$B$3</xm:f>
            <x14:dxf>
              <fill>
                <patternFill>
                  <bgColor rgb="FFFFFFCC"/>
                </patternFill>
              </fill>
            </x14:dxf>
          </x14:cfRule>
          <x14:cfRule type="cellIs" priority="3390" operator="equal" id="{22767364-1AC1-4193-9241-D4D523872070}">
            <xm:f>Tables!$B$4</xm:f>
            <x14:dxf>
              <fill>
                <patternFill>
                  <bgColor rgb="FF92D050"/>
                </patternFill>
              </fill>
            </x14:dxf>
          </x14:cfRule>
          <x14:cfRule type="cellIs" priority="3391" operator="equal" id="{509953C6-8823-4F24-BF94-6845DC442499}">
            <xm:f>Tables!$B$5</xm:f>
            <x14:dxf>
              <fill>
                <patternFill>
                  <bgColor rgb="FFFFC000"/>
                </patternFill>
              </fill>
            </x14:dxf>
          </x14:cfRule>
          <x14:cfRule type="cellIs" priority="3392" operator="equal" id="{D2F384F3-1452-410D-9135-F98560FCC4D2}">
            <xm:f>Tables!$B$6</xm:f>
            <x14:dxf>
              <fill>
                <patternFill>
                  <bgColor rgb="FFFF0000"/>
                </patternFill>
              </fill>
            </x14:dxf>
          </x14:cfRule>
          <xm:sqref>F1982:F1984</xm:sqref>
        </x14:conditionalFormatting>
        <x14:conditionalFormatting xmlns:xm="http://schemas.microsoft.com/office/excel/2006/main">
          <x14:cfRule type="cellIs" priority="3385" operator="equal" id="{9FD01D25-8C83-4336-8C11-C1A66E9CCB44}">
            <xm:f>Tables!$B$3</xm:f>
            <x14:dxf>
              <fill>
                <patternFill>
                  <bgColor rgb="FFFFFFCC"/>
                </patternFill>
              </fill>
            </x14:dxf>
          </x14:cfRule>
          <x14:cfRule type="cellIs" priority="3386" operator="equal" id="{F1D7518E-969D-4614-9216-00D95CE05BAD}">
            <xm:f>Tables!$B$4</xm:f>
            <x14:dxf>
              <fill>
                <patternFill>
                  <bgColor rgb="FF92D050"/>
                </patternFill>
              </fill>
            </x14:dxf>
          </x14:cfRule>
          <x14:cfRule type="cellIs" priority="3387" operator="equal" id="{88A5EE11-6189-425A-A2A6-11810C1D2558}">
            <xm:f>Tables!$B$5</xm:f>
            <x14:dxf>
              <fill>
                <patternFill>
                  <bgColor rgb="FFFFC000"/>
                </patternFill>
              </fill>
            </x14:dxf>
          </x14:cfRule>
          <x14:cfRule type="cellIs" priority="3388" operator="equal" id="{74A67A83-5EC6-42C2-B72D-2500EF903AE1}">
            <xm:f>Tables!$B$6</xm:f>
            <x14:dxf>
              <fill>
                <patternFill>
                  <bgColor rgb="FFFF0000"/>
                </patternFill>
              </fill>
            </x14:dxf>
          </x14:cfRule>
          <xm:sqref>F1987:F1989</xm:sqref>
        </x14:conditionalFormatting>
        <x14:conditionalFormatting xmlns:xm="http://schemas.microsoft.com/office/excel/2006/main">
          <x14:cfRule type="cellIs" priority="3381" operator="equal" id="{879DA651-A22B-4D15-BAA8-4FEF375BCDFF}">
            <xm:f>Tables!$B$3</xm:f>
            <x14:dxf>
              <fill>
                <patternFill>
                  <bgColor rgb="FFFFFFCC"/>
                </patternFill>
              </fill>
            </x14:dxf>
          </x14:cfRule>
          <x14:cfRule type="cellIs" priority="3382" operator="equal" id="{FE9F5391-7AED-4E42-9734-2B0C1E4E7242}">
            <xm:f>Tables!$B$4</xm:f>
            <x14:dxf>
              <fill>
                <patternFill>
                  <bgColor rgb="FF92D050"/>
                </patternFill>
              </fill>
            </x14:dxf>
          </x14:cfRule>
          <x14:cfRule type="cellIs" priority="3383" operator="equal" id="{A4053923-9EAC-4F4E-BA19-E69826720BAD}">
            <xm:f>Tables!$B$5</xm:f>
            <x14:dxf>
              <fill>
                <patternFill>
                  <bgColor rgb="FFFFC000"/>
                </patternFill>
              </fill>
            </x14:dxf>
          </x14:cfRule>
          <x14:cfRule type="cellIs" priority="3384" operator="equal" id="{FE422AC1-FAB0-460D-99FD-1E188375ACDE}">
            <xm:f>Tables!$B$6</xm:f>
            <x14:dxf>
              <fill>
                <patternFill>
                  <bgColor rgb="FFFF0000"/>
                </patternFill>
              </fill>
            </x14:dxf>
          </x14:cfRule>
          <xm:sqref>F1992:F1994</xm:sqref>
        </x14:conditionalFormatting>
        <x14:conditionalFormatting xmlns:xm="http://schemas.microsoft.com/office/excel/2006/main">
          <x14:cfRule type="cellIs" priority="3377" operator="equal" id="{1FFE51D1-06DC-4296-B2EE-37B20F2CED06}">
            <xm:f>Tables!$B$3</xm:f>
            <x14:dxf>
              <fill>
                <patternFill>
                  <bgColor rgb="FFFFFFCC"/>
                </patternFill>
              </fill>
            </x14:dxf>
          </x14:cfRule>
          <x14:cfRule type="cellIs" priority="3378" operator="equal" id="{2F5B7AF3-02B6-4B0B-ACB6-D99A1F0BAB2E}">
            <xm:f>Tables!$B$4</xm:f>
            <x14:dxf>
              <fill>
                <patternFill>
                  <bgColor rgb="FF92D050"/>
                </patternFill>
              </fill>
            </x14:dxf>
          </x14:cfRule>
          <x14:cfRule type="cellIs" priority="3379" operator="equal" id="{252DEEDB-5ACA-410D-A26C-D5EC15CBA2F5}">
            <xm:f>Tables!$B$5</xm:f>
            <x14:dxf>
              <fill>
                <patternFill>
                  <bgColor rgb="FFFFC000"/>
                </patternFill>
              </fill>
            </x14:dxf>
          </x14:cfRule>
          <x14:cfRule type="cellIs" priority="3380" operator="equal" id="{F1B21632-66B1-4EBB-BEB9-4807B7AA56E3}">
            <xm:f>Tables!$B$6</xm:f>
            <x14:dxf>
              <fill>
                <patternFill>
                  <bgColor rgb="FFFF0000"/>
                </patternFill>
              </fill>
            </x14:dxf>
          </x14:cfRule>
          <xm:sqref>F2039:F2041</xm:sqref>
        </x14:conditionalFormatting>
        <x14:conditionalFormatting xmlns:xm="http://schemas.microsoft.com/office/excel/2006/main">
          <x14:cfRule type="cellIs" priority="3373" operator="equal" id="{24EE1564-5046-4498-A1C5-7EBB8D82E0E4}">
            <xm:f>Tables!$B$3</xm:f>
            <x14:dxf>
              <fill>
                <patternFill>
                  <bgColor rgb="FFFFFFCC"/>
                </patternFill>
              </fill>
            </x14:dxf>
          </x14:cfRule>
          <x14:cfRule type="cellIs" priority="3374" operator="equal" id="{35706CA0-5F77-435D-9BCA-64AB2B2588C3}">
            <xm:f>Tables!$B$4</xm:f>
            <x14:dxf>
              <fill>
                <patternFill>
                  <bgColor rgb="FF92D050"/>
                </patternFill>
              </fill>
            </x14:dxf>
          </x14:cfRule>
          <x14:cfRule type="cellIs" priority="3375" operator="equal" id="{D387841E-8761-4BF4-A29E-64AE3423CF22}">
            <xm:f>Tables!$B$5</xm:f>
            <x14:dxf>
              <fill>
                <patternFill>
                  <bgColor rgb="FFFFC000"/>
                </patternFill>
              </fill>
            </x14:dxf>
          </x14:cfRule>
          <x14:cfRule type="cellIs" priority="3376" operator="equal" id="{4DA9B54B-3C85-4382-80C6-CAB8476D2DF7}">
            <xm:f>Tables!$B$6</xm:f>
            <x14:dxf>
              <fill>
                <patternFill>
                  <bgColor rgb="FFFF0000"/>
                </patternFill>
              </fill>
            </x14:dxf>
          </x14:cfRule>
          <xm:sqref>F2044:F2046</xm:sqref>
        </x14:conditionalFormatting>
        <x14:conditionalFormatting xmlns:xm="http://schemas.microsoft.com/office/excel/2006/main">
          <x14:cfRule type="cellIs" priority="3369" operator="equal" id="{8CCE7244-DFCE-4B92-B3A9-B08E83572729}">
            <xm:f>Tables!$B$3</xm:f>
            <x14:dxf>
              <fill>
                <patternFill>
                  <bgColor rgb="FFFFFFCC"/>
                </patternFill>
              </fill>
            </x14:dxf>
          </x14:cfRule>
          <x14:cfRule type="cellIs" priority="3370" operator="equal" id="{DFE1B592-81E1-471D-8055-36E962608E33}">
            <xm:f>Tables!$B$4</xm:f>
            <x14:dxf>
              <fill>
                <patternFill>
                  <bgColor rgb="FF92D050"/>
                </patternFill>
              </fill>
            </x14:dxf>
          </x14:cfRule>
          <x14:cfRule type="cellIs" priority="3371" operator="equal" id="{B16BCE3E-0FF3-47D9-92BA-7ABDA6DC1038}">
            <xm:f>Tables!$B$5</xm:f>
            <x14:dxf>
              <fill>
                <patternFill>
                  <bgColor rgb="FFFFC000"/>
                </patternFill>
              </fill>
            </x14:dxf>
          </x14:cfRule>
          <x14:cfRule type="cellIs" priority="3372" operator="equal" id="{09D04D14-F097-4F16-B358-E5142FB03024}">
            <xm:f>Tables!$B$6</xm:f>
            <x14:dxf>
              <fill>
                <patternFill>
                  <bgColor rgb="FFFF0000"/>
                </patternFill>
              </fill>
            </x14:dxf>
          </x14:cfRule>
          <xm:sqref>F2049:F2051</xm:sqref>
        </x14:conditionalFormatting>
        <x14:conditionalFormatting xmlns:xm="http://schemas.microsoft.com/office/excel/2006/main">
          <x14:cfRule type="cellIs" priority="3365" operator="equal" id="{6B24F825-9587-4A80-AC21-041F556817B5}">
            <xm:f>Tables!$B$3</xm:f>
            <x14:dxf>
              <fill>
                <patternFill>
                  <bgColor rgb="FFFFFFCC"/>
                </patternFill>
              </fill>
            </x14:dxf>
          </x14:cfRule>
          <x14:cfRule type="cellIs" priority="3366" operator="equal" id="{E41B0EA2-F7A0-48B4-810F-66F8F68F2A7B}">
            <xm:f>Tables!$B$4</xm:f>
            <x14:dxf>
              <fill>
                <patternFill>
                  <bgColor rgb="FF92D050"/>
                </patternFill>
              </fill>
            </x14:dxf>
          </x14:cfRule>
          <x14:cfRule type="cellIs" priority="3367" operator="equal" id="{6E131FF0-4DF7-4637-8AED-356A39291A59}">
            <xm:f>Tables!$B$5</xm:f>
            <x14:dxf>
              <fill>
                <patternFill>
                  <bgColor rgb="FFFFC000"/>
                </patternFill>
              </fill>
            </x14:dxf>
          </x14:cfRule>
          <x14:cfRule type="cellIs" priority="3368" operator="equal" id="{CBAB9E98-534A-468C-A25F-DA939932ABC5}">
            <xm:f>Tables!$B$6</xm:f>
            <x14:dxf>
              <fill>
                <patternFill>
                  <bgColor rgb="FFFF0000"/>
                </patternFill>
              </fill>
            </x14:dxf>
          </x14:cfRule>
          <xm:sqref>F2054:F2056</xm:sqref>
        </x14:conditionalFormatting>
        <x14:conditionalFormatting xmlns:xm="http://schemas.microsoft.com/office/excel/2006/main">
          <x14:cfRule type="cellIs" priority="3361" operator="equal" id="{C502EDDA-2C6A-446A-83F5-C84996410321}">
            <xm:f>Tables!$B$3</xm:f>
            <x14:dxf>
              <fill>
                <patternFill>
                  <bgColor rgb="FFFFFFCC"/>
                </patternFill>
              </fill>
            </x14:dxf>
          </x14:cfRule>
          <x14:cfRule type="cellIs" priority="3362" operator="equal" id="{F3B4B4F1-38C1-4A2F-9CA9-4F195BFDE18B}">
            <xm:f>Tables!$B$4</xm:f>
            <x14:dxf>
              <fill>
                <patternFill>
                  <bgColor rgb="FF92D050"/>
                </patternFill>
              </fill>
            </x14:dxf>
          </x14:cfRule>
          <x14:cfRule type="cellIs" priority="3363" operator="equal" id="{F83571C4-2A0C-4202-B545-91677171A629}">
            <xm:f>Tables!$B$5</xm:f>
            <x14:dxf>
              <fill>
                <patternFill>
                  <bgColor rgb="FFFFC000"/>
                </patternFill>
              </fill>
            </x14:dxf>
          </x14:cfRule>
          <x14:cfRule type="cellIs" priority="3364" operator="equal" id="{AE250870-3D25-4C23-946A-4860877B2460}">
            <xm:f>Tables!$B$6</xm:f>
            <x14:dxf>
              <fill>
                <patternFill>
                  <bgColor rgb="FFFF0000"/>
                </patternFill>
              </fill>
            </x14:dxf>
          </x14:cfRule>
          <xm:sqref>F2059:F2061</xm:sqref>
        </x14:conditionalFormatting>
        <x14:conditionalFormatting xmlns:xm="http://schemas.microsoft.com/office/excel/2006/main">
          <x14:cfRule type="cellIs" priority="3357" operator="equal" id="{164B99FB-CB35-490F-B8FC-DB8F56F859BA}">
            <xm:f>Tables!$B$3</xm:f>
            <x14:dxf>
              <fill>
                <patternFill>
                  <bgColor rgb="FFFFFFCC"/>
                </patternFill>
              </fill>
            </x14:dxf>
          </x14:cfRule>
          <x14:cfRule type="cellIs" priority="3358" operator="equal" id="{EA94817F-E45E-495B-A52F-BD432AC527B1}">
            <xm:f>Tables!$B$4</xm:f>
            <x14:dxf>
              <fill>
                <patternFill>
                  <bgColor rgb="FF92D050"/>
                </patternFill>
              </fill>
            </x14:dxf>
          </x14:cfRule>
          <x14:cfRule type="cellIs" priority="3359" operator="equal" id="{5D6A3AC8-CCE3-4CD6-8E52-71416AA27A1E}">
            <xm:f>Tables!$B$5</xm:f>
            <x14:dxf>
              <fill>
                <patternFill>
                  <bgColor rgb="FFFFC000"/>
                </patternFill>
              </fill>
            </x14:dxf>
          </x14:cfRule>
          <x14:cfRule type="cellIs" priority="3360" operator="equal" id="{1DE446C6-A66B-4D73-BE7F-234E192B2395}">
            <xm:f>Tables!$B$6</xm:f>
            <x14:dxf>
              <fill>
                <patternFill>
                  <bgColor rgb="FFFF0000"/>
                </patternFill>
              </fill>
            </x14:dxf>
          </x14:cfRule>
          <xm:sqref>F2064:F2066</xm:sqref>
        </x14:conditionalFormatting>
        <x14:conditionalFormatting xmlns:xm="http://schemas.microsoft.com/office/excel/2006/main">
          <x14:cfRule type="cellIs" priority="3353" operator="equal" id="{CAC4A593-F801-4C03-B8D4-0DCA55A95511}">
            <xm:f>Tables!$B$3</xm:f>
            <x14:dxf>
              <fill>
                <patternFill>
                  <bgColor rgb="FFFFFFCC"/>
                </patternFill>
              </fill>
            </x14:dxf>
          </x14:cfRule>
          <x14:cfRule type="cellIs" priority="3354" operator="equal" id="{38C70DED-EAAA-4338-997A-937A120A8090}">
            <xm:f>Tables!$B$4</xm:f>
            <x14:dxf>
              <fill>
                <patternFill>
                  <bgColor rgb="FF92D050"/>
                </patternFill>
              </fill>
            </x14:dxf>
          </x14:cfRule>
          <x14:cfRule type="cellIs" priority="3355" operator="equal" id="{E2F2A40B-ADA2-4C58-967C-015E7BC7C7E5}">
            <xm:f>Tables!$B$5</xm:f>
            <x14:dxf>
              <fill>
                <patternFill>
                  <bgColor rgb="FFFFC000"/>
                </patternFill>
              </fill>
            </x14:dxf>
          </x14:cfRule>
          <x14:cfRule type="cellIs" priority="3356" operator="equal" id="{7C95F7A5-6E52-41C5-9676-A64CD99CD99B}">
            <xm:f>Tables!$B$6</xm:f>
            <x14:dxf>
              <fill>
                <patternFill>
                  <bgColor rgb="FFFF0000"/>
                </patternFill>
              </fill>
            </x14:dxf>
          </x14:cfRule>
          <xm:sqref>F2069:F2071</xm:sqref>
        </x14:conditionalFormatting>
        <x14:conditionalFormatting xmlns:xm="http://schemas.microsoft.com/office/excel/2006/main">
          <x14:cfRule type="cellIs" priority="3349" operator="equal" id="{10EA8D20-F4C1-431C-9D06-4F3C0F7320CA}">
            <xm:f>Tables!$B$3</xm:f>
            <x14:dxf>
              <fill>
                <patternFill>
                  <bgColor rgb="FFFFFFCC"/>
                </patternFill>
              </fill>
            </x14:dxf>
          </x14:cfRule>
          <x14:cfRule type="cellIs" priority="3350" operator="equal" id="{EC5B2C26-63DD-4206-A2EB-5A40FC0D9AFD}">
            <xm:f>Tables!$B$4</xm:f>
            <x14:dxf>
              <fill>
                <patternFill>
                  <bgColor rgb="FF92D050"/>
                </patternFill>
              </fill>
            </x14:dxf>
          </x14:cfRule>
          <x14:cfRule type="cellIs" priority="3351" operator="equal" id="{5F781A3A-DF42-49C6-88B1-7D11DD9C206E}">
            <xm:f>Tables!$B$5</xm:f>
            <x14:dxf>
              <fill>
                <patternFill>
                  <bgColor rgb="FFFFC000"/>
                </patternFill>
              </fill>
            </x14:dxf>
          </x14:cfRule>
          <x14:cfRule type="cellIs" priority="3352" operator="equal" id="{02CC9D06-D840-44D4-B8E9-8B923B63B345}">
            <xm:f>Tables!$B$6</xm:f>
            <x14:dxf>
              <fill>
                <patternFill>
                  <bgColor rgb="FFFF0000"/>
                </patternFill>
              </fill>
            </x14:dxf>
          </x14:cfRule>
          <xm:sqref>F2074:F2076</xm:sqref>
        </x14:conditionalFormatting>
        <x14:conditionalFormatting xmlns:xm="http://schemas.microsoft.com/office/excel/2006/main">
          <x14:cfRule type="cellIs" priority="3345" operator="equal" id="{6729F95E-EEAC-429A-8E36-BE746BCC44FF}">
            <xm:f>Tables!$B$3</xm:f>
            <x14:dxf>
              <fill>
                <patternFill>
                  <bgColor rgb="FFFFFFCC"/>
                </patternFill>
              </fill>
            </x14:dxf>
          </x14:cfRule>
          <x14:cfRule type="cellIs" priority="3346" operator="equal" id="{9363529F-43C9-4CAF-B439-D517F3B71E12}">
            <xm:f>Tables!$B$4</xm:f>
            <x14:dxf>
              <fill>
                <patternFill>
                  <bgColor rgb="FF92D050"/>
                </patternFill>
              </fill>
            </x14:dxf>
          </x14:cfRule>
          <x14:cfRule type="cellIs" priority="3347" operator="equal" id="{43075703-E574-43F5-B7B7-A1FA20A5CBCB}">
            <xm:f>Tables!$B$5</xm:f>
            <x14:dxf>
              <fill>
                <patternFill>
                  <bgColor rgb="FFFFC000"/>
                </patternFill>
              </fill>
            </x14:dxf>
          </x14:cfRule>
          <x14:cfRule type="cellIs" priority="3348" operator="equal" id="{91E40A8A-BD76-4976-8B09-ED32A13CC68E}">
            <xm:f>Tables!$B$6</xm:f>
            <x14:dxf>
              <fill>
                <patternFill>
                  <bgColor rgb="FFFF0000"/>
                </patternFill>
              </fill>
            </x14:dxf>
          </x14:cfRule>
          <xm:sqref>F2121:F2123</xm:sqref>
        </x14:conditionalFormatting>
        <x14:conditionalFormatting xmlns:xm="http://schemas.microsoft.com/office/excel/2006/main">
          <x14:cfRule type="cellIs" priority="3341" operator="equal" id="{C20A8658-AE90-4CFA-AFCB-EE413D0987B2}">
            <xm:f>Tables!$B$3</xm:f>
            <x14:dxf>
              <fill>
                <patternFill>
                  <bgColor rgb="FFFFFFCC"/>
                </patternFill>
              </fill>
            </x14:dxf>
          </x14:cfRule>
          <x14:cfRule type="cellIs" priority="3342" operator="equal" id="{A9164735-7E01-40D2-841A-4DA4145B3AFA}">
            <xm:f>Tables!$B$4</xm:f>
            <x14:dxf>
              <fill>
                <patternFill>
                  <bgColor rgb="FF92D050"/>
                </patternFill>
              </fill>
            </x14:dxf>
          </x14:cfRule>
          <x14:cfRule type="cellIs" priority="3343" operator="equal" id="{48D93B7B-BF4A-44E0-8DB9-5EED4D8AB8DA}">
            <xm:f>Tables!$B$5</xm:f>
            <x14:dxf>
              <fill>
                <patternFill>
                  <bgColor rgb="FFFFC000"/>
                </patternFill>
              </fill>
            </x14:dxf>
          </x14:cfRule>
          <x14:cfRule type="cellIs" priority="3344" operator="equal" id="{A8115FBE-DB47-40B8-8B03-79581C14FF46}">
            <xm:f>Tables!$B$6</xm:f>
            <x14:dxf>
              <fill>
                <patternFill>
                  <bgColor rgb="FFFF0000"/>
                </patternFill>
              </fill>
            </x14:dxf>
          </x14:cfRule>
          <xm:sqref>F2126:F2128</xm:sqref>
        </x14:conditionalFormatting>
        <x14:conditionalFormatting xmlns:xm="http://schemas.microsoft.com/office/excel/2006/main">
          <x14:cfRule type="cellIs" priority="3337" operator="equal" id="{C5525C8E-C003-4C4C-AFF3-157917A346C4}">
            <xm:f>Tables!$B$3</xm:f>
            <x14:dxf>
              <fill>
                <patternFill>
                  <bgColor rgb="FFFFFFCC"/>
                </patternFill>
              </fill>
            </x14:dxf>
          </x14:cfRule>
          <x14:cfRule type="cellIs" priority="3338" operator="equal" id="{D5D41057-CD7E-45D8-8AB9-FACF23587F11}">
            <xm:f>Tables!$B$4</xm:f>
            <x14:dxf>
              <fill>
                <patternFill>
                  <bgColor rgb="FF92D050"/>
                </patternFill>
              </fill>
            </x14:dxf>
          </x14:cfRule>
          <x14:cfRule type="cellIs" priority="3339" operator="equal" id="{2681E28B-87EB-409D-BB51-4AB62FA16DAF}">
            <xm:f>Tables!$B$5</xm:f>
            <x14:dxf>
              <fill>
                <patternFill>
                  <bgColor rgb="FFFFC000"/>
                </patternFill>
              </fill>
            </x14:dxf>
          </x14:cfRule>
          <x14:cfRule type="cellIs" priority="3340" operator="equal" id="{5A2FA98D-EACE-4F9D-B081-61DAEC4F7673}">
            <xm:f>Tables!$B$6</xm:f>
            <x14:dxf>
              <fill>
                <patternFill>
                  <bgColor rgb="FFFF0000"/>
                </patternFill>
              </fill>
            </x14:dxf>
          </x14:cfRule>
          <xm:sqref>F2131:F2133</xm:sqref>
        </x14:conditionalFormatting>
        <x14:conditionalFormatting xmlns:xm="http://schemas.microsoft.com/office/excel/2006/main">
          <x14:cfRule type="cellIs" priority="3333" operator="equal" id="{7D8B3CEA-26CD-4EED-8819-988AB4293CA1}">
            <xm:f>Tables!$B$3</xm:f>
            <x14:dxf>
              <fill>
                <patternFill>
                  <bgColor rgb="FFFFFFCC"/>
                </patternFill>
              </fill>
            </x14:dxf>
          </x14:cfRule>
          <x14:cfRule type="cellIs" priority="3334" operator="equal" id="{AF22F61C-C56D-4F11-944D-F245857C4FC6}">
            <xm:f>Tables!$B$4</xm:f>
            <x14:dxf>
              <fill>
                <patternFill>
                  <bgColor rgb="FF92D050"/>
                </patternFill>
              </fill>
            </x14:dxf>
          </x14:cfRule>
          <x14:cfRule type="cellIs" priority="3335" operator="equal" id="{7B763DB7-C875-45B9-A585-26AEA1CC3D05}">
            <xm:f>Tables!$B$5</xm:f>
            <x14:dxf>
              <fill>
                <patternFill>
                  <bgColor rgb="FFFFC000"/>
                </patternFill>
              </fill>
            </x14:dxf>
          </x14:cfRule>
          <x14:cfRule type="cellIs" priority="3336" operator="equal" id="{88B6B3D1-BA3A-4350-B114-7BA8265FA598}">
            <xm:f>Tables!$B$6</xm:f>
            <x14:dxf>
              <fill>
                <patternFill>
                  <bgColor rgb="FFFF0000"/>
                </patternFill>
              </fill>
            </x14:dxf>
          </x14:cfRule>
          <xm:sqref>F2136:F2138</xm:sqref>
        </x14:conditionalFormatting>
        <x14:conditionalFormatting xmlns:xm="http://schemas.microsoft.com/office/excel/2006/main">
          <x14:cfRule type="cellIs" priority="3329" operator="equal" id="{279F7D36-E7EB-40E6-8D19-BC28A1863C33}">
            <xm:f>Tables!$B$3</xm:f>
            <x14:dxf>
              <fill>
                <patternFill>
                  <bgColor rgb="FFFFFFCC"/>
                </patternFill>
              </fill>
            </x14:dxf>
          </x14:cfRule>
          <x14:cfRule type="cellIs" priority="3330" operator="equal" id="{4FF1FF74-7459-4159-A385-2C41A8212C79}">
            <xm:f>Tables!$B$4</xm:f>
            <x14:dxf>
              <fill>
                <patternFill>
                  <bgColor rgb="FF92D050"/>
                </patternFill>
              </fill>
            </x14:dxf>
          </x14:cfRule>
          <x14:cfRule type="cellIs" priority="3331" operator="equal" id="{3C12D23C-529D-4F2C-9227-E4969F78EF75}">
            <xm:f>Tables!$B$5</xm:f>
            <x14:dxf>
              <fill>
                <patternFill>
                  <bgColor rgb="FFFFC000"/>
                </patternFill>
              </fill>
            </x14:dxf>
          </x14:cfRule>
          <x14:cfRule type="cellIs" priority="3332" operator="equal" id="{0D1E3F72-3602-40E9-89B7-F51FB787A701}">
            <xm:f>Tables!$B$6</xm:f>
            <x14:dxf>
              <fill>
                <patternFill>
                  <bgColor rgb="FFFF0000"/>
                </patternFill>
              </fill>
            </x14:dxf>
          </x14:cfRule>
          <xm:sqref>F2141:F2143</xm:sqref>
        </x14:conditionalFormatting>
        <x14:conditionalFormatting xmlns:xm="http://schemas.microsoft.com/office/excel/2006/main">
          <x14:cfRule type="cellIs" priority="3325" operator="equal" id="{6ACE4317-FD1A-483B-B565-612909D4836B}">
            <xm:f>Tables!$B$3</xm:f>
            <x14:dxf>
              <fill>
                <patternFill>
                  <bgColor rgb="FFFFFFCC"/>
                </patternFill>
              </fill>
            </x14:dxf>
          </x14:cfRule>
          <x14:cfRule type="cellIs" priority="3326" operator="equal" id="{F9F88F81-C31D-4F62-85A5-EB5136206EDE}">
            <xm:f>Tables!$B$4</xm:f>
            <x14:dxf>
              <fill>
                <patternFill>
                  <bgColor rgb="FF92D050"/>
                </patternFill>
              </fill>
            </x14:dxf>
          </x14:cfRule>
          <x14:cfRule type="cellIs" priority="3327" operator="equal" id="{2668544F-6184-41DC-9D09-7090FF1CB29F}">
            <xm:f>Tables!$B$5</xm:f>
            <x14:dxf>
              <fill>
                <patternFill>
                  <bgColor rgb="FFFFC000"/>
                </patternFill>
              </fill>
            </x14:dxf>
          </x14:cfRule>
          <x14:cfRule type="cellIs" priority="3328" operator="equal" id="{6525BAF0-1E34-4272-8773-30FC84DEFAAB}">
            <xm:f>Tables!$B$6</xm:f>
            <x14:dxf>
              <fill>
                <patternFill>
                  <bgColor rgb="FFFF0000"/>
                </patternFill>
              </fill>
            </x14:dxf>
          </x14:cfRule>
          <xm:sqref>F2146:F2148</xm:sqref>
        </x14:conditionalFormatting>
        <x14:conditionalFormatting xmlns:xm="http://schemas.microsoft.com/office/excel/2006/main">
          <x14:cfRule type="cellIs" priority="3321" operator="equal" id="{279EE9DE-81F9-469C-BFFC-5F7A22696876}">
            <xm:f>Tables!$B$3</xm:f>
            <x14:dxf>
              <fill>
                <patternFill>
                  <bgColor rgb="FFFFFFCC"/>
                </patternFill>
              </fill>
            </x14:dxf>
          </x14:cfRule>
          <x14:cfRule type="cellIs" priority="3322" operator="equal" id="{4CE7C115-2B9E-45E5-9DCE-7F732C94CE57}">
            <xm:f>Tables!$B$4</xm:f>
            <x14:dxf>
              <fill>
                <patternFill>
                  <bgColor rgb="FF92D050"/>
                </patternFill>
              </fill>
            </x14:dxf>
          </x14:cfRule>
          <x14:cfRule type="cellIs" priority="3323" operator="equal" id="{0DB67B64-8542-4362-817D-F7153C69EAE5}">
            <xm:f>Tables!$B$5</xm:f>
            <x14:dxf>
              <fill>
                <patternFill>
                  <bgColor rgb="FFFFC000"/>
                </patternFill>
              </fill>
            </x14:dxf>
          </x14:cfRule>
          <x14:cfRule type="cellIs" priority="3324" operator="equal" id="{C2BEC135-8501-460F-976A-49B6CE3F8925}">
            <xm:f>Tables!$B$6</xm:f>
            <x14:dxf>
              <fill>
                <patternFill>
                  <bgColor rgb="FFFF0000"/>
                </patternFill>
              </fill>
            </x14:dxf>
          </x14:cfRule>
          <xm:sqref>F2151:F2153</xm:sqref>
        </x14:conditionalFormatting>
        <x14:conditionalFormatting xmlns:xm="http://schemas.microsoft.com/office/excel/2006/main">
          <x14:cfRule type="cellIs" priority="3317" operator="equal" id="{EDFA042B-CDBC-4804-9548-15F20EC2D609}">
            <xm:f>Tables!$B$3</xm:f>
            <x14:dxf>
              <fill>
                <patternFill>
                  <bgColor rgb="FFFFFFCC"/>
                </patternFill>
              </fill>
            </x14:dxf>
          </x14:cfRule>
          <x14:cfRule type="cellIs" priority="3318" operator="equal" id="{21E66715-FF35-4D27-A5F0-2443F6C4997A}">
            <xm:f>Tables!$B$4</xm:f>
            <x14:dxf>
              <fill>
                <patternFill>
                  <bgColor rgb="FF92D050"/>
                </patternFill>
              </fill>
            </x14:dxf>
          </x14:cfRule>
          <x14:cfRule type="cellIs" priority="3319" operator="equal" id="{5704DADF-6FF1-4D6A-B74C-55C784717E1A}">
            <xm:f>Tables!$B$5</xm:f>
            <x14:dxf>
              <fill>
                <patternFill>
                  <bgColor rgb="FFFFC000"/>
                </patternFill>
              </fill>
            </x14:dxf>
          </x14:cfRule>
          <x14:cfRule type="cellIs" priority="3320" operator="equal" id="{8277196E-00C0-40F0-B0DF-1E36BD647646}">
            <xm:f>Tables!$B$6</xm:f>
            <x14:dxf>
              <fill>
                <patternFill>
                  <bgColor rgb="FFFF0000"/>
                </patternFill>
              </fill>
            </x14:dxf>
          </x14:cfRule>
          <xm:sqref>F2156:F2158</xm:sqref>
        </x14:conditionalFormatting>
        <x14:conditionalFormatting xmlns:xm="http://schemas.microsoft.com/office/excel/2006/main">
          <x14:cfRule type="cellIs" priority="3313" operator="equal" id="{655CC127-8BB1-4BD8-87FD-0C973C137DAD}">
            <xm:f>Tables!$B$3</xm:f>
            <x14:dxf>
              <fill>
                <patternFill>
                  <bgColor rgb="FFFFFFCC"/>
                </patternFill>
              </fill>
            </x14:dxf>
          </x14:cfRule>
          <x14:cfRule type="cellIs" priority="3314" operator="equal" id="{10EC91B2-4F65-4F33-80E8-EB3933CB7B4A}">
            <xm:f>Tables!$B$4</xm:f>
            <x14:dxf>
              <fill>
                <patternFill>
                  <bgColor rgb="FF92D050"/>
                </patternFill>
              </fill>
            </x14:dxf>
          </x14:cfRule>
          <x14:cfRule type="cellIs" priority="3315" operator="equal" id="{15261A12-5D5C-40E0-9BBF-025A3A381FFE}">
            <xm:f>Tables!$B$5</xm:f>
            <x14:dxf>
              <fill>
                <patternFill>
                  <bgColor rgb="FFFFC000"/>
                </patternFill>
              </fill>
            </x14:dxf>
          </x14:cfRule>
          <x14:cfRule type="cellIs" priority="3316" operator="equal" id="{6344162D-974B-4165-91D6-5C5C7BF6B63A}">
            <xm:f>Tables!$B$6</xm:f>
            <x14:dxf>
              <fill>
                <patternFill>
                  <bgColor rgb="FFFF0000"/>
                </patternFill>
              </fill>
            </x14:dxf>
          </x14:cfRule>
          <xm:sqref>F2203:F2205</xm:sqref>
        </x14:conditionalFormatting>
        <x14:conditionalFormatting xmlns:xm="http://schemas.microsoft.com/office/excel/2006/main">
          <x14:cfRule type="cellIs" priority="3309" operator="equal" id="{EBF37E96-9782-4942-86E7-646A66B0098C}">
            <xm:f>Tables!$B$3</xm:f>
            <x14:dxf>
              <fill>
                <patternFill>
                  <bgColor rgb="FFFFFFCC"/>
                </patternFill>
              </fill>
            </x14:dxf>
          </x14:cfRule>
          <x14:cfRule type="cellIs" priority="3310" operator="equal" id="{027385E4-D74A-4771-B3C3-2C401E9CDF53}">
            <xm:f>Tables!$B$4</xm:f>
            <x14:dxf>
              <fill>
                <patternFill>
                  <bgColor rgb="FF92D050"/>
                </patternFill>
              </fill>
            </x14:dxf>
          </x14:cfRule>
          <x14:cfRule type="cellIs" priority="3311" operator="equal" id="{E6B169E3-2603-41CE-B83A-88880730A352}">
            <xm:f>Tables!$B$5</xm:f>
            <x14:dxf>
              <fill>
                <patternFill>
                  <bgColor rgb="FFFFC000"/>
                </patternFill>
              </fill>
            </x14:dxf>
          </x14:cfRule>
          <x14:cfRule type="cellIs" priority="3312" operator="equal" id="{99D79E51-D464-4C90-A904-F80571E986F6}">
            <xm:f>Tables!$B$6</xm:f>
            <x14:dxf>
              <fill>
                <patternFill>
                  <bgColor rgb="FFFF0000"/>
                </patternFill>
              </fill>
            </x14:dxf>
          </x14:cfRule>
          <xm:sqref>F2208:F2210</xm:sqref>
        </x14:conditionalFormatting>
        <x14:conditionalFormatting xmlns:xm="http://schemas.microsoft.com/office/excel/2006/main">
          <x14:cfRule type="cellIs" priority="3305" operator="equal" id="{BE0CA27D-E080-492B-BD07-43371B4F6943}">
            <xm:f>Tables!$B$3</xm:f>
            <x14:dxf>
              <fill>
                <patternFill>
                  <bgColor rgb="FFFFFFCC"/>
                </patternFill>
              </fill>
            </x14:dxf>
          </x14:cfRule>
          <x14:cfRule type="cellIs" priority="3306" operator="equal" id="{4442DA84-4CB1-48E2-995A-4963AE6BE746}">
            <xm:f>Tables!$B$4</xm:f>
            <x14:dxf>
              <fill>
                <patternFill>
                  <bgColor rgb="FF92D050"/>
                </patternFill>
              </fill>
            </x14:dxf>
          </x14:cfRule>
          <x14:cfRule type="cellIs" priority="3307" operator="equal" id="{337CC35B-4806-4694-BE21-9EBEC42030DB}">
            <xm:f>Tables!$B$5</xm:f>
            <x14:dxf>
              <fill>
                <patternFill>
                  <bgColor rgb="FFFFC000"/>
                </patternFill>
              </fill>
            </x14:dxf>
          </x14:cfRule>
          <x14:cfRule type="cellIs" priority="3308" operator="equal" id="{56102DE0-1E9A-4646-86ED-81679C6449C4}">
            <xm:f>Tables!$B$6</xm:f>
            <x14:dxf>
              <fill>
                <patternFill>
                  <bgColor rgb="FFFF0000"/>
                </patternFill>
              </fill>
            </x14:dxf>
          </x14:cfRule>
          <xm:sqref>F2213:F2215</xm:sqref>
        </x14:conditionalFormatting>
        <x14:conditionalFormatting xmlns:xm="http://schemas.microsoft.com/office/excel/2006/main">
          <x14:cfRule type="cellIs" priority="3301" operator="equal" id="{A470929A-8AA9-474D-9822-6D6BD631EAEE}">
            <xm:f>Tables!$B$3</xm:f>
            <x14:dxf>
              <fill>
                <patternFill>
                  <bgColor rgb="FFFFFFCC"/>
                </patternFill>
              </fill>
            </x14:dxf>
          </x14:cfRule>
          <x14:cfRule type="cellIs" priority="3302" operator="equal" id="{5B3115C0-DC5C-4139-8BF5-FDEDF0802EF8}">
            <xm:f>Tables!$B$4</xm:f>
            <x14:dxf>
              <fill>
                <patternFill>
                  <bgColor rgb="FF92D050"/>
                </patternFill>
              </fill>
            </x14:dxf>
          </x14:cfRule>
          <x14:cfRule type="cellIs" priority="3303" operator="equal" id="{39F8AD5D-03CF-4680-9F18-C522BDA2C9B2}">
            <xm:f>Tables!$B$5</xm:f>
            <x14:dxf>
              <fill>
                <patternFill>
                  <bgColor rgb="FFFFC000"/>
                </patternFill>
              </fill>
            </x14:dxf>
          </x14:cfRule>
          <x14:cfRule type="cellIs" priority="3304" operator="equal" id="{0AC4F6F7-901F-4FB3-892D-7173908A34C7}">
            <xm:f>Tables!$B$6</xm:f>
            <x14:dxf>
              <fill>
                <patternFill>
                  <bgColor rgb="FFFF0000"/>
                </patternFill>
              </fill>
            </x14:dxf>
          </x14:cfRule>
          <xm:sqref>F2218:F2220</xm:sqref>
        </x14:conditionalFormatting>
        <x14:conditionalFormatting xmlns:xm="http://schemas.microsoft.com/office/excel/2006/main">
          <x14:cfRule type="cellIs" priority="3297" operator="equal" id="{E67F440E-09E4-44E0-BA66-7016A51B4FBB}">
            <xm:f>Tables!$B$3</xm:f>
            <x14:dxf>
              <fill>
                <patternFill>
                  <bgColor rgb="FFFFFFCC"/>
                </patternFill>
              </fill>
            </x14:dxf>
          </x14:cfRule>
          <x14:cfRule type="cellIs" priority="3298" operator="equal" id="{83234DE6-3B5D-4B80-B3C6-B34C5555D7C3}">
            <xm:f>Tables!$B$4</xm:f>
            <x14:dxf>
              <fill>
                <patternFill>
                  <bgColor rgb="FF92D050"/>
                </patternFill>
              </fill>
            </x14:dxf>
          </x14:cfRule>
          <x14:cfRule type="cellIs" priority="3299" operator="equal" id="{78A4F743-8078-40E3-9A05-EC25B8C09FFB}">
            <xm:f>Tables!$B$5</xm:f>
            <x14:dxf>
              <fill>
                <patternFill>
                  <bgColor rgb="FFFFC000"/>
                </patternFill>
              </fill>
            </x14:dxf>
          </x14:cfRule>
          <x14:cfRule type="cellIs" priority="3300" operator="equal" id="{DAE46D32-E963-446F-91AB-AB440CCD0FBB}">
            <xm:f>Tables!$B$6</xm:f>
            <x14:dxf>
              <fill>
                <patternFill>
                  <bgColor rgb="FFFF0000"/>
                </patternFill>
              </fill>
            </x14:dxf>
          </x14:cfRule>
          <xm:sqref>F2223:F2225</xm:sqref>
        </x14:conditionalFormatting>
        <x14:conditionalFormatting xmlns:xm="http://schemas.microsoft.com/office/excel/2006/main">
          <x14:cfRule type="cellIs" priority="3293" operator="equal" id="{826DDE25-3C09-42DF-9589-3A4CC3DA135D}">
            <xm:f>Tables!$B$3</xm:f>
            <x14:dxf>
              <fill>
                <patternFill>
                  <bgColor rgb="FFFFFFCC"/>
                </patternFill>
              </fill>
            </x14:dxf>
          </x14:cfRule>
          <x14:cfRule type="cellIs" priority="3294" operator="equal" id="{DCA95EE0-6E0E-4361-A8B7-60F177DC2F04}">
            <xm:f>Tables!$B$4</xm:f>
            <x14:dxf>
              <fill>
                <patternFill>
                  <bgColor rgb="FF92D050"/>
                </patternFill>
              </fill>
            </x14:dxf>
          </x14:cfRule>
          <x14:cfRule type="cellIs" priority="3295" operator="equal" id="{F83FE054-765B-451B-AE6D-9763941AC30A}">
            <xm:f>Tables!$B$5</xm:f>
            <x14:dxf>
              <fill>
                <patternFill>
                  <bgColor rgb="FFFFC000"/>
                </patternFill>
              </fill>
            </x14:dxf>
          </x14:cfRule>
          <x14:cfRule type="cellIs" priority="3296" operator="equal" id="{A80BC4E6-6430-4E12-A62F-55BFAEE8EC45}">
            <xm:f>Tables!$B$6</xm:f>
            <x14:dxf>
              <fill>
                <patternFill>
                  <bgColor rgb="FFFF0000"/>
                </patternFill>
              </fill>
            </x14:dxf>
          </x14:cfRule>
          <xm:sqref>F2228:F2230</xm:sqref>
        </x14:conditionalFormatting>
        <x14:conditionalFormatting xmlns:xm="http://schemas.microsoft.com/office/excel/2006/main">
          <x14:cfRule type="cellIs" priority="3289" operator="equal" id="{024A9BA5-2E22-4969-A191-358E78FE50AD}">
            <xm:f>Tables!$B$3</xm:f>
            <x14:dxf>
              <fill>
                <patternFill>
                  <bgColor rgb="FFFFFFCC"/>
                </patternFill>
              </fill>
            </x14:dxf>
          </x14:cfRule>
          <x14:cfRule type="cellIs" priority="3290" operator="equal" id="{617809AA-1B66-4A30-8567-2192C5A35325}">
            <xm:f>Tables!$B$4</xm:f>
            <x14:dxf>
              <fill>
                <patternFill>
                  <bgColor rgb="FF92D050"/>
                </patternFill>
              </fill>
            </x14:dxf>
          </x14:cfRule>
          <x14:cfRule type="cellIs" priority="3291" operator="equal" id="{C27E1A4D-A4CF-437A-BDC7-A5B72817EE83}">
            <xm:f>Tables!$B$5</xm:f>
            <x14:dxf>
              <fill>
                <patternFill>
                  <bgColor rgb="FFFFC000"/>
                </patternFill>
              </fill>
            </x14:dxf>
          </x14:cfRule>
          <x14:cfRule type="cellIs" priority="3292" operator="equal" id="{D58A7C45-0DCA-4F18-837F-785B6634C666}">
            <xm:f>Tables!$B$6</xm:f>
            <x14:dxf>
              <fill>
                <patternFill>
                  <bgColor rgb="FFFF0000"/>
                </patternFill>
              </fill>
            </x14:dxf>
          </x14:cfRule>
          <xm:sqref>F2233:F2235</xm:sqref>
        </x14:conditionalFormatting>
        <x14:conditionalFormatting xmlns:xm="http://schemas.microsoft.com/office/excel/2006/main">
          <x14:cfRule type="cellIs" priority="3285" operator="equal" id="{EBB34F83-9D1B-4B23-B645-B65C8FEE6AD2}">
            <xm:f>Tables!$B$3</xm:f>
            <x14:dxf>
              <fill>
                <patternFill>
                  <bgColor rgb="FFFFFFCC"/>
                </patternFill>
              </fill>
            </x14:dxf>
          </x14:cfRule>
          <x14:cfRule type="cellIs" priority="3286" operator="equal" id="{12918752-7B2B-4FDC-AFD4-0C33FCF41A86}">
            <xm:f>Tables!$B$4</xm:f>
            <x14:dxf>
              <fill>
                <patternFill>
                  <bgColor rgb="FF92D050"/>
                </patternFill>
              </fill>
            </x14:dxf>
          </x14:cfRule>
          <x14:cfRule type="cellIs" priority="3287" operator="equal" id="{4848CBEA-592E-4CE4-A057-7578A1AF8B8C}">
            <xm:f>Tables!$B$5</xm:f>
            <x14:dxf>
              <fill>
                <patternFill>
                  <bgColor rgb="FFFFC000"/>
                </patternFill>
              </fill>
            </x14:dxf>
          </x14:cfRule>
          <x14:cfRule type="cellIs" priority="3288" operator="equal" id="{57F858D2-B938-4114-8546-5DC623D8AAB5}">
            <xm:f>Tables!$B$6</xm:f>
            <x14:dxf>
              <fill>
                <patternFill>
                  <bgColor rgb="FFFF0000"/>
                </patternFill>
              </fill>
            </x14:dxf>
          </x14:cfRule>
          <xm:sqref>F2238:F2240</xm:sqref>
        </x14:conditionalFormatting>
        <x14:conditionalFormatting xmlns:xm="http://schemas.microsoft.com/office/excel/2006/main">
          <x14:cfRule type="cellIs" priority="3281" operator="equal" id="{6DCE9681-0720-459B-A896-E5027E027888}">
            <xm:f>Tables!$B$3</xm:f>
            <x14:dxf>
              <fill>
                <patternFill>
                  <bgColor rgb="FFFFFFCC"/>
                </patternFill>
              </fill>
            </x14:dxf>
          </x14:cfRule>
          <x14:cfRule type="cellIs" priority="3282" operator="equal" id="{858AA78F-4820-48A4-BC39-8922634261D3}">
            <xm:f>Tables!$B$4</xm:f>
            <x14:dxf>
              <fill>
                <patternFill>
                  <bgColor rgb="FF92D050"/>
                </patternFill>
              </fill>
            </x14:dxf>
          </x14:cfRule>
          <x14:cfRule type="cellIs" priority="3283" operator="equal" id="{05911B9C-4D5A-4089-A49F-0F0D782E5F9A}">
            <xm:f>Tables!$B$5</xm:f>
            <x14:dxf>
              <fill>
                <patternFill>
                  <bgColor rgb="FFFFC000"/>
                </patternFill>
              </fill>
            </x14:dxf>
          </x14:cfRule>
          <x14:cfRule type="cellIs" priority="3284" operator="equal" id="{056F6F76-575F-4BC8-9BFB-82D779007A62}">
            <xm:f>Tables!$B$6</xm:f>
            <x14:dxf>
              <fill>
                <patternFill>
                  <bgColor rgb="FFFF0000"/>
                </patternFill>
              </fill>
            </x14:dxf>
          </x14:cfRule>
          <xm:sqref>F2285:F2287</xm:sqref>
        </x14:conditionalFormatting>
        <x14:conditionalFormatting xmlns:xm="http://schemas.microsoft.com/office/excel/2006/main">
          <x14:cfRule type="cellIs" priority="3277" operator="equal" id="{059A3928-B1AB-4C57-829A-CB563214B209}">
            <xm:f>Tables!$B$3</xm:f>
            <x14:dxf>
              <fill>
                <patternFill>
                  <bgColor rgb="FFFFFFCC"/>
                </patternFill>
              </fill>
            </x14:dxf>
          </x14:cfRule>
          <x14:cfRule type="cellIs" priority="3278" operator="equal" id="{1F484DF4-FEB7-469D-9B9E-3B889DF115C0}">
            <xm:f>Tables!$B$4</xm:f>
            <x14:dxf>
              <fill>
                <patternFill>
                  <bgColor rgb="FF92D050"/>
                </patternFill>
              </fill>
            </x14:dxf>
          </x14:cfRule>
          <x14:cfRule type="cellIs" priority="3279" operator="equal" id="{74501B06-6496-419B-8D2F-9D2E368122EE}">
            <xm:f>Tables!$B$5</xm:f>
            <x14:dxf>
              <fill>
                <patternFill>
                  <bgColor rgb="FFFFC000"/>
                </patternFill>
              </fill>
            </x14:dxf>
          </x14:cfRule>
          <x14:cfRule type="cellIs" priority="3280" operator="equal" id="{F004AE3F-CAE2-451E-B230-922594B8CD7C}">
            <xm:f>Tables!$B$6</xm:f>
            <x14:dxf>
              <fill>
                <patternFill>
                  <bgColor rgb="FFFF0000"/>
                </patternFill>
              </fill>
            </x14:dxf>
          </x14:cfRule>
          <xm:sqref>F2290:F2292</xm:sqref>
        </x14:conditionalFormatting>
        <x14:conditionalFormatting xmlns:xm="http://schemas.microsoft.com/office/excel/2006/main">
          <x14:cfRule type="cellIs" priority="3273" operator="equal" id="{5A5E08EA-A192-4820-BFB5-0EFA99C918DA}">
            <xm:f>Tables!$B$3</xm:f>
            <x14:dxf>
              <fill>
                <patternFill>
                  <bgColor rgb="FFFFFFCC"/>
                </patternFill>
              </fill>
            </x14:dxf>
          </x14:cfRule>
          <x14:cfRule type="cellIs" priority="3274" operator="equal" id="{03CA088F-6FFE-43E8-9CCB-AAD7780D4E92}">
            <xm:f>Tables!$B$4</xm:f>
            <x14:dxf>
              <fill>
                <patternFill>
                  <bgColor rgb="FF92D050"/>
                </patternFill>
              </fill>
            </x14:dxf>
          </x14:cfRule>
          <x14:cfRule type="cellIs" priority="3275" operator="equal" id="{82497D94-BD5D-4779-95FE-7A34400457CE}">
            <xm:f>Tables!$B$5</xm:f>
            <x14:dxf>
              <fill>
                <patternFill>
                  <bgColor rgb="FFFFC000"/>
                </patternFill>
              </fill>
            </x14:dxf>
          </x14:cfRule>
          <x14:cfRule type="cellIs" priority="3276" operator="equal" id="{A1A2A397-1046-48C4-B5B2-093D3F5A9C0D}">
            <xm:f>Tables!$B$6</xm:f>
            <x14:dxf>
              <fill>
                <patternFill>
                  <bgColor rgb="FFFF0000"/>
                </patternFill>
              </fill>
            </x14:dxf>
          </x14:cfRule>
          <xm:sqref>F2295:F2297</xm:sqref>
        </x14:conditionalFormatting>
        <x14:conditionalFormatting xmlns:xm="http://schemas.microsoft.com/office/excel/2006/main">
          <x14:cfRule type="cellIs" priority="3269" operator="equal" id="{4EB4A4DC-3CBC-4495-91D4-7F6DFC9C23FB}">
            <xm:f>Tables!$B$3</xm:f>
            <x14:dxf>
              <fill>
                <patternFill>
                  <bgColor rgb="FFFFFFCC"/>
                </patternFill>
              </fill>
            </x14:dxf>
          </x14:cfRule>
          <x14:cfRule type="cellIs" priority="3270" operator="equal" id="{39E4F6A7-6CAF-4721-AD42-5EFB5F666B66}">
            <xm:f>Tables!$B$4</xm:f>
            <x14:dxf>
              <fill>
                <patternFill>
                  <bgColor rgb="FF92D050"/>
                </patternFill>
              </fill>
            </x14:dxf>
          </x14:cfRule>
          <x14:cfRule type="cellIs" priority="3271" operator="equal" id="{D83A2101-72FE-4794-9AC0-BCFAF3C54A39}">
            <xm:f>Tables!$B$5</xm:f>
            <x14:dxf>
              <fill>
                <patternFill>
                  <bgColor rgb="FFFFC000"/>
                </patternFill>
              </fill>
            </x14:dxf>
          </x14:cfRule>
          <x14:cfRule type="cellIs" priority="3272" operator="equal" id="{BF2EA8D3-4082-4F77-9612-FD2CD2790046}">
            <xm:f>Tables!$B$6</xm:f>
            <x14:dxf>
              <fill>
                <patternFill>
                  <bgColor rgb="FFFF0000"/>
                </patternFill>
              </fill>
            </x14:dxf>
          </x14:cfRule>
          <xm:sqref>F2300:F2302</xm:sqref>
        </x14:conditionalFormatting>
        <x14:conditionalFormatting xmlns:xm="http://schemas.microsoft.com/office/excel/2006/main">
          <x14:cfRule type="cellIs" priority="3265" operator="equal" id="{873894C1-4088-4E7D-BAD5-82758448DF0B}">
            <xm:f>Tables!$B$3</xm:f>
            <x14:dxf>
              <fill>
                <patternFill>
                  <bgColor rgb="FFFFFFCC"/>
                </patternFill>
              </fill>
            </x14:dxf>
          </x14:cfRule>
          <x14:cfRule type="cellIs" priority="3266" operator="equal" id="{35EB723D-356F-44D0-A9E9-D559B6981CB6}">
            <xm:f>Tables!$B$4</xm:f>
            <x14:dxf>
              <fill>
                <patternFill>
                  <bgColor rgb="FF92D050"/>
                </patternFill>
              </fill>
            </x14:dxf>
          </x14:cfRule>
          <x14:cfRule type="cellIs" priority="3267" operator="equal" id="{5A4405B7-62C7-42EE-9029-6EED2232E0D7}">
            <xm:f>Tables!$B$5</xm:f>
            <x14:dxf>
              <fill>
                <patternFill>
                  <bgColor rgb="FFFFC000"/>
                </patternFill>
              </fill>
            </x14:dxf>
          </x14:cfRule>
          <x14:cfRule type="cellIs" priority="3268" operator="equal" id="{9AC4947E-83D0-4F8E-9260-2B3F4D8BA529}">
            <xm:f>Tables!$B$6</xm:f>
            <x14:dxf>
              <fill>
                <patternFill>
                  <bgColor rgb="FFFF0000"/>
                </patternFill>
              </fill>
            </x14:dxf>
          </x14:cfRule>
          <xm:sqref>F2305:F2307</xm:sqref>
        </x14:conditionalFormatting>
        <x14:conditionalFormatting xmlns:xm="http://schemas.microsoft.com/office/excel/2006/main">
          <x14:cfRule type="cellIs" priority="3261" operator="equal" id="{E21FA813-493F-4981-9A7A-9E20FDB3AB59}">
            <xm:f>Tables!$B$3</xm:f>
            <x14:dxf>
              <fill>
                <patternFill>
                  <bgColor rgb="FFFFFFCC"/>
                </patternFill>
              </fill>
            </x14:dxf>
          </x14:cfRule>
          <x14:cfRule type="cellIs" priority="3262" operator="equal" id="{78FBC593-270F-4300-915A-906F804C34C5}">
            <xm:f>Tables!$B$4</xm:f>
            <x14:dxf>
              <fill>
                <patternFill>
                  <bgColor rgb="FF92D050"/>
                </patternFill>
              </fill>
            </x14:dxf>
          </x14:cfRule>
          <x14:cfRule type="cellIs" priority="3263" operator="equal" id="{60CB0DAC-B1F4-4F2D-8D5E-6106981623BC}">
            <xm:f>Tables!$B$5</xm:f>
            <x14:dxf>
              <fill>
                <patternFill>
                  <bgColor rgb="FFFFC000"/>
                </patternFill>
              </fill>
            </x14:dxf>
          </x14:cfRule>
          <x14:cfRule type="cellIs" priority="3264" operator="equal" id="{62E37DF3-0EE1-4B3C-B1FE-B7A4A5CF39F4}">
            <xm:f>Tables!$B$6</xm:f>
            <x14:dxf>
              <fill>
                <patternFill>
                  <bgColor rgb="FFFF0000"/>
                </patternFill>
              </fill>
            </x14:dxf>
          </x14:cfRule>
          <xm:sqref>F2310:F2312</xm:sqref>
        </x14:conditionalFormatting>
        <x14:conditionalFormatting xmlns:xm="http://schemas.microsoft.com/office/excel/2006/main">
          <x14:cfRule type="cellIs" priority="3257" operator="equal" id="{081EE1A1-288D-4E17-8871-104AA81CF288}">
            <xm:f>Tables!$B$3</xm:f>
            <x14:dxf>
              <fill>
                <patternFill>
                  <bgColor rgb="FFFFFFCC"/>
                </patternFill>
              </fill>
            </x14:dxf>
          </x14:cfRule>
          <x14:cfRule type="cellIs" priority="3258" operator="equal" id="{41ABFE48-C323-4798-9301-8A37664DA9B8}">
            <xm:f>Tables!$B$4</xm:f>
            <x14:dxf>
              <fill>
                <patternFill>
                  <bgColor rgb="FF92D050"/>
                </patternFill>
              </fill>
            </x14:dxf>
          </x14:cfRule>
          <x14:cfRule type="cellIs" priority="3259" operator="equal" id="{0AED8639-3B00-4B8E-97EA-54EFC048BAC8}">
            <xm:f>Tables!$B$5</xm:f>
            <x14:dxf>
              <fill>
                <patternFill>
                  <bgColor rgb="FFFFC000"/>
                </patternFill>
              </fill>
            </x14:dxf>
          </x14:cfRule>
          <x14:cfRule type="cellIs" priority="3260" operator="equal" id="{1EAB40F4-974C-44E4-BEA3-9C785AF8DE18}">
            <xm:f>Tables!$B$6</xm:f>
            <x14:dxf>
              <fill>
                <patternFill>
                  <bgColor rgb="FFFF0000"/>
                </patternFill>
              </fill>
            </x14:dxf>
          </x14:cfRule>
          <xm:sqref>F2315:F2317</xm:sqref>
        </x14:conditionalFormatting>
        <x14:conditionalFormatting xmlns:xm="http://schemas.microsoft.com/office/excel/2006/main">
          <x14:cfRule type="cellIs" priority="3253" operator="equal" id="{14C1E857-51B6-4037-B855-8C68F7F564A5}">
            <xm:f>Tables!$B$3</xm:f>
            <x14:dxf>
              <fill>
                <patternFill>
                  <bgColor rgb="FFFFFFCC"/>
                </patternFill>
              </fill>
            </x14:dxf>
          </x14:cfRule>
          <x14:cfRule type="cellIs" priority="3254" operator="equal" id="{56CBBD31-3E12-4016-A912-A59A400D7636}">
            <xm:f>Tables!$B$4</xm:f>
            <x14:dxf>
              <fill>
                <patternFill>
                  <bgColor rgb="FF92D050"/>
                </patternFill>
              </fill>
            </x14:dxf>
          </x14:cfRule>
          <x14:cfRule type="cellIs" priority="3255" operator="equal" id="{B26BC7A5-BBF7-4E88-92E5-C900150BB470}">
            <xm:f>Tables!$B$5</xm:f>
            <x14:dxf>
              <fill>
                <patternFill>
                  <bgColor rgb="FFFFC000"/>
                </patternFill>
              </fill>
            </x14:dxf>
          </x14:cfRule>
          <x14:cfRule type="cellIs" priority="3256" operator="equal" id="{F9D6BFA2-F11F-4B8C-8949-E770FB64BDAA}">
            <xm:f>Tables!$B$6</xm:f>
            <x14:dxf>
              <fill>
                <patternFill>
                  <bgColor rgb="FFFF0000"/>
                </patternFill>
              </fill>
            </x14:dxf>
          </x14:cfRule>
          <xm:sqref>F2320:F2322</xm:sqref>
        </x14:conditionalFormatting>
        <x14:conditionalFormatting xmlns:xm="http://schemas.microsoft.com/office/excel/2006/main">
          <x14:cfRule type="cellIs" priority="3229" operator="equal" id="{6B403734-8D36-479F-BE3A-7DE7CE892D5B}">
            <xm:f>Tables!$B$15</xm:f>
            <x14:dxf>
              <fill>
                <patternFill>
                  <bgColor rgb="FFFFFFCC"/>
                </patternFill>
              </fill>
            </x14:dxf>
          </x14:cfRule>
          <x14:cfRule type="cellIs" priority="3230" operator="equal" id="{FF7CBF73-5190-469A-962A-182ED08508F5}">
            <xm:f>Tables!$B$16</xm:f>
            <x14:dxf>
              <fill>
                <patternFill>
                  <bgColor rgb="FF92D050"/>
                </patternFill>
              </fill>
            </x14:dxf>
          </x14:cfRule>
          <x14:cfRule type="cellIs" priority="3231" operator="equal" id="{6965AD9B-5F94-44F8-A193-D67FC410AF8C}">
            <xm:f>Tables!$B$18</xm:f>
            <x14:dxf>
              <fill>
                <patternFill>
                  <bgColor rgb="FFFFC000"/>
                </patternFill>
              </fill>
            </x14:dxf>
          </x14:cfRule>
          <x14:cfRule type="cellIs" priority="3232" operator="equal" id="{885B236C-CC6E-4D72-BF37-324A20A49AEC}">
            <xm:f>Tables!$B$17</xm:f>
            <x14:dxf>
              <fill>
                <patternFill>
                  <bgColor rgb="FFFF0000"/>
                </patternFill>
              </fill>
            </x14:dxf>
          </x14:cfRule>
          <xm:sqref>M82</xm:sqref>
        </x14:conditionalFormatting>
        <x14:conditionalFormatting xmlns:xm="http://schemas.microsoft.com/office/excel/2006/main">
          <x14:cfRule type="cellIs" priority="3225" operator="equal" id="{99B9F251-5469-47CE-B089-99FE88809CED}">
            <xm:f>Tables!$B$15</xm:f>
            <x14:dxf>
              <fill>
                <patternFill>
                  <bgColor rgb="FFFFFFCC"/>
                </patternFill>
              </fill>
            </x14:dxf>
          </x14:cfRule>
          <x14:cfRule type="cellIs" priority="3226" operator="equal" id="{C096588C-FBE3-4164-AF87-1E671A93A55E}">
            <xm:f>Tables!$B$16</xm:f>
            <x14:dxf>
              <fill>
                <patternFill>
                  <bgColor rgb="FF92D050"/>
                </patternFill>
              </fill>
            </x14:dxf>
          </x14:cfRule>
          <x14:cfRule type="cellIs" priority="3227" operator="equal" id="{ADEE6E12-2E8D-4E9C-9395-345CBD4AC544}">
            <xm:f>Tables!$B$18</xm:f>
            <x14:dxf>
              <fill>
                <patternFill>
                  <bgColor rgb="FFFFC000"/>
                </patternFill>
              </fill>
            </x14:dxf>
          </x14:cfRule>
          <x14:cfRule type="cellIs" priority="3228" operator="equal" id="{352B954A-BFFD-4E09-AC4A-59D39754A775}">
            <xm:f>Tables!$B$17</xm:f>
            <x14:dxf>
              <fill>
                <patternFill>
                  <bgColor rgb="FFFF0000"/>
                </patternFill>
              </fill>
            </x14:dxf>
          </x14:cfRule>
          <xm:sqref>M101</xm:sqref>
        </x14:conditionalFormatting>
        <x14:conditionalFormatting xmlns:xm="http://schemas.microsoft.com/office/excel/2006/main">
          <x14:cfRule type="cellIs" priority="3205" operator="equal" id="{08F53E00-C5F5-4596-BD30-A57C31F74898}">
            <xm:f>Tables!$B$15</xm:f>
            <x14:dxf>
              <fill>
                <patternFill>
                  <bgColor rgb="FFFFFFCC"/>
                </patternFill>
              </fill>
            </x14:dxf>
          </x14:cfRule>
          <x14:cfRule type="cellIs" priority="3206" operator="equal" id="{2C01C887-4BC6-4468-8F55-AF98BD427E87}">
            <xm:f>Tables!$B$16</xm:f>
            <x14:dxf>
              <fill>
                <patternFill>
                  <bgColor rgb="FF92D050"/>
                </patternFill>
              </fill>
            </x14:dxf>
          </x14:cfRule>
          <x14:cfRule type="cellIs" priority="3207" operator="equal" id="{C1AD965C-47D9-48BC-964B-149F820443EA}">
            <xm:f>Tables!$B$18</xm:f>
            <x14:dxf>
              <fill>
                <patternFill>
                  <bgColor rgb="FFFFC000"/>
                </patternFill>
              </fill>
            </x14:dxf>
          </x14:cfRule>
          <x14:cfRule type="cellIs" priority="3208" operator="equal" id="{A7762196-8FEE-4F11-93B8-55EA54E15796}">
            <xm:f>Tables!$B$17</xm:f>
            <x14:dxf>
              <fill>
                <patternFill>
                  <bgColor rgb="FFFF0000"/>
                </patternFill>
              </fill>
            </x14:dxf>
          </x14:cfRule>
          <xm:sqref>M154</xm:sqref>
        </x14:conditionalFormatting>
        <x14:conditionalFormatting xmlns:xm="http://schemas.microsoft.com/office/excel/2006/main">
          <x14:cfRule type="cellIs" priority="3201" operator="equal" id="{82A976F2-D8D9-4350-B1FA-410FBC8D521C}">
            <xm:f>Tables!$B$15</xm:f>
            <x14:dxf>
              <fill>
                <patternFill>
                  <bgColor rgb="FFFFFFCC"/>
                </patternFill>
              </fill>
            </x14:dxf>
          </x14:cfRule>
          <x14:cfRule type="cellIs" priority="3202" operator="equal" id="{78AD91E1-65AC-4517-9FFE-B74FB70A51D3}">
            <xm:f>Tables!$B$16</xm:f>
            <x14:dxf>
              <fill>
                <patternFill>
                  <bgColor rgb="FF92D050"/>
                </patternFill>
              </fill>
            </x14:dxf>
          </x14:cfRule>
          <x14:cfRule type="cellIs" priority="3203" operator="equal" id="{E3D7E971-212C-4963-A807-AEBA5B3FADF9}">
            <xm:f>Tables!$B$18</xm:f>
            <x14:dxf>
              <fill>
                <patternFill>
                  <bgColor rgb="FFFFC000"/>
                </patternFill>
              </fill>
            </x14:dxf>
          </x14:cfRule>
          <x14:cfRule type="cellIs" priority="3204" operator="equal" id="{5AD9D305-23E8-4C36-A0D7-14F4C7E2C99F}">
            <xm:f>Tables!$B$17</xm:f>
            <x14:dxf>
              <fill>
                <patternFill>
                  <bgColor rgb="FFFF0000"/>
                </patternFill>
              </fill>
            </x14:dxf>
          </x14:cfRule>
          <xm:sqref>M163</xm:sqref>
        </x14:conditionalFormatting>
        <x14:conditionalFormatting xmlns:xm="http://schemas.microsoft.com/office/excel/2006/main">
          <x14:cfRule type="cellIs" priority="3197" operator="equal" id="{11DB1FF3-0AEB-4E1C-B402-C86CEC59665E}">
            <xm:f>Tables!$B$15</xm:f>
            <x14:dxf>
              <fill>
                <patternFill>
                  <bgColor rgb="FFFFFFCC"/>
                </patternFill>
              </fill>
            </x14:dxf>
          </x14:cfRule>
          <x14:cfRule type="cellIs" priority="3198" operator="equal" id="{BA76C5C7-4319-47EB-AF87-AEC150676722}">
            <xm:f>Tables!$B$16</xm:f>
            <x14:dxf>
              <fill>
                <patternFill>
                  <bgColor rgb="FF92D050"/>
                </patternFill>
              </fill>
            </x14:dxf>
          </x14:cfRule>
          <x14:cfRule type="cellIs" priority="3199" operator="equal" id="{0E2381D2-493C-4067-A786-C19EBB60C4A5}">
            <xm:f>Tables!$B$18</xm:f>
            <x14:dxf>
              <fill>
                <patternFill>
                  <bgColor rgb="FFFFC000"/>
                </patternFill>
              </fill>
            </x14:dxf>
          </x14:cfRule>
          <x14:cfRule type="cellIs" priority="3200" operator="equal" id="{CA592618-7A14-4A59-9625-2404919E04AA}">
            <xm:f>Tables!$B$17</xm:f>
            <x14:dxf>
              <fill>
                <patternFill>
                  <bgColor rgb="FFFF0000"/>
                </patternFill>
              </fill>
            </x14:dxf>
          </x14:cfRule>
          <xm:sqref>M172</xm:sqref>
        </x14:conditionalFormatting>
        <x14:conditionalFormatting xmlns:xm="http://schemas.microsoft.com/office/excel/2006/main">
          <x14:cfRule type="cellIs" priority="3193" operator="equal" id="{F7F16613-34F0-42C8-ACC6-2DAD73241F1C}">
            <xm:f>Tables!$B$15</xm:f>
            <x14:dxf>
              <fill>
                <patternFill>
                  <bgColor rgb="FFFFFFCC"/>
                </patternFill>
              </fill>
            </x14:dxf>
          </x14:cfRule>
          <x14:cfRule type="cellIs" priority="3194" operator="equal" id="{C5342768-23D0-4F1F-A67F-7168E43B7D31}">
            <xm:f>Tables!$B$16</xm:f>
            <x14:dxf>
              <fill>
                <patternFill>
                  <bgColor rgb="FF92D050"/>
                </patternFill>
              </fill>
            </x14:dxf>
          </x14:cfRule>
          <x14:cfRule type="cellIs" priority="3195" operator="equal" id="{9B121FD3-D5A8-4E94-8C30-C8A00522369B}">
            <xm:f>Tables!$B$18</xm:f>
            <x14:dxf>
              <fill>
                <patternFill>
                  <bgColor rgb="FFFFC000"/>
                </patternFill>
              </fill>
            </x14:dxf>
          </x14:cfRule>
          <x14:cfRule type="cellIs" priority="3196" operator="equal" id="{A4FD21DC-B4E0-4FAB-B92C-E434FBD9D71B}">
            <xm:f>Tables!$B$17</xm:f>
            <x14:dxf>
              <fill>
                <patternFill>
                  <bgColor rgb="FFFF0000"/>
                </patternFill>
              </fill>
            </x14:dxf>
          </x14:cfRule>
          <xm:sqref>M181</xm:sqref>
        </x14:conditionalFormatting>
        <x14:conditionalFormatting xmlns:xm="http://schemas.microsoft.com/office/excel/2006/main">
          <x14:cfRule type="cellIs" priority="3185" operator="equal" id="{A30773F7-42D1-4D78-8CED-67E37D10827A}">
            <xm:f>Tables!$B$15</xm:f>
            <x14:dxf>
              <fill>
                <patternFill>
                  <bgColor rgb="FFFFFFCC"/>
                </patternFill>
              </fill>
            </x14:dxf>
          </x14:cfRule>
          <x14:cfRule type="cellIs" priority="3186" operator="equal" id="{A6EC6013-3503-4063-A0BD-D00B84B8158B}">
            <xm:f>Tables!$B$16</xm:f>
            <x14:dxf>
              <fill>
                <patternFill>
                  <bgColor rgb="FF92D050"/>
                </patternFill>
              </fill>
            </x14:dxf>
          </x14:cfRule>
          <x14:cfRule type="cellIs" priority="3187" operator="equal" id="{A5BEC332-4D4C-43B1-9096-C344DC0CBA1E}">
            <xm:f>Tables!$B$18</xm:f>
            <x14:dxf>
              <fill>
                <patternFill>
                  <bgColor rgb="FFFFC000"/>
                </patternFill>
              </fill>
            </x14:dxf>
          </x14:cfRule>
          <x14:cfRule type="cellIs" priority="3188" operator="equal" id="{C785B3EA-B8EF-475C-8FDA-88E133681031}">
            <xm:f>Tables!$B$17</xm:f>
            <x14:dxf>
              <fill>
                <patternFill>
                  <bgColor rgb="FFFF0000"/>
                </patternFill>
              </fill>
            </x14:dxf>
          </x14:cfRule>
          <xm:sqref>M212</xm:sqref>
        </x14:conditionalFormatting>
        <x14:conditionalFormatting xmlns:xm="http://schemas.microsoft.com/office/excel/2006/main">
          <x14:cfRule type="cellIs" priority="3181" operator="equal" id="{9E56E94E-C406-4C9D-993F-6542C09CA4EF}">
            <xm:f>Tables!$B$15</xm:f>
            <x14:dxf>
              <fill>
                <patternFill>
                  <bgColor rgb="FFFFFFCC"/>
                </patternFill>
              </fill>
            </x14:dxf>
          </x14:cfRule>
          <x14:cfRule type="cellIs" priority="3182" operator="equal" id="{E6F24390-6845-459C-8C6A-012FF39AD62F}">
            <xm:f>Tables!$B$16</xm:f>
            <x14:dxf>
              <fill>
                <patternFill>
                  <bgColor rgb="FF92D050"/>
                </patternFill>
              </fill>
            </x14:dxf>
          </x14:cfRule>
          <x14:cfRule type="cellIs" priority="3183" operator="equal" id="{315FB933-837F-4E6F-9E3C-FACE7051F90A}">
            <xm:f>Tables!$B$18</xm:f>
            <x14:dxf>
              <fill>
                <patternFill>
                  <bgColor rgb="FFFFC000"/>
                </patternFill>
              </fill>
            </x14:dxf>
          </x14:cfRule>
          <x14:cfRule type="cellIs" priority="3184" operator="equal" id="{1984CA20-718F-475D-83A6-1C8C7F656283}">
            <xm:f>Tables!$B$17</xm:f>
            <x14:dxf>
              <fill>
                <patternFill>
                  <bgColor rgb="FFFF0000"/>
                </patternFill>
              </fill>
            </x14:dxf>
          </x14:cfRule>
          <xm:sqref>M222</xm:sqref>
        </x14:conditionalFormatting>
        <x14:conditionalFormatting xmlns:xm="http://schemas.microsoft.com/office/excel/2006/main">
          <x14:cfRule type="cellIs" priority="3165" operator="equal" id="{1432DF4E-B09E-4863-9F80-C2D2E48890F9}">
            <xm:f>Tables!$B$15</xm:f>
            <x14:dxf>
              <fill>
                <patternFill>
                  <bgColor rgb="FFFFFFCC"/>
                </patternFill>
              </fill>
            </x14:dxf>
          </x14:cfRule>
          <x14:cfRule type="cellIs" priority="3166" operator="equal" id="{62E4FEF5-E6C1-4FA4-AAB3-B694B06493E8}">
            <xm:f>Tables!$B$16</xm:f>
            <x14:dxf>
              <fill>
                <patternFill>
                  <bgColor rgb="FF92D050"/>
                </patternFill>
              </fill>
            </x14:dxf>
          </x14:cfRule>
          <x14:cfRule type="cellIs" priority="3167" operator="equal" id="{15D785CF-7932-4D17-B63E-35A2A7E29CD5}">
            <xm:f>Tables!$B$18</xm:f>
            <x14:dxf>
              <fill>
                <patternFill>
                  <bgColor rgb="FFFFC000"/>
                </patternFill>
              </fill>
            </x14:dxf>
          </x14:cfRule>
          <x14:cfRule type="cellIs" priority="3168" operator="equal" id="{4EF66545-F545-4185-812E-105E3AB28DC0}">
            <xm:f>Tables!$B$17</xm:f>
            <x14:dxf>
              <fill>
                <patternFill>
                  <bgColor rgb="FFFF0000"/>
                </patternFill>
              </fill>
            </x14:dxf>
          </x14:cfRule>
          <xm:sqref>M269</xm:sqref>
        </x14:conditionalFormatting>
        <x14:conditionalFormatting xmlns:xm="http://schemas.microsoft.com/office/excel/2006/main">
          <x14:cfRule type="cellIs" priority="3145" operator="equal" id="{2EEDFED8-3A91-41D4-AA94-EFDFDAF99DD6}">
            <xm:f>Tables!$B$15</xm:f>
            <x14:dxf>
              <fill>
                <patternFill>
                  <bgColor rgb="FFFFFFCC"/>
                </patternFill>
              </fill>
            </x14:dxf>
          </x14:cfRule>
          <x14:cfRule type="cellIs" priority="3146" operator="equal" id="{B28F045D-2B31-431E-AB61-081C9C2DFB60}">
            <xm:f>Tables!$B$16</xm:f>
            <x14:dxf>
              <fill>
                <patternFill>
                  <bgColor rgb="FF92D050"/>
                </patternFill>
              </fill>
            </x14:dxf>
          </x14:cfRule>
          <x14:cfRule type="cellIs" priority="3147" operator="equal" id="{5D8A0BE9-6D1B-4B8B-9699-95878AFDAC41}">
            <xm:f>Tables!$B$18</xm:f>
            <x14:dxf>
              <fill>
                <patternFill>
                  <bgColor rgb="FFFFC000"/>
                </patternFill>
              </fill>
            </x14:dxf>
          </x14:cfRule>
          <x14:cfRule type="cellIs" priority="3148" operator="equal" id="{8361C253-0246-4B13-BF96-6CF4A99698CB}">
            <xm:f>Tables!$B$17</xm:f>
            <x14:dxf>
              <fill>
                <patternFill>
                  <bgColor rgb="FFFF0000"/>
                </patternFill>
              </fill>
            </x14:dxf>
          </x14:cfRule>
          <xm:sqref>M332</xm:sqref>
        </x14:conditionalFormatting>
        <x14:conditionalFormatting xmlns:xm="http://schemas.microsoft.com/office/excel/2006/main">
          <x14:cfRule type="cellIs" priority="3129" operator="equal" id="{85756E2A-B428-48FD-9E41-817E70F2D574}">
            <xm:f>Tables!$B$15</xm:f>
            <x14:dxf>
              <fill>
                <patternFill>
                  <bgColor rgb="FFFFFFCC"/>
                </patternFill>
              </fill>
            </x14:dxf>
          </x14:cfRule>
          <x14:cfRule type="cellIs" priority="3130" operator="equal" id="{C9F420B1-0B54-4F75-AFC6-BF3D306BA176}">
            <xm:f>Tables!$B$16</xm:f>
            <x14:dxf>
              <fill>
                <patternFill>
                  <bgColor rgb="FF92D050"/>
                </patternFill>
              </fill>
            </x14:dxf>
          </x14:cfRule>
          <x14:cfRule type="cellIs" priority="3131" operator="equal" id="{FFB684CB-8AA4-483F-935A-22424FC11724}">
            <xm:f>Tables!$B$18</xm:f>
            <x14:dxf>
              <fill>
                <patternFill>
                  <bgColor rgb="FFFFC000"/>
                </patternFill>
              </fill>
            </x14:dxf>
          </x14:cfRule>
          <x14:cfRule type="cellIs" priority="3132" operator="equal" id="{D2A7FF45-0B7B-4CB9-834D-5CB810ED1044}">
            <xm:f>Tables!$B$17</xm:f>
            <x14:dxf>
              <fill>
                <patternFill>
                  <bgColor rgb="FFFF0000"/>
                </patternFill>
              </fill>
            </x14:dxf>
          </x14:cfRule>
          <xm:sqref>M376</xm:sqref>
        </x14:conditionalFormatting>
        <x14:conditionalFormatting xmlns:xm="http://schemas.microsoft.com/office/excel/2006/main">
          <x14:cfRule type="cellIs" priority="3053" operator="equal" id="{3B3C4ABC-2693-4FAA-8210-3631EA731343}">
            <xm:f>Tables!$B$15</xm:f>
            <x14:dxf>
              <fill>
                <patternFill>
                  <bgColor rgb="FFFFFFCC"/>
                </patternFill>
              </fill>
            </x14:dxf>
          </x14:cfRule>
          <x14:cfRule type="cellIs" priority="3054" operator="equal" id="{CEA0CFDD-F230-4A1F-84D9-6F8C5FCE8E5C}">
            <xm:f>Tables!$B$16</xm:f>
            <x14:dxf>
              <fill>
                <patternFill>
                  <bgColor rgb="FF92D050"/>
                </patternFill>
              </fill>
            </x14:dxf>
          </x14:cfRule>
          <x14:cfRule type="cellIs" priority="3055" operator="equal" id="{57DDC7A4-61D7-4187-9CF6-FFEE4EF69437}">
            <xm:f>Tables!$B$18</xm:f>
            <x14:dxf>
              <fill>
                <patternFill>
                  <bgColor rgb="FFFFC000"/>
                </patternFill>
              </fill>
            </x14:dxf>
          </x14:cfRule>
          <x14:cfRule type="cellIs" priority="3056" operator="equal" id="{47C5D3A3-7774-4E3C-A52F-7C6FFC240A34}">
            <xm:f>Tables!$B$17</xm:f>
            <x14:dxf>
              <fill>
                <patternFill>
                  <bgColor rgb="FFFF0000"/>
                </patternFill>
              </fill>
            </x14:dxf>
          </x14:cfRule>
          <xm:sqref>M631</xm:sqref>
        </x14:conditionalFormatting>
        <x14:conditionalFormatting xmlns:xm="http://schemas.microsoft.com/office/excel/2006/main">
          <x14:cfRule type="cellIs" priority="3041" operator="equal" id="{BB9ABFCA-12D9-4BD0-BF4E-CC57977FB90A}">
            <xm:f>Tables!$B$15</xm:f>
            <x14:dxf>
              <fill>
                <patternFill>
                  <bgColor rgb="FFFFFFCC"/>
                </patternFill>
              </fill>
            </x14:dxf>
          </x14:cfRule>
          <x14:cfRule type="cellIs" priority="3042" operator="equal" id="{8300E903-488B-4259-B2D8-48B8E60859BF}">
            <xm:f>Tables!$B$16</xm:f>
            <x14:dxf>
              <fill>
                <patternFill>
                  <bgColor rgb="FF92D050"/>
                </patternFill>
              </fill>
            </x14:dxf>
          </x14:cfRule>
          <x14:cfRule type="cellIs" priority="3043" operator="equal" id="{20B56306-993A-41F9-870E-ECDA6F095127}">
            <xm:f>Tables!$B$18</xm:f>
            <x14:dxf>
              <fill>
                <patternFill>
                  <bgColor rgb="FFFFC000"/>
                </patternFill>
              </fill>
            </x14:dxf>
          </x14:cfRule>
          <x14:cfRule type="cellIs" priority="3044" operator="equal" id="{9AED0C97-E8BA-431E-8AB2-F217CAD2C4C2}">
            <xm:f>Tables!$B$17</xm:f>
            <x14:dxf>
              <fill>
                <patternFill>
                  <bgColor rgb="FFFF0000"/>
                </patternFill>
              </fill>
            </x14:dxf>
          </x14:cfRule>
          <xm:sqref>M675</xm:sqref>
        </x14:conditionalFormatting>
        <x14:conditionalFormatting xmlns:xm="http://schemas.microsoft.com/office/excel/2006/main">
          <x14:cfRule type="cellIs" priority="3037" operator="equal" id="{BCE3995A-653C-4EC2-94B6-A3462119FF3C}">
            <xm:f>Tables!$B$15</xm:f>
            <x14:dxf>
              <fill>
                <patternFill>
                  <bgColor rgb="FFFFFFCC"/>
                </patternFill>
              </fill>
            </x14:dxf>
          </x14:cfRule>
          <x14:cfRule type="cellIs" priority="3038" operator="equal" id="{92DF94BF-1EAF-4701-ADB4-C82730D6B5A2}">
            <xm:f>Tables!$B$16</xm:f>
            <x14:dxf>
              <fill>
                <patternFill>
                  <bgColor rgb="FF92D050"/>
                </patternFill>
              </fill>
            </x14:dxf>
          </x14:cfRule>
          <x14:cfRule type="cellIs" priority="3039" operator="equal" id="{58A3172B-D590-42C9-8C4E-58681B4FEEE0}">
            <xm:f>Tables!$B$18</xm:f>
            <x14:dxf>
              <fill>
                <patternFill>
                  <bgColor rgb="FFFFC000"/>
                </patternFill>
              </fill>
            </x14:dxf>
          </x14:cfRule>
          <x14:cfRule type="cellIs" priority="3040" operator="equal" id="{6B4ACB1A-AAB5-4A48-AA6D-246508FA4659}">
            <xm:f>Tables!$B$17</xm:f>
            <x14:dxf>
              <fill>
                <patternFill>
                  <bgColor rgb="FFFF0000"/>
                </patternFill>
              </fill>
            </x14:dxf>
          </x14:cfRule>
          <xm:sqref>M684</xm:sqref>
        </x14:conditionalFormatting>
        <x14:conditionalFormatting xmlns:xm="http://schemas.microsoft.com/office/excel/2006/main">
          <x14:cfRule type="cellIs" priority="3029" operator="equal" id="{BD6E56CD-42E0-47DB-94F6-31F32F9F1ED5}">
            <xm:f>Tables!$B$15</xm:f>
            <x14:dxf>
              <fill>
                <patternFill>
                  <bgColor rgb="FFFFFFCC"/>
                </patternFill>
              </fill>
            </x14:dxf>
          </x14:cfRule>
          <x14:cfRule type="cellIs" priority="3030" operator="equal" id="{546237AC-C885-40A5-A814-D199F8A67E9F}">
            <xm:f>Tables!$B$16</xm:f>
            <x14:dxf>
              <fill>
                <patternFill>
                  <bgColor rgb="FF92D050"/>
                </patternFill>
              </fill>
            </x14:dxf>
          </x14:cfRule>
          <x14:cfRule type="cellIs" priority="3031" operator="equal" id="{D4EAF324-6DB7-44CE-8A3C-357C55735D6F}">
            <xm:f>Tables!$B$18</xm:f>
            <x14:dxf>
              <fill>
                <patternFill>
                  <bgColor rgb="FFFFC000"/>
                </patternFill>
              </fill>
            </x14:dxf>
          </x14:cfRule>
          <x14:cfRule type="cellIs" priority="3032" operator="equal" id="{7E1BBBED-9498-40BF-9C83-3483CD8A02FB}">
            <xm:f>Tables!$B$17</xm:f>
            <x14:dxf>
              <fill>
                <patternFill>
                  <bgColor rgb="FFFF0000"/>
                </patternFill>
              </fill>
            </x14:dxf>
          </x14:cfRule>
          <xm:sqref>M704</xm:sqref>
        </x14:conditionalFormatting>
        <x14:conditionalFormatting xmlns:xm="http://schemas.microsoft.com/office/excel/2006/main">
          <x14:cfRule type="cellIs" priority="3017" operator="equal" id="{37470318-E916-4FFC-A183-8F31B3064953}">
            <xm:f>Tables!$B$15</xm:f>
            <x14:dxf>
              <fill>
                <patternFill>
                  <bgColor rgb="FFFFFFCC"/>
                </patternFill>
              </fill>
            </x14:dxf>
          </x14:cfRule>
          <x14:cfRule type="cellIs" priority="3018" operator="equal" id="{F4940C58-359D-4F43-81CF-85608D7C4D40}">
            <xm:f>Tables!$B$16</xm:f>
            <x14:dxf>
              <fill>
                <patternFill>
                  <bgColor rgb="FF92D050"/>
                </patternFill>
              </fill>
            </x14:dxf>
          </x14:cfRule>
          <x14:cfRule type="cellIs" priority="3019" operator="equal" id="{DFEAE53D-52EF-4159-83A6-8EF3E97DFAED}">
            <xm:f>Tables!$B$18</xm:f>
            <x14:dxf>
              <fill>
                <patternFill>
                  <bgColor rgb="FFFFC000"/>
                </patternFill>
              </fill>
            </x14:dxf>
          </x14:cfRule>
          <x14:cfRule type="cellIs" priority="3020" operator="equal" id="{70C09C05-0CC5-4C55-AA52-52C2E2AF9E25}">
            <xm:f>Tables!$B$17</xm:f>
            <x14:dxf>
              <fill>
                <patternFill>
                  <bgColor rgb="FFFF0000"/>
                </patternFill>
              </fill>
            </x14:dxf>
          </x14:cfRule>
          <xm:sqref>M735</xm:sqref>
        </x14:conditionalFormatting>
        <x14:conditionalFormatting xmlns:xm="http://schemas.microsoft.com/office/excel/2006/main">
          <x14:cfRule type="cellIs" priority="3013" operator="equal" id="{FD8168E9-7FC2-4A69-BB54-8D5B4468D892}">
            <xm:f>Tables!$B$15</xm:f>
            <x14:dxf>
              <fill>
                <patternFill>
                  <bgColor rgb="FFFFFFCC"/>
                </patternFill>
              </fill>
            </x14:dxf>
          </x14:cfRule>
          <x14:cfRule type="cellIs" priority="3014" operator="equal" id="{D2F84235-541B-49F7-A20C-77296A0545FC}">
            <xm:f>Tables!$B$16</xm:f>
            <x14:dxf>
              <fill>
                <patternFill>
                  <bgColor rgb="FF92D050"/>
                </patternFill>
              </fill>
            </x14:dxf>
          </x14:cfRule>
          <x14:cfRule type="cellIs" priority="3015" operator="equal" id="{488D7892-DD99-49EC-99BB-595EB6EFE5FE}">
            <xm:f>Tables!$B$18</xm:f>
            <x14:dxf>
              <fill>
                <patternFill>
                  <bgColor rgb="FFFFC000"/>
                </patternFill>
              </fill>
            </x14:dxf>
          </x14:cfRule>
          <x14:cfRule type="cellIs" priority="3016" operator="equal" id="{672DA03D-186F-468B-85DE-4472BEC73CC4}">
            <xm:f>Tables!$B$17</xm:f>
            <x14:dxf>
              <fill>
                <patternFill>
                  <bgColor rgb="FFFF0000"/>
                </patternFill>
              </fill>
            </x14:dxf>
          </x14:cfRule>
          <xm:sqref>M744</xm:sqref>
        </x14:conditionalFormatting>
        <x14:conditionalFormatting xmlns:xm="http://schemas.microsoft.com/office/excel/2006/main">
          <x14:cfRule type="cellIs" priority="3009" operator="equal" id="{6CD98949-7C9D-43FF-8A52-0C7FF3F77F93}">
            <xm:f>Tables!$B$15</xm:f>
            <x14:dxf>
              <fill>
                <patternFill>
                  <bgColor rgb="FFFFFFCC"/>
                </patternFill>
              </fill>
            </x14:dxf>
          </x14:cfRule>
          <x14:cfRule type="cellIs" priority="3010" operator="equal" id="{6FC080FA-67DB-4FF6-A5D7-31BAA6F5E9B7}">
            <xm:f>Tables!$B$16</xm:f>
            <x14:dxf>
              <fill>
                <patternFill>
                  <bgColor rgb="FF92D050"/>
                </patternFill>
              </fill>
            </x14:dxf>
          </x14:cfRule>
          <x14:cfRule type="cellIs" priority="3011" operator="equal" id="{B05DE084-E1A6-414E-B5E3-0CC7F4EFCC44}">
            <xm:f>Tables!$B$18</xm:f>
            <x14:dxf>
              <fill>
                <patternFill>
                  <bgColor rgb="FFFFC000"/>
                </patternFill>
              </fill>
            </x14:dxf>
          </x14:cfRule>
          <x14:cfRule type="cellIs" priority="3012" operator="equal" id="{4431C558-2B47-4096-8B4F-F92A7FB1404D}">
            <xm:f>Tables!$B$17</xm:f>
            <x14:dxf>
              <fill>
                <patternFill>
                  <bgColor rgb="FFFF0000"/>
                </patternFill>
              </fill>
            </x14:dxf>
          </x14:cfRule>
          <xm:sqref>M753</xm:sqref>
        </x14:conditionalFormatting>
        <x14:conditionalFormatting xmlns:xm="http://schemas.microsoft.com/office/excel/2006/main">
          <x14:cfRule type="cellIs" priority="3005" operator="equal" id="{944B93BE-11E1-4B0E-A61F-40B8DC78D5F7}">
            <xm:f>Tables!$B$15</xm:f>
            <x14:dxf>
              <fill>
                <patternFill>
                  <bgColor rgb="FFFFFFCC"/>
                </patternFill>
              </fill>
            </x14:dxf>
          </x14:cfRule>
          <x14:cfRule type="cellIs" priority="3006" operator="equal" id="{9A3177E9-FE04-461C-884F-69BCD58953DB}">
            <xm:f>Tables!$B$16</xm:f>
            <x14:dxf>
              <fill>
                <patternFill>
                  <bgColor rgb="FF92D050"/>
                </patternFill>
              </fill>
            </x14:dxf>
          </x14:cfRule>
          <x14:cfRule type="cellIs" priority="3007" operator="equal" id="{B21A99D4-BA0B-40BD-B6E3-E18434EE643F}">
            <xm:f>Tables!$B$18</xm:f>
            <x14:dxf>
              <fill>
                <patternFill>
                  <bgColor rgb="FFFFC000"/>
                </patternFill>
              </fill>
            </x14:dxf>
          </x14:cfRule>
          <x14:cfRule type="cellIs" priority="3008" operator="equal" id="{425A0678-BE6B-4A93-9232-E9624D72A4AF}">
            <xm:f>Tables!$B$17</xm:f>
            <x14:dxf>
              <fill>
                <patternFill>
                  <bgColor rgb="FFFF0000"/>
                </patternFill>
              </fill>
            </x14:dxf>
          </x14:cfRule>
          <xm:sqref>M762</xm:sqref>
        </x14:conditionalFormatting>
        <x14:conditionalFormatting xmlns:xm="http://schemas.microsoft.com/office/excel/2006/main">
          <x14:cfRule type="cellIs" priority="3001" operator="equal" id="{CC309CDD-08EF-40FE-B7FB-AB4DE4ECFA1F}">
            <xm:f>Tables!$B$15</xm:f>
            <x14:dxf>
              <fill>
                <patternFill>
                  <bgColor rgb="FFFFFFCC"/>
                </patternFill>
              </fill>
            </x14:dxf>
          </x14:cfRule>
          <x14:cfRule type="cellIs" priority="3002" operator="equal" id="{4A7895D0-AEB6-4935-9F52-A461B5432A03}">
            <xm:f>Tables!$B$16</xm:f>
            <x14:dxf>
              <fill>
                <patternFill>
                  <bgColor rgb="FF92D050"/>
                </patternFill>
              </fill>
            </x14:dxf>
          </x14:cfRule>
          <x14:cfRule type="cellIs" priority="3003" operator="equal" id="{3CF944A4-2F14-4B81-88BE-FEE9D4662752}">
            <xm:f>Tables!$B$18</xm:f>
            <x14:dxf>
              <fill>
                <patternFill>
                  <bgColor rgb="FFFFC000"/>
                </patternFill>
              </fill>
            </x14:dxf>
          </x14:cfRule>
          <x14:cfRule type="cellIs" priority="3004" operator="equal" id="{CAC044F8-A983-4476-AE23-B9E6F249BF87}">
            <xm:f>Tables!$B$17</xm:f>
            <x14:dxf>
              <fill>
                <patternFill>
                  <bgColor rgb="FFFF0000"/>
                </patternFill>
              </fill>
            </x14:dxf>
          </x14:cfRule>
          <xm:sqref>M771</xm:sqref>
        </x14:conditionalFormatting>
        <x14:conditionalFormatting xmlns:xm="http://schemas.microsoft.com/office/excel/2006/main">
          <x14:cfRule type="cellIs" priority="2993" operator="equal" id="{3E4DB655-A9CF-4493-B7AD-93198EDC6C6D}">
            <xm:f>Tables!$B$15</xm:f>
            <x14:dxf>
              <fill>
                <patternFill>
                  <bgColor rgb="FFFFFFCC"/>
                </patternFill>
              </fill>
            </x14:dxf>
          </x14:cfRule>
          <x14:cfRule type="cellIs" priority="2994" operator="equal" id="{751B779F-86DD-4EDA-89C9-473BF35BB61D}">
            <xm:f>Tables!$B$16</xm:f>
            <x14:dxf>
              <fill>
                <patternFill>
                  <bgColor rgb="FF92D050"/>
                </patternFill>
              </fill>
            </x14:dxf>
          </x14:cfRule>
          <x14:cfRule type="cellIs" priority="2995" operator="equal" id="{6935A302-8D48-4421-ABD5-895139D71375}">
            <xm:f>Tables!$B$18</xm:f>
            <x14:dxf>
              <fill>
                <patternFill>
                  <bgColor rgb="FFFFC000"/>
                </patternFill>
              </fill>
            </x14:dxf>
          </x14:cfRule>
          <x14:cfRule type="cellIs" priority="2996" operator="equal" id="{1986C273-0DF5-403E-B340-058D47756566}">
            <xm:f>Tables!$B$17</xm:f>
            <x14:dxf>
              <fill>
                <patternFill>
                  <bgColor rgb="FFFF0000"/>
                </patternFill>
              </fill>
            </x14:dxf>
          </x14:cfRule>
          <xm:sqref>M804</xm:sqref>
        </x14:conditionalFormatting>
        <x14:conditionalFormatting xmlns:xm="http://schemas.microsoft.com/office/excel/2006/main">
          <x14:cfRule type="cellIs" priority="2965" operator="equal" id="{A2EE376A-D9E4-4EAC-A43F-CFB6824A97A6}">
            <xm:f>Tables!$B$15</xm:f>
            <x14:dxf>
              <fill>
                <patternFill>
                  <bgColor rgb="FFFFFFCC"/>
                </patternFill>
              </fill>
            </x14:dxf>
          </x14:cfRule>
          <x14:cfRule type="cellIs" priority="2966" operator="equal" id="{A4FD67CE-6F99-4A76-98EA-6B3C349FE11F}">
            <xm:f>Tables!$B$16</xm:f>
            <x14:dxf>
              <fill>
                <patternFill>
                  <bgColor rgb="FF92D050"/>
                </patternFill>
              </fill>
            </x14:dxf>
          </x14:cfRule>
          <x14:cfRule type="cellIs" priority="2967" operator="equal" id="{7E54AAE6-2970-4DA7-9D7E-8205423F1B52}">
            <xm:f>Tables!$B$18</xm:f>
            <x14:dxf>
              <fill>
                <patternFill>
                  <bgColor rgb="FFFFC000"/>
                </patternFill>
              </fill>
            </x14:dxf>
          </x14:cfRule>
          <x14:cfRule type="cellIs" priority="2968" operator="equal" id="{1377C7D1-722D-45A7-A2F1-65920D1296F2}">
            <xm:f>Tables!$B$17</xm:f>
            <x14:dxf>
              <fill>
                <patternFill>
                  <bgColor rgb="FFFF0000"/>
                </patternFill>
              </fill>
            </x14:dxf>
          </x14:cfRule>
          <xm:sqref>M871</xm:sqref>
        </x14:conditionalFormatting>
        <x14:conditionalFormatting xmlns:xm="http://schemas.microsoft.com/office/excel/2006/main">
          <x14:cfRule type="cellIs" priority="2961" operator="equal" id="{391C0867-CD6B-4B97-92C4-431A0AC6C751}">
            <xm:f>Tables!$B$15</xm:f>
            <x14:dxf>
              <fill>
                <patternFill>
                  <bgColor rgb="FFFFFFCC"/>
                </patternFill>
              </fill>
            </x14:dxf>
          </x14:cfRule>
          <x14:cfRule type="cellIs" priority="2962" operator="equal" id="{4A8414CB-31DD-407E-9455-C0BA6D6B3BAB}">
            <xm:f>Tables!$B$16</xm:f>
            <x14:dxf>
              <fill>
                <patternFill>
                  <bgColor rgb="FF92D050"/>
                </patternFill>
              </fill>
            </x14:dxf>
          </x14:cfRule>
          <x14:cfRule type="cellIs" priority="2963" operator="equal" id="{5F8CEFF0-F484-4211-9598-0A28BC8E4EE9}">
            <xm:f>Tables!$B$18</xm:f>
            <x14:dxf>
              <fill>
                <patternFill>
                  <bgColor rgb="FFFFC000"/>
                </patternFill>
              </fill>
            </x14:dxf>
          </x14:cfRule>
          <x14:cfRule type="cellIs" priority="2964" operator="equal" id="{FEB60259-32D1-4BC2-BF6A-AEA336DB086B}">
            <xm:f>Tables!$B$17</xm:f>
            <x14:dxf>
              <fill>
                <patternFill>
                  <bgColor rgb="FFFF0000"/>
                </patternFill>
              </fill>
            </x14:dxf>
          </x14:cfRule>
          <xm:sqref>M890</xm:sqref>
        </x14:conditionalFormatting>
        <x14:conditionalFormatting xmlns:xm="http://schemas.microsoft.com/office/excel/2006/main">
          <x14:cfRule type="cellIs" priority="2949" operator="equal" id="{38F4AAF4-9B40-4691-BDB1-5FF2C8807F3B}">
            <xm:f>Tables!$B$15</xm:f>
            <x14:dxf>
              <fill>
                <patternFill>
                  <bgColor rgb="FFFFFFCC"/>
                </patternFill>
              </fill>
            </x14:dxf>
          </x14:cfRule>
          <x14:cfRule type="cellIs" priority="2950" operator="equal" id="{6F6E7A1A-587E-4980-9C5D-59AF20F26648}">
            <xm:f>Tables!$B$16</xm:f>
            <x14:dxf>
              <fill>
                <patternFill>
                  <bgColor rgb="FF92D050"/>
                </patternFill>
              </fill>
            </x14:dxf>
          </x14:cfRule>
          <x14:cfRule type="cellIs" priority="2951" operator="equal" id="{81BE4269-8EF6-4A77-BD06-7AB8C5F40D64}">
            <xm:f>Tables!$B$18</xm:f>
            <x14:dxf>
              <fill>
                <patternFill>
                  <bgColor rgb="FFFFC000"/>
                </patternFill>
              </fill>
            </x14:dxf>
          </x14:cfRule>
          <x14:cfRule type="cellIs" priority="2952" operator="equal" id="{26C2AE6B-49C3-44E7-8AE0-E8581EE944D3}">
            <xm:f>Tables!$B$17</xm:f>
            <x14:dxf>
              <fill>
                <patternFill>
                  <bgColor rgb="FFFF0000"/>
                </patternFill>
              </fill>
            </x14:dxf>
          </x14:cfRule>
          <xm:sqref>M933</xm:sqref>
        </x14:conditionalFormatting>
        <x14:conditionalFormatting xmlns:xm="http://schemas.microsoft.com/office/excel/2006/main">
          <x14:cfRule type="cellIs" priority="2937" operator="equal" id="{0950EF33-18CF-4F9A-A95A-188CFB0257E4}">
            <xm:f>Tables!$B$15</xm:f>
            <x14:dxf>
              <fill>
                <patternFill>
                  <bgColor rgb="FFFFFFCC"/>
                </patternFill>
              </fill>
            </x14:dxf>
          </x14:cfRule>
          <x14:cfRule type="cellIs" priority="2938" operator="equal" id="{81A69247-5B7B-4DD6-8855-9E119943DF4A}">
            <xm:f>Tables!$B$16</xm:f>
            <x14:dxf>
              <fill>
                <patternFill>
                  <bgColor rgb="FF92D050"/>
                </patternFill>
              </fill>
            </x14:dxf>
          </x14:cfRule>
          <x14:cfRule type="cellIs" priority="2939" operator="equal" id="{1F07A724-9392-401E-86C5-1EEC776E2F08}">
            <xm:f>Tables!$B$18</xm:f>
            <x14:dxf>
              <fill>
                <patternFill>
                  <bgColor rgb="FFFFC000"/>
                </patternFill>
              </fill>
            </x14:dxf>
          </x14:cfRule>
          <x14:cfRule type="cellIs" priority="2940" operator="equal" id="{1DC45ED7-AE72-4F0F-8BE3-A1E72F80C591}">
            <xm:f>Tables!$B$17</xm:f>
            <x14:dxf>
              <fill>
                <patternFill>
                  <bgColor rgb="FFFF0000"/>
                </patternFill>
              </fill>
            </x14:dxf>
          </x14:cfRule>
          <xm:sqref>M955</xm:sqref>
        </x14:conditionalFormatting>
        <x14:conditionalFormatting xmlns:xm="http://schemas.microsoft.com/office/excel/2006/main">
          <x14:cfRule type="cellIs" priority="2933" operator="equal" id="{4AFEE3E0-3E6A-49F8-ADD3-B321395C07C3}">
            <xm:f>Tables!$B$15</xm:f>
            <x14:dxf>
              <fill>
                <patternFill>
                  <bgColor rgb="FFFFFFCC"/>
                </patternFill>
              </fill>
            </x14:dxf>
          </x14:cfRule>
          <x14:cfRule type="cellIs" priority="2934" operator="equal" id="{D65C214D-F77B-4A91-9588-F9B4E334538D}">
            <xm:f>Tables!$B$16</xm:f>
            <x14:dxf>
              <fill>
                <patternFill>
                  <bgColor rgb="FF92D050"/>
                </patternFill>
              </fill>
            </x14:dxf>
          </x14:cfRule>
          <x14:cfRule type="cellIs" priority="2935" operator="equal" id="{DAE250BF-F35F-4F6D-9617-24BBC3D58D52}">
            <xm:f>Tables!$B$18</xm:f>
            <x14:dxf>
              <fill>
                <patternFill>
                  <bgColor rgb="FFFFC000"/>
                </patternFill>
              </fill>
            </x14:dxf>
          </x14:cfRule>
          <x14:cfRule type="cellIs" priority="2936" operator="equal" id="{D4F55F0A-71AA-446D-B1D0-1F958FC8FDDF}">
            <xm:f>Tables!$B$17</xm:f>
            <x14:dxf>
              <fill>
                <patternFill>
                  <bgColor rgb="FFFF0000"/>
                </patternFill>
              </fill>
            </x14:dxf>
          </x14:cfRule>
          <xm:sqref>M995</xm:sqref>
        </x14:conditionalFormatting>
        <x14:conditionalFormatting xmlns:xm="http://schemas.microsoft.com/office/excel/2006/main">
          <x14:cfRule type="cellIs" priority="2921" operator="equal" id="{993399B6-AA62-4545-8E8E-AFEEA681FA5F}">
            <xm:f>Tables!$B$15</xm:f>
            <x14:dxf>
              <fill>
                <patternFill>
                  <bgColor rgb="FFFFFFCC"/>
                </patternFill>
              </fill>
            </x14:dxf>
          </x14:cfRule>
          <x14:cfRule type="cellIs" priority="2922" operator="equal" id="{D6E9D320-0AFC-4B37-B01F-0F07E6C78B67}">
            <xm:f>Tables!$B$16</xm:f>
            <x14:dxf>
              <fill>
                <patternFill>
                  <bgColor rgb="FF92D050"/>
                </patternFill>
              </fill>
            </x14:dxf>
          </x14:cfRule>
          <x14:cfRule type="cellIs" priority="2923" operator="equal" id="{BA0DB46F-71AC-497E-8382-B73362FE1F4A}">
            <xm:f>Tables!$B$18</xm:f>
            <x14:dxf>
              <fill>
                <patternFill>
                  <bgColor rgb="FFFFC000"/>
                </patternFill>
              </fill>
            </x14:dxf>
          </x14:cfRule>
          <x14:cfRule type="cellIs" priority="2924" operator="equal" id="{30C02ECE-5529-4C69-9773-D991A1A1B502}">
            <xm:f>Tables!$B$17</xm:f>
            <x14:dxf>
              <fill>
                <patternFill>
                  <bgColor rgb="FFFF0000"/>
                </patternFill>
              </fill>
            </x14:dxf>
          </x14:cfRule>
          <xm:sqref>M1026</xm:sqref>
        </x14:conditionalFormatting>
        <x14:conditionalFormatting xmlns:xm="http://schemas.microsoft.com/office/excel/2006/main">
          <x14:cfRule type="cellIs" priority="2917" operator="equal" id="{DEFAB8CB-E1DA-4E73-8081-64AE43DAB9B5}">
            <xm:f>Tables!$B$15</xm:f>
            <x14:dxf>
              <fill>
                <patternFill>
                  <bgColor rgb="FFFFFFCC"/>
                </patternFill>
              </fill>
            </x14:dxf>
          </x14:cfRule>
          <x14:cfRule type="cellIs" priority="2918" operator="equal" id="{9E3CDCB4-BCC2-4C19-B1C7-75539B93E8D7}">
            <xm:f>Tables!$B$16</xm:f>
            <x14:dxf>
              <fill>
                <patternFill>
                  <bgColor rgb="FF92D050"/>
                </patternFill>
              </fill>
            </x14:dxf>
          </x14:cfRule>
          <x14:cfRule type="cellIs" priority="2919" operator="equal" id="{D436CAC0-8017-4BC3-B37A-F3AB8192BCD0}">
            <xm:f>Tables!$B$18</xm:f>
            <x14:dxf>
              <fill>
                <patternFill>
                  <bgColor rgb="FFFFC000"/>
                </patternFill>
              </fill>
            </x14:dxf>
          </x14:cfRule>
          <x14:cfRule type="cellIs" priority="2920" operator="equal" id="{42E96BCA-AF28-403A-93DE-A9129BE9AD16}">
            <xm:f>Tables!$B$17</xm:f>
            <x14:dxf>
              <fill>
                <patternFill>
                  <bgColor rgb="FFFF0000"/>
                </patternFill>
              </fill>
            </x14:dxf>
          </x14:cfRule>
          <xm:sqref>M1036</xm:sqref>
        </x14:conditionalFormatting>
        <x14:conditionalFormatting xmlns:xm="http://schemas.microsoft.com/office/excel/2006/main">
          <x14:cfRule type="cellIs" priority="2913" operator="equal" id="{D1DAE9FA-11C9-4C0E-B65A-7A86176FA9E2}">
            <xm:f>Tables!$B$15</xm:f>
            <x14:dxf>
              <fill>
                <patternFill>
                  <bgColor rgb="FFFFFFCC"/>
                </patternFill>
              </fill>
            </x14:dxf>
          </x14:cfRule>
          <x14:cfRule type="cellIs" priority="2914" operator="equal" id="{CAE7C7C7-D4F8-413A-B769-FC64DF449E4D}">
            <xm:f>Tables!$B$16</xm:f>
            <x14:dxf>
              <fill>
                <patternFill>
                  <bgColor rgb="FF92D050"/>
                </patternFill>
              </fill>
            </x14:dxf>
          </x14:cfRule>
          <x14:cfRule type="cellIs" priority="2915" operator="equal" id="{025D3A68-85C5-4760-85DD-FFBBCEB1268C}">
            <xm:f>Tables!$B$18</xm:f>
            <x14:dxf>
              <fill>
                <patternFill>
                  <bgColor rgb="FFFFC000"/>
                </patternFill>
              </fill>
            </x14:dxf>
          </x14:cfRule>
          <x14:cfRule type="cellIs" priority="2916" operator="equal" id="{7966B078-96AE-4A87-8DD9-6EA6E2FA3068}">
            <xm:f>Tables!$B$17</xm:f>
            <x14:dxf>
              <fill>
                <patternFill>
                  <bgColor rgb="FFFF0000"/>
                </patternFill>
              </fill>
            </x14:dxf>
          </x14:cfRule>
          <xm:sqref>M1045</xm:sqref>
        </x14:conditionalFormatting>
        <x14:conditionalFormatting xmlns:xm="http://schemas.microsoft.com/office/excel/2006/main">
          <x14:cfRule type="cellIs" priority="2909" operator="equal" id="{03869BAD-4EFD-47D7-AF17-F31997EE08B0}">
            <xm:f>Tables!$B$15</xm:f>
            <x14:dxf>
              <fill>
                <patternFill>
                  <bgColor rgb="FFFFFFCC"/>
                </patternFill>
              </fill>
            </x14:dxf>
          </x14:cfRule>
          <x14:cfRule type="cellIs" priority="2910" operator="equal" id="{F8DE4F69-3926-4B00-85F5-0A1DE8CDA6E2}">
            <xm:f>Tables!$B$16</xm:f>
            <x14:dxf>
              <fill>
                <patternFill>
                  <bgColor rgb="FF92D050"/>
                </patternFill>
              </fill>
            </x14:dxf>
          </x14:cfRule>
          <x14:cfRule type="cellIs" priority="2911" operator="equal" id="{B921153E-CE97-4842-9724-E454E1DF8D63}">
            <xm:f>Tables!$B$18</xm:f>
            <x14:dxf>
              <fill>
                <patternFill>
                  <bgColor rgb="FFFFC000"/>
                </patternFill>
              </fill>
            </x14:dxf>
          </x14:cfRule>
          <x14:cfRule type="cellIs" priority="2912" operator="equal" id="{E50709C0-AE23-41DA-99D6-5CB13B9133B7}">
            <xm:f>Tables!$B$17</xm:f>
            <x14:dxf>
              <fill>
                <patternFill>
                  <bgColor rgb="FFFF0000"/>
                </patternFill>
              </fill>
            </x14:dxf>
          </x14:cfRule>
          <xm:sqref>M1054</xm:sqref>
        </x14:conditionalFormatting>
        <x14:conditionalFormatting xmlns:xm="http://schemas.microsoft.com/office/excel/2006/main">
          <x14:cfRule type="cellIs" priority="2905" operator="equal" id="{6733CFA9-0639-442C-BAD3-A796C9EA98A8}">
            <xm:f>Tables!$B$15</xm:f>
            <x14:dxf>
              <fill>
                <patternFill>
                  <bgColor rgb="FFFFFFCC"/>
                </patternFill>
              </fill>
            </x14:dxf>
          </x14:cfRule>
          <x14:cfRule type="cellIs" priority="2906" operator="equal" id="{6B22A0C5-36DD-410F-9C1A-1D53D2415C98}">
            <xm:f>Tables!$B$16</xm:f>
            <x14:dxf>
              <fill>
                <patternFill>
                  <bgColor rgb="FF92D050"/>
                </patternFill>
              </fill>
            </x14:dxf>
          </x14:cfRule>
          <x14:cfRule type="cellIs" priority="2907" operator="equal" id="{5FC94240-F361-45C7-8B5D-C4F6A650F881}">
            <xm:f>Tables!$B$18</xm:f>
            <x14:dxf>
              <fill>
                <patternFill>
                  <bgColor rgb="FFFFC000"/>
                </patternFill>
              </fill>
            </x14:dxf>
          </x14:cfRule>
          <x14:cfRule type="cellIs" priority="2908" operator="equal" id="{D5DF6DA4-6461-401D-B3F9-89E3E6288B9A}">
            <xm:f>Tables!$B$17</xm:f>
            <x14:dxf>
              <fill>
                <patternFill>
                  <bgColor rgb="FFFF0000"/>
                </patternFill>
              </fill>
            </x14:dxf>
          </x14:cfRule>
          <xm:sqref>M1063</xm:sqref>
        </x14:conditionalFormatting>
        <x14:conditionalFormatting xmlns:xm="http://schemas.microsoft.com/office/excel/2006/main">
          <x14:cfRule type="cellIs" priority="2901" operator="equal" id="{F5A1C06E-0FB5-400C-9A05-254BF34AE380}">
            <xm:f>Tables!$B$15</xm:f>
            <x14:dxf>
              <fill>
                <patternFill>
                  <bgColor rgb="FFFFFFCC"/>
                </patternFill>
              </fill>
            </x14:dxf>
          </x14:cfRule>
          <x14:cfRule type="cellIs" priority="2902" operator="equal" id="{078BAC5A-4EB1-4B88-895B-FC04C0C7C543}">
            <xm:f>Tables!$B$16</xm:f>
            <x14:dxf>
              <fill>
                <patternFill>
                  <bgColor rgb="FF92D050"/>
                </patternFill>
              </fill>
            </x14:dxf>
          </x14:cfRule>
          <x14:cfRule type="cellIs" priority="2903" operator="equal" id="{21776CC6-6811-40D3-98A9-9B6D4C051712}">
            <xm:f>Tables!$B$18</xm:f>
            <x14:dxf>
              <fill>
                <patternFill>
                  <bgColor rgb="FFFFC000"/>
                </patternFill>
              </fill>
            </x14:dxf>
          </x14:cfRule>
          <x14:cfRule type="cellIs" priority="2904" operator="equal" id="{18CD311A-0475-443F-A6E2-A3EF69C7188C}">
            <xm:f>Tables!$B$17</xm:f>
            <x14:dxf>
              <fill>
                <patternFill>
                  <bgColor rgb="FFFF0000"/>
                </patternFill>
              </fill>
            </x14:dxf>
          </x14:cfRule>
          <xm:sqref>M1072</xm:sqref>
        </x14:conditionalFormatting>
        <x14:conditionalFormatting xmlns:xm="http://schemas.microsoft.com/office/excel/2006/main">
          <x14:cfRule type="cellIs" priority="2897" operator="equal" id="{DD31800C-4D2B-4BB9-9ECE-B614DB35B384}">
            <xm:f>Tables!$B$15</xm:f>
            <x14:dxf>
              <fill>
                <patternFill>
                  <bgColor rgb="FFFFFFCC"/>
                </patternFill>
              </fill>
            </x14:dxf>
          </x14:cfRule>
          <x14:cfRule type="cellIs" priority="2898" operator="equal" id="{914A809A-A509-4D1C-B5D4-962BDE2EC844}">
            <xm:f>Tables!$B$16</xm:f>
            <x14:dxf>
              <fill>
                <patternFill>
                  <bgColor rgb="FF92D050"/>
                </patternFill>
              </fill>
            </x14:dxf>
          </x14:cfRule>
          <x14:cfRule type="cellIs" priority="2899" operator="equal" id="{9A4F8283-C4E4-48E2-B57C-B09D49C47A80}">
            <xm:f>Tables!$B$18</xm:f>
            <x14:dxf>
              <fill>
                <patternFill>
                  <bgColor rgb="FFFFC000"/>
                </patternFill>
              </fill>
            </x14:dxf>
          </x14:cfRule>
          <x14:cfRule type="cellIs" priority="2900" operator="equal" id="{C65BF591-DE4F-4A41-8D99-7943B65A8B80}">
            <xm:f>Tables!$B$17</xm:f>
            <x14:dxf>
              <fill>
                <patternFill>
                  <bgColor rgb="FFFF0000"/>
                </patternFill>
              </fill>
            </x14:dxf>
          </x14:cfRule>
          <xm:sqref>M1081</xm:sqref>
        </x14:conditionalFormatting>
        <x14:conditionalFormatting xmlns:xm="http://schemas.microsoft.com/office/excel/2006/main">
          <x14:cfRule type="cellIs" priority="2893" operator="equal" id="{F459FE02-994A-4717-8478-2E84B2FBBB5E}">
            <xm:f>Tables!$B$15</xm:f>
            <x14:dxf>
              <fill>
                <patternFill>
                  <bgColor rgb="FFFFFFCC"/>
                </patternFill>
              </fill>
            </x14:dxf>
          </x14:cfRule>
          <x14:cfRule type="cellIs" priority="2894" operator="equal" id="{8E9F8FB5-69CA-4FF7-8635-8917A1DF45F9}">
            <xm:f>Tables!$B$16</xm:f>
            <x14:dxf>
              <fill>
                <patternFill>
                  <bgColor rgb="FF92D050"/>
                </patternFill>
              </fill>
            </x14:dxf>
          </x14:cfRule>
          <x14:cfRule type="cellIs" priority="2895" operator="equal" id="{B012B713-2A67-4FF0-BAEF-DC059DB63090}">
            <xm:f>Tables!$B$18</xm:f>
            <x14:dxf>
              <fill>
                <patternFill>
                  <bgColor rgb="FFFFC000"/>
                </patternFill>
              </fill>
            </x14:dxf>
          </x14:cfRule>
          <x14:cfRule type="cellIs" priority="2896" operator="equal" id="{AB2ACD42-7C45-47E5-89FF-D292840C5CDC}">
            <xm:f>Tables!$B$17</xm:f>
            <x14:dxf>
              <fill>
                <patternFill>
                  <bgColor rgb="FFFF0000"/>
                </patternFill>
              </fill>
            </x14:dxf>
          </x14:cfRule>
          <xm:sqref>M1102</xm:sqref>
        </x14:conditionalFormatting>
        <x14:conditionalFormatting xmlns:xm="http://schemas.microsoft.com/office/excel/2006/main">
          <x14:cfRule type="cellIs" priority="2865" operator="equal" id="{416D5ADD-4D78-4FBD-B761-5EEC8CE2C24A}">
            <xm:f>Tables!$B$15</xm:f>
            <x14:dxf>
              <fill>
                <patternFill>
                  <bgColor rgb="FFFFFFCC"/>
                </patternFill>
              </fill>
            </x14:dxf>
          </x14:cfRule>
          <x14:cfRule type="cellIs" priority="2866" operator="equal" id="{F1AEB630-C825-4B69-A0D1-7E8BC76EDDF6}">
            <xm:f>Tables!$B$16</xm:f>
            <x14:dxf>
              <fill>
                <patternFill>
                  <bgColor rgb="FF92D050"/>
                </patternFill>
              </fill>
            </x14:dxf>
          </x14:cfRule>
          <x14:cfRule type="cellIs" priority="2867" operator="equal" id="{7060F826-618F-44A9-B5DD-0EDFD39C1ED4}">
            <xm:f>Tables!$B$18</xm:f>
            <x14:dxf>
              <fill>
                <patternFill>
                  <bgColor rgb="FFFFC000"/>
                </patternFill>
              </fill>
            </x14:dxf>
          </x14:cfRule>
          <x14:cfRule type="cellIs" priority="2868" operator="equal" id="{B9B2E4C8-B9BB-40E3-8E98-10D56C9119D4}">
            <xm:f>Tables!$B$17</xm:f>
            <x14:dxf>
              <fill>
                <patternFill>
                  <bgColor rgb="FFFF0000"/>
                </patternFill>
              </fill>
            </x14:dxf>
          </x14:cfRule>
          <xm:sqref>M1169</xm:sqref>
        </x14:conditionalFormatting>
        <x14:conditionalFormatting xmlns:xm="http://schemas.microsoft.com/office/excel/2006/main">
          <x14:cfRule type="cellIs" priority="2853" operator="equal" id="{3FFC5801-0965-41B0-96A1-C3B6BEDA2A56}">
            <xm:f>Tables!$B$15</xm:f>
            <x14:dxf>
              <fill>
                <patternFill>
                  <bgColor rgb="FFFFFFCC"/>
                </patternFill>
              </fill>
            </x14:dxf>
          </x14:cfRule>
          <x14:cfRule type="cellIs" priority="2854" operator="equal" id="{92A8EA9D-770C-45E5-9749-E7D41B4841B6}">
            <xm:f>Tables!$B$16</xm:f>
            <x14:dxf>
              <fill>
                <patternFill>
                  <bgColor rgb="FF92D050"/>
                </patternFill>
              </fill>
            </x14:dxf>
          </x14:cfRule>
          <x14:cfRule type="cellIs" priority="2855" operator="equal" id="{14F851F0-5BD0-424C-BBC1-44727F5B3E79}">
            <xm:f>Tables!$B$18</xm:f>
            <x14:dxf>
              <fill>
                <patternFill>
                  <bgColor rgb="FFFFC000"/>
                </patternFill>
              </fill>
            </x14:dxf>
          </x14:cfRule>
          <x14:cfRule type="cellIs" priority="2856" operator="equal" id="{1E042579-7C97-4421-9624-FCF7AE821FBC}">
            <xm:f>Tables!$B$17</xm:f>
            <x14:dxf>
              <fill>
                <patternFill>
                  <bgColor rgb="FFFF0000"/>
                </patternFill>
              </fill>
            </x14:dxf>
          </x14:cfRule>
          <xm:sqref>M1208</xm:sqref>
        </x14:conditionalFormatting>
        <x14:conditionalFormatting xmlns:xm="http://schemas.microsoft.com/office/excel/2006/main">
          <x14:cfRule type="cellIs" priority="2829" operator="equal" id="{73DDDF8C-F1A5-4D55-AAD8-5910EF9895C3}">
            <xm:f>Tables!$B$15</xm:f>
            <x14:dxf>
              <fill>
                <patternFill>
                  <bgColor rgb="FFFFFFCC"/>
                </patternFill>
              </fill>
            </x14:dxf>
          </x14:cfRule>
          <x14:cfRule type="cellIs" priority="2830" operator="equal" id="{4477FFF2-D5BF-453D-A504-F66CDCBE83F4}">
            <xm:f>Tables!$B$16</xm:f>
            <x14:dxf>
              <fill>
                <patternFill>
                  <bgColor rgb="FF92D050"/>
                </patternFill>
              </fill>
            </x14:dxf>
          </x14:cfRule>
          <x14:cfRule type="cellIs" priority="2831" operator="equal" id="{6EB0F3DC-41F1-4F98-9E61-3D42E94209B6}">
            <xm:f>Tables!$B$18</xm:f>
            <x14:dxf>
              <fill>
                <patternFill>
                  <bgColor rgb="FFFFC000"/>
                </patternFill>
              </fill>
            </x14:dxf>
          </x14:cfRule>
          <x14:cfRule type="cellIs" priority="2832" operator="equal" id="{3C1014F0-7E82-4E2E-8EC7-2DB01219D208}">
            <xm:f>Tables!$B$17</xm:f>
            <x14:dxf>
              <fill>
                <patternFill>
                  <bgColor rgb="FFFF0000"/>
                </patternFill>
              </fill>
            </x14:dxf>
          </x14:cfRule>
          <xm:sqref>M1305</xm:sqref>
        </x14:conditionalFormatting>
        <x14:conditionalFormatting xmlns:xm="http://schemas.microsoft.com/office/excel/2006/main">
          <x14:cfRule type="cellIs" priority="2825" operator="equal" id="{39F90134-9C7E-476F-B577-C56E00273559}">
            <xm:f>Tables!$B$15</xm:f>
            <x14:dxf>
              <fill>
                <patternFill>
                  <bgColor rgb="FFFFFFCC"/>
                </patternFill>
              </fill>
            </x14:dxf>
          </x14:cfRule>
          <x14:cfRule type="cellIs" priority="2826" operator="equal" id="{06D35C92-A99B-4D2D-8E97-6FC7B334297F}">
            <xm:f>Tables!$B$16</xm:f>
            <x14:dxf>
              <fill>
                <patternFill>
                  <bgColor rgb="FF92D050"/>
                </patternFill>
              </fill>
            </x14:dxf>
          </x14:cfRule>
          <x14:cfRule type="cellIs" priority="2827" operator="equal" id="{2DD1B1B8-1E4C-4611-AF2E-7E2C753C8233}">
            <xm:f>Tables!$B$18</xm:f>
            <x14:dxf>
              <fill>
                <patternFill>
                  <bgColor rgb="FFFFC000"/>
                </patternFill>
              </fill>
            </x14:dxf>
          </x14:cfRule>
          <x14:cfRule type="cellIs" priority="2828" operator="equal" id="{B0035794-E4E6-468D-BCE1-58AD2952C8C2}">
            <xm:f>Tables!$B$17</xm:f>
            <x14:dxf>
              <fill>
                <patternFill>
                  <bgColor rgb="FFFF0000"/>
                </patternFill>
              </fill>
            </x14:dxf>
          </x14:cfRule>
          <xm:sqref>M1325</xm:sqref>
        </x14:conditionalFormatting>
        <x14:conditionalFormatting xmlns:xm="http://schemas.microsoft.com/office/excel/2006/main">
          <x14:cfRule type="cellIs" priority="2813" operator="equal" id="{F1E2EC90-36E2-4DD2-BA97-4DA8EB3689EB}">
            <xm:f>Tables!$B$15</xm:f>
            <x14:dxf>
              <fill>
                <patternFill>
                  <bgColor rgb="FFFFFFCC"/>
                </patternFill>
              </fill>
            </x14:dxf>
          </x14:cfRule>
          <x14:cfRule type="cellIs" priority="2814" operator="equal" id="{23929A34-800E-407D-9214-97DF81BE5E0D}">
            <xm:f>Tables!$B$16</xm:f>
            <x14:dxf>
              <fill>
                <patternFill>
                  <bgColor rgb="FF92D050"/>
                </patternFill>
              </fill>
            </x14:dxf>
          </x14:cfRule>
          <x14:cfRule type="cellIs" priority="2815" operator="equal" id="{70A6E65B-5B38-48BB-B2FB-FA5D64674BDF}">
            <xm:f>Tables!$B$18</xm:f>
            <x14:dxf>
              <fill>
                <patternFill>
                  <bgColor rgb="FFFFC000"/>
                </patternFill>
              </fill>
            </x14:dxf>
          </x14:cfRule>
          <x14:cfRule type="cellIs" priority="2816" operator="equal" id="{FDAAC4AE-F763-454F-8D1F-742FCF7FDEB2}">
            <xm:f>Tables!$B$17</xm:f>
            <x14:dxf>
              <fill>
                <patternFill>
                  <bgColor rgb="FFFF0000"/>
                </patternFill>
              </fill>
            </x14:dxf>
          </x14:cfRule>
          <xm:sqref>M1377</xm:sqref>
        </x14:conditionalFormatting>
        <x14:conditionalFormatting xmlns:xm="http://schemas.microsoft.com/office/excel/2006/main">
          <x14:cfRule type="cellIs" priority="2809" operator="equal" id="{5F570D1F-68CF-498D-9C2D-97B66ECEA098}">
            <xm:f>Tables!$B$15</xm:f>
            <x14:dxf>
              <fill>
                <patternFill>
                  <bgColor rgb="FFFFFFCC"/>
                </patternFill>
              </fill>
            </x14:dxf>
          </x14:cfRule>
          <x14:cfRule type="cellIs" priority="2810" operator="equal" id="{8B2D4F37-89AB-44EA-B248-319759F77501}">
            <xm:f>Tables!$B$16</xm:f>
            <x14:dxf>
              <fill>
                <patternFill>
                  <bgColor rgb="FF92D050"/>
                </patternFill>
              </fill>
            </x14:dxf>
          </x14:cfRule>
          <x14:cfRule type="cellIs" priority="2811" operator="equal" id="{0ED66EC6-D39F-4249-B9A3-A115CDBC6BE0}">
            <xm:f>Tables!$B$18</xm:f>
            <x14:dxf>
              <fill>
                <patternFill>
                  <bgColor rgb="FFFFC000"/>
                </patternFill>
              </fill>
            </x14:dxf>
          </x14:cfRule>
          <x14:cfRule type="cellIs" priority="2812" operator="equal" id="{8039C116-BDB8-42C5-B9FE-8931DFA81826}">
            <xm:f>Tables!$B$17</xm:f>
            <x14:dxf>
              <fill>
                <patternFill>
                  <bgColor rgb="FFFF0000"/>
                </patternFill>
              </fill>
            </x14:dxf>
          </x14:cfRule>
          <xm:sqref>M1387</xm:sqref>
        </x14:conditionalFormatting>
        <x14:conditionalFormatting xmlns:xm="http://schemas.microsoft.com/office/excel/2006/main">
          <x14:cfRule type="cellIs" priority="2805" operator="equal" id="{98C7AB15-B1F8-4B69-919F-DE60004B0134}">
            <xm:f>Tables!$B$15</xm:f>
            <x14:dxf>
              <fill>
                <patternFill>
                  <bgColor rgb="FFFFFFCC"/>
                </patternFill>
              </fill>
            </x14:dxf>
          </x14:cfRule>
          <x14:cfRule type="cellIs" priority="2806" operator="equal" id="{30A2F699-94B4-4255-8339-0924425A6AE3}">
            <xm:f>Tables!$B$16</xm:f>
            <x14:dxf>
              <fill>
                <patternFill>
                  <bgColor rgb="FF92D050"/>
                </patternFill>
              </fill>
            </x14:dxf>
          </x14:cfRule>
          <x14:cfRule type="cellIs" priority="2807" operator="equal" id="{FFC9FFA5-768E-430D-920B-6EF976F8C69B}">
            <xm:f>Tables!$B$18</xm:f>
            <x14:dxf>
              <fill>
                <patternFill>
                  <bgColor rgb="FFFFC000"/>
                </patternFill>
              </fill>
            </x14:dxf>
          </x14:cfRule>
          <x14:cfRule type="cellIs" priority="2808" operator="equal" id="{D1151236-7057-420F-9970-35F296A11480}">
            <xm:f>Tables!$B$17</xm:f>
            <x14:dxf>
              <fill>
                <patternFill>
                  <bgColor rgb="FFFF0000"/>
                </patternFill>
              </fill>
            </x14:dxf>
          </x14:cfRule>
          <xm:sqref>M1396</xm:sqref>
        </x14:conditionalFormatting>
        <x14:conditionalFormatting xmlns:xm="http://schemas.microsoft.com/office/excel/2006/main">
          <x14:cfRule type="cellIs" priority="2801" operator="equal" id="{5D290B51-75E5-4ADE-B1F4-C7680E4E654E}">
            <xm:f>Tables!$B$15</xm:f>
            <x14:dxf>
              <fill>
                <patternFill>
                  <bgColor rgb="FFFFFFCC"/>
                </patternFill>
              </fill>
            </x14:dxf>
          </x14:cfRule>
          <x14:cfRule type="cellIs" priority="2802" operator="equal" id="{99C75257-D6DF-455D-A609-4D338F5E0719}">
            <xm:f>Tables!$B$16</xm:f>
            <x14:dxf>
              <fill>
                <patternFill>
                  <bgColor rgb="FF92D050"/>
                </patternFill>
              </fill>
            </x14:dxf>
          </x14:cfRule>
          <x14:cfRule type="cellIs" priority="2803" operator="equal" id="{F6FFFB81-F84E-43FC-B62E-0481888B5ED9}">
            <xm:f>Tables!$B$18</xm:f>
            <x14:dxf>
              <fill>
                <patternFill>
                  <bgColor rgb="FFFFC000"/>
                </patternFill>
              </fill>
            </x14:dxf>
          </x14:cfRule>
          <x14:cfRule type="cellIs" priority="2804" operator="equal" id="{B5AC91E8-75F7-4BED-97EC-CDB25D6178F3}">
            <xm:f>Tables!$B$17</xm:f>
            <x14:dxf>
              <fill>
                <patternFill>
                  <bgColor rgb="FFFF0000"/>
                </patternFill>
              </fill>
            </x14:dxf>
          </x14:cfRule>
          <xm:sqref>M1405</xm:sqref>
        </x14:conditionalFormatting>
        <x14:conditionalFormatting xmlns:xm="http://schemas.microsoft.com/office/excel/2006/main">
          <x14:cfRule type="cellIs" priority="2797" operator="equal" id="{511991CF-A399-48E0-A65D-D609AA94E955}">
            <xm:f>Tables!$B$15</xm:f>
            <x14:dxf>
              <fill>
                <patternFill>
                  <bgColor rgb="FFFFFFCC"/>
                </patternFill>
              </fill>
            </x14:dxf>
          </x14:cfRule>
          <x14:cfRule type="cellIs" priority="2798" operator="equal" id="{F63A56AB-E659-40C6-8ED5-A34A81117AF1}">
            <xm:f>Tables!$B$16</xm:f>
            <x14:dxf>
              <fill>
                <patternFill>
                  <bgColor rgb="FF92D050"/>
                </patternFill>
              </fill>
            </x14:dxf>
          </x14:cfRule>
          <x14:cfRule type="cellIs" priority="2799" operator="equal" id="{0AC89559-DD87-418F-A67A-40036989F080}">
            <xm:f>Tables!$B$18</xm:f>
            <x14:dxf>
              <fill>
                <patternFill>
                  <bgColor rgb="FFFFC000"/>
                </patternFill>
              </fill>
            </x14:dxf>
          </x14:cfRule>
          <x14:cfRule type="cellIs" priority="2800" operator="equal" id="{060FACD0-5A5E-4FBA-9491-B4B4D0471817}">
            <xm:f>Tables!$B$17</xm:f>
            <x14:dxf>
              <fill>
                <patternFill>
                  <bgColor rgb="FFFF0000"/>
                </patternFill>
              </fill>
            </x14:dxf>
          </x14:cfRule>
          <xm:sqref>M1414</xm:sqref>
        </x14:conditionalFormatting>
        <x14:conditionalFormatting xmlns:xm="http://schemas.microsoft.com/office/excel/2006/main">
          <x14:cfRule type="cellIs" priority="2793" operator="equal" id="{1A62753B-89F9-4A79-B8A7-E56DD51C7D93}">
            <xm:f>Tables!$B$15</xm:f>
            <x14:dxf>
              <fill>
                <patternFill>
                  <bgColor rgb="FFFFFFCC"/>
                </patternFill>
              </fill>
            </x14:dxf>
          </x14:cfRule>
          <x14:cfRule type="cellIs" priority="2794" operator="equal" id="{17B6AB58-FBE4-4325-9FA4-51D555BF7EFE}">
            <xm:f>Tables!$B$16</xm:f>
            <x14:dxf>
              <fill>
                <patternFill>
                  <bgColor rgb="FF92D050"/>
                </patternFill>
              </fill>
            </x14:dxf>
          </x14:cfRule>
          <x14:cfRule type="cellIs" priority="2795" operator="equal" id="{38D23E01-7FBC-481B-9301-A7B3A3742C18}">
            <xm:f>Tables!$B$18</xm:f>
            <x14:dxf>
              <fill>
                <patternFill>
                  <bgColor rgb="FFFFC000"/>
                </patternFill>
              </fill>
            </x14:dxf>
          </x14:cfRule>
          <x14:cfRule type="cellIs" priority="2796" operator="equal" id="{35193B06-5B03-47B7-9E35-05DC1754431D}">
            <xm:f>Tables!$B$17</xm:f>
            <x14:dxf>
              <fill>
                <patternFill>
                  <bgColor rgb="FFFF0000"/>
                </patternFill>
              </fill>
            </x14:dxf>
          </x14:cfRule>
          <xm:sqref>M1423</xm:sqref>
        </x14:conditionalFormatting>
        <x14:conditionalFormatting xmlns:xm="http://schemas.microsoft.com/office/excel/2006/main">
          <x14:cfRule type="cellIs" priority="2789" operator="equal" id="{BBD47254-D150-47DD-AECB-9F81F24343A9}">
            <xm:f>Tables!$B$15</xm:f>
            <x14:dxf>
              <fill>
                <patternFill>
                  <bgColor rgb="FFFFFFCC"/>
                </patternFill>
              </fill>
            </x14:dxf>
          </x14:cfRule>
          <x14:cfRule type="cellIs" priority="2790" operator="equal" id="{F328C35E-9AED-43C2-AB94-7B2857EB7349}">
            <xm:f>Tables!$B$16</xm:f>
            <x14:dxf>
              <fill>
                <patternFill>
                  <bgColor rgb="FF92D050"/>
                </patternFill>
              </fill>
            </x14:dxf>
          </x14:cfRule>
          <x14:cfRule type="cellIs" priority="2791" operator="equal" id="{6937FF09-05E8-4940-9875-6E13A4381C93}">
            <xm:f>Tables!$B$18</xm:f>
            <x14:dxf>
              <fill>
                <patternFill>
                  <bgColor rgb="FFFFC000"/>
                </patternFill>
              </fill>
            </x14:dxf>
          </x14:cfRule>
          <x14:cfRule type="cellIs" priority="2792" operator="equal" id="{C221787B-95F2-4E96-8F0B-226ED7304637}">
            <xm:f>Tables!$B$17</xm:f>
            <x14:dxf>
              <fill>
                <patternFill>
                  <bgColor rgb="FFFF0000"/>
                </patternFill>
              </fill>
            </x14:dxf>
          </x14:cfRule>
          <xm:sqref>M1432</xm:sqref>
        </x14:conditionalFormatting>
        <x14:conditionalFormatting xmlns:xm="http://schemas.microsoft.com/office/excel/2006/main">
          <x14:cfRule type="cellIs" priority="2785" operator="equal" id="{BBE608D7-1C45-44C7-BE80-9A1D44AEC3FE}">
            <xm:f>Tables!$B$15</xm:f>
            <x14:dxf>
              <fill>
                <patternFill>
                  <bgColor rgb="FFFFFFCC"/>
                </patternFill>
              </fill>
            </x14:dxf>
          </x14:cfRule>
          <x14:cfRule type="cellIs" priority="2786" operator="equal" id="{1C8946D9-1026-4932-986E-7A7AC608C04E}">
            <xm:f>Tables!$B$16</xm:f>
            <x14:dxf>
              <fill>
                <patternFill>
                  <bgColor rgb="FF92D050"/>
                </patternFill>
              </fill>
            </x14:dxf>
          </x14:cfRule>
          <x14:cfRule type="cellIs" priority="2787" operator="equal" id="{3A3AF451-C099-413B-AEF1-FD0D8F08FE35}">
            <xm:f>Tables!$B$18</xm:f>
            <x14:dxf>
              <fill>
                <patternFill>
                  <bgColor rgb="FFFFC000"/>
                </patternFill>
              </fill>
            </x14:dxf>
          </x14:cfRule>
          <x14:cfRule type="cellIs" priority="2788" operator="equal" id="{70418B30-FED5-40B6-85B1-610CDA68CC4C}">
            <xm:f>Tables!$B$17</xm:f>
            <x14:dxf>
              <fill>
                <patternFill>
                  <bgColor rgb="FFFF0000"/>
                </patternFill>
              </fill>
            </x14:dxf>
          </x14:cfRule>
          <xm:sqref>M1465</xm:sqref>
        </x14:conditionalFormatting>
        <x14:conditionalFormatting xmlns:xm="http://schemas.microsoft.com/office/excel/2006/main">
          <x14:cfRule type="cellIs" priority="2781" operator="equal" id="{AD8CA6AD-8A68-4400-97DA-59B1BA1B3452}">
            <xm:f>Tables!$B$15</xm:f>
            <x14:dxf>
              <fill>
                <patternFill>
                  <bgColor rgb="FFFFFFCC"/>
                </patternFill>
              </fill>
            </x14:dxf>
          </x14:cfRule>
          <x14:cfRule type="cellIs" priority="2782" operator="equal" id="{A2CF2D5C-366F-429C-9D24-1C2957DDACC6}">
            <xm:f>Tables!$B$16</xm:f>
            <x14:dxf>
              <fill>
                <patternFill>
                  <bgColor rgb="FF92D050"/>
                </patternFill>
              </fill>
            </x14:dxf>
          </x14:cfRule>
          <x14:cfRule type="cellIs" priority="2783" operator="equal" id="{2B117635-8451-43B9-B084-A2576E7F0DA6}">
            <xm:f>Tables!$B$18</xm:f>
            <x14:dxf>
              <fill>
                <patternFill>
                  <bgColor rgb="FFFFC000"/>
                </patternFill>
              </fill>
            </x14:dxf>
          </x14:cfRule>
          <x14:cfRule type="cellIs" priority="2784" operator="equal" id="{0A0A8B8C-11CF-4455-952D-DDED3CC03B90}">
            <xm:f>Tables!$B$17</xm:f>
            <x14:dxf>
              <fill>
                <patternFill>
                  <bgColor rgb="FFFF0000"/>
                </patternFill>
              </fill>
            </x14:dxf>
          </x14:cfRule>
          <xm:sqref>M1474</xm:sqref>
        </x14:conditionalFormatting>
        <x14:conditionalFormatting xmlns:xm="http://schemas.microsoft.com/office/excel/2006/main">
          <x14:cfRule type="cellIs" priority="2777" operator="equal" id="{0AD16FC1-1009-4B27-B6BF-130D888A783A}">
            <xm:f>Tables!$B$15</xm:f>
            <x14:dxf>
              <fill>
                <patternFill>
                  <bgColor rgb="FFFFFFCC"/>
                </patternFill>
              </fill>
            </x14:dxf>
          </x14:cfRule>
          <x14:cfRule type="cellIs" priority="2778" operator="equal" id="{0C7A9CB2-BBEE-481B-87F1-03FD173FE7E5}">
            <xm:f>Tables!$B$16</xm:f>
            <x14:dxf>
              <fill>
                <patternFill>
                  <bgColor rgb="FF92D050"/>
                </patternFill>
              </fill>
            </x14:dxf>
          </x14:cfRule>
          <x14:cfRule type="cellIs" priority="2779" operator="equal" id="{8C728415-6A53-436F-AC42-4C4BB6D1612D}">
            <xm:f>Tables!$B$18</xm:f>
            <x14:dxf>
              <fill>
                <patternFill>
                  <bgColor rgb="FFFFC000"/>
                </patternFill>
              </fill>
            </x14:dxf>
          </x14:cfRule>
          <x14:cfRule type="cellIs" priority="2780" operator="equal" id="{A3843EB0-3D26-485D-AE35-50DD65FF2FE2}">
            <xm:f>Tables!$B$17</xm:f>
            <x14:dxf>
              <fill>
                <patternFill>
                  <bgColor rgb="FFFF0000"/>
                </patternFill>
              </fill>
            </x14:dxf>
          </x14:cfRule>
          <xm:sqref>M1482</xm:sqref>
        </x14:conditionalFormatting>
        <x14:conditionalFormatting xmlns:xm="http://schemas.microsoft.com/office/excel/2006/main">
          <x14:cfRule type="cellIs" priority="2773" operator="equal" id="{EC106648-43DC-4266-A6BC-042EF29521BF}">
            <xm:f>Tables!$B$15</xm:f>
            <x14:dxf>
              <fill>
                <patternFill>
                  <bgColor rgb="FFFFFFCC"/>
                </patternFill>
              </fill>
            </x14:dxf>
          </x14:cfRule>
          <x14:cfRule type="cellIs" priority="2774" operator="equal" id="{406B80F1-3F0F-4D50-B36A-142F8CA16BEF}">
            <xm:f>Tables!$B$16</xm:f>
            <x14:dxf>
              <fill>
                <patternFill>
                  <bgColor rgb="FF92D050"/>
                </patternFill>
              </fill>
            </x14:dxf>
          </x14:cfRule>
          <x14:cfRule type="cellIs" priority="2775" operator="equal" id="{9E672960-D62B-4C99-89BB-4D4E71CD681E}">
            <xm:f>Tables!$B$18</xm:f>
            <x14:dxf>
              <fill>
                <patternFill>
                  <bgColor rgb="FFFFC000"/>
                </patternFill>
              </fill>
            </x14:dxf>
          </x14:cfRule>
          <x14:cfRule type="cellIs" priority="2776" operator="equal" id="{C481A11C-0843-428E-AD30-1207CE2B7A8D}">
            <xm:f>Tables!$B$17</xm:f>
            <x14:dxf>
              <fill>
                <patternFill>
                  <bgColor rgb="FFFF0000"/>
                </patternFill>
              </fill>
            </x14:dxf>
          </x14:cfRule>
          <xm:sqref>M1490</xm:sqref>
        </x14:conditionalFormatting>
        <x14:conditionalFormatting xmlns:xm="http://schemas.microsoft.com/office/excel/2006/main">
          <x14:cfRule type="cellIs" priority="2769" operator="equal" id="{C68D7316-DBC0-4477-9609-D5C1D642E32E}">
            <xm:f>Tables!$B$15</xm:f>
            <x14:dxf>
              <fill>
                <patternFill>
                  <bgColor rgb="FFFFFFCC"/>
                </patternFill>
              </fill>
            </x14:dxf>
          </x14:cfRule>
          <x14:cfRule type="cellIs" priority="2770" operator="equal" id="{5FEDBDD0-946A-4F8D-A3E6-86800E71166D}">
            <xm:f>Tables!$B$16</xm:f>
            <x14:dxf>
              <fill>
                <patternFill>
                  <bgColor rgb="FF92D050"/>
                </patternFill>
              </fill>
            </x14:dxf>
          </x14:cfRule>
          <x14:cfRule type="cellIs" priority="2771" operator="equal" id="{03955F46-FF35-4B97-A43F-89352C60A3BB}">
            <xm:f>Tables!$B$18</xm:f>
            <x14:dxf>
              <fill>
                <patternFill>
                  <bgColor rgb="FFFFC000"/>
                </patternFill>
              </fill>
            </x14:dxf>
          </x14:cfRule>
          <x14:cfRule type="cellIs" priority="2772" operator="equal" id="{5D16C030-FBCE-47C7-AF6B-502F835AAE89}">
            <xm:f>Tables!$B$17</xm:f>
            <x14:dxf>
              <fill>
                <patternFill>
                  <bgColor rgb="FFFF0000"/>
                </patternFill>
              </fill>
            </x14:dxf>
          </x14:cfRule>
          <xm:sqref>M1498</xm:sqref>
        </x14:conditionalFormatting>
        <x14:conditionalFormatting xmlns:xm="http://schemas.microsoft.com/office/excel/2006/main">
          <x14:cfRule type="cellIs" priority="2765" operator="equal" id="{51BFB084-BCDD-49CA-868A-D76151BA0F4F}">
            <xm:f>Tables!$B$15</xm:f>
            <x14:dxf>
              <fill>
                <patternFill>
                  <bgColor rgb="FFFFFFCC"/>
                </patternFill>
              </fill>
            </x14:dxf>
          </x14:cfRule>
          <x14:cfRule type="cellIs" priority="2766" operator="equal" id="{696E417C-4DA8-4EC9-BE57-77FEB5A09BFF}">
            <xm:f>Tables!$B$16</xm:f>
            <x14:dxf>
              <fill>
                <patternFill>
                  <bgColor rgb="FF92D050"/>
                </patternFill>
              </fill>
            </x14:dxf>
          </x14:cfRule>
          <x14:cfRule type="cellIs" priority="2767" operator="equal" id="{970114AC-C999-4628-AEE7-4E92FDD9FD9F}">
            <xm:f>Tables!$B$18</xm:f>
            <x14:dxf>
              <fill>
                <patternFill>
                  <bgColor rgb="FFFFC000"/>
                </patternFill>
              </fill>
            </x14:dxf>
          </x14:cfRule>
          <x14:cfRule type="cellIs" priority="2768" operator="equal" id="{D33117C2-C232-45F2-B748-3FABA60D3C20}">
            <xm:f>Tables!$B$17</xm:f>
            <x14:dxf>
              <fill>
                <patternFill>
                  <bgColor rgb="FFFF0000"/>
                </patternFill>
              </fill>
            </x14:dxf>
          </x14:cfRule>
          <xm:sqref>M1506</xm:sqref>
        </x14:conditionalFormatting>
        <x14:conditionalFormatting xmlns:xm="http://schemas.microsoft.com/office/excel/2006/main">
          <x14:cfRule type="cellIs" priority="2761" operator="equal" id="{C1B7455F-D58B-4A8A-99AC-F8E665E126F8}">
            <xm:f>Tables!$B$15</xm:f>
            <x14:dxf>
              <fill>
                <patternFill>
                  <bgColor rgb="FFFFFFCC"/>
                </patternFill>
              </fill>
            </x14:dxf>
          </x14:cfRule>
          <x14:cfRule type="cellIs" priority="2762" operator="equal" id="{215AB195-C4C8-4078-B71F-69574B492227}">
            <xm:f>Tables!$B$16</xm:f>
            <x14:dxf>
              <fill>
                <patternFill>
                  <bgColor rgb="FF92D050"/>
                </patternFill>
              </fill>
            </x14:dxf>
          </x14:cfRule>
          <x14:cfRule type="cellIs" priority="2763" operator="equal" id="{73C15198-8E2C-4656-8147-37B63CA9FCA0}">
            <xm:f>Tables!$B$18</xm:f>
            <x14:dxf>
              <fill>
                <patternFill>
                  <bgColor rgb="FFFFC000"/>
                </patternFill>
              </fill>
            </x14:dxf>
          </x14:cfRule>
          <x14:cfRule type="cellIs" priority="2764" operator="equal" id="{855DEF64-8B74-4711-9266-7B06D41ECC4D}">
            <xm:f>Tables!$B$17</xm:f>
            <x14:dxf>
              <fill>
                <patternFill>
                  <bgColor rgb="FFFF0000"/>
                </patternFill>
              </fill>
            </x14:dxf>
          </x14:cfRule>
          <xm:sqref>M1536</xm:sqref>
        </x14:conditionalFormatting>
        <x14:conditionalFormatting xmlns:xm="http://schemas.microsoft.com/office/excel/2006/main">
          <x14:cfRule type="cellIs" priority="2749" operator="equal" id="{B73D909A-2967-47B4-B428-FA158E979E3E}">
            <xm:f>Tables!$B$15</xm:f>
            <x14:dxf>
              <fill>
                <patternFill>
                  <bgColor rgb="FFFFFFCC"/>
                </patternFill>
              </fill>
            </x14:dxf>
          </x14:cfRule>
          <x14:cfRule type="cellIs" priority="2750" operator="equal" id="{06834DFD-12ED-4E23-B341-4A55A1CCAB01}">
            <xm:f>Tables!$B$16</xm:f>
            <x14:dxf>
              <fill>
                <patternFill>
                  <bgColor rgb="FF92D050"/>
                </patternFill>
              </fill>
            </x14:dxf>
          </x14:cfRule>
          <x14:cfRule type="cellIs" priority="2751" operator="equal" id="{92A0DDA5-1F02-4002-8570-3230C44EB55F}">
            <xm:f>Tables!$B$18</xm:f>
            <x14:dxf>
              <fill>
                <patternFill>
                  <bgColor rgb="FFFFC000"/>
                </patternFill>
              </fill>
            </x14:dxf>
          </x14:cfRule>
          <x14:cfRule type="cellIs" priority="2752" operator="equal" id="{F6B608EE-E25B-45DB-B1E3-5CD4FCB178C6}">
            <xm:f>Tables!$B$17</xm:f>
            <x14:dxf>
              <fill>
                <patternFill>
                  <bgColor rgb="FFFF0000"/>
                </patternFill>
              </fill>
            </x14:dxf>
          </x14:cfRule>
          <xm:sqref>M1545</xm:sqref>
        </x14:conditionalFormatting>
        <x14:conditionalFormatting xmlns:xm="http://schemas.microsoft.com/office/excel/2006/main">
          <x14:cfRule type="cellIs" priority="2745" operator="equal" id="{9177B201-776A-4146-8F80-5DD68979BFA1}">
            <xm:f>Tables!$B$15</xm:f>
            <x14:dxf>
              <fill>
                <patternFill>
                  <bgColor rgb="FFFFFFCC"/>
                </patternFill>
              </fill>
            </x14:dxf>
          </x14:cfRule>
          <x14:cfRule type="cellIs" priority="2746" operator="equal" id="{F3168260-DACD-4C2F-98C6-C8ACEF586CFF}">
            <xm:f>Tables!$B$16</xm:f>
            <x14:dxf>
              <fill>
                <patternFill>
                  <bgColor rgb="FF92D050"/>
                </patternFill>
              </fill>
            </x14:dxf>
          </x14:cfRule>
          <x14:cfRule type="cellIs" priority="2747" operator="equal" id="{D59A1EA4-3BCE-4F4D-A98E-301E1A88D958}">
            <xm:f>Tables!$B$18</xm:f>
            <x14:dxf>
              <fill>
                <patternFill>
                  <bgColor rgb="FFFFC000"/>
                </patternFill>
              </fill>
            </x14:dxf>
          </x14:cfRule>
          <x14:cfRule type="cellIs" priority="2748" operator="equal" id="{69B4E591-A7F9-4092-B5C9-18B2CC614164}">
            <xm:f>Tables!$B$17</xm:f>
            <x14:dxf>
              <fill>
                <patternFill>
                  <bgColor rgb="FFFF0000"/>
                </patternFill>
              </fill>
            </x14:dxf>
          </x14:cfRule>
          <xm:sqref>M1554</xm:sqref>
        </x14:conditionalFormatting>
        <x14:conditionalFormatting xmlns:xm="http://schemas.microsoft.com/office/excel/2006/main">
          <x14:cfRule type="cellIs" priority="2741" operator="equal" id="{0E3253FE-DFA8-4553-9428-F89137003CA5}">
            <xm:f>Tables!$B$15</xm:f>
            <x14:dxf>
              <fill>
                <patternFill>
                  <bgColor rgb="FFFFFFCC"/>
                </patternFill>
              </fill>
            </x14:dxf>
          </x14:cfRule>
          <x14:cfRule type="cellIs" priority="2742" operator="equal" id="{72C7410A-70A0-46D9-97CA-CE995865C1A7}">
            <xm:f>Tables!$B$16</xm:f>
            <x14:dxf>
              <fill>
                <patternFill>
                  <bgColor rgb="FF92D050"/>
                </patternFill>
              </fill>
            </x14:dxf>
          </x14:cfRule>
          <x14:cfRule type="cellIs" priority="2743" operator="equal" id="{B59319B1-98A8-45AC-9EA2-415279ACB63C}">
            <xm:f>Tables!$B$18</xm:f>
            <x14:dxf>
              <fill>
                <patternFill>
                  <bgColor rgb="FFFFC000"/>
                </patternFill>
              </fill>
            </x14:dxf>
          </x14:cfRule>
          <x14:cfRule type="cellIs" priority="2744" operator="equal" id="{AB4C563E-E46A-4EE2-85F1-D94174727615}">
            <xm:f>Tables!$B$17</xm:f>
            <x14:dxf>
              <fill>
                <patternFill>
                  <bgColor rgb="FFFF0000"/>
                </patternFill>
              </fill>
            </x14:dxf>
          </x14:cfRule>
          <xm:sqref>M1569</xm:sqref>
        </x14:conditionalFormatting>
        <x14:conditionalFormatting xmlns:xm="http://schemas.microsoft.com/office/excel/2006/main">
          <x14:cfRule type="cellIs" priority="2737" operator="equal" id="{80EB25C2-77D2-41C8-AA0E-A5CA523BCE81}">
            <xm:f>Tables!$B$15</xm:f>
            <x14:dxf>
              <fill>
                <patternFill>
                  <bgColor rgb="FFFFFFCC"/>
                </patternFill>
              </fill>
            </x14:dxf>
          </x14:cfRule>
          <x14:cfRule type="cellIs" priority="2738" operator="equal" id="{36FD71C3-1997-43F5-A1D3-721555C6DB69}">
            <xm:f>Tables!$B$16</xm:f>
            <x14:dxf>
              <fill>
                <patternFill>
                  <bgColor rgb="FF92D050"/>
                </patternFill>
              </fill>
            </x14:dxf>
          </x14:cfRule>
          <x14:cfRule type="cellIs" priority="2739" operator="equal" id="{3D47F76C-64E4-4945-BD83-78F2AD532709}">
            <xm:f>Tables!$B$18</xm:f>
            <x14:dxf>
              <fill>
                <patternFill>
                  <bgColor rgb="FFFFC000"/>
                </patternFill>
              </fill>
            </x14:dxf>
          </x14:cfRule>
          <x14:cfRule type="cellIs" priority="2740" operator="equal" id="{80C9ADCB-99F5-4111-9631-69CB359D57C1}">
            <xm:f>Tables!$B$17</xm:f>
            <x14:dxf>
              <fill>
                <patternFill>
                  <bgColor rgb="FFFF0000"/>
                </patternFill>
              </fill>
            </x14:dxf>
          </x14:cfRule>
          <xm:sqref>M1577</xm:sqref>
        </x14:conditionalFormatting>
        <x14:conditionalFormatting xmlns:xm="http://schemas.microsoft.com/office/excel/2006/main">
          <x14:cfRule type="cellIs" priority="2733" operator="equal" id="{E025A4EA-2F54-4E0F-9EAC-DF31BDA7AB8C}">
            <xm:f>Tables!$B$15</xm:f>
            <x14:dxf>
              <fill>
                <patternFill>
                  <bgColor rgb="FFFFFFCC"/>
                </patternFill>
              </fill>
            </x14:dxf>
          </x14:cfRule>
          <x14:cfRule type="cellIs" priority="2734" operator="equal" id="{5244FD19-79C7-41AF-B9F1-FF888E2865DA}">
            <xm:f>Tables!$B$16</xm:f>
            <x14:dxf>
              <fill>
                <patternFill>
                  <bgColor rgb="FF92D050"/>
                </patternFill>
              </fill>
            </x14:dxf>
          </x14:cfRule>
          <x14:cfRule type="cellIs" priority="2735" operator="equal" id="{E07E31CE-5ADA-4A7E-A355-51C71113282E}">
            <xm:f>Tables!$B$18</xm:f>
            <x14:dxf>
              <fill>
                <patternFill>
                  <bgColor rgb="FFFFC000"/>
                </patternFill>
              </fill>
            </x14:dxf>
          </x14:cfRule>
          <x14:cfRule type="cellIs" priority="2736" operator="equal" id="{E0A84BFA-5187-4DAE-83EE-EDABE71D0C82}">
            <xm:f>Tables!$B$17</xm:f>
            <x14:dxf>
              <fill>
                <patternFill>
                  <bgColor rgb="FFFF0000"/>
                </patternFill>
              </fill>
            </x14:dxf>
          </x14:cfRule>
          <xm:sqref>M1585</xm:sqref>
        </x14:conditionalFormatting>
        <x14:conditionalFormatting xmlns:xm="http://schemas.microsoft.com/office/excel/2006/main">
          <x14:cfRule type="cellIs" priority="2729" operator="equal" id="{2EA2594A-199C-4324-A833-28076386CEBE}">
            <xm:f>Tables!$B$15</xm:f>
            <x14:dxf>
              <fill>
                <patternFill>
                  <bgColor rgb="FFFFFFCC"/>
                </patternFill>
              </fill>
            </x14:dxf>
          </x14:cfRule>
          <x14:cfRule type="cellIs" priority="2730" operator="equal" id="{CE55ED72-3B93-4029-9EFB-637136D3E46B}">
            <xm:f>Tables!$B$16</xm:f>
            <x14:dxf>
              <fill>
                <patternFill>
                  <bgColor rgb="FF92D050"/>
                </patternFill>
              </fill>
            </x14:dxf>
          </x14:cfRule>
          <x14:cfRule type="cellIs" priority="2731" operator="equal" id="{2C8B0C40-7A81-44FE-98C5-980BE1ED37DA}">
            <xm:f>Tables!$B$18</xm:f>
            <x14:dxf>
              <fill>
                <patternFill>
                  <bgColor rgb="FFFFC000"/>
                </patternFill>
              </fill>
            </x14:dxf>
          </x14:cfRule>
          <x14:cfRule type="cellIs" priority="2732" operator="equal" id="{43BC37BF-EADE-472B-A54E-749EDA2C4648}">
            <xm:f>Tables!$B$17</xm:f>
            <x14:dxf>
              <fill>
                <patternFill>
                  <bgColor rgb="FFFF0000"/>
                </patternFill>
              </fill>
            </x14:dxf>
          </x14:cfRule>
          <xm:sqref>M1594</xm:sqref>
        </x14:conditionalFormatting>
        <x14:conditionalFormatting xmlns:xm="http://schemas.microsoft.com/office/excel/2006/main">
          <x14:cfRule type="cellIs" priority="2725" operator="equal" id="{6535A63C-A7D4-49B8-9ADC-60CF7F560C01}">
            <xm:f>Tables!$B$15</xm:f>
            <x14:dxf>
              <fill>
                <patternFill>
                  <bgColor rgb="FFFFFFCC"/>
                </patternFill>
              </fill>
            </x14:dxf>
          </x14:cfRule>
          <x14:cfRule type="cellIs" priority="2726" operator="equal" id="{84C7F764-79E8-4F06-9E22-98C3B2DE84A2}">
            <xm:f>Tables!$B$16</xm:f>
            <x14:dxf>
              <fill>
                <patternFill>
                  <bgColor rgb="FF92D050"/>
                </patternFill>
              </fill>
            </x14:dxf>
          </x14:cfRule>
          <x14:cfRule type="cellIs" priority="2727" operator="equal" id="{B30BF3AC-BBF6-46F6-BCA6-D30C161EE988}">
            <xm:f>Tables!$B$18</xm:f>
            <x14:dxf>
              <fill>
                <patternFill>
                  <bgColor rgb="FFFFC000"/>
                </patternFill>
              </fill>
            </x14:dxf>
          </x14:cfRule>
          <x14:cfRule type="cellIs" priority="2728" operator="equal" id="{A86E1774-F7DB-401F-A641-20A2EF4E73F5}">
            <xm:f>Tables!$B$17</xm:f>
            <x14:dxf>
              <fill>
                <patternFill>
                  <bgColor rgb="FFFF0000"/>
                </patternFill>
              </fill>
            </x14:dxf>
          </x14:cfRule>
          <xm:sqref>M1603</xm:sqref>
        </x14:conditionalFormatting>
        <x14:conditionalFormatting xmlns:xm="http://schemas.microsoft.com/office/excel/2006/main">
          <x14:cfRule type="cellIs" priority="2721" operator="equal" id="{7DB91558-F476-4C7A-AF52-F2E31B3942AB}">
            <xm:f>Tables!$B$15</xm:f>
            <x14:dxf>
              <fill>
                <patternFill>
                  <bgColor rgb="FFFFFFCC"/>
                </patternFill>
              </fill>
            </x14:dxf>
          </x14:cfRule>
          <x14:cfRule type="cellIs" priority="2722" operator="equal" id="{35B2E756-EAB5-492E-BCB3-CE496B1FC61B}">
            <xm:f>Tables!$B$16</xm:f>
            <x14:dxf>
              <fill>
                <patternFill>
                  <bgColor rgb="FF92D050"/>
                </patternFill>
              </fill>
            </x14:dxf>
          </x14:cfRule>
          <x14:cfRule type="cellIs" priority="2723" operator="equal" id="{7B71ABED-9E24-42B0-A1B4-CFF15C7D0FCF}">
            <xm:f>Tables!$B$18</xm:f>
            <x14:dxf>
              <fill>
                <patternFill>
                  <bgColor rgb="FFFFC000"/>
                </patternFill>
              </fill>
            </x14:dxf>
          </x14:cfRule>
          <x14:cfRule type="cellIs" priority="2724" operator="equal" id="{695B3DE6-8680-4B0B-A9F8-0A00B3249BD8}">
            <xm:f>Tables!$B$17</xm:f>
            <x14:dxf>
              <fill>
                <patternFill>
                  <bgColor rgb="FFFF0000"/>
                </patternFill>
              </fill>
            </x14:dxf>
          </x14:cfRule>
          <xm:sqref>M1612</xm:sqref>
        </x14:conditionalFormatting>
        <x14:conditionalFormatting xmlns:xm="http://schemas.microsoft.com/office/excel/2006/main">
          <x14:cfRule type="cellIs" priority="2717" operator="equal" id="{C2DA025C-F324-4364-B0C6-E6751FB6F663}">
            <xm:f>Tables!$B$15</xm:f>
            <x14:dxf>
              <fill>
                <patternFill>
                  <bgColor rgb="FFFFFFCC"/>
                </patternFill>
              </fill>
            </x14:dxf>
          </x14:cfRule>
          <x14:cfRule type="cellIs" priority="2718" operator="equal" id="{ED2EC0BA-DB0D-4216-85E7-A4231FDFCA38}">
            <xm:f>Tables!$B$16</xm:f>
            <x14:dxf>
              <fill>
                <patternFill>
                  <bgColor rgb="FF92D050"/>
                </patternFill>
              </fill>
            </x14:dxf>
          </x14:cfRule>
          <x14:cfRule type="cellIs" priority="2719" operator="equal" id="{0846E9E0-E4BE-40AA-A106-1A6580920750}">
            <xm:f>Tables!$B$18</xm:f>
            <x14:dxf>
              <fill>
                <patternFill>
                  <bgColor rgb="FFFFC000"/>
                </patternFill>
              </fill>
            </x14:dxf>
          </x14:cfRule>
          <x14:cfRule type="cellIs" priority="2720" operator="equal" id="{4694241D-8C8D-4EB7-8B13-A5375DC7B2B2}">
            <xm:f>Tables!$B$17</xm:f>
            <x14:dxf>
              <fill>
                <patternFill>
                  <bgColor rgb="FFFF0000"/>
                </patternFill>
              </fill>
            </x14:dxf>
          </x14:cfRule>
          <xm:sqref>M1637</xm:sqref>
        </x14:conditionalFormatting>
        <x14:conditionalFormatting xmlns:xm="http://schemas.microsoft.com/office/excel/2006/main">
          <x14:cfRule type="cellIs" priority="2713" operator="equal" id="{5A5F2443-0D31-45D7-B111-36D26AB0CE5E}">
            <xm:f>Tables!$B$15</xm:f>
            <x14:dxf>
              <fill>
                <patternFill>
                  <bgColor rgb="FFFFFFCC"/>
                </patternFill>
              </fill>
            </x14:dxf>
          </x14:cfRule>
          <x14:cfRule type="cellIs" priority="2714" operator="equal" id="{BD74303D-080E-4CB0-A80E-FB38FCAC03FB}">
            <xm:f>Tables!$B$16</xm:f>
            <x14:dxf>
              <fill>
                <patternFill>
                  <bgColor rgb="FF92D050"/>
                </patternFill>
              </fill>
            </x14:dxf>
          </x14:cfRule>
          <x14:cfRule type="cellIs" priority="2715" operator="equal" id="{D686E801-6692-49BA-A012-BCBB946B070B}">
            <xm:f>Tables!$B$18</xm:f>
            <x14:dxf>
              <fill>
                <patternFill>
                  <bgColor rgb="FFFFC000"/>
                </patternFill>
              </fill>
            </x14:dxf>
          </x14:cfRule>
          <x14:cfRule type="cellIs" priority="2716" operator="equal" id="{F9B80CAD-C0E9-42AE-B6B7-D1EC219D5B69}">
            <xm:f>Tables!$B$17</xm:f>
            <x14:dxf>
              <fill>
                <patternFill>
                  <bgColor rgb="FFFF0000"/>
                </patternFill>
              </fill>
            </x14:dxf>
          </x14:cfRule>
          <xm:sqref>M1645</xm:sqref>
        </x14:conditionalFormatting>
        <x14:conditionalFormatting xmlns:xm="http://schemas.microsoft.com/office/excel/2006/main">
          <x14:cfRule type="cellIs" priority="2701" operator="equal" id="{F9DD0781-336B-4636-BAF8-32E4868A665B}">
            <xm:f>Tables!$B$15</xm:f>
            <x14:dxf>
              <fill>
                <patternFill>
                  <bgColor rgb="FFFFFFCC"/>
                </patternFill>
              </fill>
            </x14:dxf>
          </x14:cfRule>
          <x14:cfRule type="cellIs" priority="2702" operator="equal" id="{C4BB1AFE-62EE-4D4D-B484-B922BA69F147}">
            <xm:f>Tables!$B$16</xm:f>
            <x14:dxf>
              <fill>
                <patternFill>
                  <bgColor rgb="FF92D050"/>
                </patternFill>
              </fill>
            </x14:dxf>
          </x14:cfRule>
          <x14:cfRule type="cellIs" priority="2703" operator="equal" id="{1D6B2941-5064-455D-BB89-47E3209852DC}">
            <xm:f>Tables!$B$18</xm:f>
            <x14:dxf>
              <fill>
                <patternFill>
                  <bgColor rgb="FFFFC000"/>
                </patternFill>
              </fill>
            </x14:dxf>
          </x14:cfRule>
          <x14:cfRule type="cellIs" priority="2704" operator="equal" id="{D2FBE8E7-D800-42C9-B32A-B5D5E95CAE11}">
            <xm:f>Tables!$B$17</xm:f>
            <x14:dxf>
              <fill>
                <patternFill>
                  <bgColor rgb="FFFF0000"/>
                </patternFill>
              </fill>
            </x14:dxf>
          </x14:cfRule>
          <xm:sqref>M1675</xm:sqref>
        </x14:conditionalFormatting>
        <x14:conditionalFormatting xmlns:xm="http://schemas.microsoft.com/office/excel/2006/main">
          <x14:cfRule type="cellIs" priority="2697" operator="equal" id="{C11BC8EA-5401-457E-9B18-5DFF45BB8044}">
            <xm:f>Tables!$B$15</xm:f>
            <x14:dxf>
              <fill>
                <patternFill>
                  <bgColor rgb="FFFFFFCC"/>
                </patternFill>
              </fill>
            </x14:dxf>
          </x14:cfRule>
          <x14:cfRule type="cellIs" priority="2698" operator="equal" id="{42F81C4A-247D-46B7-9105-B4E15FE761F2}">
            <xm:f>Tables!$B$16</xm:f>
            <x14:dxf>
              <fill>
                <patternFill>
                  <bgColor rgb="FF92D050"/>
                </patternFill>
              </fill>
            </x14:dxf>
          </x14:cfRule>
          <x14:cfRule type="cellIs" priority="2699" operator="equal" id="{57AA51C0-196B-4E03-A122-7CDC88E456BF}">
            <xm:f>Tables!$B$18</xm:f>
            <x14:dxf>
              <fill>
                <patternFill>
                  <bgColor rgb="FFFFC000"/>
                </patternFill>
              </fill>
            </x14:dxf>
          </x14:cfRule>
          <x14:cfRule type="cellIs" priority="2700" operator="equal" id="{AC43DC09-F2E4-41DD-BF2E-43C33663763D}">
            <xm:f>Tables!$B$17</xm:f>
            <x14:dxf>
              <fill>
                <patternFill>
                  <bgColor rgb="FFFF0000"/>
                </patternFill>
              </fill>
            </x14:dxf>
          </x14:cfRule>
          <xm:sqref>M1683</xm:sqref>
        </x14:conditionalFormatting>
        <x14:conditionalFormatting xmlns:xm="http://schemas.microsoft.com/office/excel/2006/main">
          <x14:cfRule type="cellIs" priority="2693" operator="equal" id="{29E886E9-C84A-4855-84AD-F429CF43F1E1}">
            <xm:f>Tables!$B$15</xm:f>
            <x14:dxf>
              <fill>
                <patternFill>
                  <bgColor rgb="FFFFFFCC"/>
                </patternFill>
              </fill>
            </x14:dxf>
          </x14:cfRule>
          <x14:cfRule type="cellIs" priority="2694" operator="equal" id="{3E111B87-7F3E-4019-8BC3-4B47ED2D4A09}">
            <xm:f>Tables!$B$16</xm:f>
            <x14:dxf>
              <fill>
                <patternFill>
                  <bgColor rgb="FF92D050"/>
                </patternFill>
              </fill>
            </x14:dxf>
          </x14:cfRule>
          <x14:cfRule type="cellIs" priority="2695" operator="equal" id="{E196C2B3-24E7-45AB-8DDE-3630D93A50C4}">
            <xm:f>Tables!$B$18</xm:f>
            <x14:dxf>
              <fill>
                <patternFill>
                  <bgColor rgb="FFFFC000"/>
                </patternFill>
              </fill>
            </x14:dxf>
          </x14:cfRule>
          <x14:cfRule type="cellIs" priority="2696" operator="equal" id="{0D2F2673-A403-4338-A10B-B7744D717818}">
            <xm:f>Tables!$B$17</xm:f>
            <x14:dxf>
              <fill>
                <patternFill>
                  <bgColor rgb="FFFF0000"/>
                </patternFill>
              </fill>
            </x14:dxf>
          </x14:cfRule>
          <xm:sqref>M1691</xm:sqref>
        </x14:conditionalFormatting>
        <x14:conditionalFormatting xmlns:xm="http://schemas.microsoft.com/office/excel/2006/main">
          <x14:cfRule type="cellIs" priority="2689" operator="equal" id="{B38A2708-7E1A-4F31-AC5D-D087B5A4A22C}">
            <xm:f>Tables!$B$15</xm:f>
            <x14:dxf>
              <fill>
                <patternFill>
                  <bgColor rgb="FFFFFFCC"/>
                </patternFill>
              </fill>
            </x14:dxf>
          </x14:cfRule>
          <x14:cfRule type="cellIs" priority="2690" operator="equal" id="{9D29AE78-32FB-48FC-A41B-39CBF5C527FC}">
            <xm:f>Tables!$B$16</xm:f>
            <x14:dxf>
              <fill>
                <patternFill>
                  <bgColor rgb="FF92D050"/>
                </patternFill>
              </fill>
            </x14:dxf>
          </x14:cfRule>
          <x14:cfRule type="cellIs" priority="2691" operator="equal" id="{0B990264-489E-4D95-8DCD-9D5EF755D355}">
            <xm:f>Tables!$B$18</xm:f>
            <x14:dxf>
              <fill>
                <patternFill>
                  <bgColor rgb="FFFFC000"/>
                </patternFill>
              </fill>
            </x14:dxf>
          </x14:cfRule>
          <x14:cfRule type="cellIs" priority="2692" operator="equal" id="{C0BE0628-E19D-40EB-ABDA-1EE4E5DFB7EA}">
            <xm:f>Tables!$B$17</xm:f>
            <x14:dxf>
              <fill>
                <patternFill>
                  <bgColor rgb="FFFF0000"/>
                </patternFill>
              </fill>
            </x14:dxf>
          </x14:cfRule>
          <xm:sqref>M1700</xm:sqref>
        </x14:conditionalFormatting>
        <x14:conditionalFormatting xmlns:xm="http://schemas.microsoft.com/office/excel/2006/main">
          <x14:cfRule type="cellIs" priority="2685" operator="equal" id="{8AB6C69A-C544-43E4-AB6D-C3BC24304544}">
            <xm:f>Tables!$B$15</xm:f>
            <x14:dxf>
              <fill>
                <patternFill>
                  <bgColor rgb="FFFFFFCC"/>
                </patternFill>
              </fill>
            </x14:dxf>
          </x14:cfRule>
          <x14:cfRule type="cellIs" priority="2686" operator="equal" id="{B03DE854-B147-4C03-A720-090905A94A5C}">
            <xm:f>Tables!$B$16</xm:f>
            <x14:dxf>
              <fill>
                <patternFill>
                  <bgColor rgb="FF92D050"/>
                </patternFill>
              </fill>
            </x14:dxf>
          </x14:cfRule>
          <x14:cfRule type="cellIs" priority="2687" operator="equal" id="{AAFBA666-D2C5-41F1-AD0B-01334C50ECA1}">
            <xm:f>Tables!$B$18</xm:f>
            <x14:dxf>
              <fill>
                <patternFill>
                  <bgColor rgb="FFFFC000"/>
                </patternFill>
              </fill>
            </x14:dxf>
          </x14:cfRule>
          <x14:cfRule type="cellIs" priority="2688" operator="equal" id="{54691B15-DE91-4A8F-8829-042532EF66E3}">
            <xm:f>Tables!$B$17</xm:f>
            <x14:dxf>
              <fill>
                <patternFill>
                  <bgColor rgb="FFFF0000"/>
                </patternFill>
              </fill>
            </x14:dxf>
          </x14:cfRule>
          <xm:sqref>M1709</xm:sqref>
        </x14:conditionalFormatting>
        <x14:conditionalFormatting xmlns:xm="http://schemas.microsoft.com/office/excel/2006/main">
          <x14:cfRule type="cellIs" priority="2681" operator="equal" id="{6D56AD2A-A264-4B76-B521-3609C77AEF5C}">
            <xm:f>Tables!$B$15</xm:f>
            <x14:dxf>
              <fill>
                <patternFill>
                  <bgColor rgb="FFFFFFCC"/>
                </patternFill>
              </fill>
            </x14:dxf>
          </x14:cfRule>
          <x14:cfRule type="cellIs" priority="2682" operator="equal" id="{DCBCA973-40DA-40D1-AC62-D1138ABDC6BB}">
            <xm:f>Tables!$B$16</xm:f>
            <x14:dxf>
              <fill>
                <patternFill>
                  <bgColor rgb="FF92D050"/>
                </patternFill>
              </fill>
            </x14:dxf>
          </x14:cfRule>
          <x14:cfRule type="cellIs" priority="2683" operator="equal" id="{F3030C12-C953-426B-B47E-3ECACEEA7D16}">
            <xm:f>Tables!$B$18</xm:f>
            <x14:dxf>
              <fill>
                <patternFill>
                  <bgColor rgb="FFFFC000"/>
                </patternFill>
              </fill>
            </x14:dxf>
          </x14:cfRule>
          <x14:cfRule type="cellIs" priority="2684" operator="equal" id="{12DA59FD-64BD-401C-A21A-4F6B0F58F8D6}">
            <xm:f>Tables!$B$17</xm:f>
            <x14:dxf>
              <fill>
                <patternFill>
                  <bgColor rgb="FFFF0000"/>
                </patternFill>
              </fill>
            </x14:dxf>
          </x14:cfRule>
          <xm:sqref>M1718</xm:sqref>
        </x14:conditionalFormatting>
        <x14:conditionalFormatting xmlns:xm="http://schemas.microsoft.com/office/excel/2006/main">
          <x14:cfRule type="cellIs" priority="2677" operator="equal" id="{2B0A8BF2-B6F0-4CC2-A43E-D83A0B59EC79}">
            <xm:f>Tables!$B$15</xm:f>
            <x14:dxf>
              <fill>
                <patternFill>
                  <bgColor rgb="FFFFFFCC"/>
                </patternFill>
              </fill>
            </x14:dxf>
          </x14:cfRule>
          <x14:cfRule type="cellIs" priority="2678" operator="equal" id="{7F137B70-029F-4FBA-82D8-8EC5D4DD9AAC}">
            <xm:f>Tables!$B$16</xm:f>
            <x14:dxf>
              <fill>
                <patternFill>
                  <bgColor rgb="FF92D050"/>
                </patternFill>
              </fill>
            </x14:dxf>
          </x14:cfRule>
          <x14:cfRule type="cellIs" priority="2679" operator="equal" id="{A71D0803-2EE6-4346-A955-5EF875694EB2}">
            <xm:f>Tables!$B$18</xm:f>
            <x14:dxf>
              <fill>
                <patternFill>
                  <bgColor rgb="FFFFC000"/>
                </patternFill>
              </fill>
            </x14:dxf>
          </x14:cfRule>
          <x14:cfRule type="cellIs" priority="2680" operator="equal" id="{723246F4-2D17-4D45-A628-8086583C903C}">
            <xm:f>Tables!$B$17</xm:f>
            <x14:dxf>
              <fill>
                <patternFill>
                  <bgColor rgb="FFFF0000"/>
                </patternFill>
              </fill>
            </x14:dxf>
          </x14:cfRule>
          <xm:sqref>M1736</xm:sqref>
        </x14:conditionalFormatting>
        <x14:conditionalFormatting xmlns:xm="http://schemas.microsoft.com/office/excel/2006/main">
          <x14:cfRule type="cellIs" priority="2665" operator="equal" id="{EB810769-3FE7-4929-9D9B-CB60AF7B9015}">
            <xm:f>Tables!$B$15</xm:f>
            <x14:dxf>
              <fill>
                <patternFill>
                  <bgColor rgb="FFFFFFCC"/>
                </patternFill>
              </fill>
            </x14:dxf>
          </x14:cfRule>
          <x14:cfRule type="cellIs" priority="2666" operator="equal" id="{7E404DA5-D3E0-4A6E-ADE5-E047BF316B77}">
            <xm:f>Tables!$B$16</xm:f>
            <x14:dxf>
              <fill>
                <patternFill>
                  <bgColor rgb="FF92D050"/>
                </patternFill>
              </fill>
            </x14:dxf>
          </x14:cfRule>
          <x14:cfRule type="cellIs" priority="2667" operator="equal" id="{17A68695-7375-46E6-BA1D-EBC8D6A308B6}">
            <xm:f>Tables!$B$18</xm:f>
            <x14:dxf>
              <fill>
                <patternFill>
                  <bgColor rgb="FFFFC000"/>
                </patternFill>
              </fill>
            </x14:dxf>
          </x14:cfRule>
          <x14:cfRule type="cellIs" priority="2668" operator="equal" id="{B2E0A236-59C2-4B99-A4FD-35653921B298}">
            <xm:f>Tables!$B$17</xm:f>
            <x14:dxf>
              <fill>
                <patternFill>
                  <bgColor rgb="FFFF0000"/>
                </patternFill>
              </fill>
            </x14:dxf>
          </x14:cfRule>
          <xm:sqref>M1764</xm:sqref>
        </x14:conditionalFormatting>
        <x14:conditionalFormatting xmlns:xm="http://schemas.microsoft.com/office/excel/2006/main">
          <x14:cfRule type="cellIs" priority="2661" operator="equal" id="{85CBBBE5-F315-4816-924C-B8E3F98D8900}">
            <xm:f>Tables!$B$15</xm:f>
            <x14:dxf>
              <fill>
                <patternFill>
                  <bgColor rgb="FFFFFFCC"/>
                </patternFill>
              </fill>
            </x14:dxf>
          </x14:cfRule>
          <x14:cfRule type="cellIs" priority="2662" operator="equal" id="{A1654727-7687-46FA-8404-A584B1065284}">
            <xm:f>Tables!$B$16</xm:f>
            <x14:dxf>
              <fill>
                <patternFill>
                  <bgColor rgb="FF92D050"/>
                </patternFill>
              </fill>
            </x14:dxf>
          </x14:cfRule>
          <x14:cfRule type="cellIs" priority="2663" operator="equal" id="{6174BF6A-5B3E-4C8D-B2E3-4D93CA9C22D5}">
            <xm:f>Tables!$B$18</xm:f>
            <x14:dxf>
              <fill>
                <patternFill>
                  <bgColor rgb="FFFFC000"/>
                </patternFill>
              </fill>
            </x14:dxf>
          </x14:cfRule>
          <x14:cfRule type="cellIs" priority="2664" operator="equal" id="{980063D3-574C-4E61-987C-38FB3128F0C6}">
            <xm:f>Tables!$B$17</xm:f>
            <x14:dxf>
              <fill>
                <patternFill>
                  <bgColor rgb="FFFF0000"/>
                </patternFill>
              </fill>
            </x14:dxf>
          </x14:cfRule>
          <xm:sqref>M1774</xm:sqref>
        </x14:conditionalFormatting>
        <x14:conditionalFormatting xmlns:xm="http://schemas.microsoft.com/office/excel/2006/main">
          <x14:cfRule type="cellIs" priority="2657" operator="equal" id="{A8E2B062-65F6-4722-BEA4-F151628E1F26}">
            <xm:f>Tables!$B$15</xm:f>
            <x14:dxf>
              <fill>
                <patternFill>
                  <bgColor rgb="FFFFFFCC"/>
                </patternFill>
              </fill>
            </x14:dxf>
          </x14:cfRule>
          <x14:cfRule type="cellIs" priority="2658" operator="equal" id="{CF5DE75E-DDAD-430E-B8CD-CB1801760679}">
            <xm:f>Tables!$B$16</xm:f>
            <x14:dxf>
              <fill>
                <patternFill>
                  <bgColor rgb="FF92D050"/>
                </patternFill>
              </fill>
            </x14:dxf>
          </x14:cfRule>
          <x14:cfRule type="cellIs" priority="2659" operator="equal" id="{E0CBDAED-9B70-4E40-A69F-3B88422CED41}">
            <xm:f>Tables!$B$18</xm:f>
            <x14:dxf>
              <fill>
                <patternFill>
                  <bgColor rgb="FFFFC000"/>
                </patternFill>
              </fill>
            </x14:dxf>
          </x14:cfRule>
          <x14:cfRule type="cellIs" priority="2660" operator="equal" id="{22FB65B4-D68E-4124-8086-C7FC3D3184EF}">
            <xm:f>Tables!$B$17</xm:f>
            <x14:dxf>
              <fill>
                <patternFill>
                  <bgColor rgb="FFFF0000"/>
                </patternFill>
              </fill>
            </x14:dxf>
          </x14:cfRule>
          <xm:sqref>M1782</xm:sqref>
        </x14:conditionalFormatting>
        <x14:conditionalFormatting xmlns:xm="http://schemas.microsoft.com/office/excel/2006/main">
          <x14:cfRule type="cellIs" priority="2653" operator="equal" id="{50F030DD-3A53-477F-AE8D-EFAADEB6EF8A}">
            <xm:f>Tables!$B$15</xm:f>
            <x14:dxf>
              <fill>
                <patternFill>
                  <bgColor rgb="FFFFFFCC"/>
                </patternFill>
              </fill>
            </x14:dxf>
          </x14:cfRule>
          <x14:cfRule type="cellIs" priority="2654" operator="equal" id="{E49FAD5B-07E9-442B-9CCA-E7A5E21CDDC2}">
            <xm:f>Tables!$B$16</xm:f>
            <x14:dxf>
              <fill>
                <patternFill>
                  <bgColor rgb="FF92D050"/>
                </patternFill>
              </fill>
            </x14:dxf>
          </x14:cfRule>
          <x14:cfRule type="cellIs" priority="2655" operator="equal" id="{22D2C041-AA47-4844-A33B-9F5F2A9CE3B3}">
            <xm:f>Tables!$B$18</xm:f>
            <x14:dxf>
              <fill>
                <patternFill>
                  <bgColor rgb="FFFFC000"/>
                </patternFill>
              </fill>
            </x14:dxf>
          </x14:cfRule>
          <x14:cfRule type="cellIs" priority="2656" operator="equal" id="{8095E9C3-2BD5-4EDE-B029-0151EDBFA68E}">
            <xm:f>Tables!$B$17</xm:f>
            <x14:dxf>
              <fill>
                <patternFill>
                  <bgColor rgb="FFFF0000"/>
                </patternFill>
              </fill>
            </x14:dxf>
          </x14:cfRule>
          <xm:sqref>M1790</xm:sqref>
        </x14:conditionalFormatting>
        <x14:conditionalFormatting xmlns:xm="http://schemas.microsoft.com/office/excel/2006/main">
          <x14:cfRule type="cellIs" priority="2649" operator="equal" id="{0557D13C-F91B-4579-939D-0B07F1A32605}">
            <xm:f>Tables!$B$15</xm:f>
            <x14:dxf>
              <fill>
                <patternFill>
                  <bgColor rgb="FFFFFFCC"/>
                </patternFill>
              </fill>
            </x14:dxf>
          </x14:cfRule>
          <x14:cfRule type="cellIs" priority="2650" operator="equal" id="{CC06BE1B-A43C-435F-87AA-E7C88C70A96F}">
            <xm:f>Tables!$B$16</xm:f>
            <x14:dxf>
              <fill>
                <patternFill>
                  <bgColor rgb="FF92D050"/>
                </patternFill>
              </fill>
            </x14:dxf>
          </x14:cfRule>
          <x14:cfRule type="cellIs" priority="2651" operator="equal" id="{4A2C6B6D-1A04-4BC0-BD8F-07F85F707327}">
            <xm:f>Tables!$B$18</xm:f>
            <x14:dxf>
              <fill>
                <patternFill>
                  <bgColor rgb="FFFFC000"/>
                </patternFill>
              </fill>
            </x14:dxf>
          </x14:cfRule>
          <x14:cfRule type="cellIs" priority="2652" operator="equal" id="{70EBBC0F-6A63-4649-AB1B-F29362E296AB}">
            <xm:f>Tables!$B$17</xm:f>
            <x14:dxf>
              <fill>
                <patternFill>
                  <bgColor rgb="FFFF0000"/>
                </patternFill>
              </fill>
            </x14:dxf>
          </x14:cfRule>
          <xm:sqref>M1798</xm:sqref>
        </x14:conditionalFormatting>
        <x14:conditionalFormatting xmlns:xm="http://schemas.microsoft.com/office/excel/2006/main">
          <x14:cfRule type="cellIs" priority="2645" operator="equal" id="{9769826E-11BB-4220-98C3-72BB070370A8}">
            <xm:f>Tables!$B$15</xm:f>
            <x14:dxf>
              <fill>
                <patternFill>
                  <bgColor rgb="FFFFFFCC"/>
                </patternFill>
              </fill>
            </x14:dxf>
          </x14:cfRule>
          <x14:cfRule type="cellIs" priority="2646" operator="equal" id="{DDF7CCDE-CD0D-425C-9665-16812B86199E}">
            <xm:f>Tables!$B$16</xm:f>
            <x14:dxf>
              <fill>
                <patternFill>
                  <bgColor rgb="FF92D050"/>
                </patternFill>
              </fill>
            </x14:dxf>
          </x14:cfRule>
          <x14:cfRule type="cellIs" priority="2647" operator="equal" id="{D68C179B-C62B-462E-80EF-B5D3C834171F}">
            <xm:f>Tables!$B$18</xm:f>
            <x14:dxf>
              <fill>
                <patternFill>
                  <bgColor rgb="FFFFC000"/>
                </patternFill>
              </fill>
            </x14:dxf>
          </x14:cfRule>
          <x14:cfRule type="cellIs" priority="2648" operator="equal" id="{14050E75-A8EA-4744-A1FA-0058DF2E3078}">
            <xm:f>Tables!$B$17</xm:f>
            <x14:dxf>
              <fill>
                <patternFill>
                  <bgColor rgb="FFFF0000"/>
                </patternFill>
              </fill>
            </x14:dxf>
          </x14:cfRule>
          <xm:sqref>M1806</xm:sqref>
        </x14:conditionalFormatting>
        <x14:conditionalFormatting xmlns:xm="http://schemas.microsoft.com/office/excel/2006/main">
          <x14:cfRule type="cellIs" priority="2641" operator="equal" id="{63C66874-D1EE-4273-9F6D-EDA3A20C69E9}">
            <xm:f>Tables!$B$15</xm:f>
            <x14:dxf>
              <fill>
                <patternFill>
                  <bgColor rgb="FFFFFFCC"/>
                </patternFill>
              </fill>
            </x14:dxf>
          </x14:cfRule>
          <x14:cfRule type="cellIs" priority="2642" operator="equal" id="{5EB13390-A5CE-436A-8770-7C5620B36053}">
            <xm:f>Tables!$B$16</xm:f>
            <x14:dxf>
              <fill>
                <patternFill>
                  <bgColor rgb="FF92D050"/>
                </patternFill>
              </fill>
            </x14:dxf>
          </x14:cfRule>
          <x14:cfRule type="cellIs" priority="2643" operator="equal" id="{06430290-CDAB-41E2-949A-D1E43FEDE032}">
            <xm:f>Tables!$B$18</xm:f>
            <x14:dxf>
              <fill>
                <patternFill>
                  <bgColor rgb="FFFFC000"/>
                </patternFill>
              </fill>
            </x14:dxf>
          </x14:cfRule>
          <x14:cfRule type="cellIs" priority="2644" operator="equal" id="{F7670D8E-05D3-4122-9A1E-FBD99EA2C081}">
            <xm:f>Tables!$B$17</xm:f>
            <x14:dxf>
              <fill>
                <patternFill>
                  <bgColor rgb="FFFF0000"/>
                </patternFill>
              </fill>
            </x14:dxf>
          </x14:cfRule>
          <xm:sqref>M1814</xm:sqref>
        </x14:conditionalFormatting>
        <x14:conditionalFormatting xmlns:xm="http://schemas.microsoft.com/office/excel/2006/main">
          <x14:cfRule type="cellIs" priority="2633" operator="equal" id="{3D574AFC-189C-48BA-B5BD-51A957DCA6B0}">
            <xm:f>Tables!$B$15</xm:f>
            <x14:dxf>
              <fill>
                <patternFill>
                  <bgColor rgb="FFFFFFCC"/>
                </patternFill>
              </fill>
            </x14:dxf>
          </x14:cfRule>
          <x14:cfRule type="cellIs" priority="2634" operator="equal" id="{BA8B30A0-2123-44AB-9947-E01A8081C47A}">
            <xm:f>Tables!$B$16</xm:f>
            <x14:dxf>
              <fill>
                <patternFill>
                  <bgColor rgb="FF92D050"/>
                </patternFill>
              </fill>
            </x14:dxf>
          </x14:cfRule>
          <x14:cfRule type="cellIs" priority="2635" operator="equal" id="{879AB6E5-01A6-4AB9-A8FE-DC555312B77D}">
            <xm:f>Tables!$B$18</xm:f>
            <x14:dxf>
              <fill>
                <patternFill>
                  <bgColor rgb="FFFFC000"/>
                </patternFill>
              </fill>
            </x14:dxf>
          </x14:cfRule>
          <x14:cfRule type="cellIs" priority="2636" operator="equal" id="{6F666E91-ECBC-4AC8-9372-FA3319C5822D}">
            <xm:f>Tables!$B$17</xm:f>
            <x14:dxf>
              <fill>
                <patternFill>
                  <bgColor rgb="FFFF0000"/>
                </patternFill>
              </fill>
            </x14:dxf>
          </x14:cfRule>
          <xm:sqref>M1844</xm:sqref>
        </x14:conditionalFormatting>
        <x14:conditionalFormatting xmlns:xm="http://schemas.microsoft.com/office/excel/2006/main">
          <x14:cfRule type="cellIs" priority="2629" operator="equal" id="{E8EDB0E6-7CF3-4C1C-B39B-49EA85709244}">
            <xm:f>Tables!$B$15</xm:f>
            <x14:dxf>
              <fill>
                <patternFill>
                  <bgColor rgb="FFFFFFCC"/>
                </patternFill>
              </fill>
            </x14:dxf>
          </x14:cfRule>
          <x14:cfRule type="cellIs" priority="2630" operator="equal" id="{0DAB6D95-9CF5-45C4-B06E-6E804EB89902}">
            <xm:f>Tables!$B$16</xm:f>
            <x14:dxf>
              <fill>
                <patternFill>
                  <bgColor rgb="FF92D050"/>
                </patternFill>
              </fill>
            </x14:dxf>
          </x14:cfRule>
          <x14:cfRule type="cellIs" priority="2631" operator="equal" id="{9F4A4AE5-198D-479A-9527-411812E49F33}">
            <xm:f>Tables!$B$18</xm:f>
            <x14:dxf>
              <fill>
                <patternFill>
                  <bgColor rgb="FFFFC000"/>
                </patternFill>
              </fill>
            </x14:dxf>
          </x14:cfRule>
          <x14:cfRule type="cellIs" priority="2632" operator="equal" id="{5C3AA208-0520-43F2-910B-D392E93B8881}">
            <xm:f>Tables!$B$17</xm:f>
            <x14:dxf>
              <fill>
                <patternFill>
                  <bgColor rgb="FFFF0000"/>
                </patternFill>
              </fill>
            </x14:dxf>
          </x14:cfRule>
          <xm:sqref>M1853</xm:sqref>
        </x14:conditionalFormatting>
        <x14:conditionalFormatting xmlns:xm="http://schemas.microsoft.com/office/excel/2006/main">
          <x14:cfRule type="cellIs" priority="2625" operator="equal" id="{0117B50C-7282-4CF7-B330-46363515451B}">
            <xm:f>Tables!$B$15</xm:f>
            <x14:dxf>
              <fill>
                <patternFill>
                  <bgColor rgb="FFFFFFCC"/>
                </patternFill>
              </fill>
            </x14:dxf>
          </x14:cfRule>
          <x14:cfRule type="cellIs" priority="2626" operator="equal" id="{D2D2D5EA-CB43-4F50-97F3-184171DE1CF1}">
            <xm:f>Tables!$B$16</xm:f>
            <x14:dxf>
              <fill>
                <patternFill>
                  <bgColor rgb="FF92D050"/>
                </patternFill>
              </fill>
            </x14:dxf>
          </x14:cfRule>
          <x14:cfRule type="cellIs" priority="2627" operator="equal" id="{3B659B23-E4D1-458A-A068-2FA5EAC27FA8}">
            <xm:f>Tables!$B$18</xm:f>
            <x14:dxf>
              <fill>
                <patternFill>
                  <bgColor rgb="FFFFC000"/>
                </patternFill>
              </fill>
            </x14:dxf>
          </x14:cfRule>
          <x14:cfRule type="cellIs" priority="2628" operator="equal" id="{2BCE1EE5-66CA-435D-A115-C1E9B62A30C4}">
            <xm:f>Tables!$B$17</xm:f>
            <x14:dxf>
              <fill>
                <patternFill>
                  <bgColor rgb="FFFF0000"/>
                </patternFill>
              </fill>
            </x14:dxf>
          </x14:cfRule>
          <xm:sqref>M1861</xm:sqref>
        </x14:conditionalFormatting>
        <x14:conditionalFormatting xmlns:xm="http://schemas.microsoft.com/office/excel/2006/main">
          <x14:cfRule type="cellIs" priority="2621" operator="equal" id="{5C032117-1413-4E33-AD0B-14192E4FC07E}">
            <xm:f>Tables!$B$15</xm:f>
            <x14:dxf>
              <fill>
                <patternFill>
                  <bgColor rgb="FFFFFFCC"/>
                </patternFill>
              </fill>
            </x14:dxf>
          </x14:cfRule>
          <x14:cfRule type="cellIs" priority="2622" operator="equal" id="{5A58B82D-BAC4-4791-A2EF-7A1851152369}">
            <xm:f>Tables!$B$16</xm:f>
            <x14:dxf>
              <fill>
                <patternFill>
                  <bgColor rgb="FF92D050"/>
                </patternFill>
              </fill>
            </x14:dxf>
          </x14:cfRule>
          <x14:cfRule type="cellIs" priority="2623" operator="equal" id="{6AE99B94-1E25-479E-AF39-31815F25A714}">
            <xm:f>Tables!$B$18</xm:f>
            <x14:dxf>
              <fill>
                <patternFill>
                  <bgColor rgb="FFFFC000"/>
                </patternFill>
              </fill>
            </x14:dxf>
          </x14:cfRule>
          <x14:cfRule type="cellIs" priority="2624" operator="equal" id="{6024C9C6-8053-4475-8538-61E8086BC3E6}">
            <xm:f>Tables!$B$17</xm:f>
            <x14:dxf>
              <fill>
                <patternFill>
                  <bgColor rgb="FFFF0000"/>
                </patternFill>
              </fill>
            </x14:dxf>
          </x14:cfRule>
          <xm:sqref>M1869</xm:sqref>
        </x14:conditionalFormatting>
        <x14:conditionalFormatting xmlns:xm="http://schemas.microsoft.com/office/excel/2006/main">
          <x14:cfRule type="cellIs" priority="2617" operator="equal" id="{AEA2A3E0-F0CA-47B6-B8D1-10996470A9BA}">
            <xm:f>Tables!$B$15</xm:f>
            <x14:dxf>
              <fill>
                <patternFill>
                  <bgColor rgb="FFFFFFCC"/>
                </patternFill>
              </fill>
            </x14:dxf>
          </x14:cfRule>
          <x14:cfRule type="cellIs" priority="2618" operator="equal" id="{0AD4E8DB-962D-4A90-977E-1D1153658AA0}">
            <xm:f>Tables!$B$16</xm:f>
            <x14:dxf>
              <fill>
                <patternFill>
                  <bgColor rgb="FF92D050"/>
                </patternFill>
              </fill>
            </x14:dxf>
          </x14:cfRule>
          <x14:cfRule type="cellIs" priority="2619" operator="equal" id="{CC22B7C7-C8B7-4DFB-A8D6-ED84EA174863}">
            <xm:f>Tables!$B$18</xm:f>
            <x14:dxf>
              <fill>
                <patternFill>
                  <bgColor rgb="FFFFC000"/>
                </patternFill>
              </fill>
            </x14:dxf>
          </x14:cfRule>
          <x14:cfRule type="cellIs" priority="2620" operator="equal" id="{C304B611-4081-40BD-9722-65905E12F820}">
            <xm:f>Tables!$B$17</xm:f>
            <x14:dxf>
              <fill>
                <patternFill>
                  <bgColor rgb="FFFF0000"/>
                </patternFill>
              </fill>
            </x14:dxf>
          </x14:cfRule>
          <xm:sqref>M1877</xm:sqref>
        </x14:conditionalFormatting>
        <x14:conditionalFormatting xmlns:xm="http://schemas.microsoft.com/office/excel/2006/main">
          <x14:cfRule type="cellIs" priority="2613" operator="equal" id="{06715E2F-312F-453A-A566-6E38A464342A}">
            <xm:f>Tables!$B$15</xm:f>
            <x14:dxf>
              <fill>
                <patternFill>
                  <bgColor rgb="FFFFFFCC"/>
                </patternFill>
              </fill>
            </x14:dxf>
          </x14:cfRule>
          <x14:cfRule type="cellIs" priority="2614" operator="equal" id="{4F9CFD68-E6FA-4149-947D-6588015A1194}">
            <xm:f>Tables!$B$16</xm:f>
            <x14:dxf>
              <fill>
                <patternFill>
                  <bgColor rgb="FF92D050"/>
                </patternFill>
              </fill>
            </x14:dxf>
          </x14:cfRule>
          <x14:cfRule type="cellIs" priority="2615" operator="equal" id="{74CA7B55-0FBF-4727-AD0F-58221CA90C50}">
            <xm:f>Tables!$B$18</xm:f>
            <x14:dxf>
              <fill>
                <patternFill>
                  <bgColor rgb="FFFFC000"/>
                </patternFill>
              </fill>
            </x14:dxf>
          </x14:cfRule>
          <x14:cfRule type="cellIs" priority="2616" operator="equal" id="{56827320-5F67-42E0-A47C-42F567141F7E}">
            <xm:f>Tables!$B$17</xm:f>
            <x14:dxf>
              <fill>
                <patternFill>
                  <bgColor rgb="FFFF0000"/>
                </patternFill>
              </fill>
            </x14:dxf>
          </x14:cfRule>
          <xm:sqref>M1886</xm:sqref>
        </x14:conditionalFormatting>
        <x14:conditionalFormatting xmlns:xm="http://schemas.microsoft.com/office/excel/2006/main">
          <x14:cfRule type="cellIs" priority="2609" operator="equal" id="{D14BF701-134C-4645-A283-85FCD9D52A2E}">
            <xm:f>Tables!$B$15</xm:f>
            <x14:dxf>
              <fill>
                <patternFill>
                  <bgColor rgb="FFFFFFCC"/>
                </patternFill>
              </fill>
            </x14:dxf>
          </x14:cfRule>
          <x14:cfRule type="cellIs" priority="2610" operator="equal" id="{6A839B31-FA2C-4E99-AE4B-BC06EF29E2B7}">
            <xm:f>Tables!$B$16</xm:f>
            <x14:dxf>
              <fill>
                <patternFill>
                  <bgColor rgb="FF92D050"/>
                </patternFill>
              </fill>
            </x14:dxf>
          </x14:cfRule>
          <x14:cfRule type="cellIs" priority="2611" operator="equal" id="{CC004229-76E4-49DC-89DD-36AC4AEA0139}">
            <xm:f>Tables!$B$18</xm:f>
            <x14:dxf>
              <fill>
                <patternFill>
                  <bgColor rgb="FFFFC000"/>
                </patternFill>
              </fill>
            </x14:dxf>
          </x14:cfRule>
          <x14:cfRule type="cellIs" priority="2612" operator="equal" id="{FD38E41A-1F59-4DEB-BA11-53348FB7A678}">
            <xm:f>Tables!$B$17</xm:f>
            <x14:dxf>
              <fill>
                <patternFill>
                  <bgColor rgb="FFFF0000"/>
                </patternFill>
              </fill>
            </x14:dxf>
          </x14:cfRule>
          <xm:sqref>M1895</xm:sqref>
        </x14:conditionalFormatting>
        <x14:conditionalFormatting xmlns:xm="http://schemas.microsoft.com/office/excel/2006/main">
          <x14:cfRule type="cellIs" priority="2605" operator="equal" id="{223BEA99-D319-4881-8835-50D7FCF70476}">
            <xm:f>Tables!$B$15</xm:f>
            <x14:dxf>
              <fill>
                <patternFill>
                  <bgColor rgb="FFFFFFCC"/>
                </patternFill>
              </fill>
            </x14:dxf>
          </x14:cfRule>
          <x14:cfRule type="cellIs" priority="2606" operator="equal" id="{A973A9A3-5332-44B3-8FFD-D984C93ED809}">
            <xm:f>Tables!$B$16</xm:f>
            <x14:dxf>
              <fill>
                <patternFill>
                  <bgColor rgb="FF92D050"/>
                </patternFill>
              </fill>
            </x14:dxf>
          </x14:cfRule>
          <x14:cfRule type="cellIs" priority="2607" operator="equal" id="{EBC5F3FA-43B2-4BB2-99A4-240F5C6A1D06}">
            <xm:f>Tables!$B$18</xm:f>
            <x14:dxf>
              <fill>
                <patternFill>
                  <bgColor rgb="FFFFC000"/>
                </patternFill>
              </fill>
            </x14:dxf>
          </x14:cfRule>
          <x14:cfRule type="cellIs" priority="2608" operator="equal" id="{D77CD1F9-F29F-45F2-BCBA-F2A29865ABF4}">
            <xm:f>Tables!$B$17</xm:f>
            <x14:dxf>
              <fill>
                <patternFill>
                  <bgColor rgb="FFFF0000"/>
                </patternFill>
              </fill>
            </x14:dxf>
          </x14:cfRule>
          <xm:sqref>M1920</xm:sqref>
        </x14:conditionalFormatting>
        <x14:conditionalFormatting xmlns:xm="http://schemas.microsoft.com/office/excel/2006/main">
          <x14:cfRule type="cellIs" priority="2601" operator="equal" id="{956CA74C-92C5-4AF8-80BD-86D6E38B5F1A}">
            <xm:f>Tables!$B$15</xm:f>
            <x14:dxf>
              <fill>
                <patternFill>
                  <bgColor rgb="FFFFFFCC"/>
                </patternFill>
              </fill>
            </x14:dxf>
          </x14:cfRule>
          <x14:cfRule type="cellIs" priority="2602" operator="equal" id="{EADA735D-0343-4C67-AA04-14F3279EF5CD}">
            <xm:f>Tables!$B$16</xm:f>
            <x14:dxf>
              <fill>
                <patternFill>
                  <bgColor rgb="FF92D050"/>
                </patternFill>
              </fill>
            </x14:dxf>
          </x14:cfRule>
          <x14:cfRule type="cellIs" priority="2603" operator="equal" id="{316B05CB-6A2D-4D15-88E5-01EE7788FC78}">
            <xm:f>Tables!$B$18</xm:f>
            <x14:dxf>
              <fill>
                <patternFill>
                  <bgColor rgb="FFFFC000"/>
                </patternFill>
              </fill>
            </x14:dxf>
          </x14:cfRule>
          <x14:cfRule type="cellIs" priority="2604" operator="equal" id="{DB412111-5F95-4502-82F5-4804C6F88A88}">
            <xm:f>Tables!$B$17</xm:f>
            <x14:dxf>
              <fill>
                <patternFill>
                  <bgColor rgb="FFFF0000"/>
                </patternFill>
              </fill>
            </x14:dxf>
          </x14:cfRule>
          <xm:sqref>M1928</xm:sqref>
        </x14:conditionalFormatting>
        <x14:conditionalFormatting xmlns:xm="http://schemas.microsoft.com/office/excel/2006/main">
          <x14:cfRule type="cellIs" priority="2429" operator="equal" id="{95622F22-B4F6-4343-801F-EE468B1DA584}">
            <xm:f>Tables!$B$15</xm:f>
            <x14:dxf>
              <fill>
                <patternFill>
                  <bgColor rgb="FFFFFFCC"/>
                </patternFill>
              </fill>
            </x14:dxf>
          </x14:cfRule>
          <x14:cfRule type="cellIs" priority="2430" operator="equal" id="{0287D824-1FC5-4A4E-ABC4-AD3D278AED67}">
            <xm:f>Tables!$B$16</xm:f>
            <x14:dxf>
              <fill>
                <patternFill>
                  <bgColor rgb="FF92D050"/>
                </patternFill>
              </fill>
            </x14:dxf>
          </x14:cfRule>
          <x14:cfRule type="cellIs" priority="2431" operator="equal" id="{1C0E78E8-6A6A-4848-BE29-935597CE2352}">
            <xm:f>Tables!$B$18</xm:f>
            <x14:dxf>
              <fill>
                <patternFill>
                  <bgColor rgb="FFFFC000"/>
                </patternFill>
              </fill>
            </x14:dxf>
          </x14:cfRule>
          <x14:cfRule type="cellIs" priority="2432" operator="equal" id="{9F51E9AD-67BF-4837-9A42-D978348B940F}">
            <xm:f>Tables!$B$17</xm:f>
            <x14:dxf>
              <fill>
                <patternFill>
                  <bgColor rgb="FFFF0000"/>
                </patternFill>
              </fill>
            </x14:dxf>
          </x14:cfRule>
          <xm:sqref>Q15</xm:sqref>
        </x14:conditionalFormatting>
        <x14:conditionalFormatting xmlns:xm="http://schemas.microsoft.com/office/excel/2006/main">
          <x14:cfRule type="cellIs" priority="2405" operator="equal" id="{7A620FE8-FAC4-4585-B85F-70E7A8379444}">
            <xm:f>Tables!$B$15</xm:f>
            <x14:dxf>
              <fill>
                <patternFill>
                  <bgColor rgb="FFFFFFCC"/>
                </patternFill>
              </fill>
            </x14:dxf>
          </x14:cfRule>
          <x14:cfRule type="cellIs" priority="2406" operator="equal" id="{B907D831-99A1-4BE7-AAEE-059F49AC6C32}">
            <xm:f>Tables!$B$16</xm:f>
            <x14:dxf>
              <fill>
                <patternFill>
                  <bgColor rgb="FF92D050"/>
                </patternFill>
              </fill>
            </x14:dxf>
          </x14:cfRule>
          <x14:cfRule type="cellIs" priority="2407" operator="equal" id="{E803E99A-C509-4E57-93EB-2714504E066B}">
            <xm:f>Tables!$B$18</xm:f>
            <x14:dxf>
              <fill>
                <patternFill>
                  <bgColor rgb="FFFFC000"/>
                </patternFill>
              </fill>
            </x14:dxf>
          </x14:cfRule>
          <x14:cfRule type="cellIs" priority="2408" operator="equal" id="{BE612F53-86C6-46D6-9A07-CE5954CF431B}">
            <xm:f>Tables!$B$17</xm:f>
            <x14:dxf>
              <fill>
                <patternFill>
                  <bgColor rgb="FFFF0000"/>
                </patternFill>
              </fill>
            </x14:dxf>
          </x14:cfRule>
          <xm:sqref>Q73</xm:sqref>
        </x14:conditionalFormatting>
        <x14:conditionalFormatting xmlns:xm="http://schemas.microsoft.com/office/excel/2006/main">
          <x14:cfRule type="cellIs" priority="2401" operator="equal" id="{88DF3BC1-CAE6-4D4A-A66A-BCF719F29AB5}">
            <xm:f>Tables!$B$15</xm:f>
            <x14:dxf>
              <fill>
                <patternFill>
                  <bgColor rgb="FFFFFFCC"/>
                </patternFill>
              </fill>
            </x14:dxf>
          </x14:cfRule>
          <x14:cfRule type="cellIs" priority="2402" operator="equal" id="{4076DA43-604E-47AB-B881-A9F55105F8B5}">
            <xm:f>Tables!$B$16</xm:f>
            <x14:dxf>
              <fill>
                <patternFill>
                  <bgColor rgb="FF92D050"/>
                </patternFill>
              </fill>
            </x14:dxf>
          </x14:cfRule>
          <x14:cfRule type="cellIs" priority="2403" operator="equal" id="{A0624650-6530-4661-A659-E25E7C4BC5F2}">
            <xm:f>Tables!$B$18</xm:f>
            <x14:dxf>
              <fill>
                <patternFill>
                  <bgColor rgb="FFFFC000"/>
                </patternFill>
              </fill>
            </x14:dxf>
          </x14:cfRule>
          <x14:cfRule type="cellIs" priority="2404" operator="equal" id="{83957746-4342-4EC3-B4F1-1A48BF4BD45D}">
            <xm:f>Tables!$B$17</xm:f>
            <x14:dxf>
              <fill>
                <patternFill>
                  <bgColor rgb="FFFF0000"/>
                </patternFill>
              </fill>
            </x14:dxf>
          </x14:cfRule>
          <xm:sqref>Q82</xm:sqref>
        </x14:conditionalFormatting>
        <x14:conditionalFormatting xmlns:xm="http://schemas.microsoft.com/office/excel/2006/main">
          <x14:cfRule type="cellIs" priority="2393" operator="equal" id="{81E4330D-71C2-4710-A2FC-348B4A62125E}">
            <xm:f>Tables!$B$15</xm:f>
            <x14:dxf>
              <fill>
                <patternFill>
                  <bgColor rgb="FFFFFFCC"/>
                </patternFill>
              </fill>
            </x14:dxf>
          </x14:cfRule>
          <x14:cfRule type="cellIs" priority="2394" operator="equal" id="{3C4BDF0D-D659-415B-A808-38DEC8C02F48}">
            <xm:f>Tables!$B$16</xm:f>
            <x14:dxf>
              <fill>
                <patternFill>
                  <bgColor rgb="FF92D050"/>
                </patternFill>
              </fill>
            </x14:dxf>
          </x14:cfRule>
          <x14:cfRule type="cellIs" priority="2395" operator="equal" id="{0EA0FA3F-5B6F-479E-A441-4AB24EBFF877}">
            <xm:f>Tables!$B$18</xm:f>
            <x14:dxf>
              <fill>
                <patternFill>
                  <bgColor rgb="FFFFC000"/>
                </patternFill>
              </fill>
            </x14:dxf>
          </x14:cfRule>
          <x14:cfRule type="cellIs" priority="2396" operator="equal" id="{2EE8D7E8-2B6B-4AF1-9649-FA6363ABCCC3}">
            <xm:f>Tables!$B$17</xm:f>
            <x14:dxf>
              <fill>
                <patternFill>
                  <bgColor rgb="FFFF0000"/>
                </patternFill>
              </fill>
            </x14:dxf>
          </x14:cfRule>
          <xm:sqref>Q101</xm:sqref>
        </x14:conditionalFormatting>
        <x14:conditionalFormatting xmlns:xm="http://schemas.microsoft.com/office/excel/2006/main">
          <x14:cfRule type="cellIs" priority="2373" operator="equal" id="{E118CDFF-0213-4918-BB1E-322CAC983061}">
            <xm:f>Tables!$B$15</xm:f>
            <x14:dxf>
              <fill>
                <patternFill>
                  <bgColor rgb="FFFFFFCC"/>
                </patternFill>
              </fill>
            </x14:dxf>
          </x14:cfRule>
          <x14:cfRule type="cellIs" priority="2374" operator="equal" id="{409E02D9-BB2F-46D0-9463-E78F9D3B9FAF}">
            <xm:f>Tables!$B$16</xm:f>
            <x14:dxf>
              <fill>
                <patternFill>
                  <bgColor rgb="FF92D050"/>
                </patternFill>
              </fill>
            </x14:dxf>
          </x14:cfRule>
          <x14:cfRule type="cellIs" priority="2375" operator="equal" id="{A78FDDDB-4DB2-423C-BD29-05FFFECCA900}">
            <xm:f>Tables!$B$18</xm:f>
            <x14:dxf>
              <fill>
                <patternFill>
                  <bgColor rgb="FFFFC000"/>
                </patternFill>
              </fill>
            </x14:dxf>
          </x14:cfRule>
          <x14:cfRule type="cellIs" priority="2376" operator="equal" id="{15B065CC-FA16-4C11-9624-F4C39AF60D2D}">
            <xm:f>Tables!$B$17</xm:f>
            <x14:dxf>
              <fill>
                <patternFill>
                  <bgColor rgb="FFFF0000"/>
                </patternFill>
              </fill>
            </x14:dxf>
          </x14:cfRule>
          <xm:sqref>Q154</xm:sqref>
        </x14:conditionalFormatting>
        <x14:conditionalFormatting xmlns:xm="http://schemas.microsoft.com/office/excel/2006/main">
          <x14:cfRule type="cellIs" priority="2369" operator="equal" id="{BC8AE693-B523-4FFA-B323-1F1D465658EA}">
            <xm:f>Tables!$B$15</xm:f>
            <x14:dxf>
              <fill>
                <patternFill>
                  <bgColor rgb="FFFFFFCC"/>
                </patternFill>
              </fill>
            </x14:dxf>
          </x14:cfRule>
          <x14:cfRule type="cellIs" priority="2370" operator="equal" id="{AB5DD5A3-D88E-4201-88F1-201EDCD04EBF}">
            <xm:f>Tables!$B$16</xm:f>
            <x14:dxf>
              <fill>
                <patternFill>
                  <bgColor rgb="FF92D050"/>
                </patternFill>
              </fill>
            </x14:dxf>
          </x14:cfRule>
          <x14:cfRule type="cellIs" priority="2371" operator="equal" id="{B9895312-A246-4CBB-97CE-B6FF8390FB46}">
            <xm:f>Tables!$B$18</xm:f>
            <x14:dxf>
              <fill>
                <patternFill>
                  <bgColor rgb="FFFFC000"/>
                </patternFill>
              </fill>
            </x14:dxf>
          </x14:cfRule>
          <x14:cfRule type="cellIs" priority="2372" operator="equal" id="{182A0D12-5714-434C-B144-B040D172BE98}">
            <xm:f>Tables!$B$17</xm:f>
            <x14:dxf>
              <fill>
                <patternFill>
                  <bgColor rgb="FFFF0000"/>
                </patternFill>
              </fill>
            </x14:dxf>
          </x14:cfRule>
          <xm:sqref>Q163</xm:sqref>
        </x14:conditionalFormatting>
        <x14:conditionalFormatting xmlns:xm="http://schemas.microsoft.com/office/excel/2006/main">
          <x14:cfRule type="cellIs" priority="2365" operator="equal" id="{18A0809F-28FF-48B3-9B7D-A6AB31BE72FB}">
            <xm:f>Tables!$B$15</xm:f>
            <x14:dxf>
              <fill>
                <patternFill>
                  <bgColor rgb="FFFFFFCC"/>
                </patternFill>
              </fill>
            </x14:dxf>
          </x14:cfRule>
          <x14:cfRule type="cellIs" priority="2366" operator="equal" id="{E79E5D8E-7498-4547-90BD-429A35D659BE}">
            <xm:f>Tables!$B$16</xm:f>
            <x14:dxf>
              <fill>
                <patternFill>
                  <bgColor rgb="FF92D050"/>
                </patternFill>
              </fill>
            </x14:dxf>
          </x14:cfRule>
          <x14:cfRule type="cellIs" priority="2367" operator="equal" id="{87B87756-EABA-4387-92FD-3DB8C9631698}">
            <xm:f>Tables!$B$18</xm:f>
            <x14:dxf>
              <fill>
                <patternFill>
                  <bgColor rgb="FFFFC000"/>
                </patternFill>
              </fill>
            </x14:dxf>
          </x14:cfRule>
          <x14:cfRule type="cellIs" priority="2368" operator="equal" id="{D37CBC24-AF7F-498C-A61A-90FF29D378E3}">
            <xm:f>Tables!$B$17</xm:f>
            <x14:dxf>
              <fill>
                <patternFill>
                  <bgColor rgb="FFFF0000"/>
                </patternFill>
              </fill>
            </x14:dxf>
          </x14:cfRule>
          <xm:sqref>Q172</xm:sqref>
        </x14:conditionalFormatting>
        <x14:conditionalFormatting xmlns:xm="http://schemas.microsoft.com/office/excel/2006/main">
          <x14:cfRule type="cellIs" priority="2361" operator="equal" id="{25198768-DC36-4741-876E-892AFE7F9FCA}">
            <xm:f>Tables!$B$15</xm:f>
            <x14:dxf>
              <fill>
                <patternFill>
                  <bgColor rgb="FFFFFFCC"/>
                </patternFill>
              </fill>
            </x14:dxf>
          </x14:cfRule>
          <x14:cfRule type="cellIs" priority="2362" operator="equal" id="{0183FBE6-7B6E-4F79-9723-643BF2CAF224}">
            <xm:f>Tables!$B$16</xm:f>
            <x14:dxf>
              <fill>
                <patternFill>
                  <bgColor rgb="FF92D050"/>
                </patternFill>
              </fill>
            </x14:dxf>
          </x14:cfRule>
          <x14:cfRule type="cellIs" priority="2363" operator="equal" id="{E65F9E79-1766-4340-A6B8-CEEA7C8240A0}">
            <xm:f>Tables!$B$18</xm:f>
            <x14:dxf>
              <fill>
                <patternFill>
                  <bgColor rgb="FFFFC000"/>
                </patternFill>
              </fill>
            </x14:dxf>
          </x14:cfRule>
          <x14:cfRule type="cellIs" priority="2364" operator="equal" id="{01D4C33F-B71D-4072-B039-9D49201F225B}">
            <xm:f>Tables!$B$17</xm:f>
            <x14:dxf>
              <fill>
                <patternFill>
                  <bgColor rgb="FFFF0000"/>
                </patternFill>
              </fill>
            </x14:dxf>
          </x14:cfRule>
          <xm:sqref>Q181</xm:sqref>
        </x14:conditionalFormatting>
        <x14:conditionalFormatting xmlns:xm="http://schemas.microsoft.com/office/excel/2006/main">
          <x14:cfRule type="cellIs" priority="2349" operator="equal" id="{613F6EBB-5BFB-46FD-BB9E-AF824FE06AC2}">
            <xm:f>Tables!$B$15</xm:f>
            <x14:dxf>
              <fill>
                <patternFill>
                  <bgColor rgb="FFFFFFCC"/>
                </patternFill>
              </fill>
            </x14:dxf>
          </x14:cfRule>
          <x14:cfRule type="cellIs" priority="2350" operator="equal" id="{4B6060A0-DCC6-4E22-A1BB-FCB0B0F9797C}">
            <xm:f>Tables!$B$16</xm:f>
            <x14:dxf>
              <fill>
                <patternFill>
                  <bgColor rgb="FF92D050"/>
                </patternFill>
              </fill>
            </x14:dxf>
          </x14:cfRule>
          <x14:cfRule type="cellIs" priority="2351" operator="equal" id="{4BD14288-FC6C-4EB6-A580-E33EDBAD5382}">
            <xm:f>Tables!$B$18</xm:f>
            <x14:dxf>
              <fill>
                <patternFill>
                  <bgColor rgb="FFFFC000"/>
                </patternFill>
              </fill>
            </x14:dxf>
          </x14:cfRule>
          <x14:cfRule type="cellIs" priority="2352" operator="equal" id="{7374490E-979A-4077-B98D-FE6CE99B4459}">
            <xm:f>Tables!$B$17</xm:f>
            <x14:dxf>
              <fill>
                <patternFill>
                  <bgColor rgb="FFFF0000"/>
                </patternFill>
              </fill>
            </x14:dxf>
          </x14:cfRule>
          <xm:sqref>Q212</xm:sqref>
        </x14:conditionalFormatting>
        <x14:conditionalFormatting xmlns:xm="http://schemas.microsoft.com/office/excel/2006/main">
          <x14:cfRule type="cellIs" priority="2345" operator="equal" id="{CE9FFE7E-380C-46B5-9E51-29C621A06268}">
            <xm:f>Tables!$B$15</xm:f>
            <x14:dxf>
              <fill>
                <patternFill>
                  <bgColor rgb="FFFFFFCC"/>
                </patternFill>
              </fill>
            </x14:dxf>
          </x14:cfRule>
          <x14:cfRule type="cellIs" priority="2346" operator="equal" id="{8A174E7E-4BE6-4633-9EE2-38B20063B208}">
            <xm:f>Tables!$B$16</xm:f>
            <x14:dxf>
              <fill>
                <patternFill>
                  <bgColor rgb="FF92D050"/>
                </patternFill>
              </fill>
            </x14:dxf>
          </x14:cfRule>
          <x14:cfRule type="cellIs" priority="2347" operator="equal" id="{A438C7CB-DB5D-4B55-AFF2-5145176D3FDE}">
            <xm:f>Tables!$B$18</xm:f>
            <x14:dxf>
              <fill>
                <patternFill>
                  <bgColor rgb="FFFFC000"/>
                </patternFill>
              </fill>
            </x14:dxf>
          </x14:cfRule>
          <x14:cfRule type="cellIs" priority="2348" operator="equal" id="{C288EC73-9D6B-4AE8-9E50-4B1C67DA90FA}">
            <xm:f>Tables!$B$17</xm:f>
            <x14:dxf>
              <fill>
                <patternFill>
                  <bgColor rgb="FFFF0000"/>
                </patternFill>
              </fill>
            </x14:dxf>
          </x14:cfRule>
          <xm:sqref>Q222</xm:sqref>
        </x14:conditionalFormatting>
        <x14:conditionalFormatting xmlns:xm="http://schemas.microsoft.com/office/excel/2006/main">
          <x14:cfRule type="cellIs" priority="2329" operator="equal" id="{58723F3C-F0F7-475F-94F5-E97595A5A39A}">
            <xm:f>Tables!$B$15</xm:f>
            <x14:dxf>
              <fill>
                <patternFill>
                  <bgColor rgb="FFFFFFCC"/>
                </patternFill>
              </fill>
            </x14:dxf>
          </x14:cfRule>
          <x14:cfRule type="cellIs" priority="2330" operator="equal" id="{1ACA0F9D-9408-4740-9553-39FC0AB098A7}">
            <xm:f>Tables!$B$16</xm:f>
            <x14:dxf>
              <fill>
                <patternFill>
                  <bgColor rgb="FF92D050"/>
                </patternFill>
              </fill>
            </x14:dxf>
          </x14:cfRule>
          <x14:cfRule type="cellIs" priority="2331" operator="equal" id="{6D0FEE33-34D9-4B3E-9914-91973D86B00F}">
            <xm:f>Tables!$B$18</xm:f>
            <x14:dxf>
              <fill>
                <patternFill>
                  <bgColor rgb="FFFFC000"/>
                </patternFill>
              </fill>
            </x14:dxf>
          </x14:cfRule>
          <x14:cfRule type="cellIs" priority="2332" operator="equal" id="{33169A41-DD92-4F71-A520-A46FB2710C6A}">
            <xm:f>Tables!$B$17</xm:f>
            <x14:dxf>
              <fill>
                <patternFill>
                  <bgColor rgb="FFFF0000"/>
                </patternFill>
              </fill>
            </x14:dxf>
          </x14:cfRule>
          <xm:sqref>Q260</xm:sqref>
        </x14:conditionalFormatting>
        <x14:conditionalFormatting xmlns:xm="http://schemas.microsoft.com/office/excel/2006/main">
          <x14:cfRule type="cellIs" priority="2325" operator="equal" id="{DAE25D7A-F38F-4D9F-9043-C3634022BED6}">
            <xm:f>Tables!$B$15</xm:f>
            <x14:dxf>
              <fill>
                <patternFill>
                  <bgColor rgb="FFFFFFCC"/>
                </patternFill>
              </fill>
            </x14:dxf>
          </x14:cfRule>
          <x14:cfRule type="cellIs" priority="2326" operator="equal" id="{31D38831-1904-4DC3-A1EB-9ED35F42FBE0}">
            <xm:f>Tables!$B$16</xm:f>
            <x14:dxf>
              <fill>
                <patternFill>
                  <bgColor rgb="FF92D050"/>
                </patternFill>
              </fill>
            </x14:dxf>
          </x14:cfRule>
          <x14:cfRule type="cellIs" priority="2327" operator="equal" id="{608C08BD-8FB9-4AD6-8A21-E15516CBE461}">
            <xm:f>Tables!$B$18</xm:f>
            <x14:dxf>
              <fill>
                <patternFill>
                  <bgColor rgb="FFFFC000"/>
                </patternFill>
              </fill>
            </x14:dxf>
          </x14:cfRule>
          <x14:cfRule type="cellIs" priority="2328" operator="equal" id="{0147E1EF-6B1B-4055-90DA-FD94C0E7B7A7}">
            <xm:f>Tables!$B$17</xm:f>
            <x14:dxf>
              <fill>
                <patternFill>
                  <bgColor rgb="FFFF0000"/>
                </patternFill>
              </fill>
            </x14:dxf>
          </x14:cfRule>
          <xm:sqref>Q269</xm:sqref>
        </x14:conditionalFormatting>
        <x14:conditionalFormatting xmlns:xm="http://schemas.microsoft.com/office/excel/2006/main">
          <x14:cfRule type="cellIs" priority="2301" operator="equal" id="{393BC137-7F85-4A3B-AEA8-9D24F2F87BAF}">
            <xm:f>Tables!$B$15</xm:f>
            <x14:dxf>
              <fill>
                <patternFill>
                  <bgColor rgb="FFFFFFCC"/>
                </patternFill>
              </fill>
            </x14:dxf>
          </x14:cfRule>
          <x14:cfRule type="cellIs" priority="2302" operator="equal" id="{A810F929-1FC3-41D3-B825-5001BD9B5D0F}">
            <xm:f>Tables!$B$16</xm:f>
            <x14:dxf>
              <fill>
                <patternFill>
                  <bgColor rgb="FF92D050"/>
                </patternFill>
              </fill>
            </x14:dxf>
          </x14:cfRule>
          <x14:cfRule type="cellIs" priority="2303" operator="equal" id="{50A74E24-4542-48E3-B0E7-B319E4E8D543}">
            <xm:f>Tables!$B$18</xm:f>
            <x14:dxf>
              <fill>
                <patternFill>
                  <bgColor rgb="FFFFC000"/>
                </patternFill>
              </fill>
            </x14:dxf>
          </x14:cfRule>
          <x14:cfRule type="cellIs" priority="2304" operator="equal" id="{C1488430-E24B-4F2B-8597-1A8E7B352BF6}">
            <xm:f>Tables!$B$17</xm:f>
            <x14:dxf>
              <fill>
                <patternFill>
                  <bgColor rgb="FFFF0000"/>
                </patternFill>
              </fill>
            </x14:dxf>
          </x14:cfRule>
          <xm:sqref>Q332</xm:sqref>
        </x14:conditionalFormatting>
        <x14:conditionalFormatting xmlns:xm="http://schemas.microsoft.com/office/excel/2006/main">
          <x14:cfRule type="cellIs" priority="2281" operator="equal" id="{C9E0E9A6-BDE3-4E96-A9F3-91352DB83776}">
            <xm:f>Tables!$B$3</xm:f>
            <x14:dxf>
              <fill>
                <patternFill>
                  <bgColor rgb="FFFFFFCC"/>
                </patternFill>
              </fill>
            </x14:dxf>
          </x14:cfRule>
          <x14:cfRule type="cellIs" priority="2282" operator="equal" id="{EDDC6D00-A2DD-4B59-B1DF-F3DCDB5A53FA}">
            <xm:f>Tables!$B$4</xm:f>
            <x14:dxf>
              <fill>
                <patternFill>
                  <bgColor rgb="FF92D050"/>
                </patternFill>
              </fill>
            </x14:dxf>
          </x14:cfRule>
          <x14:cfRule type="cellIs" priority="2283" operator="equal" id="{DB1EA821-08EB-4E35-B466-4A2CD206ECD5}">
            <xm:f>Tables!$B$5</xm:f>
            <x14:dxf>
              <fill>
                <patternFill>
                  <bgColor rgb="FFFFC000"/>
                </patternFill>
              </fill>
            </x14:dxf>
          </x14:cfRule>
          <x14:cfRule type="cellIs" priority="2284" operator="equal" id="{2697A8B7-A385-464B-99DF-EDBF30760ED0}">
            <xm:f>Tables!$B$6</xm:f>
            <x14:dxf>
              <fill>
                <patternFill>
                  <bgColor rgb="FFFF0000"/>
                </patternFill>
              </fill>
            </x14:dxf>
          </x14:cfRule>
          <xm:sqref>Q380</xm:sqref>
        </x14:conditionalFormatting>
        <x14:conditionalFormatting xmlns:xm="http://schemas.microsoft.com/office/excel/2006/main">
          <x14:cfRule type="cellIs" priority="2269" operator="equal" id="{913B867E-9E32-4F5A-A063-A81222AD3AE7}">
            <xm:f>Tables!$B$15</xm:f>
            <x14:dxf>
              <fill>
                <patternFill>
                  <bgColor rgb="FFFFFFCC"/>
                </patternFill>
              </fill>
            </x14:dxf>
          </x14:cfRule>
          <x14:cfRule type="cellIs" priority="2270" operator="equal" id="{F1FB0A12-1DF4-402B-8B33-6AAD8680762A}">
            <xm:f>Tables!$B$16</xm:f>
            <x14:dxf>
              <fill>
                <patternFill>
                  <bgColor rgb="FF92D050"/>
                </patternFill>
              </fill>
            </x14:dxf>
          </x14:cfRule>
          <x14:cfRule type="cellIs" priority="2271" operator="equal" id="{46B69164-3E76-4012-B938-EDE40B3C99EE}">
            <xm:f>Tables!$B$18</xm:f>
            <x14:dxf>
              <fill>
                <patternFill>
                  <bgColor rgb="FFFFC000"/>
                </patternFill>
              </fill>
            </x14:dxf>
          </x14:cfRule>
          <x14:cfRule type="cellIs" priority="2272" operator="equal" id="{D1B80338-AAF3-42A4-8261-0AA1A2D1F571}">
            <xm:f>Tables!$B$17</xm:f>
            <x14:dxf>
              <fill>
                <patternFill>
                  <bgColor rgb="FFFF0000"/>
                </patternFill>
              </fill>
            </x14:dxf>
          </x14:cfRule>
          <xm:sqref>Q376</xm:sqref>
        </x14:conditionalFormatting>
        <x14:conditionalFormatting xmlns:xm="http://schemas.microsoft.com/office/excel/2006/main">
          <x14:cfRule type="cellIs" priority="2185" operator="equal" id="{4BB8DA4D-1488-406F-8017-0A7F42D71CFB}">
            <xm:f>Tables!$B$15</xm:f>
            <x14:dxf>
              <fill>
                <patternFill>
                  <bgColor rgb="FFFFFFCC"/>
                </patternFill>
              </fill>
            </x14:dxf>
          </x14:cfRule>
          <x14:cfRule type="cellIs" priority="2186" operator="equal" id="{81F3A771-7C0B-4FF8-86EA-F3752FECB51F}">
            <xm:f>Tables!$B$16</xm:f>
            <x14:dxf>
              <fill>
                <patternFill>
                  <bgColor rgb="FF92D050"/>
                </patternFill>
              </fill>
            </x14:dxf>
          </x14:cfRule>
          <x14:cfRule type="cellIs" priority="2187" operator="equal" id="{9B162FDC-E4C1-4BC4-87F0-0143E84247A8}">
            <xm:f>Tables!$B$18</xm:f>
            <x14:dxf>
              <fill>
                <patternFill>
                  <bgColor rgb="FFFFC000"/>
                </patternFill>
              </fill>
            </x14:dxf>
          </x14:cfRule>
          <x14:cfRule type="cellIs" priority="2188" operator="equal" id="{0DF9568C-D2C7-4B18-883B-48310C99378E}">
            <xm:f>Tables!$B$17</xm:f>
            <x14:dxf>
              <fill>
                <patternFill>
                  <bgColor rgb="FFFF0000"/>
                </patternFill>
              </fill>
            </x14:dxf>
          </x14:cfRule>
          <xm:sqref>Q587</xm:sqref>
        </x14:conditionalFormatting>
        <x14:conditionalFormatting xmlns:xm="http://schemas.microsoft.com/office/excel/2006/main">
          <x14:cfRule type="cellIs" priority="2169" operator="equal" id="{2AB67032-8421-4FCF-BBAD-50739BE6298B}">
            <xm:f>Tables!$B$15</xm:f>
            <x14:dxf>
              <fill>
                <patternFill>
                  <bgColor rgb="FFFFFFCC"/>
                </patternFill>
              </fill>
            </x14:dxf>
          </x14:cfRule>
          <x14:cfRule type="cellIs" priority="2170" operator="equal" id="{44036281-DA87-4364-B648-A00CBDCF8C0E}">
            <xm:f>Tables!$B$16</xm:f>
            <x14:dxf>
              <fill>
                <patternFill>
                  <bgColor rgb="FF92D050"/>
                </patternFill>
              </fill>
            </x14:dxf>
          </x14:cfRule>
          <x14:cfRule type="cellIs" priority="2171" operator="equal" id="{F7B58B26-77B7-49F6-A35C-A76DDF355749}">
            <xm:f>Tables!$B$18</xm:f>
            <x14:dxf>
              <fill>
                <patternFill>
                  <bgColor rgb="FFFFC000"/>
                </patternFill>
              </fill>
            </x14:dxf>
          </x14:cfRule>
          <x14:cfRule type="cellIs" priority="2172" operator="equal" id="{1BA7FB29-25FD-4AD1-AAB1-87C14A336EAE}">
            <xm:f>Tables!$B$17</xm:f>
            <x14:dxf>
              <fill>
                <patternFill>
                  <bgColor rgb="FFFF0000"/>
                </patternFill>
              </fill>
            </x14:dxf>
          </x14:cfRule>
          <xm:sqref>Q631</xm:sqref>
        </x14:conditionalFormatting>
        <x14:conditionalFormatting xmlns:xm="http://schemas.microsoft.com/office/excel/2006/main">
          <x14:cfRule type="cellIs" priority="2153" operator="equal" id="{ADFD7EA0-E9D0-4C96-BB7F-627407388ADA}">
            <xm:f>Tables!$B$15</xm:f>
            <x14:dxf>
              <fill>
                <patternFill>
                  <bgColor rgb="FFFFFFCC"/>
                </patternFill>
              </fill>
            </x14:dxf>
          </x14:cfRule>
          <x14:cfRule type="cellIs" priority="2154" operator="equal" id="{4B7B1571-09D9-408B-9868-B5180E98140E}">
            <xm:f>Tables!$B$16</xm:f>
            <x14:dxf>
              <fill>
                <patternFill>
                  <bgColor rgb="FF92D050"/>
                </patternFill>
              </fill>
            </x14:dxf>
          </x14:cfRule>
          <x14:cfRule type="cellIs" priority="2155" operator="equal" id="{4646609D-CF7F-4A4D-B89D-0B087AA15696}">
            <xm:f>Tables!$B$18</xm:f>
            <x14:dxf>
              <fill>
                <patternFill>
                  <bgColor rgb="FFFFC000"/>
                </patternFill>
              </fill>
            </x14:dxf>
          </x14:cfRule>
          <x14:cfRule type="cellIs" priority="2156" operator="equal" id="{555D43E5-EBD3-4D5D-951F-F67CF577CBE2}">
            <xm:f>Tables!$B$17</xm:f>
            <x14:dxf>
              <fill>
                <patternFill>
                  <bgColor rgb="FFFF0000"/>
                </patternFill>
              </fill>
            </x14:dxf>
          </x14:cfRule>
          <xm:sqref>Q675</xm:sqref>
        </x14:conditionalFormatting>
        <x14:conditionalFormatting xmlns:xm="http://schemas.microsoft.com/office/excel/2006/main">
          <x14:cfRule type="cellIs" priority="2149" operator="equal" id="{AC63435F-39C2-46C9-B3B2-AFDE1BB2C295}">
            <xm:f>Tables!$B$15</xm:f>
            <x14:dxf>
              <fill>
                <patternFill>
                  <bgColor rgb="FFFFFFCC"/>
                </patternFill>
              </fill>
            </x14:dxf>
          </x14:cfRule>
          <x14:cfRule type="cellIs" priority="2150" operator="equal" id="{42837365-7A71-4490-89BF-A1B5F79D3930}">
            <xm:f>Tables!$B$16</xm:f>
            <x14:dxf>
              <fill>
                <patternFill>
                  <bgColor rgb="FF92D050"/>
                </patternFill>
              </fill>
            </x14:dxf>
          </x14:cfRule>
          <x14:cfRule type="cellIs" priority="2151" operator="equal" id="{FC40E4E3-D393-45CF-8BF0-6966198B1872}">
            <xm:f>Tables!$B$18</xm:f>
            <x14:dxf>
              <fill>
                <patternFill>
                  <bgColor rgb="FFFFC000"/>
                </patternFill>
              </fill>
            </x14:dxf>
          </x14:cfRule>
          <x14:cfRule type="cellIs" priority="2152" operator="equal" id="{15B32C39-F7DE-4E5C-A9F4-4BA22C5488A7}">
            <xm:f>Tables!$B$17</xm:f>
            <x14:dxf>
              <fill>
                <patternFill>
                  <bgColor rgb="FFFF0000"/>
                </patternFill>
              </fill>
            </x14:dxf>
          </x14:cfRule>
          <xm:sqref>Q684</xm:sqref>
        </x14:conditionalFormatting>
        <x14:conditionalFormatting xmlns:xm="http://schemas.microsoft.com/office/excel/2006/main">
          <x14:cfRule type="cellIs" priority="2141" operator="equal" id="{03A8BF55-46CE-42FF-817A-1BC728ACF87C}">
            <xm:f>Tables!$B$15</xm:f>
            <x14:dxf>
              <fill>
                <patternFill>
                  <bgColor rgb="FFFFFFCC"/>
                </patternFill>
              </fill>
            </x14:dxf>
          </x14:cfRule>
          <x14:cfRule type="cellIs" priority="2142" operator="equal" id="{8FE5C0B0-09C9-49A8-BD4A-81CFED375715}">
            <xm:f>Tables!$B$16</xm:f>
            <x14:dxf>
              <fill>
                <patternFill>
                  <bgColor rgb="FF92D050"/>
                </patternFill>
              </fill>
            </x14:dxf>
          </x14:cfRule>
          <x14:cfRule type="cellIs" priority="2143" operator="equal" id="{F66EDEAF-352B-4BF1-9446-540A05AB3E4D}">
            <xm:f>Tables!$B$18</xm:f>
            <x14:dxf>
              <fill>
                <patternFill>
                  <bgColor rgb="FFFFC000"/>
                </patternFill>
              </fill>
            </x14:dxf>
          </x14:cfRule>
          <x14:cfRule type="cellIs" priority="2144" operator="equal" id="{F77AAF82-CA9C-402F-92E5-15D71B0E7F09}">
            <xm:f>Tables!$B$17</xm:f>
            <x14:dxf>
              <fill>
                <patternFill>
                  <bgColor rgb="FFFF0000"/>
                </patternFill>
              </fill>
            </x14:dxf>
          </x14:cfRule>
          <xm:sqref>Q704</xm:sqref>
        </x14:conditionalFormatting>
        <x14:conditionalFormatting xmlns:xm="http://schemas.microsoft.com/office/excel/2006/main">
          <x14:cfRule type="cellIs" priority="2129" operator="equal" id="{10650223-7A6A-4CDB-8358-EF394FD4FA5D}">
            <xm:f>Tables!$B$15</xm:f>
            <x14:dxf>
              <fill>
                <patternFill>
                  <bgColor rgb="FFFFFFCC"/>
                </patternFill>
              </fill>
            </x14:dxf>
          </x14:cfRule>
          <x14:cfRule type="cellIs" priority="2130" operator="equal" id="{1D588C07-A30D-49FD-ADE1-BB1FB22FB777}">
            <xm:f>Tables!$B$16</xm:f>
            <x14:dxf>
              <fill>
                <patternFill>
                  <bgColor rgb="FF92D050"/>
                </patternFill>
              </fill>
            </x14:dxf>
          </x14:cfRule>
          <x14:cfRule type="cellIs" priority="2131" operator="equal" id="{ABA93ADC-1B55-4CF5-BA30-B997200CCBC2}">
            <xm:f>Tables!$B$18</xm:f>
            <x14:dxf>
              <fill>
                <patternFill>
                  <bgColor rgb="FFFFC000"/>
                </patternFill>
              </fill>
            </x14:dxf>
          </x14:cfRule>
          <x14:cfRule type="cellIs" priority="2132" operator="equal" id="{C7802268-0D6D-4BF6-BCEB-00D11A299600}">
            <xm:f>Tables!$B$17</xm:f>
            <x14:dxf>
              <fill>
                <patternFill>
                  <bgColor rgb="FFFF0000"/>
                </patternFill>
              </fill>
            </x14:dxf>
          </x14:cfRule>
          <xm:sqref>Q735</xm:sqref>
        </x14:conditionalFormatting>
        <x14:conditionalFormatting xmlns:xm="http://schemas.microsoft.com/office/excel/2006/main">
          <x14:cfRule type="cellIs" priority="2125" operator="equal" id="{56F8FAF1-B772-49D1-895B-0D1A60C283A4}">
            <xm:f>Tables!$B$15</xm:f>
            <x14:dxf>
              <fill>
                <patternFill>
                  <bgColor rgb="FFFFFFCC"/>
                </patternFill>
              </fill>
            </x14:dxf>
          </x14:cfRule>
          <x14:cfRule type="cellIs" priority="2126" operator="equal" id="{903FDE9D-86D1-40B6-871A-5AAE92B49881}">
            <xm:f>Tables!$B$16</xm:f>
            <x14:dxf>
              <fill>
                <patternFill>
                  <bgColor rgb="FF92D050"/>
                </patternFill>
              </fill>
            </x14:dxf>
          </x14:cfRule>
          <x14:cfRule type="cellIs" priority="2127" operator="equal" id="{650BFC02-DE0D-46A7-A863-D0DF8E84665C}">
            <xm:f>Tables!$B$18</xm:f>
            <x14:dxf>
              <fill>
                <patternFill>
                  <bgColor rgb="FFFFC000"/>
                </patternFill>
              </fill>
            </x14:dxf>
          </x14:cfRule>
          <x14:cfRule type="cellIs" priority="2128" operator="equal" id="{BD1CE0A6-30A4-4BF0-B193-28A5FB9952BA}">
            <xm:f>Tables!$B$17</xm:f>
            <x14:dxf>
              <fill>
                <patternFill>
                  <bgColor rgb="FFFF0000"/>
                </patternFill>
              </fill>
            </x14:dxf>
          </x14:cfRule>
          <xm:sqref>Q744</xm:sqref>
        </x14:conditionalFormatting>
        <x14:conditionalFormatting xmlns:xm="http://schemas.microsoft.com/office/excel/2006/main">
          <x14:cfRule type="cellIs" priority="2121" operator="equal" id="{249E2176-B653-4CA4-A82E-711DA637CFA2}">
            <xm:f>Tables!$B$15</xm:f>
            <x14:dxf>
              <fill>
                <patternFill>
                  <bgColor rgb="FFFFFFCC"/>
                </patternFill>
              </fill>
            </x14:dxf>
          </x14:cfRule>
          <x14:cfRule type="cellIs" priority="2122" operator="equal" id="{3D600E8D-523F-4984-8A55-BC9EE2087EC2}">
            <xm:f>Tables!$B$16</xm:f>
            <x14:dxf>
              <fill>
                <patternFill>
                  <bgColor rgb="FF92D050"/>
                </patternFill>
              </fill>
            </x14:dxf>
          </x14:cfRule>
          <x14:cfRule type="cellIs" priority="2123" operator="equal" id="{BD8B5525-6EAF-4FC5-9CC2-A0FF1F9E5DF1}">
            <xm:f>Tables!$B$18</xm:f>
            <x14:dxf>
              <fill>
                <patternFill>
                  <bgColor rgb="FFFFC000"/>
                </patternFill>
              </fill>
            </x14:dxf>
          </x14:cfRule>
          <x14:cfRule type="cellIs" priority="2124" operator="equal" id="{97BCA0F7-0E73-43C3-B5CE-F858620DEF41}">
            <xm:f>Tables!$B$17</xm:f>
            <x14:dxf>
              <fill>
                <patternFill>
                  <bgColor rgb="FFFF0000"/>
                </patternFill>
              </fill>
            </x14:dxf>
          </x14:cfRule>
          <xm:sqref>Q753</xm:sqref>
        </x14:conditionalFormatting>
        <x14:conditionalFormatting xmlns:xm="http://schemas.microsoft.com/office/excel/2006/main">
          <x14:cfRule type="cellIs" priority="2117" operator="equal" id="{0B870988-870F-4B88-90E9-84080FF8B16B}">
            <xm:f>Tables!$B$15</xm:f>
            <x14:dxf>
              <fill>
                <patternFill>
                  <bgColor rgb="FFFFFFCC"/>
                </patternFill>
              </fill>
            </x14:dxf>
          </x14:cfRule>
          <x14:cfRule type="cellIs" priority="2118" operator="equal" id="{1E7FDF3E-FD3D-4258-888A-14DBF2D6E61F}">
            <xm:f>Tables!$B$16</xm:f>
            <x14:dxf>
              <fill>
                <patternFill>
                  <bgColor rgb="FF92D050"/>
                </patternFill>
              </fill>
            </x14:dxf>
          </x14:cfRule>
          <x14:cfRule type="cellIs" priority="2119" operator="equal" id="{2E97A17F-04B4-4383-9FAB-7943460BECB8}">
            <xm:f>Tables!$B$18</xm:f>
            <x14:dxf>
              <fill>
                <patternFill>
                  <bgColor rgb="FFFFC000"/>
                </patternFill>
              </fill>
            </x14:dxf>
          </x14:cfRule>
          <x14:cfRule type="cellIs" priority="2120" operator="equal" id="{2F016704-F334-47CC-ABDC-C66F27F8C30C}">
            <xm:f>Tables!$B$17</xm:f>
            <x14:dxf>
              <fill>
                <patternFill>
                  <bgColor rgb="FFFF0000"/>
                </patternFill>
              </fill>
            </x14:dxf>
          </x14:cfRule>
          <xm:sqref>Q762</xm:sqref>
        </x14:conditionalFormatting>
        <x14:conditionalFormatting xmlns:xm="http://schemas.microsoft.com/office/excel/2006/main">
          <x14:cfRule type="cellIs" priority="2113" operator="equal" id="{845054B1-5C64-40E2-B3F6-4059DB257B62}">
            <xm:f>Tables!$B$15</xm:f>
            <x14:dxf>
              <fill>
                <patternFill>
                  <bgColor rgb="FFFFFFCC"/>
                </patternFill>
              </fill>
            </x14:dxf>
          </x14:cfRule>
          <x14:cfRule type="cellIs" priority="2114" operator="equal" id="{9FD639E1-6C29-42E6-85F5-6482FE9343FF}">
            <xm:f>Tables!$B$16</xm:f>
            <x14:dxf>
              <fill>
                <patternFill>
                  <bgColor rgb="FF92D050"/>
                </patternFill>
              </fill>
            </x14:dxf>
          </x14:cfRule>
          <x14:cfRule type="cellIs" priority="2115" operator="equal" id="{A550E468-BD0A-4852-B595-B739195B7E24}">
            <xm:f>Tables!$B$18</xm:f>
            <x14:dxf>
              <fill>
                <patternFill>
                  <bgColor rgb="FFFFC000"/>
                </patternFill>
              </fill>
            </x14:dxf>
          </x14:cfRule>
          <x14:cfRule type="cellIs" priority="2116" operator="equal" id="{7D34599F-9E9D-4DD6-861D-F6FC81FF4517}">
            <xm:f>Tables!$B$17</xm:f>
            <x14:dxf>
              <fill>
                <patternFill>
                  <bgColor rgb="FFFF0000"/>
                </patternFill>
              </fill>
            </x14:dxf>
          </x14:cfRule>
          <xm:sqref>Q771</xm:sqref>
        </x14:conditionalFormatting>
        <x14:conditionalFormatting xmlns:xm="http://schemas.microsoft.com/office/excel/2006/main">
          <x14:cfRule type="cellIs" priority="2101" operator="equal" id="{FF50DE6B-D6AD-4DC1-8E3D-C794E6100DC9}">
            <xm:f>Tables!$B$15</xm:f>
            <x14:dxf>
              <fill>
                <patternFill>
                  <bgColor rgb="FFFFFFCC"/>
                </patternFill>
              </fill>
            </x14:dxf>
          </x14:cfRule>
          <x14:cfRule type="cellIs" priority="2102" operator="equal" id="{6FF702A6-9342-4822-B867-FF183AC24760}">
            <xm:f>Tables!$B$16</xm:f>
            <x14:dxf>
              <fill>
                <patternFill>
                  <bgColor rgb="FF92D050"/>
                </patternFill>
              </fill>
            </x14:dxf>
          </x14:cfRule>
          <x14:cfRule type="cellIs" priority="2103" operator="equal" id="{DB522A0F-1A53-478A-9184-258AA43F87C9}">
            <xm:f>Tables!$B$18</xm:f>
            <x14:dxf>
              <fill>
                <patternFill>
                  <bgColor rgb="FFFFC000"/>
                </patternFill>
              </fill>
            </x14:dxf>
          </x14:cfRule>
          <x14:cfRule type="cellIs" priority="2104" operator="equal" id="{2FED0A35-D1C1-493E-8718-B9F27F8BC40D}">
            <xm:f>Tables!$B$17</xm:f>
            <x14:dxf>
              <fill>
                <patternFill>
                  <bgColor rgb="FFFF0000"/>
                </patternFill>
              </fill>
            </x14:dxf>
          </x14:cfRule>
          <xm:sqref>Q804</xm:sqref>
        </x14:conditionalFormatting>
        <x14:conditionalFormatting xmlns:xm="http://schemas.microsoft.com/office/excel/2006/main">
          <x14:cfRule type="cellIs" priority="2077" operator="equal" id="{F7836F93-8629-4EB1-9B45-4D1BA0A02138}">
            <xm:f>Tables!$B$15</xm:f>
            <x14:dxf>
              <fill>
                <patternFill>
                  <bgColor rgb="FFFFFFCC"/>
                </patternFill>
              </fill>
            </x14:dxf>
          </x14:cfRule>
          <x14:cfRule type="cellIs" priority="2078" operator="equal" id="{D0268083-0BD2-424A-8187-EDFF4D0B7AFA}">
            <xm:f>Tables!$B$16</xm:f>
            <x14:dxf>
              <fill>
                <patternFill>
                  <bgColor rgb="FF92D050"/>
                </patternFill>
              </fill>
            </x14:dxf>
          </x14:cfRule>
          <x14:cfRule type="cellIs" priority="2079" operator="equal" id="{0CB477EF-E6B8-41C2-8613-C437C848C895}">
            <xm:f>Tables!$B$18</xm:f>
            <x14:dxf>
              <fill>
                <patternFill>
                  <bgColor rgb="FFFFC000"/>
                </patternFill>
              </fill>
            </x14:dxf>
          </x14:cfRule>
          <x14:cfRule type="cellIs" priority="2080" operator="equal" id="{78592BBD-0E1B-43F2-95A8-986565A75AE9}">
            <xm:f>Tables!$B$17</xm:f>
            <x14:dxf>
              <fill>
                <patternFill>
                  <bgColor rgb="FFFF0000"/>
                </patternFill>
              </fill>
            </x14:dxf>
          </x14:cfRule>
          <xm:sqref>Q862</xm:sqref>
        </x14:conditionalFormatting>
        <x14:conditionalFormatting xmlns:xm="http://schemas.microsoft.com/office/excel/2006/main">
          <x14:cfRule type="cellIs" priority="2069" operator="equal" id="{79C4D3E3-70C6-446C-8DDA-1625D7558D0F}">
            <xm:f>Tables!$B$15</xm:f>
            <x14:dxf>
              <fill>
                <patternFill>
                  <bgColor rgb="FFFFFFCC"/>
                </patternFill>
              </fill>
            </x14:dxf>
          </x14:cfRule>
          <x14:cfRule type="cellIs" priority="2070" operator="equal" id="{93E07FA0-E39D-4261-B142-3C988E34B655}">
            <xm:f>Tables!$B$16</xm:f>
            <x14:dxf>
              <fill>
                <patternFill>
                  <bgColor rgb="FF92D050"/>
                </patternFill>
              </fill>
            </x14:dxf>
          </x14:cfRule>
          <x14:cfRule type="cellIs" priority="2071" operator="equal" id="{25F00F65-427F-4559-ADAE-0C9BE72A347C}">
            <xm:f>Tables!$B$18</xm:f>
            <x14:dxf>
              <fill>
                <patternFill>
                  <bgColor rgb="FFFFC000"/>
                </patternFill>
              </fill>
            </x14:dxf>
          </x14:cfRule>
          <x14:cfRule type="cellIs" priority="2072" operator="equal" id="{2C8F1A54-93B8-4F38-A99B-6D93BFE155E8}">
            <xm:f>Tables!$B$17</xm:f>
            <x14:dxf>
              <fill>
                <patternFill>
                  <bgColor rgb="FFFF0000"/>
                </patternFill>
              </fill>
            </x14:dxf>
          </x14:cfRule>
          <xm:sqref>Q871</xm:sqref>
        </x14:conditionalFormatting>
        <x14:conditionalFormatting xmlns:xm="http://schemas.microsoft.com/office/excel/2006/main">
          <x14:cfRule type="cellIs" priority="2061" operator="equal" id="{91AEACC2-69B1-42A3-BE28-96EF958CFEF4}">
            <xm:f>Tables!$B$15</xm:f>
            <x14:dxf>
              <fill>
                <patternFill>
                  <bgColor rgb="FFFFFFCC"/>
                </patternFill>
              </fill>
            </x14:dxf>
          </x14:cfRule>
          <x14:cfRule type="cellIs" priority="2062" operator="equal" id="{1D4113A1-94E0-449B-98DD-B4BCBC7AEDEF}">
            <xm:f>Tables!$B$16</xm:f>
            <x14:dxf>
              <fill>
                <patternFill>
                  <bgColor rgb="FF92D050"/>
                </patternFill>
              </fill>
            </x14:dxf>
          </x14:cfRule>
          <x14:cfRule type="cellIs" priority="2063" operator="equal" id="{EF821B16-7C8B-477E-A4B7-9B2D71746A79}">
            <xm:f>Tables!$B$18</xm:f>
            <x14:dxf>
              <fill>
                <patternFill>
                  <bgColor rgb="FFFFC000"/>
                </patternFill>
              </fill>
            </x14:dxf>
          </x14:cfRule>
          <x14:cfRule type="cellIs" priority="2064" operator="equal" id="{9E0E5F1D-35DF-4C66-A18E-F8B1D3745E31}">
            <xm:f>Tables!$B$17</xm:f>
            <x14:dxf>
              <fill>
                <patternFill>
                  <bgColor rgb="FFFF0000"/>
                </patternFill>
              </fill>
            </x14:dxf>
          </x14:cfRule>
          <xm:sqref>Q890</xm:sqref>
        </x14:conditionalFormatting>
        <x14:conditionalFormatting xmlns:xm="http://schemas.microsoft.com/office/excel/2006/main">
          <x14:cfRule type="cellIs" priority="2045" operator="equal" id="{6B526687-A0D0-446F-8094-2BC177F87755}">
            <xm:f>Tables!$B$15</xm:f>
            <x14:dxf>
              <fill>
                <patternFill>
                  <bgColor rgb="FFFFFFCC"/>
                </patternFill>
              </fill>
            </x14:dxf>
          </x14:cfRule>
          <x14:cfRule type="cellIs" priority="2046" operator="equal" id="{995CB5CE-5AEE-425F-B714-EFF602EB98FE}">
            <xm:f>Tables!$B$16</xm:f>
            <x14:dxf>
              <fill>
                <patternFill>
                  <bgColor rgb="FF92D050"/>
                </patternFill>
              </fill>
            </x14:dxf>
          </x14:cfRule>
          <x14:cfRule type="cellIs" priority="2047" operator="equal" id="{B2CEC52D-198C-45BC-A855-B5048B765223}">
            <xm:f>Tables!$B$18</xm:f>
            <x14:dxf>
              <fill>
                <patternFill>
                  <bgColor rgb="FFFFC000"/>
                </patternFill>
              </fill>
            </x14:dxf>
          </x14:cfRule>
          <x14:cfRule type="cellIs" priority="2048" operator="equal" id="{23215009-CBF7-41AA-B51F-458306E7C307}">
            <xm:f>Tables!$B$17</xm:f>
            <x14:dxf>
              <fill>
                <patternFill>
                  <bgColor rgb="FFFF0000"/>
                </patternFill>
              </fill>
            </x14:dxf>
          </x14:cfRule>
          <xm:sqref>Q933</xm:sqref>
        </x14:conditionalFormatting>
        <x14:conditionalFormatting xmlns:xm="http://schemas.microsoft.com/office/excel/2006/main">
          <x14:cfRule type="cellIs" priority="2037" operator="equal" id="{AA5CC551-D1C9-44F8-BB74-7C2B63CD9DA3}">
            <xm:f>Tables!$B$15</xm:f>
            <x14:dxf>
              <fill>
                <patternFill>
                  <bgColor rgb="FFFFFFCC"/>
                </patternFill>
              </fill>
            </x14:dxf>
          </x14:cfRule>
          <x14:cfRule type="cellIs" priority="2038" operator="equal" id="{4E7C468F-727F-4161-A9D6-D325A5456EE0}">
            <xm:f>Tables!$B$16</xm:f>
            <x14:dxf>
              <fill>
                <patternFill>
                  <bgColor rgb="FF92D050"/>
                </patternFill>
              </fill>
            </x14:dxf>
          </x14:cfRule>
          <x14:cfRule type="cellIs" priority="2039" operator="equal" id="{B2402213-3682-4094-8AE2-6B74807A20DA}">
            <xm:f>Tables!$B$18</xm:f>
            <x14:dxf>
              <fill>
                <patternFill>
                  <bgColor rgb="FFFFC000"/>
                </patternFill>
              </fill>
            </x14:dxf>
          </x14:cfRule>
          <x14:cfRule type="cellIs" priority="2040" operator="equal" id="{639DF31C-4840-44F8-A384-CF8DFF700FC6}">
            <xm:f>Tables!$B$17</xm:f>
            <x14:dxf>
              <fill>
                <patternFill>
                  <bgColor rgb="FFFF0000"/>
                </patternFill>
              </fill>
            </x14:dxf>
          </x14:cfRule>
          <xm:sqref>Q955</xm:sqref>
        </x14:conditionalFormatting>
        <x14:conditionalFormatting xmlns:xm="http://schemas.microsoft.com/office/excel/2006/main">
          <x14:cfRule type="cellIs" priority="2025" operator="equal" id="{415F50D8-5997-45C5-B9C5-62542ABC41C8}">
            <xm:f>Tables!$B$15</xm:f>
            <x14:dxf>
              <fill>
                <patternFill>
                  <bgColor rgb="FFFFFFCC"/>
                </patternFill>
              </fill>
            </x14:dxf>
          </x14:cfRule>
          <x14:cfRule type="cellIs" priority="2026" operator="equal" id="{4C23E1D3-2647-4F32-8B44-58944727148F}">
            <xm:f>Tables!$B$16</xm:f>
            <x14:dxf>
              <fill>
                <patternFill>
                  <bgColor rgb="FF92D050"/>
                </patternFill>
              </fill>
            </x14:dxf>
          </x14:cfRule>
          <x14:cfRule type="cellIs" priority="2027" operator="equal" id="{646573B0-0F3E-4092-84B9-E7B33CB0DD40}">
            <xm:f>Tables!$B$18</xm:f>
            <x14:dxf>
              <fill>
                <patternFill>
                  <bgColor rgb="FFFFC000"/>
                </patternFill>
              </fill>
            </x14:dxf>
          </x14:cfRule>
          <x14:cfRule type="cellIs" priority="2028" operator="equal" id="{D7251605-2BB9-43EC-BA53-62B5AFB73466}">
            <xm:f>Tables!$B$17</xm:f>
            <x14:dxf>
              <fill>
                <patternFill>
                  <bgColor rgb="FFFF0000"/>
                </patternFill>
              </fill>
            </x14:dxf>
          </x14:cfRule>
          <xm:sqref>Q986</xm:sqref>
        </x14:conditionalFormatting>
        <x14:conditionalFormatting xmlns:xm="http://schemas.microsoft.com/office/excel/2006/main">
          <x14:cfRule type="cellIs" priority="2021" operator="equal" id="{B8499B79-7E2B-44E5-AA7F-D3BCE8218C60}">
            <xm:f>Tables!$B$15</xm:f>
            <x14:dxf>
              <fill>
                <patternFill>
                  <bgColor rgb="FFFFFFCC"/>
                </patternFill>
              </fill>
            </x14:dxf>
          </x14:cfRule>
          <x14:cfRule type="cellIs" priority="2022" operator="equal" id="{43D0EA35-27E7-4334-B726-F85449CB39BC}">
            <xm:f>Tables!$B$16</xm:f>
            <x14:dxf>
              <fill>
                <patternFill>
                  <bgColor rgb="FF92D050"/>
                </patternFill>
              </fill>
            </x14:dxf>
          </x14:cfRule>
          <x14:cfRule type="cellIs" priority="2023" operator="equal" id="{F944B0AA-9F49-462A-A80D-433762A3D662}">
            <xm:f>Tables!$B$18</xm:f>
            <x14:dxf>
              <fill>
                <patternFill>
                  <bgColor rgb="FFFFC000"/>
                </patternFill>
              </fill>
            </x14:dxf>
          </x14:cfRule>
          <x14:cfRule type="cellIs" priority="2024" operator="equal" id="{2568BDFB-828E-4539-8309-6C307D428767}">
            <xm:f>Tables!$B$17</xm:f>
            <x14:dxf>
              <fill>
                <patternFill>
                  <bgColor rgb="FFFF0000"/>
                </patternFill>
              </fill>
            </x14:dxf>
          </x14:cfRule>
          <xm:sqref>Q995</xm:sqref>
        </x14:conditionalFormatting>
        <x14:conditionalFormatting xmlns:xm="http://schemas.microsoft.com/office/excel/2006/main">
          <x14:cfRule type="cellIs" priority="2009" operator="equal" id="{0C5B90C2-113D-465E-BEE8-2289B8CED170}">
            <xm:f>Tables!$B$15</xm:f>
            <x14:dxf>
              <fill>
                <patternFill>
                  <bgColor rgb="FFFFFFCC"/>
                </patternFill>
              </fill>
            </x14:dxf>
          </x14:cfRule>
          <x14:cfRule type="cellIs" priority="2010" operator="equal" id="{E3CB326C-892D-4723-9101-5FC5AD37BFF6}">
            <xm:f>Tables!$B$16</xm:f>
            <x14:dxf>
              <fill>
                <patternFill>
                  <bgColor rgb="FF92D050"/>
                </patternFill>
              </fill>
            </x14:dxf>
          </x14:cfRule>
          <x14:cfRule type="cellIs" priority="2011" operator="equal" id="{9D50A820-19DA-4A3D-A1B2-11F6FD77EED0}">
            <xm:f>Tables!$B$18</xm:f>
            <x14:dxf>
              <fill>
                <patternFill>
                  <bgColor rgb="FFFFC000"/>
                </patternFill>
              </fill>
            </x14:dxf>
          </x14:cfRule>
          <x14:cfRule type="cellIs" priority="2012" operator="equal" id="{54C4FEA9-D434-4D33-BF33-C8DF7B17B31C}">
            <xm:f>Tables!$B$17</xm:f>
            <x14:dxf>
              <fill>
                <patternFill>
                  <bgColor rgb="FFFF0000"/>
                </patternFill>
              </fill>
            </x14:dxf>
          </x14:cfRule>
          <xm:sqref>Q1026</xm:sqref>
        </x14:conditionalFormatting>
        <x14:conditionalFormatting xmlns:xm="http://schemas.microsoft.com/office/excel/2006/main">
          <x14:cfRule type="cellIs" priority="2005" operator="equal" id="{90E1ACB2-4E08-4A7D-A14A-64539B009490}">
            <xm:f>Tables!$B$15</xm:f>
            <x14:dxf>
              <fill>
                <patternFill>
                  <bgColor rgb="FFFFFFCC"/>
                </patternFill>
              </fill>
            </x14:dxf>
          </x14:cfRule>
          <x14:cfRule type="cellIs" priority="2006" operator="equal" id="{43C366B1-CA23-4FDD-8017-3336269F0D16}">
            <xm:f>Tables!$B$16</xm:f>
            <x14:dxf>
              <fill>
                <patternFill>
                  <bgColor rgb="FF92D050"/>
                </patternFill>
              </fill>
            </x14:dxf>
          </x14:cfRule>
          <x14:cfRule type="cellIs" priority="2007" operator="equal" id="{03FC705B-D524-4601-81A4-09347B244A66}">
            <xm:f>Tables!$B$18</xm:f>
            <x14:dxf>
              <fill>
                <patternFill>
                  <bgColor rgb="FFFFC000"/>
                </patternFill>
              </fill>
            </x14:dxf>
          </x14:cfRule>
          <x14:cfRule type="cellIs" priority="2008" operator="equal" id="{B2071EAB-CE7B-49C9-9E39-94115C4F2FB4}">
            <xm:f>Tables!$B$17</xm:f>
            <x14:dxf>
              <fill>
                <patternFill>
                  <bgColor rgb="FFFF0000"/>
                </patternFill>
              </fill>
            </x14:dxf>
          </x14:cfRule>
          <xm:sqref>Q1036</xm:sqref>
        </x14:conditionalFormatting>
        <x14:conditionalFormatting xmlns:xm="http://schemas.microsoft.com/office/excel/2006/main">
          <x14:cfRule type="cellIs" priority="2001" operator="equal" id="{1F496F77-139D-4477-98AB-0BAC99542DFB}">
            <xm:f>Tables!$B$15</xm:f>
            <x14:dxf>
              <fill>
                <patternFill>
                  <bgColor rgb="FFFFFFCC"/>
                </patternFill>
              </fill>
            </x14:dxf>
          </x14:cfRule>
          <x14:cfRule type="cellIs" priority="2002" operator="equal" id="{5C292F76-4FA4-4C2B-BD16-EC5474013AFD}">
            <xm:f>Tables!$B$16</xm:f>
            <x14:dxf>
              <fill>
                <patternFill>
                  <bgColor rgb="FF92D050"/>
                </patternFill>
              </fill>
            </x14:dxf>
          </x14:cfRule>
          <x14:cfRule type="cellIs" priority="2003" operator="equal" id="{00C88130-7D31-4D2D-A1ED-F0FAC97DF7F6}">
            <xm:f>Tables!$B$18</xm:f>
            <x14:dxf>
              <fill>
                <patternFill>
                  <bgColor rgb="FFFFC000"/>
                </patternFill>
              </fill>
            </x14:dxf>
          </x14:cfRule>
          <x14:cfRule type="cellIs" priority="2004" operator="equal" id="{112E2264-6177-4C9D-8840-52A554835503}">
            <xm:f>Tables!$B$17</xm:f>
            <x14:dxf>
              <fill>
                <patternFill>
                  <bgColor rgb="FFFF0000"/>
                </patternFill>
              </fill>
            </x14:dxf>
          </x14:cfRule>
          <xm:sqref>Q1045</xm:sqref>
        </x14:conditionalFormatting>
        <x14:conditionalFormatting xmlns:xm="http://schemas.microsoft.com/office/excel/2006/main">
          <x14:cfRule type="cellIs" priority="1997" operator="equal" id="{9663ED37-9DD5-4E35-8589-C0369C81532A}">
            <xm:f>Tables!$B$15</xm:f>
            <x14:dxf>
              <fill>
                <patternFill>
                  <bgColor rgb="FFFFFFCC"/>
                </patternFill>
              </fill>
            </x14:dxf>
          </x14:cfRule>
          <x14:cfRule type="cellIs" priority="1998" operator="equal" id="{CA9F62E8-0FF9-4F6C-B173-CFF7F5EF489C}">
            <xm:f>Tables!$B$16</xm:f>
            <x14:dxf>
              <fill>
                <patternFill>
                  <bgColor rgb="FF92D050"/>
                </patternFill>
              </fill>
            </x14:dxf>
          </x14:cfRule>
          <x14:cfRule type="cellIs" priority="1999" operator="equal" id="{914B946F-9418-4630-987A-D945B85FE9F1}">
            <xm:f>Tables!$B$18</xm:f>
            <x14:dxf>
              <fill>
                <patternFill>
                  <bgColor rgb="FFFFC000"/>
                </patternFill>
              </fill>
            </x14:dxf>
          </x14:cfRule>
          <x14:cfRule type="cellIs" priority="2000" operator="equal" id="{A9A2F0F7-5E95-4502-BFC4-49414DEB01CF}">
            <xm:f>Tables!$B$17</xm:f>
            <x14:dxf>
              <fill>
                <patternFill>
                  <bgColor rgb="FFFF0000"/>
                </patternFill>
              </fill>
            </x14:dxf>
          </x14:cfRule>
          <xm:sqref>Q1054</xm:sqref>
        </x14:conditionalFormatting>
        <x14:conditionalFormatting xmlns:xm="http://schemas.microsoft.com/office/excel/2006/main">
          <x14:cfRule type="cellIs" priority="1993" operator="equal" id="{8A92C159-98E0-4E0A-A788-F353100EE15A}">
            <xm:f>Tables!$B$15</xm:f>
            <x14:dxf>
              <fill>
                <patternFill>
                  <bgColor rgb="FFFFFFCC"/>
                </patternFill>
              </fill>
            </x14:dxf>
          </x14:cfRule>
          <x14:cfRule type="cellIs" priority="1994" operator="equal" id="{948A4DE7-BB07-4928-A9C5-DA04CFDEF6AA}">
            <xm:f>Tables!$B$16</xm:f>
            <x14:dxf>
              <fill>
                <patternFill>
                  <bgColor rgb="FF92D050"/>
                </patternFill>
              </fill>
            </x14:dxf>
          </x14:cfRule>
          <x14:cfRule type="cellIs" priority="1995" operator="equal" id="{DAA97A64-C39A-400D-A9CA-EDA7B27558AB}">
            <xm:f>Tables!$B$18</xm:f>
            <x14:dxf>
              <fill>
                <patternFill>
                  <bgColor rgb="FFFFC000"/>
                </patternFill>
              </fill>
            </x14:dxf>
          </x14:cfRule>
          <x14:cfRule type="cellIs" priority="1996" operator="equal" id="{F0FA33CF-439D-4990-94A4-D015F834CD0E}">
            <xm:f>Tables!$B$17</xm:f>
            <x14:dxf>
              <fill>
                <patternFill>
                  <bgColor rgb="FFFF0000"/>
                </patternFill>
              </fill>
            </x14:dxf>
          </x14:cfRule>
          <xm:sqref>Q1063</xm:sqref>
        </x14:conditionalFormatting>
        <x14:conditionalFormatting xmlns:xm="http://schemas.microsoft.com/office/excel/2006/main">
          <x14:cfRule type="cellIs" priority="1989" operator="equal" id="{71BA7F41-71C2-48E2-BB3C-C7973AE1AF18}">
            <xm:f>Tables!$B$15</xm:f>
            <x14:dxf>
              <fill>
                <patternFill>
                  <bgColor rgb="FFFFFFCC"/>
                </patternFill>
              </fill>
            </x14:dxf>
          </x14:cfRule>
          <x14:cfRule type="cellIs" priority="1990" operator="equal" id="{EF4A9AD2-B8AA-461A-B93E-7578791E8A27}">
            <xm:f>Tables!$B$16</xm:f>
            <x14:dxf>
              <fill>
                <patternFill>
                  <bgColor rgb="FF92D050"/>
                </patternFill>
              </fill>
            </x14:dxf>
          </x14:cfRule>
          <x14:cfRule type="cellIs" priority="1991" operator="equal" id="{54444C83-EEEE-4A74-8085-6A95DAA3DFE0}">
            <xm:f>Tables!$B$18</xm:f>
            <x14:dxf>
              <fill>
                <patternFill>
                  <bgColor rgb="FFFFC000"/>
                </patternFill>
              </fill>
            </x14:dxf>
          </x14:cfRule>
          <x14:cfRule type="cellIs" priority="1992" operator="equal" id="{72D276BB-DC9E-402B-BC8F-704B91D32905}">
            <xm:f>Tables!$B$17</xm:f>
            <x14:dxf>
              <fill>
                <patternFill>
                  <bgColor rgb="FFFF0000"/>
                </patternFill>
              </fill>
            </x14:dxf>
          </x14:cfRule>
          <xm:sqref>Q1072</xm:sqref>
        </x14:conditionalFormatting>
        <x14:conditionalFormatting xmlns:xm="http://schemas.microsoft.com/office/excel/2006/main">
          <x14:cfRule type="cellIs" priority="1985" operator="equal" id="{0DDF0ED8-B4B2-4CD0-B195-1346814B89FB}">
            <xm:f>Tables!$B$15</xm:f>
            <x14:dxf>
              <fill>
                <patternFill>
                  <bgColor rgb="FFFFFFCC"/>
                </patternFill>
              </fill>
            </x14:dxf>
          </x14:cfRule>
          <x14:cfRule type="cellIs" priority="1986" operator="equal" id="{ED9E92D9-E7D1-4B1F-837A-4B3F163479D4}">
            <xm:f>Tables!$B$16</xm:f>
            <x14:dxf>
              <fill>
                <patternFill>
                  <bgColor rgb="FF92D050"/>
                </patternFill>
              </fill>
            </x14:dxf>
          </x14:cfRule>
          <x14:cfRule type="cellIs" priority="1987" operator="equal" id="{700569BD-4CBA-4699-BE4E-7097050B898C}">
            <xm:f>Tables!$B$18</xm:f>
            <x14:dxf>
              <fill>
                <patternFill>
                  <bgColor rgb="FFFFC000"/>
                </patternFill>
              </fill>
            </x14:dxf>
          </x14:cfRule>
          <x14:cfRule type="cellIs" priority="1988" operator="equal" id="{EB5841EB-F52B-4AFC-9588-0DFA9FCBBA79}">
            <xm:f>Tables!$B$17</xm:f>
            <x14:dxf>
              <fill>
                <patternFill>
                  <bgColor rgb="FFFF0000"/>
                </patternFill>
              </fill>
            </x14:dxf>
          </x14:cfRule>
          <xm:sqref>Q1081</xm:sqref>
        </x14:conditionalFormatting>
        <x14:conditionalFormatting xmlns:xm="http://schemas.microsoft.com/office/excel/2006/main">
          <x14:cfRule type="cellIs" priority="1977" operator="equal" id="{5A210EEA-DBB6-46A9-A146-4492727E4CF0}">
            <xm:f>Tables!$B$15</xm:f>
            <x14:dxf>
              <fill>
                <patternFill>
                  <bgColor rgb="FFFFFFCC"/>
                </patternFill>
              </fill>
            </x14:dxf>
          </x14:cfRule>
          <x14:cfRule type="cellIs" priority="1978" operator="equal" id="{6661AD79-5AB9-4A88-8D58-3290B5F8AFF6}">
            <xm:f>Tables!$B$16</xm:f>
            <x14:dxf>
              <fill>
                <patternFill>
                  <bgColor rgb="FF92D050"/>
                </patternFill>
              </fill>
            </x14:dxf>
          </x14:cfRule>
          <x14:cfRule type="cellIs" priority="1979" operator="equal" id="{C81723D0-C019-4FB5-BCFC-6EB40F79F57A}">
            <xm:f>Tables!$B$18</xm:f>
            <x14:dxf>
              <fill>
                <patternFill>
                  <bgColor rgb="FFFFC000"/>
                </patternFill>
              </fill>
            </x14:dxf>
          </x14:cfRule>
          <x14:cfRule type="cellIs" priority="1980" operator="equal" id="{965291DA-265D-49A9-88B5-B7499FA10C3A}">
            <xm:f>Tables!$B$17</xm:f>
            <x14:dxf>
              <fill>
                <patternFill>
                  <bgColor rgb="FFFF0000"/>
                </patternFill>
              </fill>
            </x14:dxf>
          </x14:cfRule>
          <xm:sqref>Q1102</xm:sqref>
        </x14:conditionalFormatting>
        <x14:conditionalFormatting xmlns:xm="http://schemas.microsoft.com/office/excel/2006/main">
          <x14:cfRule type="cellIs" priority="1953" operator="equal" id="{403FA25A-9162-4815-92F4-9555C3E2042B}">
            <xm:f>Tables!$B$15</xm:f>
            <x14:dxf>
              <fill>
                <patternFill>
                  <bgColor rgb="FFFFFFCC"/>
                </patternFill>
              </fill>
            </x14:dxf>
          </x14:cfRule>
          <x14:cfRule type="cellIs" priority="1954" operator="equal" id="{CACC46CB-BB30-4404-A4AD-47038CD5771F}">
            <xm:f>Tables!$B$16</xm:f>
            <x14:dxf>
              <fill>
                <patternFill>
                  <bgColor rgb="FF92D050"/>
                </patternFill>
              </fill>
            </x14:dxf>
          </x14:cfRule>
          <x14:cfRule type="cellIs" priority="1955" operator="equal" id="{7D3AE5A1-DDAB-4D3B-A79C-E427A5D69E3E}">
            <xm:f>Tables!$B$18</xm:f>
            <x14:dxf>
              <fill>
                <patternFill>
                  <bgColor rgb="FFFFC000"/>
                </patternFill>
              </fill>
            </x14:dxf>
          </x14:cfRule>
          <x14:cfRule type="cellIs" priority="1956" operator="equal" id="{80A1FB81-59B1-4A60-99C7-ACFBCDCEBE47}">
            <xm:f>Tables!$B$17</xm:f>
            <x14:dxf>
              <fill>
                <patternFill>
                  <bgColor rgb="FFFF0000"/>
                </patternFill>
              </fill>
            </x14:dxf>
          </x14:cfRule>
          <xm:sqref>Q1160</xm:sqref>
        </x14:conditionalFormatting>
        <x14:conditionalFormatting xmlns:xm="http://schemas.microsoft.com/office/excel/2006/main">
          <x14:cfRule type="cellIs" priority="1949" operator="equal" id="{E1BA08D8-EA40-411A-86B7-DA7974B98567}">
            <xm:f>Tables!$B$15</xm:f>
            <x14:dxf>
              <fill>
                <patternFill>
                  <bgColor rgb="FFFFFFCC"/>
                </patternFill>
              </fill>
            </x14:dxf>
          </x14:cfRule>
          <x14:cfRule type="cellIs" priority="1950" operator="equal" id="{2BD57C57-6F02-4499-A2CE-421CFBC05488}">
            <xm:f>Tables!$B$16</xm:f>
            <x14:dxf>
              <fill>
                <patternFill>
                  <bgColor rgb="FF92D050"/>
                </patternFill>
              </fill>
            </x14:dxf>
          </x14:cfRule>
          <x14:cfRule type="cellIs" priority="1951" operator="equal" id="{462D8EB4-594D-42CB-AEBE-C6B53D85D872}">
            <xm:f>Tables!$B$18</xm:f>
            <x14:dxf>
              <fill>
                <patternFill>
                  <bgColor rgb="FFFFC000"/>
                </patternFill>
              </fill>
            </x14:dxf>
          </x14:cfRule>
          <x14:cfRule type="cellIs" priority="1952" operator="equal" id="{6DB1CE8A-C704-406E-A4B7-47FEC5F7E2FA}">
            <xm:f>Tables!$B$17</xm:f>
            <x14:dxf>
              <fill>
                <patternFill>
                  <bgColor rgb="FFFF0000"/>
                </patternFill>
              </fill>
            </x14:dxf>
          </x14:cfRule>
          <xm:sqref>Q1169</xm:sqref>
        </x14:conditionalFormatting>
        <x14:conditionalFormatting xmlns:xm="http://schemas.microsoft.com/office/excel/2006/main">
          <x14:cfRule type="cellIs" priority="1933" operator="equal" id="{6A90ED34-78B6-45F0-97BF-9E1DCA2B298F}">
            <xm:f>Tables!$B$15</xm:f>
            <x14:dxf>
              <fill>
                <patternFill>
                  <bgColor rgb="FFFFFFCC"/>
                </patternFill>
              </fill>
            </x14:dxf>
          </x14:cfRule>
          <x14:cfRule type="cellIs" priority="1934" operator="equal" id="{23A5E14D-D1A1-492E-B306-F3A9EF9CB953}">
            <xm:f>Tables!$B$16</xm:f>
            <x14:dxf>
              <fill>
                <patternFill>
                  <bgColor rgb="FF92D050"/>
                </patternFill>
              </fill>
            </x14:dxf>
          </x14:cfRule>
          <x14:cfRule type="cellIs" priority="1935" operator="equal" id="{066DBB87-E637-43A6-B547-3BE88FEB199F}">
            <xm:f>Tables!$B$18</xm:f>
            <x14:dxf>
              <fill>
                <patternFill>
                  <bgColor rgb="FFFFC000"/>
                </patternFill>
              </fill>
            </x14:dxf>
          </x14:cfRule>
          <x14:cfRule type="cellIs" priority="1936" operator="equal" id="{76387139-7420-46F9-9494-C625766625CF}">
            <xm:f>Tables!$B$17</xm:f>
            <x14:dxf>
              <fill>
                <patternFill>
                  <bgColor rgb="FFFF0000"/>
                </patternFill>
              </fill>
            </x14:dxf>
          </x14:cfRule>
          <xm:sqref>Q1208</xm:sqref>
        </x14:conditionalFormatting>
        <x14:conditionalFormatting xmlns:xm="http://schemas.microsoft.com/office/excel/2006/main">
          <x14:cfRule type="cellIs" priority="1917" operator="equal" id="{D1CF4A93-F9BA-405E-8A2C-9B4F2CF2C52E}">
            <xm:f>Tables!$B$15</xm:f>
            <x14:dxf>
              <fill>
                <patternFill>
                  <bgColor rgb="FFFFFFCC"/>
                </patternFill>
              </fill>
            </x14:dxf>
          </x14:cfRule>
          <x14:cfRule type="cellIs" priority="1918" operator="equal" id="{CFEAACAB-1B61-417A-93BF-1AB996E11705}">
            <xm:f>Tables!$B$16</xm:f>
            <x14:dxf>
              <fill>
                <patternFill>
                  <bgColor rgb="FF92D050"/>
                </patternFill>
              </fill>
            </x14:dxf>
          </x14:cfRule>
          <x14:cfRule type="cellIs" priority="1919" operator="equal" id="{5F486F6D-FDEB-4F5B-9845-D66A1135284D}">
            <xm:f>Tables!$B$18</xm:f>
            <x14:dxf>
              <fill>
                <patternFill>
                  <bgColor rgb="FFFFC000"/>
                </patternFill>
              </fill>
            </x14:dxf>
          </x14:cfRule>
          <x14:cfRule type="cellIs" priority="1920" operator="equal" id="{46605E83-6CF9-410F-8315-B1D73902F378}">
            <xm:f>Tables!$B$17</xm:f>
            <x14:dxf>
              <fill>
                <patternFill>
                  <bgColor rgb="FFFF0000"/>
                </patternFill>
              </fill>
            </x14:dxf>
          </x14:cfRule>
          <xm:sqref>Q1252</xm:sqref>
        </x14:conditionalFormatting>
        <x14:conditionalFormatting xmlns:xm="http://schemas.microsoft.com/office/excel/2006/main">
          <x14:cfRule type="cellIs" priority="1901" operator="equal" id="{AA1B6EA3-5D76-4068-9927-3821E0F8F24F}">
            <xm:f>Tables!$B$15</xm:f>
            <x14:dxf>
              <fill>
                <patternFill>
                  <bgColor rgb="FFFFFFCC"/>
                </patternFill>
              </fill>
            </x14:dxf>
          </x14:cfRule>
          <x14:cfRule type="cellIs" priority="1902" operator="equal" id="{BF584363-DEB6-4FEA-A48B-D4E69EAE36AC}">
            <xm:f>Tables!$B$16</xm:f>
            <x14:dxf>
              <fill>
                <patternFill>
                  <bgColor rgb="FF92D050"/>
                </patternFill>
              </fill>
            </x14:dxf>
          </x14:cfRule>
          <x14:cfRule type="cellIs" priority="1903" operator="equal" id="{1DCDE7D3-133D-49D2-96A5-70541FE94A00}">
            <xm:f>Tables!$B$18</xm:f>
            <x14:dxf>
              <fill>
                <patternFill>
                  <bgColor rgb="FFFFC000"/>
                </patternFill>
              </fill>
            </x14:dxf>
          </x14:cfRule>
          <x14:cfRule type="cellIs" priority="1904" operator="equal" id="{75C1E2B5-2B81-4177-9478-920215914DFD}">
            <xm:f>Tables!$B$17</xm:f>
            <x14:dxf>
              <fill>
                <patternFill>
                  <bgColor rgb="FFFF0000"/>
                </patternFill>
              </fill>
            </x14:dxf>
          </x14:cfRule>
          <xm:sqref>Q1296</xm:sqref>
        </x14:conditionalFormatting>
        <x14:conditionalFormatting xmlns:xm="http://schemas.microsoft.com/office/excel/2006/main">
          <x14:cfRule type="cellIs" priority="1897" operator="equal" id="{9CAA84AF-EABB-4FDA-961A-7A0B7A8F97CE}">
            <xm:f>Tables!$B$15</xm:f>
            <x14:dxf>
              <fill>
                <patternFill>
                  <bgColor rgb="FFFFFFCC"/>
                </patternFill>
              </fill>
            </x14:dxf>
          </x14:cfRule>
          <x14:cfRule type="cellIs" priority="1898" operator="equal" id="{516ADABE-4FF2-4E0D-8A0A-F8EE77BA13BB}">
            <xm:f>Tables!$B$16</xm:f>
            <x14:dxf>
              <fill>
                <patternFill>
                  <bgColor rgb="FF92D050"/>
                </patternFill>
              </fill>
            </x14:dxf>
          </x14:cfRule>
          <x14:cfRule type="cellIs" priority="1899" operator="equal" id="{CAC0D25A-0BCD-446F-A212-E643AEB05D5A}">
            <xm:f>Tables!$B$18</xm:f>
            <x14:dxf>
              <fill>
                <patternFill>
                  <bgColor rgb="FFFFC000"/>
                </patternFill>
              </fill>
            </x14:dxf>
          </x14:cfRule>
          <x14:cfRule type="cellIs" priority="1900" operator="equal" id="{9D41F64D-DC39-433B-B290-2D2FA54ACC83}">
            <xm:f>Tables!$B$17</xm:f>
            <x14:dxf>
              <fill>
                <patternFill>
                  <bgColor rgb="FFFF0000"/>
                </patternFill>
              </fill>
            </x14:dxf>
          </x14:cfRule>
          <xm:sqref>Q1305</xm:sqref>
        </x14:conditionalFormatting>
        <x14:conditionalFormatting xmlns:xm="http://schemas.microsoft.com/office/excel/2006/main">
          <x14:cfRule type="cellIs" priority="1889" operator="equal" id="{B4A00EB7-4BC0-44AF-B017-1AEDE60E1B9B}">
            <xm:f>Tables!$B$15</xm:f>
            <x14:dxf>
              <fill>
                <patternFill>
                  <bgColor rgb="FFFFFFCC"/>
                </patternFill>
              </fill>
            </x14:dxf>
          </x14:cfRule>
          <x14:cfRule type="cellIs" priority="1890" operator="equal" id="{6736D7E0-F94C-44F9-BF96-1EC749B2CAE4}">
            <xm:f>Tables!$B$16</xm:f>
            <x14:dxf>
              <fill>
                <patternFill>
                  <bgColor rgb="FF92D050"/>
                </patternFill>
              </fill>
            </x14:dxf>
          </x14:cfRule>
          <x14:cfRule type="cellIs" priority="1891" operator="equal" id="{95791765-4160-42F4-BEE4-C6AD65422BE8}">
            <xm:f>Tables!$B$18</xm:f>
            <x14:dxf>
              <fill>
                <patternFill>
                  <bgColor rgb="FFFFC000"/>
                </patternFill>
              </fill>
            </x14:dxf>
          </x14:cfRule>
          <x14:cfRule type="cellIs" priority="1892" operator="equal" id="{38AEBBBF-E672-4777-8408-C1BB5C497652}">
            <xm:f>Tables!$B$17</xm:f>
            <x14:dxf>
              <fill>
                <patternFill>
                  <bgColor rgb="FFFF0000"/>
                </patternFill>
              </fill>
            </x14:dxf>
          </x14:cfRule>
          <xm:sqref>Q1325</xm:sqref>
        </x14:conditionalFormatting>
        <x14:conditionalFormatting xmlns:xm="http://schemas.microsoft.com/office/excel/2006/main">
          <x14:cfRule type="cellIs" priority="1865" operator="equal" id="{12534BFE-D997-46AA-BA2B-9DAA8E21BF28}">
            <xm:f>Tables!$B$15</xm:f>
            <x14:dxf>
              <fill>
                <patternFill>
                  <bgColor rgb="FFFFFFCC"/>
                </patternFill>
              </fill>
            </x14:dxf>
          </x14:cfRule>
          <x14:cfRule type="cellIs" priority="1866" operator="equal" id="{182709A1-AAC7-4096-96FD-F99928FE412E}">
            <xm:f>Tables!$B$16</xm:f>
            <x14:dxf>
              <fill>
                <patternFill>
                  <bgColor rgb="FF92D050"/>
                </patternFill>
              </fill>
            </x14:dxf>
          </x14:cfRule>
          <x14:cfRule type="cellIs" priority="1867" operator="equal" id="{41FD3E08-8079-403B-A7F3-2B3A169C0DD1}">
            <xm:f>Tables!$B$18</xm:f>
            <x14:dxf>
              <fill>
                <patternFill>
                  <bgColor rgb="FFFFC000"/>
                </patternFill>
              </fill>
            </x14:dxf>
          </x14:cfRule>
          <x14:cfRule type="cellIs" priority="1868" operator="equal" id="{67997901-DB25-4DC1-8785-59FB32B6EBB9}">
            <xm:f>Tables!$B$17</xm:f>
            <x14:dxf>
              <fill>
                <patternFill>
                  <bgColor rgb="FFFF0000"/>
                </patternFill>
              </fill>
            </x14:dxf>
          </x14:cfRule>
          <xm:sqref>Q1367</xm:sqref>
        </x14:conditionalFormatting>
        <x14:conditionalFormatting xmlns:xm="http://schemas.microsoft.com/office/excel/2006/main">
          <x14:cfRule type="cellIs" priority="1861" operator="equal" id="{E5F1DFA1-FCBA-4F5C-B2F9-1717232616E6}">
            <xm:f>Tables!$B$15</xm:f>
            <x14:dxf>
              <fill>
                <patternFill>
                  <bgColor rgb="FFFFFFCC"/>
                </patternFill>
              </fill>
            </x14:dxf>
          </x14:cfRule>
          <x14:cfRule type="cellIs" priority="1862" operator="equal" id="{9290CD35-8CF0-42A9-8660-9038085C1BAA}">
            <xm:f>Tables!$B$16</xm:f>
            <x14:dxf>
              <fill>
                <patternFill>
                  <bgColor rgb="FF92D050"/>
                </patternFill>
              </fill>
            </x14:dxf>
          </x14:cfRule>
          <x14:cfRule type="cellIs" priority="1863" operator="equal" id="{CB39E76D-984E-4298-B043-C7C4627C9944}">
            <xm:f>Tables!$B$18</xm:f>
            <x14:dxf>
              <fill>
                <patternFill>
                  <bgColor rgb="FFFFC000"/>
                </patternFill>
              </fill>
            </x14:dxf>
          </x14:cfRule>
          <x14:cfRule type="cellIs" priority="1864" operator="equal" id="{19E1853E-652E-4AF9-98E2-31C651E9C7F8}">
            <xm:f>Tables!$B$17</xm:f>
            <x14:dxf>
              <fill>
                <patternFill>
                  <bgColor rgb="FFFF0000"/>
                </patternFill>
              </fill>
            </x14:dxf>
          </x14:cfRule>
          <xm:sqref>Q1377</xm:sqref>
        </x14:conditionalFormatting>
        <x14:conditionalFormatting xmlns:xm="http://schemas.microsoft.com/office/excel/2006/main">
          <x14:cfRule type="cellIs" priority="1857" operator="equal" id="{C0BCC349-7772-43B1-AE5F-EB70E7289857}">
            <xm:f>Tables!$B$15</xm:f>
            <x14:dxf>
              <fill>
                <patternFill>
                  <bgColor rgb="FFFFFFCC"/>
                </patternFill>
              </fill>
            </x14:dxf>
          </x14:cfRule>
          <x14:cfRule type="cellIs" priority="1858" operator="equal" id="{E308C420-FBED-448C-913E-931AA5A775B1}">
            <xm:f>Tables!$B$16</xm:f>
            <x14:dxf>
              <fill>
                <patternFill>
                  <bgColor rgb="FF92D050"/>
                </patternFill>
              </fill>
            </x14:dxf>
          </x14:cfRule>
          <x14:cfRule type="cellIs" priority="1859" operator="equal" id="{E9CE1F70-AD23-458B-9BC6-3A1808829C8B}">
            <xm:f>Tables!$B$18</xm:f>
            <x14:dxf>
              <fill>
                <patternFill>
                  <bgColor rgb="FFFFC000"/>
                </patternFill>
              </fill>
            </x14:dxf>
          </x14:cfRule>
          <x14:cfRule type="cellIs" priority="1860" operator="equal" id="{882234F0-FE0C-444E-A901-BB4AC58B9439}">
            <xm:f>Tables!$B$17</xm:f>
            <x14:dxf>
              <fill>
                <patternFill>
                  <bgColor rgb="FFFF0000"/>
                </patternFill>
              </fill>
            </x14:dxf>
          </x14:cfRule>
          <xm:sqref>Q1387</xm:sqref>
        </x14:conditionalFormatting>
        <x14:conditionalFormatting xmlns:xm="http://schemas.microsoft.com/office/excel/2006/main">
          <x14:cfRule type="cellIs" priority="1853" operator="equal" id="{F2E4A177-B102-4C47-8FD4-74BD36EFFB3F}">
            <xm:f>Tables!$B$15</xm:f>
            <x14:dxf>
              <fill>
                <patternFill>
                  <bgColor rgb="FFFFFFCC"/>
                </patternFill>
              </fill>
            </x14:dxf>
          </x14:cfRule>
          <x14:cfRule type="cellIs" priority="1854" operator="equal" id="{FEFE1321-1206-4531-9079-7132CA621DE3}">
            <xm:f>Tables!$B$16</xm:f>
            <x14:dxf>
              <fill>
                <patternFill>
                  <bgColor rgb="FF92D050"/>
                </patternFill>
              </fill>
            </x14:dxf>
          </x14:cfRule>
          <x14:cfRule type="cellIs" priority="1855" operator="equal" id="{F952A035-2DEB-4B57-89D1-49360F4C62E5}">
            <xm:f>Tables!$B$18</xm:f>
            <x14:dxf>
              <fill>
                <patternFill>
                  <bgColor rgb="FFFFC000"/>
                </patternFill>
              </fill>
            </x14:dxf>
          </x14:cfRule>
          <x14:cfRule type="cellIs" priority="1856" operator="equal" id="{855F08BA-5F14-4639-B7DB-A3B1695BA324}">
            <xm:f>Tables!$B$17</xm:f>
            <x14:dxf>
              <fill>
                <patternFill>
                  <bgColor rgb="FFFF0000"/>
                </patternFill>
              </fill>
            </x14:dxf>
          </x14:cfRule>
          <xm:sqref>Q1396</xm:sqref>
        </x14:conditionalFormatting>
        <x14:conditionalFormatting xmlns:xm="http://schemas.microsoft.com/office/excel/2006/main">
          <x14:cfRule type="cellIs" priority="1849" operator="equal" id="{4C6508AD-97EF-41E2-A54B-A36E9863AB2F}">
            <xm:f>Tables!$B$15</xm:f>
            <x14:dxf>
              <fill>
                <patternFill>
                  <bgColor rgb="FFFFFFCC"/>
                </patternFill>
              </fill>
            </x14:dxf>
          </x14:cfRule>
          <x14:cfRule type="cellIs" priority="1850" operator="equal" id="{868BE3DB-52BE-420C-8102-703BEBB06B75}">
            <xm:f>Tables!$B$16</xm:f>
            <x14:dxf>
              <fill>
                <patternFill>
                  <bgColor rgb="FF92D050"/>
                </patternFill>
              </fill>
            </x14:dxf>
          </x14:cfRule>
          <x14:cfRule type="cellIs" priority="1851" operator="equal" id="{48E1EC00-C517-4CE5-8FFA-9E9EF351585D}">
            <xm:f>Tables!$B$18</xm:f>
            <x14:dxf>
              <fill>
                <patternFill>
                  <bgColor rgb="FFFFC000"/>
                </patternFill>
              </fill>
            </x14:dxf>
          </x14:cfRule>
          <x14:cfRule type="cellIs" priority="1852" operator="equal" id="{705224E5-2CC6-466F-ACB8-DFFE2B0080B2}">
            <xm:f>Tables!$B$17</xm:f>
            <x14:dxf>
              <fill>
                <patternFill>
                  <bgColor rgb="FFFF0000"/>
                </patternFill>
              </fill>
            </x14:dxf>
          </x14:cfRule>
          <xm:sqref>Q1405</xm:sqref>
        </x14:conditionalFormatting>
        <x14:conditionalFormatting xmlns:xm="http://schemas.microsoft.com/office/excel/2006/main">
          <x14:cfRule type="cellIs" priority="1845" operator="equal" id="{D354883F-3B6A-4D24-AE53-901856D147AD}">
            <xm:f>Tables!$B$15</xm:f>
            <x14:dxf>
              <fill>
                <patternFill>
                  <bgColor rgb="FFFFFFCC"/>
                </patternFill>
              </fill>
            </x14:dxf>
          </x14:cfRule>
          <x14:cfRule type="cellIs" priority="1846" operator="equal" id="{60D2731D-A2F6-4892-AF09-C89B40B239E1}">
            <xm:f>Tables!$B$16</xm:f>
            <x14:dxf>
              <fill>
                <patternFill>
                  <bgColor rgb="FF92D050"/>
                </patternFill>
              </fill>
            </x14:dxf>
          </x14:cfRule>
          <x14:cfRule type="cellIs" priority="1847" operator="equal" id="{1356A39B-1CCC-43D5-ACD1-31D641CE7696}">
            <xm:f>Tables!$B$18</xm:f>
            <x14:dxf>
              <fill>
                <patternFill>
                  <bgColor rgb="FFFFC000"/>
                </patternFill>
              </fill>
            </x14:dxf>
          </x14:cfRule>
          <x14:cfRule type="cellIs" priority="1848" operator="equal" id="{B8E82143-2A6B-433B-91A4-B78A2DE00D04}">
            <xm:f>Tables!$B$17</xm:f>
            <x14:dxf>
              <fill>
                <patternFill>
                  <bgColor rgb="FFFF0000"/>
                </patternFill>
              </fill>
            </x14:dxf>
          </x14:cfRule>
          <xm:sqref>Q1414</xm:sqref>
        </x14:conditionalFormatting>
        <x14:conditionalFormatting xmlns:xm="http://schemas.microsoft.com/office/excel/2006/main">
          <x14:cfRule type="cellIs" priority="1841" operator="equal" id="{C2CEF6E3-7086-4ECD-AAAE-64B0E397436A}">
            <xm:f>Tables!$B$15</xm:f>
            <x14:dxf>
              <fill>
                <patternFill>
                  <bgColor rgb="FFFFFFCC"/>
                </patternFill>
              </fill>
            </x14:dxf>
          </x14:cfRule>
          <x14:cfRule type="cellIs" priority="1842" operator="equal" id="{50C9CDCA-00A3-494C-8C82-1D2820A1D99E}">
            <xm:f>Tables!$B$16</xm:f>
            <x14:dxf>
              <fill>
                <patternFill>
                  <bgColor rgb="FF92D050"/>
                </patternFill>
              </fill>
            </x14:dxf>
          </x14:cfRule>
          <x14:cfRule type="cellIs" priority="1843" operator="equal" id="{7384D644-7535-4C70-93D4-392DAA938F7F}">
            <xm:f>Tables!$B$18</xm:f>
            <x14:dxf>
              <fill>
                <patternFill>
                  <bgColor rgb="FFFFC000"/>
                </patternFill>
              </fill>
            </x14:dxf>
          </x14:cfRule>
          <x14:cfRule type="cellIs" priority="1844" operator="equal" id="{7F5BD2D2-BE3A-428A-8BFC-5CF7334858D9}">
            <xm:f>Tables!$B$17</xm:f>
            <x14:dxf>
              <fill>
                <patternFill>
                  <bgColor rgb="FFFF0000"/>
                </patternFill>
              </fill>
            </x14:dxf>
          </x14:cfRule>
          <xm:sqref>Q1423</xm:sqref>
        </x14:conditionalFormatting>
        <x14:conditionalFormatting xmlns:xm="http://schemas.microsoft.com/office/excel/2006/main">
          <x14:cfRule type="cellIs" priority="1837" operator="equal" id="{BD1DEF13-9C6B-4260-A849-2EFB9C523F71}">
            <xm:f>Tables!$B$15</xm:f>
            <x14:dxf>
              <fill>
                <patternFill>
                  <bgColor rgb="FFFFFFCC"/>
                </patternFill>
              </fill>
            </x14:dxf>
          </x14:cfRule>
          <x14:cfRule type="cellIs" priority="1838" operator="equal" id="{1E4984E0-DF34-489D-862D-BFDA4E90345D}">
            <xm:f>Tables!$B$16</xm:f>
            <x14:dxf>
              <fill>
                <patternFill>
                  <bgColor rgb="FF92D050"/>
                </patternFill>
              </fill>
            </x14:dxf>
          </x14:cfRule>
          <x14:cfRule type="cellIs" priority="1839" operator="equal" id="{62E69A1E-85D9-418F-AF3E-9D5B5FED6C1A}">
            <xm:f>Tables!$B$18</xm:f>
            <x14:dxf>
              <fill>
                <patternFill>
                  <bgColor rgb="FFFFC000"/>
                </patternFill>
              </fill>
            </x14:dxf>
          </x14:cfRule>
          <x14:cfRule type="cellIs" priority="1840" operator="equal" id="{09BCF0B7-89DC-4CE2-AE2F-1DF1CC927FEA}">
            <xm:f>Tables!$B$17</xm:f>
            <x14:dxf>
              <fill>
                <patternFill>
                  <bgColor rgb="FFFF0000"/>
                </patternFill>
              </fill>
            </x14:dxf>
          </x14:cfRule>
          <xm:sqref>Q1432</xm:sqref>
        </x14:conditionalFormatting>
        <x14:conditionalFormatting xmlns:xm="http://schemas.microsoft.com/office/excel/2006/main">
          <x14:cfRule type="cellIs" priority="1825" operator="equal" id="{A08D29F2-D93E-4785-8483-BAB2C9A99BEA}">
            <xm:f>Tables!$B$15</xm:f>
            <x14:dxf>
              <fill>
                <patternFill>
                  <bgColor rgb="FFFFFFCC"/>
                </patternFill>
              </fill>
            </x14:dxf>
          </x14:cfRule>
          <x14:cfRule type="cellIs" priority="1826" operator="equal" id="{6AF96D00-8AB9-46FA-ABF5-140C32F632B9}">
            <xm:f>Tables!$B$16</xm:f>
            <x14:dxf>
              <fill>
                <patternFill>
                  <bgColor rgb="FF92D050"/>
                </patternFill>
              </fill>
            </x14:dxf>
          </x14:cfRule>
          <x14:cfRule type="cellIs" priority="1827" operator="equal" id="{66F5C11B-F2C6-4682-B4FE-F86D30C2633B}">
            <xm:f>Tables!$B$18</xm:f>
            <x14:dxf>
              <fill>
                <patternFill>
                  <bgColor rgb="FFFFC000"/>
                </patternFill>
              </fill>
            </x14:dxf>
          </x14:cfRule>
          <x14:cfRule type="cellIs" priority="1828" operator="equal" id="{165E3153-4C03-4699-820F-4DD85DFC9D8D}">
            <xm:f>Tables!$B$17</xm:f>
            <x14:dxf>
              <fill>
                <patternFill>
                  <bgColor rgb="FFFF0000"/>
                </patternFill>
              </fill>
            </x14:dxf>
          </x14:cfRule>
          <xm:sqref>Q1465</xm:sqref>
        </x14:conditionalFormatting>
        <x14:conditionalFormatting xmlns:xm="http://schemas.microsoft.com/office/excel/2006/main">
          <x14:cfRule type="cellIs" priority="1821" operator="equal" id="{F8EA38D8-9E50-4BED-8ECD-A9C0BB05E196}">
            <xm:f>Tables!$B$15</xm:f>
            <x14:dxf>
              <fill>
                <patternFill>
                  <bgColor rgb="FFFFFFCC"/>
                </patternFill>
              </fill>
            </x14:dxf>
          </x14:cfRule>
          <x14:cfRule type="cellIs" priority="1822" operator="equal" id="{A29A2E55-7DC0-47AD-B43A-ACFB52EF2FDF}">
            <xm:f>Tables!$B$16</xm:f>
            <x14:dxf>
              <fill>
                <patternFill>
                  <bgColor rgb="FF92D050"/>
                </patternFill>
              </fill>
            </x14:dxf>
          </x14:cfRule>
          <x14:cfRule type="cellIs" priority="1823" operator="equal" id="{B4A99D68-A662-4124-8D5E-5A78A9B14A10}">
            <xm:f>Tables!$B$18</xm:f>
            <x14:dxf>
              <fill>
                <patternFill>
                  <bgColor rgb="FFFFC000"/>
                </patternFill>
              </fill>
            </x14:dxf>
          </x14:cfRule>
          <x14:cfRule type="cellIs" priority="1824" operator="equal" id="{5E9F7166-7C59-4ECF-9275-ECB95B6624F2}">
            <xm:f>Tables!$B$17</xm:f>
            <x14:dxf>
              <fill>
                <patternFill>
                  <bgColor rgb="FFFF0000"/>
                </patternFill>
              </fill>
            </x14:dxf>
          </x14:cfRule>
          <xm:sqref>Q1474</xm:sqref>
        </x14:conditionalFormatting>
        <x14:conditionalFormatting xmlns:xm="http://schemas.microsoft.com/office/excel/2006/main">
          <x14:cfRule type="cellIs" priority="1817" operator="equal" id="{D76FB0D4-25F4-4B40-B58A-07A8E4ADF9AE}">
            <xm:f>Tables!$B$15</xm:f>
            <x14:dxf>
              <fill>
                <patternFill>
                  <bgColor rgb="FFFFFFCC"/>
                </patternFill>
              </fill>
            </x14:dxf>
          </x14:cfRule>
          <x14:cfRule type="cellIs" priority="1818" operator="equal" id="{49AF89B8-49E1-49B8-BA49-479AE4F245F7}">
            <xm:f>Tables!$B$16</xm:f>
            <x14:dxf>
              <fill>
                <patternFill>
                  <bgColor rgb="FF92D050"/>
                </patternFill>
              </fill>
            </x14:dxf>
          </x14:cfRule>
          <x14:cfRule type="cellIs" priority="1819" operator="equal" id="{3F6DA2D6-8E07-4D87-A202-0DFE82EFB9D4}">
            <xm:f>Tables!$B$18</xm:f>
            <x14:dxf>
              <fill>
                <patternFill>
                  <bgColor rgb="FFFFC000"/>
                </patternFill>
              </fill>
            </x14:dxf>
          </x14:cfRule>
          <x14:cfRule type="cellIs" priority="1820" operator="equal" id="{0CC48ACF-80C1-479B-BE64-1E11FB68A89B}">
            <xm:f>Tables!$B$17</xm:f>
            <x14:dxf>
              <fill>
                <patternFill>
                  <bgColor rgb="FFFF0000"/>
                </patternFill>
              </fill>
            </x14:dxf>
          </x14:cfRule>
          <xm:sqref>Q1482</xm:sqref>
        </x14:conditionalFormatting>
        <x14:conditionalFormatting xmlns:xm="http://schemas.microsoft.com/office/excel/2006/main">
          <x14:cfRule type="cellIs" priority="1813" operator="equal" id="{D13C427B-A8BC-40E1-BDCD-7A2C06B16D7A}">
            <xm:f>Tables!$B$15</xm:f>
            <x14:dxf>
              <fill>
                <patternFill>
                  <bgColor rgb="FFFFFFCC"/>
                </patternFill>
              </fill>
            </x14:dxf>
          </x14:cfRule>
          <x14:cfRule type="cellIs" priority="1814" operator="equal" id="{0F6D5FEA-BAA6-492F-91EF-05C656E17B9D}">
            <xm:f>Tables!$B$16</xm:f>
            <x14:dxf>
              <fill>
                <patternFill>
                  <bgColor rgb="FF92D050"/>
                </patternFill>
              </fill>
            </x14:dxf>
          </x14:cfRule>
          <x14:cfRule type="cellIs" priority="1815" operator="equal" id="{5A9BF3CB-6289-4DEE-8040-54577D5EB309}">
            <xm:f>Tables!$B$18</xm:f>
            <x14:dxf>
              <fill>
                <patternFill>
                  <bgColor rgb="FFFFC000"/>
                </patternFill>
              </fill>
            </x14:dxf>
          </x14:cfRule>
          <x14:cfRule type="cellIs" priority="1816" operator="equal" id="{908EC03E-CCAB-45B6-879B-95D02CAE2BED}">
            <xm:f>Tables!$B$17</xm:f>
            <x14:dxf>
              <fill>
                <patternFill>
                  <bgColor rgb="FFFF0000"/>
                </patternFill>
              </fill>
            </x14:dxf>
          </x14:cfRule>
          <xm:sqref>Q1490</xm:sqref>
        </x14:conditionalFormatting>
        <x14:conditionalFormatting xmlns:xm="http://schemas.microsoft.com/office/excel/2006/main">
          <x14:cfRule type="cellIs" priority="1809" operator="equal" id="{38C347E2-767A-45B4-B110-387CA19E5DCD}">
            <xm:f>Tables!$B$15</xm:f>
            <x14:dxf>
              <fill>
                <patternFill>
                  <bgColor rgb="FFFFFFCC"/>
                </patternFill>
              </fill>
            </x14:dxf>
          </x14:cfRule>
          <x14:cfRule type="cellIs" priority="1810" operator="equal" id="{D99B3966-8C99-4A89-B5A5-DA27C22C5843}">
            <xm:f>Tables!$B$16</xm:f>
            <x14:dxf>
              <fill>
                <patternFill>
                  <bgColor rgb="FF92D050"/>
                </patternFill>
              </fill>
            </x14:dxf>
          </x14:cfRule>
          <x14:cfRule type="cellIs" priority="1811" operator="equal" id="{3ED3D510-694B-464F-BDC6-288D041C4863}">
            <xm:f>Tables!$B$18</xm:f>
            <x14:dxf>
              <fill>
                <patternFill>
                  <bgColor rgb="FFFFC000"/>
                </patternFill>
              </fill>
            </x14:dxf>
          </x14:cfRule>
          <x14:cfRule type="cellIs" priority="1812" operator="equal" id="{779E4C54-F99B-4A63-B1E4-A836423FB087}">
            <xm:f>Tables!$B$17</xm:f>
            <x14:dxf>
              <fill>
                <patternFill>
                  <bgColor rgb="FFFF0000"/>
                </patternFill>
              </fill>
            </x14:dxf>
          </x14:cfRule>
          <xm:sqref>Q1498</xm:sqref>
        </x14:conditionalFormatting>
        <x14:conditionalFormatting xmlns:xm="http://schemas.microsoft.com/office/excel/2006/main">
          <x14:cfRule type="cellIs" priority="1805" operator="equal" id="{2F100CEA-3E47-4AB3-B36D-A1319B0F9781}">
            <xm:f>Tables!$B$15</xm:f>
            <x14:dxf>
              <fill>
                <patternFill>
                  <bgColor rgb="FFFFFFCC"/>
                </patternFill>
              </fill>
            </x14:dxf>
          </x14:cfRule>
          <x14:cfRule type="cellIs" priority="1806" operator="equal" id="{282E311B-A8DB-4DD4-BD18-26699F6F16CA}">
            <xm:f>Tables!$B$16</xm:f>
            <x14:dxf>
              <fill>
                <patternFill>
                  <bgColor rgb="FF92D050"/>
                </patternFill>
              </fill>
            </x14:dxf>
          </x14:cfRule>
          <x14:cfRule type="cellIs" priority="1807" operator="equal" id="{2A404205-101A-41D7-B4A9-E727E87C42B7}">
            <xm:f>Tables!$B$18</xm:f>
            <x14:dxf>
              <fill>
                <patternFill>
                  <bgColor rgb="FFFFC000"/>
                </patternFill>
              </fill>
            </x14:dxf>
          </x14:cfRule>
          <x14:cfRule type="cellIs" priority="1808" operator="equal" id="{77E92439-64CE-46A4-A310-8831CDDDEEC8}">
            <xm:f>Tables!$B$17</xm:f>
            <x14:dxf>
              <fill>
                <patternFill>
                  <bgColor rgb="FFFF0000"/>
                </patternFill>
              </fill>
            </x14:dxf>
          </x14:cfRule>
          <xm:sqref>Q1506</xm:sqref>
        </x14:conditionalFormatting>
        <x14:conditionalFormatting xmlns:xm="http://schemas.microsoft.com/office/excel/2006/main">
          <x14:cfRule type="cellIs" priority="1793" operator="equal" id="{615C78AC-AC5A-4757-A907-FAE05ADD8C3D}">
            <xm:f>Tables!$B$15</xm:f>
            <x14:dxf>
              <fill>
                <patternFill>
                  <bgColor rgb="FFFFFFCC"/>
                </patternFill>
              </fill>
            </x14:dxf>
          </x14:cfRule>
          <x14:cfRule type="cellIs" priority="1794" operator="equal" id="{75427169-5019-4C88-B0B2-2AE683C87B75}">
            <xm:f>Tables!$B$16</xm:f>
            <x14:dxf>
              <fill>
                <patternFill>
                  <bgColor rgb="FF92D050"/>
                </patternFill>
              </fill>
            </x14:dxf>
          </x14:cfRule>
          <x14:cfRule type="cellIs" priority="1795" operator="equal" id="{1E2FD58E-D6B7-473E-A0C7-2DA4EE99A306}">
            <xm:f>Tables!$B$18</xm:f>
            <x14:dxf>
              <fill>
                <patternFill>
                  <bgColor rgb="FFFFC000"/>
                </patternFill>
              </fill>
            </x14:dxf>
          </x14:cfRule>
          <x14:cfRule type="cellIs" priority="1796" operator="equal" id="{3780BE6E-CCE1-47B7-9519-C7D480A7A7DA}">
            <xm:f>Tables!$B$17</xm:f>
            <x14:dxf>
              <fill>
                <patternFill>
                  <bgColor rgb="FFFF0000"/>
                </patternFill>
              </fill>
            </x14:dxf>
          </x14:cfRule>
          <xm:sqref>Q1536</xm:sqref>
        </x14:conditionalFormatting>
        <x14:conditionalFormatting xmlns:xm="http://schemas.microsoft.com/office/excel/2006/main">
          <x14:cfRule type="cellIs" priority="1789" operator="equal" id="{C6D42DE4-0F9D-41D0-8225-3C2D2374221B}">
            <xm:f>Tables!$B$15</xm:f>
            <x14:dxf>
              <fill>
                <patternFill>
                  <bgColor rgb="FFFFFFCC"/>
                </patternFill>
              </fill>
            </x14:dxf>
          </x14:cfRule>
          <x14:cfRule type="cellIs" priority="1790" operator="equal" id="{8272D794-0E40-430B-B990-3163C6D81E01}">
            <xm:f>Tables!$B$16</xm:f>
            <x14:dxf>
              <fill>
                <patternFill>
                  <bgColor rgb="FF92D050"/>
                </patternFill>
              </fill>
            </x14:dxf>
          </x14:cfRule>
          <x14:cfRule type="cellIs" priority="1791" operator="equal" id="{C3D2590D-A3B8-44DA-BAB0-2E1CE0880014}">
            <xm:f>Tables!$B$18</xm:f>
            <x14:dxf>
              <fill>
                <patternFill>
                  <bgColor rgb="FFFFC000"/>
                </patternFill>
              </fill>
            </x14:dxf>
          </x14:cfRule>
          <x14:cfRule type="cellIs" priority="1792" operator="equal" id="{43C85F6D-2C71-4D51-9657-8F79AB79E6B4}">
            <xm:f>Tables!$B$17</xm:f>
            <x14:dxf>
              <fill>
                <patternFill>
                  <bgColor rgb="FFFF0000"/>
                </patternFill>
              </fill>
            </x14:dxf>
          </x14:cfRule>
          <xm:sqref>Q1545</xm:sqref>
        </x14:conditionalFormatting>
        <x14:conditionalFormatting xmlns:xm="http://schemas.microsoft.com/office/excel/2006/main">
          <x14:cfRule type="cellIs" priority="1785" operator="equal" id="{05D37257-AB1A-457F-BCF5-53C01892D995}">
            <xm:f>Tables!$B$15</xm:f>
            <x14:dxf>
              <fill>
                <patternFill>
                  <bgColor rgb="FFFFFFCC"/>
                </patternFill>
              </fill>
            </x14:dxf>
          </x14:cfRule>
          <x14:cfRule type="cellIs" priority="1786" operator="equal" id="{35E279ED-D17C-457F-B976-22296F72DA5C}">
            <xm:f>Tables!$B$16</xm:f>
            <x14:dxf>
              <fill>
                <patternFill>
                  <bgColor rgb="FF92D050"/>
                </patternFill>
              </fill>
            </x14:dxf>
          </x14:cfRule>
          <x14:cfRule type="cellIs" priority="1787" operator="equal" id="{9FF74EF8-F47E-460F-A5D4-3EEEE845799C}">
            <xm:f>Tables!$B$18</xm:f>
            <x14:dxf>
              <fill>
                <patternFill>
                  <bgColor rgb="FFFFC000"/>
                </patternFill>
              </fill>
            </x14:dxf>
          </x14:cfRule>
          <x14:cfRule type="cellIs" priority="1788" operator="equal" id="{C0B6C0F0-2524-4E0A-A71E-0680DFD4FFAE}">
            <xm:f>Tables!$B$17</xm:f>
            <x14:dxf>
              <fill>
                <patternFill>
                  <bgColor rgb="FFFF0000"/>
                </patternFill>
              </fill>
            </x14:dxf>
          </x14:cfRule>
          <xm:sqref>Q1554</xm:sqref>
        </x14:conditionalFormatting>
        <x14:conditionalFormatting xmlns:xm="http://schemas.microsoft.com/office/excel/2006/main">
          <x14:cfRule type="cellIs" priority="1781" operator="equal" id="{2DC3A505-D1AD-48D6-8F55-61D0A5ECF56B}">
            <xm:f>Tables!$B$15</xm:f>
            <x14:dxf>
              <fill>
                <patternFill>
                  <bgColor rgb="FFFFFFCC"/>
                </patternFill>
              </fill>
            </x14:dxf>
          </x14:cfRule>
          <x14:cfRule type="cellIs" priority="1782" operator="equal" id="{C7D4C082-B471-46FF-A3AA-E8AA3BD54059}">
            <xm:f>Tables!$B$16</xm:f>
            <x14:dxf>
              <fill>
                <patternFill>
                  <bgColor rgb="FF92D050"/>
                </patternFill>
              </fill>
            </x14:dxf>
          </x14:cfRule>
          <x14:cfRule type="cellIs" priority="1783" operator="equal" id="{60E54B76-3F2B-4A32-9232-D0535A0CF84B}">
            <xm:f>Tables!$B$18</xm:f>
            <x14:dxf>
              <fill>
                <patternFill>
                  <bgColor rgb="FFFFC000"/>
                </patternFill>
              </fill>
            </x14:dxf>
          </x14:cfRule>
          <x14:cfRule type="cellIs" priority="1784" operator="equal" id="{7C4A5AD0-19EB-49A4-8927-239893466801}">
            <xm:f>Tables!$B$17</xm:f>
            <x14:dxf>
              <fill>
                <patternFill>
                  <bgColor rgb="FFFF0000"/>
                </patternFill>
              </fill>
            </x14:dxf>
          </x14:cfRule>
          <xm:sqref>Q1569</xm:sqref>
        </x14:conditionalFormatting>
        <x14:conditionalFormatting xmlns:xm="http://schemas.microsoft.com/office/excel/2006/main">
          <x14:cfRule type="cellIs" priority="1777" operator="equal" id="{E14EE227-D7A9-4508-810F-3738D34EB14B}">
            <xm:f>Tables!$B$15</xm:f>
            <x14:dxf>
              <fill>
                <patternFill>
                  <bgColor rgb="FFFFFFCC"/>
                </patternFill>
              </fill>
            </x14:dxf>
          </x14:cfRule>
          <x14:cfRule type="cellIs" priority="1778" operator="equal" id="{89DC37DE-FE82-4066-B16E-8428484099BD}">
            <xm:f>Tables!$B$16</xm:f>
            <x14:dxf>
              <fill>
                <patternFill>
                  <bgColor rgb="FF92D050"/>
                </patternFill>
              </fill>
            </x14:dxf>
          </x14:cfRule>
          <x14:cfRule type="cellIs" priority="1779" operator="equal" id="{72C84D24-FD29-4BB9-864E-6B8A6E49EE46}">
            <xm:f>Tables!$B$18</xm:f>
            <x14:dxf>
              <fill>
                <patternFill>
                  <bgColor rgb="FFFFC000"/>
                </patternFill>
              </fill>
            </x14:dxf>
          </x14:cfRule>
          <x14:cfRule type="cellIs" priority="1780" operator="equal" id="{1AEEF8B7-909E-4C92-B311-CB8E7BF966EE}">
            <xm:f>Tables!$B$17</xm:f>
            <x14:dxf>
              <fill>
                <patternFill>
                  <bgColor rgb="FFFF0000"/>
                </patternFill>
              </fill>
            </x14:dxf>
          </x14:cfRule>
          <xm:sqref>Q1577</xm:sqref>
        </x14:conditionalFormatting>
        <x14:conditionalFormatting xmlns:xm="http://schemas.microsoft.com/office/excel/2006/main">
          <x14:cfRule type="cellIs" priority="1773" operator="equal" id="{48D5784C-30FF-4601-8BC1-E2D452A3A777}">
            <xm:f>Tables!$B$15</xm:f>
            <x14:dxf>
              <fill>
                <patternFill>
                  <bgColor rgb="FFFFFFCC"/>
                </patternFill>
              </fill>
            </x14:dxf>
          </x14:cfRule>
          <x14:cfRule type="cellIs" priority="1774" operator="equal" id="{8DB5F84C-9A42-4B9C-8D6E-9E18B7597DFC}">
            <xm:f>Tables!$B$16</xm:f>
            <x14:dxf>
              <fill>
                <patternFill>
                  <bgColor rgb="FF92D050"/>
                </patternFill>
              </fill>
            </x14:dxf>
          </x14:cfRule>
          <x14:cfRule type="cellIs" priority="1775" operator="equal" id="{CB3795EC-8D04-4869-8F00-8A3F4A71F534}">
            <xm:f>Tables!$B$18</xm:f>
            <x14:dxf>
              <fill>
                <patternFill>
                  <bgColor rgb="FFFFC000"/>
                </patternFill>
              </fill>
            </x14:dxf>
          </x14:cfRule>
          <x14:cfRule type="cellIs" priority="1776" operator="equal" id="{E5AEDB6D-F457-4424-8728-75C4665765E1}">
            <xm:f>Tables!$B$17</xm:f>
            <x14:dxf>
              <fill>
                <patternFill>
                  <bgColor rgb="FFFF0000"/>
                </patternFill>
              </fill>
            </x14:dxf>
          </x14:cfRule>
          <xm:sqref>Q1585</xm:sqref>
        </x14:conditionalFormatting>
        <x14:conditionalFormatting xmlns:xm="http://schemas.microsoft.com/office/excel/2006/main">
          <x14:cfRule type="cellIs" priority="1769" operator="equal" id="{A394D78B-C373-4780-BC7E-7032A4877A70}">
            <xm:f>Tables!$B$15</xm:f>
            <x14:dxf>
              <fill>
                <patternFill>
                  <bgColor rgb="FFFFFFCC"/>
                </patternFill>
              </fill>
            </x14:dxf>
          </x14:cfRule>
          <x14:cfRule type="cellIs" priority="1770" operator="equal" id="{A1FA6820-341B-4894-962F-BD2FC3652BFC}">
            <xm:f>Tables!$B$16</xm:f>
            <x14:dxf>
              <fill>
                <patternFill>
                  <bgColor rgb="FF92D050"/>
                </patternFill>
              </fill>
            </x14:dxf>
          </x14:cfRule>
          <x14:cfRule type="cellIs" priority="1771" operator="equal" id="{405B70FC-E0CA-44D3-8F2A-E54AEF707F3E}">
            <xm:f>Tables!$B$18</xm:f>
            <x14:dxf>
              <fill>
                <patternFill>
                  <bgColor rgb="FFFFC000"/>
                </patternFill>
              </fill>
            </x14:dxf>
          </x14:cfRule>
          <x14:cfRule type="cellIs" priority="1772" operator="equal" id="{814B821C-70C4-4BE4-8A14-63EBA2C3F54B}">
            <xm:f>Tables!$B$17</xm:f>
            <x14:dxf>
              <fill>
                <patternFill>
                  <bgColor rgb="FFFF0000"/>
                </patternFill>
              </fill>
            </x14:dxf>
          </x14:cfRule>
          <xm:sqref>Q1594</xm:sqref>
        </x14:conditionalFormatting>
        <x14:conditionalFormatting xmlns:xm="http://schemas.microsoft.com/office/excel/2006/main">
          <x14:cfRule type="cellIs" priority="1765" operator="equal" id="{1D289CEF-CF42-445D-897F-09E18E13161E}">
            <xm:f>Tables!$B$15</xm:f>
            <x14:dxf>
              <fill>
                <patternFill>
                  <bgColor rgb="FFFFFFCC"/>
                </patternFill>
              </fill>
            </x14:dxf>
          </x14:cfRule>
          <x14:cfRule type="cellIs" priority="1766" operator="equal" id="{7455EFB1-0C21-4097-949F-805B9E1266F3}">
            <xm:f>Tables!$B$16</xm:f>
            <x14:dxf>
              <fill>
                <patternFill>
                  <bgColor rgb="FF92D050"/>
                </patternFill>
              </fill>
            </x14:dxf>
          </x14:cfRule>
          <x14:cfRule type="cellIs" priority="1767" operator="equal" id="{A454A8DE-C4A6-465F-94DF-C49D7DF3CA2D}">
            <xm:f>Tables!$B$18</xm:f>
            <x14:dxf>
              <fill>
                <patternFill>
                  <bgColor rgb="FFFFC000"/>
                </patternFill>
              </fill>
            </x14:dxf>
          </x14:cfRule>
          <x14:cfRule type="cellIs" priority="1768" operator="equal" id="{96A8C51B-F1D3-4D78-A45C-35B7BBB36851}">
            <xm:f>Tables!$B$17</xm:f>
            <x14:dxf>
              <fill>
                <patternFill>
                  <bgColor rgb="FFFF0000"/>
                </patternFill>
              </fill>
            </x14:dxf>
          </x14:cfRule>
          <xm:sqref>Q1603</xm:sqref>
        </x14:conditionalFormatting>
        <x14:conditionalFormatting xmlns:xm="http://schemas.microsoft.com/office/excel/2006/main">
          <x14:cfRule type="cellIs" priority="1761" operator="equal" id="{531FF9A3-EBD6-4B8A-B199-543690C05073}">
            <xm:f>Tables!$B$15</xm:f>
            <x14:dxf>
              <fill>
                <patternFill>
                  <bgColor rgb="FFFFFFCC"/>
                </patternFill>
              </fill>
            </x14:dxf>
          </x14:cfRule>
          <x14:cfRule type="cellIs" priority="1762" operator="equal" id="{5360B7A5-2414-4854-B498-D4B97EF9BADA}">
            <xm:f>Tables!$B$16</xm:f>
            <x14:dxf>
              <fill>
                <patternFill>
                  <bgColor rgb="FF92D050"/>
                </patternFill>
              </fill>
            </x14:dxf>
          </x14:cfRule>
          <x14:cfRule type="cellIs" priority="1763" operator="equal" id="{B719E91F-6E75-4DF8-8B4A-85248FBD43D1}">
            <xm:f>Tables!$B$18</xm:f>
            <x14:dxf>
              <fill>
                <patternFill>
                  <bgColor rgb="FFFFC000"/>
                </patternFill>
              </fill>
            </x14:dxf>
          </x14:cfRule>
          <x14:cfRule type="cellIs" priority="1764" operator="equal" id="{4326CDA3-B8FD-4D50-A6CE-64350DF324B1}">
            <xm:f>Tables!$B$17</xm:f>
            <x14:dxf>
              <fill>
                <patternFill>
                  <bgColor rgb="FFFF0000"/>
                </patternFill>
              </fill>
            </x14:dxf>
          </x14:cfRule>
          <xm:sqref>Q1612</xm:sqref>
        </x14:conditionalFormatting>
        <x14:conditionalFormatting xmlns:xm="http://schemas.microsoft.com/office/excel/2006/main">
          <x14:cfRule type="cellIs" priority="1753" operator="equal" id="{EAB79D78-8D8B-4875-A6DB-D0B80EB07D25}">
            <xm:f>Tables!$B$3</xm:f>
            <x14:dxf>
              <fill>
                <patternFill>
                  <bgColor rgb="FFFFFFCC"/>
                </patternFill>
              </fill>
            </x14:dxf>
          </x14:cfRule>
          <x14:cfRule type="cellIs" priority="1754" operator="equal" id="{FDBFF185-599C-492B-AA4A-61014B5D1370}">
            <xm:f>Tables!$B$4</xm:f>
            <x14:dxf>
              <fill>
                <patternFill>
                  <bgColor rgb="FF92D050"/>
                </patternFill>
              </fill>
            </x14:dxf>
          </x14:cfRule>
          <x14:cfRule type="cellIs" priority="1755" operator="equal" id="{45E92E96-8DD5-49DA-9A39-E151D7CF8838}">
            <xm:f>Tables!$B$5</xm:f>
            <x14:dxf>
              <fill>
                <patternFill>
                  <bgColor rgb="FFFFC000"/>
                </patternFill>
              </fill>
            </x14:dxf>
          </x14:cfRule>
          <x14:cfRule type="cellIs" priority="1756" operator="equal" id="{00F32450-A2F6-4FAA-8887-D25057B93B63}">
            <xm:f>Tables!$B$6</xm:f>
            <x14:dxf>
              <fill>
                <patternFill>
                  <bgColor rgb="FFFF0000"/>
                </patternFill>
              </fill>
            </x14:dxf>
          </x14:cfRule>
          <xm:sqref>M1562</xm:sqref>
        </x14:conditionalFormatting>
        <x14:conditionalFormatting xmlns:xm="http://schemas.microsoft.com/office/excel/2006/main">
          <x14:cfRule type="cellIs" priority="1749" operator="equal" id="{AEE69253-339C-4967-BB4A-8A3E2DE305EB}">
            <xm:f>Tables!$B$3</xm:f>
            <x14:dxf>
              <fill>
                <patternFill>
                  <bgColor rgb="FFFFFFCC"/>
                </patternFill>
              </fill>
            </x14:dxf>
          </x14:cfRule>
          <x14:cfRule type="cellIs" priority="1750" operator="equal" id="{335A15A3-F0E6-48F3-BB29-9D3D8E674F89}">
            <xm:f>Tables!$B$4</xm:f>
            <x14:dxf>
              <fill>
                <patternFill>
                  <bgColor rgb="FF92D050"/>
                </patternFill>
              </fill>
            </x14:dxf>
          </x14:cfRule>
          <x14:cfRule type="cellIs" priority="1751" operator="equal" id="{6D20BC77-710E-4D4F-9379-8F206AFDD8B0}">
            <xm:f>Tables!$B$5</xm:f>
            <x14:dxf>
              <fill>
                <patternFill>
                  <bgColor rgb="FFFFC000"/>
                </patternFill>
              </fill>
            </x14:dxf>
          </x14:cfRule>
          <x14:cfRule type="cellIs" priority="1752" operator="equal" id="{27662A8A-8579-4747-9E7F-21D18BF47CCC}">
            <xm:f>Tables!$B$6</xm:f>
            <x14:dxf>
              <fill>
                <patternFill>
                  <bgColor rgb="FFFF0000"/>
                </patternFill>
              </fill>
            </x14:dxf>
          </x14:cfRule>
          <xm:sqref>M1630</xm:sqref>
        </x14:conditionalFormatting>
        <x14:conditionalFormatting xmlns:xm="http://schemas.microsoft.com/office/excel/2006/main">
          <x14:cfRule type="cellIs" priority="1745" operator="equal" id="{500688DC-BE75-4804-9AAB-F594E0AA35F2}">
            <xm:f>Tables!$B$3</xm:f>
            <x14:dxf>
              <fill>
                <patternFill>
                  <bgColor rgb="FFFFFFCC"/>
                </patternFill>
              </fill>
            </x14:dxf>
          </x14:cfRule>
          <x14:cfRule type="cellIs" priority="1746" operator="equal" id="{02FBE0F2-D545-4F7C-9D95-E5D4751218D6}">
            <xm:f>Tables!$B$4</xm:f>
            <x14:dxf>
              <fill>
                <patternFill>
                  <bgColor rgb="FF92D050"/>
                </patternFill>
              </fill>
            </x14:dxf>
          </x14:cfRule>
          <x14:cfRule type="cellIs" priority="1747" operator="equal" id="{4F1F91A6-B49B-49AB-BFF0-BE91D19C0950}">
            <xm:f>Tables!$B$5</xm:f>
            <x14:dxf>
              <fill>
                <patternFill>
                  <bgColor rgb="FFFFC000"/>
                </patternFill>
              </fill>
            </x14:dxf>
          </x14:cfRule>
          <x14:cfRule type="cellIs" priority="1748" operator="equal" id="{B11831FD-AF18-4B73-820C-A51DEF2128B1}">
            <xm:f>Tables!$B$6</xm:f>
            <x14:dxf>
              <fill>
                <patternFill>
                  <bgColor rgb="FFFF0000"/>
                </patternFill>
              </fill>
            </x14:dxf>
          </x14:cfRule>
          <xm:sqref>Q1630</xm:sqref>
        </x14:conditionalFormatting>
        <x14:conditionalFormatting xmlns:xm="http://schemas.microsoft.com/office/excel/2006/main">
          <x14:cfRule type="cellIs" priority="1733" operator="equal" id="{3E9CB1CB-2E01-42AC-8D61-7A9F8BD6881F}">
            <xm:f>Tables!$B$15</xm:f>
            <x14:dxf>
              <fill>
                <patternFill>
                  <bgColor rgb="FFFFFFCC"/>
                </patternFill>
              </fill>
            </x14:dxf>
          </x14:cfRule>
          <x14:cfRule type="cellIs" priority="1734" operator="equal" id="{FF03C14D-4B3A-4786-97F7-FBCB02D3E47C}">
            <xm:f>Tables!$B$16</xm:f>
            <x14:dxf>
              <fill>
                <patternFill>
                  <bgColor rgb="FF92D050"/>
                </patternFill>
              </fill>
            </x14:dxf>
          </x14:cfRule>
          <x14:cfRule type="cellIs" priority="1735" operator="equal" id="{844D47C3-35A8-4A65-8238-0DD4ED40C07F}">
            <xm:f>Tables!$B$18</xm:f>
            <x14:dxf>
              <fill>
                <patternFill>
                  <bgColor rgb="FFFFC000"/>
                </patternFill>
              </fill>
            </x14:dxf>
          </x14:cfRule>
          <x14:cfRule type="cellIs" priority="1736" operator="equal" id="{76FC5A81-8854-4B0B-B371-46714D8C1A29}">
            <xm:f>Tables!$B$17</xm:f>
            <x14:dxf>
              <fill>
                <patternFill>
                  <bgColor rgb="FFFF0000"/>
                </patternFill>
              </fill>
            </x14:dxf>
          </x14:cfRule>
          <xm:sqref>Q1637</xm:sqref>
        </x14:conditionalFormatting>
        <x14:conditionalFormatting xmlns:xm="http://schemas.microsoft.com/office/excel/2006/main">
          <x14:cfRule type="cellIs" priority="1729" operator="equal" id="{ED388B3D-46D1-47B3-8BF6-4B970957F6CD}">
            <xm:f>Tables!$B$15</xm:f>
            <x14:dxf>
              <fill>
                <patternFill>
                  <bgColor rgb="FFFFFFCC"/>
                </patternFill>
              </fill>
            </x14:dxf>
          </x14:cfRule>
          <x14:cfRule type="cellIs" priority="1730" operator="equal" id="{4A483FDD-7456-4F9E-A5C8-1FD8E9B9440A}">
            <xm:f>Tables!$B$16</xm:f>
            <x14:dxf>
              <fill>
                <patternFill>
                  <bgColor rgb="FF92D050"/>
                </patternFill>
              </fill>
            </x14:dxf>
          </x14:cfRule>
          <x14:cfRule type="cellIs" priority="1731" operator="equal" id="{E03366B9-71CB-4DEA-B904-4873E6AEC4C9}">
            <xm:f>Tables!$B$18</xm:f>
            <x14:dxf>
              <fill>
                <patternFill>
                  <bgColor rgb="FFFFC000"/>
                </patternFill>
              </fill>
            </x14:dxf>
          </x14:cfRule>
          <x14:cfRule type="cellIs" priority="1732" operator="equal" id="{AF704041-4E5A-4C91-BD30-F6F2F5C9A179}">
            <xm:f>Tables!$B$17</xm:f>
            <x14:dxf>
              <fill>
                <patternFill>
                  <bgColor rgb="FFFF0000"/>
                </patternFill>
              </fill>
            </x14:dxf>
          </x14:cfRule>
          <xm:sqref>Q1645</xm:sqref>
        </x14:conditionalFormatting>
        <x14:conditionalFormatting xmlns:xm="http://schemas.microsoft.com/office/excel/2006/main">
          <x14:cfRule type="cellIs" priority="1717" operator="equal" id="{FEF56350-4355-4871-A121-5E1DC1A1EBA3}">
            <xm:f>Tables!$B$15</xm:f>
            <x14:dxf>
              <fill>
                <patternFill>
                  <bgColor rgb="FFFFFFCC"/>
                </patternFill>
              </fill>
            </x14:dxf>
          </x14:cfRule>
          <x14:cfRule type="cellIs" priority="1718" operator="equal" id="{4B31CD07-287F-4993-94B2-9115A573F556}">
            <xm:f>Tables!$B$16</xm:f>
            <x14:dxf>
              <fill>
                <patternFill>
                  <bgColor rgb="FF92D050"/>
                </patternFill>
              </fill>
            </x14:dxf>
          </x14:cfRule>
          <x14:cfRule type="cellIs" priority="1719" operator="equal" id="{B53BB18B-EABB-44BA-A19A-B7E642C2FD63}">
            <xm:f>Tables!$B$18</xm:f>
            <x14:dxf>
              <fill>
                <patternFill>
                  <bgColor rgb="FFFFC000"/>
                </patternFill>
              </fill>
            </x14:dxf>
          </x14:cfRule>
          <x14:cfRule type="cellIs" priority="1720" operator="equal" id="{DFBDF7A7-123D-4B3E-833E-28B061AAC01B}">
            <xm:f>Tables!$B$17</xm:f>
            <x14:dxf>
              <fill>
                <patternFill>
                  <bgColor rgb="FFFF0000"/>
                </patternFill>
              </fill>
            </x14:dxf>
          </x14:cfRule>
          <xm:sqref>Q1675</xm:sqref>
        </x14:conditionalFormatting>
        <x14:conditionalFormatting xmlns:xm="http://schemas.microsoft.com/office/excel/2006/main">
          <x14:cfRule type="cellIs" priority="1713" operator="equal" id="{2EA6F2D0-DF19-4DC3-91EA-F7A98BA5E1C5}">
            <xm:f>Tables!$B$15</xm:f>
            <x14:dxf>
              <fill>
                <patternFill>
                  <bgColor rgb="FFFFFFCC"/>
                </patternFill>
              </fill>
            </x14:dxf>
          </x14:cfRule>
          <x14:cfRule type="cellIs" priority="1714" operator="equal" id="{83FB7ABA-1407-4F2D-B9EB-7999D58DEB7F}">
            <xm:f>Tables!$B$16</xm:f>
            <x14:dxf>
              <fill>
                <patternFill>
                  <bgColor rgb="FF92D050"/>
                </patternFill>
              </fill>
            </x14:dxf>
          </x14:cfRule>
          <x14:cfRule type="cellIs" priority="1715" operator="equal" id="{59F2B32F-FBED-4215-9140-C7085BF9679C}">
            <xm:f>Tables!$B$18</xm:f>
            <x14:dxf>
              <fill>
                <patternFill>
                  <bgColor rgb="FFFFC000"/>
                </patternFill>
              </fill>
            </x14:dxf>
          </x14:cfRule>
          <x14:cfRule type="cellIs" priority="1716" operator="equal" id="{B8D689AB-9BEE-4DA3-9F9B-6AFA819015CF}">
            <xm:f>Tables!$B$17</xm:f>
            <x14:dxf>
              <fill>
                <patternFill>
                  <bgColor rgb="FFFF0000"/>
                </patternFill>
              </fill>
            </x14:dxf>
          </x14:cfRule>
          <xm:sqref>Q1683</xm:sqref>
        </x14:conditionalFormatting>
        <x14:conditionalFormatting xmlns:xm="http://schemas.microsoft.com/office/excel/2006/main">
          <x14:cfRule type="cellIs" priority="1709" operator="equal" id="{DE6928F2-3108-4679-8268-1CB7785A1E07}">
            <xm:f>Tables!$B$15</xm:f>
            <x14:dxf>
              <fill>
                <patternFill>
                  <bgColor rgb="FFFFFFCC"/>
                </patternFill>
              </fill>
            </x14:dxf>
          </x14:cfRule>
          <x14:cfRule type="cellIs" priority="1710" operator="equal" id="{1132F5A6-38BD-4482-91B9-E96ADFC69CA3}">
            <xm:f>Tables!$B$16</xm:f>
            <x14:dxf>
              <fill>
                <patternFill>
                  <bgColor rgb="FF92D050"/>
                </patternFill>
              </fill>
            </x14:dxf>
          </x14:cfRule>
          <x14:cfRule type="cellIs" priority="1711" operator="equal" id="{271E084E-F552-495B-B639-B621E6A2AAAB}">
            <xm:f>Tables!$B$18</xm:f>
            <x14:dxf>
              <fill>
                <patternFill>
                  <bgColor rgb="FFFFC000"/>
                </patternFill>
              </fill>
            </x14:dxf>
          </x14:cfRule>
          <x14:cfRule type="cellIs" priority="1712" operator="equal" id="{B09C96F5-276F-494D-98D6-B47BB0D2BBFF}">
            <xm:f>Tables!$B$17</xm:f>
            <x14:dxf>
              <fill>
                <patternFill>
                  <bgColor rgb="FFFF0000"/>
                </patternFill>
              </fill>
            </x14:dxf>
          </x14:cfRule>
          <xm:sqref>Q1691</xm:sqref>
        </x14:conditionalFormatting>
        <x14:conditionalFormatting xmlns:xm="http://schemas.microsoft.com/office/excel/2006/main">
          <x14:cfRule type="cellIs" priority="1705" operator="equal" id="{1872F2A5-CEB4-4563-A66A-011565349B08}">
            <xm:f>Tables!$B$15</xm:f>
            <x14:dxf>
              <fill>
                <patternFill>
                  <bgColor rgb="FFFFFFCC"/>
                </patternFill>
              </fill>
            </x14:dxf>
          </x14:cfRule>
          <x14:cfRule type="cellIs" priority="1706" operator="equal" id="{EB638492-014B-408F-84E1-B57211BDEDDC}">
            <xm:f>Tables!$B$16</xm:f>
            <x14:dxf>
              <fill>
                <patternFill>
                  <bgColor rgb="FF92D050"/>
                </patternFill>
              </fill>
            </x14:dxf>
          </x14:cfRule>
          <x14:cfRule type="cellIs" priority="1707" operator="equal" id="{F91C51CB-4F22-4504-8058-E42AB3431FB4}">
            <xm:f>Tables!$B$18</xm:f>
            <x14:dxf>
              <fill>
                <patternFill>
                  <bgColor rgb="FFFFC000"/>
                </patternFill>
              </fill>
            </x14:dxf>
          </x14:cfRule>
          <x14:cfRule type="cellIs" priority="1708" operator="equal" id="{55666B42-2C8C-4FD0-AFC9-9E56FE4A82CE}">
            <xm:f>Tables!$B$17</xm:f>
            <x14:dxf>
              <fill>
                <patternFill>
                  <bgColor rgb="FFFF0000"/>
                </patternFill>
              </fill>
            </x14:dxf>
          </x14:cfRule>
          <xm:sqref>Q1700</xm:sqref>
        </x14:conditionalFormatting>
        <x14:conditionalFormatting xmlns:xm="http://schemas.microsoft.com/office/excel/2006/main">
          <x14:cfRule type="cellIs" priority="1701" operator="equal" id="{ADEAAB72-1F5B-4513-8E19-DEFB7F5D4105}">
            <xm:f>Tables!$B$15</xm:f>
            <x14:dxf>
              <fill>
                <patternFill>
                  <bgColor rgb="FFFFFFCC"/>
                </patternFill>
              </fill>
            </x14:dxf>
          </x14:cfRule>
          <x14:cfRule type="cellIs" priority="1702" operator="equal" id="{ADEB08E1-9F9F-4D74-A1E3-D63D3A56AECC}">
            <xm:f>Tables!$B$16</xm:f>
            <x14:dxf>
              <fill>
                <patternFill>
                  <bgColor rgb="FF92D050"/>
                </patternFill>
              </fill>
            </x14:dxf>
          </x14:cfRule>
          <x14:cfRule type="cellIs" priority="1703" operator="equal" id="{B03175EE-4B3F-4CE2-9407-1E64B423F5FE}">
            <xm:f>Tables!$B$18</xm:f>
            <x14:dxf>
              <fill>
                <patternFill>
                  <bgColor rgb="FFFFC000"/>
                </patternFill>
              </fill>
            </x14:dxf>
          </x14:cfRule>
          <x14:cfRule type="cellIs" priority="1704" operator="equal" id="{6CF35388-98EA-4FC5-AC49-440868B502A8}">
            <xm:f>Tables!$B$17</xm:f>
            <x14:dxf>
              <fill>
                <patternFill>
                  <bgColor rgb="FFFF0000"/>
                </patternFill>
              </fill>
            </x14:dxf>
          </x14:cfRule>
          <xm:sqref>Q1709</xm:sqref>
        </x14:conditionalFormatting>
        <x14:conditionalFormatting xmlns:xm="http://schemas.microsoft.com/office/excel/2006/main">
          <x14:cfRule type="cellIs" priority="1697" operator="equal" id="{B0CCCAEF-F972-4CDB-B232-9981589561FD}">
            <xm:f>Tables!$B$15</xm:f>
            <x14:dxf>
              <fill>
                <patternFill>
                  <bgColor rgb="FFFFFFCC"/>
                </patternFill>
              </fill>
            </x14:dxf>
          </x14:cfRule>
          <x14:cfRule type="cellIs" priority="1698" operator="equal" id="{9D77469A-AFEC-4DED-8282-BD56DB9485A3}">
            <xm:f>Tables!$B$16</xm:f>
            <x14:dxf>
              <fill>
                <patternFill>
                  <bgColor rgb="FF92D050"/>
                </patternFill>
              </fill>
            </x14:dxf>
          </x14:cfRule>
          <x14:cfRule type="cellIs" priority="1699" operator="equal" id="{5012DE6B-1850-4293-852D-D011A97AEF9D}">
            <xm:f>Tables!$B$18</xm:f>
            <x14:dxf>
              <fill>
                <patternFill>
                  <bgColor rgb="FFFFC000"/>
                </patternFill>
              </fill>
            </x14:dxf>
          </x14:cfRule>
          <x14:cfRule type="cellIs" priority="1700" operator="equal" id="{E60AA2F8-8868-4A82-9820-249F0658F6DA}">
            <xm:f>Tables!$B$17</xm:f>
            <x14:dxf>
              <fill>
                <patternFill>
                  <bgColor rgb="FFFF0000"/>
                </patternFill>
              </fill>
            </x14:dxf>
          </x14:cfRule>
          <xm:sqref>Q1718</xm:sqref>
        </x14:conditionalFormatting>
        <x14:conditionalFormatting xmlns:xm="http://schemas.microsoft.com/office/excel/2006/main">
          <x14:cfRule type="cellIs" priority="1689" operator="equal" id="{69D4C979-2BD5-4553-B2D9-527A9357D215}">
            <xm:f>Tables!$B$15</xm:f>
            <x14:dxf>
              <fill>
                <patternFill>
                  <bgColor rgb="FFFFFFCC"/>
                </patternFill>
              </fill>
            </x14:dxf>
          </x14:cfRule>
          <x14:cfRule type="cellIs" priority="1690" operator="equal" id="{5D76D3DD-5644-4A93-9707-1F093CCEBCD0}">
            <xm:f>Tables!$B$16</xm:f>
            <x14:dxf>
              <fill>
                <patternFill>
                  <bgColor rgb="FF92D050"/>
                </patternFill>
              </fill>
            </x14:dxf>
          </x14:cfRule>
          <x14:cfRule type="cellIs" priority="1691" operator="equal" id="{C087EA3B-623C-4B3F-93BB-E98B7CC5280C}">
            <xm:f>Tables!$B$18</xm:f>
            <x14:dxf>
              <fill>
                <patternFill>
                  <bgColor rgb="FFFFC000"/>
                </patternFill>
              </fill>
            </x14:dxf>
          </x14:cfRule>
          <x14:cfRule type="cellIs" priority="1692" operator="equal" id="{4E7B0F2A-0FBD-4935-A0A6-F9B32EC03484}">
            <xm:f>Tables!$B$17</xm:f>
            <x14:dxf>
              <fill>
                <patternFill>
                  <bgColor rgb="FFFF0000"/>
                </patternFill>
              </fill>
            </x14:dxf>
          </x14:cfRule>
          <xm:sqref>Q1736</xm:sqref>
        </x14:conditionalFormatting>
        <x14:conditionalFormatting xmlns:xm="http://schemas.microsoft.com/office/excel/2006/main">
          <x14:cfRule type="cellIs" priority="1677" operator="equal" id="{A2C62CBA-0AE5-41A1-9689-94DF7BDB6BF5}">
            <xm:f>Tables!$B$15</xm:f>
            <x14:dxf>
              <fill>
                <patternFill>
                  <bgColor rgb="FFFFFFCC"/>
                </patternFill>
              </fill>
            </x14:dxf>
          </x14:cfRule>
          <x14:cfRule type="cellIs" priority="1678" operator="equal" id="{8F0F96E8-2337-454E-AB0E-1CD9B277A520}">
            <xm:f>Tables!$B$16</xm:f>
            <x14:dxf>
              <fill>
                <patternFill>
                  <bgColor rgb="FF92D050"/>
                </patternFill>
              </fill>
            </x14:dxf>
          </x14:cfRule>
          <x14:cfRule type="cellIs" priority="1679" operator="equal" id="{9ACBDFE8-425F-42C1-AB3D-6CA4DF62419F}">
            <xm:f>Tables!$B$18</xm:f>
            <x14:dxf>
              <fill>
                <patternFill>
                  <bgColor rgb="FFFFC000"/>
                </patternFill>
              </fill>
            </x14:dxf>
          </x14:cfRule>
          <x14:cfRule type="cellIs" priority="1680" operator="equal" id="{00465686-A3B1-4A47-A9A9-1C4982090B01}">
            <xm:f>Tables!$B$17</xm:f>
            <x14:dxf>
              <fill>
                <patternFill>
                  <bgColor rgb="FFFF0000"/>
                </patternFill>
              </fill>
            </x14:dxf>
          </x14:cfRule>
          <xm:sqref>Q1764</xm:sqref>
        </x14:conditionalFormatting>
        <x14:conditionalFormatting xmlns:xm="http://schemas.microsoft.com/office/excel/2006/main">
          <x14:cfRule type="cellIs" priority="1673" operator="equal" id="{2FC67B3C-3CA2-4435-98C5-DBA242A0C23A}">
            <xm:f>Tables!$B$15</xm:f>
            <x14:dxf>
              <fill>
                <patternFill>
                  <bgColor rgb="FFFFFFCC"/>
                </patternFill>
              </fill>
            </x14:dxf>
          </x14:cfRule>
          <x14:cfRule type="cellIs" priority="1674" operator="equal" id="{95991514-CBDD-40D1-83CC-240EF68F1B07}">
            <xm:f>Tables!$B$16</xm:f>
            <x14:dxf>
              <fill>
                <patternFill>
                  <bgColor rgb="FF92D050"/>
                </patternFill>
              </fill>
            </x14:dxf>
          </x14:cfRule>
          <x14:cfRule type="cellIs" priority="1675" operator="equal" id="{0FAA57DC-1C31-44F2-8879-045DBA186605}">
            <xm:f>Tables!$B$18</xm:f>
            <x14:dxf>
              <fill>
                <patternFill>
                  <bgColor rgb="FFFFC000"/>
                </patternFill>
              </fill>
            </x14:dxf>
          </x14:cfRule>
          <x14:cfRule type="cellIs" priority="1676" operator="equal" id="{C165F650-12C1-455C-8355-1CF7EF1252E5}">
            <xm:f>Tables!$B$17</xm:f>
            <x14:dxf>
              <fill>
                <patternFill>
                  <bgColor rgb="FFFF0000"/>
                </patternFill>
              </fill>
            </x14:dxf>
          </x14:cfRule>
          <xm:sqref>Q1774</xm:sqref>
        </x14:conditionalFormatting>
        <x14:conditionalFormatting xmlns:xm="http://schemas.microsoft.com/office/excel/2006/main">
          <x14:cfRule type="cellIs" priority="1669" operator="equal" id="{7862FEF0-1AFF-40D4-B2AF-D2BF0EB5DE02}">
            <xm:f>Tables!$B$15</xm:f>
            <x14:dxf>
              <fill>
                <patternFill>
                  <bgColor rgb="FFFFFFCC"/>
                </patternFill>
              </fill>
            </x14:dxf>
          </x14:cfRule>
          <x14:cfRule type="cellIs" priority="1670" operator="equal" id="{81480752-A6A1-49B6-A489-DA273F2410E8}">
            <xm:f>Tables!$B$16</xm:f>
            <x14:dxf>
              <fill>
                <patternFill>
                  <bgColor rgb="FF92D050"/>
                </patternFill>
              </fill>
            </x14:dxf>
          </x14:cfRule>
          <x14:cfRule type="cellIs" priority="1671" operator="equal" id="{1436B8F5-8997-497E-8D92-32E4101DF466}">
            <xm:f>Tables!$B$18</xm:f>
            <x14:dxf>
              <fill>
                <patternFill>
                  <bgColor rgb="FFFFC000"/>
                </patternFill>
              </fill>
            </x14:dxf>
          </x14:cfRule>
          <x14:cfRule type="cellIs" priority="1672" operator="equal" id="{C257C497-2FCF-44C8-8C1D-ED3757958D2C}">
            <xm:f>Tables!$B$17</xm:f>
            <x14:dxf>
              <fill>
                <patternFill>
                  <bgColor rgb="FFFF0000"/>
                </patternFill>
              </fill>
            </x14:dxf>
          </x14:cfRule>
          <xm:sqref>Q1782</xm:sqref>
        </x14:conditionalFormatting>
        <x14:conditionalFormatting xmlns:xm="http://schemas.microsoft.com/office/excel/2006/main">
          <x14:cfRule type="cellIs" priority="1665" operator="equal" id="{37283C7D-58E9-4D39-9B00-A239B26BBE57}">
            <xm:f>Tables!$B$15</xm:f>
            <x14:dxf>
              <fill>
                <patternFill>
                  <bgColor rgb="FFFFFFCC"/>
                </patternFill>
              </fill>
            </x14:dxf>
          </x14:cfRule>
          <x14:cfRule type="cellIs" priority="1666" operator="equal" id="{2D276BE6-B86D-4677-BFAA-C3DB525CB429}">
            <xm:f>Tables!$B$16</xm:f>
            <x14:dxf>
              <fill>
                <patternFill>
                  <bgColor rgb="FF92D050"/>
                </patternFill>
              </fill>
            </x14:dxf>
          </x14:cfRule>
          <x14:cfRule type="cellIs" priority="1667" operator="equal" id="{5A0995C5-4079-486C-94CE-C3C74346C9F1}">
            <xm:f>Tables!$B$18</xm:f>
            <x14:dxf>
              <fill>
                <patternFill>
                  <bgColor rgb="FFFFC000"/>
                </patternFill>
              </fill>
            </x14:dxf>
          </x14:cfRule>
          <x14:cfRule type="cellIs" priority="1668" operator="equal" id="{95CB1D16-4A5B-44C8-92EE-133E9F3C2947}">
            <xm:f>Tables!$B$17</xm:f>
            <x14:dxf>
              <fill>
                <patternFill>
                  <bgColor rgb="FFFF0000"/>
                </patternFill>
              </fill>
            </x14:dxf>
          </x14:cfRule>
          <xm:sqref>Q1790</xm:sqref>
        </x14:conditionalFormatting>
        <x14:conditionalFormatting xmlns:xm="http://schemas.microsoft.com/office/excel/2006/main">
          <x14:cfRule type="cellIs" priority="1661" operator="equal" id="{7BA45339-48A6-413B-8B7F-BF390D36A7C5}">
            <xm:f>Tables!$B$15</xm:f>
            <x14:dxf>
              <fill>
                <patternFill>
                  <bgColor rgb="FFFFFFCC"/>
                </patternFill>
              </fill>
            </x14:dxf>
          </x14:cfRule>
          <x14:cfRule type="cellIs" priority="1662" operator="equal" id="{28F31B21-8E2F-4F20-849F-473B0036DB4B}">
            <xm:f>Tables!$B$16</xm:f>
            <x14:dxf>
              <fill>
                <patternFill>
                  <bgColor rgb="FF92D050"/>
                </patternFill>
              </fill>
            </x14:dxf>
          </x14:cfRule>
          <x14:cfRule type="cellIs" priority="1663" operator="equal" id="{967D91F4-D960-4283-AD79-E5C9380F7F3B}">
            <xm:f>Tables!$B$18</xm:f>
            <x14:dxf>
              <fill>
                <patternFill>
                  <bgColor rgb="FFFFC000"/>
                </patternFill>
              </fill>
            </x14:dxf>
          </x14:cfRule>
          <x14:cfRule type="cellIs" priority="1664" operator="equal" id="{7FC9F7A7-1654-4EEA-A119-CD42E8E74847}">
            <xm:f>Tables!$B$17</xm:f>
            <x14:dxf>
              <fill>
                <patternFill>
                  <bgColor rgb="FFFF0000"/>
                </patternFill>
              </fill>
            </x14:dxf>
          </x14:cfRule>
          <xm:sqref>Q1798</xm:sqref>
        </x14:conditionalFormatting>
        <x14:conditionalFormatting xmlns:xm="http://schemas.microsoft.com/office/excel/2006/main">
          <x14:cfRule type="cellIs" priority="1657" operator="equal" id="{6B503F3B-F19F-4AB2-84C3-A98F3D14E4B7}">
            <xm:f>Tables!$B$15</xm:f>
            <x14:dxf>
              <fill>
                <patternFill>
                  <bgColor rgb="FFFFFFCC"/>
                </patternFill>
              </fill>
            </x14:dxf>
          </x14:cfRule>
          <x14:cfRule type="cellIs" priority="1658" operator="equal" id="{E4C73926-6B7F-4E92-918D-AC1691E7375C}">
            <xm:f>Tables!$B$16</xm:f>
            <x14:dxf>
              <fill>
                <patternFill>
                  <bgColor rgb="FF92D050"/>
                </patternFill>
              </fill>
            </x14:dxf>
          </x14:cfRule>
          <x14:cfRule type="cellIs" priority="1659" operator="equal" id="{D13E2504-B948-48D1-AFED-F237E4D2DB29}">
            <xm:f>Tables!$B$18</xm:f>
            <x14:dxf>
              <fill>
                <patternFill>
                  <bgColor rgb="FFFFC000"/>
                </patternFill>
              </fill>
            </x14:dxf>
          </x14:cfRule>
          <x14:cfRule type="cellIs" priority="1660" operator="equal" id="{F041DB08-7202-4752-8D94-8CCB60DFB945}">
            <xm:f>Tables!$B$17</xm:f>
            <x14:dxf>
              <fill>
                <patternFill>
                  <bgColor rgb="FFFF0000"/>
                </patternFill>
              </fill>
            </x14:dxf>
          </x14:cfRule>
          <xm:sqref>Q1806</xm:sqref>
        </x14:conditionalFormatting>
        <x14:conditionalFormatting xmlns:xm="http://schemas.microsoft.com/office/excel/2006/main">
          <x14:cfRule type="cellIs" priority="1653" operator="equal" id="{0EC0659B-9817-42BD-BA1B-275FD461832B}">
            <xm:f>Tables!$B$15</xm:f>
            <x14:dxf>
              <fill>
                <patternFill>
                  <bgColor rgb="FFFFFFCC"/>
                </patternFill>
              </fill>
            </x14:dxf>
          </x14:cfRule>
          <x14:cfRule type="cellIs" priority="1654" operator="equal" id="{C50C07B0-AEC4-45CD-8D7B-F150CB614895}">
            <xm:f>Tables!$B$16</xm:f>
            <x14:dxf>
              <fill>
                <patternFill>
                  <bgColor rgb="FF92D050"/>
                </patternFill>
              </fill>
            </x14:dxf>
          </x14:cfRule>
          <x14:cfRule type="cellIs" priority="1655" operator="equal" id="{93A0C9CC-8900-4F82-94A4-A831C66232F6}">
            <xm:f>Tables!$B$18</xm:f>
            <x14:dxf>
              <fill>
                <patternFill>
                  <bgColor rgb="FFFFC000"/>
                </patternFill>
              </fill>
            </x14:dxf>
          </x14:cfRule>
          <x14:cfRule type="cellIs" priority="1656" operator="equal" id="{95D6102E-59EE-4D58-A743-791CA2AB5D20}">
            <xm:f>Tables!$B$17</xm:f>
            <x14:dxf>
              <fill>
                <patternFill>
                  <bgColor rgb="FFFF0000"/>
                </patternFill>
              </fill>
            </x14:dxf>
          </x14:cfRule>
          <xm:sqref>Q1814</xm:sqref>
        </x14:conditionalFormatting>
        <x14:conditionalFormatting xmlns:xm="http://schemas.microsoft.com/office/excel/2006/main">
          <x14:cfRule type="cellIs" priority="1641" operator="equal" id="{94B99F8F-B3B1-471E-8E32-9084A9A00B79}">
            <xm:f>Tables!$B$15</xm:f>
            <x14:dxf>
              <fill>
                <patternFill>
                  <bgColor rgb="FFFFFFCC"/>
                </patternFill>
              </fill>
            </x14:dxf>
          </x14:cfRule>
          <x14:cfRule type="cellIs" priority="1642" operator="equal" id="{2A9277A8-2874-4387-8575-B657846E1D4F}">
            <xm:f>Tables!$B$16</xm:f>
            <x14:dxf>
              <fill>
                <patternFill>
                  <bgColor rgb="FF92D050"/>
                </patternFill>
              </fill>
            </x14:dxf>
          </x14:cfRule>
          <x14:cfRule type="cellIs" priority="1643" operator="equal" id="{A3F350D1-C3CD-4A02-A62B-B316361F6B4E}">
            <xm:f>Tables!$B$18</xm:f>
            <x14:dxf>
              <fill>
                <patternFill>
                  <bgColor rgb="FFFFC000"/>
                </patternFill>
              </fill>
            </x14:dxf>
          </x14:cfRule>
          <x14:cfRule type="cellIs" priority="1644" operator="equal" id="{3640383B-7AC5-4991-8855-3AD1A4537738}">
            <xm:f>Tables!$B$17</xm:f>
            <x14:dxf>
              <fill>
                <patternFill>
                  <bgColor rgb="FFFF0000"/>
                </patternFill>
              </fill>
            </x14:dxf>
          </x14:cfRule>
          <xm:sqref>Q1844</xm:sqref>
        </x14:conditionalFormatting>
        <x14:conditionalFormatting xmlns:xm="http://schemas.microsoft.com/office/excel/2006/main">
          <x14:cfRule type="cellIs" priority="1637" operator="equal" id="{2FE6E836-C19D-458D-B5DC-7D211A04AF31}">
            <xm:f>Tables!$B$15</xm:f>
            <x14:dxf>
              <fill>
                <patternFill>
                  <bgColor rgb="FFFFFFCC"/>
                </patternFill>
              </fill>
            </x14:dxf>
          </x14:cfRule>
          <x14:cfRule type="cellIs" priority="1638" operator="equal" id="{E0E5E2B9-AA33-4937-BED9-0CB782452CAB}">
            <xm:f>Tables!$B$16</xm:f>
            <x14:dxf>
              <fill>
                <patternFill>
                  <bgColor rgb="FF92D050"/>
                </patternFill>
              </fill>
            </x14:dxf>
          </x14:cfRule>
          <x14:cfRule type="cellIs" priority="1639" operator="equal" id="{FDE47D06-EE23-4806-B187-5CA0456CF09F}">
            <xm:f>Tables!$B$18</xm:f>
            <x14:dxf>
              <fill>
                <patternFill>
                  <bgColor rgb="FFFFC000"/>
                </patternFill>
              </fill>
            </x14:dxf>
          </x14:cfRule>
          <x14:cfRule type="cellIs" priority="1640" operator="equal" id="{676398DD-A6E0-4049-9481-5349430BAD11}">
            <xm:f>Tables!$B$17</xm:f>
            <x14:dxf>
              <fill>
                <patternFill>
                  <bgColor rgb="FFFF0000"/>
                </patternFill>
              </fill>
            </x14:dxf>
          </x14:cfRule>
          <xm:sqref>Q1853</xm:sqref>
        </x14:conditionalFormatting>
        <x14:conditionalFormatting xmlns:xm="http://schemas.microsoft.com/office/excel/2006/main">
          <x14:cfRule type="cellIs" priority="1633" operator="equal" id="{C9C62438-C5C4-4D28-ABC4-32057DEA9013}">
            <xm:f>Tables!$B$15</xm:f>
            <x14:dxf>
              <fill>
                <patternFill>
                  <bgColor rgb="FFFFFFCC"/>
                </patternFill>
              </fill>
            </x14:dxf>
          </x14:cfRule>
          <x14:cfRule type="cellIs" priority="1634" operator="equal" id="{A77FB03C-19E9-4CAD-BF2B-2A268DB6F22C}">
            <xm:f>Tables!$B$16</xm:f>
            <x14:dxf>
              <fill>
                <patternFill>
                  <bgColor rgb="FF92D050"/>
                </patternFill>
              </fill>
            </x14:dxf>
          </x14:cfRule>
          <x14:cfRule type="cellIs" priority="1635" operator="equal" id="{1DCEB2B8-9C10-4E2B-9560-B66EC1C83AFD}">
            <xm:f>Tables!$B$18</xm:f>
            <x14:dxf>
              <fill>
                <patternFill>
                  <bgColor rgb="FFFFC000"/>
                </patternFill>
              </fill>
            </x14:dxf>
          </x14:cfRule>
          <x14:cfRule type="cellIs" priority="1636" operator="equal" id="{65A92ED6-3B35-4406-8C04-1662C7836157}">
            <xm:f>Tables!$B$17</xm:f>
            <x14:dxf>
              <fill>
                <patternFill>
                  <bgColor rgb="FFFF0000"/>
                </patternFill>
              </fill>
            </x14:dxf>
          </x14:cfRule>
          <xm:sqref>Q1861</xm:sqref>
        </x14:conditionalFormatting>
        <x14:conditionalFormatting xmlns:xm="http://schemas.microsoft.com/office/excel/2006/main">
          <x14:cfRule type="cellIs" priority="1629" operator="equal" id="{74B3F509-4632-4D6E-8A3F-2BA4382FB97B}">
            <xm:f>Tables!$B$15</xm:f>
            <x14:dxf>
              <fill>
                <patternFill>
                  <bgColor rgb="FFFFFFCC"/>
                </patternFill>
              </fill>
            </x14:dxf>
          </x14:cfRule>
          <x14:cfRule type="cellIs" priority="1630" operator="equal" id="{464DDD77-A147-4F10-8F77-BB610FE02494}">
            <xm:f>Tables!$B$16</xm:f>
            <x14:dxf>
              <fill>
                <patternFill>
                  <bgColor rgb="FF92D050"/>
                </patternFill>
              </fill>
            </x14:dxf>
          </x14:cfRule>
          <x14:cfRule type="cellIs" priority="1631" operator="equal" id="{492CDF5C-90FD-484D-ACEA-DE1F78F6C295}">
            <xm:f>Tables!$B$18</xm:f>
            <x14:dxf>
              <fill>
                <patternFill>
                  <bgColor rgb="FFFFC000"/>
                </patternFill>
              </fill>
            </x14:dxf>
          </x14:cfRule>
          <x14:cfRule type="cellIs" priority="1632" operator="equal" id="{1A416424-16DD-4D08-B41E-5058EA924009}">
            <xm:f>Tables!$B$17</xm:f>
            <x14:dxf>
              <fill>
                <patternFill>
                  <bgColor rgb="FFFF0000"/>
                </patternFill>
              </fill>
            </x14:dxf>
          </x14:cfRule>
          <xm:sqref>Q1869</xm:sqref>
        </x14:conditionalFormatting>
        <x14:conditionalFormatting xmlns:xm="http://schemas.microsoft.com/office/excel/2006/main">
          <x14:cfRule type="cellIs" priority="1625" operator="equal" id="{D2BC6006-015C-45F8-BE59-A925EF2FAFA8}">
            <xm:f>Tables!$B$15</xm:f>
            <x14:dxf>
              <fill>
                <patternFill>
                  <bgColor rgb="FFFFFFCC"/>
                </patternFill>
              </fill>
            </x14:dxf>
          </x14:cfRule>
          <x14:cfRule type="cellIs" priority="1626" operator="equal" id="{9AD141B1-48D8-41BA-A305-5573FF071448}">
            <xm:f>Tables!$B$16</xm:f>
            <x14:dxf>
              <fill>
                <patternFill>
                  <bgColor rgb="FF92D050"/>
                </patternFill>
              </fill>
            </x14:dxf>
          </x14:cfRule>
          <x14:cfRule type="cellIs" priority="1627" operator="equal" id="{B3603F15-9983-4129-818F-CCF6B23F74DF}">
            <xm:f>Tables!$B$18</xm:f>
            <x14:dxf>
              <fill>
                <patternFill>
                  <bgColor rgb="FFFFC000"/>
                </patternFill>
              </fill>
            </x14:dxf>
          </x14:cfRule>
          <x14:cfRule type="cellIs" priority="1628" operator="equal" id="{A76D600A-32A7-46E6-B7AB-879F7BA462C7}">
            <xm:f>Tables!$B$17</xm:f>
            <x14:dxf>
              <fill>
                <patternFill>
                  <bgColor rgb="FFFF0000"/>
                </patternFill>
              </fill>
            </x14:dxf>
          </x14:cfRule>
          <xm:sqref>Q1877</xm:sqref>
        </x14:conditionalFormatting>
        <x14:conditionalFormatting xmlns:xm="http://schemas.microsoft.com/office/excel/2006/main">
          <x14:cfRule type="cellIs" priority="1621" operator="equal" id="{C98BB57A-8F14-4AD4-A547-ABFBB6ACD31F}">
            <xm:f>Tables!$B$15</xm:f>
            <x14:dxf>
              <fill>
                <patternFill>
                  <bgColor rgb="FFFFFFCC"/>
                </patternFill>
              </fill>
            </x14:dxf>
          </x14:cfRule>
          <x14:cfRule type="cellIs" priority="1622" operator="equal" id="{4BD1CC4C-86C5-426F-8390-DFC32CA2B987}">
            <xm:f>Tables!$B$16</xm:f>
            <x14:dxf>
              <fill>
                <patternFill>
                  <bgColor rgb="FF92D050"/>
                </patternFill>
              </fill>
            </x14:dxf>
          </x14:cfRule>
          <x14:cfRule type="cellIs" priority="1623" operator="equal" id="{9DA754A0-0FB2-4B3B-8195-5151D0839AC6}">
            <xm:f>Tables!$B$18</xm:f>
            <x14:dxf>
              <fill>
                <patternFill>
                  <bgColor rgb="FFFFC000"/>
                </patternFill>
              </fill>
            </x14:dxf>
          </x14:cfRule>
          <x14:cfRule type="cellIs" priority="1624" operator="equal" id="{1EB9CB4E-D3CA-46FD-9751-BBB8B41D77D8}">
            <xm:f>Tables!$B$17</xm:f>
            <x14:dxf>
              <fill>
                <patternFill>
                  <bgColor rgb="FFFF0000"/>
                </patternFill>
              </fill>
            </x14:dxf>
          </x14:cfRule>
          <xm:sqref>Q1886</xm:sqref>
        </x14:conditionalFormatting>
        <x14:conditionalFormatting xmlns:xm="http://schemas.microsoft.com/office/excel/2006/main">
          <x14:cfRule type="cellIs" priority="1617" operator="equal" id="{9CF62851-3148-4E4F-BF91-57D1F03A0D34}">
            <xm:f>Tables!$B$15</xm:f>
            <x14:dxf>
              <fill>
                <patternFill>
                  <bgColor rgb="FFFFFFCC"/>
                </patternFill>
              </fill>
            </x14:dxf>
          </x14:cfRule>
          <x14:cfRule type="cellIs" priority="1618" operator="equal" id="{B8CB3D30-D38D-43B9-988D-4D5D9F6387C8}">
            <xm:f>Tables!$B$16</xm:f>
            <x14:dxf>
              <fill>
                <patternFill>
                  <bgColor rgb="FF92D050"/>
                </patternFill>
              </fill>
            </x14:dxf>
          </x14:cfRule>
          <x14:cfRule type="cellIs" priority="1619" operator="equal" id="{11A4E6CD-BE3A-4C91-8550-DBF1037B2422}">
            <xm:f>Tables!$B$18</xm:f>
            <x14:dxf>
              <fill>
                <patternFill>
                  <bgColor rgb="FFFFC000"/>
                </patternFill>
              </fill>
            </x14:dxf>
          </x14:cfRule>
          <x14:cfRule type="cellIs" priority="1620" operator="equal" id="{3BEE9DD9-295B-4B07-BB8C-7B421250559E}">
            <xm:f>Tables!$B$17</xm:f>
            <x14:dxf>
              <fill>
                <patternFill>
                  <bgColor rgb="FFFF0000"/>
                </patternFill>
              </fill>
            </x14:dxf>
          </x14:cfRule>
          <xm:sqref>Q1895</xm:sqref>
        </x14:conditionalFormatting>
        <x14:conditionalFormatting xmlns:xm="http://schemas.microsoft.com/office/excel/2006/main">
          <x14:cfRule type="cellIs" priority="1613" operator="equal" id="{406AA7F8-4ADD-48B2-8FB8-857B39C3FF19}">
            <xm:f>Tables!$B$15</xm:f>
            <x14:dxf>
              <fill>
                <patternFill>
                  <bgColor rgb="FFFFFFCC"/>
                </patternFill>
              </fill>
            </x14:dxf>
          </x14:cfRule>
          <x14:cfRule type="cellIs" priority="1614" operator="equal" id="{1DA83BA3-AFE7-4856-A166-F97964038BBB}">
            <xm:f>Tables!$B$16</xm:f>
            <x14:dxf>
              <fill>
                <patternFill>
                  <bgColor rgb="FF92D050"/>
                </patternFill>
              </fill>
            </x14:dxf>
          </x14:cfRule>
          <x14:cfRule type="cellIs" priority="1615" operator="equal" id="{B2EC5901-4652-45ED-A4C7-134AD145412D}">
            <xm:f>Tables!$B$18</xm:f>
            <x14:dxf>
              <fill>
                <patternFill>
                  <bgColor rgb="FFFFC000"/>
                </patternFill>
              </fill>
            </x14:dxf>
          </x14:cfRule>
          <x14:cfRule type="cellIs" priority="1616" operator="equal" id="{509E8BEA-B5D2-4205-869D-253A97241FBA}">
            <xm:f>Tables!$B$17</xm:f>
            <x14:dxf>
              <fill>
                <patternFill>
                  <bgColor rgb="FFFF0000"/>
                </patternFill>
              </fill>
            </x14:dxf>
          </x14:cfRule>
          <xm:sqref>Q1904</xm:sqref>
        </x14:conditionalFormatting>
        <x14:conditionalFormatting xmlns:xm="http://schemas.microsoft.com/office/excel/2006/main">
          <x14:cfRule type="cellIs" priority="1605" operator="equal" id="{FB215A8C-D960-49AA-91F3-B530B618FD67}">
            <xm:f>Tables!$B$15</xm:f>
            <x14:dxf>
              <fill>
                <patternFill>
                  <bgColor rgb="FFFFFFCC"/>
                </patternFill>
              </fill>
            </x14:dxf>
          </x14:cfRule>
          <x14:cfRule type="cellIs" priority="1606" operator="equal" id="{51C77E9F-E76B-4DDB-BE79-7F85E6863E6A}">
            <xm:f>Tables!$B$16</xm:f>
            <x14:dxf>
              <fill>
                <patternFill>
                  <bgColor rgb="FF92D050"/>
                </patternFill>
              </fill>
            </x14:dxf>
          </x14:cfRule>
          <x14:cfRule type="cellIs" priority="1607" operator="equal" id="{2BE805B2-8C95-4BCA-B6A8-8F461454A55B}">
            <xm:f>Tables!$B$18</xm:f>
            <x14:dxf>
              <fill>
                <patternFill>
                  <bgColor rgb="FFFFC000"/>
                </patternFill>
              </fill>
            </x14:dxf>
          </x14:cfRule>
          <x14:cfRule type="cellIs" priority="1608" operator="equal" id="{D09FAC9C-3F51-496D-BEC4-724A76314DFE}">
            <xm:f>Tables!$B$17</xm:f>
            <x14:dxf>
              <fill>
                <patternFill>
                  <bgColor rgb="FFFF0000"/>
                </patternFill>
              </fill>
            </x14:dxf>
          </x14:cfRule>
          <xm:sqref>Q1920</xm:sqref>
        </x14:conditionalFormatting>
        <x14:conditionalFormatting xmlns:xm="http://schemas.microsoft.com/office/excel/2006/main">
          <x14:cfRule type="cellIs" priority="1601" operator="equal" id="{5A0B6D85-2CA3-45E3-A523-5E4BAE50A79A}">
            <xm:f>Tables!$B$15</xm:f>
            <x14:dxf>
              <fill>
                <patternFill>
                  <bgColor rgb="FFFFFFCC"/>
                </patternFill>
              </fill>
            </x14:dxf>
          </x14:cfRule>
          <x14:cfRule type="cellIs" priority="1602" operator="equal" id="{8AF3E63E-C56E-4929-AB1C-2E26AC86AF5B}">
            <xm:f>Tables!$B$16</xm:f>
            <x14:dxf>
              <fill>
                <patternFill>
                  <bgColor rgb="FF92D050"/>
                </patternFill>
              </fill>
            </x14:dxf>
          </x14:cfRule>
          <x14:cfRule type="cellIs" priority="1603" operator="equal" id="{C6495148-9383-4375-9AC6-7823A4D35D79}">
            <xm:f>Tables!$B$18</xm:f>
            <x14:dxf>
              <fill>
                <patternFill>
                  <bgColor rgb="FFFFC000"/>
                </patternFill>
              </fill>
            </x14:dxf>
          </x14:cfRule>
          <x14:cfRule type="cellIs" priority="1604" operator="equal" id="{F4244D50-87DC-4266-8C5F-1F580EC643AD}">
            <xm:f>Tables!$B$17</xm:f>
            <x14:dxf>
              <fill>
                <patternFill>
                  <bgColor rgb="FFFF0000"/>
                </patternFill>
              </fill>
            </x14:dxf>
          </x14:cfRule>
          <xm:sqref>Q1928</xm:sqref>
        </x14:conditionalFormatting>
        <x14:conditionalFormatting xmlns:xm="http://schemas.microsoft.com/office/excel/2006/main">
          <x14:cfRule type="cellIs" priority="1429" operator="equal" id="{0C429FD5-84A0-463F-8BE9-EF07071201DE}">
            <xm:f>Tables!$B$3</xm:f>
            <x14:dxf>
              <fill>
                <patternFill>
                  <bgColor rgb="FFFFFFCC"/>
                </patternFill>
              </fill>
            </x14:dxf>
          </x14:cfRule>
          <x14:cfRule type="cellIs" priority="1430" operator="equal" id="{1F61E57A-5FE6-40DB-BB17-1338918BF9D6}">
            <xm:f>Tables!$B$4</xm:f>
            <x14:dxf>
              <fill>
                <patternFill>
                  <bgColor rgb="FF92D050"/>
                </patternFill>
              </fill>
            </x14:dxf>
          </x14:cfRule>
          <x14:cfRule type="cellIs" priority="1431" operator="equal" id="{6D2006E0-2FB1-4DF8-B245-0092961AE082}">
            <xm:f>Tables!$B$5</xm:f>
            <x14:dxf>
              <fill>
                <patternFill>
                  <bgColor rgb="FFFFC000"/>
                </patternFill>
              </fill>
            </x14:dxf>
          </x14:cfRule>
          <x14:cfRule type="cellIs" priority="1432" operator="equal" id="{8B72F53B-3D90-4345-89D6-ED0B49A5CEB9}">
            <xm:f>Tables!$B$6</xm:f>
            <x14:dxf>
              <fill>
                <patternFill>
                  <bgColor rgb="FFFF0000"/>
                </patternFill>
              </fill>
            </x14:dxf>
          </x14:cfRule>
          <xm:sqref>F1957:F1959</xm:sqref>
        </x14:conditionalFormatting>
        <x14:conditionalFormatting xmlns:xm="http://schemas.microsoft.com/office/excel/2006/main">
          <x14:cfRule type="cellIs" priority="1425" operator="equal" id="{99834F79-2E1C-4839-9120-F8FCC8574341}">
            <xm:f>Tables!$B$15</xm:f>
            <x14:dxf>
              <fill>
                <patternFill>
                  <bgColor rgb="FFFFFFCC"/>
                </patternFill>
              </fill>
            </x14:dxf>
          </x14:cfRule>
          <x14:cfRule type="cellIs" priority="1426" operator="equal" id="{C122B485-C591-4372-B2B4-1C378E8B7E54}">
            <xm:f>Tables!$B$16</xm:f>
            <x14:dxf>
              <fill>
                <patternFill>
                  <bgColor rgb="FF92D050"/>
                </patternFill>
              </fill>
            </x14:dxf>
          </x14:cfRule>
          <x14:cfRule type="cellIs" priority="1427" operator="equal" id="{C7AC0865-7B11-4421-8358-24D9E6AC38AE}">
            <xm:f>Tables!$B$18</xm:f>
            <x14:dxf>
              <fill>
                <patternFill>
                  <bgColor rgb="FFFFC000"/>
                </patternFill>
              </fill>
            </x14:dxf>
          </x14:cfRule>
          <x14:cfRule type="cellIs" priority="1428" operator="equal" id="{6B9E4819-0C87-4A92-B6D6-0434ECC6ECA9}">
            <xm:f>Tables!$B$17</xm:f>
            <x14:dxf>
              <fill>
                <patternFill>
                  <bgColor rgb="FFFF0000"/>
                </patternFill>
              </fill>
            </x14:dxf>
          </x14:cfRule>
          <xm:sqref>M23</xm:sqref>
        </x14:conditionalFormatting>
        <x14:conditionalFormatting xmlns:xm="http://schemas.microsoft.com/office/excel/2006/main">
          <x14:cfRule type="cellIs" priority="1133" operator="equal" id="{E3CBADC4-6563-4350-973B-F3B7A5AAB82D}">
            <xm:f>Tables!$B$15</xm:f>
            <x14:dxf>
              <fill>
                <patternFill>
                  <bgColor rgb="FFFFFFCC"/>
                </patternFill>
              </fill>
            </x14:dxf>
          </x14:cfRule>
          <x14:cfRule type="cellIs" priority="1134" operator="equal" id="{378156D1-CE81-4816-ACFA-F21DE36B5AD9}">
            <xm:f>Tables!$B$16</xm:f>
            <x14:dxf>
              <fill>
                <patternFill>
                  <bgColor rgb="FF92D050"/>
                </patternFill>
              </fill>
            </x14:dxf>
          </x14:cfRule>
          <x14:cfRule type="cellIs" priority="1135" operator="equal" id="{696C2E57-2D57-422F-B440-2E9E285757EA}">
            <xm:f>Tables!$B$18</xm:f>
            <x14:dxf>
              <fill>
                <patternFill>
                  <bgColor rgb="FFFFC000"/>
                </patternFill>
              </fill>
            </x14:dxf>
          </x14:cfRule>
          <x14:cfRule type="cellIs" priority="1136" operator="equal" id="{0CCF5208-C71E-497B-A40C-7CB51DDD6601}">
            <xm:f>Tables!$B$17</xm:f>
            <x14:dxf>
              <fill>
                <patternFill>
                  <bgColor rgb="FFFF0000"/>
                </patternFill>
              </fill>
            </x14:dxf>
          </x14:cfRule>
          <xm:sqref>Q23</xm:sqref>
        </x14:conditionalFormatting>
        <x14:conditionalFormatting xmlns:xm="http://schemas.microsoft.com/office/excel/2006/main">
          <x14:cfRule type="cellIs" priority="1125" operator="equal" id="{F13EEF38-68E1-4072-B6C4-FF4F4D23991F}">
            <xm:f>Tables!$B$15</xm:f>
            <x14:dxf>
              <fill>
                <patternFill>
                  <bgColor rgb="FFFFFFCC"/>
                </patternFill>
              </fill>
            </x14:dxf>
          </x14:cfRule>
          <x14:cfRule type="cellIs" priority="1126" operator="equal" id="{C663A488-E76B-4A3D-A103-C30204678CE8}">
            <xm:f>Tables!$B$16</xm:f>
            <x14:dxf>
              <fill>
                <patternFill>
                  <bgColor rgb="FF92D050"/>
                </patternFill>
              </fill>
            </x14:dxf>
          </x14:cfRule>
          <x14:cfRule type="cellIs" priority="1127" operator="equal" id="{45C768E9-ED61-48FC-AB27-7B8DF651C418}">
            <xm:f>Tables!$B$18</xm:f>
            <x14:dxf>
              <fill>
                <patternFill>
                  <bgColor rgb="FFFFC000"/>
                </patternFill>
              </fill>
            </x14:dxf>
          </x14:cfRule>
          <x14:cfRule type="cellIs" priority="1128" operator="equal" id="{E0FB6567-2EBA-471F-9ABC-E660C6855DE2}">
            <xm:f>Tables!$B$17</xm:f>
            <x14:dxf>
              <fill>
                <patternFill>
                  <bgColor rgb="FFFF0000"/>
                </patternFill>
              </fill>
            </x14:dxf>
          </x14:cfRule>
          <xm:sqref>M33</xm:sqref>
        </x14:conditionalFormatting>
        <x14:conditionalFormatting xmlns:xm="http://schemas.microsoft.com/office/excel/2006/main">
          <x14:cfRule type="cellIs" priority="1121" operator="equal" id="{49E29701-CFE3-4AC0-8FA3-07F629A08175}">
            <xm:f>Tables!$B$15</xm:f>
            <x14:dxf>
              <fill>
                <patternFill>
                  <bgColor rgb="FFFFFFCC"/>
                </patternFill>
              </fill>
            </x14:dxf>
          </x14:cfRule>
          <x14:cfRule type="cellIs" priority="1122" operator="equal" id="{6E4C0196-4EA2-4722-88F2-40D2835EA078}">
            <xm:f>Tables!$B$16</xm:f>
            <x14:dxf>
              <fill>
                <patternFill>
                  <bgColor rgb="FF92D050"/>
                </patternFill>
              </fill>
            </x14:dxf>
          </x14:cfRule>
          <x14:cfRule type="cellIs" priority="1123" operator="equal" id="{70AF22B6-041E-4D57-A443-1684549FB50C}">
            <xm:f>Tables!$B$18</xm:f>
            <x14:dxf>
              <fill>
                <patternFill>
                  <bgColor rgb="FFFFC000"/>
                </patternFill>
              </fill>
            </x14:dxf>
          </x14:cfRule>
          <x14:cfRule type="cellIs" priority="1124" operator="equal" id="{FD0EFA61-E56E-4C0C-9055-26A17D996137}">
            <xm:f>Tables!$B$17</xm:f>
            <x14:dxf>
              <fill>
                <patternFill>
                  <bgColor rgb="FFFF0000"/>
                </patternFill>
              </fill>
            </x14:dxf>
          </x14:cfRule>
          <xm:sqref>Q33</xm:sqref>
        </x14:conditionalFormatting>
        <x14:conditionalFormatting xmlns:xm="http://schemas.microsoft.com/office/excel/2006/main">
          <x14:cfRule type="cellIs" priority="1117" operator="equal" id="{BC1B5E0E-203D-4491-A6E1-DAE69A019503}">
            <xm:f>Tables!$B$15</xm:f>
            <x14:dxf>
              <fill>
                <patternFill>
                  <bgColor rgb="FFFFFFCC"/>
                </patternFill>
              </fill>
            </x14:dxf>
          </x14:cfRule>
          <x14:cfRule type="cellIs" priority="1118" operator="equal" id="{489A55E3-970D-4D16-BB07-0B69B85FF692}">
            <xm:f>Tables!$B$16</xm:f>
            <x14:dxf>
              <fill>
                <patternFill>
                  <bgColor rgb="FF92D050"/>
                </patternFill>
              </fill>
            </x14:dxf>
          </x14:cfRule>
          <x14:cfRule type="cellIs" priority="1119" operator="equal" id="{8D8A11C9-0669-4214-B0E5-5F97713B47C5}">
            <xm:f>Tables!$B$18</xm:f>
            <x14:dxf>
              <fill>
                <patternFill>
                  <bgColor rgb="FFFFC000"/>
                </patternFill>
              </fill>
            </x14:dxf>
          </x14:cfRule>
          <x14:cfRule type="cellIs" priority="1120" operator="equal" id="{7D8DA211-4734-4B20-ADEC-0E9945DFAEE7}">
            <xm:f>Tables!$B$17</xm:f>
            <x14:dxf>
              <fill>
                <patternFill>
                  <bgColor rgb="FFFF0000"/>
                </patternFill>
              </fill>
            </x14:dxf>
          </x14:cfRule>
          <xm:sqref>Q43</xm:sqref>
        </x14:conditionalFormatting>
        <x14:conditionalFormatting xmlns:xm="http://schemas.microsoft.com/office/excel/2006/main">
          <x14:cfRule type="cellIs" priority="1113" operator="equal" id="{C10140DF-E7E0-442D-B400-6AF5D480E2F2}">
            <xm:f>Tables!$B$15</xm:f>
            <x14:dxf>
              <fill>
                <patternFill>
                  <bgColor rgb="FFFFFFCC"/>
                </patternFill>
              </fill>
            </x14:dxf>
          </x14:cfRule>
          <x14:cfRule type="cellIs" priority="1114" operator="equal" id="{5D75F0ED-8A2D-417E-A9C6-F9239A3375E0}">
            <xm:f>Tables!$B$16</xm:f>
            <x14:dxf>
              <fill>
                <patternFill>
                  <bgColor rgb="FF92D050"/>
                </patternFill>
              </fill>
            </x14:dxf>
          </x14:cfRule>
          <x14:cfRule type="cellIs" priority="1115" operator="equal" id="{08192B4A-A26F-4B69-B754-6881B4B61965}">
            <xm:f>Tables!$B$18</xm:f>
            <x14:dxf>
              <fill>
                <patternFill>
                  <bgColor rgb="FFFFC000"/>
                </patternFill>
              </fill>
            </x14:dxf>
          </x14:cfRule>
          <x14:cfRule type="cellIs" priority="1116" operator="equal" id="{839FD391-C98B-445A-914F-B9421EDBB9B9}">
            <xm:f>Tables!$B$17</xm:f>
            <x14:dxf>
              <fill>
                <patternFill>
                  <bgColor rgb="FFFF0000"/>
                </patternFill>
              </fill>
            </x14:dxf>
          </x14:cfRule>
          <xm:sqref>M43</xm:sqref>
        </x14:conditionalFormatting>
        <x14:conditionalFormatting xmlns:xm="http://schemas.microsoft.com/office/excel/2006/main">
          <x14:cfRule type="cellIs" priority="1109" operator="equal" id="{FE38B8FE-EA1F-4CAB-A0D1-5579BA0C9377}">
            <xm:f>Tables!$B$15</xm:f>
            <x14:dxf>
              <fill>
                <patternFill>
                  <bgColor rgb="FFFFFFCC"/>
                </patternFill>
              </fill>
            </x14:dxf>
          </x14:cfRule>
          <x14:cfRule type="cellIs" priority="1110" operator="equal" id="{7963A1D3-A2AE-4F45-BBB4-A1D0CA86DE6F}">
            <xm:f>Tables!$B$16</xm:f>
            <x14:dxf>
              <fill>
                <patternFill>
                  <bgColor rgb="FF92D050"/>
                </patternFill>
              </fill>
            </x14:dxf>
          </x14:cfRule>
          <x14:cfRule type="cellIs" priority="1111" operator="equal" id="{AB89A1A3-E36A-43A7-9F76-333352ABC2DE}">
            <xm:f>Tables!$B$18</xm:f>
            <x14:dxf>
              <fill>
                <patternFill>
                  <bgColor rgb="FFFFC000"/>
                </patternFill>
              </fill>
            </x14:dxf>
          </x14:cfRule>
          <x14:cfRule type="cellIs" priority="1112" operator="equal" id="{A171F837-B19A-4FBA-8E97-A797CC2F9662}">
            <xm:f>Tables!$B$17</xm:f>
            <x14:dxf>
              <fill>
                <patternFill>
                  <bgColor rgb="FFFF0000"/>
                </patternFill>
              </fill>
            </x14:dxf>
          </x14:cfRule>
          <xm:sqref>M53</xm:sqref>
        </x14:conditionalFormatting>
        <x14:conditionalFormatting xmlns:xm="http://schemas.microsoft.com/office/excel/2006/main">
          <x14:cfRule type="cellIs" priority="1105" operator="equal" id="{F389FA40-AE5B-4502-8FF7-4866F82999F7}">
            <xm:f>Tables!$B$15</xm:f>
            <x14:dxf>
              <fill>
                <patternFill>
                  <bgColor rgb="FFFFFFCC"/>
                </patternFill>
              </fill>
            </x14:dxf>
          </x14:cfRule>
          <x14:cfRule type="cellIs" priority="1106" operator="equal" id="{4A76B6CF-1E04-420E-A279-A323EAA941B9}">
            <xm:f>Tables!$B$16</xm:f>
            <x14:dxf>
              <fill>
                <patternFill>
                  <bgColor rgb="FF92D050"/>
                </patternFill>
              </fill>
            </x14:dxf>
          </x14:cfRule>
          <x14:cfRule type="cellIs" priority="1107" operator="equal" id="{8835043F-6623-42F8-99E6-F3D6E3566385}">
            <xm:f>Tables!$B$18</xm:f>
            <x14:dxf>
              <fill>
                <patternFill>
                  <bgColor rgb="FFFFC000"/>
                </patternFill>
              </fill>
            </x14:dxf>
          </x14:cfRule>
          <x14:cfRule type="cellIs" priority="1108" operator="equal" id="{DF8B4482-7452-4CFA-8088-D226F09BB512}">
            <xm:f>Tables!$B$17</xm:f>
            <x14:dxf>
              <fill>
                <patternFill>
                  <bgColor rgb="FFFF0000"/>
                </patternFill>
              </fill>
            </x14:dxf>
          </x14:cfRule>
          <xm:sqref>Q53</xm:sqref>
        </x14:conditionalFormatting>
        <x14:conditionalFormatting xmlns:xm="http://schemas.microsoft.com/office/excel/2006/main">
          <x14:cfRule type="cellIs" priority="1101" operator="equal" id="{3A861302-95D2-4967-92BE-55A6AF570BAE}">
            <xm:f>Tables!$B$15</xm:f>
            <x14:dxf>
              <fill>
                <patternFill>
                  <bgColor rgb="FFFFFFCC"/>
                </patternFill>
              </fill>
            </x14:dxf>
          </x14:cfRule>
          <x14:cfRule type="cellIs" priority="1102" operator="equal" id="{D6DD3907-5F7E-4193-9634-7350D16166ED}">
            <xm:f>Tables!$B$16</xm:f>
            <x14:dxf>
              <fill>
                <patternFill>
                  <bgColor rgb="FF92D050"/>
                </patternFill>
              </fill>
            </x14:dxf>
          </x14:cfRule>
          <x14:cfRule type="cellIs" priority="1103" operator="equal" id="{39EDF5A3-405A-4021-804A-7009BEA14B48}">
            <xm:f>Tables!$B$18</xm:f>
            <x14:dxf>
              <fill>
                <patternFill>
                  <bgColor rgb="FFFFC000"/>
                </patternFill>
              </fill>
            </x14:dxf>
          </x14:cfRule>
          <x14:cfRule type="cellIs" priority="1104" operator="equal" id="{05AA75BF-5AF2-435B-8E8D-21DF2754DE18}">
            <xm:f>Tables!$B$17</xm:f>
            <x14:dxf>
              <fill>
                <patternFill>
                  <bgColor rgb="FFFF0000"/>
                </patternFill>
              </fill>
            </x14:dxf>
          </x14:cfRule>
          <xm:sqref>Q63</xm:sqref>
        </x14:conditionalFormatting>
        <x14:conditionalFormatting xmlns:xm="http://schemas.microsoft.com/office/excel/2006/main">
          <x14:cfRule type="cellIs" priority="1097" operator="equal" id="{E0B96692-651A-444E-B92E-36887A8DA5C9}">
            <xm:f>Tables!$B$15</xm:f>
            <x14:dxf>
              <fill>
                <patternFill>
                  <bgColor rgb="FFFFFFCC"/>
                </patternFill>
              </fill>
            </x14:dxf>
          </x14:cfRule>
          <x14:cfRule type="cellIs" priority="1098" operator="equal" id="{2FE6F9E3-69D9-4B8A-AD7E-D7E5108DA8D2}">
            <xm:f>Tables!$B$16</xm:f>
            <x14:dxf>
              <fill>
                <patternFill>
                  <bgColor rgb="FF92D050"/>
                </patternFill>
              </fill>
            </x14:dxf>
          </x14:cfRule>
          <x14:cfRule type="cellIs" priority="1099" operator="equal" id="{7BA34264-FADB-4CEA-AD3C-4458DED32B7D}">
            <xm:f>Tables!$B$18</xm:f>
            <x14:dxf>
              <fill>
                <patternFill>
                  <bgColor rgb="FFFFC000"/>
                </patternFill>
              </fill>
            </x14:dxf>
          </x14:cfRule>
          <x14:cfRule type="cellIs" priority="1100" operator="equal" id="{7E94AEDC-8911-4DD0-AA6C-8467C8713A81}">
            <xm:f>Tables!$B$17</xm:f>
            <x14:dxf>
              <fill>
                <patternFill>
                  <bgColor rgb="FFFF0000"/>
                </patternFill>
              </fill>
            </x14:dxf>
          </x14:cfRule>
          <xm:sqref>M63</xm:sqref>
        </x14:conditionalFormatting>
        <x14:conditionalFormatting xmlns:xm="http://schemas.microsoft.com/office/excel/2006/main">
          <x14:cfRule type="cellIs" priority="1093" operator="equal" id="{E025D62D-C175-407E-9C3B-8D0CB9E384B5}">
            <xm:f>Tables!$B$15</xm:f>
            <x14:dxf>
              <fill>
                <patternFill>
                  <bgColor rgb="FFFFFFCC"/>
                </patternFill>
              </fill>
            </x14:dxf>
          </x14:cfRule>
          <x14:cfRule type="cellIs" priority="1094" operator="equal" id="{99CBC5B0-06D2-498E-A010-5904E0EDE7DA}">
            <xm:f>Tables!$B$16</xm:f>
            <x14:dxf>
              <fill>
                <patternFill>
                  <bgColor rgb="FF92D050"/>
                </patternFill>
              </fill>
            </x14:dxf>
          </x14:cfRule>
          <x14:cfRule type="cellIs" priority="1095" operator="equal" id="{9EB0E953-242E-4103-9D76-932D2AFC7883}">
            <xm:f>Tables!$B$18</xm:f>
            <x14:dxf>
              <fill>
                <patternFill>
                  <bgColor rgb="FFFFC000"/>
                </patternFill>
              </fill>
            </x14:dxf>
          </x14:cfRule>
          <x14:cfRule type="cellIs" priority="1096" operator="equal" id="{1DA54EF4-9C54-4AD1-B20C-29AF15D8B235}">
            <xm:f>Tables!$B$17</xm:f>
            <x14:dxf>
              <fill>
                <patternFill>
                  <bgColor rgb="FFFF0000"/>
                </patternFill>
              </fill>
            </x14:dxf>
          </x14:cfRule>
          <xm:sqref>M91</xm:sqref>
        </x14:conditionalFormatting>
        <x14:conditionalFormatting xmlns:xm="http://schemas.microsoft.com/office/excel/2006/main">
          <x14:cfRule type="cellIs" priority="1089" operator="equal" id="{72A9D562-502C-4086-9BAD-E8AABEEB6B0B}">
            <xm:f>Tables!$B$15</xm:f>
            <x14:dxf>
              <fill>
                <patternFill>
                  <bgColor rgb="FFFFFFCC"/>
                </patternFill>
              </fill>
            </x14:dxf>
          </x14:cfRule>
          <x14:cfRule type="cellIs" priority="1090" operator="equal" id="{E67BEE79-BCA6-4DE2-BA95-340656C7AB39}">
            <xm:f>Tables!$B$16</xm:f>
            <x14:dxf>
              <fill>
                <patternFill>
                  <bgColor rgb="FF92D050"/>
                </patternFill>
              </fill>
            </x14:dxf>
          </x14:cfRule>
          <x14:cfRule type="cellIs" priority="1091" operator="equal" id="{565B168D-C90E-4536-B171-9C38193CB7C5}">
            <xm:f>Tables!$B$18</xm:f>
            <x14:dxf>
              <fill>
                <patternFill>
                  <bgColor rgb="FFFFC000"/>
                </patternFill>
              </fill>
            </x14:dxf>
          </x14:cfRule>
          <x14:cfRule type="cellIs" priority="1092" operator="equal" id="{17F730AE-2B37-48D0-8132-2B6181DEFA8B}">
            <xm:f>Tables!$B$17</xm:f>
            <x14:dxf>
              <fill>
                <patternFill>
                  <bgColor rgb="FFFF0000"/>
                </patternFill>
              </fill>
            </x14:dxf>
          </x14:cfRule>
          <xm:sqref>Q91</xm:sqref>
        </x14:conditionalFormatting>
        <x14:conditionalFormatting xmlns:xm="http://schemas.microsoft.com/office/excel/2006/main">
          <x14:cfRule type="cellIs" priority="1085" operator="equal" id="{546318E7-31C9-4F7A-813C-50FB27AF33D4}">
            <xm:f>Tables!$B$15</xm:f>
            <x14:dxf>
              <fill>
                <patternFill>
                  <bgColor rgb="FFFFFFCC"/>
                </patternFill>
              </fill>
            </x14:dxf>
          </x14:cfRule>
          <x14:cfRule type="cellIs" priority="1086" operator="equal" id="{CA34D1CF-9D6C-4E44-84C0-A84F80E883E2}">
            <xm:f>Tables!$B$16</xm:f>
            <x14:dxf>
              <fill>
                <patternFill>
                  <bgColor rgb="FF92D050"/>
                </patternFill>
              </fill>
            </x14:dxf>
          </x14:cfRule>
          <x14:cfRule type="cellIs" priority="1087" operator="equal" id="{DC13BC9B-136B-4A90-BA1D-CEE05AD17A9A}">
            <xm:f>Tables!$B$18</xm:f>
            <x14:dxf>
              <fill>
                <patternFill>
                  <bgColor rgb="FFFFC000"/>
                </patternFill>
              </fill>
            </x14:dxf>
          </x14:cfRule>
          <x14:cfRule type="cellIs" priority="1088" operator="equal" id="{7D4FF9B0-6268-4CC9-85F6-5C14D2E02030}">
            <xm:f>Tables!$B$17</xm:f>
            <x14:dxf>
              <fill>
                <patternFill>
                  <bgColor rgb="FFFF0000"/>
                </patternFill>
              </fill>
            </x14:dxf>
          </x14:cfRule>
          <xm:sqref>Q110</xm:sqref>
        </x14:conditionalFormatting>
        <x14:conditionalFormatting xmlns:xm="http://schemas.microsoft.com/office/excel/2006/main">
          <x14:cfRule type="cellIs" priority="1081" operator="equal" id="{4B5BF8FA-6455-4F8B-92B2-DD23F84FD895}">
            <xm:f>Tables!$B$15</xm:f>
            <x14:dxf>
              <fill>
                <patternFill>
                  <bgColor rgb="FFFFFFCC"/>
                </patternFill>
              </fill>
            </x14:dxf>
          </x14:cfRule>
          <x14:cfRule type="cellIs" priority="1082" operator="equal" id="{F4DC9580-EFC6-4C1B-AE27-D5CD868A9198}">
            <xm:f>Tables!$B$16</xm:f>
            <x14:dxf>
              <fill>
                <patternFill>
                  <bgColor rgb="FF92D050"/>
                </patternFill>
              </fill>
            </x14:dxf>
          </x14:cfRule>
          <x14:cfRule type="cellIs" priority="1083" operator="equal" id="{F9B7FC49-CA0E-4895-BE71-B642A0F24862}">
            <xm:f>Tables!$B$18</xm:f>
            <x14:dxf>
              <fill>
                <patternFill>
                  <bgColor rgb="FFFFC000"/>
                </patternFill>
              </fill>
            </x14:dxf>
          </x14:cfRule>
          <x14:cfRule type="cellIs" priority="1084" operator="equal" id="{B4B20418-7148-4C70-BC56-BBA7CC6D03A2}">
            <xm:f>Tables!$B$17</xm:f>
            <x14:dxf>
              <fill>
                <patternFill>
                  <bgColor rgb="FFFF0000"/>
                </patternFill>
              </fill>
            </x14:dxf>
          </x14:cfRule>
          <xm:sqref>M110</xm:sqref>
        </x14:conditionalFormatting>
        <x14:conditionalFormatting xmlns:xm="http://schemas.microsoft.com/office/excel/2006/main">
          <x14:cfRule type="cellIs" priority="1077" operator="equal" id="{199878BF-D3EE-423A-B3FD-47F90A1AF9FE}">
            <xm:f>Tables!$B$15</xm:f>
            <x14:dxf>
              <fill>
                <patternFill>
                  <bgColor rgb="FFFFFFCC"/>
                </patternFill>
              </fill>
            </x14:dxf>
          </x14:cfRule>
          <x14:cfRule type="cellIs" priority="1078" operator="equal" id="{00E6A084-46B4-4F25-94C9-719E67CF6BAB}">
            <xm:f>Tables!$B$16</xm:f>
            <x14:dxf>
              <fill>
                <patternFill>
                  <bgColor rgb="FF92D050"/>
                </patternFill>
              </fill>
            </x14:dxf>
          </x14:cfRule>
          <x14:cfRule type="cellIs" priority="1079" operator="equal" id="{6B1938B4-6D89-4B99-A185-F3EE72423C75}">
            <xm:f>Tables!$B$18</xm:f>
            <x14:dxf>
              <fill>
                <patternFill>
                  <bgColor rgb="FFFFC000"/>
                </patternFill>
              </fill>
            </x14:dxf>
          </x14:cfRule>
          <x14:cfRule type="cellIs" priority="1080" operator="equal" id="{2D782854-01F8-4201-BBCE-2462D9BC5145}">
            <xm:f>Tables!$B$17</xm:f>
            <x14:dxf>
              <fill>
                <patternFill>
                  <bgColor rgb="FFFF0000"/>
                </patternFill>
              </fill>
            </x14:dxf>
          </x14:cfRule>
          <xm:sqref>M121</xm:sqref>
        </x14:conditionalFormatting>
        <x14:conditionalFormatting xmlns:xm="http://schemas.microsoft.com/office/excel/2006/main">
          <x14:cfRule type="cellIs" priority="1073" operator="equal" id="{26B76B1B-B657-4374-A716-F2B336193558}">
            <xm:f>Tables!$B$15</xm:f>
            <x14:dxf>
              <fill>
                <patternFill>
                  <bgColor rgb="FFFFFFCC"/>
                </patternFill>
              </fill>
            </x14:dxf>
          </x14:cfRule>
          <x14:cfRule type="cellIs" priority="1074" operator="equal" id="{59A28C96-B10F-4B90-A59B-1C2926596C21}">
            <xm:f>Tables!$B$16</xm:f>
            <x14:dxf>
              <fill>
                <patternFill>
                  <bgColor rgb="FF92D050"/>
                </patternFill>
              </fill>
            </x14:dxf>
          </x14:cfRule>
          <x14:cfRule type="cellIs" priority="1075" operator="equal" id="{42A3465F-9834-47AE-B77C-A7A95248964B}">
            <xm:f>Tables!$B$18</xm:f>
            <x14:dxf>
              <fill>
                <patternFill>
                  <bgColor rgb="FFFFC000"/>
                </patternFill>
              </fill>
            </x14:dxf>
          </x14:cfRule>
          <x14:cfRule type="cellIs" priority="1076" operator="equal" id="{F832E71B-A477-4BDE-87A2-445521A8E8FA}">
            <xm:f>Tables!$B$17</xm:f>
            <x14:dxf>
              <fill>
                <patternFill>
                  <bgColor rgb="FFFF0000"/>
                </patternFill>
              </fill>
            </x14:dxf>
          </x14:cfRule>
          <xm:sqref>Q121</xm:sqref>
        </x14:conditionalFormatting>
        <x14:conditionalFormatting xmlns:xm="http://schemas.microsoft.com/office/excel/2006/main">
          <x14:cfRule type="cellIs" priority="1069" operator="equal" id="{42DCAA4E-5677-4BF1-84B6-73DB5416A53C}">
            <xm:f>Tables!$B$15</xm:f>
            <x14:dxf>
              <fill>
                <patternFill>
                  <bgColor rgb="FFFFFFCC"/>
                </patternFill>
              </fill>
            </x14:dxf>
          </x14:cfRule>
          <x14:cfRule type="cellIs" priority="1070" operator="equal" id="{76366516-F3ED-4660-BF25-1441D4AA40BC}">
            <xm:f>Tables!$B$16</xm:f>
            <x14:dxf>
              <fill>
                <patternFill>
                  <bgColor rgb="FF92D050"/>
                </patternFill>
              </fill>
            </x14:dxf>
          </x14:cfRule>
          <x14:cfRule type="cellIs" priority="1071" operator="equal" id="{35F8E50A-49F9-453C-94FD-9B01371E83CE}">
            <xm:f>Tables!$B$18</xm:f>
            <x14:dxf>
              <fill>
                <patternFill>
                  <bgColor rgb="FFFFC000"/>
                </patternFill>
              </fill>
            </x14:dxf>
          </x14:cfRule>
          <x14:cfRule type="cellIs" priority="1072" operator="equal" id="{DC3FFEB9-9C5D-4D32-B1E8-20B02AA31A42}">
            <xm:f>Tables!$B$17</xm:f>
            <x14:dxf>
              <fill>
                <patternFill>
                  <bgColor rgb="FFFF0000"/>
                </patternFill>
              </fill>
            </x14:dxf>
          </x14:cfRule>
          <xm:sqref>Q132</xm:sqref>
        </x14:conditionalFormatting>
        <x14:conditionalFormatting xmlns:xm="http://schemas.microsoft.com/office/excel/2006/main">
          <x14:cfRule type="cellIs" priority="1065" operator="equal" id="{656797B8-C7B3-4332-AAA6-C917710C8225}">
            <xm:f>Tables!$B$15</xm:f>
            <x14:dxf>
              <fill>
                <patternFill>
                  <bgColor rgb="FFFFFFCC"/>
                </patternFill>
              </fill>
            </x14:dxf>
          </x14:cfRule>
          <x14:cfRule type="cellIs" priority="1066" operator="equal" id="{0347E6DB-A910-43F1-9C9F-8C17B427A59B}">
            <xm:f>Tables!$B$16</xm:f>
            <x14:dxf>
              <fill>
                <patternFill>
                  <bgColor rgb="FF92D050"/>
                </patternFill>
              </fill>
            </x14:dxf>
          </x14:cfRule>
          <x14:cfRule type="cellIs" priority="1067" operator="equal" id="{4053E523-EE46-4EDA-85DC-02F15B868610}">
            <xm:f>Tables!$B$18</xm:f>
            <x14:dxf>
              <fill>
                <patternFill>
                  <bgColor rgb="FFFFC000"/>
                </patternFill>
              </fill>
            </x14:dxf>
          </x14:cfRule>
          <x14:cfRule type="cellIs" priority="1068" operator="equal" id="{C48CB496-A55C-4D81-B6C6-6456E0B88539}">
            <xm:f>Tables!$B$17</xm:f>
            <x14:dxf>
              <fill>
                <patternFill>
                  <bgColor rgb="FFFF0000"/>
                </patternFill>
              </fill>
            </x14:dxf>
          </x14:cfRule>
          <xm:sqref>M132</xm:sqref>
        </x14:conditionalFormatting>
        <x14:conditionalFormatting xmlns:xm="http://schemas.microsoft.com/office/excel/2006/main">
          <x14:cfRule type="cellIs" priority="1061" operator="equal" id="{76A5FAF7-FD70-464C-8CFD-6C373B1DEECD}">
            <xm:f>Tables!$B$15</xm:f>
            <x14:dxf>
              <fill>
                <patternFill>
                  <bgColor rgb="FFFFFFCC"/>
                </patternFill>
              </fill>
            </x14:dxf>
          </x14:cfRule>
          <x14:cfRule type="cellIs" priority="1062" operator="equal" id="{74683877-BE5D-4082-8532-2E99DD8DB3D7}">
            <xm:f>Tables!$B$16</xm:f>
            <x14:dxf>
              <fill>
                <patternFill>
                  <bgColor rgb="FF92D050"/>
                </patternFill>
              </fill>
            </x14:dxf>
          </x14:cfRule>
          <x14:cfRule type="cellIs" priority="1063" operator="equal" id="{73790BB1-04BA-4E2E-A9FD-DEC6EFD7D3AD}">
            <xm:f>Tables!$B$18</xm:f>
            <x14:dxf>
              <fill>
                <patternFill>
                  <bgColor rgb="FFFFC000"/>
                </patternFill>
              </fill>
            </x14:dxf>
          </x14:cfRule>
          <x14:cfRule type="cellIs" priority="1064" operator="equal" id="{1C521817-3DD9-46E4-AD90-4F7962DD7899}">
            <xm:f>Tables!$B$17</xm:f>
            <x14:dxf>
              <fill>
                <patternFill>
                  <bgColor rgb="FFFF0000"/>
                </patternFill>
              </fill>
            </x14:dxf>
          </x14:cfRule>
          <xm:sqref>M143</xm:sqref>
        </x14:conditionalFormatting>
        <x14:conditionalFormatting xmlns:xm="http://schemas.microsoft.com/office/excel/2006/main">
          <x14:cfRule type="cellIs" priority="1057" operator="equal" id="{C1A062E9-FB04-4C1A-BB1D-7CBA2B1CDAAA}">
            <xm:f>Tables!$B$15</xm:f>
            <x14:dxf>
              <fill>
                <patternFill>
                  <bgColor rgb="FFFFFFCC"/>
                </patternFill>
              </fill>
            </x14:dxf>
          </x14:cfRule>
          <x14:cfRule type="cellIs" priority="1058" operator="equal" id="{757DDE52-8A94-4F60-A783-477D289626EA}">
            <xm:f>Tables!$B$16</xm:f>
            <x14:dxf>
              <fill>
                <patternFill>
                  <bgColor rgb="FF92D050"/>
                </patternFill>
              </fill>
            </x14:dxf>
          </x14:cfRule>
          <x14:cfRule type="cellIs" priority="1059" operator="equal" id="{B6002E37-B12B-446F-89A7-5CE33E644C1C}">
            <xm:f>Tables!$B$18</xm:f>
            <x14:dxf>
              <fill>
                <patternFill>
                  <bgColor rgb="FFFFC000"/>
                </patternFill>
              </fill>
            </x14:dxf>
          </x14:cfRule>
          <x14:cfRule type="cellIs" priority="1060" operator="equal" id="{ED621DA6-2B30-471B-B819-EB3F991279AE}">
            <xm:f>Tables!$B$17</xm:f>
            <x14:dxf>
              <fill>
                <patternFill>
                  <bgColor rgb="FFFF0000"/>
                </patternFill>
              </fill>
            </x14:dxf>
          </x14:cfRule>
          <xm:sqref>Q143</xm:sqref>
        </x14:conditionalFormatting>
        <x14:conditionalFormatting xmlns:xm="http://schemas.microsoft.com/office/excel/2006/main">
          <x14:cfRule type="cellIs" priority="1053" operator="equal" id="{808F0616-ACD7-463B-8020-32AEEFDE5B0C}">
            <xm:f>Tables!$B$15</xm:f>
            <x14:dxf>
              <fill>
                <patternFill>
                  <bgColor rgb="FFFFFFCC"/>
                </patternFill>
              </fill>
            </x14:dxf>
          </x14:cfRule>
          <x14:cfRule type="cellIs" priority="1054" operator="equal" id="{4E34ECD7-C9A3-4E51-8240-2F5832EB845B}">
            <xm:f>Tables!$B$16</xm:f>
            <x14:dxf>
              <fill>
                <patternFill>
                  <bgColor rgb="FF92D050"/>
                </patternFill>
              </fill>
            </x14:dxf>
          </x14:cfRule>
          <x14:cfRule type="cellIs" priority="1055" operator="equal" id="{58178150-17A5-442B-9AFB-04A0FED83212}">
            <xm:f>Tables!$B$18</xm:f>
            <x14:dxf>
              <fill>
                <patternFill>
                  <bgColor rgb="FFFFC000"/>
                </patternFill>
              </fill>
            </x14:dxf>
          </x14:cfRule>
          <x14:cfRule type="cellIs" priority="1056" operator="equal" id="{28FC01B8-8E13-4DF3-8483-D086F8440FA6}">
            <xm:f>Tables!$B$17</xm:f>
            <x14:dxf>
              <fill>
                <patternFill>
                  <bgColor rgb="FFFF0000"/>
                </patternFill>
              </fill>
            </x14:dxf>
          </x14:cfRule>
          <xm:sqref>Q202</xm:sqref>
        </x14:conditionalFormatting>
        <x14:conditionalFormatting xmlns:xm="http://schemas.microsoft.com/office/excel/2006/main">
          <x14:cfRule type="cellIs" priority="1049" operator="equal" id="{159C78D0-B1B2-469B-A838-787428897246}">
            <xm:f>Tables!$B$15</xm:f>
            <x14:dxf>
              <fill>
                <patternFill>
                  <bgColor rgb="FFFFFFCC"/>
                </patternFill>
              </fill>
            </x14:dxf>
          </x14:cfRule>
          <x14:cfRule type="cellIs" priority="1050" operator="equal" id="{18F0697B-3770-44F6-AAF7-946B0B62A154}">
            <xm:f>Tables!$B$16</xm:f>
            <x14:dxf>
              <fill>
                <patternFill>
                  <bgColor rgb="FF92D050"/>
                </patternFill>
              </fill>
            </x14:dxf>
          </x14:cfRule>
          <x14:cfRule type="cellIs" priority="1051" operator="equal" id="{AB6ADCAE-0A4C-46AC-B204-B57262E9EAA2}">
            <xm:f>Tables!$B$18</xm:f>
            <x14:dxf>
              <fill>
                <patternFill>
                  <bgColor rgb="FFFFC000"/>
                </patternFill>
              </fill>
            </x14:dxf>
          </x14:cfRule>
          <x14:cfRule type="cellIs" priority="1052" operator="equal" id="{F6CE55F4-60E0-452D-BE65-180DD30A14FA}">
            <xm:f>Tables!$B$17</xm:f>
            <x14:dxf>
              <fill>
                <patternFill>
                  <bgColor rgb="FFFF0000"/>
                </patternFill>
              </fill>
            </x14:dxf>
          </x14:cfRule>
          <xm:sqref>M202</xm:sqref>
        </x14:conditionalFormatting>
        <x14:conditionalFormatting xmlns:xm="http://schemas.microsoft.com/office/excel/2006/main">
          <x14:cfRule type="cellIs" priority="1045" operator="equal" id="{99E6A952-5AAC-430A-ACD5-56407CCB0B0B}">
            <xm:f>Tables!$B$15</xm:f>
            <x14:dxf>
              <fill>
                <patternFill>
                  <bgColor rgb="FFFFFFCC"/>
                </patternFill>
              </fill>
            </x14:dxf>
          </x14:cfRule>
          <x14:cfRule type="cellIs" priority="1046" operator="equal" id="{F2B01C74-A881-4520-B780-F9A971F8A9BF}">
            <xm:f>Tables!$B$16</xm:f>
            <x14:dxf>
              <fill>
                <patternFill>
                  <bgColor rgb="FF92D050"/>
                </patternFill>
              </fill>
            </x14:dxf>
          </x14:cfRule>
          <x14:cfRule type="cellIs" priority="1047" operator="equal" id="{7758704C-0A8B-4735-8612-4997EED70039}">
            <xm:f>Tables!$B$18</xm:f>
            <x14:dxf>
              <fill>
                <patternFill>
                  <bgColor rgb="FFFFC000"/>
                </patternFill>
              </fill>
            </x14:dxf>
          </x14:cfRule>
          <x14:cfRule type="cellIs" priority="1048" operator="equal" id="{DB0B5B86-27D2-42B4-94C9-2F8B48BFC922}">
            <xm:f>Tables!$B$17</xm:f>
            <x14:dxf>
              <fill>
                <patternFill>
                  <bgColor rgb="FFFF0000"/>
                </patternFill>
              </fill>
            </x14:dxf>
          </x14:cfRule>
          <xm:sqref>M230</xm:sqref>
        </x14:conditionalFormatting>
        <x14:conditionalFormatting xmlns:xm="http://schemas.microsoft.com/office/excel/2006/main">
          <x14:cfRule type="cellIs" priority="1041" operator="equal" id="{E738B776-B988-44DA-9438-B6C0F1521442}">
            <xm:f>Tables!$B$15</xm:f>
            <x14:dxf>
              <fill>
                <patternFill>
                  <bgColor rgb="FFFFFFCC"/>
                </patternFill>
              </fill>
            </x14:dxf>
          </x14:cfRule>
          <x14:cfRule type="cellIs" priority="1042" operator="equal" id="{392EB2B8-7189-48C9-8065-E77DA3E72637}">
            <xm:f>Tables!$B$16</xm:f>
            <x14:dxf>
              <fill>
                <patternFill>
                  <bgColor rgb="FF92D050"/>
                </patternFill>
              </fill>
            </x14:dxf>
          </x14:cfRule>
          <x14:cfRule type="cellIs" priority="1043" operator="equal" id="{1A098F28-AA05-4157-9572-F402253479AC}">
            <xm:f>Tables!$B$18</xm:f>
            <x14:dxf>
              <fill>
                <patternFill>
                  <bgColor rgb="FFFFC000"/>
                </patternFill>
              </fill>
            </x14:dxf>
          </x14:cfRule>
          <x14:cfRule type="cellIs" priority="1044" operator="equal" id="{2C43CB76-8336-45A2-A231-B9BF566C21EA}">
            <xm:f>Tables!$B$17</xm:f>
            <x14:dxf>
              <fill>
                <patternFill>
                  <bgColor rgb="FFFF0000"/>
                </patternFill>
              </fill>
            </x14:dxf>
          </x14:cfRule>
          <xm:sqref>Q230</xm:sqref>
        </x14:conditionalFormatting>
        <x14:conditionalFormatting xmlns:xm="http://schemas.microsoft.com/office/excel/2006/main">
          <x14:cfRule type="cellIs" priority="1037" operator="equal" id="{31514AD8-70A8-4E9C-92F4-5F346001377C}">
            <xm:f>Tables!$B$15</xm:f>
            <x14:dxf>
              <fill>
                <patternFill>
                  <bgColor rgb="FFFFFFCC"/>
                </patternFill>
              </fill>
            </x14:dxf>
          </x14:cfRule>
          <x14:cfRule type="cellIs" priority="1038" operator="equal" id="{9B6826DA-6E2E-4E3D-AE87-6B11DB370BC4}">
            <xm:f>Tables!$B$16</xm:f>
            <x14:dxf>
              <fill>
                <patternFill>
                  <bgColor rgb="FF92D050"/>
                </patternFill>
              </fill>
            </x14:dxf>
          </x14:cfRule>
          <x14:cfRule type="cellIs" priority="1039" operator="equal" id="{D243C871-81E9-42CD-BD2E-D57207AFF171}">
            <xm:f>Tables!$B$18</xm:f>
            <x14:dxf>
              <fill>
                <patternFill>
                  <bgColor rgb="FFFFC000"/>
                </patternFill>
              </fill>
            </x14:dxf>
          </x14:cfRule>
          <x14:cfRule type="cellIs" priority="1040" operator="equal" id="{26168A12-1D2C-4FC1-8389-236B368A0455}">
            <xm:f>Tables!$B$17</xm:f>
            <x14:dxf>
              <fill>
                <patternFill>
                  <bgColor rgb="FFFF0000"/>
                </patternFill>
              </fill>
            </x14:dxf>
          </x14:cfRule>
          <xm:sqref>Q240</xm:sqref>
        </x14:conditionalFormatting>
        <x14:conditionalFormatting xmlns:xm="http://schemas.microsoft.com/office/excel/2006/main">
          <x14:cfRule type="cellIs" priority="1033" operator="equal" id="{FC3B4034-663F-44E8-84A4-41F7F827ADF9}">
            <xm:f>Tables!$B$15</xm:f>
            <x14:dxf>
              <fill>
                <patternFill>
                  <bgColor rgb="FFFFFFCC"/>
                </patternFill>
              </fill>
            </x14:dxf>
          </x14:cfRule>
          <x14:cfRule type="cellIs" priority="1034" operator="equal" id="{348F530A-CF1A-4F35-81A6-523309FD00EC}">
            <xm:f>Tables!$B$16</xm:f>
            <x14:dxf>
              <fill>
                <patternFill>
                  <bgColor rgb="FF92D050"/>
                </patternFill>
              </fill>
            </x14:dxf>
          </x14:cfRule>
          <x14:cfRule type="cellIs" priority="1035" operator="equal" id="{EC6691E1-EDBE-4291-A4E5-D6639B29D6D2}">
            <xm:f>Tables!$B$18</xm:f>
            <x14:dxf>
              <fill>
                <patternFill>
                  <bgColor rgb="FFFFC000"/>
                </patternFill>
              </fill>
            </x14:dxf>
          </x14:cfRule>
          <x14:cfRule type="cellIs" priority="1036" operator="equal" id="{9D89724E-CAFE-4D93-929C-39508F38E916}">
            <xm:f>Tables!$B$17</xm:f>
            <x14:dxf>
              <fill>
                <patternFill>
                  <bgColor rgb="FFFF0000"/>
                </patternFill>
              </fill>
            </x14:dxf>
          </x14:cfRule>
          <xm:sqref>M240</xm:sqref>
        </x14:conditionalFormatting>
        <x14:conditionalFormatting xmlns:xm="http://schemas.microsoft.com/office/excel/2006/main">
          <x14:cfRule type="cellIs" priority="1029" operator="equal" id="{FC5522AA-0B0D-4944-A4FD-E144DC899C47}">
            <xm:f>Tables!$B$15</xm:f>
            <x14:dxf>
              <fill>
                <patternFill>
                  <bgColor rgb="FFFFFFCC"/>
                </patternFill>
              </fill>
            </x14:dxf>
          </x14:cfRule>
          <x14:cfRule type="cellIs" priority="1030" operator="equal" id="{5882DCA1-FEE6-4D46-8629-9AE4CF0C91E5}">
            <xm:f>Tables!$B$16</xm:f>
            <x14:dxf>
              <fill>
                <patternFill>
                  <bgColor rgb="FF92D050"/>
                </patternFill>
              </fill>
            </x14:dxf>
          </x14:cfRule>
          <x14:cfRule type="cellIs" priority="1031" operator="equal" id="{A3FDFDCA-3609-48BB-B907-30C92E78293F}">
            <xm:f>Tables!$B$18</xm:f>
            <x14:dxf>
              <fill>
                <patternFill>
                  <bgColor rgb="FFFFC000"/>
                </patternFill>
              </fill>
            </x14:dxf>
          </x14:cfRule>
          <x14:cfRule type="cellIs" priority="1032" operator="equal" id="{57BE689B-757D-4F1E-8F9A-22C3D0C97EB5}">
            <xm:f>Tables!$B$17</xm:f>
            <x14:dxf>
              <fill>
                <patternFill>
                  <bgColor rgb="FFFF0000"/>
                </patternFill>
              </fill>
            </x14:dxf>
          </x14:cfRule>
          <xm:sqref>M250</xm:sqref>
        </x14:conditionalFormatting>
        <x14:conditionalFormatting xmlns:xm="http://schemas.microsoft.com/office/excel/2006/main">
          <x14:cfRule type="cellIs" priority="1025" operator="equal" id="{EC03E687-F67C-4E50-8225-627A09E358CF}">
            <xm:f>Tables!$B$15</xm:f>
            <x14:dxf>
              <fill>
                <patternFill>
                  <bgColor rgb="FFFFFFCC"/>
                </patternFill>
              </fill>
            </x14:dxf>
          </x14:cfRule>
          <x14:cfRule type="cellIs" priority="1026" operator="equal" id="{1B33A2FA-7223-4F88-A61F-2AF33849BA2C}">
            <xm:f>Tables!$B$16</xm:f>
            <x14:dxf>
              <fill>
                <patternFill>
                  <bgColor rgb="FF92D050"/>
                </patternFill>
              </fill>
            </x14:dxf>
          </x14:cfRule>
          <x14:cfRule type="cellIs" priority="1027" operator="equal" id="{2D0E3C63-7384-487D-9E3B-20346F037B8D}">
            <xm:f>Tables!$B$18</xm:f>
            <x14:dxf>
              <fill>
                <patternFill>
                  <bgColor rgb="FFFFC000"/>
                </patternFill>
              </fill>
            </x14:dxf>
          </x14:cfRule>
          <x14:cfRule type="cellIs" priority="1028" operator="equal" id="{FDF27AF6-011A-434B-B0F0-8CA9F586BF75}">
            <xm:f>Tables!$B$17</xm:f>
            <x14:dxf>
              <fill>
                <patternFill>
                  <bgColor rgb="FFFF0000"/>
                </patternFill>
              </fill>
            </x14:dxf>
          </x14:cfRule>
          <xm:sqref>Q250</xm:sqref>
        </x14:conditionalFormatting>
        <x14:conditionalFormatting xmlns:xm="http://schemas.microsoft.com/office/excel/2006/main">
          <x14:cfRule type="cellIs" priority="1021" operator="equal" id="{1575993B-014B-4BAF-A8B4-02B6C47A3DB9}">
            <xm:f>Tables!$B$15</xm:f>
            <x14:dxf>
              <fill>
                <patternFill>
                  <bgColor rgb="FFFFFFCC"/>
                </patternFill>
              </fill>
            </x14:dxf>
          </x14:cfRule>
          <x14:cfRule type="cellIs" priority="1022" operator="equal" id="{2CD22E74-CF25-4FFC-BF58-3A41A5F2FBB9}">
            <xm:f>Tables!$B$16</xm:f>
            <x14:dxf>
              <fill>
                <patternFill>
                  <bgColor rgb="FF92D050"/>
                </patternFill>
              </fill>
            </x14:dxf>
          </x14:cfRule>
          <x14:cfRule type="cellIs" priority="1023" operator="equal" id="{E829502D-8279-4FDA-8ED4-5488ECC9C4C1}">
            <xm:f>Tables!$B$18</xm:f>
            <x14:dxf>
              <fill>
                <patternFill>
                  <bgColor rgb="FFFFC000"/>
                </patternFill>
              </fill>
            </x14:dxf>
          </x14:cfRule>
          <x14:cfRule type="cellIs" priority="1024" operator="equal" id="{1FD534D1-F49C-4744-B839-92BC8B8130EC}">
            <xm:f>Tables!$B$17</xm:f>
            <x14:dxf>
              <fill>
                <patternFill>
                  <bgColor rgb="FFFF0000"/>
                </patternFill>
              </fill>
            </x14:dxf>
          </x14:cfRule>
          <xm:sqref>Q278</xm:sqref>
        </x14:conditionalFormatting>
        <x14:conditionalFormatting xmlns:xm="http://schemas.microsoft.com/office/excel/2006/main">
          <x14:cfRule type="cellIs" priority="1017" operator="equal" id="{CF303388-305A-4813-983A-E3C58914C495}">
            <xm:f>Tables!$B$15</xm:f>
            <x14:dxf>
              <fill>
                <patternFill>
                  <bgColor rgb="FFFFFFCC"/>
                </patternFill>
              </fill>
            </x14:dxf>
          </x14:cfRule>
          <x14:cfRule type="cellIs" priority="1018" operator="equal" id="{977B3FDE-C700-49C8-BD0E-B33F73E21B7C}">
            <xm:f>Tables!$B$16</xm:f>
            <x14:dxf>
              <fill>
                <patternFill>
                  <bgColor rgb="FF92D050"/>
                </patternFill>
              </fill>
            </x14:dxf>
          </x14:cfRule>
          <x14:cfRule type="cellIs" priority="1019" operator="equal" id="{B6A009AE-600C-44DE-833C-CA5E757D975E}">
            <xm:f>Tables!$B$18</xm:f>
            <x14:dxf>
              <fill>
                <patternFill>
                  <bgColor rgb="FFFFC000"/>
                </patternFill>
              </fill>
            </x14:dxf>
          </x14:cfRule>
          <x14:cfRule type="cellIs" priority="1020" operator="equal" id="{7D1AABF1-B65E-4FB3-B4B1-331A10C82593}">
            <xm:f>Tables!$B$17</xm:f>
            <x14:dxf>
              <fill>
                <patternFill>
                  <bgColor rgb="FFFF0000"/>
                </patternFill>
              </fill>
            </x14:dxf>
          </x14:cfRule>
          <xm:sqref>M278</xm:sqref>
        </x14:conditionalFormatting>
        <x14:conditionalFormatting xmlns:xm="http://schemas.microsoft.com/office/excel/2006/main">
          <x14:cfRule type="cellIs" priority="1013" operator="equal" id="{C0FDED16-6950-439C-8160-43F59C120A7B}">
            <xm:f>Tables!$B$15</xm:f>
            <x14:dxf>
              <fill>
                <patternFill>
                  <bgColor rgb="FFFFFFCC"/>
                </patternFill>
              </fill>
            </x14:dxf>
          </x14:cfRule>
          <x14:cfRule type="cellIs" priority="1014" operator="equal" id="{C6E379DC-B322-4D29-A3CE-3F77F80E23DC}">
            <xm:f>Tables!$B$16</xm:f>
            <x14:dxf>
              <fill>
                <patternFill>
                  <bgColor rgb="FF92D050"/>
                </patternFill>
              </fill>
            </x14:dxf>
          </x14:cfRule>
          <x14:cfRule type="cellIs" priority="1015" operator="equal" id="{63FEF6AB-2C03-4548-A660-C3075D182706}">
            <xm:f>Tables!$B$18</xm:f>
            <x14:dxf>
              <fill>
                <patternFill>
                  <bgColor rgb="FFFFC000"/>
                </patternFill>
              </fill>
            </x14:dxf>
          </x14:cfRule>
          <x14:cfRule type="cellIs" priority="1016" operator="equal" id="{62D31AF0-A381-4966-BA74-E5C8B7CBCBA2}">
            <xm:f>Tables!$B$17</xm:f>
            <x14:dxf>
              <fill>
                <patternFill>
                  <bgColor rgb="FFFF0000"/>
                </patternFill>
              </fill>
            </x14:dxf>
          </x14:cfRule>
          <xm:sqref>M288</xm:sqref>
        </x14:conditionalFormatting>
        <x14:conditionalFormatting xmlns:xm="http://schemas.microsoft.com/office/excel/2006/main">
          <x14:cfRule type="cellIs" priority="1009" operator="equal" id="{CEF120C6-4C37-4F69-BB0B-ACA2E72F1523}">
            <xm:f>Tables!$B$15</xm:f>
            <x14:dxf>
              <fill>
                <patternFill>
                  <bgColor rgb="FFFFFFCC"/>
                </patternFill>
              </fill>
            </x14:dxf>
          </x14:cfRule>
          <x14:cfRule type="cellIs" priority="1010" operator="equal" id="{89BF2F67-7A39-4D9B-AC54-D5913DE914F1}">
            <xm:f>Tables!$B$16</xm:f>
            <x14:dxf>
              <fill>
                <patternFill>
                  <bgColor rgb="FF92D050"/>
                </patternFill>
              </fill>
            </x14:dxf>
          </x14:cfRule>
          <x14:cfRule type="cellIs" priority="1011" operator="equal" id="{C0E29561-31FB-4A96-8AFF-F4D987A3BBE1}">
            <xm:f>Tables!$B$18</xm:f>
            <x14:dxf>
              <fill>
                <patternFill>
                  <bgColor rgb="FFFFC000"/>
                </patternFill>
              </fill>
            </x14:dxf>
          </x14:cfRule>
          <x14:cfRule type="cellIs" priority="1012" operator="equal" id="{2A1F6550-D822-49AB-901E-7F9F6167021F}">
            <xm:f>Tables!$B$17</xm:f>
            <x14:dxf>
              <fill>
                <patternFill>
                  <bgColor rgb="FFFF0000"/>
                </patternFill>
              </fill>
            </x14:dxf>
          </x14:cfRule>
          <xm:sqref>Q288</xm:sqref>
        </x14:conditionalFormatting>
        <x14:conditionalFormatting xmlns:xm="http://schemas.microsoft.com/office/excel/2006/main">
          <x14:cfRule type="cellIs" priority="1005" operator="equal" id="{225480AE-695A-4B0F-8F8C-D263BB05EF01}">
            <xm:f>Tables!$B$15</xm:f>
            <x14:dxf>
              <fill>
                <patternFill>
                  <bgColor rgb="FFFFFFCC"/>
                </patternFill>
              </fill>
            </x14:dxf>
          </x14:cfRule>
          <x14:cfRule type="cellIs" priority="1006" operator="equal" id="{F13CFD87-4F2E-4623-A1F8-48C342397536}">
            <xm:f>Tables!$B$16</xm:f>
            <x14:dxf>
              <fill>
                <patternFill>
                  <bgColor rgb="FF92D050"/>
                </patternFill>
              </fill>
            </x14:dxf>
          </x14:cfRule>
          <x14:cfRule type="cellIs" priority="1007" operator="equal" id="{729B2F1F-C254-404B-9AB8-4ED52645DC1E}">
            <xm:f>Tables!$B$18</xm:f>
            <x14:dxf>
              <fill>
                <patternFill>
                  <bgColor rgb="FFFFC000"/>
                </patternFill>
              </fill>
            </x14:dxf>
          </x14:cfRule>
          <x14:cfRule type="cellIs" priority="1008" operator="equal" id="{48FA24EE-601B-41FB-AD95-1DB23C666E09}">
            <xm:f>Tables!$B$17</xm:f>
            <x14:dxf>
              <fill>
                <patternFill>
                  <bgColor rgb="FFFF0000"/>
                </patternFill>
              </fill>
            </x14:dxf>
          </x14:cfRule>
          <xm:sqref>Q298</xm:sqref>
        </x14:conditionalFormatting>
        <x14:conditionalFormatting xmlns:xm="http://schemas.microsoft.com/office/excel/2006/main">
          <x14:cfRule type="cellIs" priority="1001" operator="equal" id="{844ED0AD-E418-41E1-9357-F7E8AF987D67}">
            <xm:f>Tables!$B$15</xm:f>
            <x14:dxf>
              <fill>
                <patternFill>
                  <bgColor rgb="FFFFFFCC"/>
                </patternFill>
              </fill>
            </x14:dxf>
          </x14:cfRule>
          <x14:cfRule type="cellIs" priority="1002" operator="equal" id="{1E0C4788-53F2-4CCB-B858-9103546923BE}">
            <xm:f>Tables!$B$16</xm:f>
            <x14:dxf>
              <fill>
                <patternFill>
                  <bgColor rgb="FF92D050"/>
                </patternFill>
              </fill>
            </x14:dxf>
          </x14:cfRule>
          <x14:cfRule type="cellIs" priority="1003" operator="equal" id="{B809D1F5-63F7-48C6-B6A0-ECC3D4FAF3FC}">
            <xm:f>Tables!$B$18</xm:f>
            <x14:dxf>
              <fill>
                <patternFill>
                  <bgColor rgb="FFFFC000"/>
                </patternFill>
              </fill>
            </x14:dxf>
          </x14:cfRule>
          <x14:cfRule type="cellIs" priority="1004" operator="equal" id="{9657E04B-57FF-44EA-8EA0-A6321BCCC743}">
            <xm:f>Tables!$B$17</xm:f>
            <x14:dxf>
              <fill>
                <patternFill>
                  <bgColor rgb="FFFF0000"/>
                </patternFill>
              </fill>
            </x14:dxf>
          </x14:cfRule>
          <xm:sqref>M298</xm:sqref>
        </x14:conditionalFormatting>
        <x14:conditionalFormatting xmlns:xm="http://schemas.microsoft.com/office/excel/2006/main">
          <x14:cfRule type="cellIs" priority="997" operator="equal" id="{7B9104B7-A42D-4E86-8E22-2617170A24C3}">
            <xm:f>Tables!$B$15</xm:f>
            <x14:dxf>
              <fill>
                <patternFill>
                  <bgColor rgb="FFFFFFCC"/>
                </patternFill>
              </fill>
            </x14:dxf>
          </x14:cfRule>
          <x14:cfRule type="cellIs" priority="998" operator="equal" id="{D00E58ED-E83B-439F-BC7D-2367B6CA1A13}">
            <xm:f>Tables!$B$16</xm:f>
            <x14:dxf>
              <fill>
                <patternFill>
                  <bgColor rgb="FF92D050"/>
                </patternFill>
              </fill>
            </x14:dxf>
          </x14:cfRule>
          <x14:cfRule type="cellIs" priority="999" operator="equal" id="{A45FA9E9-5912-4877-9038-2745487AC646}">
            <xm:f>Tables!$B$18</xm:f>
            <x14:dxf>
              <fill>
                <patternFill>
                  <bgColor rgb="FFFFC000"/>
                </patternFill>
              </fill>
            </x14:dxf>
          </x14:cfRule>
          <x14:cfRule type="cellIs" priority="1000" operator="equal" id="{1FFD7FE4-D038-4168-A53D-70F96E5EC64F}">
            <xm:f>Tables!$B$17</xm:f>
            <x14:dxf>
              <fill>
                <patternFill>
                  <bgColor rgb="FFFF0000"/>
                </patternFill>
              </fill>
            </x14:dxf>
          </x14:cfRule>
          <xm:sqref>M309</xm:sqref>
        </x14:conditionalFormatting>
        <x14:conditionalFormatting xmlns:xm="http://schemas.microsoft.com/office/excel/2006/main">
          <x14:cfRule type="cellIs" priority="993" operator="equal" id="{66BF2975-35C6-4B1A-BBFF-C8D8024ECF65}">
            <xm:f>Tables!$B$15</xm:f>
            <x14:dxf>
              <fill>
                <patternFill>
                  <bgColor rgb="FFFFFFCC"/>
                </patternFill>
              </fill>
            </x14:dxf>
          </x14:cfRule>
          <x14:cfRule type="cellIs" priority="994" operator="equal" id="{3BD41D0D-8ACB-4DE7-9C06-6F116250A61F}">
            <xm:f>Tables!$B$16</xm:f>
            <x14:dxf>
              <fill>
                <patternFill>
                  <bgColor rgb="FF92D050"/>
                </patternFill>
              </fill>
            </x14:dxf>
          </x14:cfRule>
          <x14:cfRule type="cellIs" priority="995" operator="equal" id="{40E2A828-F70F-4F21-BA86-EF31D138C6BA}">
            <xm:f>Tables!$B$18</xm:f>
            <x14:dxf>
              <fill>
                <patternFill>
                  <bgColor rgb="FFFFC000"/>
                </patternFill>
              </fill>
            </x14:dxf>
          </x14:cfRule>
          <x14:cfRule type="cellIs" priority="996" operator="equal" id="{0EA5A4BD-03BE-4A9B-8DF7-003BF18E72B8}">
            <xm:f>Tables!$B$17</xm:f>
            <x14:dxf>
              <fill>
                <patternFill>
                  <bgColor rgb="FFFF0000"/>
                </patternFill>
              </fill>
            </x14:dxf>
          </x14:cfRule>
          <xm:sqref>Q309</xm:sqref>
        </x14:conditionalFormatting>
        <x14:conditionalFormatting xmlns:xm="http://schemas.microsoft.com/office/excel/2006/main">
          <x14:cfRule type="cellIs" priority="989" operator="equal" id="{A5FF83BA-95E3-4297-BC7D-2D9F7D3D99D8}">
            <xm:f>Tables!$B$15</xm:f>
            <x14:dxf>
              <fill>
                <patternFill>
                  <bgColor rgb="FFFFFFCC"/>
                </patternFill>
              </fill>
            </x14:dxf>
          </x14:cfRule>
          <x14:cfRule type="cellIs" priority="990" operator="equal" id="{8B6FADAC-2E9C-4BC0-9C93-1A411FABC356}">
            <xm:f>Tables!$B$16</xm:f>
            <x14:dxf>
              <fill>
                <patternFill>
                  <bgColor rgb="FF92D050"/>
                </patternFill>
              </fill>
            </x14:dxf>
          </x14:cfRule>
          <x14:cfRule type="cellIs" priority="991" operator="equal" id="{442E6629-318F-424E-A886-5EF74505FB43}">
            <xm:f>Tables!$B$18</xm:f>
            <x14:dxf>
              <fill>
                <patternFill>
                  <bgColor rgb="FFFFC000"/>
                </patternFill>
              </fill>
            </x14:dxf>
          </x14:cfRule>
          <x14:cfRule type="cellIs" priority="992" operator="equal" id="{9F3B0107-9329-407B-974A-B6BCA449748A}">
            <xm:f>Tables!$B$17</xm:f>
            <x14:dxf>
              <fill>
                <patternFill>
                  <bgColor rgb="FFFF0000"/>
                </patternFill>
              </fill>
            </x14:dxf>
          </x14:cfRule>
          <xm:sqref>Q366</xm:sqref>
        </x14:conditionalFormatting>
        <x14:conditionalFormatting xmlns:xm="http://schemas.microsoft.com/office/excel/2006/main">
          <x14:cfRule type="cellIs" priority="985" operator="equal" id="{268679F5-2956-43EA-9017-78D9136AB083}">
            <xm:f>Tables!$B$15</xm:f>
            <x14:dxf>
              <fill>
                <patternFill>
                  <bgColor rgb="FFFFFFCC"/>
                </patternFill>
              </fill>
            </x14:dxf>
          </x14:cfRule>
          <x14:cfRule type="cellIs" priority="986" operator="equal" id="{4E4B24C0-40D9-4441-861B-85AD6B97AF59}">
            <xm:f>Tables!$B$16</xm:f>
            <x14:dxf>
              <fill>
                <patternFill>
                  <bgColor rgb="FF92D050"/>
                </patternFill>
              </fill>
            </x14:dxf>
          </x14:cfRule>
          <x14:cfRule type="cellIs" priority="987" operator="equal" id="{19C3B518-6E18-49CE-A706-0187B9DCEA4D}">
            <xm:f>Tables!$B$18</xm:f>
            <x14:dxf>
              <fill>
                <patternFill>
                  <bgColor rgb="FFFFC000"/>
                </patternFill>
              </fill>
            </x14:dxf>
          </x14:cfRule>
          <x14:cfRule type="cellIs" priority="988" operator="equal" id="{7427CCD4-77FB-4CB3-AE76-CA06C10D3DE0}">
            <xm:f>Tables!$B$17</xm:f>
            <x14:dxf>
              <fill>
                <patternFill>
                  <bgColor rgb="FFFF0000"/>
                </patternFill>
              </fill>
            </x14:dxf>
          </x14:cfRule>
          <xm:sqref>M366</xm:sqref>
        </x14:conditionalFormatting>
        <x14:conditionalFormatting xmlns:xm="http://schemas.microsoft.com/office/excel/2006/main">
          <x14:cfRule type="cellIs" priority="981" operator="equal" id="{0881784B-6EF6-4DCB-9344-D5ADE15A9A69}">
            <xm:f>Tables!$B$15</xm:f>
            <x14:dxf>
              <fill>
                <patternFill>
                  <bgColor rgb="FFFFFFCC"/>
                </patternFill>
              </fill>
            </x14:dxf>
          </x14:cfRule>
          <x14:cfRule type="cellIs" priority="982" operator="equal" id="{CB73C9CE-325E-4EFD-9528-43700E86D50B}">
            <xm:f>Tables!$B$16</xm:f>
            <x14:dxf>
              <fill>
                <patternFill>
                  <bgColor rgb="FF92D050"/>
                </patternFill>
              </fill>
            </x14:dxf>
          </x14:cfRule>
          <x14:cfRule type="cellIs" priority="983" operator="equal" id="{C104BBA5-DACD-4D27-B1F9-D692CD984C4F}">
            <xm:f>Tables!$B$18</xm:f>
            <x14:dxf>
              <fill>
                <patternFill>
                  <bgColor rgb="FFFFC000"/>
                </patternFill>
              </fill>
            </x14:dxf>
          </x14:cfRule>
          <x14:cfRule type="cellIs" priority="984" operator="equal" id="{4A75AAC9-36DE-4980-B5A8-2990A38139DF}">
            <xm:f>Tables!$B$17</xm:f>
            <x14:dxf>
              <fill>
                <patternFill>
                  <bgColor rgb="FFFF0000"/>
                </patternFill>
              </fill>
            </x14:dxf>
          </x14:cfRule>
          <xm:sqref>M385</xm:sqref>
        </x14:conditionalFormatting>
        <x14:conditionalFormatting xmlns:xm="http://schemas.microsoft.com/office/excel/2006/main">
          <x14:cfRule type="cellIs" priority="977" operator="equal" id="{EDE3A045-9BF1-40BF-A109-3116BE28453B}">
            <xm:f>Tables!$B$15</xm:f>
            <x14:dxf>
              <fill>
                <patternFill>
                  <bgColor rgb="FFFFFFCC"/>
                </patternFill>
              </fill>
            </x14:dxf>
          </x14:cfRule>
          <x14:cfRule type="cellIs" priority="978" operator="equal" id="{7D5B014E-9F34-498C-8D45-36AD43EACAB2}">
            <xm:f>Tables!$B$16</xm:f>
            <x14:dxf>
              <fill>
                <patternFill>
                  <bgColor rgb="FF92D050"/>
                </patternFill>
              </fill>
            </x14:dxf>
          </x14:cfRule>
          <x14:cfRule type="cellIs" priority="979" operator="equal" id="{C2B0A29F-4508-4D7E-8176-4A3016A22EFA}">
            <xm:f>Tables!$B$18</xm:f>
            <x14:dxf>
              <fill>
                <patternFill>
                  <bgColor rgb="FFFFC000"/>
                </patternFill>
              </fill>
            </x14:dxf>
          </x14:cfRule>
          <x14:cfRule type="cellIs" priority="980" operator="equal" id="{D8541BB5-8CCB-43B8-8576-A215D2425172}">
            <xm:f>Tables!$B$17</xm:f>
            <x14:dxf>
              <fill>
                <patternFill>
                  <bgColor rgb="FFFF0000"/>
                </patternFill>
              </fill>
            </x14:dxf>
          </x14:cfRule>
          <xm:sqref>Q385</xm:sqref>
        </x14:conditionalFormatting>
        <x14:conditionalFormatting xmlns:xm="http://schemas.microsoft.com/office/excel/2006/main">
          <x14:cfRule type="cellIs" priority="973" operator="equal" id="{687F1DA8-2063-44CF-B1CC-53F365D4D036}">
            <xm:f>Tables!$B$15</xm:f>
            <x14:dxf>
              <fill>
                <patternFill>
                  <bgColor rgb="FFFFFFCC"/>
                </patternFill>
              </fill>
            </x14:dxf>
          </x14:cfRule>
          <x14:cfRule type="cellIs" priority="974" operator="equal" id="{76398EF7-ECD6-4A6D-8BFF-6BD9DCC69FDD}">
            <xm:f>Tables!$B$16</xm:f>
            <x14:dxf>
              <fill>
                <patternFill>
                  <bgColor rgb="FF92D050"/>
                </patternFill>
              </fill>
            </x14:dxf>
          </x14:cfRule>
          <x14:cfRule type="cellIs" priority="975" operator="equal" id="{D72BBC18-2D83-4EE9-8F52-E2E2764C706F}">
            <xm:f>Tables!$B$18</xm:f>
            <x14:dxf>
              <fill>
                <patternFill>
                  <bgColor rgb="FFFFC000"/>
                </patternFill>
              </fill>
            </x14:dxf>
          </x14:cfRule>
          <x14:cfRule type="cellIs" priority="976" operator="equal" id="{FA65437C-402F-4814-951B-23686059B69C}">
            <xm:f>Tables!$B$17</xm:f>
            <x14:dxf>
              <fill>
                <patternFill>
                  <bgColor rgb="FFFF0000"/>
                </patternFill>
              </fill>
            </x14:dxf>
          </x14:cfRule>
          <xm:sqref>Q396</xm:sqref>
        </x14:conditionalFormatting>
        <x14:conditionalFormatting xmlns:xm="http://schemas.microsoft.com/office/excel/2006/main">
          <x14:cfRule type="cellIs" priority="969" operator="equal" id="{ED4ADA98-332D-4485-98B1-9FFC59472FBA}">
            <xm:f>Tables!$B$15</xm:f>
            <x14:dxf>
              <fill>
                <patternFill>
                  <bgColor rgb="FFFFFFCC"/>
                </patternFill>
              </fill>
            </x14:dxf>
          </x14:cfRule>
          <x14:cfRule type="cellIs" priority="970" operator="equal" id="{962ABEF4-A945-4E9D-B8BC-4ED1FBCB91D4}">
            <xm:f>Tables!$B$16</xm:f>
            <x14:dxf>
              <fill>
                <patternFill>
                  <bgColor rgb="FF92D050"/>
                </patternFill>
              </fill>
            </x14:dxf>
          </x14:cfRule>
          <x14:cfRule type="cellIs" priority="971" operator="equal" id="{86BC12FE-C4AC-48E6-B46D-FD8E103E45F2}">
            <xm:f>Tables!$B$18</xm:f>
            <x14:dxf>
              <fill>
                <patternFill>
                  <bgColor rgb="FFFFC000"/>
                </patternFill>
              </fill>
            </x14:dxf>
          </x14:cfRule>
          <x14:cfRule type="cellIs" priority="972" operator="equal" id="{464961C7-95E5-4297-9830-66B7FC93ED31}">
            <xm:f>Tables!$B$17</xm:f>
            <x14:dxf>
              <fill>
                <patternFill>
                  <bgColor rgb="FFFF0000"/>
                </patternFill>
              </fill>
            </x14:dxf>
          </x14:cfRule>
          <xm:sqref>M396</xm:sqref>
        </x14:conditionalFormatting>
        <x14:conditionalFormatting xmlns:xm="http://schemas.microsoft.com/office/excel/2006/main">
          <x14:cfRule type="cellIs" priority="965" operator="equal" id="{025AFE12-B1A3-4557-9123-901401CE35A2}">
            <xm:f>Tables!$B$15</xm:f>
            <x14:dxf>
              <fill>
                <patternFill>
                  <bgColor rgb="FFFFFFCC"/>
                </patternFill>
              </fill>
            </x14:dxf>
          </x14:cfRule>
          <x14:cfRule type="cellIs" priority="966" operator="equal" id="{7B13CB9D-D69F-4A6C-8945-833EA96612A2}">
            <xm:f>Tables!$B$16</xm:f>
            <x14:dxf>
              <fill>
                <patternFill>
                  <bgColor rgb="FF92D050"/>
                </patternFill>
              </fill>
            </x14:dxf>
          </x14:cfRule>
          <x14:cfRule type="cellIs" priority="967" operator="equal" id="{6D07B5B7-FF1D-47A4-912D-26B95E2CA273}">
            <xm:f>Tables!$B$18</xm:f>
            <x14:dxf>
              <fill>
                <patternFill>
                  <bgColor rgb="FFFFC000"/>
                </patternFill>
              </fill>
            </x14:dxf>
          </x14:cfRule>
          <x14:cfRule type="cellIs" priority="968" operator="equal" id="{F5E8D337-5489-4EE5-B577-41FCB5A9D764}">
            <xm:f>Tables!$B$17</xm:f>
            <x14:dxf>
              <fill>
                <patternFill>
                  <bgColor rgb="FFFF0000"/>
                </patternFill>
              </fill>
            </x14:dxf>
          </x14:cfRule>
          <xm:sqref>M407</xm:sqref>
        </x14:conditionalFormatting>
        <x14:conditionalFormatting xmlns:xm="http://schemas.microsoft.com/office/excel/2006/main">
          <x14:cfRule type="cellIs" priority="961" operator="equal" id="{DE14331D-3B4C-4C24-B60A-B24D439E4551}">
            <xm:f>Tables!$B$15</xm:f>
            <x14:dxf>
              <fill>
                <patternFill>
                  <bgColor rgb="FFFFFFCC"/>
                </patternFill>
              </fill>
            </x14:dxf>
          </x14:cfRule>
          <x14:cfRule type="cellIs" priority="962" operator="equal" id="{68666285-5124-4AB9-B00F-A38462FBDC6E}">
            <xm:f>Tables!$B$16</xm:f>
            <x14:dxf>
              <fill>
                <patternFill>
                  <bgColor rgb="FF92D050"/>
                </patternFill>
              </fill>
            </x14:dxf>
          </x14:cfRule>
          <x14:cfRule type="cellIs" priority="963" operator="equal" id="{D6C155C7-DC64-4D4B-B5AF-DEF51274A819}">
            <xm:f>Tables!$B$18</xm:f>
            <x14:dxf>
              <fill>
                <patternFill>
                  <bgColor rgb="FFFFC000"/>
                </patternFill>
              </fill>
            </x14:dxf>
          </x14:cfRule>
          <x14:cfRule type="cellIs" priority="964" operator="equal" id="{6A67400D-9C25-4EBA-8BAF-07AE6351BF60}">
            <xm:f>Tables!$B$17</xm:f>
            <x14:dxf>
              <fill>
                <patternFill>
                  <bgColor rgb="FFFF0000"/>
                </patternFill>
              </fill>
            </x14:dxf>
          </x14:cfRule>
          <xm:sqref>Q407</xm:sqref>
        </x14:conditionalFormatting>
        <x14:conditionalFormatting xmlns:xm="http://schemas.microsoft.com/office/excel/2006/main">
          <x14:cfRule type="cellIs" priority="957" operator="equal" id="{5DB65F5C-3263-46CD-9364-272090FE0683}">
            <xm:f>Tables!$B$15</xm:f>
            <x14:dxf>
              <fill>
                <patternFill>
                  <bgColor rgb="FFFFFFCC"/>
                </patternFill>
              </fill>
            </x14:dxf>
          </x14:cfRule>
          <x14:cfRule type="cellIs" priority="958" operator="equal" id="{A9274B64-534A-4F49-8F61-46E418DA7044}">
            <xm:f>Tables!$B$16</xm:f>
            <x14:dxf>
              <fill>
                <patternFill>
                  <bgColor rgb="FF92D050"/>
                </patternFill>
              </fill>
            </x14:dxf>
          </x14:cfRule>
          <x14:cfRule type="cellIs" priority="959" operator="equal" id="{67BCF8AC-E71A-473A-A742-4B84BE574C61}">
            <xm:f>Tables!$B$18</xm:f>
            <x14:dxf>
              <fill>
                <patternFill>
                  <bgColor rgb="FFFFC000"/>
                </patternFill>
              </fill>
            </x14:dxf>
          </x14:cfRule>
          <x14:cfRule type="cellIs" priority="960" operator="equal" id="{C4410D0B-2F3B-40B2-9EEE-85402B298BE9}">
            <xm:f>Tables!$B$17</xm:f>
            <x14:dxf>
              <fill>
                <patternFill>
                  <bgColor rgb="FFFF0000"/>
                </patternFill>
              </fill>
            </x14:dxf>
          </x14:cfRule>
          <xm:sqref>Q418</xm:sqref>
        </x14:conditionalFormatting>
        <x14:conditionalFormatting xmlns:xm="http://schemas.microsoft.com/office/excel/2006/main">
          <x14:cfRule type="cellIs" priority="953" operator="equal" id="{DF92FEAA-7217-4624-97CF-8BECEBA83D79}">
            <xm:f>Tables!$B$15</xm:f>
            <x14:dxf>
              <fill>
                <patternFill>
                  <bgColor rgb="FFFFFFCC"/>
                </patternFill>
              </fill>
            </x14:dxf>
          </x14:cfRule>
          <x14:cfRule type="cellIs" priority="954" operator="equal" id="{BF6F03B2-CFD0-48B4-883C-1CDDA4417996}">
            <xm:f>Tables!$B$16</xm:f>
            <x14:dxf>
              <fill>
                <patternFill>
                  <bgColor rgb="FF92D050"/>
                </patternFill>
              </fill>
            </x14:dxf>
          </x14:cfRule>
          <x14:cfRule type="cellIs" priority="955" operator="equal" id="{A333FB2B-D49F-4FB9-99D5-3D7A538FB50C}">
            <xm:f>Tables!$B$18</xm:f>
            <x14:dxf>
              <fill>
                <patternFill>
                  <bgColor rgb="FFFFC000"/>
                </patternFill>
              </fill>
            </x14:dxf>
          </x14:cfRule>
          <x14:cfRule type="cellIs" priority="956" operator="equal" id="{BCD7C507-DB4B-42E9-8B1C-34237E3C3B78}">
            <xm:f>Tables!$B$17</xm:f>
            <x14:dxf>
              <fill>
                <patternFill>
                  <bgColor rgb="FFFF0000"/>
                </patternFill>
              </fill>
            </x14:dxf>
          </x14:cfRule>
          <xm:sqref>M418</xm:sqref>
        </x14:conditionalFormatting>
        <x14:conditionalFormatting xmlns:xm="http://schemas.microsoft.com/office/excel/2006/main">
          <x14:cfRule type="cellIs" priority="949" operator="equal" id="{592D963F-01EF-455C-93EF-3340D865E140}">
            <xm:f>Tables!$B$15</xm:f>
            <x14:dxf>
              <fill>
                <patternFill>
                  <bgColor rgb="FFFFFFCC"/>
                </patternFill>
              </fill>
            </x14:dxf>
          </x14:cfRule>
          <x14:cfRule type="cellIs" priority="950" operator="equal" id="{92D89D3E-C0C6-4453-AA1D-A0156BA8B1B8}">
            <xm:f>Tables!$B$16</xm:f>
            <x14:dxf>
              <fill>
                <patternFill>
                  <bgColor rgb="FF92D050"/>
                </patternFill>
              </fill>
            </x14:dxf>
          </x14:cfRule>
          <x14:cfRule type="cellIs" priority="951" operator="equal" id="{145DB667-79FC-4108-AD3E-E81ABBB9F9FD}">
            <xm:f>Tables!$B$18</xm:f>
            <x14:dxf>
              <fill>
                <patternFill>
                  <bgColor rgb="FFFFC000"/>
                </patternFill>
              </fill>
            </x14:dxf>
          </x14:cfRule>
          <x14:cfRule type="cellIs" priority="952" operator="equal" id="{24278661-B8B1-4D72-AA68-6D0C024B0C83}">
            <xm:f>Tables!$B$17</xm:f>
            <x14:dxf>
              <fill>
                <patternFill>
                  <bgColor rgb="FFFF0000"/>
                </patternFill>
              </fill>
            </x14:dxf>
          </x14:cfRule>
          <xm:sqref>M517</xm:sqref>
        </x14:conditionalFormatting>
        <x14:conditionalFormatting xmlns:xm="http://schemas.microsoft.com/office/excel/2006/main">
          <x14:cfRule type="cellIs" priority="945" operator="equal" id="{12F247BA-9517-4AD2-82F7-777DCD44E65C}">
            <xm:f>Tables!$B$15</xm:f>
            <x14:dxf>
              <fill>
                <patternFill>
                  <bgColor rgb="FFFFFFCC"/>
                </patternFill>
              </fill>
            </x14:dxf>
          </x14:cfRule>
          <x14:cfRule type="cellIs" priority="946" operator="equal" id="{CAC2E56E-A903-41B1-AF97-0E6FC6E91706}">
            <xm:f>Tables!$B$16</xm:f>
            <x14:dxf>
              <fill>
                <patternFill>
                  <bgColor rgb="FF92D050"/>
                </patternFill>
              </fill>
            </x14:dxf>
          </x14:cfRule>
          <x14:cfRule type="cellIs" priority="947" operator="equal" id="{4EC003C8-EAC2-4748-96EE-F4D940B42202}">
            <xm:f>Tables!$B$18</xm:f>
            <x14:dxf>
              <fill>
                <patternFill>
                  <bgColor rgb="FFFFC000"/>
                </patternFill>
              </fill>
            </x14:dxf>
          </x14:cfRule>
          <x14:cfRule type="cellIs" priority="948" operator="equal" id="{EA2DB521-B459-43FF-BF4A-98728C1197B2}">
            <xm:f>Tables!$B$17</xm:f>
            <x14:dxf>
              <fill>
                <patternFill>
                  <bgColor rgb="FFFF0000"/>
                </patternFill>
              </fill>
            </x14:dxf>
          </x14:cfRule>
          <xm:sqref>Q517</xm:sqref>
        </x14:conditionalFormatting>
        <x14:conditionalFormatting xmlns:xm="http://schemas.microsoft.com/office/excel/2006/main">
          <x14:cfRule type="cellIs" priority="941" operator="equal" id="{DC0DA522-067A-434D-987B-A8A01C9B37DC}">
            <xm:f>Tables!$B$15</xm:f>
            <x14:dxf>
              <fill>
                <patternFill>
                  <bgColor rgb="FFFFFFCC"/>
                </patternFill>
              </fill>
            </x14:dxf>
          </x14:cfRule>
          <x14:cfRule type="cellIs" priority="942" operator="equal" id="{EB151756-E293-4457-9857-DD83482F8883}">
            <xm:f>Tables!$B$16</xm:f>
            <x14:dxf>
              <fill>
                <patternFill>
                  <bgColor rgb="FF92D050"/>
                </patternFill>
              </fill>
            </x14:dxf>
          </x14:cfRule>
          <x14:cfRule type="cellIs" priority="943" operator="equal" id="{5C83988A-83BD-4D58-A980-09C6565D1E84}">
            <xm:f>Tables!$B$18</xm:f>
            <x14:dxf>
              <fill>
                <patternFill>
                  <bgColor rgb="FFFFC000"/>
                </patternFill>
              </fill>
            </x14:dxf>
          </x14:cfRule>
          <x14:cfRule type="cellIs" priority="944" operator="equal" id="{6B6DDEB4-B538-407A-B2A2-2F98E04746FC}">
            <xm:f>Tables!$B$17</xm:f>
            <x14:dxf>
              <fill>
                <patternFill>
                  <bgColor rgb="FFFF0000"/>
                </patternFill>
              </fill>
            </x14:dxf>
          </x14:cfRule>
          <xm:sqref>Q537</xm:sqref>
        </x14:conditionalFormatting>
        <x14:conditionalFormatting xmlns:xm="http://schemas.microsoft.com/office/excel/2006/main">
          <x14:cfRule type="cellIs" priority="937" operator="equal" id="{F7CBBB66-7566-46C4-925A-0C179E7A0B25}">
            <xm:f>Tables!$B$15</xm:f>
            <x14:dxf>
              <fill>
                <patternFill>
                  <bgColor rgb="FFFFFFCC"/>
                </patternFill>
              </fill>
            </x14:dxf>
          </x14:cfRule>
          <x14:cfRule type="cellIs" priority="938" operator="equal" id="{E8FB2F47-C77E-46D7-92F2-931CC5B8C90F}">
            <xm:f>Tables!$B$16</xm:f>
            <x14:dxf>
              <fill>
                <patternFill>
                  <bgColor rgb="FF92D050"/>
                </patternFill>
              </fill>
            </x14:dxf>
          </x14:cfRule>
          <x14:cfRule type="cellIs" priority="939" operator="equal" id="{AE7F6034-7217-45CE-83E1-9EE5F4B4839C}">
            <xm:f>Tables!$B$18</xm:f>
            <x14:dxf>
              <fill>
                <patternFill>
                  <bgColor rgb="FFFFC000"/>
                </patternFill>
              </fill>
            </x14:dxf>
          </x14:cfRule>
          <x14:cfRule type="cellIs" priority="940" operator="equal" id="{CCE49532-223D-4D61-AB0C-AB167BA04226}">
            <xm:f>Tables!$B$17</xm:f>
            <x14:dxf>
              <fill>
                <patternFill>
                  <bgColor rgb="FFFF0000"/>
                </patternFill>
              </fill>
            </x14:dxf>
          </x14:cfRule>
          <xm:sqref>M537</xm:sqref>
        </x14:conditionalFormatting>
        <x14:conditionalFormatting xmlns:xm="http://schemas.microsoft.com/office/excel/2006/main">
          <x14:cfRule type="cellIs" priority="933" operator="equal" id="{9272EA69-6F7E-4A56-AB03-E6BEBDA740D9}">
            <xm:f>Tables!$B$15</xm:f>
            <x14:dxf>
              <fill>
                <patternFill>
                  <bgColor rgb="FFFFFFCC"/>
                </patternFill>
              </fill>
            </x14:dxf>
          </x14:cfRule>
          <x14:cfRule type="cellIs" priority="934" operator="equal" id="{EBCA0284-E94C-4C69-BD33-007430C62580}">
            <xm:f>Tables!$B$16</xm:f>
            <x14:dxf>
              <fill>
                <patternFill>
                  <bgColor rgb="FF92D050"/>
                </patternFill>
              </fill>
            </x14:dxf>
          </x14:cfRule>
          <x14:cfRule type="cellIs" priority="935" operator="equal" id="{1FB5768F-AA9D-4AD6-BC03-A549BE695E48}">
            <xm:f>Tables!$B$18</xm:f>
            <x14:dxf>
              <fill>
                <patternFill>
                  <bgColor rgb="FFFFC000"/>
                </patternFill>
              </fill>
            </x14:dxf>
          </x14:cfRule>
          <x14:cfRule type="cellIs" priority="936" operator="equal" id="{E8DDB9CC-5E7F-48CB-8F88-4D250AB4C9F4}">
            <xm:f>Tables!$B$17</xm:f>
            <x14:dxf>
              <fill>
                <patternFill>
                  <bgColor rgb="FFFF0000"/>
                </patternFill>
              </fill>
            </x14:dxf>
          </x14:cfRule>
          <xm:sqref>M547</xm:sqref>
        </x14:conditionalFormatting>
        <x14:conditionalFormatting xmlns:xm="http://schemas.microsoft.com/office/excel/2006/main">
          <x14:cfRule type="cellIs" priority="929" operator="equal" id="{7C53C3C9-256D-4C99-812F-6813B3277D96}">
            <xm:f>Tables!$B$15</xm:f>
            <x14:dxf>
              <fill>
                <patternFill>
                  <bgColor rgb="FFFFFFCC"/>
                </patternFill>
              </fill>
            </x14:dxf>
          </x14:cfRule>
          <x14:cfRule type="cellIs" priority="930" operator="equal" id="{184D242F-624A-4BA5-A46B-7DC66FA06E91}">
            <xm:f>Tables!$B$16</xm:f>
            <x14:dxf>
              <fill>
                <patternFill>
                  <bgColor rgb="FF92D050"/>
                </patternFill>
              </fill>
            </x14:dxf>
          </x14:cfRule>
          <x14:cfRule type="cellIs" priority="931" operator="equal" id="{063D8B26-97C5-4AAF-B361-2E36A15D30FA}">
            <xm:f>Tables!$B$18</xm:f>
            <x14:dxf>
              <fill>
                <patternFill>
                  <bgColor rgb="FFFFC000"/>
                </patternFill>
              </fill>
            </x14:dxf>
          </x14:cfRule>
          <x14:cfRule type="cellIs" priority="932" operator="equal" id="{4B74F576-C75D-498F-9BBC-BE703FA976C9}">
            <xm:f>Tables!$B$17</xm:f>
            <x14:dxf>
              <fill>
                <patternFill>
                  <bgColor rgb="FFFF0000"/>
                </patternFill>
              </fill>
            </x14:dxf>
          </x14:cfRule>
          <xm:sqref>Q547</xm:sqref>
        </x14:conditionalFormatting>
        <x14:conditionalFormatting xmlns:xm="http://schemas.microsoft.com/office/excel/2006/main">
          <x14:cfRule type="cellIs" priority="925" operator="equal" id="{2A0A657C-7000-4102-8A3D-CA483994ABC3}">
            <xm:f>Tables!$B$15</xm:f>
            <x14:dxf>
              <fill>
                <patternFill>
                  <bgColor rgb="FFFFFFCC"/>
                </patternFill>
              </fill>
            </x14:dxf>
          </x14:cfRule>
          <x14:cfRule type="cellIs" priority="926" operator="equal" id="{3C8F1F2F-D466-4294-841D-BFB61E69B080}">
            <xm:f>Tables!$B$16</xm:f>
            <x14:dxf>
              <fill>
                <patternFill>
                  <bgColor rgb="FF92D050"/>
                </patternFill>
              </fill>
            </x14:dxf>
          </x14:cfRule>
          <x14:cfRule type="cellIs" priority="927" operator="equal" id="{CBC4B12F-1100-45A0-808E-EA637F3AC2D0}">
            <xm:f>Tables!$B$18</xm:f>
            <x14:dxf>
              <fill>
                <patternFill>
                  <bgColor rgb="FFFFC000"/>
                </patternFill>
              </fill>
            </x14:dxf>
          </x14:cfRule>
          <x14:cfRule type="cellIs" priority="928" operator="equal" id="{3FFAD434-6A06-4B98-9249-1CC40ED8FF2E}">
            <xm:f>Tables!$B$17</xm:f>
            <x14:dxf>
              <fill>
                <patternFill>
                  <bgColor rgb="FFFF0000"/>
                </patternFill>
              </fill>
            </x14:dxf>
          </x14:cfRule>
          <xm:sqref>Q557</xm:sqref>
        </x14:conditionalFormatting>
        <x14:conditionalFormatting xmlns:xm="http://schemas.microsoft.com/office/excel/2006/main">
          <x14:cfRule type="cellIs" priority="921" operator="equal" id="{2EC764CA-4888-415F-A96F-8CD6D1978ED1}">
            <xm:f>Tables!$B$15</xm:f>
            <x14:dxf>
              <fill>
                <patternFill>
                  <bgColor rgb="FFFFFFCC"/>
                </patternFill>
              </fill>
            </x14:dxf>
          </x14:cfRule>
          <x14:cfRule type="cellIs" priority="922" operator="equal" id="{2AD71EA6-CEB6-408C-94C4-08FA78E938E9}">
            <xm:f>Tables!$B$16</xm:f>
            <x14:dxf>
              <fill>
                <patternFill>
                  <bgColor rgb="FF92D050"/>
                </patternFill>
              </fill>
            </x14:dxf>
          </x14:cfRule>
          <x14:cfRule type="cellIs" priority="923" operator="equal" id="{A9E4C4EA-BE67-4509-99E5-E6CEC893D1D2}">
            <xm:f>Tables!$B$18</xm:f>
            <x14:dxf>
              <fill>
                <patternFill>
                  <bgColor rgb="FFFFC000"/>
                </patternFill>
              </fill>
            </x14:dxf>
          </x14:cfRule>
          <x14:cfRule type="cellIs" priority="924" operator="equal" id="{0BE6CF97-3D3E-4244-89CA-BCB523A3A117}">
            <xm:f>Tables!$B$17</xm:f>
            <x14:dxf>
              <fill>
                <patternFill>
                  <bgColor rgb="FFFF0000"/>
                </patternFill>
              </fill>
            </x14:dxf>
          </x14:cfRule>
          <xm:sqref>M557</xm:sqref>
        </x14:conditionalFormatting>
        <x14:conditionalFormatting xmlns:xm="http://schemas.microsoft.com/office/excel/2006/main">
          <x14:cfRule type="cellIs" priority="917" operator="equal" id="{C82E20B0-5A30-4EC3-A8C3-DD32F86E92A5}">
            <xm:f>Tables!$B$15</xm:f>
            <x14:dxf>
              <fill>
                <patternFill>
                  <bgColor rgb="FFFFFFCC"/>
                </patternFill>
              </fill>
            </x14:dxf>
          </x14:cfRule>
          <x14:cfRule type="cellIs" priority="918" operator="equal" id="{91F128AB-EC40-401E-9B91-1B4E67A0314F}">
            <xm:f>Tables!$B$16</xm:f>
            <x14:dxf>
              <fill>
                <patternFill>
                  <bgColor rgb="FF92D050"/>
                </patternFill>
              </fill>
            </x14:dxf>
          </x14:cfRule>
          <x14:cfRule type="cellIs" priority="919" operator="equal" id="{A6C637BB-5C7C-4A93-B715-B52ED0C8B135}">
            <xm:f>Tables!$B$18</xm:f>
            <x14:dxf>
              <fill>
                <patternFill>
                  <bgColor rgb="FFFFC000"/>
                </patternFill>
              </fill>
            </x14:dxf>
          </x14:cfRule>
          <x14:cfRule type="cellIs" priority="920" operator="equal" id="{3E9EE8B2-6FEF-4DA3-B04E-D08FD11CF156}">
            <xm:f>Tables!$B$17</xm:f>
            <x14:dxf>
              <fill>
                <patternFill>
                  <bgColor rgb="FFFF0000"/>
                </patternFill>
              </fill>
            </x14:dxf>
          </x14:cfRule>
          <xm:sqref>M567</xm:sqref>
        </x14:conditionalFormatting>
        <x14:conditionalFormatting xmlns:xm="http://schemas.microsoft.com/office/excel/2006/main">
          <x14:cfRule type="cellIs" priority="913" operator="equal" id="{89154148-D483-41E1-B9BF-F8BD2F67010D}">
            <xm:f>Tables!$B$15</xm:f>
            <x14:dxf>
              <fill>
                <patternFill>
                  <bgColor rgb="FFFFFFCC"/>
                </patternFill>
              </fill>
            </x14:dxf>
          </x14:cfRule>
          <x14:cfRule type="cellIs" priority="914" operator="equal" id="{4C1720A1-4C4A-4538-8B5A-FD01D9E0AEA0}">
            <xm:f>Tables!$B$16</xm:f>
            <x14:dxf>
              <fill>
                <patternFill>
                  <bgColor rgb="FF92D050"/>
                </patternFill>
              </fill>
            </x14:dxf>
          </x14:cfRule>
          <x14:cfRule type="cellIs" priority="915" operator="equal" id="{5256E2A6-3DAB-42D5-B6F1-811E1845886C}">
            <xm:f>Tables!$B$18</xm:f>
            <x14:dxf>
              <fill>
                <patternFill>
                  <bgColor rgb="FFFFC000"/>
                </patternFill>
              </fill>
            </x14:dxf>
          </x14:cfRule>
          <x14:cfRule type="cellIs" priority="916" operator="equal" id="{E4491525-EF34-4194-979F-2D066C03D992}">
            <xm:f>Tables!$B$17</xm:f>
            <x14:dxf>
              <fill>
                <patternFill>
                  <bgColor rgb="FFFF0000"/>
                </patternFill>
              </fill>
            </x14:dxf>
          </x14:cfRule>
          <xm:sqref>Q567</xm:sqref>
        </x14:conditionalFormatting>
        <x14:conditionalFormatting xmlns:xm="http://schemas.microsoft.com/office/excel/2006/main">
          <x14:cfRule type="cellIs" priority="909" operator="equal" id="{7F34BA72-5F68-440F-A065-DD2F5BA22F69}">
            <xm:f>Tables!$B$15</xm:f>
            <x14:dxf>
              <fill>
                <patternFill>
                  <bgColor rgb="FFFFFFCC"/>
                </patternFill>
              </fill>
            </x14:dxf>
          </x14:cfRule>
          <x14:cfRule type="cellIs" priority="910" operator="equal" id="{4E0E9464-8282-4449-8C37-5ACB7C393DE6}">
            <xm:f>Tables!$B$16</xm:f>
            <x14:dxf>
              <fill>
                <patternFill>
                  <bgColor rgb="FF92D050"/>
                </patternFill>
              </fill>
            </x14:dxf>
          </x14:cfRule>
          <x14:cfRule type="cellIs" priority="911" operator="equal" id="{16BD9853-FFEB-4ACE-A431-1B0952401CD7}">
            <xm:f>Tables!$B$18</xm:f>
            <x14:dxf>
              <fill>
                <patternFill>
                  <bgColor rgb="FFFFC000"/>
                </patternFill>
              </fill>
            </x14:dxf>
          </x14:cfRule>
          <x14:cfRule type="cellIs" priority="912" operator="equal" id="{4401A2F8-555F-4F5C-8AAE-7E9155943BE2}">
            <xm:f>Tables!$B$17</xm:f>
            <x14:dxf>
              <fill>
                <patternFill>
                  <bgColor rgb="FFFF0000"/>
                </patternFill>
              </fill>
            </x14:dxf>
          </x14:cfRule>
          <xm:sqref>Q577</xm:sqref>
        </x14:conditionalFormatting>
        <x14:conditionalFormatting xmlns:xm="http://schemas.microsoft.com/office/excel/2006/main">
          <x14:cfRule type="cellIs" priority="905" operator="equal" id="{A9CA0C43-58CA-41E4-B7C5-FDC37553578E}">
            <xm:f>Tables!$B$15</xm:f>
            <x14:dxf>
              <fill>
                <patternFill>
                  <bgColor rgb="FFFFFFCC"/>
                </patternFill>
              </fill>
            </x14:dxf>
          </x14:cfRule>
          <x14:cfRule type="cellIs" priority="906" operator="equal" id="{DEF187D9-1A73-43B0-A7D5-93B3A952A87B}">
            <xm:f>Tables!$B$16</xm:f>
            <x14:dxf>
              <fill>
                <patternFill>
                  <bgColor rgb="FF92D050"/>
                </patternFill>
              </fill>
            </x14:dxf>
          </x14:cfRule>
          <x14:cfRule type="cellIs" priority="907" operator="equal" id="{CBBDC0B1-9086-4EC5-98F9-3FE0CA78DA67}">
            <xm:f>Tables!$B$18</xm:f>
            <x14:dxf>
              <fill>
                <patternFill>
                  <bgColor rgb="FFFFC000"/>
                </patternFill>
              </fill>
            </x14:dxf>
          </x14:cfRule>
          <x14:cfRule type="cellIs" priority="908" operator="equal" id="{C5A6C17F-4D1C-457A-94D2-4D2D400A98A8}">
            <xm:f>Tables!$B$17</xm:f>
            <x14:dxf>
              <fill>
                <patternFill>
                  <bgColor rgb="FFFF0000"/>
                </patternFill>
              </fill>
            </x14:dxf>
          </x14:cfRule>
          <xm:sqref>M577</xm:sqref>
        </x14:conditionalFormatting>
        <x14:conditionalFormatting xmlns:xm="http://schemas.microsoft.com/office/excel/2006/main">
          <x14:cfRule type="cellIs" priority="901" operator="equal" id="{C0E7975D-6B4D-4E07-A07D-E15952B0267C}">
            <xm:f>Tables!$B$15</xm:f>
            <x14:dxf>
              <fill>
                <patternFill>
                  <bgColor rgb="FFFFFFCC"/>
                </patternFill>
              </fill>
            </x14:dxf>
          </x14:cfRule>
          <x14:cfRule type="cellIs" priority="902" operator="equal" id="{4D6C97B9-4144-4A9B-A059-A8AD0C2178E5}">
            <xm:f>Tables!$B$16</xm:f>
            <x14:dxf>
              <fill>
                <patternFill>
                  <bgColor rgb="FF92D050"/>
                </patternFill>
              </fill>
            </x14:dxf>
          </x14:cfRule>
          <x14:cfRule type="cellIs" priority="903" operator="equal" id="{5224F4E6-53C8-4A7F-A6D5-EEE5A30369A0}">
            <xm:f>Tables!$B$18</xm:f>
            <x14:dxf>
              <fill>
                <patternFill>
                  <bgColor rgb="FFFFC000"/>
                </patternFill>
              </fill>
            </x14:dxf>
          </x14:cfRule>
          <x14:cfRule type="cellIs" priority="904" operator="equal" id="{ECCEF08E-F0E7-4E5A-B130-E948F36B19CD}">
            <xm:f>Tables!$B$17</xm:f>
            <x14:dxf>
              <fill>
                <patternFill>
                  <bgColor rgb="FFFF0000"/>
                </patternFill>
              </fill>
            </x14:dxf>
          </x14:cfRule>
          <xm:sqref>M597</xm:sqref>
        </x14:conditionalFormatting>
        <x14:conditionalFormatting xmlns:xm="http://schemas.microsoft.com/office/excel/2006/main">
          <x14:cfRule type="cellIs" priority="897" operator="equal" id="{1017DD58-1777-49F2-ACF5-F88671FC654E}">
            <xm:f>Tables!$B$15</xm:f>
            <x14:dxf>
              <fill>
                <patternFill>
                  <bgColor rgb="FFFFFFCC"/>
                </patternFill>
              </fill>
            </x14:dxf>
          </x14:cfRule>
          <x14:cfRule type="cellIs" priority="898" operator="equal" id="{A68DAB86-9AFF-47F1-88AE-FD86A54A1497}">
            <xm:f>Tables!$B$16</xm:f>
            <x14:dxf>
              <fill>
                <patternFill>
                  <bgColor rgb="FF92D050"/>
                </patternFill>
              </fill>
            </x14:dxf>
          </x14:cfRule>
          <x14:cfRule type="cellIs" priority="899" operator="equal" id="{C47A76AB-3DB7-4B86-B9FE-0E1455AB16C0}">
            <xm:f>Tables!$B$18</xm:f>
            <x14:dxf>
              <fill>
                <patternFill>
                  <bgColor rgb="FFFFC000"/>
                </patternFill>
              </fill>
            </x14:dxf>
          </x14:cfRule>
          <x14:cfRule type="cellIs" priority="900" operator="equal" id="{AC353A2C-AF99-43F0-ACD2-395918999551}">
            <xm:f>Tables!$B$17</xm:f>
            <x14:dxf>
              <fill>
                <patternFill>
                  <bgColor rgb="FFFF0000"/>
                </patternFill>
              </fill>
            </x14:dxf>
          </x14:cfRule>
          <xm:sqref>Q597</xm:sqref>
        </x14:conditionalFormatting>
        <x14:conditionalFormatting xmlns:xm="http://schemas.microsoft.com/office/excel/2006/main">
          <x14:cfRule type="cellIs" priority="893" operator="equal" id="{0FA69C73-1AB8-4FD2-A665-F54BD4629BAA}">
            <xm:f>Tables!$B$15</xm:f>
            <x14:dxf>
              <fill>
                <patternFill>
                  <bgColor rgb="FFFFFFCC"/>
                </patternFill>
              </fill>
            </x14:dxf>
          </x14:cfRule>
          <x14:cfRule type="cellIs" priority="894" operator="equal" id="{F5A212C7-FAB5-4CD7-8551-2B0C7F6FEF86}">
            <xm:f>Tables!$B$16</xm:f>
            <x14:dxf>
              <fill>
                <patternFill>
                  <bgColor rgb="FF92D050"/>
                </patternFill>
              </fill>
            </x14:dxf>
          </x14:cfRule>
          <x14:cfRule type="cellIs" priority="895" operator="equal" id="{7123432A-592D-4184-BF98-48993AACE21F}">
            <xm:f>Tables!$B$18</xm:f>
            <x14:dxf>
              <fill>
                <patternFill>
                  <bgColor rgb="FFFFC000"/>
                </patternFill>
              </fill>
            </x14:dxf>
          </x14:cfRule>
          <x14:cfRule type="cellIs" priority="896" operator="equal" id="{590BA543-8299-4305-9841-2AF1F3FCE5DA}">
            <xm:f>Tables!$B$17</xm:f>
            <x14:dxf>
              <fill>
                <patternFill>
                  <bgColor rgb="FFFF0000"/>
                </patternFill>
              </fill>
            </x14:dxf>
          </x14:cfRule>
          <xm:sqref>Q608</xm:sqref>
        </x14:conditionalFormatting>
        <x14:conditionalFormatting xmlns:xm="http://schemas.microsoft.com/office/excel/2006/main">
          <x14:cfRule type="cellIs" priority="889" operator="equal" id="{3789BC6B-F88D-4021-95AC-C2B4FE02D0D1}">
            <xm:f>Tables!$B$15</xm:f>
            <x14:dxf>
              <fill>
                <patternFill>
                  <bgColor rgb="FFFFFFCC"/>
                </patternFill>
              </fill>
            </x14:dxf>
          </x14:cfRule>
          <x14:cfRule type="cellIs" priority="890" operator="equal" id="{064CDBD8-BD96-4BC4-8A3F-6A9AFE4884EC}">
            <xm:f>Tables!$B$16</xm:f>
            <x14:dxf>
              <fill>
                <patternFill>
                  <bgColor rgb="FF92D050"/>
                </patternFill>
              </fill>
            </x14:dxf>
          </x14:cfRule>
          <x14:cfRule type="cellIs" priority="891" operator="equal" id="{7C854247-BFC7-40C7-B735-669642FD4157}">
            <xm:f>Tables!$B$18</xm:f>
            <x14:dxf>
              <fill>
                <patternFill>
                  <bgColor rgb="FFFFC000"/>
                </patternFill>
              </fill>
            </x14:dxf>
          </x14:cfRule>
          <x14:cfRule type="cellIs" priority="892" operator="equal" id="{E61F3FB6-F6F9-4269-806A-F6042905977A}">
            <xm:f>Tables!$B$17</xm:f>
            <x14:dxf>
              <fill>
                <patternFill>
                  <bgColor rgb="FFFF0000"/>
                </patternFill>
              </fill>
            </x14:dxf>
          </x14:cfRule>
          <xm:sqref>M608</xm:sqref>
        </x14:conditionalFormatting>
        <x14:conditionalFormatting xmlns:xm="http://schemas.microsoft.com/office/excel/2006/main">
          <x14:cfRule type="cellIs" priority="885" operator="equal" id="{90CC6E9B-EE28-4BE3-8067-FD9103E00406}">
            <xm:f>Tables!$B$15</xm:f>
            <x14:dxf>
              <fill>
                <patternFill>
                  <bgColor rgb="FFFFFFCC"/>
                </patternFill>
              </fill>
            </x14:dxf>
          </x14:cfRule>
          <x14:cfRule type="cellIs" priority="886" operator="equal" id="{A9C91C5E-6ABA-47E7-8EBF-F66B502D0722}">
            <xm:f>Tables!$B$16</xm:f>
            <x14:dxf>
              <fill>
                <patternFill>
                  <bgColor rgb="FF92D050"/>
                </patternFill>
              </fill>
            </x14:dxf>
          </x14:cfRule>
          <x14:cfRule type="cellIs" priority="887" operator="equal" id="{394C5B02-174D-4A85-80F9-48DC6C212EE9}">
            <xm:f>Tables!$B$18</xm:f>
            <x14:dxf>
              <fill>
                <patternFill>
                  <bgColor rgb="FFFFC000"/>
                </patternFill>
              </fill>
            </x14:dxf>
          </x14:cfRule>
          <x14:cfRule type="cellIs" priority="888" operator="equal" id="{20E64B6A-A1A2-4C31-A3CC-471DB802679D}">
            <xm:f>Tables!$B$17</xm:f>
            <x14:dxf>
              <fill>
                <patternFill>
                  <bgColor rgb="FFFF0000"/>
                </patternFill>
              </fill>
            </x14:dxf>
          </x14:cfRule>
          <xm:sqref>M665</xm:sqref>
        </x14:conditionalFormatting>
        <x14:conditionalFormatting xmlns:xm="http://schemas.microsoft.com/office/excel/2006/main">
          <x14:cfRule type="cellIs" priority="881" operator="equal" id="{9C30D915-7546-45D8-8984-AA3961DA0C20}">
            <xm:f>Tables!$B$15</xm:f>
            <x14:dxf>
              <fill>
                <patternFill>
                  <bgColor rgb="FFFFFFCC"/>
                </patternFill>
              </fill>
            </x14:dxf>
          </x14:cfRule>
          <x14:cfRule type="cellIs" priority="882" operator="equal" id="{A7F19C2B-6AAC-49AE-9665-305C30F27C9B}">
            <xm:f>Tables!$B$16</xm:f>
            <x14:dxf>
              <fill>
                <patternFill>
                  <bgColor rgb="FF92D050"/>
                </patternFill>
              </fill>
            </x14:dxf>
          </x14:cfRule>
          <x14:cfRule type="cellIs" priority="883" operator="equal" id="{38102DDF-3DC9-4C7D-90D4-B52ABA3F9D60}">
            <xm:f>Tables!$B$18</xm:f>
            <x14:dxf>
              <fill>
                <patternFill>
                  <bgColor rgb="FFFFC000"/>
                </patternFill>
              </fill>
            </x14:dxf>
          </x14:cfRule>
          <x14:cfRule type="cellIs" priority="884" operator="equal" id="{61837AB5-7FCF-404B-AD05-80C1179F5DAF}">
            <xm:f>Tables!$B$17</xm:f>
            <x14:dxf>
              <fill>
                <patternFill>
                  <bgColor rgb="FFFF0000"/>
                </patternFill>
              </fill>
            </x14:dxf>
          </x14:cfRule>
          <xm:sqref>Q665</xm:sqref>
        </x14:conditionalFormatting>
        <x14:conditionalFormatting xmlns:xm="http://schemas.microsoft.com/office/excel/2006/main">
          <x14:cfRule type="cellIs" priority="877" operator="equal" id="{412F0CFC-3F6A-4344-8A1A-F184101595A0}">
            <xm:f>Tables!$B$15</xm:f>
            <x14:dxf>
              <fill>
                <patternFill>
                  <bgColor rgb="FFFFFFCC"/>
                </patternFill>
              </fill>
            </x14:dxf>
          </x14:cfRule>
          <x14:cfRule type="cellIs" priority="878" operator="equal" id="{02317B1A-41D1-4E42-8779-06086EFD146D}">
            <xm:f>Tables!$B$16</xm:f>
            <x14:dxf>
              <fill>
                <patternFill>
                  <bgColor rgb="FF92D050"/>
                </patternFill>
              </fill>
            </x14:dxf>
          </x14:cfRule>
          <x14:cfRule type="cellIs" priority="879" operator="equal" id="{FDAD08C6-3352-4B14-9051-BD32E75B03DE}">
            <xm:f>Tables!$B$18</xm:f>
            <x14:dxf>
              <fill>
                <patternFill>
                  <bgColor rgb="FFFFC000"/>
                </patternFill>
              </fill>
            </x14:dxf>
          </x14:cfRule>
          <x14:cfRule type="cellIs" priority="880" operator="equal" id="{F7BB9ED8-438A-40DE-B665-01C41D5319FE}">
            <xm:f>Tables!$B$17</xm:f>
            <x14:dxf>
              <fill>
                <patternFill>
                  <bgColor rgb="FFFF0000"/>
                </patternFill>
              </fill>
            </x14:dxf>
          </x14:cfRule>
          <xm:sqref>Q693</xm:sqref>
        </x14:conditionalFormatting>
        <x14:conditionalFormatting xmlns:xm="http://schemas.microsoft.com/office/excel/2006/main">
          <x14:cfRule type="cellIs" priority="873" operator="equal" id="{EE14F598-63EB-4FC1-BAFF-87BC959E310A}">
            <xm:f>Tables!$B$15</xm:f>
            <x14:dxf>
              <fill>
                <patternFill>
                  <bgColor rgb="FFFFFFCC"/>
                </patternFill>
              </fill>
            </x14:dxf>
          </x14:cfRule>
          <x14:cfRule type="cellIs" priority="874" operator="equal" id="{BB5A3E17-8E82-4A0D-BE89-0632C1C434AF}">
            <xm:f>Tables!$B$16</xm:f>
            <x14:dxf>
              <fill>
                <patternFill>
                  <bgColor rgb="FF92D050"/>
                </patternFill>
              </fill>
            </x14:dxf>
          </x14:cfRule>
          <x14:cfRule type="cellIs" priority="875" operator="equal" id="{078555B5-5AA0-47B7-B4BF-F4C92B1ECC52}">
            <xm:f>Tables!$B$18</xm:f>
            <x14:dxf>
              <fill>
                <patternFill>
                  <bgColor rgb="FFFFC000"/>
                </patternFill>
              </fill>
            </x14:dxf>
          </x14:cfRule>
          <x14:cfRule type="cellIs" priority="876" operator="equal" id="{E06C62F2-C89F-40B4-BCF0-789E6AE8025D}">
            <xm:f>Tables!$B$17</xm:f>
            <x14:dxf>
              <fill>
                <patternFill>
                  <bgColor rgb="FFFF0000"/>
                </patternFill>
              </fill>
            </x14:dxf>
          </x14:cfRule>
          <xm:sqref>M693</xm:sqref>
        </x14:conditionalFormatting>
        <x14:conditionalFormatting xmlns:xm="http://schemas.microsoft.com/office/excel/2006/main">
          <x14:cfRule type="cellIs" priority="869" operator="equal" id="{7C48389B-BAB7-463B-BE8E-CD4864967645}">
            <xm:f>Tables!$B$15</xm:f>
            <x14:dxf>
              <fill>
                <patternFill>
                  <bgColor rgb="FFFFFFCC"/>
                </patternFill>
              </fill>
            </x14:dxf>
          </x14:cfRule>
          <x14:cfRule type="cellIs" priority="870" operator="equal" id="{5B77FB95-AE94-49BE-92C2-7D2C9F8D3E1F}">
            <xm:f>Tables!$B$16</xm:f>
            <x14:dxf>
              <fill>
                <patternFill>
                  <bgColor rgb="FF92D050"/>
                </patternFill>
              </fill>
            </x14:dxf>
          </x14:cfRule>
          <x14:cfRule type="cellIs" priority="871" operator="equal" id="{7ED4C996-DF77-4742-A682-071DF1E1E233}">
            <xm:f>Tables!$B$18</xm:f>
            <x14:dxf>
              <fill>
                <patternFill>
                  <bgColor rgb="FFFFC000"/>
                </patternFill>
              </fill>
            </x14:dxf>
          </x14:cfRule>
          <x14:cfRule type="cellIs" priority="872" operator="equal" id="{55883082-478A-4D94-B959-84608D9CD058}">
            <xm:f>Tables!$B$17</xm:f>
            <x14:dxf>
              <fill>
                <patternFill>
                  <bgColor rgb="FFFF0000"/>
                </patternFill>
              </fill>
            </x14:dxf>
          </x14:cfRule>
          <xm:sqref>M713</xm:sqref>
        </x14:conditionalFormatting>
        <x14:conditionalFormatting xmlns:xm="http://schemas.microsoft.com/office/excel/2006/main">
          <x14:cfRule type="cellIs" priority="865" operator="equal" id="{3CA4B80C-ED58-4EDF-BD81-0B8A66431F1C}">
            <xm:f>Tables!$B$15</xm:f>
            <x14:dxf>
              <fill>
                <patternFill>
                  <bgColor rgb="FFFFFFCC"/>
                </patternFill>
              </fill>
            </x14:dxf>
          </x14:cfRule>
          <x14:cfRule type="cellIs" priority="866" operator="equal" id="{11A6BE03-54D1-414F-BBCB-8AAD8E9D8329}">
            <xm:f>Tables!$B$16</xm:f>
            <x14:dxf>
              <fill>
                <patternFill>
                  <bgColor rgb="FF92D050"/>
                </patternFill>
              </fill>
            </x14:dxf>
          </x14:cfRule>
          <x14:cfRule type="cellIs" priority="867" operator="equal" id="{5A7162FE-51DC-4FA5-AF2B-C0ED068CED80}">
            <xm:f>Tables!$B$18</xm:f>
            <x14:dxf>
              <fill>
                <patternFill>
                  <bgColor rgb="FFFFC000"/>
                </patternFill>
              </fill>
            </x14:dxf>
          </x14:cfRule>
          <x14:cfRule type="cellIs" priority="868" operator="equal" id="{A3521843-6ED4-4C6C-89F6-B8CC79590257}">
            <xm:f>Tables!$B$17</xm:f>
            <x14:dxf>
              <fill>
                <patternFill>
                  <bgColor rgb="FFFF0000"/>
                </patternFill>
              </fill>
            </x14:dxf>
          </x14:cfRule>
          <xm:sqref>Q713</xm:sqref>
        </x14:conditionalFormatting>
        <x14:conditionalFormatting xmlns:xm="http://schemas.microsoft.com/office/excel/2006/main">
          <x14:cfRule type="cellIs" priority="861" operator="equal" id="{D5D890C2-8E31-4E86-9D86-0B100AE3AE0F}">
            <xm:f>Tables!$B$15</xm:f>
            <x14:dxf>
              <fill>
                <patternFill>
                  <bgColor rgb="FFFFFFCC"/>
                </patternFill>
              </fill>
            </x14:dxf>
          </x14:cfRule>
          <x14:cfRule type="cellIs" priority="862" operator="equal" id="{D0474654-4088-449A-B2A5-9AEF64A04641}">
            <xm:f>Tables!$B$16</xm:f>
            <x14:dxf>
              <fill>
                <patternFill>
                  <bgColor rgb="FF92D050"/>
                </patternFill>
              </fill>
            </x14:dxf>
          </x14:cfRule>
          <x14:cfRule type="cellIs" priority="863" operator="equal" id="{3AFA4181-A8DB-46EF-A8F1-E0291B09B7A4}">
            <xm:f>Tables!$B$18</xm:f>
            <x14:dxf>
              <fill>
                <patternFill>
                  <bgColor rgb="FFFFC000"/>
                </patternFill>
              </fill>
            </x14:dxf>
          </x14:cfRule>
          <x14:cfRule type="cellIs" priority="864" operator="equal" id="{1D4CA8AB-26E1-4D3A-9F69-B4FC0B777F0A}">
            <xm:f>Tables!$B$17</xm:f>
            <x14:dxf>
              <fill>
                <patternFill>
                  <bgColor rgb="FFFF0000"/>
                </patternFill>
              </fill>
            </x14:dxf>
          </x14:cfRule>
          <xm:sqref>Q724</xm:sqref>
        </x14:conditionalFormatting>
        <x14:conditionalFormatting xmlns:xm="http://schemas.microsoft.com/office/excel/2006/main">
          <x14:cfRule type="cellIs" priority="857" operator="equal" id="{AC7C862A-ECCF-4D7B-982E-33E525951D15}">
            <xm:f>Tables!$B$15</xm:f>
            <x14:dxf>
              <fill>
                <patternFill>
                  <bgColor rgb="FFFFFFCC"/>
                </patternFill>
              </fill>
            </x14:dxf>
          </x14:cfRule>
          <x14:cfRule type="cellIs" priority="858" operator="equal" id="{AC35F326-8B5C-48A7-8178-F06F46FD04E3}">
            <xm:f>Tables!$B$16</xm:f>
            <x14:dxf>
              <fill>
                <patternFill>
                  <bgColor rgb="FF92D050"/>
                </patternFill>
              </fill>
            </x14:dxf>
          </x14:cfRule>
          <x14:cfRule type="cellIs" priority="859" operator="equal" id="{7BE6DC17-9CBC-4AEA-ADB2-CAA8AC4F3DE5}">
            <xm:f>Tables!$B$18</xm:f>
            <x14:dxf>
              <fill>
                <patternFill>
                  <bgColor rgb="FFFFC000"/>
                </patternFill>
              </fill>
            </x14:dxf>
          </x14:cfRule>
          <x14:cfRule type="cellIs" priority="860" operator="equal" id="{FC32507C-5765-4E26-B934-A9C40493A7CD}">
            <xm:f>Tables!$B$17</xm:f>
            <x14:dxf>
              <fill>
                <patternFill>
                  <bgColor rgb="FFFF0000"/>
                </patternFill>
              </fill>
            </x14:dxf>
          </x14:cfRule>
          <xm:sqref>M724</xm:sqref>
        </x14:conditionalFormatting>
        <x14:conditionalFormatting xmlns:xm="http://schemas.microsoft.com/office/excel/2006/main">
          <x14:cfRule type="cellIs" priority="853" operator="equal" id="{77A4C803-B39F-4768-B86A-26553E2E2F50}">
            <xm:f>Tables!$B$15</xm:f>
            <x14:dxf>
              <fill>
                <patternFill>
                  <bgColor rgb="FFFFFFCC"/>
                </patternFill>
              </fill>
            </x14:dxf>
          </x14:cfRule>
          <x14:cfRule type="cellIs" priority="854" operator="equal" id="{603C550F-548B-408F-B0AA-F273FCB6A851}">
            <xm:f>Tables!$B$16</xm:f>
            <x14:dxf>
              <fill>
                <patternFill>
                  <bgColor rgb="FF92D050"/>
                </patternFill>
              </fill>
            </x14:dxf>
          </x14:cfRule>
          <x14:cfRule type="cellIs" priority="855" operator="equal" id="{CA8D9488-C77A-4844-83A7-CE998343E5DB}">
            <xm:f>Tables!$B$18</xm:f>
            <x14:dxf>
              <fill>
                <patternFill>
                  <bgColor rgb="FFFFC000"/>
                </patternFill>
              </fill>
            </x14:dxf>
          </x14:cfRule>
          <x14:cfRule type="cellIs" priority="856" operator="equal" id="{7C7FEA4A-A954-494D-AEE2-70198693EC55}">
            <xm:f>Tables!$B$17</xm:f>
            <x14:dxf>
              <fill>
                <patternFill>
                  <bgColor rgb="FFFF0000"/>
                </patternFill>
              </fill>
            </x14:dxf>
          </x14:cfRule>
          <xm:sqref>M792</xm:sqref>
        </x14:conditionalFormatting>
        <x14:conditionalFormatting xmlns:xm="http://schemas.microsoft.com/office/excel/2006/main">
          <x14:cfRule type="cellIs" priority="849" operator="equal" id="{5AF91772-D1F4-40F3-A4D9-2730DD810097}">
            <xm:f>Tables!$B$15</xm:f>
            <x14:dxf>
              <fill>
                <patternFill>
                  <bgColor rgb="FFFFFFCC"/>
                </patternFill>
              </fill>
            </x14:dxf>
          </x14:cfRule>
          <x14:cfRule type="cellIs" priority="850" operator="equal" id="{D94934A6-F15F-4C0A-9D42-84C1FCB9B52E}">
            <xm:f>Tables!$B$16</xm:f>
            <x14:dxf>
              <fill>
                <patternFill>
                  <bgColor rgb="FF92D050"/>
                </patternFill>
              </fill>
            </x14:dxf>
          </x14:cfRule>
          <x14:cfRule type="cellIs" priority="851" operator="equal" id="{39CAFCE9-AFA8-41B5-AA9C-3E8243EB5DCE}">
            <xm:f>Tables!$B$18</xm:f>
            <x14:dxf>
              <fill>
                <patternFill>
                  <bgColor rgb="FFFFC000"/>
                </patternFill>
              </fill>
            </x14:dxf>
          </x14:cfRule>
          <x14:cfRule type="cellIs" priority="852" operator="equal" id="{4D8D27C8-5EAC-4B91-AD09-83153248B7CA}">
            <xm:f>Tables!$B$17</xm:f>
            <x14:dxf>
              <fill>
                <patternFill>
                  <bgColor rgb="FFFF0000"/>
                </patternFill>
              </fill>
            </x14:dxf>
          </x14:cfRule>
          <xm:sqref>Q792</xm:sqref>
        </x14:conditionalFormatting>
        <x14:conditionalFormatting xmlns:xm="http://schemas.microsoft.com/office/excel/2006/main">
          <x14:cfRule type="cellIs" priority="845" operator="equal" id="{27C792CB-D169-44A7-93E3-B9F8C9577999}">
            <xm:f>Tables!$B$15</xm:f>
            <x14:dxf>
              <fill>
                <patternFill>
                  <bgColor rgb="FFFFFFCC"/>
                </patternFill>
              </fill>
            </x14:dxf>
          </x14:cfRule>
          <x14:cfRule type="cellIs" priority="846" operator="equal" id="{54647882-4BBC-4DC5-B464-320C1C06C0F1}">
            <xm:f>Tables!$B$16</xm:f>
            <x14:dxf>
              <fill>
                <patternFill>
                  <bgColor rgb="FF92D050"/>
                </patternFill>
              </fill>
            </x14:dxf>
          </x14:cfRule>
          <x14:cfRule type="cellIs" priority="847" operator="equal" id="{9F219F45-CAFC-4EF2-B081-152A33BC3621}">
            <xm:f>Tables!$B$18</xm:f>
            <x14:dxf>
              <fill>
                <patternFill>
                  <bgColor rgb="FFFFC000"/>
                </patternFill>
              </fill>
            </x14:dxf>
          </x14:cfRule>
          <x14:cfRule type="cellIs" priority="848" operator="equal" id="{C3088C30-90F3-4216-9E8B-F4D2437E811F}">
            <xm:f>Tables!$B$17</xm:f>
            <x14:dxf>
              <fill>
                <patternFill>
                  <bgColor rgb="FFFF0000"/>
                </patternFill>
              </fill>
            </x14:dxf>
          </x14:cfRule>
          <xm:sqref>Q812</xm:sqref>
        </x14:conditionalFormatting>
        <x14:conditionalFormatting xmlns:xm="http://schemas.microsoft.com/office/excel/2006/main">
          <x14:cfRule type="cellIs" priority="841" operator="equal" id="{BFDA9FBE-655A-45D9-AC83-65D854259069}">
            <xm:f>Tables!$B$15</xm:f>
            <x14:dxf>
              <fill>
                <patternFill>
                  <bgColor rgb="FFFFFFCC"/>
                </patternFill>
              </fill>
            </x14:dxf>
          </x14:cfRule>
          <x14:cfRule type="cellIs" priority="842" operator="equal" id="{3DDE75C5-7930-42EB-AD86-7C12F7E1AC19}">
            <xm:f>Tables!$B$16</xm:f>
            <x14:dxf>
              <fill>
                <patternFill>
                  <bgColor rgb="FF92D050"/>
                </patternFill>
              </fill>
            </x14:dxf>
          </x14:cfRule>
          <x14:cfRule type="cellIs" priority="843" operator="equal" id="{C1E88935-B45C-4D2F-84B8-241E2F8E5193}">
            <xm:f>Tables!$B$18</xm:f>
            <x14:dxf>
              <fill>
                <patternFill>
                  <bgColor rgb="FFFFC000"/>
                </patternFill>
              </fill>
            </x14:dxf>
          </x14:cfRule>
          <x14:cfRule type="cellIs" priority="844" operator="equal" id="{F561F6B8-191F-4513-B686-AF53EF002A19}">
            <xm:f>Tables!$B$17</xm:f>
            <x14:dxf>
              <fill>
                <patternFill>
                  <bgColor rgb="FFFF0000"/>
                </patternFill>
              </fill>
            </x14:dxf>
          </x14:cfRule>
          <xm:sqref>M812</xm:sqref>
        </x14:conditionalFormatting>
        <x14:conditionalFormatting xmlns:xm="http://schemas.microsoft.com/office/excel/2006/main">
          <x14:cfRule type="cellIs" priority="837" operator="equal" id="{A7DFC4F8-126F-4842-A858-097773A4B03C}">
            <xm:f>Tables!$B$15</xm:f>
            <x14:dxf>
              <fill>
                <patternFill>
                  <bgColor rgb="FFFFFFCC"/>
                </patternFill>
              </fill>
            </x14:dxf>
          </x14:cfRule>
          <x14:cfRule type="cellIs" priority="838" operator="equal" id="{5B21A360-4279-4C51-834D-0F77F029546D}">
            <xm:f>Tables!$B$16</xm:f>
            <x14:dxf>
              <fill>
                <patternFill>
                  <bgColor rgb="FF92D050"/>
                </patternFill>
              </fill>
            </x14:dxf>
          </x14:cfRule>
          <x14:cfRule type="cellIs" priority="839" operator="equal" id="{32B84544-5026-4EC4-9FC2-7EBB15DF8F70}">
            <xm:f>Tables!$B$18</xm:f>
            <x14:dxf>
              <fill>
                <patternFill>
                  <bgColor rgb="FFFFC000"/>
                </patternFill>
              </fill>
            </x14:dxf>
          </x14:cfRule>
          <x14:cfRule type="cellIs" priority="840" operator="equal" id="{6A5079AB-8F94-40B0-896D-B9222B128948}">
            <xm:f>Tables!$B$17</xm:f>
            <x14:dxf>
              <fill>
                <patternFill>
                  <bgColor rgb="FFFF0000"/>
                </patternFill>
              </fill>
            </x14:dxf>
          </x14:cfRule>
          <xm:sqref>M822</xm:sqref>
        </x14:conditionalFormatting>
        <x14:conditionalFormatting xmlns:xm="http://schemas.microsoft.com/office/excel/2006/main">
          <x14:cfRule type="cellIs" priority="833" operator="equal" id="{9ED39121-D822-499A-98FE-6B96AFB4CB89}">
            <xm:f>Tables!$B$15</xm:f>
            <x14:dxf>
              <fill>
                <patternFill>
                  <bgColor rgb="FFFFFFCC"/>
                </patternFill>
              </fill>
            </x14:dxf>
          </x14:cfRule>
          <x14:cfRule type="cellIs" priority="834" operator="equal" id="{878E9202-41D9-42F9-9962-FA279BB1676C}">
            <xm:f>Tables!$B$16</xm:f>
            <x14:dxf>
              <fill>
                <patternFill>
                  <bgColor rgb="FF92D050"/>
                </patternFill>
              </fill>
            </x14:dxf>
          </x14:cfRule>
          <x14:cfRule type="cellIs" priority="835" operator="equal" id="{E01E1C77-FEEA-45FA-9B04-9E004A161CB3}">
            <xm:f>Tables!$B$18</xm:f>
            <x14:dxf>
              <fill>
                <patternFill>
                  <bgColor rgb="FFFFC000"/>
                </patternFill>
              </fill>
            </x14:dxf>
          </x14:cfRule>
          <x14:cfRule type="cellIs" priority="836" operator="equal" id="{64955425-7AC4-4B7F-8BAE-07CC6003ACEF}">
            <xm:f>Tables!$B$17</xm:f>
            <x14:dxf>
              <fill>
                <patternFill>
                  <bgColor rgb="FFFF0000"/>
                </patternFill>
              </fill>
            </x14:dxf>
          </x14:cfRule>
          <xm:sqref>Q822</xm:sqref>
        </x14:conditionalFormatting>
        <x14:conditionalFormatting xmlns:xm="http://schemas.microsoft.com/office/excel/2006/main">
          <x14:cfRule type="cellIs" priority="829" operator="equal" id="{920D8081-2E34-42BA-B88F-13D33A161167}">
            <xm:f>Tables!$B$15</xm:f>
            <x14:dxf>
              <fill>
                <patternFill>
                  <bgColor rgb="FFFFFFCC"/>
                </patternFill>
              </fill>
            </x14:dxf>
          </x14:cfRule>
          <x14:cfRule type="cellIs" priority="830" operator="equal" id="{9BA989E3-1C34-4EB0-B1F7-F8483C1AE0B2}">
            <xm:f>Tables!$B$16</xm:f>
            <x14:dxf>
              <fill>
                <patternFill>
                  <bgColor rgb="FF92D050"/>
                </patternFill>
              </fill>
            </x14:dxf>
          </x14:cfRule>
          <x14:cfRule type="cellIs" priority="831" operator="equal" id="{CE9DAE69-F863-4A23-9118-AD401CB5972F}">
            <xm:f>Tables!$B$18</xm:f>
            <x14:dxf>
              <fill>
                <patternFill>
                  <bgColor rgb="FFFFC000"/>
                </patternFill>
              </fill>
            </x14:dxf>
          </x14:cfRule>
          <x14:cfRule type="cellIs" priority="832" operator="equal" id="{63D04C10-520C-4502-ACCB-FEBB5C1D4318}">
            <xm:f>Tables!$B$17</xm:f>
            <x14:dxf>
              <fill>
                <patternFill>
                  <bgColor rgb="FFFF0000"/>
                </patternFill>
              </fill>
            </x14:dxf>
          </x14:cfRule>
          <xm:sqref>Q832</xm:sqref>
        </x14:conditionalFormatting>
        <x14:conditionalFormatting xmlns:xm="http://schemas.microsoft.com/office/excel/2006/main">
          <x14:cfRule type="cellIs" priority="825" operator="equal" id="{E719A619-F212-429E-B290-6C005A316121}">
            <xm:f>Tables!$B$15</xm:f>
            <x14:dxf>
              <fill>
                <patternFill>
                  <bgColor rgb="FFFFFFCC"/>
                </patternFill>
              </fill>
            </x14:dxf>
          </x14:cfRule>
          <x14:cfRule type="cellIs" priority="826" operator="equal" id="{497DCBF4-02A5-4AF5-8578-E48A7D516B15}">
            <xm:f>Tables!$B$16</xm:f>
            <x14:dxf>
              <fill>
                <patternFill>
                  <bgColor rgb="FF92D050"/>
                </patternFill>
              </fill>
            </x14:dxf>
          </x14:cfRule>
          <x14:cfRule type="cellIs" priority="827" operator="equal" id="{DBE99CBE-768E-4CB7-81B7-00D7E8AC9048}">
            <xm:f>Tables!$B$18</xm:f>
            <x14:dxf>
              <fill>
                <patternFill>
                  <bgColor rgb="FFFFC000"/>
                </patternFill>
              </fill>
            </x14:dxf>
          </x14:cfRule>
          <x14:cfRule type="cellIs" priority="828" operator="equal" id="{5A3A97BF-2273-4B3B-B164-8D45BB9AA383}">
            <xm:f>Tables!$B$17</xm:f>
            <x14:dxf>
              <fill>
                <patternFill>
                  <bgColor rgb="FFFF0000"/>
                </patternFill>
              </fill>
            </x14:dxf>
          </x14:cfRule>
          <xm:sqref>M832</xm:sqref>
        </x14:conditionalFormatting>
        <x14:conditionalFormatting xmlns:xm="http://schemas.microsoft.com/office/excel/2006/main">
          <x14:cfRule type="cellIs" priority="821" operator="equal" id="{022736EF-AC9F-490B-94BA-3C8464AFFB9D}">
            <xm:f>Tables!$B$15</xm:f>
            <x14:dxf>
              <fill>
                <patternFill>
                  <bgColor rgb="FFFFFFCC"/>
                </patternFill>
              </fill>
            </x14:dxf>
          </x14:cfRule>
          <x14:cfRule type="cellIs" priority="822" operator="equal" id="{46D4D393-A83C-48C2-BCE2-91EC8DC44850}">
            <xm:f>Tables!$B$16</xm:f>
            <x14:dxf>
              <fill>
                <patternFill>
                  <bgColor rgb="FF92D050"/>
                </patternFill>
              </fill>
            </x14:dxf>
          </x14:cfRule>
          <x14:cfRule type="cellIs" priority="823" operator="equal" id="{45BB4BB9-00B6-4099-A380-3ADC23C1FCC3}">
            <xm:f>Tables!$B$18</xm:f>
            <x14:dxf>
              <fill>
                <patternFill>
                  <bgColor rgb="FFFFC000"/>
                </patternFill>
              </fill>
            </x14:dxf>
          </x14:cfRule>
          <x14:cfRule type="cellIs" priority="824" operator="equal" id="{8D81F251-0798-4526-9490-CA7B1B45F632}">
            <xm:f>Tables!$B$17</xm:f>
            <x14:dxf>
              <fill>
                <patternFill>
                  <bgColor rgb="FFFF0000"/>
                </patternFill>
              </fill>
            </x14:dxf>
          </x14:cfRule>
          <xm:sqref>M842</xm:sqref>
        </x14:conditionalFormatting>
        <x14:conditionalFormatting xmlns:xm="http://schemas.microsoft.com/office/excel/2006/main">
          <x14:cfRule type="cellIs" priority="817" operator="equal" id="{CA97D341-C451-4AF9-BE3F-B7F749CD6EFE}">
            <xm:f>Tables!$B$15</xm:f>
            <x14:dxf>
              <fill>
                <patternFill>
                  <bgColor rgb="FFFFFFCC"/>
                </patternFill>
              </fill>
            </x14:dxf>
          </x14:cfRule>
          <x14:cfRule type="cellIs" priority="818" operator="equal" id="{7CBED96D-E288-41D4-BC95-50B2598F154F}">
            <xm:f>Tables!$B$16</xm:f>
            <x14:dxf>
              <fill>
                <patternFill>
                  <bgColor rgb="FF92D050"/>
                </patternFill>
              </fill>
            </x14:dxf>
          </x14:cfRule>
          <x14:cfRule type="cellIs" priority="819" operator="equal" id="{1CC26830-3052-4EB9-9777-11070C80BAB3}">
            <xm:f>Tables!$B$18</xm:f>
            <x14:dxf>
              <fill>
                <patternFill>
                  <bgColor rgb="FFFFC000"/>
                </patternFill>
              </fill>
            </x14:dxf>
          </x14:cfRule>
          <x14:cfRule type="cellIs" priority="820" operator="equal" id="{082745DE-4DF5-4F63-944D-AB6180194691}">
            <xm:f>Tables!$B$17</xm:f>
            <x14:dxf>
              <fill>
                <patternFill>
                  <bgColor rgb="FFFF0000"/>
                </patternFill>
              </fill>
            </x14:dxf>
          </x14:cfRule>
          <xm:sqref>Q842</xm:sqref>
        </x14:conditionalFormatting>
        <x14:conditionalFormatting xmlns:xm="http://schemas.microsoft.com/office/excel/2006/main">
          <x14:cfRule type="cellIs" priority="813" operator="equal" id="{5D922B32-2F65-424A-B5C1-5039F3E9CD80}">
            <xm:f>Tables!$B$15</xm:f>
            <x14:dxf>
              <fill>
                <patternFill>
                  <bgColor rgb="FFFFFFCC"/>
                </patternFill>
              </fill>
            </x14:dxf>
          </x14:cfRule>
          <x14:cfRule type="cellIs" priority="814" operator="equal" id="{5342DF06-DB55-474C-B6DF-2D16C857C9B7}">
            <xm:f>Tables!$B$16</xm:f>
            <x14:dxf>
              <fill>
                <patternFill>
                  <bgColor rgb="FF92D050"/>
                </patternFill>
              </fill>
            </x14:dxf>
          </x14:cfRule>
          <x14:cfRule type="cellIs" priority="815" operator="equal" id="{F7D789F2-52FF-46F8-97FE-65C9AC5CF325}">
            <xm:f>Tables!$B$18</xm:f>
            <x14:dxf>
              <fill>
                <patternFill>
                  <bgColor rgb="FFFFC000"/>
                </patternFill>
              </fill>
            </x14:dxf>
          </x14:cfRule>
          <x14:cfRule type="cellIs" priority="816" operator="equal" id="{F291D5BC-BA98-4A91-B5D6-A3426140A45A}">
            <xm:f>Tables!$B$17</xm:f>
            <x14:dxf>
              <fill>
                <patternFill>
                  <bgColor rgb="FFFF0000"/>
                </patternFill>
              </fill>
            </x14:dxf>
          </x14:cfRule>
          <xm:sqref>Q852</xm:sqref>
        </x14:conditionalFormatting>
        <x14:conditionalFormatting xmlns:xm="http://schemas.microsoft.com/office/excel/2006/main">
          <x14:cfRule type="cellIs" priority="809" operator="equal" id="{F5832A15-26D2-4380-95DB-DDAD2E3C9A4E}">
            <xm:f>Tables!$B$15</xm:f>
            <x14:dxf>
              <fill>
                <patternFill>
                  <bgColor rgb="FFFFFFCC"/>
                </patternFill>
              </fill>
            </x14:dxf>
          </x14:cfRule>
          <x14:cfRule type="cellIs" priority="810" operator="equal" id="{D4D0780B-2A8B-455E-9551-8235AAF363B7}">
            <xm:f>Tables!$B$16</xm:f>
            <x14:dxf>
              <fill>
                <patternFill>
                  <bgColor rgb="FF92D050"/>
                </patternFill>
              </fill>
            </x14:dxf>
          </x14:cfRule>
          <x14:cfRule type="cellIs" priority="811" operator="equal" id="{EBE5A754-8738-4F40-8CD7-F454846DAC98}">
            <xm:f>Tables!$B$18</xm:f>
            <x14:dxf>
              <fill>
                <patternFill>
                  <bgColor rgb="FFFFC000"/>
                </patternFill>
              </fill>
            </x14:dxf>
          </x14:cfRule>
          <x14:cfRule type="cellIs" priority="812" operator="equal" id="{C94D9BB1-A841-4F23-A24B-B368A168E4BB}">
            <xm:f>Tables!$B$17</xm:f>
            <x14:dxf>
              <fill>
                <patternFill>
                  <bgColor rgb="FFFF0000"/>
                </patternFill>
              </fill>
            </x14:dxf>
          </x14:cfRule>
          <xm:sqref>M852</xm:sqref>
        </x14:conditionalFormatting>
        <x14:conditionalFormatting xmlns:xm="http://schemas.microsoft.com/office/excel/2006/main">
          <x14:cfRule type="cellIs" priority="805" operator="equal" id="{D4698208-AC84-48A2-96FA-4E3119083984}">
            <xm:f>Tables!$B$15</xm:f>
            <x14:dxf>
              <fill>
                <patternFill>
                  <bgColor rgb="FFFFFFCC"/>
                </patternFill>
              </fill>
            </x14:dxf>
          </x14:cfRule>
          <x14:cfRule type="cellIs" priority="806" operator="equal" id="{815008B0-F47B-49C9-9EFE-3421E5F8E0DE}">
            <xm:f>Tables!$B$16</xm:f>
            <x14:dxf>
              <fill>
                <patternFill>
                  <bgColor rgb="FF92D050"/>
                </patternFill>
              </fill>
            </x14:dxf>
          </x14:cfRule>
          <x14:cfRule type="cellIs" priority="807" operator="equal" id="{DA0084EC-DE7E-41E7-AB11-4B51A1FA01B8}">
            <xm:f>Tables!$B$18</xm:f>
            <x14:dxf>
              <fill>
                <patternFill>
                  <bgColor rgb="FFFFC000"/>
                </patternFill>
              </fill>
            </x14:dxf>
          </x14:cfRule>
          <x14:cfRule type="cellIs" priority="808" operator="equal" id="{EC89094E-7159-4349-9FA0-F672774DEF90}">
            <xm:f>Tables!$B$17</xm:f>
            <x14:dxf>
              <fill>
                <patternFill>
                  <bgColor rgb="FFFF0000"/>
                </patternFill>
              </fill>
            </x14:dxf>
          </x14:cfRule>
          <xm:sqref>M880</xm:sqref>
        </x14:conditionalFormatting>
        <x14:conditionalFormatting xmlns:xm="http://schemas.microsoft.com/office/excel/2006/main">
          <x14:cfRule type="cellIs" priority="801" operator="equal" id="{9AED93C2-E988-4144-83CC-5AB7F4371CCE}">
            <xm:f>Tables!$B$15</xm:f>
            <x14:dxf>
              <fill>
                <patternFill>
                  <bgColor rgb="FFFFFFCC"/>
                </patternFill>
              </fill>
            </x14:dxf>
          </x14:cfRule>
          <x14:cfRule type="cellIs" priority="802" operator="equal" id="{A2C9460F-2DFF-491F-A811-EB2219CE16CE}">
            <xm:f>Tables!$B$16</xm:f>
            <x14:dxf>
              <fill>
                <patternFill>
                  <bgColor rgb="FF92D050"/>
                </patternFill>
              </fill>
            </x14:dxf>
          </x14:cfRule>
          <x14:cfRule type="cellIs" priority="803" operator="equal" id="{E7DA23FD-77B5-4C68-8224-69850FE1C0CE}">
            <xm:f>Tables!$B$18</xm:f>
            <x14:dxf>
              <fill>
                <patternFill>
                  <bgColor rgb="FFFFC000"/>
                </patternFill>
              </fill>
            </x14:dxf>
          </x14:cfRule>
          <x14:cfRule type="cellIs" priority="804" operator="equal" id="{E3862F8E-DE31-4D16-A1BD-8BDBEAAEEE66}">
            <xm:f>Tables!$B$17</xm:f>
            <x14:dxf>
              <fill>
                <patternFill>
                  <bgColor rgb="FFFF0000"/>
                </patternFill>
              </fill>
            </x14:dxf>
          </x14:cfRule>
          <xm:sqref>Q880</xm:sqref>
        </x14:conditionalFormatting>
        <x14:conditionalFormatting xmlns:xm="http://schemas.microsoft.com/office/excel/2006/main">
          <x14:cfRule type="cellIs" priority="797" operator="equal" id="{A112CB3B-9458-494F-AAD9-E928825311D0}">
            <xm:f>Tables!$B$15</xm:f>
            <x14:dxf>
              <fill>
                <patternFill>
                  <bgColor rgb="FFFFFFCC"/>
                </patternFill>
              </fill>
            </x14:dxf>
          </x14:cfRule>
          <x14:cfRule type="cellIs" priority="798" operator="equal" id="{91BDD6F3-4187-4D96-8A0C-B5D45EA20EBE}">
            <xm:f>Tables!$B$16</xm:f>
            <x14:dxf>
              <fill>
                <patternFill>
                  <bgColor rgb="FF92D050"/>
                </patternFill>
              </fill>
            </x14:dxf>
          </x14:cfRule>
          <x14:cfRule type="cellIs" priority="799" operator="equal" id="{D5350B58-7D3C-4DD7-B6E8-40F3729282A8}">
            <xm:f>Tables!$B$18</xm:f>
            <x14:dxf>
              <fill>
                <patternFill>
                  <bgColor rgb="FFFFC000"/>
                </patternFill>
              </fill>
            </x14:dxf>
          </x14:cfRule>
          <x14:cfRule type="cellIs" priority="800" operator="equal" id="{83311F4A-9637-4F6A-97B0-F0ACCA947148}">
            <xm:f>Tables!$B$17</xm:f>
            <x14:dxf>
              <fill>
                <patternFill>
                  <bgColor rgb="FFFF0000"/>
                </patternFill>
              </fill>
            </x14:dxf>
          </x14:cfRule>
          <xm:sqref>Q899</xm:sqref>
        </x14:conditionalFormatting>
        <x14:conditionalFormatting xmlns:xm="http://schemas.microsoft.com/office/excel/2006/main">
          <x14:cfRule type="cellIs" priority="793" operator="equal" id="{05342DF0-C0EA-47C8-B097-5A62BA0B0D95}">
            <xm:f>Tables!$B$15</xm:f>
            <x14:dxf>
              <fill>
                <patternFill>
                  <bgColor rgb="FFFFFFCC"/>
                </patternFill>
              </fill>
            </x14:dxf>
          </x14:cfRule>
          <x14:cfRule type="cellIs" priority="794" operator="equal" id="{AEB80C14-1999-4AFE-9742-40B63CFFB70D}">
            <xm:f>Tables!$B$16</xm:f>
            <x14:dxf>
              <fill>
                <patternFill>
                  <bgColor rgb="FF92D050"/>
                </patternFill>
              </fill>
            </x14:dxf>
          </x14:cfRule>
          <x14:cfRule type="cellIs" priority="795" operator="equal" id="{7B9A0DDF-F5A0-45E0-A4E6-E9DF0F99AFFB}">
            <xm:f>Tables!$B$18</xm:f>
            <x14:dxf>
              <fill>
                <patternFill>
                  <bgColor rgb="FFFFC000"/>
                </patternFill>
              </fill>
            </x14:dxf>
          </x14:cfRule>
          <x14:cfRule type="cellIs" priority="796" operator="equal" id="{98C3EF49-387F-4FAB-A4F4-1A9FF95247C7}">
            <xm:f>Tables!$B$17</xm:f>
            <x14:dxf>
              <fill>
                <patternFill>
                  <bgColor rgb="FFFF0000"/>
                </patternFill>
              </fill>
            </x14:dxf>
          </x14:cfRule>
          <xm:sqref>M899</xm:sqref>
        </x14:conditionalFormatting>
        <x14:conditionalFormatting xmlns:xm="http://schemas.microsoft.com/office/excel/2006/main">
          <x14:cfRule type="cellIs" priority="789" operator="equal" id="{26FAE014-A843-45ED-A397-923F85671F14}">
            <xm:f>Tables!$B$15</xm:f>
            <x14:dxf>
              <fill>
                <patternFill>
                  <bgColor rgb="FFFFFFCC"/>
                </patternFill>
              </fill>
            </x14:dxf>
          </x14:cfRule>
          <x14:cfRule type="cellIs" priority="790" operator="equal" id="{64A05B2F-F534-4A0B-BCCB-9EBD1A50D6CE}">
            <xm:f>Tables!$B$16</xm:f>
            <x14:dxf>
              <fill>
                <patternFill>
                  <bgColor rgb="FF92D050"/>
                </patternFill>
              </fill>
            </x14:dxf>
          </x14:cfRule>
          <x14:cfRule type="cellIs" priority="791" operator="equal" id="{00430808-5329-489B-BD1A-EAE31F8E3B71}">
            <xm:f>Tables!$B$18</xm:f>
            <x14:dxf>
              <fill>
                <patternFill>
                  <bgColor rgb="FFFFC000"/>
                </patternFill>
              </fill>
            </x14:dxf>
          </x14:cfRule>
          <x14:cfRule type="cellIs" priority="792" operator="equal" id="{5D5D4A5F-C53B-463E-8499-56C68A7B10FF}">
            <xm:f>Tables!$B$17</xm:f>
            <x14:dxf>
              <fill>
                <patternFill>
                  <bgColor rgb="FFFF0000"/>
                </patternFill>
              </fill>
            </x14:dxf>
          </x14:cfRule>
          <xm:sqref>M910</xm:sqref>
        </x14:conditionalFormatting>
        <x14:conditionalFormatting xmlns:xm="http://schemas.microsoft.com/office/excel/2006/main">
          <x14:cfRule type="cellIs" priority="785" operator="equal" id="{585BFA77-7E4D-46B8-A6C6-D609141B7672}">
            <xm:f>Tables!$B$15</xm:f>
            <x14:dxf>
              <fill>
                <patternFill>
                  <bgColor rgb="FFFFFFCC"/>
                </patternFill>
              </fill>
            </x14:dxf>
          </x14:cfRule>
          <x14:cfRule type="cellIs" priority="786" operator="equal" id="{1B943DC8-EDC2-445A-8A88-C0F28BEC30FE}">
            <xm:f>Tables!$B$16</xm:f>
            <x14:dxf>
              <fill>
                <patternFill>
                  <bgColor rgb="FF92D050"/>
                </patternFill>
              </fill>
            </x14:dxf>
          </x14:cfRule>
          <x14:cfRule type="cellIs" priority="787" operator="equal" id="{80E4229A-12E3-4827-BD6B-062E606F6156}">
            <xm:f>Tables!$B$18</xm:f>
            <x14:dxf>
              <fill>
                <patternFill>
                  <bgColor rgb="FFFFC000"/>
                </patternFill>
              </fill>
            </x14:dxf>
          </x14:cfRule>
          <x14:cfRule type="cellIs" priority="788" operator="equal" id="{B5BE040C-1CE7-4021-ACFB-A62204E663D1}">
            <xm:f>Tables!$B$17</xm:f>
            <x14:dxf>
              <fill>
                <patternFill>
                  <bgColor rgb="FFFF0000"/>
                </patternFill>
              </fill>
            </x14:dxf>
          </x14:cfRule>
          <xm:sqref>Q910</xm:sqref>
        </x14:conditionalFormatting>
        <x14:conditionalFormatting xmlns:xm="http://schemas.microsoft.com/office/excel/2006/main">
          <x14:cfRule type="cellIs" priority="781" operator="equal" id="{C7BD3449-31A9-4261-B4E7-309F27F39B20}">
            <xm:f>Tables!$B$15</xm:f>
            <x14:dxf>
              <fill>
                <patternFill>
                  <bgColor rgb="FFFFFFCC"/>
                </patternFill>
              </fill>
            </x14:dxf>
          </x14:cfRule>
          <x14:cfRule type="cellIs" priority="782" operator="equal" id="{E8F4D144-8EF7-449C-8D5D-BCCBDB60C0A5}">
            <xm:f>Tables!$B$16</xm:f>
            <x14:dxf>
              <fill>
                <patternFill>
                  <bgColor rgb="FF92D050"/>
                </patternFill>
              </fill>
            </x14:dxf>
          </x14:cfRule>
          <x14:cfRule type="cellIs" priority="783" operator="equal" id="{8ED18650-A5DB-4206-909B-684461405101}">
            <xm:f>Tables!$B$18</xm:f>
            <x14:dxf>
              <fill>
                <patternFill>
                  <bgColor rgb="FFFFC000"/>
                </patternFill>
              </fill>
            </x14:dxf>
          </x14:cfRule>
          <x14:cfRule type="cellIs" priority="784" operator="equal" id="{0FCABB89-2B8D-4278-AA25-6F3C2CB5B3DE}">
            <xm:f>Tables!$B$17</xm:f>
            <x14:dxf>
              <fill>
                <patternFill>
                  <bgColor rgb="FFFF0000"/>
                </patternFill>
              </fill>
            </x14:dxf>
          </x14:cfRule>
          <xm:sqref>Q976</xm:sqref>
        </x14:conditionalFormatting>
        <x14:conditionalFormatting xmlns:xm="http://schemas.microsoft.com/office/excel/2006/main">
          <x14:cfRule type="cellIs" priority="777" operator="equal" id="{7528139B-1ABC-4D37-938B-87E7FE12D006}">
            <xm:f>Tables!$B$15</xm:f>
            <x14:dxf>
              <fill>
                <patternFill>
                  <bgColor rgb="FFFFFFCC"/>
                </patternFill>
              </fill>
            </x14:dxf>
          </x14:cfRule>
          <x14:cfRule type="cellIs" priority="778" operator="equal" id="{10CC4D53-550C-498E-9BFD-4837A8BBB868}">
            <xm:f>Tables!$B$16</xm:f>
            <x14:dxf>
              <fill>
                <patternFill>
                  <bgColor rgb="FF92D050"/>
                </patternFill>
              </fill>
            </x14:dxf>
          </x14:cfRule>
          <x14:cfRule type="cellIs" priority="779" operator="equal" id="{3A215932-CA2A-4A7C-B170-FAAF46439485}">
            <xm:f>Tables!$B$18</xm:f>
            <x14:dxf>
              <fill>
                <patternFill>
                  <bgColor rgb="FFFFC000"/>
                </patternFill>
              </fill>
            </x14:dxf>
          </x14:cfRule>
          <x14:cfRule type="cellIs" priority="780" operator="equal" id="{E463F17A-1D31-4F6F-B186-4804A9BA60F9}">
            <xm:f>Tables!$B$17</xm:f>
            <x14:dxf>
              <fill>
                <patternFill>
                  <bgColor rgb="FFFF0000"/>
                </patternFill>
              </fill>
            </x14:dxf>
          </x14:cfRule>
          <xm:sqref>M976</xm:sqref>
        </x14:conditionalFormatting>
        <x14:conditionalFormatting xmlns:xm="http://schemas.microsoft.com/office/excel/2006/main">
          <x14:cfRule type="cellIs" priority="773" operator="equal" id="{C6045E4A-58E0-4482-A9A7-54029CB2D27A}">
            <xm:f>Tables!$B$15</xm:f>
            <x14:dxf>
              <fill>
                <patternFill>
                  <bgColor rgb="FFFFFFCC"/>
                </patternFill>
              </fill>
            </x14:dxf>
          </x14:cfRule>
          <x14:cfRule type="cellIs" priority="774" operator="equal" id="{0E93EA92-B2E9-4340-8FC2-173E33F83964}">
            <xm:f>Tables!$B$16</xm:f>
            <x14:dxf>
              <fill>
                <patternFill>
                  <bgColor rgb="FF92D050"/>
                </patternFill>
              </fill>
            </x14:dxf>
          </x14:cfRule>
          <x14:cfRule type="cellIs" priority="775" operator="equal" id="{45A825AC-1540-4C0D-B774-C0AC0D52CE15}">
            <xm:f>Tables!$B$18</xm:f>
            <x14:dxf>
              <fill>
                <patternFill>
                  <bgColor rgb="FFFFC000"/>
                </patternFill>
              </fill>
            </x14:dxf>
          </x14:cfRule>
          <x14:cfRule type="cellIs" priority="776" operator="equal" id="{A10426AD-B84E-427F-B218-F7E1FBE4C066}">
            <xm:f>Tables!$B$17</xm:f>
            <x14:dxf>
              <fill>
                <patternFill>
                  <bgColor rgb="FFFF0000"/>
                </patternFill>
              </fill>
            </x14:dxf>
          </x14:cfRule>
          <xm:sqref>M1004</xm:sqref>
        </x14:conditionalFormatting>
        <x14:conditionalFormatting xmlns:xm="http://schemas.microsoft.com/office/excel/2006/main">
          <x14:cfRule type="cellIs" priority="769" operator="equal" id="{5FAA6CED-C73A-4D9D-884E-FAD46BDBB939}">
            <xm:f>Tables!$B$15</xm:f>
            <x14:dxf>
              <fill>
                <patternFill>
                  <bgColor rgb="FFFFFFCC"/>
                </patternFill>
              </fill>
            </x14:dxf>
          </x14:cfRule>
          <x14:cfRule type="cellIs" priority="770" operator="equal" id="{F488AA1C-E92A-40B3-BAAD-3416D90F773C}">
            <xm:f>Tables!$B$16</xm:f>
            <x14:dxf>
              <fill>
                <patternFill>
                  <bgColor rgb="FF92D050"/>
                </patternFill>
              </fill>
            </x14:dxf>
          </x14:cfRule>
          <x14:cfRule type="cellIs" priority="771" operator="equal" id="{87C2ADF6-1EA7-4252-8CC2-5EC0EDA5BFCB}">
            <xm:f>Tables!$B$18</xm:f>
            <x14:dxf>
              <fill>
                <patternFill>
                  <bgColor rgb="FFFFC000"/>
                </patternFill>
              </fill>
            </x14:dxf>
          </x14:cfRule>
          <x14:cfRule type="cellIs" priority="772" operator="equal" id="{DD2D8721-2A3A-4C3B-BC5D-EACB3CF55639}">
            <xm:f>Tables!$B$17</xm:f>
            <x14:dxf>
              <fill>
                <patternFill>
                  <bgColor rgb="FFFF0000"/>
                </patternFill>
              </fill>
            </x14:dxf>
          </x14:cfRule>
          <xm:sqref>Q1004</xm:sqref>
        </x14:conditionalFormatting>
        <x14:conditionalFormatting xmlns:xm="http://schemas.microsoft.com/office/excel/2006/main">
          <x14:cfRule type="cellIs" priority="765" operator="equal" id="{BE889F64-EB5C-4CFB-991A-585042503A6E}">
            <xm:f>Tables!$B$15</xm:f>
            <x14:dxf>
              <fill>
                <patternFill>
                  <bgColor rgb="FFFFFFCC"/>
                </patternFill>
              </fill>
            </x14:dxf>
          </x14:cfRule>
          <x14:cfRule type="cellIs" priority="766" operator="equal" id="{E9188C37-1382-4B3C-8238-C3F4DFC18530}">
            <xm:f>Tables!$B$16</xm:f>
            <x14:dxf>
              <fill>
                <patternFill>
                  <bgColor rgb="FF92D050"/>
                </patternFill>
              </fill>
            </x14:dxf>
          </x14:cfRule>
          <x14:cfRule type="cellIs" priority="767" operator="equal" id="{80F4E0B7-7F6C-45B2-9D47-9ABCE644F719}">
            <xm:f>Tables!$B$18</xm:f>
            <x14:dxf>
              <fill>
                <patternFill>
                  <bgColor rgb="FFFFC000"/>
                </patternFill>
              </fill>
            </x14:dxf>
          </x14:cfRule>
          <x14:cfRule type="cellIs" priority="768" operator="equal" id="{913E133F-2F0C-43D6-9153-D878B6194B44}">
            <xm:f>Tables!$B$17</xm:f>
            <x14:dxf>
              <fill>
                <patternFill>
                  <bgColor rgb="FFFF0000"/>
                </patternFill>
              </fill>
            </x14:dxf>
          </x14:cfRule>
          <xm:sqref>Q1015</xm:sqref>
        </x14:conditionalFormatting>
        <x14:conditionalFormatting xmlns:xm="http://schemas.microsoft.com/office/excel/2006/main">
          <x14:cfRule type="cellIs" priority="761" operator="equal" id="{5DE90B39-695D-44A5-8344-121D08B2349C}">
            <xm:f>Tables!$B$15</xm:f>
            <x14:dxf>
              <fill>
                <patternFill>
                  <bgColor rgb="FFFFFFCC"/>
                </patternFill>
              </fill>
            </x14:dxf>
          </x14:cfRule>
          <x14:cfRule type="cellIs" priority="762" operator="equal" id="{BE031C26-84F2-4B0B-8AA2-C36654648F7A}">
            <xm:f>Tables!$B$16</xm:f>
            <x14:dxf>
              <fill>
                <patternFill>
                  <bgColor rgb="FF92D050"/>
                </patternFill>
              </fill>
            </x14:dxf>
          </x14:cfRule>
          <x14:cfRule type="cellIs" priority="763" operator="equal" id="{DAEAB0AB-7A5A-4B4D-A781-29FECC3F8177}">
            <xm:f>Tables!$B$18</xm:f>
            <x14:dxf>
              <fill>
                <patternFill>
                  <bgColor rgb="FFFFC000"/>
                </patternFill>
              </fill>
            </x14:dxf>
          </x14:cfRule>
          <x14:cfRule type="cellIs" priority="764" operator="equal" id="{A1136A65-CE35-4F0D-AD28-5BBD011A8251}">
            <xm:f>Tables!$B$17</xm:f>
            <x14:dxf>
              <fill>
                <patternFill>
                  <bgColor rgb="FFFF0000"/>
                </patternFill>
              </fill>
            </x14:dxf>
          </x14:cfRule>
          <xm:sqref>M1015</xm:sqref>
        </x14:conditionalFormatting>
        <x14:conditionalFormatting xmlns:xm="http://schemas.microsoft.com/office/excel/2006/main">
          <x14:cfRule type="cellIs" priority="757" operator="equal" id="{E9FE46A4-FB94-4474-A81C-FEF5F98F9B87}">
            <xm:f>Tables!$B$15</xm:f>
            <x14:dxf>
              <fill>
                <patternFill>
                  <bgColor rgb="FFFFFFCC"/>
                </patternFill>
              </fill>
            </x14:dxf>
          </x14:cfRule>
          <x14:cfRule type="cellIs" priority="758" operator="equal" id="{2F66A3EC-7BEF-49DA-AF5A-CD0C281F4BA2}">
            <xm:f>Tables!$B$16</xm:f>
            <x14:dxf>
              <fill>
                <patternFill>
                  <bgColor rgb="FF92D050"/>
                </patternFill>
              </fill>
            </x14:dxf>
          </x14:cfRule>
          <x14:cfRule type="cellIs" priority="759" operator="equal" id="{857F93AF-5C42-4812-A0CA-144F034FF9D1}">
            <xm:f>Tables!$B$18</xm:f>
            <x14:dxf>
              <fill>
                <patternFill>
                  <bgColor rgb="FFFFC000"/>
                </patternFill>
              </fill>
            </x14:dxf>
          </x14:cfRule>
          <x14:cfRule type="cellIs" priority="760" operator="equal" id="{0C2BC95C-C69F-4FF7-86F0-C56F7F2245CE}">
            <xm:f>Tables!$B$17</xm:f>
            <x14:dxf>
              <fill>
                <patternFill>
                  <bgColor rgb="FFFF0000"/>
                </patternFill>
              </fill>
            </x14:dxf>
          </x14:cfRule>
          <xm:sqref>M1090</xm:sqref>
        </x14:conditionalFormatting>
        <x14:conditionalFormatting xmlns:xm="http://schemas.microsoft.com/office/excel/2006/main">
          <x14:cfRule type="cellIs" priority="753" operator="equal" id="{36D12EF7-65D0-4824-B824-9CC27CEE7EB8}">
            <xm:f>Tables!$B$15</xm:f>
            <x14:dxf>
              <fill>
                <patternFill>
                  <bgColor rgb="FFFFFFCC"/>
                </patternFill>
              </fill>
            </x14:dxf>
          </x14:cfRule>
          <x14:cfRule type="cellIs" priority="754" operator="equal" id="{9979419E-C64C-401F-9655-4C96E2724952}">
            <xm:f>Tables!$B$16</xm:f>
            <x14:dxf>
              <fill>
                <patternFill>
                  <bgColor rgb="FF92D050"/>
                </patternFill>
              </fill>
            </x14:dxf>
          </x14:cfRule>
          <x14:cfRule type="cellIs" priority="755" operator="equal" id="{2E15FFD3-F0AD-4875-BF88-8FE1B664FFCD}">
            <xm:f>Tables!$B$18</xm:f>
            <x14:dxf>
              <fill>
                <patternFill>
                  <bgColor rgb="FFFFC000"/>
                </patternFill>
              </fill>
            </x14:dxf>
          </x14:cfRule>
          <x14:cfRule type="cellIs" priority="756" operator="equal" id="{92DEE4EA-FE07-439E-9B29-E218F237053A}">
            <xm:f>Tables!$B$17</xm:f>
            <x14:dxf>
              <fill>
                <patternFill>
                  <bgColor rgb="FFFF0000"/>
                </patternFill>
              </fill>
            </x14:dxf>
          </x14:cfRule>
          <xm:sqref>Q1090</xm:sqref>
        </x14:conditionalFormatting>
        <x14:conditionalFormatting xmlns:xm="http://schemas.microsoft.com/office/excel/2006/main">
          <x14:cfRule type="cellIs" priority="749" operator="equal" id="{129E35C9-BB56-4312-B679-CA483C01FFB3}">
            <xm:f>Tables!$B$15</xm:f>
            <x14:dxf>
              <fill>
                <patternFill>
                  <bgColor rgb="FFFFFFCC"/>
                </patternFill>
              </fill>
            </x14:dxf>
          </x14:cfRule>
          <x14:cfRule type="cellIs" priority="750" operator="equal" id="{9D1A12DB-9ACE-4BCF-B709-A1655DD207D2}">
            <xm:f>Tables!$B$16</xm:f>
            <x14:dxf>
              <fill>
                <patternFill>
                  <bgColor rgb="FF92D050"/>
                </patternFill>
              </fill>
            </x14:dxf>
          </x14:cfRule>
          <x14:cfRule type="cellIs" priority="751" operator="equal" id="{085371E3-7B31-4739-9432-35084E6948CB}">
            <xm:f>Tables!$B$18</xm:f>
            <x14:dxf>
              <fill>
                <patternFill>
                  <bgColor rgb="FFFFC000"/>
                </patternFill>
              </fill>
            </x14:dxf>
          </x14:cfRule>
          <x14:cfRule type="cellIs" priority="752" operator="equal" id="{682AB64F-D2A6-4A51-866C-9B629400057B}">
            <xm:f>Tables!$B$17</xm:f>
            <x14:dxf>
              <fill>
                <patternFill>
                  <bgColor rgb="FFFF0000"/>
                </patternFill>
              </fill>
            </x14:dxf>
          </x14:cfRule>
          <xm:sqref>Q1110</xm:sqref>
        </x14:conditionalFormatting>
        <x14:conditionalFormatting xmlns:xm="http://schemas.microsoft.com/office/excel/2006/main">
          <x14:cfRule type="cellIs" priority="745" operator="equal" id="{D1D35C48-B25B-4234-8D8E-4436B500593F}">
            <xm:f>Tables!$B$15</xm:f>
            <x14:dxf>
              <fill>
                <patternFill>
                  <bgColor rgb="FFFFFFCC"/>
                </patternFill>
              </fill>
            </x14:dxf>
          </x14:cfRule>
          <x14:cfRule type="cellIs" priority="746" operator="equal" id="{909EE001-95E6-4796-8E83-AEE2D9237598}">
            <xm:f>Tables!$B$16</xm:f>
            <x14:dxf>
              <fill>
                <patternFill>
                  <bgColor rgb="FF92D050"/>
                </patternFill>
              </fill>
            </x14:dxf>
          </x14:cfRule>
          <x14:cfRule type="cellIs" priority="747" operator="equal" id="{904BDC20-8E9E-45CC-AA70-8B8F6F939AD8}">
            <xm:f>Tables!$B$18</xm:f>
            <x14:dxf>
              <fill>
                <patternFill>
                  <bgColor rgb="FFFFC000"/>
                </patternFill>
              </fill>
            </x14:dxf>
          </x14:cfRule>
          <x14:cfRule type="cellIs" priority="748" operator="equal" id="{FD20363B-9289-4BBB-8649-B090D6587CC7}">
            <xm:f>Tables!$B$17</xm:f>
            <x14:dxf>
              <fill>
                <patternFill>
                  <bgColor rgb="FFFF0000"/>
                </patternFill>
              </fill>
            </x14:dxf>
          </x14:cfRule>
          <xm:sqref>M1110</xm:sqref>
        </x14:conditionalFormatting>
        <x14:conditionalFormatting xmlns:xm="http://schemas.microsoft.com/office/excel/2006/main">
          <x14:cfRule type="cellIs" priority="741" operator="equal" id="{C8F62BB2-74ED-417E-A5CF-13F3BCCF59DB}">
            <xm:f>Tables!$B$15</xm:f>
            <x14:dxf>
              <fill>
                <patternFill>
                  <bgColor rgb="FFFFFFCC"/>
                </patternFill>
              </fill>
            </x14:dxf>
          </x14:cfRule>
          <x14:cfRule type="cellIs" priority="742" operator="equal" id="{434BB1C6-ED7F-4C24-B0A9-4F5645B73603}">
            <xm:f>Tables!$B$16</xm:f>
            <x14:dxf>
              <fill>
                <patternFill>
                  <bgColor rgb="FF92D050"/>
                </patternFill>
              </fill>
            </x14:dxf>
          </x14:cfRule>
          <x14:cfRule type="cellIs" priority="743" operator="equal" id="{BE5F44C5-33D4-44E7-AA7B-AACA5C6EA3E1}">
            <xm:f>Tables!$B$18</xm:f>
            <x14:dxf>
              <fill>
                <patternFill>
                  <bgColor rgb="FFFFC000"/>
                </patternFill>
              </fill>
            </x14:dxf>
          </x14:cfRule>
          <x14:cfRule type="cellIs" priority="744" operator="equal" id="{E8DA4CFD-7095-4721-890B-30874B63EA2C}">
            <xm:f>Tables!$B$17</xm:f>
            <x14:dxf>
              <fill>
                <patternFill>
                  <bgColor rgb="FFFF0000"/>
                </patternFill>
              </fill>
            </x14:dxf>
          </x14:cfRule>
          <xm:sqref>M1120</xm:sqref>
        </x14:conditionalFormatting>
        <x14:conditionalFormatting xmlns:xm="http://schemas.microsoft.com/office/excel/2006/main">
          <x14:cfRule type="cellIs" priority="737" operator="equal" id="{54CA43B9-4102-4C59-BFD5-68DBDF577B6F}">
            <xm:f>Tables!$B$15</xm:f>
            <x14:dxf>
              <fill>
                <patternFill>
                  <bgColor rgb="FFFFFFCC"/>
                </patternFill>
              </fill>
            </x14:dxf>
          </x14:cfRule>
          <x14:cfRule type="cellIs" priority="738" operator="equal" id="{B1524FB4-C972-40F9-A0BE-B690CC82C9B0}">
            <xm:f>Tables!$B$16</xm:f>
            <x14:dxf>
              <fill>
                <patternFill>
                  <bgColor rgb="FF92D050"/>
                </patternFill>
              </fill>
            </x14:dxf>
          </x14:cfRule>
          <x14:cfRule type="cellIs" priority="739" operator="equal" id="{8744C27B-14B3-403C-9CFC-EC90EBCD8C1D}">
            <xm:f>Tables!$B$18</xm:f>
            <x14:dxf>
              <fill>
                <patternFill>
                  <bgColor rgb="FFFFC000"/>
                </patternFill>
              </fill>
            </x14:dxf>
          </x14:cfRule>
          <x14:cfRule type="cellIs" priority="740" operator="equal" id="{670BF9A1-D777-4DDC-9A49-2E8954A0133B}">
            <xm:f>Tables!$B$17</xm:f>
            <x14:dxf>
              <fill>
                <patternFill>
                  <bgColor rgb="FFFF0000"/>
                </patternFill>
              </fill>
            </x14:dxf>
          </x14:cfRule>
          <xm:sqref>Q1120</xm:sqref>
        </x14:conditionalFormatting>
        <x14:conditionalFormatting xmlns:xm="http://schemas.microsoft.com/office/excel/2006/main">
          <x14:cfRule type="cellIs" priority="733" operator="equal" id="{D09BD47F-CBEB-4FBA-B989-5A70D1810A9F}">
            <xm:f>Tables!$B$15</xm:f>
            <x14:dxf>
              <fill>
                <patternFill>
                  <bgColor rgb="FFFFFFCC"/>
                </patternFill>
              </fill>
            </x14:dxf>
          </x14:cfRule>
          <x14:cfRule type="cellIs" priority="734" operator="equal" id="{1E01FDDF-4384-49EE-AF76-28BA9034FB17}">
            <xm:f>Tables!$B$16</xm:f>
            <x14:dxf>
              <fill>
                <patternFill>
                  <bgColor rgb="FF92D050"/>
                </patternFill>
              </fill>
            </x14:dxf>
          </x14:cfRule>
          <x14:cfRule type="cellIs" priority="735" operator="equal" id="{3F6F345C-890A-4431-8E35-D146213F0572}">
            <xm:f>Tables!$B$18</xm:f>
            <x14:dxf>
              <fill>
                <patternFill>
                  <bgColor rgb="FFFFC000"/>
                </patternFill>
              </fill>
            </x14:dxf>
          </x14:cfRule>
          <x14:cfRule type="cellIs" priority="736" operator="equal" id="{E9D193AA-2741-4AAA-9660-593579C7ED68}">
            <xm:f>Tables!$B$17</xm:f>
            <x14:dxf>
              <fill>
                <patternFill>
                  <bgColor rgb="FFFF0000"/>
                </patternFill>
              </fill>
            </x14:dxf>
          </x14:cfRule>
          <xm:sqref>Q1130</xm:sqref>
        </x14:conditionalFormatting>
        <x14:conditionalFormatting xmlns:xm="http://schemas.microsoft.com/office/excel/2006/main">
          <x14:cfRule type="cellIs" priority="729" operator="equal" id="{A1C58263-E9A9-4106-8FA7-EE0CDE9F2DA3}">
            <xm:f>Tables!$B$15</xm:f>
            <x14:dxf>
              <fill>
                <patternFill>
                  <bgColor rgb="FFFFFFCC"/>
                </patternFill>
              </fill>
            </x14:dxf>
          </x14:cfRule>
          <x14:cfRule type="cellIs" priority="730" operator="equal" id="{93D5AD9B-6563-4620-A42A-87384711AA6C}">
            <xm:f>Tables!$B$16</xm:f>
            <x14:dxf>
              <fill>
                <patternFill>
                  <bgColor rgb="FF92D050"/>
                </patternFill>
              </fill>
            </x14:dxf>
          </x14:cfRule>
          <x14:cfRule type="cellIs" priority="731" operator="equal" id="{0AA27F16-ACB8-4FEE-8546-5DCC8596D94B}">
            <xm:f>Tables!$B$18</xm:f>
            <x14:dxf>
              <fill>
                <patternFill>
                  <bgColor rgb="FFFFC000"/>
                </patternFill>
              </fill>
            </x14:dxf>
          </x14:cfRule>
          <x14:cfRule type="cellIs" priority="732" operator="equal" id="{A682CC9A-2D4B-43AF-BC15-1C522EF08DB6}">
            <xm:f>Tables!$B$17</xm:f>
            <x14:dxf>
              <fill>
                <patternFill>
                  <bgColor rgb="FFFF0000"/>
                </patternFill>
              </fill>
            </x14:dxf>
          </x14:cfRule>
          <xm:sqref>M1130</xm:sqref>
        </x14:conditionalFormatting>
        <x14:conditionalFormatting xmlns:xm="http://schemas.microsoft.com/office/excel/2006/main">
          <x14:cfRule type="cellIs" priority="725" operator="equal" id="{BAADD7A0-2090-4D70-9D5B-36AD6D4B9BA2}">
            <xm:f>Tables!$B$15</xm:f>
            <x14:dxf>
              <fill>
                <patternFill>
                  <bgColor rgb="FFFFFFCC"/>
                </patternFill>
              </fill>
            </x14:dxf>
          </x14:cfRule>
          <x14:cfRule type="cellIs" priority="726" operator="equal" id="{BE72BFF3-3C08-4A13-B970-2C8646844C93}">
            <xm:f>Tables!$B$16</xm:f>
            <x14:dxf>
              <fill>
                <patternFill>
                  <bgColor rgb="FF92D050"/>
                </patternFill>
              </fill>
            </x14:dxf>
          </x14:cfRule>
          <x14:cfRule type="cellIs" priority="727" operator="equal" id="{CFD2AB80-32E6-41C0-81DA-E8AEBE5A31C6}">
            <xm:f>Tables!$B$18</xm:f>
            <x14:dxf>
              <fill>
                <patternFill>
                  <bgColor rgb="FFFFC000"/>
                </patternFill>
              </fill>
            </x14:dxf>
          </x14:cfRule>
          <x14:cfRule type="cellIs" priority="728" operator="equal" id="{AD798F25-0F66-4952-944A-AD0DD5E0FDEC}">
            <xm:f>Tables!$B$17</xm:f>
            <x14:dxf>
              <fill>
                <patternFill>
                  <bgColor rgb="FFFF0000"/>
                </patternFill>
              </fill>
            </x14:dxf>
          </x14:cfRule>
          <xm:sqref>M1140</xm:sqref>
        </x14:conditionalFormatting>
        <x14:conditionalFormatting xmlns:xm="http://schemas.microsoft.com/office/excel/2006/main">
          <x14:cfRule type="cellIs" priority="721" operator="equal" id="{76923C69-1DE1-417C-949B-A41CC1A1F554}">
            <xm:f>Tables!$B$15</xm:f>
            <x14:dxf>
              <fill>
                <patternFill>
                  <bgColor rgb="FFFFFFCC"/>
                </patternFill>
              </fill>
            </x14:dxf>
          </x14:cfRule>
          <x14:cfRule type="cellIs" priority="722" operator="equal" id="{B5D20E8A-DCD4-48AB-B677-125A1CFF2D6E}">
            <xm:f>Tables!$B$16</xm:f>
            <x14:dxf>
              <fill>
                <patternFill>
                  <bgColor rgb="FF92D050"/>
                </patternFill>
              </fill>
            </x14:dxf>
          </x14:cfRule>
          <x14:cfRule type="cellIs" priority="723" operator="equal" id="{AB9FAE95-36C4-42CA-BD67-0AE3711DF2A7}">
            <xm:f>Tables!$B$18</xm:f>
            <x14:dxf>
              <fill>
                <patternFill>
                  <bgColor rgb="FFFFC000"/>
                </patternFill>
              </fill>
            </x14:dxf>
          </x14:cfRule>
          <x14:cfRule type="cellIs" priority="724" operator="equal" id="{BF3A75EC-0645-43A8-B22A-B821DB6C87D1}">
            <xm:f>Tables!$B$17</xm:f>
            <x14:dxf>
              <fill>
                <patternFill>
                  <bgColor rgb="FFFF0000"/>
                </patternFill>
              </fill>
            </x14:dxf>
          </x14:cfRule>
          <xm:sqref>Q1140</xm:sqref>
        </x14:conditionalFormatting>
        <x14:conditionalFormatting xmlns:xm="http://schemas.microsoft.com/office/excel/2006/main">
          <x14:cfRule type="cellIs" priority="717" operator="equal" id="{56E35382-AFED-4AB5-919B-03BB8C5E6507}">
            <xm:f>Tables!$B$15</xm:f>
            <x14:dxf>
              <fill>
                <patternFill>
                  <bgColor rgb="FFFFFFCC"/>
                </patternFill>
              </fill>
            </x14:dxf>
          </x14:cfRule>
          <x14:cfRule type="cellIs" priority="718" operator="equal" id="{3265A77A-FEFF-4F7F-A177-FA92C89F591B}">
            <xm:f>Tables!$B$16</xm:f>
            <x14:dxf>
              <fill>
                <patternFill>
                  <bgColor rgb="FF92D050"/>
                </patternFill>
              </fill>
            </x14:dxf>
          </x14:cfRule>
          <x14:cfRule type="cellIs" priority="719" operator="equal" id="{3E5A8471-E6CA-4F86-8E9F-4B53B0F1197E}">
            <xm:f>Tables!$B$18</xm:f>
            <x14:dxf>
              <fill>
                <patternFill>
                  <bgColor rgb="FFFFC000"/>
                </patternFill>
              </fill>
            </x14:dxf>
          </x14:cfRule>
          <x14:cfRule type="cellIs" priority="720" operator="equal" id="{C6621F85-E885-4E3A-A410-F0805595239C}">
            <xm:f>Tables!$B$17</xm:f>
            <x14:dxf>
              <fill>
                <patternFill>
                  <bgColor rgb="FFFF0000"/>
                </patternFill>
              </fill>
            </x14:dxf>
          </x14:cfRule>
          <xm:sqref>Q1150</xm:sqref>
        </x14:conditionalFormatting>
        <x14:conditionalFormatting xmlns:xm="http://schemas.microsoft.com/office/excel/2006/main">
          <x14:cfRule type="cellIs" priority="713" operator="equal" id="{14E7128A-A840-41F1-9D5F-6ADAFC1DBAF6}">
            <xm:f>Tables!$B$15</xm:f>
            <x14:dxf>
              <fill>
                <patternFill>
                  <bgColor rgb="FFFFFFCC"/>
                </patternFill>
              </fill>
            </x14:dxf>
          </x14:cfRule>
          <x14:cfRule type="cellIs" priority="714" operator="equal" id="{20BC5EE2-5C3D-4620-B9BD-45367D05D30C}">
            <xm:f>Tables!$B$16</xm:f>
            <x14:dxf>
              <fill>
                <patternFill>
                  <bgColor rgb="FF92D050"/>
                </patternFill>
              </fill>
            </x14:dxf>
          </x14:cfRule>
          <x14:cfRule type="cellIs" priority="715" operator="equal" id="{51DAEA86-E1A1-4CEA-B36D-F932D2769A2C}">
            <xm:f>Tables!$B$18</xm:f>
            <x14:dxf>
              <fill>
                <patternFill>
                  <bgColor rgb="FFFFC000"/>
                </patternFill>
              </fill>
            </x14:dxf>
          </x14:cfRule>
          <x14:cfRule type="cellIs" priority="716" operator="equal" id="{EDD659CC-BB1B-4968-803A-9C4D063DA42E}">
            <xm:f>Tables!$B$17</xm:f>
            <x14:dxf>
              <fill>
                <patternFill>
                  <bgColor rgb="FFFF0000"/>
                </patternFill>
              </fill>
            </x14:dxf>
          </x14:cfRule>
          <xm:sqref>M1150</xm:sqref>
        </x14:conditionalFormatting>
        <x14:conditionalFormatting xmlns:xm="http://schemas.microsoft.com/office/excel/2006/main">
          <x14:cfRule type="cellIs" priority="709" operator="equal" id="{B8E5DCBA-19AD-4E42-91A3-E640DA662628}">
            <xm:f>Tables!$B$15</xm:f>
            <x14:dxf>
              <fill>
                <patternFill>
                  <bgColor rgb="FFFFFFCC"/>
                </patternFill>
              </fill>
            </x14:dxf>
          </x14:cfRule>
          <x14:cfRule type="cellIs" priority="710" operator="equal" id="{773CADD2-7736-46C7-82A7-685178849E0C}">
            <xm:f>Tables!$B$16</xm:f>
            <x14:dxf>
              <fill>
                <patternFill>
                  <bgColor rgb="FF92D050"/>
                </patternFill>
              </fill>
            </x14:dxf>
          </x14:cfRule>
          <x14:cfRule type="cellIs" priority="711" operator="equal" id="{3E3C5AC2-B186-48D4-85B9-7BA7C2A10B01}">
            <xm:f>Tables!$B$18</xm:f>
            <x14:dxf>
              <fill>
                <patternFill>
                  <bgColor rgb="FFFFC000"/>
                </patternFill>
              </fill>
            </x14:dxf>
          </x14:cfRule>
          <x14:cfRule type="cellIs" priority="712" operator="equal" id="{92345051-4660-4AC0-8CC7-AA1AAFC71D0C}">
            <xm:f>Tables!$B$17</xm:f>
            <x14:dxf>
              <fill>
                <patternFill>
                  <bgColor rgb="FFFF0000"/>
                </patternFill>
              </fill>
            </x14:dxf>
          </x14:cfRule>
          <xm:sqref>M1178</xm:sqref>
        </x14:conditionalFormatting>
        <x14:conditionalFormatting xmlns:xm="http://schemas.microsoft.com/office/excel/2006/main">
          <x14:cfRule type="cellIs" priority="705" operator="equal" id="{EA81828B-80E5-41CC-9F72-F0ECC968B7AB}">
            <xm:f>Tables!$B$15</xm:f>
            <x14:dxf>
              <fill>
                <patternFill>
                  <bgColor rgb="FFFFFFCC"/>
                </patternFill>
              </fill>
            </x14:dxf>
          </x14:cfRule>
          <x14:cfRule type="cellIs" priority="706" operator="equal" id="{496AC15C-0521-4388-B08C-7B926EBA8173}">
            <xm:f>Tables!$B$16</xm:f>
            <x14:dxf>
              <fill>
                <patternFill>
                  <bgColor rgb="FF92D050"/>
                </patternFill>
              </fill>
            </x14:dxf>
          </x14:cfRule>
          <x14:cfRule type="cellIs" priority="707" operator="equal" id="{01074F8D-E66D-4FC9-A535-02B41A5035B5}">
            <xm:f>Tables!$B$18</xm:f>
            <x14:dxf>
              <fill>
                <patternFill>
                  <bgColor rgb="FFFFC000"/>
                </patternFill>
              </fill>
            </x14:dxf>
          </x14:cfRule>
          <x14:cfRule type="cellIs" priority="708" operator="equal" id="{F186FD43-9A7C-4C93-A874-1D582BC0F91B}">
            <xm:f>Tables!$B$17</xm:f>
            <x14:dxf>
              <fill>
                <patternFill>
                  <bgColor rgb="FFFF0000"/>
                </patternFill>
              </fill>
            </x14:dxf>
          </x14:cfRule>
          <xm:sqref>Q1178</xm:sqref>
        </x14:conditionalFormatting>
        <x14:conditionalFormatting xmlns:xm="http://schemas.microsoft.com/office/excel/2006/main">
          <x14:cfRule type="cellIs" priority="701" operator="equal" id="{8A7904AE-DBAB-47BE-8C0F-22B255CF14A1}">
            <xm:f>Tables!$B$15</xm:f>
            <x14:dxf>
              <fill>
                <patternFill>
                  <bgColor rgb="FFFFFFCC"/>
                </patternFill>
              </fill>
            </x14:dxf>
          </x14:cfRule>
          <x14:cfRule type="cellIs" priority="702" operator="equal" id="{BC8F092C-8AB7-47D4-84DC-338B99D422EC}">
            <xm:f>Tables!$B$16</xm:f>
            <x14:dxf>
              <fill>
                <patternFill>
                  <bgColor rgb="FF92D050"/>
                </patternFill>
              </fill>
            </x14:dxf>
          </x14:cfRule>
          <x14:cfRule type="cellIs" priority="703" operator="equal" id="{082ADC35-518A-4E08-B3E3-AAC0F67FB84B}">
            <xm:f>Tables!$B$18</xm:f>
            <x14:dxf>
              <fill>
                <patternFill>
                  <bgColor rgb="FFFFC000"/>
                </patternFill>
              </fill>
            </x14:dxf>
          </x14:cfRule>
          <x14:cfRule type="cellIs" priority="704" operator="equal" id="{EDA2152C-C88F-4E0A-900B-82DD02D842B6}">
            <xm:f>Tables!$B$17</xm:f>
            <x14:dxf>
              <fill>
                <patternFill>
                  <bgColor rgb="FFFF0000"/>
                </patternFill>
              </fill>
            </x14:dxf>
          </x14:cfRule>
          <xm:sqref>Q1188</xm:sqref>
        </x14:conditionalFormatting>
        <x14:conditionalFormatting xmlns:xm="http://schemas.microsoft.com/office/excel/2006/main">
          <x14:cfRule type="cellIs" priority="697" operator="equal" id="{21FE86E8-FBCB-4821-94B3-2DF8603741EF}">
            <xm:f>Tables!$B$15</xm:f>
            <x14:dxf>
              <fill>
                <patternFill>
                  <bgColor rgb="FFFFFFCC"/>
                </patternFill>
              </fill>
            </x14:dxf>
          </x14:cfRule>
          <x14:cfRule type="cellIs" priority="698" operator="equal" id="{0628740F-3FCD-4864-B2ED-338D4E833E5A}">
            <xm:f>Tables!$B$16</xm:f>
            <x14:dxf>
              <fill>
                <patternFill>
                  <bgColor rgb="FF92D050"/>
                </patternFill>
              </fill>
            </x14:dxf>
          </x14:cfRule>
          <x14:cfRule type="cellIs" priority="699" operator="equal" id="{E2F3DE6D-88C0-4FC5-A9D2-67269EE3889B}">
            <xm:f>Tables!$B$18</xm:f>
            <x14:dxf>
              <fill>
                <patternFill>
                  <bgColor rgb="FFFFC000"/>
                </patternFill>
              </fill>
            </x14:dxf>
          </x14:cfRule>
          <x14:cfRule type="cellIs" priority="700" operator="equal" id="{EBCCC14A-798C-42F2-888D-6484B7DE0DD9}">
            <xm:f>Tables!$B$17</xm:f>
            <x14:dxf>
              <fill>
                <patternFill>
                  <bgColor rgb="FFFF0000"/>
                </patternFill>
              </fill>
            </x14:dxf>
          </x14:cfRule>
          <xm:sqref>M1188</xm:sqref>
        </x14:conditionalFormatting>
        <x14:conditionalFormatting xmlns:xm="http://schemas.microsoft.com/office/excel/2006/main">
          <x14:cfRule type="cellIs" priority="693" operator="equal" id="{403305D1-6B78-4147-9AF7-D6869EEE17BB}">
            <xm:f>Tables!$B$15</xm:f>
            <x14:dxf>
              <fill>
                <patternFill>
                  <bgColor rgb="FFFFFFCC"/>
                </patternFill>
              </fill>
            </x14:dxf>
          </x14:cfRule>
          <x14:cfRule type="cellIs" priority="694" operator="equal" id="{398F09BE-E36B-4477-95C4-0C034C31F5E9}">
            <xm:f>Tables!$B$16</xm:f>
            <x14:dxf>
              <fill>
                <patternFill>
                  <bgColor rgb="FF92D050"/>
                </patternFill>
              </fill>
            </x14:dxf>
          </x14:cfRule>
          <x14:cfRule type="cellIs" priority="695" operator="equal" id="{A74882AA-2359-44BF-9191-8ED56DDA5FA6}">
            <xm:f>Tables!$B$18</xm:f>
            <x14:dxf>
              <fill>
                <patternFill>
                  <bgColor rgb="FFFFC000"/>
                </patternFill>
              </fill>
            </x14:dxf>
          </x14:cfRule>
          <x14:cfRule type="cellIs" priority="696" operator="equal" id="{22AB7922-050A-4D81-B43F-1C599B26EB5E}">
            <xm:f>Tables!$B$17</xm:f>
            <x14:dxf>
              <fill>
                <patternFill>
                  <bgColor rgb="FFFF0000"/>
                </patternFill>
              </fill>
            </x14:dxf>
          </x14:cfRule>
          <xm:sqref>M1198</xm:sqref>
        </x14:conditionalFormatting>
        <x14:conditionalFormatting xmlns:xm="http://schemas.microsoft.com/office/excel/2006/main">
          <x14:cfRule type="cellIs" priority="689" operator="equal" id="{05868B19-F603-4120-8014-FF00F7561565}">
            <xm:f>Tables!$B$15</xm:f>
            <x14:dxf>
              <fill>
                <patternFill>
                  <bgColor rgb="FFFFFFCC"/>
                </patternFill>
              </fill>
            </x14:dxf>
          </x14:cfRule>
          <x14:cfRule type="cellIs" priority="690" operator="equal" id="{74B5A4B2-027D-482A-A31E-ECB06744219B}">
            <xm:f>Tables!$B$16</xm:f>
            <x14:dxf>
              <fill>
                <patternFill>
                  <bgColor rgb="FF92D050"/>
                </patternFill>
              </fill>
            </x14:dxf>
          </x14:cfRule>
          <x14:cfRule type="cellIs" priority="691" operator="equal" id="{981DC969-1A45-4EBF-BDC2-ACEBDBA899A0}">
            <xm:f>Tables!$B$18</xm:f>
            <x14:dxf>
              <fill>
                <patternFill>
                  <bgColor rgb="FFFFC000"/>
                </patternFill>
              </fill>
            </x14:dxf>
          </x14:cfRule>
          <x14:cfRule type="cellIs" priority="692" operator="equal" id="{BCF4AD78-D4E8-46A1-99A9-DA77065FFD23}">
            <xm:f>Tables!$B$17</xm:f>
            <x14:dxf>
              <fill>
                <patternFill>
                  <bgColor rgb="FFFF0000"/>
                </patternFill>
              </fill>
            </x14:dxf>
          </x14:cfRule>
          <xm:sqref>Q1198</xm:sqref>
        </x14:conditionalFormatting>
        <x14:conditionalFormatting xmlns:xm="http://schemas.microsoft.com/office/excel/2006/main">
          <x14:cfRule type="cellIs" priority="685" operator="equal" id="{1ACBEE9A-A358-47CE-B139-592795940DD4}">
            <xm:f>Tables!$B$15</xm:f>
            <x14:dxf>
              <fill>
                <patternFill>
                  <bgColor rgb="FFFFFFCC"/>
                </patternFill>
              </fill>
            </x14:dxf>
          </x14:cfRule>
          <x14:cfRule type="cellIs" priority="686" operator="equal" id="{FE23DB6E-BE61-457F-B1E1-8BEF971F7E62}">
            <xm:f>Tables!$B$16</xm:f>
            <x14:dxf>
              <fill>
                <patternFill>
                  <bgColor rgb="FF92D050"/>
                </patternFill>
              </fill>
            </x14:dxf>
          </x14:cfRule>
          <x14:cfRule type="cellIs" priority="687" operator="equal" id="{FEB65665-3D4A-431D-BB45-540230A2712D}">
            <xm:f>Tables!$B$18</xm:f>
            <x14:dxf>
              <fill>
                <patternFill>
                  <bgColor rgb="FFFFC000"/>
                </patternFill>
              </fill>
            </x14:dxf>
          </x14:cfRule>
          <x14:cfRule type="cellIs" priority="688" operator="equal" id="{BF84889D-FD09-48EF-A22E-7AB866703DDC}">
            <xm:f>Tables!$B$17</xm:f>
            <x14:dxf>
              <fill>
                <patternFill>
                  <bgColor rgb="FFFF0000"/>
                </patternFill>
              </fill>
            </x14:dxf>
          </x14:cfRule>
          <xm:sqref>Q1218</xm:sqref>
        </x14:conditionalFormatting>
        <x14:conditionalFormatting xmlns:xm="http://schemas.microsoft.com/office/excel/2006/main">
          <x14:cfRule type="cellIs" priority="681" operator="equal" id="{DB5FC766-D2C7-4755-B0AF-2D3D75631ECB}">
            <xm:f>Tables!$B$15</xm:f>
            <x14:dxf>
              <fill>
                <patternFill>
                  <bgColor rgb="FFFFFFCC"/>
                </patternFill>
              </fill>
            </x14:dxf>
          </x14:cfRule>
          <x14:cfRule type="cellIs" priority="682" operator="equal" id="{6CDC03D8-D4A2-479F-A256-D53A9AAD3692}">
            <xm:f>Tables!$B$16</xm:f>
            <x14:dxf>
              <fill>
                <patternFill>
                  <bgColor rgb="FF92D050"/>
                </patternFill>
              </fill>
            </x14:dxf>
          </x14:cfRule>
          <x14:cfRule type="cellIs" priority="683" operator="equal" id="{509F71F1-5202-4ED1-AB35-64833CEBF405}">
            <xm:f>Tables!$B$18</xm:f>
            <x14:dxf>
              <fill>
                <patternFill>
                  <bgColor rgb="FFFFC000"/>
                </patternFill>
              </fill>
            </x14:dxf>
          </x14:cfRule>
          <x14:cfRule type="cellIs" priority="684" operator="equal" id="{D70636FE-B78D-43C9-8ADF-3EFAB40A219B}">
            <xm:f>Tables!$B$17</xm:f>
            <x14:dxf>
              <fill>
                <patternFill>
                  <bgColor rgb="FFFF0000"/>
                </patternFill>
              </fill>
            </x14:dxf>
          </x14:cfRule>
          <xm:sqref>M1218</xm:sqref>
        </x14:conditionalFormatting>
        <x14:conditionalFormatting xmlns:xm="http://schemas.microsoft.com/office/excel/2006/main">
          <x14:cfRule type="cellIs" priority="677" operator="equal" id="{28969887-4C68-462E-B6C1-1AC98C4946D4}">
            <xm:f>Tables!$B$15</xm:f>
            <x14:dxf>
              <fill>
                <patternFill>
                  <bgColor rgb="FFFFFFCC"/>
                </patternFill>
              </fill>
            </x14:dxf>
          </x14:cfRule>
          <x14:cfRule type="cellIs" priority="678" operator="equal" id="{8BC30836-9FD9-48AF-AFA7-F1C7E97B057C}">
            <xm:f>Tables!$B$16</xm:f>
            <x14:dxf>
              <fill>
                <patternFill>
                  <bgColor rgb="FF92D050"/>
                </patternFill>
              </fill>
            </x14:dxf>
          </x14:cfRule>
          <x14:cfRule type="cellIs" priority="679" operator="equal" id="{A1ED3CF5-9F70-44AB-9875-5B3E02B4C5FC}">
            <xm:f>Tables!$B$18</xm:f>
            <x14:dxf>
              <fill>
                <patternFill>
                  <bgColor rgb="FFFFC000"/>
                </patternFill>
              </fill>
            </x14:dxf>
          </x14:cfRule>
          <x14:cfRule type="cellIs" priority="680" operator="equal" id="{0CDB785B-8DD8-4EA0-8A91-4788961AA1F7}">
            <xm:f>Tables!$B$17</xm:f>
            <x14:dxf>
              <fill>
                <patternFill>
                  <bgColor rgb="FFFF0000"/>
                </patternFill>
              </fill>
            </x14:dxf>
          </x14:cfRule>
          <xm:sqref>M1229</xm:sqref>
        </x14:conditionalFormatting>
        <x14:conditionalFormatting xmlns:xm="http://schemas.microsoft.com/office/excel/2006/main">
          <x14:cfRule type="cellIs" priority="673" operator="equal" id="{5E82EF20-2F26-4049-AC23-639F31B5E876}">
            <xm:f>Tables!$B$15</xm:f>
            <x14:dxf>
              <fill>
                <patternFill>
                  <bgColor rgb="FFFFFFCC"/>
                </patternFill>
              </fill>
            </x14:dxf>
          </x14:cfRule>
          <x14:cfRule type="cellIs" priority="674" operator="equal" id="{21116897-7690-4CA9-A7AB-7AAD2BA2F4F1}">
            <xm:f>Tables!$B$16</xm:f>
            <x14:dxf>
              <fill>
                <patternFill>
                  <bgColor rgb="FF92D050"/>
                </patternFill>
              </fill>
            </x14:dxf>
          </x14:cfRule>
          <x14:cfRule type="cellIs" priority="675" operator="equal" id="{7096D810-0ADD-466B-8948-29021C077FC0}">
            <xm:f>Tables!$B$18</xm:f>
            <x14:dxf>
              <fill>
                <patternFill>
                  <bgColor rgb="FFFFC000"/>
                </patternFill>
              </fill>
            </x14:dxf>
          </x14:cfRule>
          <x14:cfRule type="cellIs" priority="676" operator="equal" id="{3417E7D3-722F-4BFF-A379-648D725E0327}">
            <xm:f>Tables!$B$17</xm:f>
            <x14:dxf>
              <fill>
                <patternFill>
                  <bgColor rgb="FFFF0000"/>
                </patternFill>
              </fill>
            </x14:dxf>
          </x14:cfRule>
          <xm:sqref>Q1229</xm:sqref>
        </x14:conditionalFormatting>
        <x14:conditionalFormatting xmlns:xm="http://schemas.microsoft.com/office/excel/2006/main">
          <x14:cfRule type="cellIs" priority="669" operator="equal" id="{4A6C8756-63E8-4B5B-9312-511E05787CB9}">
            <xm:f>Tables!$B$15</xm:f>
            <x14:dxf>
              <fill>
                <patternFill>
                  <bgColor rgb="FFFFFFCC"/>
                </patternFill>
              </fill>
            </x14:dxf>
          </x14:cfRule>
          <x14:cfRule type="cellIs" priority="670" operator="equal" id="{25971577-1927-4029-B078-1A22155BC03C}">
            <xm:f>Tables!$B$16</xm:f>
            <x14:dxf>
              <fill>
                <patternFill>
                  <bgColor rgb="FF92D050"/>
                </patternFill>
              </fill>
            </x14:dxf>
          </x14:cfRule>
          <x14:cfRule type="cellIs" priority="671" operator="equal" id="{ED7089E1-3841-4667-846A-0DF596CA7E06}">
            <xm:f>Tables!$B$18</xm:f>
            <x14:dxf>
              <fill>
                <patternFill>
                  <bgColor rgb="FFFFC000"/>
                </patternFill>
              </fill>
            </x14:dxf>
          </x14:cfRule>
          <x14:cfRule type="cellIs" priority="672" operator="equal" id="{5A1D64BB-5F9A-4360-873F-6D1C12B08CB9}">
            <xm:f>Tables!$B$17</xm:f>
            <x14:dxf>
              <fill>
                <patternFill>
                  <bgColor rgb="FFFF0000"/>
                </patternFill>
              </fill>
            </x14:dxf>
          </x14:cfRule>
          <xm:sqref>Q1286</xm:sqref>
        </x14:conditionalFormatting>
        <x14:conditionalFormatting xmlns:xm="http://schemas.microsoft.com/office/excel/2006/main">
          <x14:cfRule type="cellIs" priority="665" operator="equal" id="{945E108B-E4FF-4042-BC76-BBFBB8A85AC8}">
            <xm:f>Tables!$B$15</xm:f>
            <x14:dxf>
              <fill>
                <patternFill>
                  <bgColor rgb="FFFFFFCC"/>
                </patternFill>
              </fill>
            </x14:dxf>
          </x14:cfRule>
          <x14:cfRule type="cellIs" priority="666" operator="equal" id="{EB33B77E-5681-4233-8A86-4B8C9F4DEF0D}">
            <xm:f>Tables!$B$16</xm:f>
            <x14:dxf>
              <fill>
                <patternFill>
                  <bgColor rgb="FF92D050"/>
                </patternFill>
              </fill>
            </x14:dxf>
          </x14:cfRule>
          <x14:cfRule type="cellIs" priority="667" operator="equal" id="{A7EA993C-9E30-49B5-8D15-3BC9ABFAE215}">
            <xm:f>Tables!$B$18</xm:f>
            <x14:dxf>
              <fill>
                <patternFill>
                  <bgColor rgb="FFFFC000"/>
                </patternFill>
              </fill>
            </x14:dxf>
          </x14:cfRule>
          <x14:cfRule type="cellIs" priority="668" operator="equal" id="{80D2FF50-E1D7-444D-97E4-42EC8A2C7E3D}">
            <xm:f>Tables!$B$17</xm:f>
            <x14:dxf>
              <fill>
                <patternFill>
                  <bgColor rgb="FFFF0000"/>
                </patternFill>
              </fill>
            </x14:dxf>
          </x14:cfRule>
          <xm:sqref>M1286</xm:sqref>
        </x14:conditionalFormatting>
        <x14:conditionalFormatting xmlns:xm="http://schemas.microsoft.com/office/excel/2006/main">
          <x14:cfRule type="cellIs" priority="661" operator="equal" id="{C576B52B-3F2C-40A5-B80A-8A9AB3E8B197}">
            <xm:f>Tables!$B$15</xm:f>
            <x14:dxf>
              <fill>
                <patternFill>
                  <bgColor rgb="FFFFFFCC"/>
                </patternFill>
              </fill>
            </x14:dxf>
          </x14:cfRule>
          <x14:cfRule type="cellIs" priority="662" operator="equal" id="{ED82A3BC-29FD-4F79-B5F9-29C7E43C0B22}">
            <xm:f>Tables!$B$16</xm:f>
            <x14:dxf>
              <fill>
                <patternFill>
                  <bgColor rgb="FF92D050"/>
                </patternFill>
              </fill>
            </x14:dxf>
          </x14:cfRule>
          <x14:cfRule type="cellIs" priority="663" operator="equal" id="{3295224F-C073-4BB7-A55E-9388D10605F2}">
            <xm:f>Tables!$B$18</xm:f>
            <x14:dxf>
              <fill>
                <patternFill>
                  <bgColor rgb="FFFFC000"/>
                </patternFill>
              </fill>
            </x14:dxf>
          </x14:cfRule>
          <x14:cfRule type="cellIs" priority="664" operator="equal" id="{4C690C49-63F3-4383-BBCB-88B4CDECAA30}">
            <xm:f>Tables!$B$17</xm:f>
            <x14:dxf>
              <fill>
                <patternFill>
                  <bgColor rgb="FFFF0000"/>
                </patternFill>
              </fill>
            </x14:dxf>
          </x14:cfRule>
          <xm:sqref>M1314</xm:sqref>
        </x14:conditionalFormatting>
        <x14:conditionalFormatting xmlns:xm="http://schemas.microsoft.com/office/excel/2006/main">
          <x14:cfRule type="cellIs" priority="657" operator="equal" id="{8751D29B-B7F5-49D6-AFAB-57E8D4387062}">
            <xm:f>Tables!$B$15</xm:f>
            <x14:dxf>
              <fill>
                <patternFill>
                  <bgColor rgb="FFFFFFCC"/>
                </patternFill>
              </fill>
            </x14:dxf>
          </x14:cfRule>
          <x14:cfRule type="cellIs" priority="658" operator="equal" id="{FC182832-FA05-4825-AB05-179AF28E3560}">
            <xm:f>Tables!$B$16</xm:f>
            <x14:dxf>
              <fill>
                <patternFill>
                  <bgColor rgb="FF92D050"/>
                </patternFill>
              </fill>
            </x14:dxf>
          </x14:cfRule>
          <x14:cfRule type="cellIs" priority="659" operator="equal" id="{1805AC85-5244-4149-A13E-BB77356DB6B3}">
            <xm:f>Tables!$B$18</xm:f>
            <x14:dxf>
              <fill>
                <patternFill>
                  <bgColor rgb="FFFFC000"/>
                </patternFill>
              </fill>
            </x14:dxf>
          </x14:cfRule>
          <x14:cfRule type="cellIs" priority="660" operator="equal" id="{10D9AE55-CBAA-4418-9240-C8FAEA655A49}">
            <xm:f>Tables!$B$17</xm:f>
            <x14:dxf>
              <fill>
                <patternFill>
                  <bgColor rgb="FFFF0000"/>
                </patternFill>
              </fill>
            </x14:dxf>
          </x14:cfRule>
          <xm:sqref>Q1314</xm:sqref>
        </x14:conditionalFormatting>
        <x14:conditionalFormatting xmlns:xm="http://schemas.microsoft.com/office/excel/2006/main">
          <x14:cfRule type="cellIs" priority="653" operator="equal" id="{A3611651-94D7-4C3C-A385-E339CBEEEF73}">
            <xm:f>Tables!$B$15</xm:f>
            <x14:dxf>
              <fill>
                <patternFill>
                  <bgColor rgb="FFFFFFCC"/>
                </patternFill>
              </fill>
            </x14:dxf>
          </x14:cfRule>
          <x14:cfRule type="cellIs" priority="654" operator="equal" id="{D83F379E-1032-4685-98BE-872AAFF74FE4}">
            <xm:f>Tables!$B$16</xm:f>
            <x14:dxf>
              <fill>
                <patternFill>
                  <bgColor rgb="FF92D050"/>
                </patternFill>
              </fill>
            </x14:dxf>
          </x14:cfRule>
          <x14:cfRule type="cellIs" priority="655" operator="equal" id="{ED929852-14DA-4020-A81A-63F5C392B850}">
            <xm:f>Tables!$B$18</xm:f>
            <x14:dxf>
              <fill>
                <patternFill>
                  <bgColor rgb="FFFFC000"/>
                </patternFill>
              </fill>
            </x14:dxf>
          </x14:cfRule>
          <x14:cfRule type="cellIs" priority="656" operator="equal" id="{87E73680-8C77-48EA-A470-6033388CFA38}">
            <xm:f>Tables!$B$17</xm:f>
            <x14:dxf>
              <fill>
                <patternFill>
                  <bgColor rgb="FFFF0000"/>
                </patternFill>
              </fill>
            </x14:dxf>
          </x14:cfRule>
          <xm:sqref>Q1333</xm:sqref>
        </x14:conditionalFormatting>
        <x14:conditionalFormatting xmlns:xm="http://schemas.microsoft.com/office/excel/2006/main">
          <x14:cfRule type="cellIs" priority="649" operator="equal" id="{FD215FE6-A2C0-442F-9EA1-6DF6F667A3C5}">
            <xm:f>Tables!$B$15</xm:f>
            <x14:dxf>
              <fill>
                <patternFill>
                  <bgColor rgb="FFFFFFCC"/>
                </patternFill>
              </fill>
            </x14:dxf>
          </x14:cfRule>
          <x14:cfRule type="cellIs" priority="650" operator="equal" id="{B108F26E-B95F-431B-AFBF-8B5AFC6C9519}">
            <xm:f>Tables!$B$16</xm:f>
            <x14:dxf>
              <fill>
                <patternFill>
                  <bgColor rgb="FF92D050"/>
                </patternFill>
              </fill>
            </x14:dxf>
          </x14:cfRule>
          <x14:cfRule type="cellIs" priority="651" operator="equal" id="{4FC33BA1-C6C2-40F8-9280-05091AA0F366}">
            <xm:f>Tables!$B$18</xm:f>
            <x14:dxf>
              <fill>
                <patternFill>
                  <bgColor rgb="FFFFC000"/>
                </patternFill>
              </fill>
            </x14:dxf>
          </x14:cfRule>
          <x14:cfRule type="cellIs" priority="652" operator="equal" id="{53D71A77-49E0-48A7-8F1E-F49283888BFC}">
            <xm:f>Tables!$B$17</xm:f>
            <x14:dxf>
              <fill>
                <patternFill>
                  <bgColor rgb="FFFF0000"/>
                </patternFill>
              </fill>
            </x14:dxf>
          </x14:cfRule>
          <xm:sqref>M1333</xm:sqref>
        </x14:conditionalFormatting>
        <x14:conditionalFormatting xmlns:xm="http://schemas.microsoft.com/office/excel/2006/main">
          <x14:cfRule type="cellIs" priority="645" operator="equal" id="{19BB7A64-DA77-42FC-9914-C0A60E15F993}">
            <xm:f>Tables!$B$15</xm:f>
            <x14:dxf>
              <fill>
                <patternFill>
                  <bgColor rgb="FFFFFFCC"/>
                </patternFill>
              </fill>
            </x14:dxf>
          </x14:cfRule>
          <x14:cfRule type="cellIs" priority="646" operator="equal" id="{BB3F88BA-8149-49CD-A27D-006B2F0EABFB}">
            <xm:f>Tables!$B$16</xm:f>
            <x14:dxf>
              <fill>
                <patternFill>
                  <bgColor rgb="FF92D050"/>
                </patternFill>
              </fill>
            </x14:dxf>
          </x14:cfRule>
          <x14:cfRule type="cellIs" priority="647" operator="equal" id="{51CD77C2-CF2E-44F3-91C3-9C0AF71EC71F}">
            <xm:f>Tables!$B$18</xm:f>
            <x14:dxf>
              <fill>
                <patternFill>
                  <bgColor rgb="FFFFC000"/>
                </patternFill>
              </fill>
            </x14:dxf>
          </x14:cfRule>
          <x14:cfRule type="cellIs" priority="648" operator="equal" id="{D412E08F-B88C-42B1-A8CD-4C471D9745C9}">
            <xm:f>Tables!$B$17</xm:f>
            <x14:dxf>
              <fill>
                <patternFill>
                  <bgColor rgb="FFFF0000"/>
                </patternFill>
              </fill>
            </x14:dxf>
          </x14:cfRule>
          <xm:sqref>M1344</xm:sqref>
        </x14:conditionalFormatting>
        <x14:conditionalFormatting xmlns:xm="http://schemas.microsoft.com/office/excel/2006/main">
          <x14:cfRule type="cellIs" priority="641" operator="equal" id="{11A1839E-6280-4A20-B474-6B598C80A17F}">
            <xm:f>Tables!$B$15</xm:f>
            <x14:dxf>
              <fill>
                <patternFill>
                  <bgColor rgb="FFFFFFCC"/>
                </patternFill>
              </fill>
            </x14:dxf>
          </x14:cfRule>
          <x14:cfRule type="cellIs" priority="642" operator="equal" id="{CF5C4D32-F148-4F05-A490-5E4D3135C978}">
            <xm:f>Tables!$B$16</xm:f>
            <x14:dxf>
              <fill>
                <patternFill>
                  <bgColor rgb="FF92D050"/>
                </patternFill>
              </fill>
            </x14:dxf>
          </x14:cfRule>
          <x14:cfRule type="cellIs" priority="643" operator="equal" id="{1D7FDB03-0251-484A-B8C2-3FB396C28BD3}">
            <xm:f>Tables!$B$18</xm:f>
            <x14:dxf>
              <fill>
                <patternFill>
                  <bgColor rgb="FFFFC000"/>
                </patternFill>
              </fill>
            </x14:dxf>
          </x14:cfRule>
          <x14:cfRule type="cellIs" priority="644" operator="equal" id="{DCFD0C62-351B-4DB8-834C-B5F410A7C0EA}">
            <xm:f>Tables!$B$17</xm:f>
            <x14:dxf>
              <fill>
                <patternFill>
                  <bgColor rgb="FFFF0000"/>
                </patternFill>
              </fill>
            </x14:dxf>
          </x14:cfRule>
          <xm:sqref>Q1344</xm:sqref>
        </x14:conditionalFormatting>
        <x14:conditionalFormatting xmlns:xm="http://schemas.microsoft.com/office/excel/2006/main">
          <x14:cfRule type="cellIs" priority="637" operator="equal" id="{7D6AC990-3B20-47C5-B8D9-C8B7EA41C801}">
            <xm:f>Tables!$B$15</xm:f>
            <x14:dxf>
              <fill>
                <patternFill>
                  <bgColor rgb="FFFFFFCC"/>
                </patternFill>
              </fill>
            </x14:dxf>
          </x14:cfRule>
          <x14:cfRule type="cellIs" priority="638" operator="equal" id="{B3D7F2F4-BAD2-472B-B684-FBD51028251E}">
            <xm:f>Tables!$B$16</xm:f>
            <x14:dxf>
              <fill>
                <patternFill>
                  <bgColor rgb="FF92D050"/>
                </patternFill>
              </fill>
            </x14:dxf>
          </x14:cfRule>
          <x14:cfRule type="cellIs" priority="639" operator="equal" id="{94B1B13D-5526-4B17-8959-1551FE8BBA11}">
            <xm:f>Tables!$B$18</xm:f>
            <x14:dxf>
              <fill>
                <patternFill>
                  <bgColor rgb="FFFFC000"/>
                </patternFill>
              </fill>
            </x14:dxf>
          </x14:cfRule>
          <x14:cfRule type="cellIs" priority="640" operator="equal" id="{08BBBE7B-234E-467B-94D3-16E2DC35AF02}">
            <xm:f>Tables!$B$17</xm:f>
            <x14:dxf>
              <fill>
                <patternFill>
                  <bgColor rgb="FFFF0000"/>
                </patternFill>
              </fill>
            </x14:dxf>
          </x14:cfRule>
          <xm:sqref>Q1453</xm:sqref>
        </x14:conditionalFormatting>
        <x14:conditionalFormatting xmlns:xm="http://schemas.microsoft.com/office/excel/2006/main">
          <x14:cfRule type="cellIs" priority="633" operator="equal" id="{CF34DF67-1824-4969-89D0-64A2A464DEE8}">
            <xm:f>Tables!$B$15</xm:f>
            <x14:dxf>
              <fill>
                <patternFill>
                  <bgColor rgb="FFFFFFCC"/>
                </patternFill>
              </fill>
            </x14:dxf>
          </x14:cfRule>
          <x14:cfRule type="cellIs" priority="634" operator="equal" id="{DC3862E5-D356-4584-B264-1A55407940AA}">
            <xm:f>Tables!$B$16</xm:f>
            <x14:dxf>
              <fill>
                <patternFill>
                  <bgColor rgb="FF92D050"/>
                </patternFill>
              </fill>
            </x14:dxf>
          </x14:cfRule>
          <x14:cfRule type="cellIs" priority="635" operator="equal" id="{5D4B2CB9-82BE-4FBF-A777-7A6C00141486}">
            <xm:f>Tables!$B$18</xm:f>
            <x14:dxf>
              <fill>
                <patternFill>
                  <bgColor rgb="FFFFC000"/>
                </patternFill>
              </fill>
            </x14:dxf>
          </x14:cfRule>
          <x14:cfRule type="cellIs" priority="636" operator="equal" id="{41D925AF-CE0F-4B7D-BD05-F74C72CD9E2E}">
            <xm:f>Tables!$B$17</xm:f>
            <x14:dxf>
              <fill>
                <patternFill>
                  <bgColor rgb="FFFF0000"/>
                </patternFill>
              </fill>
            </x14:dxf>
          </x14:cfRule>
          <xm:sqref>M1453</xm:sqref>
        </x14:conditionalFormatting>
        <x14:conditionalFormatting xmlns:xm="http://schemas.microsoft.com/office/excel/2006/main">
          <x14:cfRule type="cellIs" priority="629" operator="equal" id="{C90D0DFC-5F79-4CAD-9AD1-923D4DC25C08}">
            <xm:f>Tables!$B$15</xm:f>
            <x14:dxf>
              <fill>
                <patternFill>
                  <bgColor rgb="FFFFFFCC"/>
                </patternFill>
              </fill>
            </x14:dxf>
          </x14:cfRule>
          <x14:cfRule type="cellIs" priority="630" operator="equal" id="{2AB05EA7-7D57-41C0-866A-6C861A071887}">
            <xm:f>Tables!$B$16</xm:f>
            <x14:dxf>
              <fill>
                <patternFill>
                  <bgColor rgb="FF92D050"/>
                </patternFill>
              </fill>
            </x14:dxf>
          </x14:cfRule>
          <x14:cfRule type="cellIs" priority="631" operator="equal" id="{C55E6F99-5B6F-4B28-A8EC-A85189F12AE1}">
            <xm:f>Tables!$B$18</xm:f>
            <x14:dxf>
              <fill>
                <patternFill>
                  <bgColor rgb="FFFFC000"/>
                </patternFill>
              </fill>
            </x14:dxf>
          </x14:cfRule>
          <x14:cfRule type="cellIs" priority="632" operator="equal" id="{DDB743FA-D16D-4A07-83AB-01E7559A23F4}">
            <xm:f>Tables!$B$17</xm:f>
            <x14:dxf>
              <fill>
                <patternFill>
                  <bgColor rgb="FFFF0000"/>
                </patternFill>
              </fill>
            </x14:dxf>
          </x14:cfRule>
          <xm:sqref>M1514</xm:sqref>
        </x14:conditionalFormatting>
        <x14:conditionalFormatting xmlns:xm="http://schemas.microsoft.com/office/excel/2006/main">
          <x14:cfRule type="cellIs" priority="625" operator="equal" id="{A25BB1EE-343C-445C-82C7-EB7FE36F5E4F}">
            <xm:f>Tables!$B$15</xm:f>
            <x14:dxf>
              <fill>
                <patternFill>
                  <bgColor rgb="FFFFFFCC"/>
                </patternFill>
              </fill>
            </x14:dxf>
          </x14:cfRule>
          <x14:cfRule type="cellIs" priority="626" operator="equal" id="{CFD2FEDB-A786-4D68-B9E7-666C3A99C751}">
            <xm:f>Tables!$B$16</xm:f>
            <x14:dxf>
              <fill>
                <patternFill>
                  <bgColor rgb="FF92D050"/>
                </patternFill>
              </fill>
            </x14:dxf>
          </x14:cfRule>
          <x14:cfRule type="cellIs" priority="627" operator="equal" id="{0CDF386D-5EDC-4DB1-BD26-707632E361A2}">
            <xm:f>Tables!$B$18</xm:f>
            <x14:dxf>
              <fill>
                <patternFill>
                  <bgColor rgb="FFFFC000"/>
                </patternFill>
              </fill>
            </x14:dxf>
          </x14:cfRule>
          <x14:cfRule type="cellIs" priority="628" operator="equal" id="{273C54FD-D6C6-42B4-BF8D-7F515CD3BD2C}">
            <xm:f>Tables!$B$17</xm:f>
            <x14:dxf>
              <fill>
                <patternFill>
                  <bgColor rgb="FFFF0000"/>
                </patternFill>
              </fill>
            </x14:dxf>
          </x14:cfRule>
          <xm:sqref>Q1514</xm:sqref>
        </x14:conditionalFormatting>
        <x14:conditionalFormatting xmlns:xm="http://schemas.microsoft.com/office/excel/2006/main">
          <x14:cfRule type="cellIs" priority="621" operator="equal" id="{DC789447-7186-4D54-A0D8-D6B0BD119E46}">
            <xm:f>Tables!$B$15</xm:f>
            <x14:dxf>
              <fill>
                <patternFill>
                  <bgColor rgb="FFFFFFCC"/>
                </patternFill>
              </fill>
            </x14:dxf>
          </x14:cfRule>
          <x14:cfRule type="cellIs" priority="622" operator="equal" id="{6154BB10-6BA6-4545-864B-3AF8AA679FBF}">
            <xm:f>Tables!$B$16</xm:f>
            <x14:dxf>
              <fill>
                <patternFill>
                  <bgColor rgb="FF92D050"/>
                </patternFill>
              </fill>
            </x14:dxf>
          </x14:cfRule>
          <x14:cfRule type="cellIs" priority="623" operator="equal" id="{3572B250-8120-4FD1-8C3D-28DA8F3E29A0}">
            <xm:f>Tables!$B$18</xm:f>
            <x14:dxf>
              <fill>
                <patternFill>
                  <bgColor rgb="FFFFC000"/>
                </patternFill>
              </fill>
            </x14:dxf>
          </x14:cfRule>
          <x14:cfRule type="cellIs" priority="624" operator="equal" id="{F690CF7A-C36C-4CC9-822C-F074D8571D9B}">
            <xm:f>Tables!$B$17</xm:f>
            <x14:dxf>
              <fill>
                <patternFill>
                  <bgColor rgb="FFFF0000"/>
                </patternFill>
              </fill>
            </x14:dxf>
          </x14:cfRule>
          <xm:sqref>Q1524</xm:sqref>
        </x14:conditionalFormatting>
        <x14:conditionalFormatting xmlns:xm="http://schemas.microsoft.com/office/excel/2006/main">
          <x14:cfRule type="cellIs" priority="617" operator="equal" id="{E21B6F88-2416-454A-82D6-E9D3D75C8048}">
            <xm:f>Tables!$B$15</xm:f>
            <x14:dxf>
              <fill>
                <patternFill>
                  <bgColor rgb="FFFFFFCC"/>
                </patternFill>
              </fill>
            </x14:dxf>
          </x14:cfRule>
          <x14:cfRule type="cellIs" priority="618" operator="equal" id="{87D0E9C9-A818-4C7E-BBE2-76B9C46330A9}">
            <xm:f>Tables!$B$16</xm:f>
            <x14:dxf>
              <fill>
                <patternFill>
                  <bgColor rgb="FF92D050"/>
                </patternFill>
              </fill>
            </x14:dxf>
          </x14:cfRule>
          <x14:cfRule type="cellIs" priority="619" operator="equal" id="{3625E010-2FEB-4A3F-83E5-700743269643}">
            <xm:f>Tables!$B$18</xm:f>
            <x14:dxf>
              <fill>
                <patternFill>
                  <bgColor rgb="FFFFC000"/>
                </patternFill>
              </fill>
            </x14:dxf>
          </x14:cfRule>
          <x14:cfRule type="cellIs" priority="620" operator="equal" id="{4432E78F-C862-49D6-9F74-64B0E5500BBE}">
            <xm:f>Tables!$B$17</xm:f>
            <x14:dxf>
              <fill>
                <patternFill>
                  <bgColor rgb="FFFF0000"/>
                </patternFill>
              </fill>
            </x14:dxf>
          </x14:cfRule>
          <xm:sqref>M1524</xm:sqref>
        </x14:conditionalFormatting>
        <x14:conditionalFormatting xmlns:xm="http://schemas.microsoft.com/office/excel/2006/main">
          <x14:cfRule type="cellIs" priority="613" operator="equal" id="{21751332-D10D-4CF9-9E16-66737BE401F2}">
            <xm:f>Tables!$B$15</xm:f>
            <x14:dxf>
              <fill>
                <patternFill>
                  <bgColor rgb="FFFFFFCC"/>
                </patternFill>
              </fill>
            </x14:dxf>
          </x14:cfRule>
          <x14:cfRule type="cellIs" priority="614" operator="equal" id="{AF013422-68B8-4350-9D2D-143A6A0DDC78}">
            <xm:f>Tables!$B$16</xm:f>
            <x14:dxf>
              <fill>
                <patternFill>
                  <bgColor rgb="FF92D050"/>
                </patternFill>
              </fill>
            </x14:dxf>
          </x14:cfRule>
          <x14:cfRule type="cellIs" priority="615" operator="equal" id="{22FBCFD1-C9E7-4E7D-AEB4-9D968D0C98AE}">
            <xm:f>Tables!$B$18</xm:f>
            <x14:dxf>
              <fill>
                <patternFill>
                  <bgColor rgb="FFFFC000"/>
                </patternFill>
              </fill>
            </x14:dxf>
          </x14:cfRule>
          <x14:cfRule type="cellIs" priority="616" operator="equal" id="{6FA9CD2B-D51B-4349-97E7-397410826EF9}">
            <xm:f>Tables!$B$17</xm:f>
            <x14:dxf>
              <fill>
                <patternFill>
                  <bgColor rgb="FFFF0000"/>
                </patternFill>
              </fill>
            </x14:dxf>
          </x14:cfRule>
          <xm:sqref>M1621</xm:sqref>
        </x14:conditionalFormatting>
        <x14:conditionalFormatting xmlns:xm="http://schemas.microsoft.com/office/excel/2006/main">
          <x14:cfRule type="cellIs" priority="609" operator="equal" id="{1B3FFAF0-439F-4CBE-9189-57AF4BE10871}">
            <xm:f>Tables!$B$15</xm:f>
            <x14:dxf>
              <fill>
                <patternFill>
                  <bgColor rgb="FFFFFFCC"/>
                </patternFill>
              </fill>
            </x14:dxf>
          </x14:cfRule>
          <x14:cfRule type="cellIs" priority="610" operator="equal" id="{C97D743B-D8AF-4CF9-BED0-B78C06D38FEE}">
            <xm:f>Tables!$B$16</xm:f>
            <x14:dxf>
              <fill>
                <patternFill>
                  <bgColor rgb="FF92D050"/>
                </patternFill>
              </fill>
            </x14:dxf>
          </x14:cfRule>
          <x14:cfRule type="cellIs" priority="611" operator="equal" id="{9F7AEE42-3A69-4880-B1D3-F2C1D5FF8D0D}">
            <xm:f>Tables!$B$18</xm:f>
            <x14:dxf>
              <fill>
                <patternFill>
                  <bgColor rgb="FFFFC000"/>
                </patternFill>
              </fill>
            </x14:dxf>
          </x14:cfRule>
          <x14:cfRule type="cellIs" priority="612" operator="equal" id="{5330B10A-C12C-433E-B65F-838FABA510D2}">
            <xm:f>Tables!$B$17</xm:f>
            <x14:dxf>
              <fill>
                <patternFill>
                  <bgColor rgb="FFFF0000"/>
                </patternFill>
              </fill>
            </x14:dxf>
          </x14:cfRule>
          <xm:sqref>Q1621</xm:sqref>
        </x14:conditionalFormatting>
        <x14:conditionalFormatting xmlns:xm="http://schemas.microsoft.com/office/excel/2006/main">
          <x14:cfRule type="cellIs" priority="605" operator="equal" id="{4BF74463-F524-4786-9B7E-B827304A28D6}">
            <xm:f>Tables!$B$15</xm:f>
            <x14:dxf>
              <fill>
                <patternFill>
                  <bgColor rgb="FFFFFFCC"/>
                </patternFill>
              </fill>
            </x14:dxf>
          </x14:cfRule>
          <x14:cfRule type="cellIs" priority="606" operator="equal" id="{2701A660-6197-47D2-9B12-C333FA27FF34}">
            <xm:f>Tables!$B$16</xm:f>
            <x14:dxf>
              <fill>
                <patternFill>
                  <bgColor rgb="FF92D050"/>
                </patternFill>
              </fill>
            </x14:dxf>
          </x14:cfRule>
          <x14:cfRule type="cellIs" priority="607" operator="equal" id="{A99382CE-9997-46E6-9B23-B44ACCE4F1F3}">
            <xm:f>Tables!$B$18</xm:f>
            <x14:dxf>
              <fill>
                <patternFill>
                  <bgColor rgb="FFFFC000"/>
                </patternFill>
              </fill>
            </x14:dxf>
          </x14:cfRule>
          <x14:cfRule type="cellIs" priority="608" operator="equal" id="{1347D17D-B9A7-40D4-BCE7-4C7918F222E4}">
            <xm:f>Tables!$B$17</xm:f>
            <x14:dxf>
              <fill>
                <patternFill>
                  <bgColor rgb="FFFF0000"/>
                </patternFill>
              </fill>
            </x14:dxf>
          </x14:cfRule>
          <xm:sqref>Q1653</xm:sqref>
        </x14:conditionalFormatting>
        <x14:conditionalFormatting xmlns:xm="http://schemas.microsoft.com/office/excel/2006/main">
          <x14:cfRule type="cellIs" priority="601" operator="equal" id="{5A5AC543-47D9-4EB2-9177-E9D8815AB5D7}">
            <xm:f>Tables!$B$15</xm:f>
            <x14:dxf>
              <fill>
                <patternFill>
                  <bgColor rgb="FFFFFFCC"/>
                </patternFill>
              </fill>
            </x14:dxf>
          </x14:cfRule>
          <x14:cfRule type="cellIs" priority="602" operator="equal" id="{1E619B9F-A1B8-429D-981D-CF828D502C5F}">
            <xm:f>Tables!$B$16</xm:f>
            <x14:dxf>
              <fill>
                <patternFill>
                  <bgColor rgb="FF92D050"/>
                </patternFill>
              </fill>
            </x14:dxf>
          </x14:cfRule>
          <x14:cfRule type="cellIs" priority="603" operator="equal" id="{FC4187C5-10C7-4A76-970E-AAE6993339E4}">
            <xm:f>Tables!$B$18</xm:f>
            <x14:dxf>
              <fill>
                <patternFill>
                  <bgColor rgb="FFFFC000"/>
                </patternFill>
              </fill>
            </x14:dxf>
          </x14:cfRule>
          <x14:cfRule type="cellIs" priority="604" operator="equal" id="{EBE777B3-D289-472F-B1C7-AB8DDCE14E03}">
            <xm:f>Tables!$B$17</xm:f>
            <x14:dxf>
              <fill>
                <patternFill>
                  <bgColor rgb="FFFF0000"/>
                </patternFill>
              </fill>
            </x14:dxf>
          </x14:cfRule>
          <xm:sqref>M1653</xm:sqref>
        </x14:conditionalFormatting>
        <x14:conditionalFormatting xmlns:xm="http://schemas.microsoft.com/office/excel/2006/main">
          <x14:cfRule type="cellIs" priority="597" operator="equal" id="{3A287EA0-081D-40B6-B112-7E5B6B9D3D86}">
            <xm:f>Tables!$B$15</xm:f>
            <x14:dxf>
              <fill>
                <patternFill>
                  <bgColor rgb="FFFFFFCC"/>
                </patternFill>
              </fill>
            </x14:dxf>
          </x14:cfRule>
          <x14:cfRule type="cellIs" priority="598" operator="equal" id="{AE71E9FE-F532-44B1-8513-595711A310AC}">
            <xm:f>Tables!$B$16</xm:f>
            <x14:dxf>
              <fill>
                <patternFill>
                  <bgColor rgb="FF92D050"/>
                </patternFill>
              </fill>
            </x14:dxf>
          </x14:cfRule>
          <x14:cfRule type="cellIs" priority="599" operator="equal" id="{9239095E-7327-42CA-A2B1-580B38C0B89F}">
            <xm:f>Tables!$B$18</xm:f>
            <x14:dxf>
              <fill>
                <patternFill>
                  <bgColor rgb="FFFFC000"/>
                </patternFill>
              </fill>
            </x14:dxf>
          </x14:cfRule>
          <x14:cfRule type="cellIs" priority="600" operator="equal" id="{DC13D2F8-6515-4192-BBE9-64F29AF1F19A}">
            <xm:f>Tables!$B$17</xm:f>
            <x14:dxf>
              <fill>
                <patternFill>
                  <bgColor rgb="FFFF0000"/>
                </patternFill>
              </fill>
            </x14:dxf>
          </x14:cfRule>
          <xm:sqref>M1663</xm:sqref>
        </x14:conditionalFormatting>
        <x14:conditionalFormatting xmlns:xm="http://schemas.microsoft.com/office/excel/2006/main">
          <x14:cfRule type="cellIs" priority="593" operator="equal" id="{F11AB756-8B7E-41E9-8D85-44EC80B18974}">
            <xm:f>Tables!$B$15</xm:f>
            <x14:dxf>
              <fill>
                <patternFill>
                  <bgColor rgb="FFFFFFCC"/>
                </patternFill>
              </fill>
            </x14:dxf>
          </x14:cfRule>
          <x14:cfRule type="cellIs" priority="594" operator="equal" id="{F9350DD5-0BC8-44A9-8DE4-50E5A3B248F3}">
            <xm:f>Tables!$B$16</xm:f>
            <x14:dxf>
              <fill>
                <patternFill>
                  <bgColor rgb="FF92D050"/>
                </patternFill>
              </fill>
            </x14:dxf>
          </x14:cfRule>
          <x14:cfRule type="cellIs" priority="595" operator="equal" id="{D6C0CA2B-355F-41FA-A605-B133D2545239}">
            <xm:f>Tables!$B$18</xm:f>
            <x14:dxf>
              <fill>
                <patternFill>
                  <bgColor rgb="FFFFC000"/>
                </patternFill>
              </fill>
            </x14:dxf>
          </x14:cfRule>
          <x14:cfRule type="cellIs" priority="596" operator="equal" id="{E36DA4ED-02F5-4837-9B44-266D1295A5EC}">
            <xm:f>Tables!$B$17</xm:f>
            <x14:dxf>
              <fill>
                <patternFill>
                  <bgColor rgb="FFFF0000"/>
                </patternFill>
              </fill>
            </x14:dxf>
          </x14:cfRule>
          <xm:sqref>Q1663</xm:sqref>
        </x14:conditionalFormatting>
        <x14:conditionalFormatting xmlns:xm="http://schemas.microsoft.com/office/excel/2006/main">
          <x14:cfRule type="cellIs" priority="589" operator="equal" id="{994F0BD6-9649-4350-AB04-578DD423EE64}">
            <xm:f>Tables!$B$15</xm:f>
            <x14:dxf>
              <fill>
                <patternFill>
                  <bgColor rgb="FFFFFFCC"/>
                </patternFill>
              </fill>
            </x14:dxf>
          </x14:cfRule>
          <x14:cfRule type="cellIs" priority="590" operator="equal" id="{C40E9AA2-47A5-4645-BE9A-1346086B9E07}">
            <xm:f>Tables!$B$16</xm:f>
            <x14:dxf>
              <fill>
                <patternFill>
                  <bgColor rgb="FF92D050"/>
                </patternFill>
              </fill>
            </x14:dxf>
          </x14:cfRule>
          <x14:cfRule type="cellIs" priority="591" operator="equal" id="{EEA03951-7C78-4EE7-965A-08CD7FEC8F82}">
            <xm:f>Tables!$B$18</xm:f>
            <x14:dxf>
              <fill>
                <patternFill>
                  <bgColor rgb="FFFFC000"/>
                </patternFill>
              </fill>
            </x14:dxf>
          </x14:cfRule>
          <x14:cfRule type="cellIs" priority="592" operator="equal" id="{B270AEA3-6D13-4A9D-AF12-1DE8D9BC9E9D}">
            <xm:f>Tables!$B$17</xm:f>
            <x14:dxf>
              <fill>
                <patternFill>
                  <bgColor rgb="FFFF0000"/>
                </patternFill>
              </fill>
            </x14:dxf>
          </x14:cfRule>
          <xm:sqref>Q1727</xm:sqref>
        </x14:conditionalFormatting>
        <x14:conditionalFormatting xmlns:xm="http://schemas.microsoft.com/office/excel/2006/main">
          <x14:cfRule type="cellIs" priority="585" operator="equal" id="{71FC1DEF-E2A2-437B-B5FF-23A375646990}">
            <xm:f>Tables!$B$15</xm:f>
            <x14:dxf>
              <fill>
                <patternFill>
                  <bgColor rgb="FFFFFFCC"/>
                </patternFill>
              </fill>
            </x14:dxf>
          </x14:cfRule>
          <x14:cfRule type="cellIs" priority="586" operator="equal" id="{EF5E2E61-40BA-4EA7-BF67-1FC3A6CE9905}">
            <xm:f>Tables!$B$16</xm:f>
            <x14:dxf>
              <fill>
                <patternFill>
                  <bgColor rgb="FF92D050"/>
                </patternFill>
              </fill>
            </x14:dxf>
          </x14:cfRule>
          <x14:cfRule type="cellIs" priority="587" operator="equal" id="{CCFCCD3A-46E7-4672-967D-F0B4AFA14948}">
            <xm:f>Tables!$B$18</xm:f>
            <x14:dxf>
              <fill>
                <patternFill>
                  <bgColor rgb="FFFFC000"/>
                </patternFill>
              </fill>
            </x14:dxf>
          </x14:cfRule>
          <x14:cfRule type="cellIs" priority="588" operator="equal" id="{8D08F129-7E9C-4211-854F-310DC1D9594E}">
            <xm:f>Tables!$B$17</xm:f>
            <x14:dxf>
              <fill>
                <patternFill>
                  <bgColor rgb="FFFF0000"/>
                </patternFill>
              </fill>
            </x14:dxf>
          </x14:cfRule>
          <xm:sqref>M1727</xm:sqref>
        </x14:conditionalFormatting>
        <x14:conditionalFormatting xmlns:xm="http://schemas.microsoft.com/office/excel/2006/main">
          <x14:cfRule type="cellIs" priority="581" operator="equal" id="{8894A523-1223-4471-AB63-CE139A4EEBE0}">
            <xm:f>Tables!$B$15</xm:f>
            <x14:dxf>
              <fill>
                <patternFill>
                  <bgColor rgb="FFFFFFCC"/>
                </patternFill>
              </fill>
            </x14:dxf>
          </x14:cfRule>
          <x14:cfRule type="cellIs" priority="582" operator="equal" id="{217F21F8-EFBB-44A3-9428-5F14091A9923}">
            <xm:f>Tables!$B$16</xm:f>
            <x14:dxf>
              <fill>
                <patternFill>
                  <bgColor rgb="FF92D050"/>
                </patternFill>
              </fill>
            </x14:dxf>
          </x14:cfRule>
          <x14:cfRule type="cellIs" priority="583" operator="equal" id="{CE7EB354-2334-4EB3-A7F4-4E8859EC2798}">
            <xm:f>Tables!$B$18</xm:f>
            <x14:dxf>
              <fill>
                <patternFill>
                  <bgColor rgb="FFFFC000"/>
                </patternFill>
              </fill>
            </x14:dxf>
          </x14:cfRule>
          <x14:cfRule type="cellIs" priority="584" operator="equal" id="{64B9DCFC-3293-4FD5-AEFC-BFF6ADD543E3}">
            <xm:f>Tables!$B$17</xm:f>
            <x14:dxf>
              <fill>
                <patternFill>
                  <bgColor rgb="FFFF0000"/>
                </patternFill>
              </fill>
            </x14:dxf>
          </x14:cfRule>
          <xm:sqref>M1754</xm:sqref>
        </x14:conditionalFormatting>
        <x14:conditionalFormatting xmlns:xm="http://schemas.microsoft.com/office/excel/2006/main">
          <x14:cfRule type="cellIs" priority="577" operator="equal" id="{E28307F0-1BA4-4113-BC88-485D32E3CF19}">
            <xm:f>Tables!$B$15</xm:f>
            <x14:dxf>
              <fill>
                <patternFill>
                  <bgColor rgb="FFFFFFCC"/>
                </patternFill>
              </fill>
            </x14:dxf>
          </x14:cfRule>
          <x14:cfRule type="cellIs" priority="578" operator="equal" id="{CC9138F5-2B95-4F87-8D1B-14154F158620}">
            <xm:f>Tables!$B$16</xm:f>
            <x14:dxf>
              <fill>
                <patternFill>
                  <bgColor rgb="FF92D050"/>
                </patternFill>
              </fill>
            </x14:dxf>
          </x14:cfRule>
          <x14:cfRule type="cellIs" priority="579" operator="equal" id="{551EC8DF-C23F-47F2-B408-0293BC5B5584}">
            <xm:f>Tables!$B$18</xm:f>
            <x14:dxf>
              <fill>
                <patternFill>
                  <bgColor rgb="FFFFC000"/>
                </patternFill>
              </fill>
            </x14:dxf>
          </x14:cfRule>
          <x14:cfRule type="cellIs" priority="580" operator="equal" id="{F938DCFA-4FCF-4B6D-AE96-B1E0EAF0D43B}">
            <xm:f>Tables!$B$17</xm:f>
            <x14:dxf>
              <fill>
                <patternFill>
                  <bgColor rgb="FFFF0000"/>
                </patternFill>
              </fill>
            </x14:dxf>
          </x14:cfRule>
          <xm:sqref>M1744</xm:sqref>
        </x14:conditionalFormatting>
        <x14:conditionalFormatting xmlns:xm="http://schemas.microsoft.com/office/excel/2006/main">
          <x14:cfRule type="cellIs" priority="573" operator="equal" id="{BA6EF862-C424-4668-9818-C620788FF5D8}">
            <xm:f>Tables!$B$15</xm:f>
            <x14:dxf>
              <fill>
                <patternFill>
                  <bgColor rgb="FFFFFFCC"/>
                </patternFill>
              </fill>
            </x14:dxf>
          </x14:cfRule>
          <x14:cfRule type="cellIs" priority="574" operator="equal" id="{E18854EE-CEA4-468C-A858-C453E757267E}">
            <xm:f>Tables!$B$16</xm:f>
            <x14:dxf>
              <fill>
                <patternFill>
                  <bgColor rgb="FF92D050"/>
                </patternFill>
              </fill>
            </x14:dxf>
          </x14:cfRule>
          <x14:cfRule type="cellIs" priority="575" operator="equal" id="{9E496345-E6BB-43FF-8729-1454C3896BC3}">
            <xm:f>Tables!$B$18</xm:f>
            <x14:dxf>
              <fill>
                <patternFill>
                  <bgColor rgb="FFFFC000"/>
                </patternFill>
              </fill>
            </x14:dxf>
          </x14:cfRule>
          <x14:cfRule type="cellIs" priority="576" operator="equal" id="{31440B03-B405-4DE4-912C-F7A573D53348}">
            <xm:f>Tables!$B$17</xm:f>
            <x14:dxf>
              <fill>
                <patternFill>
                  <bgColor rgb="FFFF0000"/>
                </patternFill>
              </fill>
            </x14:dxf>
          </x14:cfRule>
          <xm:sqref>Q1744</xm:sqref>
        </x14:conditionalFormatting>
        <x14:conditionalFormatting xmlns:xm="http://schemas.microsoft.com/office/excel/2006/main">
          <x14:cfRule type="cellIs" priority="569" operator="equal" id="{D7229835-E435-4B68-A2E7-7FF511BC963B}">
            <xm:f>Tables!$B$15</xm:f>
            <x14:dxf>
              <fill>
                <patternFill>
                  <bgColor rgb="FFFFFFCC"/>
                </patternFill>
              </fill>
            </x14:dxf>
          </x14:cfRule>
          <x14:cfRule type="cellIs" priority="570" operator="equal" id="{8FC841B3-B96D-4BAF-9F38-FDD5C72B9E2B}">
            <xm:f>Tables!$B$16</xm:f>
            <x14:dxf>
              <fill>
                <patternFill>
                  <bgColor rgb="FF92D050"/>
                </patternFill>
              </fill>
            </x14:dxf>
          </x14:cfRule>
          <x14:cfRule type="cellIs" priority="571" operator="equal" id="{D301B9C9-5FB0-41E9-90FA-C925B8D1215C}">
            <xm:f>Tables!$B$18</xm:f>
            <x14:dxf>
              <fill>
                <patternFill>
                  <bgColor rgb="FFFFC000"/>
                </patternFill>
              </fill>
            </x14:dxf>
          </x14:cfRule>
          <x14:cfRule type="cellIs" priority="572" operator="equal" id="{CC9E6758-5C68-4C5D-8C9C-08C94393FE1E}">
            <xm:f>Tables!$B$17</xm:f>
            <x14:dxf>
              <fill>
                <patternFill>
                  <bgColor rgb="FFFF0000"/>
                </patternFill>
              </fill>
            </x14:dxf>
          </x14:cfRule>
          <xm:sqref>Q1754</xm:sqref>
        </x14:conditionalFormatting>
        <x14:conditionalFormatting xmlns:xm="http://schemas.microsoft.com/office/excel/2006/main">
          <x14:cfRule type="cellIs" priority="565" operator="equal" id="{D5DFD965-1A8E-491E-9A07-054CB71B8669}">
            <xm:f>Tables!$B$15</xm:f>
            <x14:dxf>
              <fill>
                <patternFill>
                  <bgColor rgb="FFFFFFCC"/>
                </patternFill>
              </fill>
            </x14:dxf>
          </x14:cfRule>
          <x14:cfRule type="cellIs" priority="566" operator="equal" id="{72DCB7F2-E9A5-4CD0-B840-0CD85CF4C913}">
            <xm:f>Tables!$B$16</xm:f>
            <x14:dxf>
              <fill>
                <patternFill>
                  <bgColor rgb="FF92D050"/>
                </patternFill>
              </fill>
            </x14:dxf>
          </x14:cfRule>
          <x14:cfRule type="cellIs" priority="567" operator="equal" id="{146D99F5-FE2A-41DF-AEDF-F99EB218369B}">
            <xm:f>Tables!$B$18</xm:f>
            <x14:dxf>
              <fill>
                <patternFill>
                  <bgColor rgb="FFFFC000"/>
                </patternFill>
              </fill>
            </x14:dxf>
          </x14:cfRule>
          <x14:cfRule type="cellIs" priority="568" operator="equal" id="{A52208D0-F4EF-4EE4-8084-8A2B11F25821}">
            <xm:f>Tables!$B$17</xm:f>
            <x14:dxf>
              <fill>
                <patternFill>
                  <bgColor rgb="FFFF0000"/>
                </patternFill>
              </fill>
            </x14:dxf>
          </x14:cfRule>
          <xm:sqref>Q1822</xm:sqref>
        </x14:conditionalFormatting>
        <x14:conditionalFormatting xmlns:xm="http://schemas.microsoft.com/office/excel/2006/main">
          <x14:cfRule type="cellIs" priority="561" operator="equal" id="{8FA9B542-24B7-4F96-AB17-42E93F769251}">
            <xm:f>Tables!$B$15</xm:f>
            <x14:dxf>
              <fill>
                <patternFill>
                  <bgColor rgb="FFFFFFCC"/>
                </patternFill>
              </fill>
            </x14:dxf>
          </x14:cfRule>
          <x14:cfRule type="cellIs" priority="562" operator="equal" id="{EF3A2D5A-C195-423B-A1D8-B8B9B504512B}">
            <xm:f>Tables!$B$16</xm:f>
            <x14:dxf>
              <fill>
                <patternFill>
                  <bgColor rgb="FF92D050"/>
                </patternFill>
              </fill>
            </x14:dxf>
          </x14:cfRule>
          <x14:cfRule type="cellIs" priority="563" operator="equal" id="{C62F7ACD-1F47-4B45-8CD0-3B1E8BEA0755}">
            <xm:f>Tables!$B$18</xm:f>
            <x14:dxf>
              <fill>
                <patternFill>
                  <bgColor rgb="FFFFC000"/>
                </patternFill>
              </fill>
            </x14:dxf>
          </x14:cfRule>
          <x14:cfRule type="cellIs" priority="564" operator="equal" id="{C0BB361B-BD0F-461B-8F16-7E28E3C1CD7B}">
            <xm:f>Tables!$B$17</xm:f>
            <x14:dxf>
              <fill>
                <patternFill>
                  <bgColor rgb="FFFF0000"/>
                </patternFill>
              </fill>
            </x14:dxf>
          </x14:cfRule>
          <xm:sqref>M1822</xm:sqref>
        </x14:conditionalFormatting>
        <x14:conditionalFormatting xmlns:xm="http://schemas.microsoft.com/office/excel/2006/main">
          <x14:cfRule type="cellIs" priority="557" operator="equal" id="{F1232B34-A184-4B1F-97F2-0F25871C5627}">
            <xm:f>Tables!$B$15</xm:f>
            <x14:dxf>
              <fill>
                <patternFill>
                  <bgColor rgb="FFFFFFCC"/>
                </patternFill>
              </fill>
            </x14:dxf>
          </x14:cfRule>
          <x14:cfRule type="cellIs" priority="558" operator="equal" id="{AF9B31DE-6D0A-4AC5-B0AC-1DCD8BB76EE3}">
            <xm:f>Tables!$B$16</xm:f>
            <x14:dxf>
              <fill>
                <patternFill>
                  <bgColor rgb="FF92D050"/>
                </patternFill>
              </fill>
            </x14:dxf>
          </x14:cfRule>
          <x14:cfRule type="cellIs" priority="559" operator="equal" id="{1A779012-98D2-46E0-A6B8-319283B9FB6E}">
            <xm:f>Tables!$B$18</xm:f>
            <x14:dxf>
              <fill>
                <patternFill>
                  <bgColor rgb="FFFFC000"/>
                </patternFill>
              </fill>
            </x14:dxf>
          </x14:cfRule>
          <x14:cfRule type="cellIs" priority="560" operator="equal" id="{6E157B5B-C6F2-427F-9857-203408F8AFD5}">
            <xm:f>Tables!$B$17</xm:f>
            <x14:dxf>
              <fill>
                <patternFill>
                  <bgColor rgb="FFFF0000"/>
                </patternFill>
              </fill>
            </x14:dxf>
          </x14:cfRule>
          <xm:sqref>M1832</xm:sqref>
        </x14:conditionalFormatting>
        <x14:conditionalFormatting xmlns:xm="http://schemas.microsoft.com/office/excel/2006/main">
          <x14:cfRule type="cellIs" priority="553" operator="equal" id="{C40D3E5E-86F4-47C8-A896-89D425A3DFD9}">
            <xm:f>Tables!$B$15</xm:f>
            <x14:dxf>
              <fill>
                <patternFill>
                  <bgColor rgb="FFFFFFCC"/>
                </patternFill>
              </fill>
            </x14:dxf>
          </x14:cfRule>
          <x14:cfRule type="cellIs" priority="554" operator="equal" id="{74F67770-C8A6-4831-95FC-3900887D16B1}">
            <xm:f>Tables!$B$16</xm:f>
            <x14:dxf>
              <fill>
                <patternFill>
                  <bgColor rgb="FF92D050"/>
                </patternFill>
              </fill>
            </x14:dxf>
          </x14:cfRule>
          <x14:cfRule type="cellIs" priority="555" operator="equal" id="{036EF9B3-3CEB-400F-95B3-C92446450850}">
            <xm:f>Tables!$B$18</xm:f>
            <x14:dxf>
              <fill>
                <patternFill>
                  <bgColor rgb="FFFFC000"/>
                </patternFill>
              </fill>
            </x14:dxf>
          </x14:cfRule>
          <x14:cfRule type="cellIs" priority="556" operator="equal" id="{6B1D0589-5135-4200-BEEA-5DC756E164BE}">
            <xm:f>Tables!$B$17</xm:f>
            <x14:dxf>
              <fill>
                <patternFill>
                  <bgColor rgb="FFFF0000"/>
                </patternFill>
              </fill>
            </x14:dxf>
          </x14:cfRule>
          <xm:sqref>Q1832</xm:sqref>
        </x14:conditionalFormatting>
        <x14:conditionalFormatting xmlns:xm="http://schemas.microsoft.com/office/excel/2006/main">
          <x14:cfRule type="cellIs" priority="549" operator="equal" id="{E4CCED01-6CE6-43FE-9F58-E677FCAC6B8A}">
            <xm:f>Tables!$B$15</xm:f>
            <x14:dxf>
              <fill>
                <patternFill>
                  <bgColor rgb="FFFFFFCC"/>
                </patternFill>
              </fill>
            </x14:dxf>
          </x14:cfRule>
          <x14:cfRule type="cellIs" priority="550" operator="equal" id="{755C86C0-D2B3-43B0-B6B5-F71CA1F0B537}">
            <xm:f>Tables!$B$16</xm:f>
            <x14:dxf>
              <fill>
                <patternFill>
                  <bgColor rgb="FF92D050"/>
                </patternFill>
              </fill>
            </x14:dxf>
          </x14:cfRule>
          <x14:cfRule type="cellIs" priority="551" operator="equal" id="{159BB0E8-B032-4B96-882A-9907692A5ED6}">
            <xm:f>Tables!$B$18</xm:f>
            <x14:dxf>
              <fill>
                <patternFill>
                  <bgColor rgb="FFFFC000"/>
                </patternFill>
              </fill>
            </x14:dxf>
          </x14:cfRule>
          <x14:cfRule type="cellIs" priority="552" operator="equal" id="{B85320F0-2EF1-43F7-ABFF-54E394F1D651}">
            <xm:f>Tables!$B$17</xm:f>
            <x14:dxf>
              <fill>
                <patternFill>
                  <bgColor rgb="FFFF0000"/>
                </patternFill>
              </fill>
            </x14:dxf>
          </x14:cfRule>
          <xm:sqref>Q1911</xm:sqref>
        </x14:conditionalFormatting>
        <x14:conditionalFormatting xmlns:xm="http://schemas.microsoft.com/office/excel/2006/main">
          <x14:cfRule type="cellIs" priority="545" operator="equal" id="{ACCEB771-98C0-494B-A937-48780BCD4FC6}">
            <xm:f>Tables!$B$15</xm:f>
            <x14:dxf>
              <fill>
                <patternFill>
                  <bgColor rgb="FFFFFFCC"/>
                </patternFill>
              </fill>
            </x14:dxf>
          </x14:cfRule>
          <x14:cfRule type="cellIs" priority="546" operator="equal" id="{CF40A57A-7AB0-4C1C-9B6A-07706A3247ED}">
            <xm:f>Tables!$B$16</xm:f>
            <x14:dxf>
              <fill>
                <patternFill>
                  <bgColor rgb="FF92D050"/>
                </patternFill>
              </fill>
            </x14:dxf>
          </x14:cfRule>
          <x14:cfRule type="cellIs" priority="547" operator="equal" id="{E22E7607-5DCE-439A-9233-03A1930C6233}">
            <xm:f>Tables!$B$18</xm:f>
            <x14:dxf>
              <fill>
                <patternFill>
                  <bgColor rgb="FFFFC000"/>
                </patternFill>
              </fill>
            </x14:dxf>
          </x14:cfRule>
          <x14:cfRule type="cellIs" priority="548" operator="equal" id="{B8CD2627-B3C3-44CF-87D7-862833452377}">
            <xm:f>Tables!$B$17</xm:f>
            <x14:dxf>
              <fill>
                <patternFill>
                  <bgColor rgb="FFFF0000"/>
                </patternFill>
              </fill>
            </x14:dxf>
          </x14:cfRule>
          <xm:sqref>M1911</xm:sqref>
        </x14:conditionalFormatting>
        <x14:conditionalFormatting xmlns:xm="http://schemas.microsoft.com/office/excel/2006/main">
          <x14:cfRule type="cellIs" priority="541" operator="equal" id="{68B3D195-DEC8-4A9D-BD4D-43EE7D4BE19D}">
            <xm:f>Tables!$B$15</xm:f>
            <x14:dxf>
              <fill>
                <patternFill>
                  <bgColor rgb="FFFFFFCC"/>
                </patternFill>
              </fill>
            </x14:dxf>
          </x14:cfRule>
          <x14:cfRule type="cellIs" priority="542" operator="equal" id="{6BF0B41C-3647-481E-B268-B3B1FAEB499C}">
            <xm:f>Tables!$B$16</xm:f>
            <x14:dxf>
              <fill>
                <patternFill>
                  <bgColor rgb="FF92D050"/>
                </patternFill>
              </fill>
            </x14:dxf>
          </x14:cfRule>
          <x14:cfRule type="cellIs" priority="543" operator="equal" id="{6809E9C3-00AA-414F-8146-4BE046992140}">
            <xm:f>Tables!$B$18</xm:f>
            <x14:dxf>
              <fill>
                <patternFill>
                  <bgColor rgb="FFFFC000"/>
                </patternFill>
              </fill>
            </x14:dxf>
          </x14:cfRule>
          <x14:cfRule type="cellIs" priority="544" operator="equal" id="{1FDE0BFA-6959-4655-9382-1D152A6AA8A2}">
            <xm:f>Tables!$B$17</xm:f>
            <x14:dxf>
              <fill>
                <patternFill>
                  <bgColor rgb="FFFF0000"/>
                </patternFill>
              </fill>
            </x14:dxf>
          </x14:cfRule>
          <xm:sqref>M1936</xm:sqref>
        </x14:conditionalFormatting>
        <x14:conditionalFormatting xmlns:xm="http://schemas.microsoft.com/office/excel/2006/main">
          <x14:cfRule type="cellIs" priority="537" operator="equal" id="{8BCBD500-2DFE-4C4C-97B4-2AC528275EA0}">
            <xm:f>Tables!$B$15</xm:f>
            <x14:dxf>
              <fill>
                <patternFill>
                  <bgColor rgb="FFFFFFCC"/>
                </patternFill>
              </fill>
            </x14:dxf>
          </x14:cfRule>
          <x14:cfRule type="cellIs" priority="538" operator="equal" id="{3AF30B40-9407-4455-9E61-AC5F56EADE75}">
            <xm:f>Tables!$B$16</xm:f>
            <x14:dxf>
              <fill>
                <patternFill>
                  <bgColor rgb="FF92D050"/>
                </patternFill>
              </fill>
            </x14:dxf>
          </x14:cfRule>
          <x14:cfRule type="cellIs" priority="539" operator="equal" id="{4423E2E8-31EB-411D-9AB7-E93B46B1F84E}">
            <xm:f>Tables!$B$18</xm:f>
            <x14:dxf>
              <fill>
                <patternFill>
                  <bgColor rgb="FFFFC000"/>
                </patternFill>
              </fill>
            </x14:dxf>
          </x14:cfRule>
          <x14:cfRule type="cellIs" priority="540" operator="equal" id="{DD25FA4F-0B5A-4C8F-81F1-3900E69C5054}">
            <xm:f>Tables!$B$17</xm:f>
            <x14:dxf>
              <fill>
                <patternFill>
                  <bgColor rgb="FFFF0000"/>
                </patternFill>
              </fill>
            </x14:dxf>
          </x14:cfRule>
          <xm:sqref>Q1936</xm:sqref>
        </x14:conditionalFormatting>
        <x14:conditionalFormatting xmlns:xm="http://schemas.microsoft.com/office/excel/2006/main">
          <x14:cfRule type="cellIs" priority="533" operator="equal" id="{137A28B1-8756-4255-8E80-8ED9C10C9F0B}">
            <xm:f>Tables!$B$15</xm:f>
            <x14:dxf>
              <fill>
                <patternFill>
                  <bgColor rgb="FFFFFFCC"/>
                </patternFill>
              </fill>
            </x14:dxf>
          </x14:cfRule>
          <x14:cfRule type="cellIs" priority="534" operator="equal" id="{D0FBE4AF-762F-4FAC-A9A6-92828EC41C8B}">
            <xm:f>Tables!$B$16</xm:f>
            <x14:dxf>
              <fill>
                <patternFill>
                  <bgColor rgb="FF92D050"/>
                </patternFill>
              </fill>
            </x14:dxf>
          </x14:cfRule>
          <x14:cfRule type="cellIs" priority="535" operator="equal" id="{C2098EBA-2AE0-4EC7-BE71-254807D72865}">
            <xm:f>Tables!$B$18</xm:f>
            <x14:dxf>
              <fill>
                <patternFill>
                  <bgColor rgb="FFFFC000"/>
                </patternFill>
              </fill>
            </x14:dxf>
          </x14:cfRule>
          <x14:cfRule type="cellIs" priority="536" operator="equal" id="{6C7D2FD7-B63B-45FC-B351-A68BB944CAF6}">
            <xm:f>Tables!$B$17</xm:f>
            <x14:dxf>
              <fill>
                <patternFill>
                  <bgColor rgb="FFFF0000"/>
                </patternFill>
              </fill>
            </x14:dxf>
          </x14:cfRule>
          <xm:sqref>Q1946</xm:sqref>
        </x14:conditionalFormatting>
        <x14:conditionalFormatting xmlns:xm="http://schemas.microsoft.com/office/excel/2006/main">
          <x14:cfRule type="cellIs" priority="529" operator="equal" id="{7E84BCB0-657B-42CB-B8C9-E6FD6C310828}">
            <xm:f>Tables!$B$15</xm:f>
            <x14:dxf>
              <fill>
                <patternFill>
                  <bgColor rgb="FFFFFFCC"/>
                </patternFill>
              </fill>
            </x14:dxf>
          </x14:cfRule>
          <x14:cfRule type="cellIs" priority="530" operator="equal" id="{A310578A-C942-4F64-BA2B-34EF26F29A1D}">
            <xm:f>Tables!$B$16</xm:f>
            <x14:dxf>
              <fill>
                <patternFill>
                  <bgColor rgb="FF92D050"/>
                </patternFill>
              </fill>
            </x14:dxf>
          </x14:cfRule>
          <x14:cfRule type="cellIs" priority="531" operator="equal" id="{9D17829E-2654-466E-A1B4-837412F3D1A8}">
            <xm:f>Tables!$B$18</xm:f>
            <x14:dxf>
              <fill>
                <patternFill>
                  <bgColor rgb="FFFFC000"/>
                </patternFill>
              </fill>
            </x14:dxf>
          </x14:cfRule>
          <x14:cfRule type="cellIs" priority="532" operator="equal" id="{EEB09D81-78A4-41C8-9F85-CEAA146AC454}">
            <xm:f>Tables!$B$17</xm:f>
            <x14:dxf>
              <fill>
                <patternFill>
                  <bgColor rgb="FFFF0000"/>
                </patternFill>
              </fill>
            </x14:dxf>
          </x14:cfRule>
          <xm:sqref>M1946</xm:sqref>
        </x14:conditionalFormatting>
        <x14:conditionalFormatting xmlns:xm="http://schemas.microsoft.com/office/excel/2006/main">
          <x14:cfRule type="cellIs" priority="525" operator="equal" id="{03386099-A636-4354-AEF2-20A7E53C65D5}">
            <xm:f>Tables!$B$15</xm:f>
            <x14:dxf>
              <fill>
                <patternFill>
                  <bgColor rgb="FFFFFFCC"/>
                </patternFill>
              </fill>
            </x14:dxf>
          </x14:cfRule>
          <x14:cfRule type="cellIs" priority="526" operator="equal" id="{2D79A19C-57CA-4C8A-A091-1D294BC4D1E4}">
            <xm:f>Tables!$B$16</xm:f>
            <x14:dxf>
              <fill>
                <patternFill>
                  <bgColor rgb="FF92D050"/>
                </patternFill>
              </fill>
            </x14:dxf>
          </x14:cfRule>
          <x14:cfRule type="cellIs" priority="527" operator="equal" id="{EA32553E-2B21-47E9-AE91-FD014EA6940A}">
            <xm:f>Tables!$B$18</xm:f>
            <x14:dxf>
              <fill>
                <patternFill>
                  <bgColor rgb="FFFFC000"/>
                </patternFill>
              </fill>
            </x14:dxf>
          </x14:cfRule>
          <x14:cfRule type="cellIs" priority="528" operator="equal" id="{AE57A72B-96A3-4A5D-B2CC-EF7F52BA931D}">
            <xm:f>Tables!$B$17</xm:f>
            <x14:dxf>
              <fill>
                <patternFill>
                  <bgColor rgb="FFFF0000"/>
                </patternFill>
              </fill>
            </x14:dxf>
          </x14:cfRule>
          <xm:sqref>M1957</xm:sqref>
        </x14:conditionalFormatting>
        <x14:conditionalFormatting xmlns:xm="http://schemas.microsoft.com/office/excel/2006/main">
          <x14:cfRule type="cellIs" priority="521" operator="equal" id="{D1B995C8-9AF5-4072-97FA-6F4527B34EBC}">
            <xm:f>Tables!$B$15</xm:f>
            <x14:dxf>
              <fill>
                <patternFill>
                  <bgColor rgb="FFFFFFCC"/>
                </patternFill>
              </fill>
            </x14:dxf>
          </x14:cfRule>
          <x14:cfRule type="cellIs" priority="522" operator="equal" id="{36A89EFA-EDD3-4A8B-9681-D0692727D488}">
            <xm:f>Tables!$B$16</xm:f>
            <x14:dxf>
              <fill>
                <patternFill>
                  <bgColor rgb="FF92D050"/>
                </patternFill>
              </fill>
            </x14:dxf>
          </x14:cfRule>
          <x14:cfRule type="cellIs" priority="523" operator="equal" id="{0A593405-8513-4D18-98C6-C94A33D417DE}">
            <xm:f>Tables!$B$18</xm:f>
            <x14:dxf>
              <fill>
                <patternFill>
                  <bgColor rgb="FFFFC000"/>
                </patternFill>
              </fill>
            </x14:dxf>
          </x14:cfRule>
          <x14:cfRule type="cellIs" priority="524" operator="equal" id="{BCC07E82-994C-4A9D-B3BA-65D06BF845B4}">
            <xm:f>Tables!$B$17</xm:f>
            <x14:dxf>
              <fill>
                <patternFill>
                  <bgColor rgb="FFFF0000"/>
                </patternFill>
              </fill>
            </x14:dxf>
          </x14:cfRule>
          <xm:sqref>Q1957</xm:sqref>
        </x14:conditionalFormatting>
        <x14:conditionalFormatting xmlns:xm="http://schemas.microsoft.com/office/excel/2006/main">
          <x14:cfRule type="cellIs" priority="517" operator="equal" id="{D906999D-6F16-41F1-9A4E-CC9498314150}">
            <xm:f>Tables!$B$15</xm:f>
            <x14:dxf>
              <fill>
                <patternFill>
                  <bgColor rgb="FFFFFFCC"/>
                </patternFill>
              </fill>
            </x14:dxf>
          </x14:cfRule>
          <x14:cfRule type="cellIs" priority="518" operator="equal" id="{419FA6DD-95A7-4AB1-8915-BD99C5B8E6B5}">
            <xm:f>Tables!$B$16</xm:f>
            <x14:dxf>
              <fill>
                <patternFill>
                  <bgColor rgb="FF92D050"/>
                </patternFill>
              </fill>
            </x14:dxf>
          </x14:cfRule>
          <x14:cfRule type="cellIs" priority="519" operator="equal" id="{09555D22-03D5-4F9A-8763-1569222882AE}">
            <xm:f>Tables!$B$18</xm:f>
            <x14:dxf>
              <fill>
                <patternFill>
                  <bgColor rgb="FFFFC000"/>
                </patternFill>
              </fill>
            </x14:dxf>
          </x14:cfRule>
          <x14:cfRule type="cellIs" priority="520" operator="equal" id="{4841EB78-3980-491A-BADF-CF008E216B66}">
            <xm:f>Tables!$B$17</xm:f>
            <x14:dxf>
              <fill>
                <patternFill>
                  <bgColor rgb="FFFF0000"/>
                </patternFill>
              </fill>
            </x14:dxf>
          </x14:cfRule>
          <xm:sqref>Q1962</xm:sqref>
        </x14:conditionalFormatting>
        <x14:conditionalFormatting xmlns:xm="http://schemas.microsoft.com/office/excel/2006/main">
          <x14:cfRule type="cellIs" priority="513" operator="equal" id="{475D5B15-4C6C-4FB0-98FC-C0258267117A}">
            <xm:f>Tables!$B$15</xm:f>
            <x14:dxf>
              <fill>
                <patternFill>
                  <bgColor rgb="FFFFFFCC"/>
                </patternFill>
              </fill>
            </x14:dxf>
          </x14:cfRule>
          <x14:cfRule type="cellIs" priority="514" operator="equal" id="{92D69796-6A28-4B04-98C6-25B091B7B8B8}">
            <xm:f>Tables!$B$16</xm:f>
            <x14:dxf>
              <fill>
                <patternFill>
                  <bgColor rgb="FF92D050"/>
                </patternFill>
              </fill>
            </x14:dxf>
          </x14:cfRule>
          <x14:cfRule type="cellIs" priority="515" operator="equal" id="{C54FB421-2AA0-400E-ACC2-75F2E7EA2C3E}">
            <xm:f>Tables!$B$18</xm:f>
            <x14:dxf>
              <fill>
                <patternFill>
                  <bgColor rgb="FFFFC000"/>
                </patternFill>
              </fill>
            </x14:dxf>
          </x14:cfRule>
          <x14:cfRule type="cellIs" priority="516" operator="equal" id="{2D9E624B-354C-4898-967A-4E818A6D50BE}">
            <xm:f>Tables!$B$17</xm:f>
            <x14:dxf>
              <fill>
                <patternFill>
                  <bgColor rgb="FFFF0000"/>
                </patternFill>
              </fill>
            </x14:dxf>
          </x14:cfRule>
          <xm:sqref>M1962</xm:sqref>
        </x14:conditionalFormatting>
        <x14:conditionalFormatting xmlns:xm="http://schemas.microsoft.com/office/excel/2006/main">
          <x14:cfRule type="cellIs" priority="509" operator="equal" id="{ECF56C6B-D7A9-48B0-9146-21BF78388868}">
            <xm:f>Tables!$B$15</xm:f>
            <x14:dxf>
              <fill>
                <patternFill>
                  <bgColor rgb="FFFFFFCC"/>
                </patternFill>
              </fill>
            </x14:dxf>
          </x14:cfRule>
          <x14:cfRule type="cellIs" priority="510" operator="equal" id="{2098080B-876B-4021-9038-C13F07868D88}">
            <xm:f>Tables!$B$16</xm:f>
            <x14:dxf>
              <fill>
                <patternFill>
                  <bgColor rgb="FF92D050"/>
                </patternFill>
              </fill>
            </x14:dxf>
          </x14:cfRule>
          <x14:cfRule type="cellIs" priority="511" operator="equal" id="{9CB95E8C-A07D-46DE-924B-1B984486C98A}">
            <xm:f>Tables!$B$18</xm:f>
            <x14:dxf>
              <fill>
                <patternFill>
                  <bgColor rgb="FFFFC000"/>
                </patternFill>
              </fill>
            </x14:dxf>
          </x14:cfRule>
          <x14:cfRule type="cellIs" priority="512" operator="equal" id="{E05DBE82-ABB5-4870-8D7E-FD2376B60F19}">
            <xm:f>Tables!$B$17</xm:f>
            <x14:dxf>
              <fill>
                <patternFill>
                  <bgColor rgb="FFFF0000"/>
                </patternFill>
              </fill>
            </x14:dxf>
          </x14:cfRule>
          <xm:sqref>M1967</xm:sqref>
        </x14:conditionalFormatting>
        <x14:conditionalFormatting xmlns:xm="http://schemas.microsoft.com/office/excel/2006/main">
          <x14:cfRule type="cellIs" priority="505" operator="equal" id="{A4CBF5DA-8383-4C88-8E26-1CC759D0A786}">
            <xm:f>Tables!$B$15</xm:f>
            <x14:dxf>
              <fill>
                <patternFill>
                  <bgColor rgb="FFFFFFCC"/>
                </patternFill>
              </fill>
            </x14:dxf>
          </x14:cfRule>
          <x14:cfRule type="cellIs" priority="506" operator="equal" id="{F64BA452-9122-45F8-9E13-CA881652B339}">
            <xm:f>Tables!$B$16</xm:f>
            <x14:dxf>
              <fill>
                <patternFill>
                  <bgColor rgb="FF92D050"/>
                </patternFill>
              </fill>
            </x14:dxf>
          </x14:cfRule>
          <x14:cfRule type="cellIs" priority="507" operator="equal" id="{3CE5D7E9-1197-4B22-B9F4-A9BBAA27FD2C}">
            <xm:f>Tables!$B$18</xm:f>
            <x14:dxf>
              <fill>
                <patternFill>
                  <bgColor rgb="FFFFC000"/>
                </patternFill>
              </fill>
            </x14:dxf>
          </x14:cfRule>
          <x14:cfRule type="cellIs" priority="508" operator="equal" id="{34F989C9-13E7-4A79-8A58-E62A9AD0B141}">
            <xm:f>Tables!$B$17</xm:f>
            <x14:dxf>
              <fill>
                <patternFill>
                  <bgColor rgb="FFFF0000"/>
                </patternFill>
              </fill>
            </x14:dxf>
          </x14:cfRule>
          <xm:sqref>Q1967</xm:sqref>
        </x14:conditionalFormatting>
        <x14:conditionalFormatting xmlns:xm="http://schemas.microsoft.com/office/excel/2006/main">
          <x14:cfRule type="cellIs" priority="501" operator="equal" id="{B15DF605-1DCD-4F0F-9ADE-2B2B07F67933}">
            <xm:f>Tables!$B$15</xm:f>
            <x14:dxf>
              <fill>
                <patternFill>
                  <bgColor rgb="FFFFFFCC"/>
                </patternFill>
              </fill>
            </x14:dxf>
          </x14:cfRule>
          <x14:cfRule type="cellIs" priority="502" operator="equal" id="{58D41100-0BAC-4FFC-9BB5-DE0C665CA94C}">
            <xm:f>Tables!$B$16</xm:f>
            <x14:dxf>
              <fill>
                <patternFill>
                  <bgColor rgb="FF92D050"/>
                </patternFill>
              </fill>
            </x14:dxf>
          </x14:cfRule>
          <x14:cfRule type="cellIs" priority="503" operator="equal" id="{3B97697F-A37B-41EF-B2D9-76259BF3C9F7}">
            <xm:f>Tables!$B$18</xm:f>
            <x14:dxf>
              <fill>
                <patternFill>
                  <bgColor rgb="FFFFC000"/>
                </patternFill>
              </fill>
            </x14:dxf>
          </x14:cfRule>
          <x14:cfRule type="cellIs" priority="504" operator="equal" id="{6178EAEB-A024-442C-B5B3-64ACB35000A6}">
            <xm:f>Tables!$B$17</xm:f>
            <x14:dxf>
              <fill>
                <patternFill>
                  <bgColor rgb="FFFF0000"/>
                </patternFill>
              </fill>
            </x14:dxf>
          </x14:cfRule>
          <xm:sqref>Q1972</xm:sqref>
        </x14:conditionalFormatting>
        <x14:conditionalFormatting xmlns:xm="http://schemas.microsoft.com/office/excel/2006/main">
          <x14:cfRule type="cellIs" priority="497" operator="equal" id="{D5853B74-9956-4F69-BA54-D866ECF77215}">
            <xm:f>Tables!$B$15</xm:f>
            <x14:dxf>
              <fill>
                <patternFill>
                  <bgColor rgb="FFFFFFCC"/>
                </patternFill>
              </fill>
            </x14:dxf>
          </x14:cfRule>
          <x14:cfRule type="cellIs" priority="498" operator="equal" id="{887FF3B1-64AB-4DBD-9D20-55F0073B99B3}">
            <xm:f>Tables!$B$16</xm:f>
            <x14:dxf>
              <fill>
                <patternFill>
                  <bgColor rgb="FF92D050"/>
                </patternFill>
              </fill>
            </x14:dxf>
          </x14:cfRule>
          <x14:cfRule type="cellIs" priority="499" operator="equal" id="{EE76F876-ED0F-43E6-B516-EF4430EFE186}">
            <xm:f>Tables!$B$18</xm:f>
            <x14:dxf>
              <fill>
                <patternFill>
                  <bgColor rgb="FFFFC000"/>
                </patternFill>
              </fill>
            </x14:dxf>
          </x14:cfRule>
          <x14:cfRule type="cellIs" priority="500" operator="equal" id="{AB34BF0D-A2BA-491C-BE71-8FE61C010A45}">
            <xm:f>Tables!$B$17</xm:f>
            <x14:dxf>
              <fill>
                <patternFill>
                  <bgColor rgb="FFFF0000"/>
                </patternFill>
              </fill>
            </x14:dxf>
          </x14:cfRule>
          <xm:sqref>M1972</xm:sqref>
        </x14:conditionalFormatting>
        <x14:conditionalFormatting xmlns:xm="http://schemas.microsoft.com/office/excel/2006/main">
          <x14:cfRule type="cellIs" priority="493" operator="equal" id="{0163021F-ACF9-447E-80F6-047E7AD50CB2}">
            <xm:f>Tables!$B$15</xm:f>
            <x14:dxf>
              <fill>
                <patternFill>
                  <bgColor rgb="FFFFFFCC"/>
                </patternFill>
              </fill>
            </x14:dxf>
          </x14:cfRule>
          <x14:cfRule type="cellIs" priority="494" operator="equal" id="{B97DE91D-EAB1-4AE9-98A6-BEE066895A4E}">
            <xm:f>Tables!$B$16</xm:f>
            <x14:dxf>
              <fill>
                <patternFill>
                  <bgColor rgb="FF92D050"/>
                </patternFill>
              </fill>
            </x14:dxf>
          </x14:cfRule>
          <x14:cfRule type="cellIs" priority="495" operator="equal" id="{1A49CA8D-55BF-44C2-B73C-83845862C5C1}">
            <xm:f>Tables!$B$18</xm:f>
            <x14:dxf>
              <fill>
                <patternFill>
                  <bgColor rgb="FFFFC000"/>
                </patternFill>
              </fill>
            </x14:dxf>
          </x14:cfRule>
          <x14:cfRule type="cellIs" priority="496" operator="equal" id="{DEED723D-0F0B-4FD3-BF60-0FBF0411914A}">
            <xm:f>Tables!$B$17</xm:f>
            <x14:dxf>
              <fill>
                <patternFill>
                  <bgColor rgb="FFFF0000"/>
                </patternFill>
              </fill>
            </x14:dxf>
          </x14:cfRule>
          <xm:sqref>M1977</xm:sqref>
        </x14:conditionalFormatting>
        <x14:conditionalFormatting xmlns:xm="http://schemas.microsoft.com/office/excel/2006/main">
          <x14:cfRule type="cellIs" priority="489" operator="equal" id="{5DC761F8-F9EE-45FF-89F9-F8DD72D1E24F}">
            <xm:f>Tables!$B$15</xm:f>
            <x14:dxf>
              <fill>
                <patternFill>
                  <bgColor rgb="FFFFFFCC"/>
                </patternFill>
              </fill>
            </x14:dxf>
          </x14:cfRule>
          <x14:cfRule type="cellIs" priority="490" operator="equal" id="{80A33172-7BB4-452B-855D-52CC610020AE}">
            <xm:f>Tables!$B$16</xm:f>
            <x14:dxf>
              <fill>
                <patternFill>
                  <bgColor rgb="FF92D050"/>
                </patternFill>
              </fill>
            </x14:dxf>
          </x14:cfRule>
          <x14:cfRule type="cellIs" priority="491" operator="equal" id="{B05BAAC0-62B9-403A-8BAD-5172EF49F6A8}">
            <xm:f>Tables!$B$18</xm:f>
            <x14:dxf>
              <fill>
                <patternFill>
                  <bgColor rgb="FFFFC000"/>
                </patternFill>
              </fill>
            </x14:dxf>
          </x14:cfRule>
          <x14:cfRule type="cellIs" priority="492" operator="equal" id="{91DA9120-2893-4BB6-8AFF-1CB2ACCCBF02}">
            <xm:f>Tables!$B$17</xm:f>
            <x14:dxf>
              <fill>
                <patternFill>
                  <bgColor rgb="FFFF0000"/>
                </patternFill>
              </fill>
            </x14:dxf>
          </x14:cfRule>
          <xm:sqref>Q1977</xm:sqref>
        </x14:conditionalFormatting>
        <x14:conditionalFormatting xmlns:xm="http://schemas.microsoft.com/office/excel/2006/main">
          <x14:cfRule type="cellIs" priority="485" operator="equal" id="{06A5F854-4CCE-41FA-9FD0-A7C198122845}">
            <xm:f>Tables!$B$15</xm:f>
            <x14:dxf>
              <fill>
                <patternFill>
                  <bgColor rgb="FFFFFFCC"/>
                </patternFill>
              </fill>
            </x14:dxf>
          </x14:cfRule>
          <x14:cfRule type="cellIs" priority="486" operator="equal" id="{3FA8ECE6-004D-4C8F-8CA5-35C1EEB69352}">
            <xm:f>Tables!$B$16</xm:f>
            <x14:dxf>
              <fill>
                <patternFill>
                  <bgColor rgb="FF92D050"/>
                </patternFill>
              </fill>
            </x14:dxf>
          </x14:cfRule>
          <x14:cfRule type="cellIs" priority="487" operator="equal" id="{679F1640-9D59-4415-A4E4-25C28670E762}">
            <xm:f>Tables!$B$18</xm:f>
            <x14:dxf>
              <fill>
                <patternFill>
                  <bgColor rgb="FFFFC000"/>
                </patternFill>
              </fill>
            </x14:dxf>
          </x14:cfRule>
          <x14:cfRule type="cellIs" priority="488" operator="equal" id="{C901FA54-4898-468C-ABBF-3EC84E4B7252}">
            <xm:f>Tables!$B$17</xm:f>
            <x14:dxf>
              <fill>
                <patternFill>
                  <bgColor rgb="FFFF0000"/>
                </patternFill>
              </fill>
            </x14:dxf>
          </x14:cfRule>
          <xm:sqref>Q1982</xm:sqref>
        </x14:conditionalFormatting>
        <x14:conditionalFormatting xmlns:xm="http://schemas.microsoft.com/office/excel/2006/main">
          <x14:cfRule type="cellIs" priority="481" operator="equal" id="{471AFA7C-AE85-49DB-B475-A772E90430BB}">
            <xm:f>Tables!$B$15</xm:f>
            <x14:dxf>
              <fill>
                <patternFill>
                  <bgColor rgb="FFFFFFCC"/>
                </patternFill>
              </fill>
            </x14:dxf>
          </x14:cfRule>
          <x14:cfRule type="cellIs" priority="482" operator="equal" id="{A8EE1823-EA89-449B-B8EA-83EC6FE95EE6}">
            <xm:f>Tables!$B$16</xm:f>
            <x14:dxf>
              <fill>
                <patternFill>
                  <bgColor rgb="FF92D050"/>
                </patternFill>
              </fill>
            </x14:dxf>
          </x14:cfRule>
          <x14:cfRule type="cellIs" priority="483" operator="equal" id="{05D6375E-E9D3-4899-829E-79E8962689AD}">
            <xm:f>Tables!$B$18</xm:f>
            <x14:dxf>
              <fill>
                <patternFill>
                  <bgColor rgb="FFFFC000"/>
                </patternFill>
              </fill>
            </x14:dxf>
          </x14:cfRule>
          <x14:cfRule type="cellIs" priority="484" operator="equal" id="{8CB8C241-2E95-4165-91CF-F2C39F98AFF5}">
            <xm:f>Tables!$B$17</xm:f>
            <x14:dxf>
              <fill>
                <patternFill>
                  <bgColor rgb="FFFF0000"/>
                </patternFill>
              </fill>
            </x14:dxf>
          </x14:cfRule>
          <xm:sqref>M1982</xm:sqref>
        </x14:conditionalFormatting>
        <x14:conditionalFormatting xmlns:xm="http://schemas.microsoft.com/office/excel/2006/main">
          <x14:cfRule type="cellIs" priority="477" operator="equal" id="{43C0DFB6-2380-4324-835D-C5EC28F865E7}">
            <xm:f>Tables!$B$15</xm:f>
            <x14:dxf>
              <fill>
                <patternFill>
                  <bgColor rgb="FFFFFFCC"/>
                </patternFill>
              </fill>
            </x14:dxf>
          </x14:cfRule>
          <x14:cfRule type="cellIs" priority="478" operator="equal" id="{86CE8130-DE82-4896-9C6D-48E3C0A9AF0D}">
            <xm:f>Tables!$B$16</xm:f>
            <x14:dxf>
              <fill>
                <patternFill>
                  <bgColor rgb="FF92D050"/>
                </patternFill>
              </fill>
            </x14:dxf>
          </x14:cfRule>
          <x14:cfRule type="cellIs" priority="479" operator="equal" id="{7FBDA0C5-0ACD-49AE-BBF1-0599CBC5CD73}">
            <xm:f>Tables!$B$18</xm:f>
            <x14:dxf>
              <fill>
                <patternFill>
                  <bgColor rgb="FFFFC000"/>
                </patternFill>
              </fill>
            </x14:dxf>
          </x14:cfRule>
          <x14:cfRule type="cellIs" priority="480" operator="equal" id="{7CF75A4C-16D1-4D3D-A70D-3CC1A20466D5}">
            <xm:f>Tables!$B$17</xm:f>
            <x14:dxf>
              <fill>
                <patternFill>
                  <bgColor rgb="FFFF0000"/>
                </patternFill>
              </fill>
            </x14:dxf>
          </x14:cfRule>
          <xm:sqref>M1987</xm:sqref>
        </x14:conditionalFormatting>
        <x14:conditionalFormatting xmlns:xm="http://schemas.microsoft.com/office/excel/2006/main">
          <x14:cfRule type="cellIs" priority="473" operator="equal" id="{9B436543-9E5A-4A3D-AACC-4CA189D7A7B6}">
            <xm:f>Tables!$B$15</xm:f>
            <x14:dxf>
              <fill>
                <patternFill>
                  <bgColor rgb="FFFFFFCC"/>
                </patternFill>
              </fill>
            </x14:dxf>
          </x14:cfRule>
          <x14:cfRule type="cellIs" priority="474" operator="equal" id="{4629361E-A9B4-4567-AE18-8DCECC19B45F}">
            <xm:f>Tables!$B$16</xm:f>
            <x14:dxf>
              <fill>
                <patternFill>
                  <bgColor rgb="FF92D050"/>
                </patternFill>
              </fill>
            </x14:dxf>
          </x14:cfRule>
          <x14:cfRule type="cellIs" priority="475" operator="equal" id="{52D8920E-AE6C-4F7E-9C4A-2BFB7A7EF9B8}">
            <xm:f>Tables!$B$18</xm:f>
            <x14:dxf>
              <fill>
                <patternFill>
                  <bgColor rgb="FFFFC000"/>
                </patternFill>
              </fill>
            </x14:dxf>
          </x14:cfRule>
          <x14:cfRule type="cellIs" priority="476" operator="equal" id="{407A29DE-A0F2-4957-8CF8-44479B8ABDDA}">
            <xm:f>Tables!$B$17</xm:f>
            <x14:dxf>
              <fill>
                <patternFill>
                  <bgColor rgb="FFFF0000"/>
                </patternFill>
              </fill>
            </x14:dxf>
          </x14:cfRule>
          <xm:sqref>Q1987</xm:sqref>
        </x14:conditionalFormatting>
        <x14:conditionalFormatting xmlns:xm="http://schemas.microsoft.com/office/excel/2006/main">
          <x14:cfRule type="cellIs" priority="469" operator="equal" id="{8C957850-39CC-4F70-BE9B-67CED2DE9940}">
            <xm:f>Tables!$B$15</xm:f>
            <x14:dxf>
              <fill>
                <patternFill>
                  <bgColor rgb="FFFFFFCC"/>
                </patternFill>
              </fill>
            </x14:dxf>
          </x14:cfRule>
          <x14:cfRule type="cellIs" priority="470" operator="equal" id="{96D730F9-B221-4BB2-BE40-C63D3C30D8D1}">
            <xm:f>Tables!$B$16</xm:f>
            <x14:dxf>
              <fill>
                <patternFill>
                  <bgColor rgb="FF92D050"/>
                </patternFill>
              </fill>
            </x14:dxf>
          </x14:cfRule>
          <x14:cfRule type="cellIs" priority="471" operator="equal" id="{2308DABA-783A-4B6A-896F-B2676E7E9A62}">
            <xm:f>Tables!$B$18</xm:f>
            <x14:dxf>
              <fill>
                <patternFill>
                  <bgColor rgb="FFFFC000"/>
                </patternFill>
              </fill>
            </x14:dxf>
          </x14:cfRule>
          <x14:cfRule type="cellIs" priority="472" operator="equal" id="{F83C9B20-3FD6-4CBF-A656-217A98DCFA9E}">
            <xm:f>Tables!$B$17</xm:f>
            <x14:dxf>
              <fill>
                <patternFill>
                  <bgColor rgb="FFFF0000"/>
                </patternFill>
              </fill>
            </x14:dxf>
          </x14:cfRule>
          <xm:sqref>Q1992</xm:sqref>
        </x14:conditionalFormatting>
        <x14:conditionalFormatting xmlns:xm="http://schemas.microsoft.com/office/excel/2006/main">
          <x14:cfRule type="cellIs" priority="465" operator="equal" id="{3C325727-39D0-4F1F-8AF1-401D3BC0AB44}">
            <xm:f>Tables!$B$15</xm:f>
            <x14:dxf>
              <fill>
                <patternFill>
                  <bgColor rgb="FFFFFFCC"/>
                </patternFill>
              </fill>
            </x14:dxf>
          </x14:cfRule>
          <x14:cfRule type="cellIs" priority="466" operator="equal" id="{9E62C778-A067-41C1-A7A1-07BF7B053662}">
            <xm:f>Tables!$B$16</xm:f>
            <x14:dxf>
              <fill>
                <patternFill>
                  <bgColor rgb="FF92D050"/>
                </patternFill>
              </fill>
            </x14:dxf>
          </x14:cfRule>
          <x14:cfRule type="cellIs" priority="467" operator="equal" id="{D2F91F8E-AD94-4E6A-93AC-B1F45165D2A4}">
            <xm:f>Tables!$B$18</xm:f>
            <x14:dxf>
              <fill>
                <patternFill>
                  <bgColor rgb="FFFFC000"/>
                </patternFill>
              </fill>
            </x14:dxf>
          </x14:cfRule>
          <x14:cfRule type="cellIs" priority="468" operator="equal" id="{A265E40F-6D0D-4D4D-9E17-35002734322F}">
            <xm:f>Tables!$B$17</xm:f>
            <x14:dxf>
              <fill>
                <patternFill>
                  <bgColor rgb="FFFF0000"/>
                </patternFill>
              </fill>
            </x14:dxf>
          </x14:cfRule>
          <xm:sqref>M1992</xm:sqref>
        </x14:conditionalFormatting>
        <x14:conditionalFormatting xmlns:xm="http://schemas.microsoft.com/office/excel/2006/main">
          <x14:cfRule type="cellIs" priority="461" operator="equal" id="{4E68A0EC-7F18-4643-9986-E12947DC966A}">
            <xm:f>Tables!$B$15</xm:f>
            <x14:dxf>
              <fill>
                <patternFill>
                  <bgColor rgb="FFFFFFCC"/>
                </patternFill>
              </fill>
            </x14:dxf>
          </x14:cfRule>
          <x14:cfRule type="cellIs" priority="462" operator="equal" id="{E9093824-42ED-41E6-9A91-6641F86B2143}">
            <xm:f>Tables!$B$16</xm:f>
            <x14:dxf>
              <fill>
                <patternFill>
                  <bgColor rgb="FF92D050"/>
                </patternFill>
              </fill>
            </x14:dxf>
          </x14:cfRule>
          <x14:cfRule type="cellIs" priority="463" operator="equal" id="{677FF96F-2288-4F6F-BF38-9B956E27D19A}">
            <xm:f>Tables!$B$18</xm:f>
            <x14:dxf>
              <fill>
                <patternFill>
                  <bgColor rgb="FFFFC000"/>
                </patternFill>
              </fill>
            </x14:dxf>
          </x14:cfRule>
          <x14:cfRule type="cellIs" priority="464" operator="equal" id="{24F382C9-5B39-4799-85B9-10BF731544EF}">
            <xm:f>Tables!$B$17</xm:f>
            <x14:dxf>
              <fill>
                <patternFill>
                  <bgColor rgb="FFFF0000"/>
                </patternFill>
              </fill>
            </x14:dxf>
          </x14:cfRule>
          <xm:sqref>M2039</xm:sqref>
        </x14:conditionalFormatting>
        <x14:conditionalFormatting xmlns:xm="http://schemas.microsoft.com/office/excel/2006/main">
          <x14:cfRule type="cellIs" priority="457" operator="equal" id="{29E51F9F-4ADE-4576-A48E-7A6CAE9AE029}">
            <xm:f>Tables!$B$15</xm:f>
            <x14:dxf>
              <fill>
                <patternFill>
                  <bgColor rgb="FFFFFFCC"/>
                </patternFill>
              </fill>
            </x14:dxf>
          </x14:cfRule>
          <x14:cfRule type="cellIs" priority="458" operator="equal" id="{DD77D9B3-B648-42C3-940C-46429449A68D}">
            <xm:f>Tables!$B$16</xm:f>
            <x14:dxf>
              <fill>
                <patternFill>
                  <bgColor rgb="FF92D050"/>
                </patternFill>
              </fill>
            </x14:dxf>
          </x14:cfRule>
          <x14:cfRule type="cellIs" priority="459" operator="equal" id="{27E4F9AD-9793-43F0-851B-E736B81AE46E}">
            <xm:f>Tables!$B$18</xm:f>
            <x14:dxf>
              <fill>
                <patternFill>
                  <bgColor rgb="FFFFC000"/>
                </patternFill>
              </fill>
            </x14:dxf>
          </x14:cfRule>
          <x14:cfRule type="cellIs" priority="460" operator="equal" id="{0E8A0177-CD82-4CCD-8305-21FBF5983843}">
            <xm:f>Tables!$B$17</xm:f>
            <x14:dxf>
              <fill>
                <patternFill>
                  <bgColor rgb="FFFF0000"/>
                </patternFill>
              </fill>
            </x14:dxf>
          </x14:cfRule>
          <xm:sqref>Q2039</xm:sqref>
        </x14:conditionalFormatting>
        <x14:conditionalFormatting xmlns:xm="http://schemas.microsoft.com/office/excel/2006/main">
          <x14:cfRule type="cellIs" priority="453" operator="equal" id="{630869D3-FA43-4B68-8EA7-6E68516267AC}">
            <xm:f>Tables!$B$15</xm:f>
            <x14:dxf>
              <fill>
                <patternFill>
                  <bgColor rgb="FFFFFFCC"/>
                </patternFill>
              </fill>
            </x14:dxf>
          </x14:cfRule>
          <x14:cfRule type="cellIs" priority="454" operator="equal" id="{1495C84C-DE70-4FC4-BF4B-B6FAE2942493}">
            <xm:f>Tables!$B$16</xm:f>
            <x14:dxf>
              <fill>
                <patternFill>
                  <bgColor rgb="FF92D050"/>
                </patternFill>
              </fill>
            </x14:dxf>
          </x14:cfRule>
          <x14:cfRule type="cellIs" priority="455" operator="equal" id="{D6DF65DD-6D7F-4976-9AF7-C11AAB3FBC0D}">
            <xm:f>Tables!$B$18</xm:f>
            <x14:dxf>
              <fill>
                <patternFill>
                  <bgColor rgb="FFFFC000"/>
                </patternFill>
              </fill>
            </x14:dxf>
          </x14:cfRule>
          <x14:cfRule type="cellIs" priority="456" operator="equal" id="{0C2A937D-0AD0-4D82-9941-1078B4206DCD}">
            <xm:f>Tables!$B$17</xm:f>
            <x14:dxf>
              <fill>
                <patternFill>
                  <bgColor rgb="FFFF0000"/>
                </patternFill>
              </fill>
            </x14:dxf>
          </x14:cfRule>
          <xm:sqref>Q2044</xm:sqref>
        </x14:conditionalFormatting>
        <x14:conditionalFormatting xmlns:xm="http://schemas.microsoft.com/office/excel/2006/main">
          <x14:cfRule type="cellIs" priority="449" operator="equal" id="{DCEA278F-FB2A-44C9-8EE2-C643D501FEEE}">
            <xm:f>Tables!$B$15</xm:f>
            <x14:dxf>
              <fill>
                <patternFill>
                  <bgColor rgb="FFFFFFCC"/>
                </patternFill>
              </fill>
            </x14:dxf>
          </x14:cfRule>
          <x14:cfRule type="cellIs" priority="450" operator="equal" id="{48033AC9-CA83-496E-809E-246CA3FCB34E}">
            <xm:f>Tables!$B$16</xm:f>
            <x14:dxf>
              <fill>
                <patternFill>
                  <bgColor rgb="FF92D050"/>
                </patternFill>
              </fill>
            </x14:dxf>
          </x14:cfRule>
          <x14:cfRule type="cellIs" priority="451" operator="equal" id="{4048A5F9-EC84-48D2-A05E-08E7ACEA3153}">
            <xm:f>Tables!$B$18</xm:f>
            <x14:dxf>
              <fill>
                <patternFill>
                  <bgColor rgb="FFFFC000"/>
                </patternFill>
              </fill>
            </x14:dxf>
          </x14:cfRule>
          <x14:cfRule type="cellIs" priority="452" operator="equal" id="{668E9494-3678-4277-8F6E-934D13DB5EF7}">
            <xm:f>Tables!$B$17</xm:f>
            <x14:dxf>
              <fill>
                <patternFill>
                  <bgColor rgb="FFFF0000"/>
                </patternFill>
              </fill>
            </x14:dxf>
          </x14:cfRule>
          <xm:sqref>M2044</xm:sqref>
        </x14:conditionalFormatting>
        <x14:conditionalFormatting xmlns:xm="http://schemas.microsoft.com/office/excel/2006/main">
          <x14:cfRule type="cellIs" priority="445" operator="equal" id="{29146E4D-676C-4996-AF3A-89DC82520920}">
            <xm:f>Tables!$B$15</xm:f>
            <x14:dxf>
              <fill>
                <patternFill>
                  <bgColor rgb="FFFFFFCC"/>
                </patternFill>
              </fill>
            </x14:dxf>
          </x14:cfRule>
          <x14:cfRule type="cellIs" priority="446" operator="equal" id="{6F28A5B6-8642-40C3-9193-B37B0643FD02}">
            <xm:f>Tables!$B$16</xm:f>
            <x14:dxf>
              <fill>
                <patternFill>
                  <bgColor rgb="FF92D050"/>
                </patternFill>
              </fill>
            </x14:dxf>
          </x14:cfRule>
          <x14:cfRule type="cellIs" priority="447" operator="equal" id="{2F7585BE-41F8-428A-AB98-A438062EB59C}">
            <xm:f>Tables!$B$18</xm:f>
            <x14:dxf>
              <fill>
                <patternFill>
                  <bgColor rgb="FFFFC000"/>
                </patternFill>
              </fill>
            </x14:dxf>
          </x14:cfRule>
          <x14:cfRule type="cellIs" priority="448" operator="equal" id="{86F9DD21-9905-40AB-95BA-CBF49FA73CB3}">
            <xm:f>Tables!$B$17</xm:f>
            <x14:dxf>
              <fill>
                <patternFill>
                  <bgColor rgb="FFFF0000"/>
                </patternFill>
              </fill>
            </x14:dxf>
          </x14:cfRule>
          <xm:sqref>M2049</xm:sqref>
        </x14:conditionalFormatting>
        <x14:conditionalFormatting xmlns:xm="http://schemas.microsoft.com/office/excel/2006/main">
          <x14:cfRule type="cellIs" priority="441" operator="equal" id="{18044502-EE0F-4973-8E36-62C6ABACB798}">
            <xm:f>Tables!$B$15</xm:f>
            <x14:dxf>
              <fill>
                <patternFill>
                  <bgColor rgb="FFFFFFCC"/>
                </patternFill>
              </fill>
            </x14:dxf>
          </x14:cfRule>
          <x14:cfRule type="cellIs" priority="442" operator="equal" id="{9D8D6B71-4C68-4363-9E58-E317D4CE1B05}">
            <xm:f>Tables!$B$16</xm:f>
            <x14:dxf>
              <fill>
                <patternFill>
                  <bgColor rgb="FF92D050"/>
                </patternFill>
              </fill>
            </x14:dxf>
          </x14:cfRule>
          <x14:cfRule type="cellIs" priority="443" operator="equal" id="{6BA3DCE6-8056-4970-89F7-D657517BDA24}">
            <xm:f>Tables!$B$18</xm:f>
            <x14:dxf>
              <fill>
                <patternFill>
                  <bgColor rgb="FFFFC000"/>
                </patternFill>
              </fill>
            </x14:dxf>
          </x14:cfRule>
          <x14:cfRule type="cellIs" priority="444" operator="equal" id="{A658DCB4-33C3-43EC-B63F-4F03270D415E}">
            <xm:f>Tables!$B$17</xm:f>
            <x14:dxf>
              <fill>
                <patternFill>
                  <bgColor rgb="FFFF0000"/>
                </patternFill>
              </fill>
            </x14:dxf>
          </x14:cfRule>
          <xm:sqref>Q2049</xm:sqref>
        </x14:conditionalFormatting>
        <x14:conditionalFormatting xmlns:xm="http://schemas.microsoft.com/office/excel/2006/main">
          <x14:cfRule type="cellIs" priority="437" operator="equal" id="{F9BCCB58-3084-44CF-A14C-DBB9240A9EAD}">
            <xm:f>Tables!$B$15</xm:f>
            <x14:dxf>
              <fill>
                <patternFill>
                  <bgColor rgb="FFFFFFCC"/>
                </patternFill>
              </fill>
            </x14:dxf>
          </x14:cfRule>
          <x14:cfRule type="cellIs" priority="438" operator="equal" id="{92686BE9-2172-41ED-AD56-91CD1288D33B}">
            <xm:f>Tables!$B$16</xm:f>
            <x14:dxf>
              <fill>
                <patternFill>
                  <bgColor rgb="FF92D050"/>
                </patternFill>
              </fill>
            </x14:dxf>
          </x14:cfRule>
          <x14:cfRule type="cellIs" priority="439" operator="equal" id="{97153FD8-A0BD-471F-BD37-C027A569EA20}">
            <xm:f>Tables!$B$18</xm:f>
            <x14:dxf>
              <fill>
                <patternFill>
                  <bgColor rgb="FFFFC000"/>
                </patternFill>
              </fill>
            </x14:dxf>
          </x14:cfRule>
          <x14:cfRule type="cellIs" priority="440" operator="equal" id="{794AAD9A-B195-4E57-9AF6-4EF852200259}">
            <xm:f>Tables!$B$17</xm:f>
            <x14:dxf>
              <fill>
                <patternFill>
                  <bgColor rgb="FFFF0000"/>
                </patternFill>
              </fill>
            </x14:dxf>
          </x14:cfRule>
          <xm:sqref>Q2054</xm:sqref>
        </x14:conditionalFormatting>
        <x14:conditionalFormatting xmlns:xm="http://schemas.microsoft.com/office/excel/2006/main">
          <x14:cfRule type="cellIs" priority="433" operator="equal" id="{FFAD3B58-F6DA-4925-9D0E-3EF679F95E1E}">
            <xm:f>Tables!$B$15</xm:f>
            <x14:dxf>
              <fill>
                <patternFill>
                  <bgColor rgb="FFFFFFCC"/>
                </patternFill>
              </fill>
            </x14:dxf>
          </x14:cfRule>
          <x14:cfRule type="cellIs" priority="434" operator="equal" id="{9A030E18-AEFC-41DD-A374-FE25BC2F1A11}">
            <xm:f>Tables!$B$16</xm:f>
            <x14:dxf>
              <fill>
                <patternFill>
                  <bgColor rgb="FF92D050"/>
                </patternFill>
              </fill>
            </x14:dxf>
          </x14:cfRule>
          <x14:cfRule type="cellIs" priority="435" operator="equal" id="{2E6CC32C-30DB-4B2E-8B50-33AF5908623B}">
            <xm:f>Tables!$B$18</xm:f>
            <x14:dxf>
              <fill>
                <patternFill>
                  <bgColor rgb="FFFFC000"/>
                </patternFill>
              </fill>
            </x14:dxf>
          </x14:cfRule>
          <x14:cfRule type="cellIs" priority="436" operator="equal" id="{62F4BFCC-833C-4281-8C75-A57F6CA293C9}">
            <xm:f>Tables!$B$17</xm:f>
            <x14:dxf>
              <fill>
                <patternFill>
                  <bgColor rgb="FFFF0000"/>
                </patternFill>
              </fill>
            </x14:dxf>
          </x14:cfRule>
          <xm:sqref>M2054</xm:sqref>
        </x14:conditionalFormatting>
        <x14:conditionalFormatting xmlns:xm="http://schemas.microsoft.com/office/excel/2006/main">
          <x14:cfRule type="cellIs" priority="429" operator="equal" id="{7B3F9903-0F05-4CA7-BD7D-EB29A5C28A7F}">
            <xm:f>Tables!$B$15</xm:f>
            <x14:dxf>
              <fill>
                <patternFill>
                  <bgColor rgb="FFFFFFCC"/>
                </patternFill>
              </fill>
            </x14:dxf>
          </x14:cfRule>
          <x14:cfRule type="cellIs" priority="430" operator="equal" id="{CF06EE02-D039-49DE-8A37-EAA709FA8334}">
            <xm:f>Tables!$B$16</xm:f>
            <x14:dxf>
              <fill>
                <patternFill>
                  <bgColor rgb="FF92D050"/>
                </patternFill>
              </fill>
            </x14:dxf>
          </x14:cfRule>
          <x14:cfRule type="cellIs" priority="431" operator="equal" id="{6CD9540C-33EC-4FAF-BDFA-5F9186237167}">
            <xm:f>Tables!$B$18</xm:f>
            <x14:dxf>
              <fill>
                <patternFill>
                  <bgColor rgb="FFFFC000"/>
                </patternFill>
              </fill>
            </x14:dxf>
          </x14:cfRule>
          <x14:cfRule type="cellIs" priority="432" operator="equal" id="{B81330DF-E1EC-44DA-8FAD-D90917DEA739}">
            <xm:f>Tables!$B$17</xm:f>
            <x14:dxf>
              <fill>
                <patternFill>
                  <bgColor rgb="FFFF0000"/>
                </patternFill>
              </fill>
            </x14:dxf>
          </x14:cfRule>
          <xm:sqref>M2059</xm:sqref>
        </x14:conditionalFormatting>
        <x14:conditionalFormatting xmlns:xm="http://schemas.microsoft.com/office/excel/2006/main">
          <x14:cfRule type="cellIs" priority="425" operator="equal" id="{B4540142-2C8A-441E-8309-550927CE3E19}">
            <xm:f>Tables!$B$15</xm:f>
            <x14:dxf>
              <fill>
                <patternFill>
                  <bgColor rgb="FFFFFFCC"/>
                </patternFill>
              </fill>
            </x14:dxf>
          </x14:cfRule>
          <x14:cfRule type="cellIs" priority="426" operator="equal" id="{91E4F7A0-B6A3-481B-B8BC-E595CDD6F88E}">
            <xm:f>Tables!$B$16</xm:f>
            <x14:dxf>
              <fill>
                <patternFill>
                  <bgColor rgb="FF92D050"/>
                </patternFill>
              </fill>
            </x14:dxf>
          </x14:cfRule>
          <x14:cfRule type="cellIs" priority="427" operator="equal" id="{E22D867D-C0DF-487B-A6B6-9995D208B99C}">
            <xm:f>Tables!$B$18</xm:f>
            <x14:dxf>
              <fill>
                <patternFill>
                  <bgColor rgb="FFFFC000"/>
                </patternFill>
              </fill>
            </x14:dxf>
          </x14:cfRule>
          <x14:cfRule type="cellIs" priority="428" operator="equal" id="{296CE9E2-5B19-4629-956E-9622DEE9D52B}">
            <xm:f>Tables!$B$17</xm:f>
            <x14:dxf>
              <fill>
                <patternFill>
                  <bgColor rgb="FFFF0000"/>
                </patternFill>
              </fill>
            </x14:dxf>
          </x14:cfRule>
          <xm:sqref>Q2059</xm:sqref>
        </x14:conditionalFormatting>
        <x14:conditionalFormatting xmlns:xm="http://schemas.microsoft.com/office/excel/2006/main">
          <x14:cfRule type="cellIs" priority="421" operator="equal" id="{98E3E1D2-0217-41C2-BF83-F6D9FC4578DA}">
            <xm:f>Tables!$B$15</xm:f>
            <x14:dxf>
              <fill>
                <patternFill>
                  <bgColor rgb="FFFFFFCC"/>
                </patternFill>
              </fill>
            </x14:dxf>
          </x14:cfRule>
          <x14:cfRule type="cellIs" priority="422" operator="equal" id="{D9BD316D-2724-4C4D-BC2F-1D86FC69267D}">
            <xm:f>Tables!$B$16</xm:f>
            <x14:dxf>
              <fill>
                <patternFill>
                  <bgColor rgb="FF92D050"/>
                </patternFill>
              </fill>
            </x14:dxf>
          </x14:cfRule>
          <x14:cfRule type="cellIs" priority="423" operator="equal" id="{4790E576-45A1-4D58-B2E5-BDD2F0EBF7D9}">
            <xm:f>Tables!$B$18</xm:f>
            <x14:dxf>
              <fill>
                <patternFill>
                  <bgColor rgb="FFFFC000"/>
                </patternFill>
              </fill>
            </x14:dxf>
          </x14:cfRule>
          <x14:cfRule type="cellIs" priority="424" operator="equal" id="{1A896D32-9FA7-465B-945A-5B875EAB8565}">
            <xm:f>Tables!$B$17</xm:f>
            <x14:dxf>
              <fill>
                <patternFill>
                  <bgColor rgb="FFFF0000"/>
                </patternFill>
              </fill>
            </x14:dxf>
          </x14:cfRule>
          <xm:sqref>Q2064</xm:sqref>
        </x14:conditionalFormatting>
        <x14:conditionalFormatting xmlns:xm="http://schemas.microsoft.com/office/excel/2006/main">
          <x14:cfRule type="cellIs" priority="417" operator="equal" id="{666DE67C-ED66-4802-8B48-22875CF53FBD}">
            <xm:f>Tables!$B$15</xm:f>
            <x14:dxf>
              <fill>
                <patternFill>
                  <bgColor rgb="FFFFFFCC"/>
                </patternFill>
              </fill>
            </x14:dxf>
          </x14:cfRule>
          <x14:cfRule type="cellIs" priority="418" operator="equal" id="{7084E48C-00B9-4E39-B397-5022D688FFF2}">
            <xm:f>Tables!$B$16</xm:f>
            <x14:dxf>
              <fill>
                <patternFill>
                  <bgColor rgb="FF92D050"/>
                </patternFill>
              </fill>
            </x14:dxf>
          </x14:cfRule>
          <x14:cfRule type="cellIs" priority="419" operator="equal" id="{8DE45F7C-FEC9-45BA-A3FF-C73EA0862A35}">
            <xm:f>Tables!$B$18</xm:f>
            <x14:dxf>
              <fill>
                <patternFill>
                  <bgColor rgb="FFFFC000"/>
                </patternFill>
              </fill>
            </x14:dxf>
          </x14:cfRule>
          <x14:cfRule type="cellIs" priority="420" operator="equal" id="{F205C4E1-2123-47E5-A5F0-24AC0115EBC4}">
            <xm:f>Tables!$B$17</xm:f>
            <x14:dxf>
              <fill>
                <patternFill>
                  <bgColor rgb="FFFF0000"/>
                </patternFill>
              </fill>
            </x14:dxf>
          </x14:cfRule>
          <xm:sqref>M2064</xm:sqref>
        </x14:conditionalFormatting>
        <x14:conditionalFormatting xmlns:xm="http://schemas.microsoft.com/office/excel/2006/main">
          <x14:cfRule type="cellIs" priority="413" operator="equal" id="{E8E34AD9-7272-4954-9229-34BC1664B047}">
            <xm:f>Tables!$B$15</xm:f>
            <x14:dxf>
              <fill>
                <patternFill>
                  <bgColor rgb="FFFFFFCC"/>
                </patternFill>
              </fill>
            </x14:dxf>
          </x14:cfRule>
          <x14:cfRule type="cellIs" priority="414" operator="equal" id="{9E5EE976-E941-44A0-AD42-13E127522772}">
            <xm:f>Tables!$B$16</xm:f>
            <x14:dxf>
              <fill>
                <patternFill>
                  <bgColor rgb="FF92D050"/>
                </patternFill>
              </fill>
            </x14:dxf>
          </x14:cfRule>
          <x14:cfRule type="cellIs" priority="415" operator="equal" id="{A72EFD4B-56B6-443F-B680-335901091AEE}">
            <xm:f>Tables!$B$18</xm:f>
            <x14:dxf>
              <fill>
                <patternFill>
                  <bgColor rgb="FFFFC000"/>
                </patternFill>
              </fill>
            </x14:dxf>
          </x14:cfRule>
          <x14:cfRule type="cellIs" priority="416" operator="equal" id="{85691C6C-2470-4F32-A90A-D85518BC0BA1}">
            <xm:f>Tables!$B$17</xm:f>
            <x14:dxf>
              <fill>
                <patternFill>
                  <bgColor rgb="FFFF0000"/>
                </patternFill>
              </fill>
            </x14:dxf>
          </x14:cfRule>
          <xm:sqref>M2069</xm:sqref>
        </x14:conditionalFormatting>
        <x14:conditionalFormatting xmlns:xm="http://schemas.microsoft.com/office/excel/2006/main">
          <x14:cfRule type="cellIs" priority="409" operator="equal" id="{91173B22-F3C4-4B38-927A-C674A0246556}">
            <xm:f>Tables!$B$15</xm:f>
            <x14:dxf>
              <fill>
                <patternFill>
                  <bgColor rgb="FFFFFFCC"/>
                </patternFill>
              </fill>
            </x14:dxf>
          </x14:cfRule>
          <x14:cfRule type="cellIs" priority="410" operator="equal" id="{242AA19A-B979-4DB0-9F2C-B6C848CCC087}">
            <xm:f>Tables!$B$16</xm:f>
            <x14:dxf>
              <fill>
                <patternFill>
                  <bgColor rgb="FF92D050"/>
                </patternFill>
              </fill>
            </x14:dxf>
          </x14:cfRule>
          <x14:cfRule type="cellIs" priority="411" operator="equal" id="{F7AFCAD7-F8D8-4FBD-BBE4-F28F200CD360}">
            <xm:f>Tables!$B$18</xm:f>
            <x14:dxf>
              <fill>
                <patternFill>
                  <bgColor rgb="FFFFC000"/>
                </patternFill>
              </fill>
            </x14:dxf>
          </x14:cfRule>
          <x14:cfRule type="cellIs" priority="412" operator="equal" id="{8A25D69E-AE79-4FCC-B453-E4342D32AA2A}">
            <xm:f>Tables!$B$17</xm:f>
            <x14:dxf>
              <fill>
                <patternFill>
                  <bgColor rgb="FFFF0000"/>
                </patternFill>
              </fill>
            </x14:dxf>
          </x14:cfRule>
          <xm:sqref>Q2069</xm:sqref>
        </x14:conditionalFormatting>
        <x14:conditionalFormatting xmlns:xm="http://schemas.microsoft.com/office/excel/2006/main">
          <x14:cfRule type="cellIs" priority="405" operator="equal" id="{A43B9D81-B1DD-4F03-8DF0-34DF4CAB39D6}">
            <xm:f>Tables!$B$15</xm:f>
            <x14:dxf>
              <fill>
                <patternFill>
                  <bgColor rgb="FFFFFFCC"/>
                </patternFill>
              </fill>
            </x14:dxf>
          </x14:cfRule>
          <x14:cfRule type="cellIs" priority="406" operator="equal" id="{91C14CAC-115D-4C4A-8A4B-C881FAE5DD14}">
            <xm:f>Tables!$B$16</xm:f>
            <x14:dxf>
              <fill>
                <patternFill>
                  <bgColor rgb="FF92D050"/>
                </patternFill>
              </fill>
            </x14:dxf>
          </x14:cfRule>
          <x14:cfRule type="cellIs" priority="407" operator="equal" id="{CB9F3681-FF3B-47D9-AAF8-C2A79AD31F11}">
            <xm:f>Tables!$B$18</xm:f>
            <x14:dxf>
              <fill>
                <patternFill>
                  <bgColor rgb="FFFFC000"/>
                </patternFill>
              </fill>
            </x14:dxf>
          </x14:cfRule>
          <x14:cfRule type="cellIs" priority="408" operator="equal" id="{F32D59D5-F5F8-4343-A68E-959FE4FCA6F6}">
            <xm:f>Tables!$B$17</xm:f>
            <x14:dxf>
              <fill>
                <patternFill>
                  <bgColor rgb="FFFF0000"/>
                </patternFill>
              </fill>
            </x14:dxf>
          </x14:cfRule>
          <xm:sqref>Q2074</xm:sqref>
        </x14:conditionalFormatting>
        <x14:conditionalFormatting xmlns:xm="http://schemas.microsoft.com/office/excel/2006/main">
          <x14:cfRule type="cellIs" priority="401" operator="equal" id="{DBA7634D-D34D-4F86-9033-73107E82AD22}">
            <xm:f>Tables!$B$15</xm:f>
            <x14:dxf>
              <fill>
                <patternFill>
                  <bgColor rgb="FFFFFFCC"/>
                </patternFill>
              </fill>
            </x14:dxf>
          </x14:cfRule>
          <x14:cfRule type="cellIs" priority="402" operator="equal" id="{9CE2E4BD-FCE0-4DC9-8B90-00880021AD63}">
            <xm:f>Tables!$B$16</xm:f>
            <x14:dxf>
              <fill>
                <patternFill>
                  <bgColor rgb="FF92D050"/>
                </patternFill>
              </fill>
            </x14:dxf>
          </x14:cfRule>
          <x14:cfRule type="cellIs" priority="403" operator="equal" id="{A36CDA00-5B3D-453C-99DE-CE60C59E2A49}">
            <xm:f>Tables!$B$18</xm:f>
            <x14:dxf>
              <fill>
                <patternFill>
                  <bgColor rgb="FFFFC000"/>
                </patternFill>
              </fill>
            </x14:dxf>
          </x14:cfRule>
          <x14:cfRule type="cellIs" priority="404" operator="equal" id="{9FC11BAB-16E1-4C2F-9685-1CF12FF223C4}">
            <xm:f>Tables!$B$17</xm:f>
            <x14:dxf>
              <fill>
                <patternFill>
                  <bgColor rgb="FFFF0000"/>
                </patternFill>
              </fill>
            </x14:dxf>
          </x14:cfRule>
          <xm:sqref>M2074</xm:sqref>
        </x14:conditionalFormatting>
        <x14:conditionalFormatting xmlns:xm="http://schemas.microsoft.com/office/excel/2006/main">
          <x14:cfRule type="cellIs" priority="397" operator="equal" id="{E5C21388-3BF2-45CF-8D71-A5A8FB550C45}">
            <xm:f>Tables!$B$15</xm:f>
            <x14:dxf>
              <fill>
                <patternFill>
                  <bgColor rgb="FFFFFFCC"/>
                </patternFill>
              </fill>
            </x14:dxf>
          </x14:cfRule>
          <x14:cfRule type="cellIs" priority="398" operator="equal" id="{DF57379E-F5E8-4ECB-8EB9-DF36AB1E8DCA}">
            <xm:f>Tables!$B$16</xm:f>
            <x14:dxf>
              <fill>
                <patternFill>
                  <bgColor rgb="FF92D050"/>
                </patternFill>
              </fill>
            </x14:dxf>
          </x14:cfRule>
          <x14:cfRule type="cellIs" priority="399" operator="equal" id="{9B97C52D-ABD2-4EF5-BB1E-A099CD55BD0B}">
            <xm:f>Tables!$B$18</xm:f>
            <x14:dxf>
              <fill>
                <patternFill>
                  <bgColor rgb="FFFFC000"/>
                </patternFill>
              </fill>
            </x14:dxf>
          </x14:cfRule>
          <x14:cfRule type="cellIs" priority="400" operator="equal" id="{78FD6FF7-A001-4A63-9141-8EB91D40A430}">
            <xm:f>Tables!$B$17</xm:f>
            <x14:dxf>
              <fill>
                <patternFill>
                  <bgColor rgb="FFFF0000"/>
                </patternFill>
              </fill>
            </x14:dxf>
          </x14:cfRule>
          <xm:sqref>M2121</xm:sqref>
        </x14:conditionalFormatting>
        <x14:conditionalFormatting xmlns:xm="http://schemas.microsoft.com/office/excel/2006/main">
          <x14:cfRule type="cellIs" priority="393" operator="equal" id="{F4ECDB23-35A7-4880-9DD5-D5B407BBB31B}">
            <xm:f>Tables!$B$15</xm:f>
            <x14:dxf>
              <fill>
                <patternFill>
                  <bgColor rgb="FFFFFFCC"/>
                </patternFill>
              </fill>
            </x14:dxf>
          </x14:cfRule>
          <x14:cfRule type="cellIs" priority="394" operator="equal" id="{AF914C4A-7577-4813-8356-E6C46CBB1E06}">
            <xm:f>Tables!$B$16</xm:f>
            <x14:dxf>
              <fill>
                <patternFill>
                  <bgColor rgb="FF92D050"/>
                </patternFill>
              </fill>
            </x14:dxf>
          </x14:cfRule>
          <x14:cfRule type="cellIs" priority="395" operator="equal" id="{387FD51A-B0C1-459A-A507-1F98BB20A6E3}">
            <xm:f>Tables!$B$18</xm:f>
            <x14:dxf>
              <fill>
                <patternFill>
                  <bgColor rgb="FFFFC000"/>
                </patternFill>
              </fill>
            </x14:dxf>
          </x14:cfRule>
          <x14:cfRule type="cellIs" priority="396" operator="equal" id="{6C396691-3446-4B79-ABAF-11199AC236F3}">
            <xm:f>Tables!$B$17</xm:f>
            <x14:dxf>
              <fill>
                <patternFill>
                  <bgColor rgb="FFFF0000"/>
                </patternFill>
              </fill>
            </x14:dxf>
          </x14:cfRule>
          <xm:sqref>Q2121</xm:sqref>
        </x14:conditionalFormatting>
        <x14:conditionalFormatting xmlns:xm="http://schemas.microsoft.com/office/excel/2006/main">
          <x14:cfRule type="cellIs" priority="389" operator="equal" id="{31611B02-33A8-49BF-99C4-979216D40D8E}">
            <xm:f>Tables!$B$15</xm:f>
            <x14:dxf>
              <fill>
                <patternFill>
                  <bgColor rgb="FFFFFFCC"/>
                </patternFill>
              </fill>
            </x14:dxf>
          </x14:cfRule>
          <x14:cfRule type="cellIs" priority="390" operator="equal" id="{8FA07CAE-05D3-4857-9F40-F2594AEF81A9}">
            <xm:f>Tables!$B$16</xm:f>
            <x14:dxf>
              <fill>
                <patternFill>
                  <bgColor rgb="FF92D050"/>
                </patternFill>
              </fill>
            </x14:dxf>
          </x14:cfRule>
          <x14:cfRule type="cellIs" priority="391" operator="equal" id="{1E91DE62-360D-4BA7-8E34-876259C3D261}">
            <xm:f>Tables!$B$18</xm:f>
            <x14:dxf>
              <fill>
                <patternFill>
                  <bgColor rgb="FFFFC000"/>
                </patternFill>
              </fill>
            </x14:dxf>
          </x14:cfRule>
          <x14:cfRule type="cellIs" priority="392" operator="equal" id="{BAED4548-8A7D-4337-BDE1-0AAA09175FF1}">
            <xm:f>Tables!$B$17</xm:f>
            <x14:dxf>
              <fill>
                <patternFill>
                  <bgColor rgb="FFFF0000"/>
                </patternFill>
              </fill>
            </x14:dxf>
          </x14:cfRule>
          <xm:sqref>Q2126</xm:sqref>
        </x14:conditionalFormatting>
        <x14:conditionalFormatting xmlns:xm="http://schemas.microsoft.com/office/excel/2006/main">
          <x14:cfRule type="cellIs" priority="385" operator="equal" id="{DA668545-E2A2-4166-8C11-A3663B7D3921}">
            <xm:f>Tables!$B$15</xm:f>
            <x14:dxf>
              <fill>
                <patternFill>
                  <bgColor rgb="FFFFFFCC"/>
                </patternFill>
              </fill>
            </x14:dxf>
          </x14:cfRule>
          <x14:cfRule type="cellIs" priority="386" operator="equal" id="{8C44D70C-D688-4305-8146-D9AFE42A3DDE}">
            <xm:f>Tables!$B$16</xm:f>
            <x14:dxf>
              <fill>
                <patternFill>
                  <bgColor rgb="FF92D050"/>
                </patternFill>
              </fill>
            </x14:dxf>
          </x14:cfRule>
          <x14:cfRule type="cellIs" priority="387" operator="equal" id="{6B3B4152-DE34-4563-A101-20D46EE98CD0}">
            <xm:f>Tables!$B$18</xm:f>
            <x14:dxf>
              <fill>
                <patternFill>
                  <bgColor rgb="FFFFC000"/>
                </patternFill>
              </fill>
            </x14:dxf>
          </x14:cfRule>
          <x14:cfRule type="cellIs" priority="388" operator="equal" id="{5B3E1EEA-00FD-4930-A78A-5F582FCFCE06}">
            <xm:f>Tables!$B$17</xm:f>
            <x14:dxf>
              <fill>
                <patternFill>
                  <bgColor rgb="FFFF0000"/>
                </patternFill>
              </fill>
            </x14:dxf>
          </x14:cfRule>
          <xm:sqref>M2126</xm:sqref>
        </x14:conditionalFormatting>
        <x14:conditionalFormatting xmlns:xm="http://schemas.microsoft.com/office/excel/2006/main">
          <x14:cfRule type="cellIs" priority="381" operator="equal" id="{3E0667EB-2A66-4416-AD59-7AAC9FE4528B}">
            <xm:f>Tables!$B$15</xm:f>
            <x14:dxf>
              <fill>
                <patternFill>
                  <bgColor rgb="FFFFFFCC"/>
                </patternFill>
              </fill>
            </x14:dxf>
          </x14:cfRule>
          <x14:cfRule type="cellIs" priority="382" operator="equal" id="{799BA4DA-CAF7-4B65-8E54-DC86B1FBEFAC}">
            <xm:f>Tables!$B$16</xm:f>
            <x14:dxf>
              <fill>
                <patternFill>
                  <bgColor rgb="FF92D050"/>
                </patternFill>
              </fill>
            </x14:dxf>
          </x14:cfRule>
          <x14:cfRule type="cellIs" priority="383" operator="equal" id="{05B382DB-C903-4557-A02E-8AB50D575D50}">
            <xm:f>Tables!$B$18</xm:f>
            <x14:dxf>
              <fill>
                <patternFill>
                  <bgColor rgb="FFFFC000"/>
                </patternFill>
              </fill>
            </x14:dxf>
          </x14:cfRule>
          <x14:cfRule type="cellIs" priority="384" operator="equal" id="{B590CBEE-BC10-4CB1-A3BC-FF7101B0E323}">
            <xm:f>Tables!$B$17</xm:f>
            <x14:dxf>
              <fill>
                <patternFill>
                  <bgColor rgb="FFFF0000"/>
                </patternFill>
              </fill>
            </x14:dxf>
          </x14:cfRule>
          <xm:sqref>M2131</xm:sqref>
        </x14:conditionalFormatting>
        <x14:conditionalFormatting xmlns:xm="http://schemas.microsoft.com/office/excel/2006/main">
          <x14:cfRule type="cellIs" priority="377" operator="equal" id="{A3131224-A8CB-4491-82C9-F05C28C83C3C}">
            <xm:f>Tables!$B$15</xm:f>
            <x14:dxf>
              <fill>
                <patternFill>
                  <bgColor rgb="FFFFFFCC"/>
                </patternFill>
              </fill>
            </x14:dxf>
          </x14:cfRule>
          <x14:cfRule type="cellIs" priority="378" operator="equal" id="{1B36F182-963C-4B63-8AC4-B213BBF8F9A0}">
            <xm:f>Tables!$B$16</xm:f>
            <x14:dxf>
              <fill>
                <patternFill>
                  <bgColor rgb="FF92D050"/>
                </patternFill>
              </fill>
            </x14:dxf>
          </x14:cfRule>
          <x14:cfRule type="cellIs" priority="379" operator="equal" id="{FE34AA0F-B07A-42FA-8B27-567862FC8F54}">
            <xm:f>Tables!$B$18</xm:f>
            <x14:dxf>
              <fill>
                <patternFill>
                  <bgColor rgb="FFFFC000"/>
                </patternFill>
              </fill>
            </x14:dxf>
          </x14:cfRule>
          <x14:cfRule type="cellIs" priority="380" operator="equal" id="{25D1E4ED-02D6-4E89-BA49-1E8DD424B736}">
            <xm:f>Tables!$B$17</xm:f>
            <x14:dxf>
              <fill>
                <patternFill>
                  <bgColor rgb="FFFF0000"/>
                </patternFill>
              </fill>
            </x14:dxf>
          </x14:cfRule>
          <xm:sqref>Q2131</xm:sqref>
        </x14:conditionalFormatting>
        <x14:conditionalFormatting xmlns:xm="http://schemas.microsoft.com/office/excel/2006/main">
          <x14:cfRule type="cellIs" priority="373" operator="equal" id="{69630F63-9F1C-44CC-9970-F059E1FC2146}">
            <xm:f>Tables!$B$15</xm:f>
            <x14:dxf>
              <fill>
                <patternFill>
                  <bgColor rgb="FFFFFFCC"/>
                </patternFill>
              </fill>
            </x14:dxf>
          </x14:cfRule>
          <x14:cfRule type="cellIs" priority="374" operator="equal" id="{2E7730BD-AFBE-4E74-90A5-CB408953DC3A}">
            <xm:f>Tables!$B$16</xm:f>
            <x14:dxf>
              <fill>
                <patternFill>
                  <bgColor rgb="FF92D050"/>
                </patternFill>
              </fill>
            </x14:dxf>
          </x14:cfRule>
          <x14:cfRule type="cellIs" priority="375" operator="equal" id="{713C2A82-DCE9-4E4F-8559-0FED3B8DD0A4}">
            <xm:f>Tables!$B$18</xm:f>
            <x14:dxf>
              <fill>
                <patternFill>
                  <bgColor rgb="FFFFC000"/>
                </patternFill>
              </fill>
            </x14:dxf>
          </x14:cfRule>
          <x14:cfRule type="cellIs" priority="376" operator="equal" id="{69FC0FED-CB44-467E-B2E4-09012F47207A}">
            <xm:f>Tables!$B$17</xm:f>
            <x14:dxf>
              <fill>
                <patternFill>
                  <bgColor rgb="FFFF0000"/>
                </patternFill>
              </fill>
            </x14:dxf>
          </x14:cfRule>
          <xm:sqref>Q2136</xm:sqref>
        </x14:conditionalFormatting>
        <x14:conditionalFormatting xmlns:xm="http://schemas.microsoft.com/office/excel/2006/main">
          <x14:cfRule type="cellIs" priority="369" operator="equal" id="{2FFAAD19-5827-49F3-9017-B3FBD01FF0A1}">
            <xm:f>Tables!$B$15</xm:f>
            <x14:dxf>
              <fill>
                <patternFill>
                  <bgColor rgb="FFFFFFCC"/>
                </patternFill>
              </fill>
            </x14:dxf>
          </x14:cfRule>
          <x14:cfRule type="cellIs" priority="370" operator="equal" id="{75CB362B-6DF7-4CA3-AAE5-B72B676E9FEC}">
            <xm:f>Tables!$B$16</xm:f>
            <x14:dxf>
              <fill>
                <patternFill>
                  <bgColor rgb="FF92D050"/>
                </patternFill>
              </fill>
            </x14:dxf>
          </x14:cfRule>
          <x14:cfRule type="cellIs" priority="371" operator="equal" id="{8E820CE5-F13C-44A4-A0F7-464BC0B5B911}">
            <xm:f>Tables!$B$18</xm:f>
            <x14:dxf>
              <fill>
                <patternFill>
                  <bgColor rgb="FFFFC000"/>
                </patternFill>
              </fill>
            </x14:dxf>
          </x14:cfRule>
          <x14:cfRule type="cellIs" priority="372" operator="equal" id="{495D0977-A201-49E3-88FC-21F4258722FF}">
            <xm:f>Tables!$B$17</xm:f>
            <x14:dxf>
              <fill>
                <patternFill>
                  <bgColor rgb="FFFF0000"/>
                </patternFill>
              </fill>
            </x14:dxf>
          </x14:cfRule>
          <xm:sqref>M2136</xm:sqref>
        </x14:conditionalFormatting>
        <x14:conditionalFormatting xmlns:xm="http://schemas.microsoft.com/office/excel/2006/main">
          <x14:cfRule type="cellIs" priority="365" operator="equal" id="{8391034C-F29B-4603-84BC-77A64A0E1C74}">
            <xm:f>Tables!$B$15</xm:f>
            <x14:dxf>
              <fill>
                <patternFill>
                  <bgColor rgb="FFFFFFCC"/>
                </patternFill>
              </fill>
            </x14:dxf>
          </x14:cfRule>
          <x14:cfRule type="cellIs" priority="366" operator="equal" id="{6518607A-BD7A-4FF2-8F7B-97DCC09EAC3E}">
            <xm:f>Tables!$B$16</xm:f>
            <x14:dxf>
              <fill>
                <patternFill>
                  <bgColor rgb="FF92D050"/>
                </patternFill>
              </fill>
            </x14:dxf>
          </x14:cfRule>
          <x14:cfRule type="cellIs" priority="367" operator="equal" id="{DC09DA5A-20F4-4ADA-A458-EA7017407D9F}">
            <xm:f>Tables!$B$18</xm:f>
            <x14:dxf>
              <fill>
                <patternFill>
                  <bgColor rgb="FFFFC000"/>
                </patternFill>
              </fill>
            </x14:dxf>
          </x14:cfRule>
          <x14:cfRule type="cellIs" priority="368" operator="equal" id="{10CA14B9-5E9A-4B15-A4E9-C648D22E477A}">
            <xm:f>Tables!$B$17</xm:f>
            <x14:dxf>
              <fill>
                <patternFill>
                  <bgColor rgb="FFFF0000"/>
                </patternFill>
              </fill>
            </x14:dxf>
          </x14:cfRule>
          <xm:sqref>M2141</xm:sqref>
        </x14:conditionalFormatting>
        <x14:conditionalFormatting xmlns:xm="http://schemas.microsoft.com/office/excel/2006/main">
          <x14:cfRule type="cellIs" priority="361" operator="equal" id="{3C43ED2E-4019-4E48-A254-4ED24287D360}">
            <xm:f>Tables!$B$15</xm:f>
            <x14:dxf>
              <fill>
                <patternFill>
                  <bgColor rgb="FFFFFFCC"/>
                </patternFill>
              </fill>
            </x14:dxf>
          </x14:cfRule>
          <x14:cfRule type="cellIs" priority="362" operator="equal" id="{E0D66382-7092-4291-B921-C815F5660F4A}">
            <xm:f>Tables!$B$16</xm:f>
            <x14:dxf>
              <fill>
                <patternFill>
                  <bgColor rgb="FF92D050"/>
                </patternFill>
              </fill>
            </x14:dxf>
          </x14:cfRule>
          <x14:cfRule type="cellIs" priority="363" operator="equal" id="{E1EDE952-FC5F-4CB2-923D-91F9AE0F6A9A}">
            <xm:f>Tables!$B$18</xm:f>
            <x14:dxf>
              <fill>
                <patternFill>
                  <bgColor rgb="FFFFC000"/>
                </patternFill>
              </fill>
            </x14:dxf>
          </x14:cfRule>
          <x14:cfRule type="cellIs" priority="364" operator="equal" id="{3E3AFD9D-6091-43F1-9C81-4766B055B47A}">
            <xm:f>Tables!$B$17</xm:f>
            <x14:dxf>
              <fill>
                <patternFill>
                  <bgColor rgb="FFFF0000"/>
                </patternFill>
              </fill>
            </x14:dxf>
          </x14:cfRule>
          <xm:sqref>Q2141</xm:sqref>
        </x14:conditionalFormatting>
        <x14:conditionalFormatting xmlns:xm="http://schemas.microsoft.com/office/excel/2006/main">
          <x14:cfRule type="cellIs" priority="357" operator="equal" id="{ED6536B3-E5AB-4BBF-9367-3BDB1DD41B10}">
            <xm:f>Tables!$B$15</xm:f>
            <x14:dxf>
              <fill>
                <patternFill>
                  <bgColor rgb="FFFFFFCC"/>
                </patternFill>
              </fill>
            </x14:dxf>
          </x14:cfRule>
          <x14:cfRule type="cellIs" priority="358" operator="equal" id="{6250650F-C66F-44E6-A3DA-172CC96E1A54}">
            <xm:f>Tables!$B$16</xm:f>
            <x14:dxf>
              <fill>
                <patternFill>
                  <bgColor rgb="FF92D050"/>
                </patternFill>
              </fill>
            </x14:dxf>
          </x14:cfRule>
          <x14:cfRule type="cellIs" priority="359" operator="equal" id="{0B47D5DF-0944-4632-8F20-55C7C8C09797}">
            <xm:f>Tables!$B$18</xm:f>
            <x14:dxf>
              <fill>
                <patternFill>
                  <bgColor rgb="FFFFC000"/>
                </patternFill>
              </fill>
            </x14:dxf>
          </x14:cfRule>
          <x14:cfRule type="cellIs" priority="360" operator="equal" id="{635567DB-E887-4B8D-8724-EA6F248335CF}">
            <xm:f>Tables!$B$17</xm:f>
            <x14:dxf>
              <fill>
                <patternFill>
                  <bgColor rgb="FFFF0000"/>
                </patternFill>
              </fill>
            </x14:dxf>
          </x14:cfRule>
          <xm:sqref>Q2146</xm:sqref>
        </x14:conditionalFormatting>
        <x14:conditionalFormatting xmlns:xm="http://schemas.microsoft.com/office/excel/2006/main">
          <x14:cfRule type="cellIs" priority="353" operator="equal" id="{3E8630A4-CB6F-44BE-88C8-D4E354288853}">
            <xm:f>Tables!$B$15</xm:f>
            <x14:dxf>
              <fill>
                <patternFill>
                  <bgColor rgb="FFFFFFCC"/>
                </patternFill>
              </fill>
            </x14:dxf>
          </x14:cfRule>
          <x14:cfRule type="cellIs" priority="354" operator="equal" id="{8F0913EC-7E00-4C88-98E9-A05B04DAE4A5}">
            <xm:f>Tables!$B$16</xm:f>
            <x14:dxf>
              <fill>
                <patternFill>
                  <bgColor rgb="FF92D050"/>
                </patternFill>
              </fill>
            </x14:dxf>
          </x14:cfRule>
          <x14:cfRule type="cellIs" priority="355" operator="equal" id="{7BB609F8-6244-4B76-938F-4432A1F59283}">
            <xm:f>Tables!$B$18</xm:f>
            <x14:dxf>
              <fill>
                <patternFill>
                  <bgColor rgb="FFFFC000"/>
                </patternFill>
              </fill>
            </x14:dxf>
          </x14:cfRule>
          <x14:cfRule type="cellIs" priority="356" operator="equal" id="{8CF70D2A-93C6-454C-8B92-5FCAC17999CF}">
            <xm:f>Tables!$B$17</xm:f>
            <x14:dxf>
              <fill>
                <patternFill>
                  <bgColor rgb="FFFF0000"/>
                </patternFill>
              </fill>
            </x14:dxf>
          </x14:cfRule>
          <xm:sqref>M2146</xm:sqref>
        </x14:conditionalFormatting>
        <x14:conditionalFormatting xmlns:xm="http://schemas.microsoft.com/office/excel/2006/main">
          <x14:cfRule type="cellIs" priority="349" operator="equal" id="{520219B5-AB91-4D60-9527-932B614D7BA6}">
            <xm:f>Tables!$B$15</xm:f>
            <x14:dxf>
              <fill>
                <patternFill>
                  <bgColor rgb="FFFFFFCC"/>
                </patternFill>
              </fill>
            </x14:dxf>
          </x14:cfRule>
          <x14:cfRule type="cellIs" priority="350" operator="equal" id="{F026EC6C-82E6-4D22-B3B5-FAA8B6EE728A}">
            <xm:f>Tables!$B$16</xm:f>
            <x14:dxf>
              <fill>
                <patternFill>
                  <bgColor rgb="FF92D050"/>
                </patternFill>
              </fill>
            </x14:dxf>
          </x14:cfRule>
          <x14:cfRule type="cellIs" priority="351" operator="equal" id="{A50003F0-B863-462D-9F74-DB2FD8697DA5}">
            <xm:f>Tables!$B$18</xm:f>
            <x14:dxf>
              <fill>
                <patternFill>
                  <bgColor rgb="FFFFC000"/>
                </patternFill>
              </fill>
            </x14:dxf>
          </x14:cfRule>
          <x14:cfRule type="cellIs" priority="352" operator="equal" id="{698CF458-7C0F-4721-84C6-9FB0B9EE71DE}">
            <xm:f>Tables!$B$17</xm:f>
            <x14:dxf>
              <fill>
                <patternFill>
                  <bgColor rgb="FFFF0000"/>
                </patternFill>
              </fill>
            </x14:dxf>
          </x14:cfRule>
          <xm:sqref>M2151</xm:sqref>
        </x14:conditionalFormatting>
        <x14:conditionalFormatting xmlns:xm="http://schemas.microsoft.com/office/excel/2006/main">
          <x14:cfRule type="cellIs" priority="345" operator="equal" id="{B70EFC9A-1D08-4A09-9700-EA9D17544B44}">
            <xm:f>Tables!$B$15</xm:f>
            <x14:dxf>
              <fill>
                <patternFill>
                  <bgColor rgb="FFFFFFCC"/>
                </patternFill>
              </fill>
            </x14:dxf>
          </x14:cfRule>
          <x14:cfRule type="cellIs" priority="346" operator="equal" id="{1F36FB73-AB2C-454F-804B-24B2E95E7761}">
            <xm:f>Tables!$B$16</xm:f>
            <x14:dxf>
              <fill>
                <patternFill>
                  <bgColor rgb="FF92D050"/>
                </patternFill>
              </fill>
            </x14:dxf>
          </x14:cfRule>
          <x14:cfRule type="cellIs" priority="347" operator="equal" id="{5F43E2D9-341E-416E-A0FB-1DAE1CA914E2}">
            <xm:f>Tables!$B$18</xm:f>
            <x14:dxf>
              <fill>
                <patternFill>
                  <bgColor rgb="FFFFC000"/>
                </patternFill>
              </fill>
            </x14:dxf>
          </x14:cfRule>
          <x14:cfRule type="cellIs" priority="348" operator="equal" id="{A2B45A90-FA40-4255-BF69-04D7F49AA20D}">
            <xm:f>Tables!$B$17</xm:f>
            <x14:dxf>
              <fill>
                <patternFill>
                  <bgColor rgb="FFFF0000"/>
                </patternFill>
              </fill>
            </x14:dxf>
          </x14:cfRule>
          <xm:sqref>Q2151</xm:sqref>
        </x14:conditionalFormatting>
        <x14:conditionalFormatting xmlns:xm="http://schemas.microsoft.com/office/excel/2006/main">
          <x14:cfRule type="cellIs" priority="341" operator="equal" id="{E6A50A2E-C18F-44B5-BCEA-4715C9FD1290}">
            <xm:f>Tables!$B$15</xm:f>
            <x14:dxf>
              <fill>
                <patternFill>
                  <bgColor rgb="FFFFFFCC"/>
                </patternFill>
              </fill>
            </x14:dxf>
          </x14:cfRule>
          <x14:cfRule type="cellIs" priority="342" operator="equal" id="{8F99F7B2-9620-4373-AE9F-137AB86923A9}">
            <xm:f>Tables!$B$16</xm:f>
            <x14:dxf>
              <fill>
                <patternFill>
                  <bgColor rgb="FF92D050"/>
                </patternFill>
              </fill>
            </x14:dxf>
          </x14:cfRule>
          <x14:cfRule type="cellIs" priority="343" operator="equal" id="{F09F3E27-C83D-4501-83D2-46E34C7ED2E1}">
            <xm:f>Tables!$B$18</xm:f>
            <x14:dxf>
              <fill>
                <patternFill>
                  <bgColor rgb="FFFFC000"/>
                </patternFill>
              </fill>
            </x14:dxf>
          </x14:cfRule>
          <x14:cfRule type="cellIs" priority="344" operator="equal" id="{535A1374-4199-4739-96C1-4ADFC76F8C9B}">
            <xm:f>Tables!$B$17</xm:f>
            <x14:dxf>
              <fill>
                <patternFill>
                  <bgColor rgb="FFFF0000"/>
                </patternFill>
              </fill>
            </x14:dxf>
          </x14:cfRule>
          <xm:sqref>Q2156</xm:sqref>
        </x14:conditionalFormatting>
        <x14:conditionalFormatting xmlns:xm="http://schemas.microsoft.com/office/excel/2006/main">
          <x14:cfRule type="cellIs" priority="337" operator="equal" id="{E7DC57BB-59FA-44EC-94C7-67967BCB544B}">
            <xm:f>Tables!$B$15</xm:f>
            <x14:dxf>
              <fill>
                <patternFill>
                  <bgColor rgb="FFFFFFCC"/>
                </patternFill>
              </fill>
            </x14:dxf>
          </x14:cfRule>
          <x14:cfRule type="cellIs" priority="338" operator="equal" id="{C0222FF3-653B-4D5E-ABC9-506E08B6732D}">
            <xm:f>Tables!$B$16</xm:f>
            <x14:dxf>
              <fill>
                <patternFill>
                  <bgColor rgb="FF92D050"/>
                </patternFill>
              </fill>
            </x14:dxf>
          </x14:cfRule>
          <x14:cfRule type="cellIs" priority="339" operator="equal" id="{9EED64B5-4A5D-475F-8FCD-1565C8789614}">
            <xm:f>Tables!$B$18</xm:f>
            <x14:dxf>
              <fill>
                <patternFill>
                  <bgColor rgb="FFFFC000"/>
                </patternFill>
              </fill>
            </x14:dxf>
          </x14:cfRule>
          <x14:cfRule type="cellIs" priority="340" operator="equal" id="{97FDE5A1-CAE2-45B0-8344-443C87AAC9DC}">
            <xm:f>Tables!$B$17</xm:f>
            <x14:dxf>
              <fill>
                <patternFill>
                  <bgColor rgb="FFFF0000"/>
                </patternFill>
              </fill>
            </x14:dxf>
          </x14:cfRule>
          <xm:sqref>M2156</xm:sqref>
        </x14:conditionalFormatting>
        <x14:conditionalFormatting xmlns:xm="http://schemas.microsoft.com/office/excel/2006/main">
          <x14:cfRule type="cellIs" priority="333" operator="equal" id="{B058DF82-0889-45FA-AC86-C5D34F9F8021}">
            <xm:f>Tables!$B$15</xm:f>
            <x14:dxf>
              <fill>
                <patternFill>
                  <bgColor rgb="FFFFFFCC"/>
                </patternFill>
              </fill>
            </x14:dxf>
          </x14:cfRule>
          <x14:cfRule type="cellIs" priority="334" operator="equal" id="{B541620F-B972-45FD-9A12-F6472555C0CF}">
            <xm:f>Tables!$B$16</xm:f>
            <x14:dxf>
              <fill>
                <patternFill>
                  <bgColor rgb="FF92D050"/>
                </patternFill>
              </fill>
            </x14:dxf>
          </x14:cfRule>
          <x14:cfRule type="cellIs" priority="335" operator="equal" id="{9DCD15B4-A96A-44D1-B296-505D17189A93}">
            <xm:f>Tables!$B$18</xm:f>
            <x14:dxf>
              <fill>
                <patternFill>
                  <bgColor rgb="FFFFC000"/>
                </patternFill>
              </fill>
            </x14:dxf>
          </x14:cfRule>
          <x14:cfRule type="cellIs" priority="336" operator="equal" id="{E3B4F715-13D3-48CA-A5A1-D2CF0DF54D05}">
            <xm:f>Tables!$B$17</xm:f>
            <x14:dxf>
              <fill>
                <patternFill>
                  <bgColor rgb="FFFF0000"/>
                </patternFill>
              </fill>
            </x14:dxf>
          </x14:cfRule>
          <xm:sqref>M2203</xm:sqref>
        </x14:conditionalFormatting>
        <x14:conditionalFormatting xmlns:xm="http://schemas.microsoft.com/office/excel/2006/main">
          <x14:cfRule type="cellIs" priority="329" operator="equal" id="{7F670AEE-9356-42D5-86EF-18E76F96D0D4}">
            <xm:f>Tables!$B$15</xm:f>
            <x14:dxf>
              <fill>
                <patternFill>
                  <bgColor rgb="FFFFFFCC"/>
                </patternFill>
              </fill>
            </x14:dxf>
          </x14:cfRule>
          <x14:cfRule type="cellIs" priority="330" operator="equal" id="{68923017-09D6-433D-AB55-FE3117505635}">
            <xm:f>Tables!$B$16</xm:f>
            <x14:dxf>
              <fill>
                <patternFill>
                  <bgColor rgb="FF92D050"/>
                </patternFill>
              </fill>
            </x14:dxf>
          </x14:cfRule>
          <x14:cfRule type="cellIs" priority="331" operator="equal" id="{A4E4D224-BA55-44A3-8A4C-FFAFCCAFDFC7}">
            <xm:f>Tables!$B$18</xm:f>
            <x14:dxf>
              <fill>
                <patternFill>
                  <bgColor rgb="FFFFC000"/>
                </patternFill>
              </fill>
            </x14:dxf>
          </x14:cfRule>
          <x14:cfRule type="cellIs" priority="332" operator="equal" id="{E2924ECC-8DCE-46F2-87F0-792B7E798438}">
            <xm:f>Tables!$B$17</xm:f>
            <x14:dxf>
              <fill>
                <patternFill>
                  <bgColor rgb="FFFF0000"/>
                </patternFill>
              </fill>
            </x14:dxf>
          </x14:cfRule>
          <xm:sqref>Q2203</xm:sqref>
        </x14:conditionalFormatting>
        <x14:conditionalFormatting xmlns:xm="http://schemas.microsoft.com/office/excel/2006/main">
          <x14:cfRule type="cellIs" priority="325" operator="equal" id="{930DFF3B-6EA6-4284-A515-6FDF7AAAA7FC}">
            <xm:f>Tables!$B$15</xm:f>
            <x14:dxf>
              <fill>
                <patternFill>
                  <bgColor rgb="FFFFFFCC"/>
                </patternFill>
              </fill>
            </x14:dxf>
          </x14:cfRule>
          <x14:cfRule type="cellIs" priority="326" operator="equal" id="{07913057-9B78-4D45-B3BE-3E8E1DDF9B59}">
            <xm:f>Tables!$B$16</xm:f>
            <x14:dxf>
              <fill>
                <patternFill>
                  <bgColor rgb="FF92D050"/>
                </patternFill>
              </fill>
            </x14:dxf>
          </x14:cfRule>
          <x14:cfRule type="cellIs" priority="327" operator="equal" id="{1E5F8181-A442-48C7-937D-99C0E90E37E8}">
            <xm:f>Tables!$B$18</xm:f>
            <x14:dxf>
              <fill>
                <patternFill>
                  <bgColor rgb="FFFFC000"/>
                </patternFill>
              </fill>
            </x14:dxf>
          </x14:cfRule>
          <x14:cfRule type="cellIs" priority="328" operator="equal" id="{00D078CB-6100-412A-ABE2-A3184E81CA8E}">
            <xm:f>Tables!$B$17</xm:f>
            <x14:dxf>
              <fill>
                <patternFill>
                  <bgColor rgb="FFFF0000"/>
                </patternFill>
              </fill>
            </x14:dxf>
          </x14:cfRule>
          <xm:sqref>Q2208</xm:sqref>
        </x14:conditionalFormatting>
        <x14:conditionalFormatting xmlns:xm="http://schemas.microsoft.com/office/excel/2006/main">
          <x14:cfRule type="cellIs" priority="321" operator="equal" id="{6E2BBF5A-7099-4A37-B420-0756348B086E}">
            <xm:f>Tables!$B$15</xm:f>
            <x14:dxf>
              <fill>
                <patternFill>
                  <bgColor rgb="FFFFFFCC"/>
                </patternFill>
              </fill>
            </x14:dxf>
          </x14:cfRule>
          <x14:cfRule type="cellIs" priority="322" operator="equal" id="{93C342B6-7782-422F-B45B-770165C33DD2}">
            <xm:f>Tables!$B$16</xm:f>
            <x14:dxf>
              <fill>
                <patternFill>
                  <bgColor rgb="FF92D050"/>
                </patternFill>
              </fill>
            </x14:dxf>
          </x14:cfRule>
          <x14:cfRule type="cellIs" priority="323" operator="equal" id="{0B44A87F-7571-4A84-B713-F5CF5C79CC9C}">
            <xm:f>Tables!$B$18</xm:f>
            <x14:dxf>
              <fill>
                <patternFill>
                  <bgColor rgb="FFFFC000"/>
                </patternFill>
              </fill>
            </x14:dxf>
          </x14:cfRule>
          <x14:cfRule type="cellIs" priority="324" operator="equal" id="{9A97C8C3-4565-4138-B810-A4C416C358E1}">
            <xm:f>Tables!$B$17</xm:f>
            <x14:dxf>
              <fill>
                <patternFill>
                  <bgColor rgb="FFFF0000"/>
                </patternFill>
              </fill>
            </x14:dxf>
          </x14:cfRule>
          <xm:sqref>M2208</xm:sqref>
        </x14:conditionalFormatting>
        <x14:conditionalFormatting xmlns:xm="http://schemas.microsoft.com/office/excel/2006/main">
          <x14:cfRule type="cellIs" priority="317" operator="equal" id="{A97D5A96-28B2-4024-86B4-6D31DE956839}">
            <xm:f>Tables!$B$15</xm:f>
            <x14:dxf>
              <fill>
                <patternFill>
                  <bgColor rgb="FFFFFFCC"/>
                </patternFill>
              </fill>
            </x14:dxf>
          </x14:cfRule>
          <x14:cfRule type="cellIs" priority="318" operator="equal" id="{81E776C7-11F3-45B3-AFD3-E6978194E10E}">
            <xm:f>Tables!$B$16</xm:f>
            <x14:dxf>
              <fill>
                <patternFill>
                  <bgColor rgb="FF92D050"/>
                </patternFill>
              </fill>
            </x14:dxf>
          </x14:cfRule>
          <x14:cfRule type="cellIs" priority="319" operator="equal" id="{B782C830-7762-4B8E-A86E-3B0973A78806}">
            <xm:f>Tables!$B$18</xm:f>
            <x14:dxf>
              <fill>
                <patternFill>
                  <bgColor rgb="FFFFC000"/>
                </patternFill>
              </fill>
            </x14:dxf>
          </x14:cfRule>
          <x14:cfRule type="cellIs" priority="320" operator="equal" id="{4D7309D2-ECDE-45E3-A21B-FDA9DC83BF16}">
            <xm:f>Tables!$B$17</xm:f>
            <x14:dxf>
              <fill>
                <patternFill>
                  <bgColor rgb="FFFF0000"/>
                </patternFill>
              </fill>
            </x14:dxf>
          </x14:cfRule>
          <xm:sqref>M2213</xm:sqref>
        </x14:conditionalFormatting>
        <x14:conditionalFormatting xmlns:xm="http://schemas.microsoft.com/office/excel/2006/main">
          <x14:cfRule type="cellIs" priority="313" operator="equal" id="{E925BA65-671E-4FF3-BC43-CD2DB8840635}">
            <xm:f>Tables!$B$15</xm:f>
            <x14:dxf>
              <fill>
                <patternFill>
                  <bgColor rgb="FFFFFFCC"/>
                </patternFill>
              </fill>
            </x14:dxf>
          </x14:cfRule>
          <x14:cfRule type="cellIs" priority="314" operator="equal" id="{BB7997E7-553E-412A-9CB9-DD6E0F81183E}">
            <xm:f>Tables!$B$16</xm:f>
            <x14:dxf>
              <fill>
                <patternFill>
                  <bgColor rgb="FF92D050"/>
                </patternFill>
              </fill>
            </x14:dxf>
          </x14:cfRule>
          <x14:cfRule type="cellIs" priority="315" operator="equal" id="{59BEECEF-E0C3-475A-B3A5-236E96CAB531}">
            <xm:f>Tables!$B$18</xm:f>
            <x14:dxf>
              <fill>
                <patternFill>
                  <bgColor rgb="FFFFC000"/>
                </patternFill>
              </fill>
            </x14:dxf>
          </x14:cfRule>
          <x14:cfRule type="cellIs" priority="316" operator="equal" id="{F91EC7B0-8B8B-43A5-9D8A-5B73CED3E8FF}">
            <xm:f>Tables!$B$17</xm:f>
            <x14:dxf>
              <fill>
                <patternFill>
                  <bgColor rgb="FFFF0000"/>
                </patternFill>
              </fill>
            </x14:dxf>
          </x14:cfRule>
          <xm:sqref>Q2213</xm:sqref>
        </x14:conditionalFormatting>
        <x14:conditionalFormatting xmlns:xm="http://schemas.microsoft.com/office/excel/2006/main">
          <x14:cfRule type="cellIs" priority="309" operator="equal" id="{A439210A-9BD1-4BE3-9301-1FB4CE21E7EE}">
            <xm:f>Tables!$B$15</xm:f>
            <x14:dxf>
              <fill>
                <patternFill>
                  <bgColor rgb="FFFFFFCC"/>
                </patternFill>
              </fill>
            </x14:dxf>
          </x14:cfRule>
          <x14:cfRule type="cellIs" priority="310" operator="equal" id="{B66B3EB4-36A3-46E5-8138-1E4F9F9D7B1A}">
            <xm:f>Tables!$B$16</xm:f>
            <x14:dxf>
              <fill>
                <patternFill>
                  <bgColor rgb="FF92D050"/>
                </patternFill>
              </fill>
            </x14:dxf>
          </x14:cfRule>
          <x14:cfRule type="cellIs" priority="311" operator="equal" id="{22B6E7D5-6994-4DC1-809A-F98D0524B7EB}">
            <xm:f>Tables!$B$18</xm:f>
            <x14:dxf>
              <fill>
                <patternFill>
                  <bgColor rgb="FFFFC000"/>
                </patternFill>
              </fill>
            </x14:dxf>
          </x14:cfRule>
          <x14:cfRule type="cellIs" priority="312" operator="equal" id="{315FBB0B-161E-422C-BCA3-DB257E1D2CD6}">
            <xm:f>Tables!$B$17</xm:f>
            <x14:dxf>
              <fill>
                <patternFill>
                  <bgColor rgb="FFFF0000"/>
                </patternFill>
              </fill>
            </x14:dxf>
          </x14:cfRule>
          <xm:sqref>Q2218</xm:sqref>
        </x14:conditionalFormatting>
        <x14:conditionalFormatting xmlns:xm="http://schemas.microsoft.com/office/excel/2006/main">
          <x14:cfRule type="cellIs" priority="305" operator="equal" id="{5274D8D0-413A-4F52-B32F-EB6376DB6EEE}">
            <xm:f>Tables!$B$15</xm:f>
            <x14:dxf>
              <fill>
                <patternFill>
                  <bgColor rgb="FFFFFFCC"/>
                </patternFill>
              </fill>
            </x14:dxf>
          </x14:cfRule>
          <x14:cfRule type="cellIs" priority="306" operator="equal" id="{83A34F5F-69F5-4165-88BF-A7569DEFC1C1}">
            <xm:f>Tables!$B$16</xm:f>
            <x14:dxf>
              <fill>
                <patternFill>
                  <bgColor rgb="FF92D050"/>
                </patternFill>
              </fill>
            </x14:dxf>
          </x14:cfRule>
          <x14:cfRule type="cellIs" priority="307" operator="equal" id="{D8F93D7E-6F02-4D37-BDB4-E522F6A3320B}">
            <xm:f>Tables!$B$18</xm:f>
            <x14:dxf>
              <fill>
                <patternFill>
                  <bgColor rgb="FFFFC000"/>
                </patternFill>
              </fill>
            </x14:dxf>
          </x14:cfRule>
          <x14:cfRule type="cellIs" priority="308" operator="equal" id="{A5B62215-77E7-43BB-A24F-C653EC5C7FC6}">
            <xm:f>Tables!$B$17</xm:f>
            <x14:dxf>
              <fill>
                <patternFill>
                  <bgColor rgb="FFFF0000"/>
                </patternFill>
              </fill>
            </x14:dxf>
          </x14:cfRule>
          <xm:sqref>M2218</xm:sqref>
        </x14:conditionalFormatting>
        <x14:conditionalFormatting xmlns:xm="http://schemas.microsoft.com/office/excel/2006/main">
          <x14:cfRule type="cellIs" priority="301" operator="equal" id="{672ED74E-3565-4190-899E-B6865208620E}">
            <xm:f>Tables!$B$15</xm:f>
            <x14:dxf>
              <fill>
                <patternFill>
                  <bgColor rgb="FFFFFFCC"/>
                </patternFill>
              </fill>
            </x14:dxf>
          </x14:cfRule>
          <x14:cfRule type="cellIs" priority="302" operator="equal" id="{66309384-8B97-4A2E-929A-D08ED636EA05}">
            <xm:f>Tables!$B$16</xm:f>
            <x14:dxf>
              <fill>
                <patternFill>
                  <bgColor rgb="FF92D050"/>
                </patternFill>
              </fill>
            </x14:dxf>
          </x14:cfRule>
          <x14:cfRule type="cellIs" priority="303" operator="equal" id="{7F5BE6F6-976D-405E-9840-FC8EA2130BBF}">
            <xm:f>Tables!$B$18</xm:f>
            <x14:dxf>
              <fill>
                <patternFill>
                  <bgColor rgb="FFFFC000"/>
                </patternFill>
              </fill>
            </x14:dxf>
          </x14:cfRule>
          <x14:cfRule type="cellIs" priority="304" operator="equal" id="{4847790D-2C9B-4D9A-A4DD-DFEA3C3140BC}">
            <xm:f>Tables!$B$17</xm:f>
            <x14:dxf>
              <fill>
                <patternFill>
                  <bgColor rgb="FFFF0000"/>
                </patternFill>
              </fill>
            </x14:dxf>
          </x14:cfRule>
          <xm:sqref>M2223</xm:sqref>
        </x14:conditionalFormatting>
        <x14:conditionalFormatting xmlns:xm="http://schemas.microsoft.com/office/excel/2006/main">
          <x14:cfRule type="cellIs" priority="297" operator="equal" id="{6AD65E59-F6FB-48FF-9849-75752DF633E8}">
            <xm:f>Tables!$B$15</xm:f>
            <x14:dxf>
              <fill>
                <patternFill>
                  <bgColor rgb="FFFFFFCC"/>
                </patternFill>
              </fill>
            </x14:dxf>
          </x14:cfRule>
          <x14:cfRule type="cellIs" priority="298" operator="equal" id="{2F4F7D13-9072-485F-9028-A153C1BCBA0C}">
            <xm:f>Tables!$B$16</xm:f>
            <x14:dxf>
              <fill>
                <patternFill>
                  <bgColor rgb="FF92D050"/>
                </patternFill>
              </fill>
            </x14:dxf>
          </x14:cfRule>
          <x14:cfRule type="cellIs" priority="299" operator="equal" id="{05813032-FD78-4EF0-B835-7993FB72A63D}">
            <xm:f>Tables!$B$18</xm:f>
            <x14:dxf>
              <fill>
                <patternFill>
                  <bgColor rgb="FFFFC000"/>
                </patternFill>
              </fill>
            </x14:dxf>
          </x14:cfRule>
          <x14:cfRule type="cellIs" priority="300" operator="equal" id="{BE9D1E63-149F-4B19-A8BF-E70E521C7465}">
            <xm:f>Tables!$B$17</xm:f>
            <x14:dxf>
              <fill>
                <patternFill>
                  <bgColor rgb="FFFF0000"/>
                </patternFill>
              </fill>
            </x14:dxf>
          </x14:cfRule>
          <xm:sqref>Q2223</xm:sqref>
        </x14:conditionalFormatting>
        <x14:conditionalFormatting xmlns:xm="http://schemas.microsoft.com/office/excel/2006/main">
          <x14:cfRule type="cellIs" priority="293" operator="equal" id="{D4714185-AEAF-4E0D-8056-45BBAB78B779}">
            <xm:f>Tables!$B$15</xm:f>
            <x14:dxf>
              <fill>
                <patternFill>
                  <bgColor rgb="FFFFFFCC"/>
                </patternFill>
              </fill>
            </x14:dxf>
          </x14:cfRule>
          <x14:cfRule type="cellIs" priority="294" operator="equal" id="{C7EFB146-F7F0-45D0-9C38-DF4F1B733594}">
            <xm:f>Tables!$B$16</xm:f>
            <x14:dxf>
              <fill>
                <patternFill>
                  <bgColor rgb="FF92D050"/>
                </patternFill>
              </fill>
            </x14:dxf>
          </x14:cfRule>
          <x14:cfRule type="cellIs" priority="295" operator="equal" id="{2321E182-102B-4766-9D30-E64DED19CCB2}">
            <xm:f>Tables!$B$18</xm:f>
            <x14:dxf>
              <fill>
                <patternFill>
                  <bgColor rgb="FFFFC000"/>
                </patternFill>
              </fill>
            </x14:dxf>
          </x14:cfRule>
          <x14:cfRule type="cellIs" priority="296" operator="equal" id="{64093B34-6533-4E87-BCCA-AA5AD87A4A7D}">
            <xm:f>Tables!$B$17</xm:f>
            <x14:dxf>
              <fill>
                <patternFill>
                  <bgColor rgb="FFFF0000"/>
                </patternFill>
              </fill>
            </x14:dxf>
          </x14:cfRule>
          <xm:sqref>Q2228</xm:sqref>
        </x14:conditionalFormatting>
        <x14:conditionalFormatting xmlns:xm="http://schemas.microsoft.com/office/excel/2006/main">
          <x14:cfRule type="cellIs" priority="289" operator="equal" id="{0DE897DA-0A0D-436F-A547-D1DD15357D77}">
            <xm:f>Tables!$B$15</xm:f>
            <x14:dxf>
              <fill>
                <patternFill>
                  <bgColor rgb="FFFFFFCC"/>
                </patternFill>
              </fill>
            </x14:dxf>
          </x14:cfRule>
          <x14:cfRule type="cellIs" priority="290" operator="equal" id="{1711717E-9892-4E10-980A-7D1B31C23302}">
            <xm:f>Tables!$B$16</xm:f>
            <x14:dxf>
              <fill>
                <patternFill>
                  <bgColor rgb="FF92D050"/>
                </patternFill>
              </fill>
            </x14:dxf>
          </x14:cfRule>
          <x14:cfRule type="cellIs" priority="291" operator="equal" id="{8C6660C5-F596-4979-A59D-B4A942E26B4A}">
            <xm:f>Tables!$B$18</xm:f>
            <x14:dxf>
              <fill>
                <patternFill>
                  <bgColor rgb="FFFFC000"/>
                </patternFill>
              </fill>
            </x14:dxf>
          </x14:cfRule>
          <x14:cfRule type="cellIs" priority="292" operator="equal" id="{105FC7E4-DB41-4011-AF05-5259CAAF0D2F}">
            <xm:f>Tables!$B$17</xm:f>
            <x14:dxf>
              <fill>
                <patternFill>
                  <bgColor rgb="FFFF0000"/>
                </patternFill>
              </fill>
            </x14:dxf>
          </x14:cfRule>
          <xm:sqref>M2228</xm:sqref>
        </x14:conditionalFormatting>
        <x14:conditionalFormatting xmlns:xm="http://schemas.microsoft.com/office/excel/2006/main">
          <x14:cfRule type="cellIs" priority="285" operator="equal" id="{E0E07AC6-6E7F-4C85-A945-E89E79A78D14}">
            <xm:f>Tables!$B$15</xm:f>
            <x14:dxf>
              <fill>
                <patternFill>
                  <bgColor rgb="FFFFFFCC"/>
                </patternFill>
              </fill>
            </x14:dxf>
          </x14:cfRule>
          <x14:cfRule type="cellIs" priority="286" operator="equal" id="{7274C3AC-F365-4C63-A073-1D05EC1C14CD}">
            <xm:f>Tables!$B$16</xm:f>
            <x14:dxf>
              <fill>
                <patternFill>
                  <bgColor rgb="FF92D050"/>
                </patternFill>
              </fill>
            </x14:dxf>
          </x14:cfRule>
          <x14:cfRule type="cellIs" priority="287" operator="equal" id="{47A62E8B-791D-4AFF-B0A1-29712D7A568F}">
            <xm:f>Tables!$B$18</xm:f>
            <x14:dxf>
              <fill>
                <patternFill>
                  <bgColor rgb="FFFFC000"/>
                </patternFill>
              </fill>
            </x14:dxf>
          </x14:cfRule>
          <x14:cfRule type="cellIs" priority="288" operator="equal" id="{AC6B45B8-B3D8-4FE7-9F36-F90570BF5F63}">
            <xm:f>Tables!$B$17</xm:f>
            <x14:dxf>
              <fill>
                <patternFill>
                  <bgColor rgb="FFFF0000"/>
                </patternFill>
              </fill>
            </x14:dxf>
          </x14:cfRule>
          <xm:sqref>M2233</xm:sqref>
        </x14:conditionalFormatting>
        <x14:conditionalFormatting xmlns:xm="http://schemas.microsoft.com/office/excel/2006/main">
          <x14:cfRule type="cellIs" priority="281" operator="equal" id="{46DAC4D8-1900-4D73-9796-AE58E5DA855F}">
            <xm:f>Tables!$B$15</xm:f>
            <x14:dxf>
              <fill>
                <patternFill>
                  <bgColor rgb="FFFFFFCC"/>
                </patternFill>
              </fill>
            </x14:dxf>
          </x14:cfRule>
          <x14:cfRule type="cellIs" priority="282" operator="equal" id="{3B89363D-DA31-4A42-A2BA-0A896C207867}">
            <xm:f>Tables!$B$16</xm:f>
            <x14:dxf>
              <fill>
                <patternFill>
                  <bgColor rgb="FF92D050"/>
                </patternFill>
              </fill>
            </x14:dxf>
          </x14:cfRule>
          <x14:cfRule type="cellIs" priority="283" operator="equal" id="{976B3B1F-B920-497C-94C7-0285CE3B3AA0}">
            <xm:f>Tables!$B$18</xm:f>
            <x14:dxf>
              <fill>
                <patternFill>
                  <bgColor rgb="FFFFC000"/>
                </patternFill>
              </fill>
            </x14:dxf>
          </x14:cfRule>
          <x14:cfRule type="cellIs" priority="284" operator="equal" id="{F4656AE6-54BF-4CD1-A295-94ACEF5DDBDE}">
            <xm:f>Tables!$B$17</xm:f>
            <x14:dxf>
              <fill>
                <patternFill>
                  <bgColor rgb="FFFF0000"/>
                </patternFill>
              </fill>
            </x14:dxf>
          </x14:cfRule>
          <xm:sqref>Q2233</xm:sqref>
        </x14:conditionalFormatting>
        <x14:conditionalFormatting xmlns:xm="http://schemas.microsoft.com/office/excel/2006/main">
          <x14:cfRule type="cellIs" priority="277" operator="equal" id="{8490AD41-E99A-409D-A974-2F15EF695B84}">
            <xm:f>Tables!$B$15</xm:f>
            <x14:dxf>
              <fill>
                <patternFill>
                  <bgColor rgb="FFFFFFCC"/>
                </patternFill>
              </fill>
            </x14:dxf>
          </x14:cfRule>
          <x14:cfRule type="cellIs" priority="278" operator="equal" id="{CA439725-1F18-42E4-B792-F54C4A9F2C77}">
            <xm:f>Tables!$B$16</xm:f>
            <x14:dxf>
              <fill>
                <patternFill>
                  <bgColor rgb="FF92D050"/>
                </patternFill>
              </fill>
            </x14:dxf>
          </x14:cfRule>
          <x14:cfRule type="cellIs" priority="279" operator="equal" id="{73F4E0FB-04BC-4A73-9337-A2F6A6B2A92A}">
            <xm:f>Tables!$B$18</xm:f>
            <x14:dxf>
              <fill>
                <patternFill>
                  <bgColor rgb="FFFFC000"/>
                </patternFill>
              </fill>
            </x14:dxf>
          </x14:cfRule>
          <x14:cfRule type="cellIs" priority="280" operator="equal" id="{6EE36457-9DA1-493C-9952-AD96CEBD16F2}">
            <xm:f>Tables!$B$17</xm:f>
            <x14:dxf>
              <fill>
                <patternFill>
                  <bgColor rgb="FFFF0000"/>
                </patternFill>
              </fill>
            </x14:dxf>
          </x14:cfRule>
          <xm:sqref>Q2238</xm:sqref>
        </x14:conditionalFormatting>
        <x14:conditionalFormatting xmlns:xm="http://schemas.microsoft.com/office/excel/2006/main">
          <x14:cfRule type="cellIs" priority="273" operator="equal" id="{CD9CC777-0CF3-4A47-9311-E4AB02A375CA}">
            <xm:f>Tables!$B$15</xm:f>
            <x14:dxf>
              <fill>
                <patternFill>
                  <bgColor rgb="FFFFFFCC"/>
                </patternFill>
              </fill>
            </x14:dxf>
          </x14:cfRule>
          <x14:cfRule type="cellIs" priority="274" operator="equal" id="{587934DB-F7D8-48B2-B312-BC797B2ECC88}">
            <xm:f>Tables!$B$16</xm:f>
            <x14:dxf>
              <fill>
                <patternFill>
                  <bgColor rgb="FF92D050"/>
                </patternFill>
              </fill>
            </x14:dxf>
          </x14:cfRule>
          <x14:cfRule type="cellIs" priority="275" operator="equal" id="{E24C156C-6FD5-4F96-ADBD-DF3F0FE5CC29}">
            <xm:f>Tables!$B$18</xm:f>
            <x14:dxf>
              <fill>
                <patternFill>
                  <bgColor rgb="FFFFC000"/>
                </patternFill>
              </fill>
            </x14:dxf>
          </x14:cfRule>
          <x14:cfRule type="cellIs" priority="276" operator="equal" id="{F4922A88-2B18-46CA-B6A3-01D24C1384E2}">
            <xm:f>Tables!$B$17</xm:f>
            <x14:dxf>
              <fill>
                <patternFill>
                  <bgColor rgb="FFFF0000"/>
                </patternFill>
              </fill>
            </x14:dxf>
          </x14:cfRule>
          <xm:sqref>M2238</xm:sqref>
        </x14:conditionalFormatting>
        <x14:conditionalFormatting xmlns:xm="http://schemas.microsoft.com/office/excel/2006/main">
          <x14:cfRule type="cellIs" priority="269" operator="equal" id="{BB7BC2CC-3DFC-4A8A-B7E5-8E65819278C6}">
            <xm:f>Tables!$B$15</xm:f>
            <x14:dxf>
              <fill>
                <patternFill>
                  <bgColor rgb="FFFFFFCC"/>
                </patternFill>
              </fill>
            </x14:dxf>
          </x14:cfRule>
          <x14:cfRule type="cellIs" priority="270" operator="equal" id="{FB6A978F-A722-4AD4-B610-CC148E3EF81E}">
            <xm:f>Tables!$B$16</xm:f>
            <x14:dxf>
              <fill>
                <patternFill>
                  <bgColor rgb="FF92D050"/>
                </patternFill>
              </fill>
            </x14:dxf>
          </x14:cfRule>
          <x14:cfRule type="cellIs" priority="271" operator="equal" id="{9D7C5FA5-D6D3-43D4-8373-3D398540EEE4}">
            <xm:f>Tables!$B$18</xm:f>
            <x14:dxf>
              <fill>
                <patternFill>
                  <bgColor rgb="FFFFC000"/>
                </patternFill>
              </fill>
            </x14:dxf>
          </x14:cfRule>
          <x14:cfRule type="cellIs" priority="272" operator="equal" id="{532A524D-0075-41BC-BB4D-5857BFB0C1F9}">
            <xm:f>Tables!$B$17</xm:f>
            <x14:dxf>
              <fill>
                <patternFill>
                  <bgColor rgb="FFFF0000"/>
                </patternFill>
              </fill>
            </x14:dxf>
          </x14:cfRule>
          <xm:sqref>M2285</xm:sqref>
        </x14:conditionalFormatting>
        <x14:conditionalFormatting xmlns:xm="http://schemas.microsoft.com/office/excel/2006/main">
          <x14:cfRule type="cellIs" priority="265" operator="equal" id="{CE7BB7E1-8A36-496C-8B16-2D67457201CA}">
            <xm:f>Tables!$B$15</xm:f>
            <x14:dxf>
              <fill>
                <patternFill>
                  <bgColor rgb="FFFFFFCC"/>
                </patternFill>
              </fill>
            </x14:dxf>
          </x14:cfRule>
          <x14:cfRule type="cellIs" priority="266" operator="equal" id="{4E43E769-9292-4B31-9C23-904E48806B5E}">
            <xm:f>Tables!$B$16</xm:f>
            <x14:dxf>
              <fill>
                <patternFill>
                  <bgColor rgb="FF92D050"/>
                </patternFill>
              </fill>
            </x14:dxf>
          </x14:cfRule>
          <x14:cfRule type="cellIs" priority="267" operator="equal" id="{CAD692E0-A00D-43F3-A944-61DC434BB445}">
            <xm:f>Tables!$B$18</xm:f>
            <x14:dxf>
              <fill>
                <patternFill>
                  <bgColor rgb="FFFFC000"/>
                </patternFill>
              </fill>
            </x14:dxf>
          </x14:cfRule>
          <x14:cfRule type="cellIs" priority="268" operator="equal" id="{5BB72341-BD61-4F2F-93AC-E1925D115E96}">
            <xm:f>Tables!$B$17</xm:f>
            <x14:dxf>
              <fill>
                <patternFill>
                  <bgColor rgb="FFFF0000"/>
                </patternFill>
              </fill>
            </x14:dxf>
          </x14:cfRule>
          <xm:sqref>Q2285</xm:sqref>
        </x14:conditionalFormatting>
        <x14:conditionalFormatting xmlns:xm="http://schemas.microsoft.com/office/excel/2006/main">
          <x14:cfRule type="cellIs" priority="261" operator="equal" id="{BFC92016-9652-421C-A587-2147504B0D7F}">
            <xm:f>Tables!$B$15</xm:f>
            <x14:dxf>
              <fill>
                <patternFill>
                  <bgColor rgb="FFFFFFCC"/>
                </patternFill>
              </fill>
            </x14:dxf>
          </x14:cfRule>
          <x14:cfRule type="cellIs" priority="262" operator="equal" id="{5AEEC307-384B-4FF4-A75C-77676BC47BB6}">
            <xm:f>Tables!$B$16</xm:f>
            <x14:dxf>
              <fill>
                <patternFill>
                  <bgColor rgb="FF92D050"/>
                </patternFill>
              </fill>
            </x14:dxf>
          </x14:cfRule>
          <x14:cfRule type="cellIs" priority="263" operator="equal" id="{50F00695-FA3A-4FB2-85B9-5C8E2D6BD57C}">
            <xm:f>Tables!$B$18</xm:f>
            <x14:dxf>
              <fill>
                <patternFill>
                  <bgColor rgb="FFFFC000"/>
                </patternFill>
              </fill>
            </x14:dxf>
          </x14:cfRule>
          <x14:cfRule type="cellIs" priority="264" operator="equal" id="{4AFF5076-C236-4851-AF6C-EC69DB35ADB2}">
            <xm:f>Tables!$B$17</xm:f>
            <x14:dxf>
              <fill>
                <patternFill>
                  <bgColor rgb="FFFF0000"/>
                </patternFill>
              </fill>
            </x14:dxf>
          </x14:cfRule>
          <xm:sqref>Q2290</xm:sqref>
        </x14:conditionalFormatting>
        <x14:conditionalFormatting xmlns:xm="http://schemas.microsoft.com/office/excel/2006/main">
          <x14:cfRule type="cellIs" priority="257" operator="equal" id="{FBE5E153-4781-4383-A591-63C83EF7B4F9}">
            <xm:f>Tables!$B$15</xm:f>
            <x14:dxf>
              <fill>
                <patternFill>
                  <bgColor rgb="FFFFFFCC"/>
                </patternFill>
              </fill>
            </x14:dxf>
          </x14:cfRule>
          <x14:cfRule type="cellIs" priority="258" operator="equal" id="{39910BBC-F84A-43DC-85E5-80CD35C51C85}">
            <xm:f>Tables!$B$16</xm:f>
            <x14:dxf>
              <fill>
                <patternFill>
                  <bgColor rgb="FF92D050"/>
                </patternFill>
              </fill>
            </x14:dxf>
          </x14:cfRule>
          <x14:cfRule type="cellIs" priority="259" operator="equal" id="{B1A199FF-5B35-4DC4-8757-E7E1695F0031}">
            <xm:f>Tables!$B$18</xm:f>
            <x14:dxf>
              <fill>
                <patternFill>
                  <bgColor rgb="FFFFC000"/>
                </patternFill>
              </fill>
            </x14:dxf>
          </x14:cfRule>
          <x14:cfRule type="cellIs" priority="260" operator="equal" id="{385435C5-3D3D-44BA-A5A3-72501165A631}">
            <xm:f>Tables!$B$17</xm:f>
            <x14:dxf>
              <fill>
                <patternFill>
                  <bgColor rgb="FFFF0000"/>
                </patternFill>
              </fill>
            </x14:dxf>
          </x14:cfRule>
          <xm:sqref>M2290</xm:sqref>
        </x14:conditionalFormatting>
        <x14:conditionalFormatting xmlns:xm="http://schemas.microsoft.com/office/excel/2006/main">
          <x14:cfRule type="cellIs" priority="253" operator="equal" id="{4299BB68-6FF5-48F2-B22A-2EE511D4FB8E}">
            <xm:f>Tables!$B$15</xm:f>
            <x14:dxf>
              <fill>
                <patternFill>
                  <bgColor rgb="FFFFFFCC"/>
                </patternFill>
              </fill>
            </x14:dxf>
          </x14:cfRule>
          <x14:cfRule type="cellIs" priority="254" operator="equal" id="{C69F28D3-06FF-4B72-A8D3-C5A0873ECC1F}">
            <xm:f>Tables!$B$16</xm:f>
            <x14:dxf>
              <fill>
                <patternFill>
                  <bgColor rgb="FF92D050"/>
                </patternFill>
              </fill>
            </x14:dxf>
          </x14:cfRule>
          <x14:cfRule type="cellIs" priority="255" operator="equal" id="{4307B5E0-DD17-4E73-9012-CD70C39FC5B2}">
            <xm:f>Tables!$B$18</xm:f>
            <x14:dxf>
              <fill>
                <patternFill>
                  <bgColor rgb="FFFFC000"/>
                </patternFill>
              </fill>
            </x14:dxf>
          </x14:cfRule>
          <x14:cfRule type="cellIs" priority="256" operator="equal" id="{F5D83DE2-E68B-471C-AB29-7C0F5BE25755}">
            <xm:f>Tables!$B$17</xm:f>
            <x14:dxf>
              <fill>
                <patternFill>
                  <bgColor rgb="FFFF0000"/>
                </patternFill>
              </fill>
            </x14:dxf>
          </x14:cfRule>
          <xm:sqref>M2295</xm:sqref>
        </x14:conditionalFormatting>
        <x14:conditionalFormatting xmlns:xm="http://schemas.microsoft.com/office/excel/2006/main">
          <x14:cfRule type="cellIs" priority="249" operator="equal" id="{E53C2B98-2021-4C61-9B15-74C00EA61171}">
            <xm:f>Tables!$B$15</xm:f>
            <x14:dxf>
              <fill>
                <patternFill>
                  <bgColor rgb="FFFFFFCC"/>
                </patternFill>
              </fill>
            </x14:dxf>
          </x14:cfRule>
          <x14:cfRule type="cellIs" priority="250" operator="equal" id="{5333B8AB-C168-4244-888F-5CCCA5E8C382}">
            <xm:f>Tables!$B$16</xm:f>
            <x14:dxf>
              <fill>
                <patternFill>
                  <bgColor rgb="FF92D050"/>
                </patternFill>
              </fill>
            </x14:dxf>
          </x14:cfRule>
          <x14:cfRule type="cellIs" priority="251" operator="equal" id="{B16581E2-0B88-4BE5-9936-E77AF9BC6086}">
            <xm:f>Tables!$B$18</xm:f>
            <x14:dxf>
              <fill>
                <patternFill>
                  <bgColor rgb="FFFFC000"/>
                </patternFill>
              </fill>
            </x14:dxf>
          </x14:cfRule>
          <x14:cfRule type="cellIs" priority="252" operator="equal" id="{5BA54A8D-A5F4-48D3-AABD-5D966BEC0AE4}">
            <xm:f>Tables!$B$17</xm:f>
            <x14:dxf>
              <fill>
                <patternFill>
                  <bgColor rgb="FFFF0000"/>
                </patternFill>
              </fill>
            </x14:dxf>
          </x14:cfRule>
          <xm:sqref>Q2295</xm:sqref>
        </x14:conditionalFormatting>
        <x14:conditionalFormatting xmlns:xm="http://schemas.microsoft.com/office/excel/2006/main">
          <x14:cfRule type="cellIs" priority="245" operator="equal" id="{7324797A-6CC1-48B9-97AB-F3A8BFF2F300}">
            <xm:f>Tables!$B$15</xm:f>
            <x14:dxf>
              <fill>
                <patternFill>
                  <bgColor rgb="FFFFFFCC"/>
                </patternFill>
              </fill>
            </x14:dxf>
          </x14:cfRule>
          <x14:cfRule type="cellIs" priority="246" operator="equal" id="{C0AA2380-77DA-440B-A6F9-66732460A41F}">
            <xm:f>Tables!$B$16</xm:f>
            <x14:dxf>
              <fill>
                <patternFill>
                  <bgColor rgb="FF92D050"/>
                </patternFill>
              </fill>
            </x14:dxf>
          </x14:cfRule>
          <x14:cfRule type="cellIs" priority="247" operator="equal" id="{01959898-70E1-4C50-8225-89D8A4F7AC8C}">
            <xm:f>Tables!$B$18</xm:f>
            <x14:dxf>
              <fill>
                <patternFill>
                  <bgColor rgb="FFFFC000"/>
                </patternFill>
              </fill>
            </x14:dxf>
          </x14:cfRule>
          <x14:cfRule type="cellIs" priority="248" operator="equal" id="{2CAD4406-8778-4D8C-8772-5F4A7092909E}">
            <xm:f>Tables!$B$17</xm:f>
            <x14:dxf>
              <fill>
                <patternFill>
                  <bgColor rgb="FFFF0000"/>
                </patternFill>
              </fill>
            </x14:dxf>
          </x14:cfRule>
          <xm:sqref>Q2300</xm:sqref>
        </x14:conditionalFormatting>
        <x14:conditionalFormatting xmlns:xm="http://schemas.microsoft.com/office/excel/2006/main">
          <x14:cfRule type="cellIs" priority="241" operator="equal" id="{32B97B71-3176-496A-9F16-EC16AE2869DC}">
            <xm:f>Tables!$B$15</xm:f>
            <x14:dxf>
              <fill>
                <patternFill>
                  <bgColor rgb="FFFFFFCC"/>
                </patternFill>
              </fill>
            </x14:dxf>
          </x14:cfRule>
          <x14:cfRule type="cellIs" priority="242" operator="equal" id="{07665D84-FCAD-4CCB-9D13-5B498E23528F}">
            <xm:f>Tables!$B$16</xm:f>
            <x14:dxf>
              <fill>
                <patternFill>
                  <bgColor rgb="FF92D050"/>
                </patternFill>
              </fill>
            </x14:dxf>
          </x14:cfRule>
          <x14:cfRule type="cellIs" priority="243" operator="equal" id="{E92F622E-6851-4869-8650-B9C7529507C4}">
            <xm:f>Tables!$B$18</xm:f>
            <x14:dxf>
              <fill>
                <patternFill>
                  <bgColor rgb="FFFFC000"/>
                </patternFill>
              </fill>
            </x14:dxf>
          </x14:cfRule>
          <x14:cfRule type="cellIs" priority="244" operator="equal" id="{2559CE2A-F3B4-4AA0-9B19-84EE3106A911}">
            <xm:f>Tables!$B$17</xm:f>
            <x14:dxf>
              <fill>
                <patternFill>
                  <bgColor rgb="FFFF0000"/>
                </patternFill>
              </fill>
            </x14:dxf>
          </x14:cfRule>
          <xm:sqref>M2300</xm:sqref>
        </x14:conditionalFormatting>
        <x14:conditionalFormatting xmlns:xm="http://schemas.microsoft.com/office/excel/2006/main">
          <x14:cfRule type="cellIs" priority="237" operator="equal" id="{9441827D-B5B6-46ED-B16E-9601700A9DEF}">
            <xm:f>Tables!$B$15</xm:f>
            <x14:dxf>
              <fill>
                <patternFill>
                  <bgColor rgb="FFFFFFCC"/>
                </patternFill>
              </fill>
            </x14:dxf>
          </x14:cfRule>
          <x14:cfRule type="cellIs" priority="238" operator="equal" id="{3BDBF4C5-1061-40CB-8AFE-6751600B8B1A}">
            <xm:f>Tables!$B$16</xm:f>
            <x14:dxf>
              <fill>
                <patternFill>
                  <bgColor rgb="FF92D050"/>
                </patternFill>
              </fill>
            </x14:dxf>
          </x14:cfRule>
          <x14:cfRule type="cellIs" priority="239" operator="equal" id="{2BB109BF-A095-45C8-91BA-E3CC24CF52E6}">
            <xm:f>Tables!$B$18</xm:f>
            <x14:dxf>
              <fill>
                <patternFill>
                  <bgColor rgb="FFFFC000"/>
                </patternFill>
              </fill>
            </x14:dxf>
          </x14:cfRule>
          <x14:cfRule type="cellIs" priority="240" operator="equal" id="{298FC47A-FBCE-42C3-A605-901D86FEE6C1}">
            <xm:f>Tables!$B$17</xm:f>
            <x14:dxf>
              <fill>
                <patternFill>
                  <bgColor rgb="FFFF0000"/>
                </patternFill>
              </fill>
            </x14:dxf>
          </x14:cfRule>
          <xm:sqref>M2305</xm:sqref>
        </x14:conditionalFormatting>
        <x14:conditionalFormatting xmlns:xm="http://schemas.microsoft.com/office/excel/2006/main">
          <x14:cfRule type="cellIs" priority="233" operator="equal" id="{674BDB6C-17FD-46B4-B24C-9724BBA4A330}">
            <xm:f>Tables!$B$15</xm:f>
            <x14:dxf>
              <fill>
                <patternFill>
                  <bgColor rgb="FFFFFFCC"/>
                </patternFill>
              </fill>
            </x14:dxf>
          </x14:cfRule>
          <x14:cfRule type="cellIs" priority="234" operator="equal" id="{74977A40-E53D-4E99-9F2E-456D856495F8}">
            <xm:f>Tables!$B$16</xm:f>
            <x14:dxf>
              <fill>
                <patternFill>
                  <bgColor rgb="FF92D050"/>
                </patternFill>
              </fill>
            </x14:dxf>
          </x14:cfRule>
          <x14:cfRule type="cellIs" priority="235" operator="equal" id="{66C7192A-7854-4B61-9566-103BBDCC7BEF}">
            <xm:f>Tables!$B$18</xm:f>
            <x14:dxf>
              <fill>
                <patternFill>
                  <bgColor rgb="FFFFC000"/>
                </patternFill>
              </fill>
            </x14:dxf>
          </x14:cfRule>
          <x14:cfRule type="cellIs" priority="236" operator="equal" id="{8792AA9F-38C9-4C2E-9893-38BB09DF7661}">
            <xm:f>Tables!$B$17</xm:f>
            <x14:dxf>
              <fill>
                <patternFill>
                  <bgColor rgb="FFFF0000"/>
                </patternFill>
              </fill>
            </x14:dxf>
          </x14:cfRule>
          <xm:sqref>Q2305</xm:sqref>
        </x14:conditionalFormatting>
        <x14:conditionalFormatting xmlns:xm="http://schemas.microsoft.com/office/excel/2006/main">
          <x14:cfRule type="cellIs" priority="229" operator="equal" id="{D3AE17B4-399F-4917-ADF9-9083A5F4F8C7}">
            <xm:f>Tables!$B$15</xm:f>
            <x14:dxf>
              <fill>
                <patternFill>
                  <bgColor rgb="FFFFFFCC"/>
                </patternFill>
              </fill>
            </x14:dxf>
          </x14:cfRule>
          <x14:cfRule type="cellIs" priority="230" operator="equal" id="{E3CAEF6A-06A2-46FE-AE20-E070199709B3}">
            <xm:f>Tables!$B$16</xm:f>
            <x14:dxf>
              <fill>
                <patternFill>
                  <bgColor rgb="FF92D050"/>
                </patternFill>
              </fill>
            </x14:dxf>
          </x14:cfRule>
          <x14:cfRule type="cellIs" priority="231" operator="equal" id="{EA427CC7-39F1-42EA-954D-D041FB069D54}">
            <xm:f>Tables!$B$18</xm:f>
            <x14:dxf>
              <fill>
                <patternFill>
                  <bgColor rgb="FFFFC000"/>
                </patternFill>
              </fill>
            </x14:dxf>
          </x14:cfRule>
          <x14:cfRule type="cellIs" priority="232" operator="equal" id="{9244D939-6342-4300-BACE-7A804B8912D2}">
            <xm:f>Tables!$B$17</xm:f>
            <x14:dxf>
              <fill>
                <patternFill>
                  <bgColor rgb="FFFF0000"/>
                </patternFill>
              </fill>
            </x14:dxf>
          </x14:cfRule>
          <xm:sqref>Q2310</xm:sqref>
        </x14:conditionalFormatting>
        <x14:conditionalFormatting xmlns:xm="http://schemas.microsoft.com/office/excel/2006/main">
          <x14:cfRule type="cellIs" priority="225" operator="equal" id="{D7FC4A7D-BD47-4B12-B8BB-17CED57B2FCB}">
            <xm:f>Tables!$B$15</xm:f>
            <x14:dxf>
              <fill>
                <patternFill>
                  <bgColor rgb="FFFFFFCC"/>
                </patternFill>
              </fill>
            </x14:dxf>
          </x14:cfRule>
          <x14:cfRule type="cellIs" priority="226" operator="equal" id="{857B357A-5DC5-4046-ACF7-1A8545BE98D9}">
            <xm:f>Tables!$B$16</xm:f>
            <x14:dxf>
              <fill>
                <patternFill>
                  <bgColor rgb="FF92D050"/>
                </patternFill>
              </fill>
            </x14:dxf>
          </x14:cfRule>
          <x14:cfRule type="cellIs" priority="227" operator="equal" id="{D0447CCC-C5FB-4CE3-802D-E91D1F924E20}">
            <xm:f>Tables!$B$18</xm:f>
            <x14:dxf>
              <fill>
                <patternFill>
                  <bgColor rgb="FFFFC000"/>
                </patternFill>
              </fill>
            </x14:dxf>
          </x14:cfRule>
          <x14:cfRule type="cellIs" priority="228" operator="equal" id="{9BC381C9-B556-48EE-B7CF-2D7D97AF4A8A}">
            <xm:f>Tables!$B$17</xm:f>
            <x14:dxf>
              <fill>
                <patternFill>
                  <bgColor rgb="FFFF0000"/>
                </patternFill>
              </fill>
            </x14:dxf>
          </x14:cfRule>
          <xm:sqref>M2310</xm:sqref>
        </x14:conditionalFormatting>
        <x14:conditionalFormatting xmlns:xm="http://schemas.microsoft.com/office/excel/2006/main">
          <x14:cfRule type="cellIs" priority="221" operator="equal" id="{EEC99025-CEF8-4F60-8DDE-7DEF31BC3523}">
            <xm:f>Tables!$B$15</xm:f>
            <x14:dxf>
              <fill>
                <patternFill>
                  <bgColor rgb="FFFFFFCC"/>
                </patternFill>
              </fill>
            </x14:dxf>
          </x14:cfRule>
          <x14:cfRule type="cellIs" priority="222" operator="equal" id="{DFD4EAAA-3132-427E-A65A-0618635B066E}">
            <xm:f>Tables!$B$16</xm:f>
            <x14:dxf>
              <fill>
                <patternFill>
                  <bgColor rgb="FF92D050"/>
                </patternFill>
              </fill>
            </x14:dxf>
          </x14:cfRule>
          <x14:cfRule type="cellIs" priority="223" operator="equal" id="{4DA142E2-4901-4595-A8B8-802A8A5E3444}">
            <xm:f>Tables!$B$18</xm:f>
            <x14:dxf>
              <fill>
                <patternFill>
                  <bgColor rgb="FFFFC000"/>
                </patternFill>
              </fill>
            </x14:dxf>
          </x14:cfRule>
          <x14:cfRule type="cellIs" priority="224" operator="equal" id="{599EC750-E49F-408F-B5C2-3E0769B4F6DC}">
            <xm:f>Tables!$B$17</xm:f>
            <x14:dxf>
              <fill>
                <patternFill>
                  <bgColor rgb="FFFF0000"/>
                </patternFill>
              </fill>
            </x14:dxf>
          </x14:cfRule>
          <xm:sqref>M2315</xm:sqref>
        </x14:conditionalFormatting>
        <x14:conditionalFormatting xmlns:xm="http://schemas.microsoft.com/office/excel/2006/main">
          <x14:cfRule type="cellIs" priority="217" operator="equal" id="{AFD8B719-FF5D-447A-B832-3EDA205B25CE}">
            <xm:f>Tables!$B$15</xm:f>
            <x14:dxf>
              <fill>
                <patternFill>
                  <bgColor rgb="FFFFFFCC"/>
                </patternFill>
              </fill>
            </x14:dxf>
          </x14:cfRule>
          <x14:cfRule type="cellIs" priority="218" operator="equal" id="{EAA2D3EE-0015-4F58-BDF4-214814683F44}">
            <xm:f>Tables!$B$16</xm:f>
            <x14:dxf>
              <fill>
                <patternFill>
                  <bgColor rgb="FF92D050"/>
                </patternFill>
              </fill>
            </x14:dxf>
          </x14:cfRule>
          <x14:cfRule type="cellIs" priority="219" operator="equal" id="{8DF47044-2A84-45CE-B83D-50D3FBB114CE}">
            <xm:f>Tables!$B$18</xm:f>
            <x14:dxf>
              <fill>
                <patternFill>
                  <bgColor rgb="FFFFC000"/>
                </patternFill>
              </fill>
            </x14:dxf>
          </x14:cfRule>
          <x14:cfRule type="cellIs" priority="220" operator="equal" id="{B7EF5377-6C7A-4227-8F01-A26702451E62}">
            <xm:f>Tables!$B$17</xm:f>
            <x14:dxf>
              <fill>
                <patternFill>
                  <bgColor rgb="FFFF0000"/>
                </patternFill>
              </fill>
            </x14:dxf>
          </x14:cfRule>
          <xm:sqref>Q2315</xm:sqref>
        </x14:conditionalFormatting>
        <x14:conditionalFormatting xmlns:xm="http://schemas.microsoft.com/office/excel/2006/main">
          <x14:cfRule type="cellIs" priority="213" operator="equal" id="{935BCB21-96F9-4529-B793-ACC46F9B684C}">
            <xm:f>Tables!$B$15</xm:f>
            <x14:dxf>
              <fill>
                <patternFill>
                  <bgColor rgb="FFFFFFCC"/>
                </patternFill>
              </fill>
            </x14:dxf>
          </x14:cfRule>
          <x14:cfRule type="cellIs" priority="214" operator="equal" id="{932D7BEE-708B-44BB-AF85-A333126F82D3}">
            <xm:f>Tables!$B$16</xm:f>
            <x14:dxf>
              <fill>
                <patternFill>
                  <bgColor rgb="FF92D050"/>
                </patternFill>
              </fill>
            </x14:dxf>
          </x14:cfRule>
          <x14:cfRule type="cellIs" priority="215" operator="equal" id="{31EF0C3A-DEC8-4CD9-AD9C-3A90742EAD19}">
            <xm:f>Tables!$B$18</xm:f>
            <x14:dxf>
              <fill>
                <patternFill>
                  <bgColor rgb="FFFFC000"/>
                </patternFill>
              </fill>
            </x14:dxf>
          </x14:cfRule>
          <x14:cfRule type="cellIs" priority="216" operator="equal" id="{9F30E6D7-86BF-4798-868E-EB291DF4319D}">
            <xm:f>Tables!$B$17</xm:f>
            <x14:dxf>
              <fill>
                <patternFill>
                  <bgColor rgb="FFFF0000"/>
                </patternFill>
              </fill>
            </x14:dxf>
          </x14:cfRule>
          <xm:sqref>Q2320</xm:sqref>
        </x14:conditionalFormatting>
        <x14:conditionalFormatting xmlns:xm="http://schemas.microsoft.com/office/excel/2006/main">
          <x14:cfRule type="cellIs" priority="209" operator="equal" id="{B8FB3995-A556-47E6-9264-1D3938B7697A}">
            <xm:f>Tables!$B$15</xm:f>
            <x14:dxf>
              <fill>
                <patternFill>
                  <bgColor rgb="FFFFFFCC"/>
                </patternFill>
              </fill>
            </x14:dxf>
          </x14:cfRule>
          <x14:cfRule type="cellIs" priority="210" operator="equal" id="{81DB86A2-B1B5-4EEB-9A67-12FB9A86F992}">
            <xm:f>Tables!$B$16</xm:f>
            <x14:dxf>
              <fill>
                <patternFill>
                  <bgColor rgb="FF92D050"/>
                </patternFill>
              </fill>
            </x14:dxf>
          </x14:cfRule>
          <x14:cfRule type="cellIs" priority="211" operator="equal" id="{C1043DA9-DA9B-4AA3-B88B-6A98E57A2C36}">
            <xm:f>Tables!$B$18</xm:f>
            <x14:dxf>
              <fill>
                <patternFill>
                  <bgColor rgb="FFFFC000"/>
                </patternFill>
              </fill>
            </x14:dxf>
          </x14:cfRule>
          <x14:cfRule type="cellIs" priority="212" operator="equal" id="{A59C5729-BE29-4FFD-8D5C-B02ED3241CA6}">
            <xm:f>Tables!$B$17</xm:f>
            <x14:dxf>
              <fill>
                <patternFill>
                  <bgColor rgb="FFFF0000"/>
                </patternFill>
              </fill>
            </x14:dxf>
          </x14:cfRule>
          <xm:sqref>M2320</xm:sqref>
        </x14:conditionalFormatting>
        <x14:conditionalFormatting xmlns:xm="http://schemas.microsoft.com/office/excel/2006/main">
          <x14:cfRule type="cellIs" priority="205" operator="equal" id="{AD97A708-6B23-4301-99E5-E64047C4F7CB}">
            <xm:f>Tables!$B$15</xm:f>
            <x14:dxf>
              <fill>
                <patternFill>
                  <bgColor rgb="FFFFFFCC"/>
                </patternFill>
              </fill>
            </x14:dxf>
          </x14:cfRule>
          <x14:cfRule type="cellIs" priority="206" operator="equal" id="{F52003F2-B9F6-4946-9C02-131FA65C1B0D}">
            <xm:f>Tables!$B$16</xm:f>
            <x14:dxf>
              <fill>
                <patternFill>
                  <bgColor rgb="FF92D050"/>
                </patternFill>
              </fill>
            </x14:dxf>
          </x14:cfRule>
          <x14:cfRule type="cellIs" priority="207" operator="equal" id="{7C21737C-7E68-40FF-B122-4A4FAD5B11DE}">
            <xm:f>Tables!$B$18</xm:f>
            <x14:dxf>
              <fill>
                <patternFill>
                  <bgColor rgb="FFFFC000"/>
                </patternFill>
              </fill>
            </x14:dxf>
          </x14:cfRule>
          <x14:cfRule type="cellIs" priority="208" operator="equal" id="{10A24FBF-8816-41A4-96BC-FE76F85D1953}">
            <xm:f>Tables!$B$17</xm:f>
            <x14:dxf>
              <fill>
                <patternFill>
                  <bgColor rgb="FFFF0000"/>
                </patternFill>
              </fill>
            </x14:dxf>
          </x14:cfRule>
          <xm:sqref>M190</xm:sqref>
        </x14:conditionalFormatting>
        <x14:conditionalFormatting xmlns:xm="http://schemas.microsoft.com/office/excel/2006/main">
          <x14:cfRule type="cellIs" priority="201" operator="equal" id="{B9AF2FC5-792A-475E-A5C9-A82CF464D51D}">
            <xm:f>Tables!$B$15</xm:f>
            <x14:dxf>
              <fill>
                <patternFill>
                  <bgColor rgb="FFFFFFCC"/>
                </patternFill>
              </fill>
            </x14:dxf>
          </x14:cfRule>
          <x14:cfRule type="cellIs" priority="202" operator="equal" id="{BB75C835-F7C3-426D-A8EF-A1E54517F6D2}">
            <xm:f>Tables!$B$16</xm:f>
            <x14:dxf>
              <fill>
                <patternFill>
                  <bgColor rgb="FF92D050"/>
                </patternFill>
              </fill>
            </x14:dxf>
          </x14:cfRule>
          <x14:cfRule type="cellIs" priority="203" operator="equal" id="{E6414A1F-3431-414F-9E50-67F4DF01DA93}">
            <xm:f>Tables!$B$18</xm:f>
            <x14:dxf>
              <fill>
                <patternFill>
                  <bgColor rgb="FFFFC000"/>
                </patternFill>
              </fill>
            </x14:dxf>
          </x14:cfRule>
          <x14:cfRule type="cellIs" priority="204" operator="equal" id="{44379FEF-B0BD-457D-B41C-8DBFA919DFA8}">
            <xm:f>Tables!$B$17</xm:f>
            <x14:dxf>
              <fill>
                <patternFill>
                  <bgColor rgb="FFFF0000"/>
                </patternFill>
              </fill>
            </x14:dxf>
          </x14:cfRule>
          <xm:sqref>Q190</xm:sqref>
        </x14:conditionalFormatting>
        <x14:conditionalFormatting xmlns:xm="http://schemas.microsoft.com/office/excel/2006/main">
          <x14:cfRule type="cellIs" priority="197" operator="equal" id="{77EF6BD3-F7E7-42D4-AA80-873902ED4E9A}">
            <xm:f>Tables!$B$15</xm:f>
            <x14:dxf>
              <fill>
                <patternFill>
                  <bgColor rgb="FFFFFFCC"/>
                </patternFill>
              </fill>
            </x14:dxf>
          </x14:cfRule>
          <x14:cfRule type="cellIs" priority="198" operator="equal" id="{9F4EAADC-2E98-4324-A6FF-99BED6401910}">
            <xm:f>Tables!$B$16</xm:f>
            <x14:dxf>
              <fill>
                <patternFill>
                  <bgColor rgb="FF92D050"/>
                </patternFill>
              </fill>
            </x14:dxf>
          </x14:cfRule>
          <x14:cfRule type="cellIs" priority="199" operator="equal" id="{B7175D30-94C4-457A-95E7-EF056A20B74D}">
            <xm:f>Tables!$B$18</xm:f>
            <x14:dxf>
              <fill>
                <patternFill>
                  <bgColor rgb="FFFFC000"/>
                </patternFill>
              </fill>
            </x14:dxf>
          </x14:cfRule>
          <x14:cfRule type="cellIs" priority="200" operator="equal" id="{1CED3380-ED36-4878-B652-5B256A3180B0}">
            <xm:f>Tables!$B$17</xm:f>
            <x14:dxf>
              <fill>
                <patternFill>
                  <bgColor rgb="FFFF0000"/>
                </patternFill>
              </fill>
            </x14:dxf>
          </x14:cfRule>
          <xm:sqref>Q320</xm:sqref>
        </x14:conditionalFormatting>
        <x14:conditionalFormatting xmlns:xm="http://schemas.microsoft.com/office/excel/2006/main">
          <x14:cfRule type="cellIs" priority="193" operator="equal" id="{C5F51D9E-28D1-4B43-AE17-D54E2622FE0E}">
            <xm:f>Tables!$B$15</xm:f>
            <x14:dxf>
              <fill>
                <patternFill>
                  <bgColor rgb="FFFFFFCC"/>
                </patternFill>
              </fill>
            </x14:dxf>
          </x14:cfRule>
          <x14:cfRule type="cellIs" priority="194" operator="equal" id="{96A5776D-41ED-43D4-B652-A1D58F760455}">
            <xm:f>Tables!$B$16</xm:f>
            <x14:dxf>
              <fill>
                <patternFill>
                  <bgColor rgb="FF92D050"/>
                </patternFill>
              </fill>
            </x14:dxf>
          </x14:cfRule>
          <x14:cfRule type="cellIs" priority="195" operator="equal" id="{20F2CF30-5DA7-4E0F-BD29-53DA7F542E21}">
            <xm:f>Tables!$B$18</xm:f>
            <x14:dxf>
              <fill>
                <patternFill>
                  <bgColor rgb="FFFFC000"/>
                </patternFill>
              </fill>
            </x14:dxf>
          </x14:cfRule>
          <x14:cfRule type="cellIs" priority="196" operator="equal" id="{85EAA685-C69F-4E1B-A016-D170110AC87E}">
            <xm:f>Tables!$B$17</xm:f>
            <x14:dxf>
              <fill>
                <patternFill>
                  <bgColor rgb="FFFF0000"/>
                </patternFill>
              </fill>
            </x14:dxf>
          </x14:cfRule>
          <xm:sqref>M320</xm:sqref>
        </x14:conditionalFormatting>
        <x14:conditionalFormatting xmlns:xm="http://schemas.microsoft.com/office/excel/2006/main">
          <x14:cfRule type="cellIs" priority="189" operator="equal" id="{A9AD49FB-BD96-404E-8A65-A7C6692197B1}">
            <xm:f>Tables!$B$15</xm:f>
            <x14:dxf>
              <fill>
                <patternFill>
                  <bgColor rgb="FFFFFFCC"/>
                </patternFill>
              </fill>
            </x14:dxf>
          </x14:cfRule>
          <x14:cfRule type="cellIs" priority="190" operator="equal" id="{B46D5B9B-D441-4CAC-8827-A5404A42C69F}">
            <xm:f>Tables!$B$16</xm:f>
            <x14:dxf>
              <fill>
                <patternFill>
                  <bgColor rgb="FF92D050"/>
                </patternFill>
              </fill>
            </x14:dxf>
          </x14:cfRule>
          <x14:cfRule type="cellIs" priority="191" operator="equal" id="{C2FB6788-17B6-4A30-930A-76CCA0088FDC}">
            <xm:f>Tables!$B$18</xm:f>
            <x14:dxf>
              <fill>
                <patternFill>
                  <bgColor rgb="FFFFC000"/>
                </patternFill>
              </fill>
            </x14:dxf>
          </x14:cfRule>
          <x14:cfRule type="cellIs" priority="192" operator="equal" id="{C64B6E7C-7E38-47C3-A631-BCF7FC71F5A1}">
            <xm:f>Tables!$B$17</xm:f>
            <x14:dxf>
              <fill>
                <patternFill>
                  <bgColor rgb="FFFF0000"/>
                </patternFill>
              </fill>
            </x14:dxf>
          </x14:cfRule>
          <xm:sqref>M342</xm:sqref>
        </x14:conditionalFormatting>
        <x14:conditionalFormatting xmlns:xm="http://schemas.microsoft.com/office/excel/2006/main">
          <x14:cfRule type="cellIs" priority="185" operator="equal" id="{85B83F06-2B45-432C-A28A-7AC29FCEAAE3}">
            <xm:f>Tables!$B$15</xm:f>
            <x14:dxf>
              <fill>
                <patternFill>
                  <bgColor rgb="FFFFFFCC"/>
                </patternFill>
              </fill>
            </x14:dxf>
          </x14:cfRule>
          <x14:cfRule type="cellIs" priority="186" operator="equal" id="{E18A44F7-F051-4EBC-940C-97446E793D62}">
            <xm:f>Tables!$B$16</xm:f>
            <x14:dxf>
              <fill>
                <patternFill>
                  <bgColor rgb="FF92D050"/>
                </patternFill>
              </fill>
            </x14:dxf>
          </x14:cfRule>
          <x14:cfRule type="cellIs" priority="187" operator="equal" id="{9316437A-187D-4489-AC06-CB4C7E6ABE85}">
            <xm:f>Tables!$B$18</xm:f>
            <x14:dxf>
              <fill>
                <patternFill>
                  <bgColor rgb="FFFFC000"/>
                </patternFill>
              </fill>
            </x14:dxf>
          </x14:cfRule>
          <x14:cfRule type="cellIs" priority="188" operator="equal" id="{F9DD0755-642C-4D1D-983B-0F678B7ACB14}">
            <xm:f>Tables!$B$17</xm:f>
            <x14:dxf>
              <fill>
                <patternFill>
                  <bgColor rgb="FFFF0000"/>
                </patternFill>
              </fill>
            </x14:dxf>
          </x14:cfRule>
          <xm:sqref>Q342</xm:sqref>
        </x14:conditionalFormatting>
        <x14:conditionalFormatting xmlns:xm="http://schemas.microsoft.com/office/excel/2006/main">
          <x14:cfRule type="cellIs" priority="181" operator="equal" id="{F118AA71-0F1D-4143-859B-6AE01FF66763}">
            <xm:f>Tables!$B$15</xm:f>
            <x14:dxf>
              <fill>
                <patternFill>
                  <bgColor rgb="FFFFFFCC"/>
                </patternFill>
              </fill>
            </x14:dxf>
          </x14:cfRule>
          <x14:cfRule type="cellIs" priority="182" operator="equal" id="{D7B7F044-9A1B-4597-BA3E-62B1C15B99CC}">
            <xm:f>Tables!$B$16</xm:f>
            <x14:dxf>
              <fill>
                <patternFill>
                  <bgColor rgb="FF92D050"/>
                </patternFill>
              </fill>
            </x14:dxf>
          </x14:cfRule>
          <x14:cfRule type="cellIs" priority="183" operator="equal" id="{41C89304-41B0-4F43-BEED-C1851C939E5F}">
            <xm:f>Tables!$B$18</xm:f>
            <x14:dxf>
              <fill>
                <patternFill>
                  <bgColor rgb="FFFFC000"/>
                </patternFill>
              </fill>
            </x14:dxf>
          </x14:cfRule>
          <x14:cfRule type="cellIs" priority="184" operator="equal" id="{16B17679-72C7-4F8C-ADE8-891C576A7D26}">
            <xm:f>Tables!$B$17</xm:f>
            <x14:dxf>
              <fill>
                <patternFill>
                  <bgColor rgb="FFFF0000"/>
                </patternFill>
              </fill>
            </x14:dxf>
          </x14:cfRule>
          <xm:sqref>Q354</xm:sqref>
        </x14:conditionalFormatting>
        <x14:conditionalFormatting xmlns:xm="http://schemas.microsoft.com/office/excel/2006/main">
          <x14:cfRule type="cellIs" priority="177" operator="equal" id="{C3D2AC37-2E21-4A46-9BB2-618B26D7ADE7}">
            <xm:f>Tables!$B$15</xm:f>
            <x14:dxf>
              <fill>
                <patternFill>
                  <bgColor rgb="FFFFFFCC"/>
                </patternFill>
              </fill>
            </x14:dxf>
          </x14:cfRule>
          <x14:cfRule type="cellIs" priority="178" operator="equal" id="{BA970E0D-5333-461B-AED9-77489D0969C2}">
            <xm:f>Tables!$B$16</xm:f>
            <x14:dxf>
              <fill>
                <patternFill>
                  <bgColor rgb="FF92D050"/>
                </patternFill>
              </fill>
            </x14:dxf>
          </x14:cfRule>
          <x14:cfRule type="cellIs" priority="179" operator="equal" id="{54BAC50E-D62F-468B-A797-30716C0616C6}">
            <xm:f>Tables!$B$18</xm:f>
            <x14:dxf>
              <fill>
                <patternFill>
                  <bgColor rgb="FFFFC000"/>
                </patternFill>
              </fill>
            </x14:dxf>
          </x14:cfRule>
          <x14:cfRule type="cellIs" priority="180" operator="equal" id="{BB784515-A85C-43E2-B32F-533999E67CF2}">
            <xm:f>Tables!$B$17</xm:f>
            <x14:dxf>
              <fill>
                <patternFill>
                  <bgColor rgb="FFFF0000"/>
                </patternFill>
              </fill>
            </x14:dxf>
          </x14:cfRule>
          <xm:sqref>M354</xm:sqref>
        </x14:conditionalFormatting>
        <x14:conditionalFormatting xmlns:xm="http://schemas.microsoft.com/office/excel/2006/main">
          <x14:cfRule type="cellIs" priority="173" operator="equal" id="{A31F75F8-7F9A-47E7-8647-4B3607A8F2ED}">
            <xm:f>Tables!$B$15</xm:f>
            <x14:dxf>
              <fill>
                <patternFill>
                  <bgColor rgb="FFFFFFCC"/>
                </patternFill>
              </fill>
            </x14:dxf>
          </x14:cfRule>
          <x14:cfRule type="cellIs" priority="174" operator="equal" id="{8C4DE0D2-7584-42B6-A396-12902705CE78}">
            <xm:f>Tables!$B$16</xm:f>
            <x14:dxf>
              <fill>
                <patternFill>
                  <bgColor rgb="FF92D050"/>
                </patternFill>
              </fill>
            </x14:dxf>
          </x14:cfRule>
          <x14:cfRule type="cellIs" priority="175" operator="equal" id="{D532868E-A4AE-4CEA-B117-8A498B561E16}">
            <xm:f>Tables!$B$18</xm:f>
            <x14:dxf>
              <fill>
                <patternFill>
                  <bgColor rgb="FFFFC000"/>
                </patternFill>
              </fill>
            </x14:dxf>
          </x14:cfRule>
          <x14:cfRule type="cellIs" priority="176" operator="equal" id="{8320EC2D-643B-45C7-8934-A9370E3F464B}">
            <xm:f>Tables!$B$17</xm:f>
            <x14:dxf>
              <fill>
                <patternFill>
                  <bgColor rgb="FFFF0000"/>
                </patternFill>
              </fill>
            </x14:dxf>
          </x14:cfRule>
          <xm:sqref>M428</xm:sqref>
        </x14:conditionalFormatting>
        <x14:conditionalFormatting xmlns:xm="http://schemas.microsoft.com/office/excel/2006/main">
          <x14:cfRule type="cellIs" priority="169" operator="equal" id="{D854E465-0CB3-419F-8E71-4198CB666336}">
            <xm:f>Tables!$B$15</xm:f>
            <x14:dxf>
              <fill>
                <patternFill>
                  <bgColor rgb="FFFFFFCC"/>
                </patternFill>
              </fill>
            </x14:dxf>
          </x14:cfRule>
          <x14:cfRule type="cellIs" priority="170" operator="equal" id="{B0C3A639-4492-443B-B854-DC4A56C715CD}">
            <xm:f>Tables!$B$16</xm:f>
            <x14:dxf>
              <fill>
                <patternFill>
                  <bgColor rgb="FF92D050"/>
                </patternFill>
              </fill>
            </x14:dxf>
          </x14:cfRule>
          <x14:cfRule type="cellIs" priority="171" operator="equal" id="{260475AC-C93B-488C-8171-ADFA8C751030}">
            <xm:f>Tables!$B$18</xm:f>
            <x14:dxf>
              <fill>
                <patternFill>
                  <bgColor rgb="FFFFC000"/>
                </patternFill>
              </fill>
            </x14:dxf>
          </x14:cfRule>
          <x14:cfRule type="cellIs" priority="172" operator="equal" id="{B3C75A14-798F-4680-8A78-7D144C606D9F}">
            <xm:f>Tables!$B$17</xm:f>
            <x14:dxf>
              <fill>
                <patternFill>
                  <bgColor rgb="FFFF0000"/>
                </patternFill>
              </fill>
            </x14:dxf>
          </x14:cfRule>
          <xm:sqref>Q428</xm:sqref>
        </x14:conditionalFormatting>
        <x14:conditionalFormatting xmlns:xm="http://schemas.microsoft.com/office/excel/2006/main">
          <x14:cfRule type="cellIs" priority="165" operator="equal" id="{8B0F2543-AB48-45E6-8A5C-2187CA18A2E3}">
            <xm:f>Tables!$B$15</xm:f>
            <x14:dxf>
              <fill>
                <patternFill>
                  <bgColor rgb="FFFFFFCC"/>
                </patternFill>
              </fill>
            </x14:dxf>
          </x14:cfRule>
          <x14:cfRule type="cellIs" priority="166" operator="equal" id="{6C55A734-3E12-470D-BF56-DA9876D951D9}">
            <xm:f>Tables!$B$16</xm:f>
            <x14:dxf>
              <fill>
                <patternFill>
                  <bgColor rgb="FF92D050"/>
                </patternFill>
              </fill>
            </x14:dxf>
          </x14:cfRule>
          <x14:cfRule type="cellIs" priority="167" operator="equal" id="{8286EDC9-0180-4CFF-A7B8-6C6B4AA852F9}">
            <xm:f>Tables!$B$18</xm:f>
            <x14:dxf>
              <fill>
                <patternFill>
                  <bgColor rgb="FFFFC000"/>
                </patternFill>
              </fill>
            </x14:dxf>
          </x14:cfRule>
          <x14:cfRule type="cellIs" priority="168" operator="equal" id="{3144E4B0-6F42-46BA-A4CC-50ADF9C2ACE0}">
            <xm:f>Tables!$B$17</xm:f>
            <x14:dxf>
              <fill>
                <patternFill>
                  <bgColor rgb="FFFF0000"/>
                </patternFill>
              </fill>
            </x14:dxf>
          </x14:cfRule>
          <xm:sqref>Q505</xm:sqref>
        </x14:conditionalFormatting>
        <x14:conditionalFormatting xmlns:xm="http://schemas.microsoft.com/office/excel/2006/main">
          <x14:cfRule type="cellIs" priority="161" operator="equal" id="{81A81CB2-AF0B-465C-860B-376C45ADF504}">
            <xm:f>Tables!$B$15</xm:f>
            <x14:dxf>
              <fill>
                <patternFill>
                  <bgColor rgb="FFFFFFCC"/>
                </patternFill>
              </fill>
            </x14:dxf>
          </x14:cfRule>
          <x14:cfRule type="cellIs" priority="162" operator="equal" id="{92EE043F-796E-4B84-B7C3-D1E0D3631F61}">
            <xm:f>Tables!$B$16</xm:f>
            <x14:dxf>
              <fill>
                <patternFill>
                  <bgColor rgb="FF92D050"/>
                </patternFill>
              </fill>
            </x14:dxf>
          </x14:cfRule>
          <x14:cfRule type="cellIs" priority="163" operator="equal" id="{A94CF06B-F7A5-45CE-AB95-30A620A9D18D}">
            <xm:f>Tables!$B$18</xm:f>
            <x14:dxf>
              <fill>
                <patternFill>
                  <bgColor rgb="FFFFC000"/>
                </patternFill>
              </fill>
            </x14:dxf>
          </x14:cfRule>
          <x14:cfRule type="cellIs" priority="164" operator="equal" id="{1892DAE5-6411-4AD8-ABE0-0E207BC8BF58}">
            <xm:f>Tables!$B$17</xm:f>
            <x14:dxf>
              <fill>
                <patternFill>
                  <bgColor rgb="FFFF0000"/>
                </patternFill>
              </fill>
            </x14:dxf>
          </x14:cfRule>
          <xm:sqref>M505</xm:sqref>
        </x14:conditionalFormatting>
        <x14:conditionalFormatting xmlns:xm="http://schemas.microsoft.com/office/excel/2006/main">
          <x14:cfRule type="cellIs" priority="157" operator="equal" id="{DFC4E719-53A5-425F-8E8E-E2EE46A759D5}">
            <xm:f>Tables!$B$15</xm:f>
            <x14:dxf>
              <fill>
                <patternFill>
                  <bgColor rgb="FFFFFFCC"/>
                </patternFill>
              </fill>
            </x14:dxf>
          </x14:cfRule>
          <x14:cfRule type="cellIs" priority="158" operator="equal" id="{37237C3C-09E7-4064-BE67-6CA3B6982D01}">
            <xm:f>Tables!$B$16</xm:f>
            <x14:dxf>
              <fill>
                <patternFill>
                  <bgColor rgb="FF92D050"/>
                </patternFill>
              </fill>
            </x14:dxf>
          </x14:cfRule>
          <x14:cfRule type="cellIs" priority="159" operator="equal" id="{6DFACD5C-59B3-45DA-AD02-1BD6165721BD}">
            <xm:f>Tables!$B$18</xm:f>
            <x14:dxf>
              <fill>
                <patternFill>
                  <bgColor rgb="FFFFC000"/>
                </patternFill>
              </fill>
            </x14:dxf>
          </x14:cfRule>
          <x14:cfRule type="cellIs" priority="160" operator="equal" id="{F4D56EF8-9265-4902-B762-2317FC78FE9E}">
            <xm:f>Tables!$B$17</xm:f>
            <x14:dxf>
              <fill>
                <patternFill>
                  <bgColor rgb="FFFF0000"/>
                </patternFill>
              </fill>
            </x14:dxf>
          </x14:cfRule>
          <xm:sqref>M619</xm:sqref>
        </x14:conditionalFormatting>
        <x14:conditionalFormatting xmlns:xm="http://schemas.microsoft.com/office/excel/2006/main">
          <x14:cfRule type="cellIs" priority="153" operator="equal" id="{D24FE78F-D60F-4115-A8B1-7C4F75FC326D}">
            <xm:f>Tables!$B$15</xm:f>
            <x14:dxf>
              <fill>
                <patternFill>
                  <bgColor rgb="FFFFFFCC"/>
                </patternFill>
              </fill>
            </x14:dxf>
          </x14:cfRule>
          <x14:cfRule type="cellIs" priority="154" operator="equal" id="{1932B7DB-FC19-4E68-A637-986933D0E36F}">
            <xm:f>Tables!$B$16</xm:f>
            <x14:dxf>
              <fill>
                <patternFill>
                  <bgColor rgb="FF92D050"/>
                </patternFill>
              </fill>
            </x14:dxf>
          </x14:cfRule>
          <x14:cfRule type="cellIs" priority="155" operator="equal" id="{C53B75CF-4FC1-495C-833B-B6B05C19BFAE}">
            <xm:f>Tables!$B$18</xm:f>
            <x14:dxf>
              <fill>
                <patternFill>
                  <bgColor rgb="FFFFC000"/>
                </patternFill>
              </fill>
            </x14:dxf>
          </x14:cfRule>
          <x14:cfRule type="cellIs" priority="156" operator="equal" id="{92929C93-137F-49DD-AB52-C78296DB36F8}">
            <xm:f>Tables!$B$17</xm:f>
            <x14:dxf>
              <fill>
                <patternFill>
                  <bgColor rgb="FFFF0000"/>
                </patternFill>
              </fill>
            </x14:dxf>
          </x14:cfRule>
          <xm:sqref>Q619</xm:sqref>
        </x14:conditionalFormatting>
        <x14:conditionalFormatting xmlns:xm="http://schemas.microsoft.com/office/excel/2006/main">
          <x14:cfRule type="cellIs" priority="149" operator="equal" id="{CE27A5E0-A693-43E1-A919-DE6D539D08FE}">
            <xm:f>Tables!$B$15</xm:f>
            <x14:dxf>
              <fill>
                <patternFill>
                  <bgColor rgb="FFFFFFCC"/>
                </patternFill>
              </fill>
            </x14:dxf>
          </x14:cfRule>
          <x14:cfRule type="cellIs" priority="150" operator="equal" id="{52A5F5A6-B1F2-48DC-8891-34826354A744}">
            <xm:f>Tables!$B$16</xm:f>
            <x14:dxf>
              <fill>
                <patternFill>
                  <bgColor rgb="FF92D050"/>
                </patternFill>
              </fill>
            </x14:dxf>
          </x14:cfRule>
          <x14:cfRule type="cellIs" priority="151" operator="equal" id="{809C6BD7-34F9-41FD-857A-3E28A5A386A9}">
            <xm:f>Tables!$B$18</xm:f>
            <x14:dxf>
              <fill>
                <patternFill>
                  <bgColor rgb="FFFFC000"/>
                </patternFill>
              </fill>
            </x14:dxf>
          </x14:cfRule>
          <x14:cfRule type="cellIs" priority="152" operator="equal" id="{05F9A1C4-28D0-4650-83F1-BAE7B46BCB0F}">
            <xm:f>Tables!$B$17</xm:f>
            <x14:dxf>
              <fill>
                <patternFill>
                  <bgColor rgb="FFFF0000"/>
                </patternFill>
              </fill>
            </x14:dxf>
          </x14:cfRule>
          <xm:sqref>Q641</xm:sqref>
        </x14:conditionalFormatting>
        <x14:conditionalFormatting xmlns:xm="http://schemas.microsoft.com/office/excel/2006/main">
          <x14:cfRule type="cellIs" priority="145" operator="equal" id="{F6FF00E6-2C1D-4C35-A2CF-6406246EA57A}">
            <xm:f>Tables!$B$15</xm:f>
            <x14:dxf>
              <fill>
                <patternFill>
                  <bgColor rgb="FFFFFFCC"/>
                </patternFill>
              </fill>
            </x14:dxf>
          </x14:cfRule>
          <x14:cfRule type="cellIs" priority="146" operator="equal" id="{DFBE5745-8B6E-4209-A755-C96AED81EEE4}">
            <xm:f>Tables!$B$16</xm:f>
            <x14:dxf>
              <fill>
                <patternFill>
                  <bgColor rgb="FF92D050"/>
                </patternFill>
              </fill>
            </x14:dxf>
          </x14:cfRule>
          <x14:cfRule type="cellIs" priority="147" operator="equal" id="{7352F3D5-9A75-4F0C-83D7-63B41E891EAA}">
            <xm:f>Tables!$B$18</xm:f>
            <x14:dxf>
              <fill>
                <patternFill>
                  <bgColor rgb="FFFFC000"/>
                </patternFill>
              </fill>
            </x14:dxf>
          </x14:cfRule>
          <x14:cfRule type="cellIs" priority="148" operator="equal" id="{7B5807F1-E97D-44FB-AC33-98DAE32722E2}">
            <xm:f>Tables!$B$17</xm:f>
            <x14:dxf>
              <fill>
                <patternFill>
                  <bgColor rgb="FFFF0000"/>
                </patternFill>
              </fill>
            </x14:dxf>
          </x14:cfRule>
          <xm:sqref>M641</xm:sqref>
        </x14:conditionalFormatting>
        <x14:conditionalFormatting xmlns:xm="http://schemas.microsoft.com/office/excel/2006/main">
          <x14:cfRule type="cellIs" priority="141" operator="equal" id="{03C53104-6E1B-47F4-B930-CFF0ED3FC32E}">
            <xm:f>Tables!$B$15</xm:f>
            <x14:dxf>
              <fill>
                <patternFill>
                  <bgColor rgb="FFFFFFCC"/>
                </patternFill>
              </fill>
            </x14:dxf>
          </x14:cfRule>
          <x14:cfRule type="cellIs" priority="142" operator="equal" id="{8833C78B-9BAB-4A19-B129-E4F0BC732D7E}">
            <xm:f>Tables!$B$16</xm:f>
            <x14:dxf>
              <fill>
                <patternFill>
                  <bgColor rgb="FF92D050"/>
                </patternFill>
              </fill>
            </x14:dxf>
          </x14:cfRule>
          <x14:cfRule type="cellIs" priority="143" operator="equal" id="{AC0EA18F-D00A-4F53-A445-0F9ECBDF3449}">
            <xm:f>Tables!$B$18</xm:f>
            <x14:dxf>
              <fill>
                <patternFill>
                  <bgColor rgb="FFFFC000"/>
                </patternFill>
              </fill>
            </x14:dxf>
          </x14:cfRule>
          <x14:cfRule type="cellIs" priority="144" operator="equal" id="{0B787A9C-F6AB-45ED-9BEB-2081C5519232}">
            <xm:f>Tables!$B$17</xm:f>
            <x14:dxf>
              <fill>
                <patternFill>
                  <bgColor rgb="FFFF0000"/>
                </patternFill>
              </fill>
            </x14:dxf>
          </x14:cfRule>
          <xm:sqref>M653</xm:sqref>
        </x14:conditionalFormatting>
        <x14:conditionalFormatting xmlns:xm="http://schemas.microsoft.com/office/excel/2006/main">
          <x14:cfRule type="cellIs" priority="137" operator="equal" id="{F6A20D31-9A0A-4ED3-973F-433C27FEBC14}">
            <xm:f>Tables!$B$15</xm:f>
            <x14:dxf>
              <fill>
                <patternFill>
                  <bgColor rgb="FFFFFFCC"/>
                </patternFill>
              </fill>
            </x14:dxf>
          </x14:cfRule>
          <x14:cfRule type="cellIs" priority="138" operator="equal" id="{A425FC35-FE46-4295-8C19-B2B5A73C0E6D}">
            <xm:f>Tables!$B$16</xm:f>
            <x14:dxf>
              <fill>
                <patternFill>
                  <bgColor rgb="FF92D050"/>
                </patternFill>
              </fill>
            </x14:dxf>
          </x14:cfRule>
          <x14:cfRule type="cellIs" priority="139" operator="equal" id="{926838F1-22A2-45E9-9603-534B48B4804D}">
            <xm:f>Tables!$B$18</xm:f>
            <x14:dxf>
              <fill>
                <patternFill>
                  <bgColor rgb="FFFFC000"/>
                </patternFill>
              </fill>
            </x14:dxf>
          </x14:cfRule>
          <x14:cfRule type="cellIs" priority="140" operator="equal" id="{660CC6B5-E2B3-45FF-B83B-A1406D3218BF}">
            <xm:f>Tables!$B$17</xm:f>
            <x14:dxf>
              <fill>
                <patternFill>
                  <bgColor rgb="FFFF0000"/>
                </patternFill>
              </fill>
            </x14:dxf>
          </x14:cfRule>
          <xm:sqref>Q653</xm:sqref>
        </x14:conditionalFormatting>
        <x14:conditionalFormatting xmlns:xm="http://schemas.microsoft.com/office/excel/2006/main">
          <x14:cfRule type="cellIs" priority="133" operator="equal" id="{85FEE39D-DB8E-46A0-8E34-7AC36F81398B}">
            <xm:f>Tables!$B$15</xm:f>
            <x14:dxf>
              <fill>
                <patternFill>
                  <bgColor rgb="FFFFFFCC"/>
                </patternFill>
              </fill>
            </x14:dxf>
          </x14:cfRule>
          <x14:cfRule type="cellIs" priority="134" operator="equal" id="{99B8B97C-DDF4-419C-BA63-358FAA35844F}">
            <xm:f>Tables!$B$16</xm:f>
            <x14:dxf>
              <fill>
                <patternFill>
                  <bgColor rgb="FF92D050"/>
                </patternFill>
              </fill>
            </x14:dxf>
          </x14:cfRule>
          <x14:cfRule type="cellIs" priority="135" operator="equal" id="{15B66BA2-39B8-45A9-9BFA-471458B8CB84}">
            <xm:f>Tables!$B$18</xm:f>
            <x14:dxf>
              <fill>
                <patternFill>
                  <bgColor rgb="FFFFC000"/>
                </patternFill>
              </fill>
            </x14:dxf>
          </x14:cfRule>
          <x14:cfRule type="cellIs" priority="136" operator="equal" id="{B6FF440A-0219-4A98-BF99-E670200C926B}">
            <xm:f>Tables!$B$17</xm:f>
            <x14:dxf>
              <fill>
                <patternFill>
                  <bgColor rgb="FFFF0000"/>
                </patternFill>
              </fill>
            </x14:dxf>
          </x14:cfRule>
          <xm:sqref>Q780</xm:sqref>
        </x14:conditionalFormatting>
        <x14:conditionalFormatting xmlns:xm="http://schemas.microsoft.com/office/excel/2006/main">
          <x14:cfRule type="cellIs" priority="129" operator="equal" id="{1A64062A-CA5F-49A1-8903-EE9F88716001}">
            <xm:f>Tables!$B$15</xm:f>
            <x14:dxf>
              <fill>
                <patternFill>
                  <bgColor rgb="FFFFFFCC"/>
                </patternFill>
              </fill>
            </x14:dxf>
          </x14:cfRule>
          <x14:cfRule type="cellIs" priority="130" operator="equal" id="{5D1543AD-B8AD-4D89-B953-831D8A321A9A}">
            <xm:f>Tables!$B$16</xm:f>
            <x14:dxf>
              <fill>
                <patternFill>
                  <bgColor rgb="FF92D050"/>
                </patternFill>
              </fill>
            </x14:dxf>
          </x14:cfRule>
          <x14:cfRule type="cellIs" priority="131" operator="equal" id="{0A32908E-A968-4EAF-8C6A-E65AF1039C05}">
            <xm:f>Tables!$B$18</xm:f>
            <x14:dxf>
              <fill>
                <patternFill>
                  <bgColor rgb="FFFFC000"/>
                </patternFill>
              </fill>
            </x14:dxf>
          </x14:cfRule>
          <x14:cfRule type="cellIs" priority="132" operator="equal" id="{5C5EA628-47BD-4329-8CCB-5D21C3118A11}">
            <xm:f>Tables!$B$17</xm:f>
            <x14:dxf>
              <fill>
                <patternFill>
                  <bgColor rgb="FFFF0000"/>
                </patternFill>
              </fill>
            </x14:dxf>
          </x14:cfRule>
          <xm:sqref>M780</xm:sqref>
        </x14:conditionalFormatting>
        <x14:conditionalFormatting xmlns:xm="http://schemas.microsoft.com/office/excel/2006/main">
          <x14:cfRule type="cellIs" priority="125" operator="equal" id="{09A75319-4ABF-4B2B-95A5-1FF483AD7D76}">
            <xm:f>Tables!$B$15</xm:f>
            <x14:dxf>
              <fill>
                <patternFill>
                  <bgColor rgb="FFFFFFCC"/>
                </patternFill>
              </fill>
            </x14:dxf>
          </x14:cfRule>
          <x14:cfRule type="cellIs" priority="126" operator="equal" id="{CE5750FC-D3BC-45AA-8D63-8768C837DB50}">
            <xm:f>Tables!$B$16</xm:f>
            <x14:dxf>
              <fill>
                <patternFill>
                  <bgColor rgb="FF92D050"/>
                </patternFill>
              </fill>
            </x14:dxf>
          </x14:cfRule>
          <x14:cfRule type="cellIs" priority="127" operator="equal" id="{723AB407-6727-4014-B58A-BA34761C1425}">
            <xm:f>Tables!$B$18</xm:f>
            <x14:dxf>
              <fill>
                <patternFill>
                  <bgColor rgb="FFFFC000"/>
                </patternFill>
              </fill>
            </x14:dxf>
          </x14:cfRule>
          <x14:cfRule type="cellIs" priority="128" operator="equal" id="{49B09235-EC30-4F8E-B423-21CCC5DEBD36}">
            <xm:f>Tables!$B$17</xm:f>
            <x14:dxf>
              <fill>
                <patternFill>
                  <bgColor rgb="FFFF0000"/>
                </patternFill>
              </fill>
            </x14:dxf>
          </x14:cfRule>
          <xm:sqref>M921</xm:sqref>
        </x14:conditionalFormatting>
        <x14:conditionalFormatting xmlns:xm="http://schemas.microsoft.com/office/excel/2006/main">
          <x14:cfRule type="cellIs" priority="121" operator="equal" id="{73CA36DD-0671-45E5-967D-19E70D6B3271}">
            <xm:f>Tables!$B$15</xm:f>
            <x14:dxf>
              <fill>
                <patternFill>
                  <bgColor rgb="FFFFFFCC"/>
                </patternFill>
              </fill>
            </x14:dxf>
          </x14:cfRule>
          <x14:cfRule type="cellIs" priority="122" operator="equal" id="{9C197A79-49B3-4661-A983-B9B62CFA0136}">
            <xm:f>Tables!$B$16</xm:f>
            <x14:dxf>
              <fill>
                <patternFill>
                  <bgColor rgb="FF92D050"/>
                </patternFill>
              </fill>
            </x14:dxf>
          </x14:cfRule>
          <x14:cfRule type="cellIs" priority="123" operator="equal" id="{D1B94845-AD0B-403A-BF3F-3176EF89B94E}">
            <xm:f>Tables!$B$18</xm:f>
            <x14:dxf>
              <fill>
                <patternFill>
                  <bgColor rgb="FFFFC000"/>
                </patternFill>
              </fill>
            </x14:dxf>
          </x14:cfRule>
          <x14:cfRule type="cellIs" priority="124" operator="equal" id="{89752BE1-AC1C-4F66-9E45-EACD1146B8C0}">
            <xm:f>Tables!$B$17</xm:f>
            <x14:dxf>
              <fill>
                <patternFill>
                  <bgColor rgb="FFFF0000"/>
                </patternFill>
              </fill>
            </x14:dxf>
          </x14:cfRule>
          <xm:sqref>Q921</xm:sqref>
        </x14:conditionalFormatting>
        <x14:conditionalFormatting xmlns:xm="http://schemas.microsoft.com/office/excel/2006/main">
          <x14:cfRule type="cellIs" priority="117" operator="equal" id="{0A613B5F-481D-492A-A99D-564646A98ECA}">
            <xm:f>Tables!$B$15</xm:f>
            <x14:dxf>
              <fill>
                <patternFill>
                  <bgColor rgb="FFFFFFCC"/>
                </patternFill>
              </fill>
            </x14:dxf>
          </x14:cfRule>
          <x14:cfRule type="cellIs" priority="118" operator="equal" id="{1E85F250-03CC-46E8-A953-DE32994410B3}">
            <xm:f>Tables!$B$16</xm:f>
            <x14:dxf>
              <fill>
                <patternFill>
                  <bgColor rgb="FF92D050"/>
                </patternFill>
              </fill>
            </x14:dxf>
          </x14:cfRule>
          <x14:cfRule type="cellIs" priority="119" operator="equal" id="{6FEA75E6-51BF-4D62-AA7A-DF72CEF42A00}">
            <xm:f>Tables!$B$18</xm:f>
            <x14:dxf>
              <fill>
                <patternFill>
                  <bgColor rgb="FFFFC000"/>
                </patternFill>
              </fill>
            </x14:dxf>
          </x14:cfRule>
          <x14:cfRule type="cellIs" priority="120" operator="equal" id="{556AACAA-9FB7-44EC-B897-6889F6133DD8}">
            <xm:f>Tables!$B$17</xm:f>
            <x14:dxf>
              <fill>
                <patternFill>
                  <bgColor rgb="FFFF0000"/>
                </patternFill>
              </fill>
            </x14:dxf>
          </x14:cfRule>
          <xm:sqref>Q943</xm:sqref>
        </x14:conditionalFormatting>
        <x14:conditionalFormatting xmlns:xm="http://schemas.microsoft.com/office/excel/2006/main">
          <x14:cfRule type="cellIs" priority="113" operator="equal" id="{D216A329-ECC7-4CA7-B183-4E15D74B8EE3}">
            <xm:f>Tables!$B$15</xm:f>
            <x14:dxf>
              <fill>
                <patternFill>
                  <bgColor rgb="FFFFFFCC"/>
                </patternFill>
              </fill>
            </x14:dxf>
          </x14:cfRule>
          <x14:cfRule type="cellIs" priority="114" operator="equal" id="{A492B707-B836-44AF-8B00-8EAEC90AACB1}">
            <xm:f>Tables!$B$16</xm:f>
            <x14:dxf>
              <fill>
                <patternFill>
                  <bgColor rgb="FF92D050"/>
                </patternFill>
              </fill>
            </x14:dxf>
          </x14:cfRule>
          <x14:cfRule type="cellIs" priority="115" operator="equal" id="{7D76D482-21FF-4290-BEA6-3E65619399BD}">
            <xm:f>Tables!$B$18</xm:f>
            <x14:dxf>
              <fill>
                <patternFill>
                  <bgColor rgb="FFFFC000"/>
                </patternFill>
              </fill>
            </x14:dxf>
          </x14:cfRule>
          <x14:cfRule type="cellIs" priority="116" operator="equal" id="{815DF12B-7BBA-4817-B469-28B75874A3AC}">
            <xm:f>Tables!$B$17</xm:f>
            <x14:dxf>
              <fill>
                <patternFill>
                  <bgColor rgb="FFFF0000"/>
                </patternFill>
              </fill>
            </x14:dxf>
          </x14:cfRule>
          <xm:sqref>M943</xm:sqref>
        </x14:conditionalFormatting>
        <x14:conditionalFormatting xmlns:xm="http://schemas.microsoft.com/office/excel/2006/main">
          <x14:cfRule type="cellIs" priority="109" operator="equal" id="{E0112FF8-1EF9-4166-94F0-71203681B392}">
            <xm:f>Tables!$B$15</xm:f>
            <x14:dxf>
              <fill>
                <patternFill>
                  <bgColor rgb="FFFFFFCC"/>
                </patternFill>
              </fill>
            </x14:dxf>
          </x14:cfRule>
          <x14:cfRule type="cellIs" priority="110" operator="equal" id="{1B4512E1-DE64-4B6E-96D2-FD78602A104B}">
            <xm:f>Tables!$B$16</xm:f>
            <x14:dxf>
              <fill>
                <patternFill>
                  <bgColor rgb="FF92D050"/>
                </patternFill>
              </fill>
            </x14:dxf>
          </x14:cfRule>
          <x14:cfRule type="cellIs" priority="111" operator="equal" id="{101AFFB4-FFE6-42F5-A682-DA5BBF502C28}">
            <xm:f>Tables!$B$18</xm:f>
            <x14:dxf>
              <fill>
                <patternFill>
                  <bgColor rgb="FFFFC000"/>
                </patternFill>
              </fill>
            </x14:dxf>
          </x14:cfRule>
          <x14:cfRule type="cellIs" priority="112" operator="equal" id="{C20D1E13-72C8-4D77-901F-5023B9C7DB44}">
            <xm:f>Tables!$B$17</xm:f>
            <x14:dxf>
              <fill>
                <patternFill>
                  <bgColor rgb="FFFF0000"/>
                </patternFill>
              </fill>
            </x14:dxf>
          </x14:cfRule>
          <xm:sqref>M964</xm:sqref>
        </x14:conditionalFormatting>
        <x14:conditionalFormatting xmlns:xm="http://schemas.microsoft.com/office/excel/2006/main">
          <x14:cfRule type="cellIs" priority="105" operator="equal" id="{B28F0A05-CA28-4BDA-ABA2-41F2986A1CB6}">
            <xm:f>Tables!$B$15</xm:f>
            <x14:dxf>
              <fill>
                <patternFill>
                  <bgColor rgb="FFFFFFCC"/>
                </patternFill>
              </fill>
            </x14:dxf>
          </x14:cfRule>
          <x14:cfRule type="cellIs" priority="106" operator="equal" id="{A53C74CD-53AF-489B-8B3C-2CF339C60676}">
            <xm:f>Tables!$B$16</xm:f>
            <x14:dxf>
              <fill>
                <patternFill>
                  <bgColor rgb="FF92D050"/>
                </patternFill>
              </fill>
            </x14:dxf>
          </x14:cfRule>
          <x14:cfRule type="cellIs" priority="107" operator="equal" id="{F9DFFFA4-B447-4A9E-A13B-987D75C40FEC}">
            <xm:f>Tables!$B$18</xm:f>
            <x14:dxf>
              <fill>
                <patternFill>
                  <bgColor rgb="FFFFC000"/>
                </patternFill>
              </fill>
            </x14:dxf>
          </x14:cfRule>
          <x14:cfRule type="cellIs" priority="108" operator="equal" id="{8A9493D4-439A-40E3-8083-7A47D82BA2E4}">
            <xm:f>Tables!$B$17</xm:f>
            <x14:dxf>
              <fill>
                <patternFill>
                  <bgColor rgb="FFFF0000"/>
                </patternFill>
              </fill>
            </x14:dxf>
          </x14:cfRule>
          <xm:sqref>Q964</xm:sqref>
        </x14:conditionalFormatting>
        <x14:conditionalFormatting xmlns:xm="http://schemas.microsoft.com/office/excel/2006/main">
          <x14:cfRule type="cellIs" priority="101" operator="equal" id="{39ECDD73-8F3C-4B9C-AE3F-A7A626FDA7CC}">
            <xm:f>Tables!$B$15</xm:f>
            <x14:dxf>
              <fill>
                <patternFill>
                  <bgColor rgb="FFFFFFCC"/>
                </patternFill>
              </fill>
            </x14:dxf>
          </x14:cfRule>
          <x14:cfRule type="cellIs" priority="102" operator="equal" id="{47215AD5-F0CE-486B-8015-DE58C5E707C7}">
            <xm:f>Tables!$B$16</xm:f>
            <x14:dxf>
              <fill>
                <patternFill>
                  <bgColor rgb="FF92D050"/>
                </patternFill>
              </fill>
            </x14:dxf>
          </x14:cfRule>
          <x14:cfRule type="cellIs" priority="103" operator="equal" id="{CBE9CA64-A151-4850-8C5A-AA51714D54D3}">
            <xm:f>Tables!$B$18</xm:f>
            <x14:dxf>
              <fill>
                <patternFill>
                  <bgColor rgb="FFFFC000"/>
                </patternFill>
              </fill>
            </x14:dxf>
          </x14:cfRule>
          <x14:cfRule type="cellIs" priority="104" operator="equal" id="{5C6668B1-304C-479E-B0C3-21CDAB3EB834}">
            <xm:f>Tables!$B$17</xm:f>
            <x14:dxf>
              <fill>
                <patternFill>
                  <bgColor rgb="FFFF0000"/>
                </patternFill>
              </fill>
            </x14:dxf>
          </x14:cfRule>
          <xm:sqref>Q1240</xm:sqref>
        </x14:conditionalFormatting>
        <x14:conditionalFormatting xmlns:xm="http://schemas.microsoft.com/office/excel/2006/main">
          <x14:cfRule type="cellIs" priority="97" operator="equal" id="{360273CD-ACE4-4165-BFDF-CBD03D007EC4}">
            <xm:f>Tables!$B$15</xm:f>
            <x14:dxf>
              <fill>
                <patternFill>
                  <bgColor rgb="FFFFFFCC"/>
                </patternFill>
              </fill>
            </x14:dxf>
          </x14:cfRule>
          <x14:cfRule type="cellIs" priority="98" operator="equal" id="{704ED2E3-4FC4-4133-AAAC-E892E61841E3}">
            <xm:f>Tables!$B$16</xm:f>
            <x14:dxf>
              <fill>
                <patternFill>
                  <bgColor rgb="FF92D050"/>
                </patternFill>
              </fill>
            </x14:dxf>
          </x14:cfRule>
          <x14:cfRule type="cellIs" priority="99" operator="equal" id="{6FFBC715-008C-4710-89C1-099E7C65BB6F}">
            <xm:f>Tables!$B$18</xm:f>
            <x14:dxf>
              <fill>
                <patternFill>
                  <bgColor rgb="FFFFC000"/>
                </patternFill>
              </fill>
            </x14:dxf>
          </x14:cfRule>
          <x14:cfRule type="cellIs" priority="100" operator="equal" id="{966DB6C0-29C1-4D1D-9EDA-F121AB068204}">
            <xm:f>Tables!$B$17</xm:f>
            <x14:dxf>
              <fill>
                <patternFill>
                  <bgColor rgb="FFFF0000"/>
                </patternFill>
              </fill>
            </x14:dxf>
          </x14:cfRule>
          <xm:sqref>M1240</xm:sqref>
        </x14:conditionalFormatting>
        <x14:conditionalFormatting xmlns:xm="http://schemas.microsoft.com/office/excel/2006/main">
          <x14:cfRule type="cellIs" priority="93" operator="equal" id="{B214F2F7-7E8E-4C91-84D5-E216AA9296DC}">
            <xm:f>Tables!$B$15</xm:f>
            <x14:dxf>
              <fill>
                <patternFill>
                  <bgColor rgb="FFFFFFCC"/>
                </patternFill>
              </fill>
            </x14:dxf>
          </x14:cfRule>
          <x14:cfRule type="cellIs" priority="94" operator="equal" id="{4AE2756F-CFD1-499E-891B-62FB9658AC83}">
            <xm:f>Tables!$B$16</xm:f>
            <x14:dxf>
              <fill>
                <patternFill>
                  <bgColor rgb="FF92D050"/>
                </patternFill>
              </fill>
            </x14:dxf>
          </x14:cfRule>
          <x14:cfRule type="cellIs" priority="95" operator="equal" id="{03A19BB3-BD55-4826-B27C-99762AE4D027}">
            <xm:f>Tables!$B$18</xm:f>
            <x14:dxf>
              <fill>
                <patternFill>
                  <bgColor rgb="FFFFC000"/>
                </patternFill>
              </fill>
            </x14:dxf>
          </x14:cfRule>
          <x14:cfRule type="cellIs" priority="96" operator="equal" id="{89379858-21A4-4923-A6D6-824318AFE727}">
            <xm:f>Tables!$B$17</xm:f>
            <x14:dxf>
              <fill>
                <patternFill>
                  <bgColor rgb="FFFF0000"/>
                </patternFill>
              </fill>
            </x14:dxf>
          </x14:cfRule>
          <xm:sqref>M1262</xm:sqref>
        </x14:conditionalFormatting>
        <x14:conditionalFormatting xmlns:xm="http://schemas.microsoft.com/office/excel/2006/main">
          <x14:cfRule type="cellIs" priority="89" operator="equal" id="{103BB52E-36F6-4582-B3E9-7AA89ED0F906}">
            <xm:f>Tables!$B$15</xm:f>
            <x14:dxf>
              <fill>
                <patternFill>
                  <bgColor rgb="FFFFFFCC"/>
                </patternFill>
              </fill>
            </x14:dxf>
          </x14:cfRule>
          <x14:cfRule type="cellIs" priority="90" operator="equal" id="{DF1182D6-6646-472F-B98A-C967F336E2A1}">
            <xm:f>Tables!$B$16</xm:f>
            <x14:dxf>
              <fill>
                <patternFill>
                  <bgColor rgb="FF92D050"/>
                </patternFill>
              </fill>
            </x14:dxf>
          </x14:cfRule>
          <x14:cfRule type="cellIs" priority="91" operator="equal" id="{DB646380-FDAB-4ACF-BF10-E46A54787C7C}">
            <xm:f>Tables!$B$18</xm:f>
            <x14:dxf>
              <fill>
                <patternFill>
                  <bgColor rgb="FFFFC000"/>
                </patternFill>
              </fill>
            </x14:dxf>
          </x14:cfRule>
          <x14:cfRule type="cellIs" priority="92" operator="equal" id="{B3A76110-4D09-4238-8BAD-1373ED6E4DDB}">
            <xm:f>Tables!$B$17</xm:f>
            <x14:dxf>
              <fill>
                <patternFill>
                  <bgColor rgb="FFFF0000"/>
                </patternFill>
              </fill>
            </x14:dxf>
          </x14:cfRule>
          <xm:sqref>Q1262</xm:sqref>
        </x14:conditionalFormatting>
        <x14:conditionalFormatting xmlns:xm="http://schemas.microsoft.com/office/excel/2006/main">
          <x14:cfRule type="cellIs" priority="85" operator="equal" id="{F1000B1C-D7D0-4B03-BA77-AAAD827F663A}">
            <xm:f>Tables!$B$15</xm:f>
            <x14:dxf>
              <fill>
                <patternFill>
                  <bgColor rgb="FFFFFFCC"/>
                </patternFill>
              </fill>
            </x14:dxf>
          </x14:cfRule>
          <x14:cfRule type="cellIs" priority="86" operator="equal" id="{6B76D53F-BD1B-4A37-918C-7C79E9E0D8F5}">
            <xm:f>Tables!$B$16</xm:f>
            <x14:dxf>
              <fill>
                <patternFill>
                  <bgColor rgb="FF92D050"/>
                </patternFill>
              </fill>
            </x14:dxf>
          </x14:cfRule>
          <x14:cfRule type="cellIs" priority="87" operator="equal" id="{264ECF9E-337F-41A9-9623-840C8BBA3737}">
            <xm:f>Tables!$B$18</xm:f>
            <x14:dxf>
              <fill>
                <patternFill>
                  <bgColor rgb="FFFFC000"/>
                </patternFill>
              </fill>
            </x14:dxf>
          </x14:cfRule>
          <x14:cfRule type="cellIs" priority="88" operator="equal" id="{55225C6E-6CF9-4320-9133-B3F8DDA7C925}">
            <xm:f>Tables!$B$17</xm:f>
            <x14:dxf>
              <fill>
                <patternFill>
                  <bgColor rgb="FFFF0000"/>
                </patternFill>
              </fill>
            </x14:dxf>
          </x14:cfRule>
          <xm:sqref>Q1274</xm:sqref>
        </x14:conditionalFormatting>
        <x14:conditionalFormatting xmlns:xm="http://schemas.microsoft.com/office/excel/2006/main">
          <x14:cfRule type="cellIs" priority="81" operator="equal" id="{621F5306-0E52-457C-ADB6-AD0534F815F2}">
            <xm:f>Tables!$B$15</xm:f>
            <x14:dxf>
              <fill>
                <patternFill>
                  <bgColor rgb="FFFFFFCC"/>
                </patternFill>
              </fill>
            </x14:dxf>
          </x14:cfRule>
          <x14:cfRule type="cellIs" priority="82" operator="equal" id="{60315685-FF01-49C2-A0C8-B963B97EA891}">
            <xm:f>Tables!$B$16</xm:f>
            <x14:dxf>
              <fill>
                <patternFill>
                  <bgColor rgb="FF92D050"/>
                </patternFill>
              </fill>
            </x14:dxf>
          </x14:cfRule>
          <x14:cfRule type="cellIs" priority="83" operator="equal" id="{FBEE3C90-2E50-48DF-9FBD-6F4F6116B613}">
            <xm:f>Tables!$B$18</xm:f>
            <x14:dxf>
              <fill>
                <patternFill>
                  <bgColor rgb="FFFFC000"/>
                </patternFill>
              </fill>
            </x14:dxf>
          </x14:cfRule>
          <x14:cfRule type="cellIs" priority="84" operator="equal" id="{B14EC25E-9462-46F6-86D9-5A05112EF005}">
            <xm:f>Tables!$B$17</xm:f>
            <x14:dxf>
              <fill>
                <patternFill>
                  <bgColor rgb="FFFF0000"/>
                </patternFill>
              </fill>
            </x14:dxf>
          </x14:cfRule>
          <xm:sqref>M1274</xm:sqref>
        </x14:conditionalFormatting>
        <x14:conditionalFormatting xmlns:xm="http://schemas.microsoft.com/office/excel/2006/main">
          <x14:cfRule type="cellIs" priority="77" operator="equal" id="{2F620F68-C4FF-492E-8150-2E16C19866AE}">
            <xm:f>Tables!$B$15</xm:f>
            <x14:dxf>
              <fill>
                <patternFill>
                  <bgColor rgb="FFFFFFCC"/>
                </patternFill>
              </fill>
            </x14:dxf>
          </x14:cfRule>
          <x14:cfRule type="cellIs" priority="78" operator="equal" id="{B3E77959-8F38-4AFF-890F-AEB566C2AE66}">
            <xm:f>Tables!$B$16</xm:f>
            <x14:dxf>
              <fill>
                <patternFill>
                  <bgColor rgb="FF92D050"/>
                </patternFill>
              </fill>
            </x14:dxf>
          </x14:cfRule>
          <x14:cfRule type="cellIs" priority="79" operator="equal" id="{517CCE30-4D45-4833-981A-4D90F56A5ABD}">
            <xm:f>Tables!$B$18</xm:f>
            <x14:dxf>
              <fill>
                <patternFill>
                  <bgColor rgb="FFFFC000"/>
                </patternFill>
              </fill>
            </x14:dxf>
          </x14:cfRule>
          <x14:cfRule type="cellIs" priority="80" operator="equal" id="{94F1BE41-2CB6-4F44-B0A7-655066416676}">
            <xm:f>Tables!$B$17</xm:f>
            <x14:dxf>
              <fill>
                <patternFill>
                  <bgColor rgb="FFFF0000"/>
                </patternFill>
              </fill>
            </x14:dxf>
          </x14:cfRule>
          <xm:sqref>M1355</xm:sqref>
        </x14:conditionalFormatting>
        <x14:conditionalFormatting xmlns:xm="http://schemas.microsoft.com/office/excel/2006/main">
          <x14:cfRule type="cellIs" priority="73" operator="equal" id="{51D58A95-5F7B-4520-9313-B1F3FBD6D3A8}">
            <xm:f>Tables!$B$15</xm:f>
            <x14:dxf>
              <fill>
                <patternFill>
                  <bgColor rgb="FFFFFFCC"/>
                </patternFill>
              </fill>
            </x14:dxf>
          </x14:cfRule>
          <x14:cfRule type="cellIs" priority="74" operator="equal" id="{E29A3371-5F54-4849-9F56-F76C2B1F5DE2}">
            <xm:f>Tables!$B$16</xm:f>
            <x14:dxf>
              <fill>
                <patternFill>
                  <bgColor rgb="FF92D050"/>
                </patternFill>
              </fill>
            </x14:dxf>
          </x14:cfRule>
          <x14:cfRule type="cellIs" priority="75" operator="equal" id="{2AB8917F-573C-4F45-9E5D-FF9B1582DEBF}">
            <xm:f>Tables!$B$18</xm:f>
            <x14:dxf>
              <fill>
                <patternFill>
                  <bgColor rgb="FFFFC000"/>
                </patternFill>
              </fill>
            </x14:dxf>
          </x14:cfRule>
          <x14:cfRule type="cellIs" priority="76" operator="equal" id="{03B1C706-5891-496C-B5EC-813077E7B0B2}">
            <xm:f>Tables!$B$17</xm:f>
            <x14:dxf>
              <fill>
                <patternFill>
                  <bgColor rgb="FFFF0000"/>
                </patternFill>
              </fill>
            </x14:dxf>
          </x14:cfRule>
          <xm:sqref>Q1355</xm:sqref>
        </x14:conditionalFormatting>
        <x14:conditionalFormatting xmlns:xm="http://schemas.microsoft.com/office/excel/2006/main">
          <x14:cfRule type="cellIs" priority="69" operator="equal" id="{CD607BC3-393C-46F6-ABB5-84EE968C8CA5}">
            <xm:f>Tables!$B$15</xm:f>
            <x14:dxf>
              <fill>
                <patternFill>
                  <bgColor rgb="FFFFFFCC"/>
                </patternFill>
              </fill>
            </x14:dxf>
          </x14:cfRule>
          <x14:cfRule type="cellIs" priority="70" operator="equal" id="{11FDA914-F205-44E6-9EDB-99D6E1808181}">
            <xm:f>Tables!$B$16</xm:f>
            <x14:dxf>
              <fill>
                <patternFill>
                  <bgColor rgb="FF92D050"/>
                </patternFill>
              </fill>
            </x14:dxf>
          </x14:cfRule>
          <x14:cfRule type="cellIs" priority="71" operator="equal" id="{30E53FC1-2304-470C-A840-50AFAD135E3E}">
            <xm:f>Tables!$B$18</xm:f>
            <x14:dxf>
              <fill>
                <patternFill>
                  <bgColor rgb="FFFFC000"/>
                </patternFill>
              </fill>
            </x14:dxf>
          </x14:cfRule>
          <x14:cfRule type="cellIs" priority="72" operator="equal" id="{794D9167-C854-4208-A392-F1C0DB914F1D}">
            <xm:f>Tables!$B$17</xm:f>
            <x14:dxf>
              <fill>
                <patternFill>
                  <bgColor rgb="FFFF0000"/>
                </patternFill>
              </fill>
            </x14:dxf>
          </x14:cfRule>
          <xm:sqref>Q1441</xm:sqref>
        </x14:conditionalFormatting>
        <x14:conditionalFormatting xmlns:xm="http://schemas.microsoft.com/office/excel/2006/main">
          <x14:cfRule type="cellIs" priority="65" operator="equal" id="{409948BF-9C96-4DA1-8769-5227EABC3742}">
            <xm:f>Tables!$B$15</xm:f>
            <x14:dxf>
              <fill>
                <patternFill>
                  <bgColor rgb="FFFFFFCC"/>
                </patternFill>
              </fill>
            </x14:dxf>
          </x14:cfRule>
          <x14:cfRule type="cellIs" priority="66" operator="equal" id="{BFA261A5-4C4D-49B6-9FB1-D0A798CEC1EC}">
            <xm:f>Tables!$B$16</xm:f>
            <x14:dxf>
              <fill>
                <patternFill>
                  <bgColor rgb="FF92D050"/>
                </patternFill>
              </fill>
            </x14:dxf>
          </x14:cfRule>
          <x14:cfRule type="cellIs" priority="67" operator="equal" id="{42BAF87F-EB22-4E87-971C-173F2CAEB664}">
            <xm:f>Tables!$B$18</xm:f>
            <x14:dxf>
              <fill>
                <patternFill>
                  <bgColor rgb="FFFFC000"/>
                </patternFill>
              </fill>
            </x14:dxf>
          </x14:cfRule>
          <x14:cfRule type="cellIs" priority="68" operator="equal" id="{12E76BCC-7B46-40C9-AA16-831A8AE4D489}">
            <xm:f>Tables!$B$17</xm:f>
            <x14:dxf>
              <fill>
                <patternFill>
                  <bgColor rgb="FFFF0000"/>
                </patternFill>
              </fill>
            </x14:dxf>
          </x14:cfRule>
          <xm:sqref>M1441</xm:sqref>
        </x14:conditionalFormatting>
        <x14:conditionalFormatting xmlns:xm="http://schemas.microsoft.com/office/excel/2006/main">
          <x14:cfRule type="cellIs" priority="61" operator="equal" id="{FDEDE9A5-1D3E-4B3D-A9D1-8AD8153E5B4A}">
            <xm:f>Tables!$B$15</xm:f>
            <x14:dxf>
              <fill>
                <patternFill>
                  <bgColor rgb="FFFFFFCC"/>
                </patternFill>
              </fill>
            </x14:dxf>
          </x14:cfRule>
          <x14:cfRule type="cellIs" priority="62" operator="equal" id="{B1DFB56E-96E5-4CEF-8CC2-A6F21EB8863B}">
            <xm:f>Tables!$B$16</xm:f>
            <x14:dxf>
              <fill>
                <patternFill>
                  <bgColor rgb="FF92D050"/>
                </patternFill>
              </fill>
            </x14:dxf>
          </x14:cfRule>
          <x14:cfRule type="cellIs" priority="63" operator="equal" id="{E674BECC-91CF-4289-8178-A2372C64E8E0}">
            <xm:f>Tables!$B$18</xm:f>
            <x14:dxf>
              <fill>
                <patternFill>
                  <bgColor rgb="FFFFC000"/>
                </patternFill>
              </fill>
            </x14:dxf>
          </x14:cfRule>
          <x14:cfRule type="cellIs" priority="64" operator="equal" id="{D746E907-022D-4708-9ABF-E0F252031AAC}">
            <xm:f>Tables!$B$17</xm:f>
            <x14:dxf>
              <fill>
                <patternFill>
                  <bgColor rgb="FFFF0000"/>
                </patternFill>
              </fill>
            </x14:dxf>
          </x14:cfRule>
          <xm:sqref>M440</xm:sqref>
        </x14:conditionalFormatting>
        <x14:conditionalFormatting xmlns:xm="http://schemas.microsoft.com/office/excel/2006/main">
          <x14:cfRule type="cellIs" priority="57" operator="equal" id="{5930BC0C-B2DD-4EB5-8E83-7439E01F63E5}">
            <xm:f>Tables!$B$15</xm:f>
            <x14:dxf>
              <fill>
                <patternFill>
                  <bgColor rgb="FFFFFFCC"/>
                </patternFill>
              </fill>
            </x14:dxf>
          </x14:cfRule>
          <x14:cfRule type="cellIs" priority="58" operator="equal" id="{7EB3BEC8-080F-437E-BE20-4F90CD0F6EBB}">
            <xm:f>Tables!$B$16</xm:f>
            <x14:dxf>
              <fill>
                <patternFill>
                  <bgColor rgb="FF92D050"/>
                </patternFill>
              </fill>
            </x14:dxf>
          </x14:cfRule>
          <x14:cfRule type="cellIs" priority="59" operator="equal" id="{790FD282-2A03-4BD1-897E-E3F4F66AAFA7}">
            <xm:f>Tables!$B$18</xm:f>
            <x14:dxf>
              <fill>
                <patternFill>
                  <bgColor rgb="FFFFC000"/>
                </patternFill>
              </fill>
            </x14:dxf>
          </x14:cfRule>
          <x14:cfRule type="cellIs" priority="60" operator="equal" id="{7790408D-B257-43F9-9386-6AF959C679BC}">
            <xm:f>Tables!$B$17</xm:f>
            <x14:dxf>
              <fill>
                <patternFill>
                  <bgColor rgb="FFFF0000"/>
                </patternFill>
              </fill>
            </x14:dxf>
          </x14:cfRule>
          <xm:sqref>Q440</xm:sqref>
        </x14:conditionalFormatting>
        <x14:conditionalFormatting xmlns:xm="http://schemas.microsoft.com/office/excel/2006/main">
          <x14:cfRule type="cellIs" priority="53" operator="equal" id="{67A714D2-F3DB-46BE-9167-C60191DA3ABC}">
            <xm:f>Tables!$B$15</xm:f>
            <x14:dxf>
              <fill>
                <patternFill>
                  <bgColor rgb="FFFFFFCC"/>
                </patternFill>
              </fill>
            </x14:dxf>
          </x14:cfRule>
          <x14:cfRule type="cellIs" priority="54" operator="equal" id="{33D3D2C2-9F63-40D5-A5C5-3856D47660B0}">
            <xm:f>Tables!$B$16</xm:f>
            <x14:dxf>
              <fill>
                <patternFill>
                  <bgColor rgb="FF92D050"/>
                </patternFill>
              </fill>
            </x14:dxf>
          </x14:cfRule>
          <x14:cfRule type="cellIs" priority="55" operator="equal" id="{F451796B-C3A0-46A5-9A29-0B85AE246903}">
            <xm:f>Tables!$B$18</xm:f>
            <x14:dxf>
              <fill>
                <patternFill>
                  <bgColor rgb="FFFFC000"/>
                </patternFill>
              </fill>
            </x14:dxf>
          </x14:cfRule>
          <x14:cfRule type="cellIs" priority="56" operator="equal" id="{DF6DEEB7-B47A-49E3-B0C3-32DA69A3DB10}">
            <xm:f>Tables!$B$17</xm:f>
            <x14:dxf>
              <fill>
                <patternFill>
                  <bgColor rgb="FFFF0000"/>
                </patternFill>
              </fill>
            </x14:dxf>
          </x14:cfRule>
          <xm:sqref>M450</xm:sqref>
        </x14:conditionalFormatting>
        <x14:conditionalFormatting xmlns:xm="http://schemas.microsoft.com/office/excel/2006/main">
          <x14:cfRule type="cellIs" priority="49" operator="equal" id="{93EA74E7-3F30-4F7B-BCE7-936DC973FA72}">
            <xm:f>Tables!$B$15</xm:f>
            <x14:dxf>
              <fill>
                <patternFill>
                  <bgColor rgb="FFFFFFCC"/>
                </patternFill>
              </fill>
            </x14:dxf>
          </x14:cfRule>
          <x14:cfRule type="cellIs" priority="50" operator="equal" id="{3DCAE67D-67C4-42E5-BA39-5DE250A84863}">
            <xm:f>Tables!$B$16</xm:f>
            <x14:dxf>
              <fill>
                <patternFill>
                  <bgColor rgb="FF92D050"/>
                </patternFill>
              </fill>
            </x14:dxf>
          </x14:cfRule>
          <x14:cfRule type="cellIs" priority="51" operator="equal" id="{DABA99FE-6C31-4D70-A45D-BFEF5054418D}">
            <xm:f>Tables!$B$18</xm:f>
            <x14:dxf>
              <fill>
                <patternFill>
                  <bgColor rgb="FFFFC000"/>
                </patternFill>
              </fill>
            </x14:dxf>
          </x14:cfRule>
          <x14:cfRule type="cellIs" priority="52" operator="equal" id="{94F2502C-AB02-409E-BC79-505DC649C84B}">
            <xm:f>Tables!$B$17</xm:f>
            <x14:dxf>
              <fill>
                <patternFill>
                  <bgColor rgb="FFFF0000"/>
                </patternFill>
              </fill>
            </x14:dxf>
          </x14:cfRule>
          <xm:sqref>Q450</xm:sqref>
        </x14:conditionalFormatting>
        <x14:conditionalFormatting xmlns:xm="http://schemas.microsoft.com/office/excel/2006/main">
          <x14:cfRule type="cellIs" priority="45" operator="equal" id="{B96C2DFC-D63D-4DAA-8CD4-849E520BDE6F}">
            <xm:f>Tables!$B$15</xm:f>
            <x14:dxf>
              <fill>
                <patternFill>
                  <bgColor rgb="FFFFFFCC"/>
                </patternFill>
              </fill>
            </x14:dxf>
          </x14:cfRule>
          <x14:cfRule type="cellIs" priority="46" operator="equal" id="{1DBFBCB0-F70F-4CE3-85F9-84D5429D4B6E}">
            <xm:f>Tables!$B$16</xm:f>
            <x14:dxf>
              <fill>
                <patternFill>
                  <bgColor rgb="FF92D050"/>
                </patternFill>
              </fill>
            </x14:dxf>
          </x14:cfRule>
          <x14:cfRule type="cellIs" priority="47" operator="equal" id="{8090347A-7223-4ECF-B194-9C9F7ECD2022}">
            <xm:f>Tables!$B$18</xm:f>
            <x14:dxf>
              <fill>
                <patternFill>
                  <bgColor rgb="FFFFC000"/>
                </patternFill>
              </fill>
            </x14:dxf>
          </x14:cfRule>
          <x14:cfRule type="cellIs" priority="48" operator="equal" id="{DEAF1D2C-0A27-46D4-9302-6E918EECB843}">
            <xm:f>Tables!$B$17</xm:f>
            <x14:dxf>
              <fill>
                <patternFill>
                  <bgColor rgb="FFFF0000"/>
                </patternFill>
              </fill>
            </x14:dxf>
          </x14:cfRule>
          <xm:sqref>M460</xm:sqref>
        </x14:conditionalFormatting>
        <x14:conditionalFormatting xmlns:xm="http://schemas.microsoft.com/office/excel/2006/main">
          <x14:cfRule type="cellIs" priority="41" operator="equal" id="{885BC965-4E01-470C-B410-8EFAE70F2D52}">
            <xm:f>Tables!$B$15</xm:f>
            <x14:dxf>
              <fill>
                <patternFill>
                  <bgColor rgb="FFFFFFCC"/>
                </patternFill>
              </fill>
            </x14:dxf>
          </x14:cfRule>
          <x14:cfRule type="cellIs" priority="42" operator="equal" id="{AC1B1380-E14C-441C-8D4D-CC634B014A44}">
            <xm:f>Tables!$B$16</xm:f>
            <x14:dxf>
              <fill>
                <patternFill>
                  <bgColor rgb="FF92D050"/>
                </patternFill>
              </fill>
            </x14:dxf>
          </x14:cfRule>
          <x14:cfRule type="cellIs" priority="43" operator="equal" id="{E76F59F5-0BBC-4252-B747-1549F51842A4}">
            <xm:f>Tables!$B$18</xm:f>
            <x14:dxf>
              <fill>
                <patternFill>
                  <bgColor rgb="FFFFC000"/>
                </patternFill>
              </fill>
            </x14:dxf>
          </x14:cfRule>
          <x14:cfRule type="cellIs" priority="44" operator="equal" id="{35E84528-D0D8-494B-8ECF-0356B2353953}">
            <xm:f>Tables!$B$17</xm:f>
            <x14:dxf>
              <fill>
                <patternFill>
                  <bgColor rgb="FFFF0000"/>
                </patternFill>
              </fill>
            </x14:dxf>
          </x14:cfRule>
          <xm:sqref>Q460</xm:sqref>
        </x14:conditionalFormatting>
        <x14:conditionalFormatting xmlns:xm="http://schemas.microsoft.com/office/excel/2006/main">
          <x14:cfRule type="cellIs" priority="37" operator="equal" id="{85BE3E86-388D-4E36-B797-A51E77A315E7}">
            <xm:f>Tables!$B$15</xm:f>
            <x14:dxf>
              <fill>
                <patternFill>
                  <bgColor rgb="FFFFFFCC"/>
                </patternFill>
              </fill>
            </x14:dxf>
          </x14:cfRule>
          <x14:cfRule type="cellIs" priority="38" operator="equal" id="{AC6E4B16-E186-4379-BA52-2399290C2E54}">
            <xm:f>Tables!$B$16</xm:f>
            <x14:dxf>
              <fill>
                <patternFill>
                  <bgColor rgb="FF92D050"/>
                </patternFill>
              </fill>
            </x14:dxf>
          </x14:cfRule>
          <x14:cfRule type="cellIs" priority="39" operator="equal" id="{B353DA33-354C-490E-AD28-4AD86119058A}">
            <xm:f>Tables!$B$18</xm:f>
            <x14:dxf>
              <fill>
                <patternFill>
                  <bgColor rgb="FFFFC000"/>
                </patternFill>
              </fill>
            </x14:dxf>
          </x14:cfRule>
          <x14:cfRule type="cellIs" priority="40" operator="equal" id="{D4BF36CD-6CD0-4167-8330-AE0A3ADFB2FD}">
            <xm:f>Tables!$B$17</xm:f>
            <x14:dxf>
              <fill>
                <patternFill>
                  <bgColor rgb="FFFF0000"/>
                </patternFill>
              </fill>
            </x14:dxf>
          </x14:cfRule>
          <xm:sqref>M469</xm:sqref>
        </x14:conditionalFormatting>
        <x14:conditionalFormatting xmlns:xm="http://schemas.microsoft.com/office/excel/2006/main">
          <x14:cfRule type="cellIs" priority="33" operator="equal" id="{E1A49848-CFA6-47CE-B1F7-254ADBA741CB}">
            <xm:f>Tables!$B$15</xm:f>
            <x14:dxf>
              <fill>
                <patternFill>
                  <bgColor rgb="FFFFFFCC"/>
                </patternFill>
              </fill>
            </x14:dxf>
          </x14:cfRule>
          <x14:cfRule type="cellIs" priority="34" operator="equal" id="{3045BD29-4675-4324-8F7A-C51AC6BCD54D}">
            <xm:f>Tables!$B$16</xm:f>
            <x14:dxf>
              <fill>
                <patternFill>
                  <bgColor rgb="FF92D050"/>
                </patternFill>
              </fill>
            </x14:dxf>
          </x14:cfRule>
          <x14:cfRule type="cellIs" priority="35" operator="equal" id="{1475BDA1-9863-48BE-8FE1-49DE8D84F734}">
            <xm:f>Tables!$B$18</xm:f>
            <x14:dxf>
              <fill>
                <patternFill>
                  <bgColor rgb="FFFFC000"/>
                </patternFill>
              </fill>
            </x14:dxf>
          </x14:cfRule>
          <x14:cfRule type="cellIs" priority="36" operator="equal" id="{8D13ED47-E564-40DF-BE71-EA36D92AF935}">
            <xm:f>Tables!$B$17</xm:f>
            <x14:dxf>
              <fill>
                <patternFill>
                  <bgColor rgb="FFFF0000"/>
                </patternFill>
              </fill>
            </x14:dxf>
          </x14:cfRule>
          <xm:sqref>Q469</xm:sqref>
        </x14:conditionalFormatting>
        <x14:conditionalFormatting xmlns:xm="http://schemas.microsoft.com/office/excel/2006/main">
          <x14:cfRule type="cellIs" priority="29" operator="equal" id="{F26284F1-FA03-4CEE-9F26-4FAE07467CE7}">
            <xm:f>Tables!$B$15</xm:f>
            <x14:dxf>
              <fill>
                <patternFill>
                  <bgColor rgb="FFFFFFCC"/>
                </patternFill>
              </fill>
            </x14:dxf>
          </x14:cfRule>
          <x14:cfRule type="cellIs" priority="30" operator="equal" id="{747FC25B-F293-4C85-BBAB-51E6CE2E59C5}">
            <xm:f>Tables!$B$16</xm:f>
            <x14:dxf>
              <fill>
                <patternFill>
                  <bgColor rgb="FF92D050"/>
                </patternFill>
              </fill>
            </x14:dxf>
          </x14:cfRule>
          <x14:cfRule type="cellIs" priority="31" operator="equal" id="{25BE7463-193F-4190-92F4-DE6FAB35A7EF}">
            <xm:f>Tables!$B$18</xm:f>
            <x14:dxf>
              <fill>
                <patternFill>
                  <bgColor rgb="FFFFC000"/>
                </patternFill>
              </fill>
            </x14:dxf>
          </x14:cfRule>
          <x14:cfRule type="cellIs" priority="32" operator="equal" id="{6FDEEE11-BA3C-4A8A-8771-3057C88C85B6}">
            <xm:f>Tables!$B$17</xm:f>
            <x14:dxf>
              <fill>
                <patternFill>
                  <bgColor rgb="FFFF0000"/>
                </patternFill>
              </fill>
            </x14:dxf>
          </x14:cfRule>
          <xm:sqref>M478</xm:sqref>
        </x14:conditionalFormatting>
        <x14:conditionalFormatting xmlns:xm="http://schemas.microsoft.com/office/excel/2006/main">
          <x14:cfRule type="cellIs" priority="25" operator="equal" id="{F14394BB-5D5D-43D0-86B8-F3E00CB7BFC3}">
            <xm:f>Tables!$B$15</xm:f>
            <x14:dxf>
              <fill>
                <patternFill>
                  <bgColor rgb="FFFFFFCC"/>
                </patternFill>
              </fill>
            </x14:dxf>
          </x14:cfRule>
          <x14:cfRule type="cellIs" priority="26" operator="equal" id="{2137069F-C174-4E9E-9CA5-81C4ED5D23DF}">
            <xm:f>Tables!$B$16</xm:f>
            <x14:dxf>
              <fill>
                <patternFill>
                  <bgColor rgb="FF92D050"/>
                </patternFill>
              </fill>
            </x14:dxf>
          </x14:cfRule>
          <x14:cfRule type="cellIs" priority="27" operator="equal" id="{6F99C378-ACCD-468B-B19F-6660720E3C83}">
            <xm:f>Tables!$B$18</xm:f>
            <x14:dxf>
              <fill>
                <patternFill>
                  <bgColor rgb="FFFFC000"/>
                </patternFill>
              </fill>
            </x14:dxf>
          </x14:cfRule>
          <x14:cfRule type="cellIs" priority="28" operator="equal" id="{521EF040-166F-4FCD-AA71-AA1B91C618B5}">
            <xm:f>Tables!$B$17</xm:f>
            <x14:dxf>
              <fill>
                <patternFill>
                  <bgColor rgb="FFFF0000"/>
                </patternFill>
              </fill>
            </x14:dxf>
          </x14:cfRule>
          <xm:sqref>Q478</xm:sqref>
        </x14:conditionalFormatting>
        <x14:conditionalFormatting xmlns:xm="http://schemas.microsoft.com/office/excel/2006/main">
          <x14:cfRule type="cellIs" priority="21" operator="equal" id="{3A87921F-EAD8-43FD-880B-07383B71F68C}">
            <xm:f>Tables!$B$15</xm:f>
            <x14:dxf>
              <fill>
                <patternFill>
                  <bgColor rgb="FFFFFFCC"/>
                </patternFill>
              </fill>
            </x14:dxf>
          </x14:cfRule>
          <x14:cfRule type="cellIs" priority="22" operator="equal" id="{1B64E1DD-FD88-45EC-BDD0-654EA292C7A3}">
            <xm:f>Tables!$B$16</xm:f>
            <x14:dxf>
              <fill>
                <patternFill>
                  <bgColor rgb="FF92D050"/>
                </patternFill>
              </fill>
            </x14:dxf>
          </x14:cfRule>
          <x14:cfRule type="cellIs" priority="23" operator="equal" id="{9F9A58CB-126C-4A3A-8028-FA547A79BCA8}">
            <xm:f>Tables!$B$18</xm:f>
            <x14:dxf>
              <fill>
                <patternFill>
                  <bgColor rgb="FFFFC000"/>
                </patternFill>
              </fill>
            </x14:dxf>
          </x14:cfRule>
          <x14:cfRule type="cellIs" priority="24" operator="equal" id="{01079EF6-2A89-47F5-96D2-D2017016FF19}">
            <xm:f>Tables!$B$17</xm:f>
            <x14:dxf>
              <fill>
                <patternFill>
                  <bgColor rgb="FFFF0000"/>
                </patternFill>
              </fill>
            </x14:dxf>
          </x14:cfRule>
          <xm:sqref>M487</xm:sqref>
        </x14:conditionalFormatting>
        <x14:conditionalFormatting xmlns:xm="http://schemas.microsoft.com/office/excel/2006/main">
          <x14:cfRule type="cellIs" priority="17" operator="equal" id="{2E7E58F4-11AF-42FC-A175-5C5646FE1FED}">
            <xm:f>Tables!$B$15</xm:f>
            <x14:dxf>
              <fill>
                <patternFill>
                  <bgColor rgb="FFFFFFCC"/>
                </patternFill>
              </fill>
            </x14:dxf>
          </x14:cfRule>
          <x14:cfRule type="cellIs" priority="18" operator="equal" id="{48ADF0EC-3552-4579-A1F8-0C2B86507D76}">
            <xm:f>Tables!$B$16</xm:f>
            <x14:dxf>
              <fill>
                <patternFill>
                  <bgColor rgb="FF92D050"/>
                </patternFill>
              </fill>
            </x14:dxf>
          </x14:cfRule>
          <x14:cfRule type="cellIs" priority="19" operator="equal" id="{D8A9B2B8-3DFE-42FB-9F1E-DFC614AD8799}">
            <xm:f>Tables!$B$18</xm:f>
            <x14:dxf>
              <fill>
                <patternFill>
                  <bgColor rgb="FFFFC000"/>
                </patternFill>
              </fill>
            </x14:dxf>
          </x14:cfRule>
          <x14:cfRule type="cellIs" priority="20" operator="equal" id="{2B7483C2-8B6F-4A3C-9855-CD643FF90B26}">
            <xm:f>Tables!$B$17</xm:f>
            <x14:dxf>
              <fill>
                <patternFill>
                  <bgColor rgb="FFFF0000"/>
                </patternFill>
              </fill>
            </x14:dxf>
          </x14:cfRule>
          <xm:sqref>Q487</xm:sqref>
        </x14:conditionalFormatting>
        <x14:conditionalFormatting xmlns:xm="http://schemas.microsoft.com/office/excel/2006/main">
          <x14:cfRule type="cellIs" priority="13" operator="equal" id="{62EC2EB6-EE41-409A-9632-0A291CE8DDCE}">
            <xm:f>Tables!$B$15</xm:f>
            <x14:dxf>
              <fill>
                <patternFill>
                  <bgColor rgb="FFFFFFCC"/>
                </patternFill>
              </fill>
            </x14:dxf>
          </x14:cfRule>
          <x14:cfRule type="cellIs" priority="14" operator="equal" id="{E691DD12-9FA6-4D05-B5BA-6F72EB649C5F}">
            <xm:f>Tables!$B$16</xm:f>
            <x14:dxf>
              <fill>
                <patternFill>
                  <bgColor rgb="FF92D050"/>
                </patternFill>
              </fill>
            </x14:dxf>
          </x14:cfRule>
          <x14:cfRule type="cellIs" priority="15" operator="equal" id="{5DED9689-BCAB-4F29-9760-77F2E9763BB7}">
            <xm:f>Tables!$B$18</xm:f>
            <x14:dxf>
              <fill>
                <patternFill>
                  <bgColor rgb="FFFFC000"/>
                </patternFill>
              </fill>
            </x14:dxf>
          </x14:cfRule>
          <x14:cfRule type="cellIs" priority="16" operator="equal" id="{F5337062-CC6F-4193-BA0E-9857A517FC8B}">
            <xm:f>Tables!$B$17</xm:f>
            <x14:dxf>
              <fill>
                <patternFill>
                  <bgColor rgb="FFFF0000"/>
                </patternFill>
              </fill>
            </x14:dxf>
          </x14:cfRule>
          <xm:sqref>M496</xm:sqref>
        </x14:conditionalFormatting>
        <x14:conditionalFormatting xmlns:xm="http://schemas.microsoft.com/office/excel/2006/main">
          <x14:cfRule type="cellIs" priority="9" operator="equal" id="{A6585E59-516E-4ACD-A501-96DB3378A74B}">
            <xm:f>Tables!$B$15</xm:f>
            <x14:dxf>
              <fill>
                <patternFill>
                  <bgColor rgb="FFFFFFCC"/>
                </patternFill>
              </fill>
            </x14:dxf>
          </x14:cfRule>
          <x14:cfRule type="cellIs" priority="10" operator="equal" id="{2D6BE5C9-69BA-49A4-8278-B0B68A0F61D4}">
            <xm:f>Tables!$B$16</xm:f>
            <x14:dxf>
              <fill>
                <patternFill>
                  <bgColor rgb="FF92D050"/>
                </patternFill>
              </fill>
            </x14:dxf>
          </x14:cfRule>
          <x14:cfRule type="cellIs" priority="11" operator="equal" id="{5E1D924A-36EF-4995-9B7D-010EBF02B38F}">
            <xm:f>Tables!$B$18</xm:f>
            <x14:dxf>
              <fill>
                <patternFill>
                  <bgColor rgb="FFFFC000"/>
                </patternFill>
              </fill>
            </x14:dxf>
          </x14:cfRule>
          <x14:cfRule type="cellIs" priority="12" operator="equal" id="{3642E25D-DC6C-46E2-B93A-0758CB2F8DFC}">
            <xm:f>Tables!$B$17</xm:f>
            <x14:dxf>
              <fill>
                <patternFill>
                  <bgColor rgb="FFFF0000"/>
                </patternFill>
              </fill>
            </x14:dxf>
          </x14:cfRule>
          <xm:sqref>Q496</xm:sqref>
        </x14:conditionalFormatting>
        <x14:conditionalFormatting xmlns:xm="http://schemas.microsoft.com/office/excel/2006/main">
          <x14:cfRule type="cellIs" priority="5" operator="equal" id="{0D5EEEB4-2AD5-4696-B04F-37C04BBEC133}">
            <xm:f>Tables!$B$15</xm:f>
            <x14:dxf>
              <fill>
                <patternFill>
                  <bgColor rgb="FFFFFFCC"/>
                </patternFill>
              </fill>
            </x14:dxf>
          </x14:cfRule>
          <x14:cfRule type="cellIs" priority="6" operator="equal" id="{4CCB15A8-8FC6-42EA-8BEF-2CE866328F2E}">
            <xm:f>Tables!$B$16</xm:f>
            <x14:dxf>
              <fill>
                <patternFill>
                  <bgColor rgb="FF92D050"/>
                </patternFill>
              </fill>
            </x14:dxf>
          </x14:cfRule>
          <x14:cfRule type="cellIs" priority="7" operator="equal" id="{26FBA9BC-9620-4666-93F7-8FB3667DA855}">
            <xm:f>Tables!$B$18</xm:f>
            <x14:dxf>
              <fill>
                <patternFill>
                  <bgColor rgb="FFFFC000"/>
                </patternFill>
              </fill>
            </x14:dxf>
          </x14:cfRule>
          <x14:cfRule type="cellIs" priority="8" operator="equal" id="{728EE63D-344A-4109-836E-B37FDA74705E}">
            <xm:f>Tables!$B$17</xm:f>
            <x14:dxf>
              <fill>
                <patternFill>
                  <bgColor rgb="FFFF0000"/>
                </patternFill>
              </fill>
            </x14:dxf>
          </x14:cfRule>
          <xm:sqref>Q529</xm:sqref>
        </x14:conditionalFormatting>
        <x14:conditionalFormatting xmlns:xm="http://schemas.microsoft.com/office/excel/2006/main">
          <x14:cfRule type="cellIs" priority="1" operator="equal" id="{26F6A518-2075-41D3-956F-962AA5DA69BB}">
            <xm:f>Tables!$B$15</xm:f>
            <x14:dxf>
              <fill>
                <patternFill>
                  <bgColor rgb="FFFFFFCC"/>
                </patternFill>
              </fill>
            </x14:dxf>
          </x14:cfRule>
          <x14:cfRule type="cellIs" priority="2" operator="equal" id="{E7A2F86E-9577-4EFD-9887-0EC0C065D873}">
            <xm:f>Tables!$B$16</xm:f>
            <x14:dxf>
              <fill>
                <patternFill>
                  <bgColor rgb="FF92D050"/>
                </patternFill>
              </fill>
            </x14:dxf>
          </x14:cfRule>
          <x14:cfRule type="cellIs" priority="3" operator="equal" id="{2225D22B-0AF8-4EB6-BD6B-271B0C491AB3}">
            <xm:f>Tables!$B$18</xm:f>
            <x14:dxf>
              <fill>
                <patternFill>
                  <bgColor rgb="FFFFC000"/>
                </patternFill>
              </fill>
            </x14:dxf>
          </x14:cfRule>
          <x14:cfRule type="cellIs" priority="4" operator="equal" id="{09354DC3-0860-4B76-A20E-CD0B7EA9C369}">
            <xm:f>Tables!$B$17</xm:f>
            <x14:dxf>
              <fill>
                <patternFill>
                  <bgColor rgb="FFFF0000"/>
                </patternFill>
              </fill>
            </x14:dxf>
          </x14:cfRule>
          <xm:sqref>M529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Tables!$B$15:$B$18</xm:f>
          </x14:formula1>
          <xm:sqref>Q2095 M1827:M1829 Q1361 Q915 M2033 Q1827:Q1829 M1924:M1925 Q28:Q30 M1309 M28:M30 M808:M809 M915 Q38:Q41 Q2361 M38:M41 M58:M60 Q797:Q799 Q2356 M797:M799 M77:M79 M86:M88 M2351 Q2351 M2346 Q86:Q88 M96:M98 M105:M107 Q786 Q2346 M2341 Q105:Q107 Q2341 M786 M2336 Q1941:Q1943 M2331 Q1030 M167:M169 M176:M178 M2326 Q2331 M185:M187 Q1381 Q2326 Q185:Q187 M207:M209 M2269 M235:M237 Q2269 M245:M247 M2264 M729 M226:M227 Q718 Q235:Q237 M718 Q245:Q247 M255:M257 Q698 M264:M266 M273:M275 Q2259 M283:M285 M2254 M293:M295 Q2264 M2259 Q273:Q275 M698 Q283:Q285 Q688:Q690 Q2254 Q293:Q295 M2249 M1857:M1858 Q303 M2244 M371:M373 M380:M382 Q522:Q524 Q949 Q444 Q2167 Q2090 Q647 M1865:M1866 M1349 M647 M522:M524 M423:M425 M970 M2167 Q423:Q425 M454 M464:M466 M473:M475 M482:M484 M491:M493 Q454 Q970 Q1881:Q1883 M1009 Q1890:Q1892 M500:M502 Q1009 Q2197 M2192 M542:M544 Q2192 M552:M554 M2187 M562:M564 Q2187 M572:M574 M2182 Q500:Q502 M533:M534 M591 Q542:Q544 M2172 Q552:Q554 Q613 Q562:Q564 M613 Q572:Q574 M582:M584 Q602 Q2182 Q2177 M2177 M602 M2162 Q2172 M679:M681 Q2162 M688:M690 M708:M710 M1020 Q1020 M1916:M1917 Q708:Q710 M1030 Q625 M739:M741 Q1319 M757:M759 M48:M50 M766:M768 M1212 M775:M777 Q48:Q50 Q1212 M817:M819 Q1223 M827:M829 Q2336 M837:M839 M2115 M847:M849 Q775:Q777 M303 Q817:Q819 M1941:M1943 Q827:Q829 M1932:M1933 Q837:Q839 Q1291 Q2115 Q847:Q849 M866:M868 M875:M877 M2110 Q2110 M2105 Q875:Q877 M885:M887 M894:M896 Q1309 Q2105 M2100 Q894:Q896 Q2100 M1338 M959:M961 Q2085 M2085 Q959:Q961 M981:M983 M1881:M1883 M990:M992 M999:M1001 M2080 Q2080 M1234 Q999:Q1001 M2356 M1361 M1040:M1042 Q2028 M1049:M1051 M2023 M1058:M1060 Q2023 M1067:M1069 M2018 M1076:M1078 Q2018 M1085:M1087 M2013 M2008 Q2008 M1115:M1117 M2003 M1125:M1127 Q2003 M1135:M1137 M1998 M1145:M1147 Q1998 Q1085:Q1087 M1106:M1107 Q1268 Q1115:Q1117 Q1436:Q1438 Q1125:Q1127 M360 Q1135:Q1137 Q937 Q1145:Q1147 M1155:M1157 Q434 M1164:M1166 M1173:M1175 M2361 M1183:M1185 M1381 M1193:M1195 Q927 Q1338 M927 Q1173:Q1175 M434 Q1183:Q1185 Q635 Q1193:Q1195 M1203:M1205 Q1349 M937 M1810:M1811 Q1371 Q412 M1890:M1892 Q1848:Q1850 M1300:M1302 M2279 M949 Q2279 Q1234 M1329:M1330 M1391:M1393 M1246 M1400:M1402 Q115 M1409:M1411 Q1246 M1418:M1420 M126 M1427:M1429 M1256 M1436:M1438 Q126 Q1458:Q1460 M1458:M1460 M1469:M1471 M158 M1519:M1521 Q2033 M1510:M1511 Q659 Q1529:Q1531 M1529:M1531 M1540:M1542 Q148 M1549:M1551 M1268 M1589:M1591 Q729 M1598:M1600 M1280 M1607:M1609 M1616:M1618 M196 Q1280 Q196 Q1951:Q1953 M1658:M1660 Q1616:Q1618 M1649:M1650 M1633:M1634 Q1899:Q1901 Q1658:Q1660 M1695:M1697 M1668:M1670 M1704:M1706 Q1668:Q1670 M1713:M1715 M1722:M1724 M1095:M1097 Q1095:Q1097 M1899:M1901 Q904 M1749:M1751 M904 Q1722:Q1724 M1740:M1741 M670 Q1749:Q1751 M1759:M1761 M1371 Q314 Q2249 M1818:M1819 M19:M20 Q58:Q60 M68:M70 Q77:Q79 Q96:Q98 M748:M750 Q167:Q169 Q176:Q178 Q207:Q209 M216:M217 M2274 Q2274 Q255:Q257 Q264:Q266 Q670 Q371:Q373 M635 M1873:M1874 Q464:Q466 Q473:Q475 Q482:Q484 Q491:Q493 M625 M1319 Q582:Q584 Q591 Q511 Q679:Q681 M511 M2197 Q739:Q741 Q748:Q750 Q757:Q759 Q766:Q768 M1291 M1223 M1907:M1908 M857:M859 Q866:Q868 Q885:Q887 Q981:Q983 Q990:Q992 M1848:M1850 M2028 Q1040:Q1042 Q1049:Q1051 Q1058:Q1060 Q1067:Q1069 Q1076:Q1078 Q1519:Q1521 Q2013 Q1155:Q1157 Q1164:Q1166 Q1203:Q1205 M412 M390 Q1300:Q1302 Q360 M1802:M1803 M659 Q401 M115 Q1391:Q1393 Q1400:Q1402 Q1409:Q1411 Q1418:Q1420 Q1427:Q1429 M348 Q1256 Q1469:Q1471 M1478:M1479 M444 M1486:M1487 M314 M1494:M1495 M148 M1502:M1503 M401 Q2244 Q1540:Q1542 Q1549:Q1551 Q158 M1558:M1559 M1565:M1566 M2090 M1573:M1574 Q390 M1581:M1582 Q1589:Q1591 Q1598:Q1600 Q1607:Q1609 Q336 M1626:M1627 M336 Q137 M1641:M1642 M1951:M1953 Q326 M1837:M1839 M1679:M1680 Q1837:Q1839 M1687:M1688 Q1695:Q1697 Q1704:Q1706 Q1713:Q1715 M326 M1732:M1733 M2095 Q1759:Q1761 M1768:M1769 Q1447 M1447 M1778:M1779 Q348 M1786:M1787 M137 M1794:M1795</xm:sqref>
        </x14:dataValidation>
        <x14:dataValidation type="list" allowBlank="1" showInputMessage="1" showErrorMessage="1">
          <x14:formula1>
            <xm:f>Tables!$B$3:$B$6</xm:f>
          </x14:formula1>
          <xm:sqref>F857:F859 F19:F20 F185:F187 F2356:F2358 F2008:F2010 F2018:F2020 F28:F30 F1212:F1215 F38:F41 F2351:F2353 F235:F237 F176:F178 F1998:F2000 F255:F257 F207:F209 F226:F227 F245:F247 F1095:F1097 F1067:F1069 F273:F275 F264:F266 F1371:F1374 F1932:F1933 F1941:F1943 F1951:F1953 F1183:F1185 F1924:F1925 F1916:F1917 F1458:F1460 F68:F70 F1193:F1195 F1907:F1908 F1890:F1892 F1573:F1574 F2331:F2333 F2336:F2338 F48:F50 F2115:F2117 F1899:F1901 F58:F60 F86:F88 F1400:F1402 F77:F79 F2105:F2107 F2341:F2343 F96:F98 F2346:F2348 F1203:F1205 F2326:F2328 F115:F118 F2110:F2112 F2090:F2092 F105:F107 F2080:F2082 F2095:F2097 F2028:F2030 F137:F140 F2100:F2102 F148:F151 F2085:F2087 F158:F160 F126:F129 F2023:F2025 F216:F217 F167:F169 F196:F199 F2003:F2005 F2033:F2035 F1447:F1450 F1085:F1087 F283:F285 F1626:F1627 F293:F295 F1076:F1078 F303:F306 F1502:F1503 F314:F317 F1633:F1634 F326:F329 F1106:F1107 F336:F339 F1381:F1384 F348:F351 F1135:F1137 F360:F363 F1125:F1127 F371:F373 F1607:F1609 F380:F382 F1115:F1117 F390:F393 F1436:F1438 F401:F404 F1616:F1618 F412:F415 F423:F425 F1145:F1147 F1391:F1393 F434:F437 F1173:F1175 F444:F447 F739:F741 F1280:F1283 F729:F732 F1786:F1787 F718:F721 F2013:F2015 F708:F710 F1794:F1795 F698:F701 F1268:F1271 F688:F690 F1802:F1803 F679:F681 F1549:F1551 F670:F672 F1810:F1811 F659:F662 F1256:F1259 F647:F650 F1818:F1819 F635:F638 F1409:F1411 F625:F628 F1827:F1829 F613:F616 F1837:F1839 F602:F605 F1246:F1249 F591:F594 F1558:F1559 F582:F584 F1848:F1850 F572:F574 F1234:F1237 F562:F564 F1857:F1858 F552:F554 F1486:F1487 F542:F544 F1865:F1866 F533:F534 F1223:F1226 F1873:F1874 F522:F524 F511:F514 F1565:F1566 F500:F502 F1881:F1883 F491:F493 F1598:F1600 F482:F484 F1494:F1495 F473:F475 F1155:F1157 F464:F466 F1589:F1591 F454:F457 F1164:F1166 F1778:F1779 F748:F750 F1540:F1542 F757:F759 F1291:F1293 F766:F768 F1768:F1769 F775:F777 F1759:F1761 F786:F789 F797:F799 F1418:F1420 F1749:F1751 F808:F809 F1300:F1302 F817:F819 F1740:F1741 F827:F829 F1478:F1479 F837:F839 F1732:F1733 F847:F849 F1309:F1311 F2361:F2363 F1722:F1724 F866:F868 F1529:F1531 F875:F877 F1713:F1715 F885:F887 F1319:F1322 F894:F896 F1704:F1706 F904:F907 F1519:F1521 F915:F918 F1695:F1697 F927:F930 F1329:F1330 F937:F940 F1687:F1688 F949:F952 F1427:F1429 F959:F961 F1679:F1680 F970:F973 F1338:F1341 F981:F983 F1510:F1511 F1581:F1582 F990:F992 F1668:F1670 F999:F1001 F1658:F1660 F1009:F1012 F1349:F1352 F1020:F1023 F1649:F1650 F1030:F1033 F1469:F1471 F1040:F1042 F1641:F1642 F1049:F1051 F1361:F1364 F1058:F1060</xm:sqref>
        </x14:dataValidation>
        <x14:dataValidation type="list" allowBlank="1" showInputMessage="1" showErrorMessage="1">
          <x14:formula1>
            <xm:f>Tables!$B$4:$B$6</xm:f>
          </x14:formula1>
          <xm:sqref>F11:F13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filterMode="1">
    <tabColor theme="6" tint="-0.499984740745262"/>
  </sheetPr>
  <dimension ref="A1:U2367"/>
  <sheetViews>
    <sheetView showGridLines="0" showRowColHeaders="0" zoomScale="85" zoomScaleNormal="85" workbookViewId="0">
      <pane xSplit="1" ySplit="10" topLeftCell="B11" activePane="bottomRight" state="frozen"/>
      <selection pane="topRight" activeCell="B1" sqref="B1"/>
      <selection pane="bottomLeft" activeCell="A11" sqref="A11"/>
      <selection pane="bottomRight" activeCell="E1461" sqref="E1461"/>
    </sheetView>
  </sheetViews>
  <sheetFormatPr defaultColWidth="0" defaultRowHeight="14.4" zeroHeight="1" outlineLevelCol="1" x14ac:dyDescent="0.3"/>
  <cols>
    <col min="1" max="1" width="3.109375" style="271" customWidth="1"/>
    <col min="2" max="2" width="18" style="222" customWidth="1"/>
    <col min="3" max="3" width="0.44140625" style="222" customWidth="1"/>
    <col min="4" max="4" width="20.109375" style="247" customWidth="1"/>
    <col min="5" max="5" width="61.33203125" style="215" customWidth="1"/>
    <col min="6" max="6" width="12.6640625" style="180" customWidth="1"/>
    <col min="7" max="7" width="10.6640625" style="129" customWidth="1"/>
    <col min="8" max="8" width="10.6640625" style="181" customWidth="1"/>
    <col min="9" max="9" width="0.6640625" style="181" customWidth="1"/>
    <col min="10" max="10" width="10.6640625" style="181" customWidth="1"/>
    <col min="11" max="11" width="30.6640625" style="181" customWidth="1" outlineLevel="1"/>
    <col min="12" max="12" width="0.6640625" style="124" customWidth="1" outlineLevel="1"/>
    <col min="13" max="13" width="16.6640625" style="178" customWidth="1" outlineLevel="1"/>
    <col min="14" max="14" width="1.44140625" style="182" customWidth="1"/>
    <col min="15" max="15" width="30.6640625" style="181" customWidth="1" outlineLevel="1"/>
    <col min="16" max="16" width="0.6640625" style="124" customWidth="1" outlineLevel="1"/>
    <col min="17" max="17" width="16.6640625" style="179" customWidth="1" outlineLevel="1"/>
    <col min="18" max="18" width="2.88671875" style="271" customWidth="1"/>
    <col min="19" max="21" width="0" style="124" hidden="1" customWidth="1"/>
    <col min="22" max="16384" width="9.109375" style="124" hidden="1"/>
  </cols>
  <sheetData>
    <row r="1" spans="1:21" ht="52.5" customHeight="1" x14ac:dyDescent="0.25">
      <c r="B1" s="253"/>
      <c r="C1" s="254"/>
      <c r="D1" s="595" t="s">
        <v>999</v>
      </c>
      <c r="E1" s="596"/>
      <c r="F1" s="595" t="str">
        <f t="array" aca="1" ref="F1" ca="1">INDEX(B$11:B$2363,MATCH(1,(SUBTOTAL(3,OFFSET(B$11:B$2363,ROW(B$11:B$2363)-MIN(ROW(B$11:B$2363)),0,1)))*(B$11:B$2363&lt;&gt;""),0))</f>
        <v>HOMES</v>
      </c>
      <c r="G1" s="595"/>
      <c r="H1" s="597" t="str">
        <f t="array" aca="1" ref="H1" ca="1">INDEX(C$11:C$2363,MATCH(1,(SUBTOTAL(3,OFFSET(C$11:C$2363,ROW(C$11:C$2363)-MIN(ROW(C$11:C$2363)),0,1)))*(C$11:C$2363&lt;&gt;""),0))</f>
        <v>Final Certification</v>
      </c>
      <c r="I1" s="597"/>
      <c r="J1" s="597"/>
      <c r="K1" s="597"/>
      <c r="L1" s="255"/>
      <c r="M1" s="256"/>
      <c r="N1" s="255"/>
      <c r="O1" s="256"/>
      <c r="P1" s="255"/>
      <c r="Q1" s="256"/>
    </row>
    <row r="2" spans="1:21" ht="4.5" customHeight="1" x14ac:dyDescent="0.25">
      <c r="B2" s="195"/>
      <c r="C2" s="223"/>
      <c r="D2" s="242"/>
      <c r="E2" s="204" t="s">
        <v>318</v>
      </c>
      <c r="F2" s="127"/>
      <c r="G2" s="131"/>
      <c r="H2" s="126"/>
      <c r="I2" s="126"/>
      <c r="J2" s="125"/>
      <c r="K2" s="204"/>
      <c r="L2" s="128"/>
      <c r="M2" s="126"/>
      <c r="N2" s="128"/>
      <c r="O2" s="204"/>
      <c r="P2" s="128"/>
      <c r="Q2" s="126"/>
    </row>
    <row r="3" spans="1:21" ht="15" x14ac:dyDescent="0.25">
      <c r="B3" s="239" t="s">
        <v>319</v>
      </c>
      <c r="C3" s="636"/>
      <c r="D3" s="637"/>
      <c r="E3" s="125"/>
      <c r="F3" s="598"/>
      <c r="G3" s="598"/>
      <c r="H3" s="125"/>
      <c r="I3" s="125"/>
      <c r="J3" s="239" t="s">
        <v>996</v>
      </c>
      <c r="K3" s="537"/>
      <c r="L3" s="128"/>
      <c r="M3" s="204"/>
      <c r="N3" s="239" t="s">
        <v>997</v>
      </c>
      <c r="O3" s="537"/>
      <c r="P3" s="128"/>
      <c r="Q3" s="204"/>
    </row>
    <row r="4" spans="1:21" ht="15" customHeight="1" x14ac:dyDescent="0.25">
      <c r="B4" s="240" t="s">
        <v>320</v>
      </c>
      <c r="C4" s="638">
        <v>42293</v>
      </c>
      <c r="D4" s="637"/>
      <c r="E4" s="600" t="s">
        <v>995</v>
      </c>
      <c r="F4" s="600"/>
      <c r="G4" s="233" t="s">
        <v>43</v>
      </c>
      <c r="H4" s="233" t="s">
        <v>51</v>
      </c>
      <c r="I4" s="601" t="s">
        <v>575</v>
      </c>
      <c r="J4" s="601"/>
      <c r="K4" s="602" t="s">
        <v>1036</v>
      </c>
      <c r="L4" s="602"/>
      <c r="M4" s="602"/>
      <c r="N4" s="132"/>
      <c r="O4" s="562" t="s">
        <v>1037</v>
      </c>
      <c r="P4" s="562"/>
      <c r="Q4" s="562"/>
      <c r="S4" s="227"/>
      <c r="T4" s="227"/>
      <c r="U4" s="227"/>
    </row>
    <row r="5" spans="1:21" ht="15" customHeight="1" x14ac:dyDescent="0.3">
      <c r="B5" s="241" t="s">
        <v>318</v>
      </c>
      <c r="C5" s="636"/>
      <c r="D5" s="637"/>
      <c r="E5" s="564" t="s">
        <v>1031</v>
      </c>
      <c r="F5" s="564"/>
      <c r="G5" s="541"/>
      <c r="H5" s="542"/>
      <c r="I5" s="641"/>
      <c r="J5" s="642"/>
      <c r="K5" s="643" t="s">
        <v>1030</v>
      </c>
      <c r="L5" s="644"/>
      <c r="M5" s="645"/>
      <c r="N5" s="540"/>
      <c r="O5" s="646" t="s">
        <v>1029</v>
      </c>
      <c r="P5" s="646"/>
      <c r="Q5" s="647"/>
      <c r="S5" s="228"/>
      <c r="T5" s="228"/>
      <c r="U5" s="228"/>
    </row>
    <row r="6" spans="1:21" ht="15" customHeight="1" x14ac:dyDescent="0.3">
      <c r="B6" s="241" t="s">
        <v>1009</v>
      </c>
      <c r="C6" s="538"/>
      <c r="D6" s="639"/>
      <c r="E6" s="564" t="s">
        <v>1032</v>
      </c>
      <c r="F6" s="564"/>
      <c r="G6" s="541"/>
      <c r="H6" s="542"/>
      <c r="I6" s="641"/>
      <c r="J6" s="642"/>
      <c r="K6" s="643"/>
      <c r="L6" s="644"/>
      <c r="M6" s="645"/>
      <c r="N6" s="540"/>
      <c r="O6" s="646"/>
      <c r="P6" s="646"/>
      <c r="Q6" s="647"/>
      <c r="S6" s="228"/>
      <c r="T6" s="228"/>
      <c r="U6" s="228"/>
    </row>
    <row r="7" spans="1:21" ht="15" customHeight="1" x14ac:dyDescent="0.3">
      <c r="B7" s="252"/>
      <c r="C7" s="539"/>
      <c r="D7" s="640"/>
      <c r="E7" s="427"/>
      <c r="F7" s="427"/>
      <c r="G7" s="439" t="s">
        <v>1060</v>
      </c>
      <c r="H7" s="436"/>
      <c r="I7" s="437"/>
      <c r="J7" s="437"/>
      <c r="K7" s="438"/>
      <c r="L7" s="438"/>
      <c r="M7" s="438"/>
      <c r="N7" s="157"/>
      <c r="O7" s="440" t="s">
        <v>1059</v>
      </c>
      <c r="P7" s="441"/>
      <c r="Q7" s="441"/>
      <c r="S7" s="228"/>
      <c r="T7" s="228"/>
      <c r="U7" s="228"/>
    </row>
    <row r="8" spans="1:21" ht="15" customHeight="1" x14ac:dyDescent="0.3">
      <c r="B8" s="252"/>
      <c r="C8" s="539"/>
      <c r="D8" s="640"/>
      <c r="E8" s="427"/>
      <c r="F8" s="427"/>
      <c r="G8" s="605"/>
      <c r="H8" s="605"/>
      <c r="I8" s="605"/>
      <c r="J8" s="605"/>
      <c r="K8" s="605"/>
      <c r="L8" s="605"/>
      <c r="M8" s="605"/>
      <c r="N8" s="540"/>
      <c r="O8" s="605"/>
      <c r="P8" s="605"/>
      <c r="Q8" s="605"/>
      <c r="S8" s="228"/>
      <c r="T8" s="228"/>
      <c r="U8" s="228"/>
    </row>
    <row r="9" spans="1:21" ht="19.5" customHeight="1" x14ac:dyDescent="0.3">
      <c r="B9" s="251" t="s">
        <v>1000</v>
      </c>
      <c r="C9" s="232"/>
      <c r="D9" s="241"/>
      <c r="E9" s="210"/>
      <c r="F9" s="131"/>
      <c r="G9" s="605"/>
      <c r="H9" s="605"/>
      <c r="I9" s="605"/>
      <c r="J9" s="605"/>
      <c r="K9" s="605"/>
      <c r="L9" s="605"/>
      <c r="M9" s="605"/>
      <c r="N9" s="540"/>
      <c r="O9" s="605"/>
      <c r="P9" s="605"/>
      <c r="Q9" s="605"/>
    </row>
    <row r="10" spans="1:21" s="133" customFormat="1" ht="29.25" customHeight="1" x14ac:dyDescent="0.25">
      <c r="A10" s="29"/>
      <c r="B10" s="545" t="s">
        <v>928</v>
      </c>
      <c r="C10" s="545" t="s">
        <v>930</v>
      </c>
      <c r="D10" s="543" t="s">
        <v>1061</v>
      </c>
      <c r="E10" s="545" t="s">
        <v>929</v>
      </c>
      <c r="F10" s="543" t="s">
        <v>993</v>
      </c>
      <c r="G10" s="544" t="s">
        <v>490</v>
      </c>
      <c r="H10" s="543" t="s">
        <v>498</v>
      </c>
      <c r="I10" s="545"/>
      <c r="J10" s="543" t="s">
        <v>992</v>
      </c>
      <c r="K10" s="545" t="s">
        <v>932</v>
      </c>
      <c r="L10" s="543"/>
      <c r="M10" s="545" t="s">
        <v>994</v>
      </c>
      <c r="N10" s="543"/>
      <c r="O10" s="545" t="s">
        <v>998</v>
      </c>
      <c r="P10" s="543"/>
      <c r="Q10" s="545" t="s">
        <v>994</v>
      </c>
      <c r="R10" s="29"/>
    </row>
    <row r="11" spans="1:21" ht="15" x14ac:dyDescent="0.25">
      <c r="B11" s="216" t="s">
        <v>332</v>
      </c>
      <c r="C11" s="216" t="s">
        <v>991</v>
      </c>
      <c r="D11" s="205" t="s">
        <v>931</v>
      </c>
      <c r="E11" s="211"/>
      <c r="F11" s="135"/>
      <c r="G11" s="196"/>
      <c r="H11" s="429"/>
      <c r="I11" s="429"/>
      <c r="J11" s="429"/>
      <c r="K11" s="136"/>
      <c r="L11" s="137"/>
      <c r="M11" s="148"/>
      <c r="N11" s="138"/>
      <c r="O11" s="136"/>
      <c r="P11" s="137"/>
      <c r="Q11" s="148"/>
    </row>
    <row r="12" spans="1:21" ht="15" hidden="1" customHeight="1" x14ac:dyDescent="0.25">
      <c r="B12" s="216" t="s">
        <v>332</v>
      </c>
      <c r="C12" s="248" t="s">
        <v>990</v>
      </c>
      <c r="D12" s="243" t="s">
        <v>931</v>
      </c>
      <c r="E12" s="211"/>
      <c r="F12" s="135"/>
      <c r="G12" s="196"/>
      <c r="H12" s="136"/>
      <c r="I12" s="136"/>
      <c r="J12" s="136"/>
      <c r="K12" s="136"/>
      <c r="L12" s="137"/>
      <c r="M12" s="148"/>
      <c r="N12" s="137"/>
      <c r="O12" s="136"/>
      <c r="P12" s="137"/>
      <c r="Q12" s="148"/>
    </row>
    <row r="13" spans="1:21" ht="5.0999999999999996" hidden="1" customHeight="1" thickBot="1" x14ac:dyDescent="0.25">
      <c r="B13" s="217" t="s">
        <v>332</v>
      </c>
      <c r="C13" s="217" t="s">
        <v>990</v>
      </c>
      <c r="D13" s="205" t="s">
        <v>325</v>
      </c>
      <c r="E13" s="211"/>
      <c r="F13" s="135"/>
      <c r="G13" s="196"/>
      <c r="H13" s="136"/>
      <c r="I13" s="136"/>
      <c r="J13" s="136"/>
      <c r="K13" s="136"/>
      <c r="L13" s="137"/>
      <c r="M13" s="148"/>
      <c r="N13" s="137"/>
      <c r="O13" s="136"/>
      <c r="P13" s="137"/>
      <c r="Q13" s="148"/>
    </row>
    <row r="14" spans="1:21" ht="15.75" hidden="1" thickTop="1" x14ac:dyDescent="0.25">
      <c r="B14" s="218" t="s">
        <v>935</v>
      </c>
      <c r="C14" s="218" t="s">
        <v>990</v>
      </c>
      <c r="D14" s="206" t="s">
        <v>325</v>
      </c>
      <c r="E14" s="212" t="s">
        <v>62</v>
      </c>
      <c r="F14" s="140"/>
      <c r="G14" s="197" t="s">
        <v>58</v>
      </c>
      <c r="H14" s="168"/>
      <c r="I14" s="168"/>
      <c r="J14" s="168"/>
      <c r="K14" s="168"/>
      <c r="L14" s="141"/>
      <c r="M14" s="183"/>
      <c r="N14" s="141"/>
      <c r="O14" s="168"/>
      <c r="P14" s="141"/>
      <c r="Q14" s="183"/>
    </row>
    <row r="15" spans="1:21" ht="45" hidden="1" customHeight="1" x14ac:dyDescent="0.25">
      <c r="B15" s="217" t="s">
        <v>332</v>
      </c>
      <c r="C15" s="224" t="s">
        <v>990</v>
      </c>
      <c r="D15" s="205" t="s">
        <v>325</v>
      </c>
      <c r="E15" s="230" t="s">
        <v>80</v>
      </c>
      <c r="F15" s="229" t="s">
        <v>472</v>
      </c>
      <c r="G15" s="559" t="s">
        <v>223</v>
      </c>
      <c r="H15" s="572"/>
      <c r="I15" s="187"/>
      <c r="J15" s="572"/>
      <c r="K15" s="572"/>
      <c r="L15" s="145"/>
      <c r="M15" s="574" t="s">
        <v>1029</v>
      </c>
      <c r="N15" s="146"/>
      <c r="O15" s="572"/>
      <c r="P15" s="147"/>
      <c r="Q15" s="574" t="s">
        <v>1029</v>
      </c>
    </row>
    <row r="16" spans="1:21" ht="45" hidden="1" customHeight="1" x14ac:dyDescent="0.25">
      <c r="B16" s="217" t="s">
        <v>332</v>
      </c>
      <c r="C16" s="224" t="s">
        <v>990</v>
      </c>
      <c r="D16" s="205" t="s">
        <v>325</v>
      </c>
      <c r="E16" s="230" t="s">
        <v>81</v>
      </c>
      <c r="F16" s="229" t="s">
        <v>472</v>
      </c>
      <c r="G16" s="559"/>
      <c r="H16" s="573"/>
      <c r="I16" s="187"/>
      <c r="J16" s="573"/>
      <c r="K16" s="573"/>
      <c r="L16" s="147"/>
      <c r="M16" s="575"/>
      <c r="N16" s="146"/>
      <c r="O16" s="573"/>
      <c r="P16" s="147"/>
      <c r="Q16" s="575"/>
    </row>
    <row r="17" spans="2:17" ht="4.5" customHeight="1" thickBot="1" x14ac:dyDescent="0.3">
      <c r="B17" s="217" t="s">
        <v>332</v>
      </c>
      <c r="C17" s="224" t="s">
        <v>991</v>
      </c>
      <c r="D17" s="205" t="s">
        <v>325</v>
      </c>
      <c r="E17" s="213"/>
      <c r="F17" s="135"/>
      <c r="G17" s="198"/>
      <c r="H17" s="430"/>
      <c r="I17" s="430"/>
      <c r="J17" s="430"/>
      <c r="K17" s="175"/>
      <c r="L17" s="147"/>
      <c r="M17" s="148"/>
      <c r="N17" s="146"/>
      <c r="O17" s="148"/>
      <c r="P17" s="146"/>
      <c r="Q17" s="148"/>
    </row>
    <row r="18" spans="2:17" ht="15.75" thickTop="1" x14ac:dyDescent="0.25">
      <c r="B18" s="218" t="s">
        <v>332</v>
      </c>
      <c r="C18" s="218" t="s">
        <v>991</v>
      </c>
      <c r="D18" s="206" t="s">
        <v>325</v>
      </c>
      <c r="E18" s="214" t="s">
        <v>62</v>
      </c>
      <c r="F18" s="139"/>
      <c r="G18" s="199" t="s">
        <v>58</v>
      </c>
      <c r="H18" s="431"/>
      <c r="I18" s="431"/>
      <c r="J18" s="431"/>
      <c r="K18" s="192"/>
      <c r="L18" s="139"/>
      <c r="M18" s="184"/>
      <c r="N18" s="139"/>
      <c r="O18" s="192"/>
      <c r="P18" s="139"/>
      <c r="Q18" s="184"/>
    </row>
    <row r="19" spans="2:17" ht="45" customHeight="1" x14ac:dyDescent="0.3">
      <c r="B19" s="217" t="s">
        <v>332</v>
      </c>
      <c r="C19" s="224" t="s">
        <v>991</v>
      </c>
      <c r="D19" s="205" t="s">
        <v>325</v>
      </c>
      <c r="E19" s="230" t="s">
        <v>127</v>
      </c>
      <c r="F19" s="489" t="s">
        <v>472</v>
      </c>
      <c r="G19" s="559" t="s">
        <v>223</v>
      </c>
      <c r="H19" s="576"/>
      <c r="I19" s="469"/>
      <c r="J19" s="576"/>
      <c r="K19" s="578"/>
      <c r="L19" s="470"/>
      <c r="M19" s="580" t="s">
        <v>1029</v>
      </c>
      <c r="N19" s="471"/>
      <c r="O19" s="578"/>
      <c r="P19" s="472"/>
      <c r="Q19" s="580" t="s">
        <v>1029</v>
      </c>
    </row>
    <row r="20" spans="2:17" ht="45" customHeight="1" x14ac:dyDescent="0.3">
      <c r="B20" s="217" t="s">
        <v>332</v>
      </c>
      <c r="C20" s="224" t="s">
        <v>991</v>
      </c>
      <c r="D20" s="205" t="s">
        <v>325</v>
      </c>
      <c r="E20" s="230" t="s">
        <v>130</v>
      </c>
      <c r="F20" s="489" t="s">
        <v>472</v>
      </c>
      <c r="G20" s="559"/>
      <c r="H20" s="577"/>
      <c r="I20" s="469"/>
      <c r="J20" s="577"/>
      <c r="K20" s="579"/>
      <c r="L20" s="472"/>
      <c r="M20" s="581"/>
      <c r="N20" s="471"/>
      <c r="O20" s="579"/>
      <c r="P20" s="472"/>
      <c r="Q20" s="581"/>
    </row>
    <row r="21" spans="2:17" ht="5.0999999999999996" hidden="1" customHeight="1" thickBot="1" x14ac:dyDescent="0.3">
      <c r="B21" s="217" t="s">
        <v>332</v>
      </c>
      <c r="C21" s="224" t="s">
        <v>990</v>
      </c>
      <c r="D21" s="205" t="s">
        <v>464</v>
      </c>
      <c r="E21" s="213"/>
      <c r="F21" s="135"/>
      <c r="G21" s="200"/>
      <c r="H21" s="188"/>
      <c r="I21" s="189"/>
      <c r="J21" s="188"/>
      <c r="K21" s="188"/>
      <c r="L21" s="147"/>
      <c r="M21" s="148"/>
      <c r="N21" s="149"/>
      <c r="O21" s="148"/>
      <c r="P21" s="146"/>
      <c r="Q21" s="148"/>
    </row>
    <row r="22" spans="2:17" ht="15.75" hidden="1" thickTop="1" x14ac:dyDescent="0.25">
      <c r="B22" s="218" t="s">
        <v>332</v>
      </c>
      <c r="C22" s="218" t="s">
        <v>990</v>
      </c>
      <c r="D22" s="206" t="s">
        <v>464</v>
      </c>
      <c r="E22" s="206" t="s">
        <v>61</v>
      </c>
      <c r="F22" s="139"/>
      <c r="G22" s="176" t="s">
        <v>59</v>
      </c>
      <c r="H22" s="193"/>
      <c r="I22" s="193"/>
      <c r="J22" s="193"/>
      <c r="K22" s="193"/>
      <c r="L22" s="139"/>
      <c r="M22" s="184"/>
      <c r="N22" s="139"/>
      <c r="O22" s="192"/>
      <c r="P22" s="139"/>
      <c r="Q22" s="184"/>
    </row>
    <row r="23" spans="2:17" ht="45" hidden="1" customHeight="1" x14ac:dyDescent="0.25">
      <c r="B23" s="217" t="s">
        <v>332</v>
      </c>
      <c r="C23" s="224" t="s">
        <v>990</v>
      </c>
      <c r="D23" s="205" t="s">
        <v>464</v>
      </c>
      <c r="E23" s="230" t="s">
        <v>209</v>
      </c>
      <c r="F23" s="144" t="s">
        <v>472</v>
      </c>
      <c r="G23" s="607"/>
      <c r="H23" s="572"/>
      <c r="I23" s="187"/>
      <c r="J23" s="608"/>
      <c r="K23" s="608"/>
      <c r="L23" s="146"/>
      <c r="M23" s="611" t="s">
        <v>1029</v>
      </c>
      <c r="N23" s="146"/>
      <c r="O23" s="572"/>
      <c r="P23" s="146"/>
      <c r="Q23" s="611" t="s">
        <v>1029</v>
      </c>
    </row>
    <row r="24" spans="2:17" ht="45" hidden="1" customHeight="1" x14ac:dyDescent="0.25">
      <c r="B24" s="217" t="s">
        <v>332</v>
      </c>
      <c r="C24" s="224" t="s">
        <v>990</v>
      </c>
      <c r="D24" s="205" t="s">
        <v>464</v>
      </c>
      <c r="E24" s="230" t="s">
        <v>480</v>
      </c>
      <c r="F24" s="144" t="s">
        <v>472</v>
      </c>
      <c r="G24" s="607"/>
      <c r="H24" s="594"/>
      <c r="I24" s="187"/>
      <c r="J24" s="609"/>
      <c r="K24" s="609"/>
      <c r="L24" s="146"/>
      <c r="M24" s="612"/>
      <c r="N24" s="146"/>
      <c r="O24" s="594"/>
      <c r="P24" s="146"/>
      <c r="Q24" s="612"/>
    </row>
    <row r="25" spans="2:17" ht="45" hidden="1" customHeight="1" x14ac:dyDescent="0.25">
      <c r="B25" s="217" t="s">
        <v>332</v>
      </c>
      <c r="C25" s="224" t="s">
        <v>990</v>
      </c>
      <c r="D25" s="205" t="s">
        <v>464</v>
      </c>
      <c r="E25" s="230" t="s">
        <v>82</v>
      </c>
      <c r="F25" s="144" t="s">
        <v>472</v>
      </c>
      <c r="G25" s="607"/>
      <c r="H25" s="573"/>
      <c r="I25" s="187"/>
      <c r="J25" s="610"/>
      <c r="K25" s="610"/>
      <c r="L25" s="146"/>
      <c r="M25" s="613"/>
      <c r="N25" s="146"/>
      <c r="O25" s="573"/>
      <c r="P25" s="146"/>
      <c r="Q25" s="613"/>
    </row>
    <row r="26" spans="2:17" ht="5.0999999999999996" hidden="1" customHeight="1" thickBot="1" x14ac:dyDescent="0.25">
      <c r="B26" s="217" t="s">
        <v>332</v>
      </c>
      <c r="C26" s="217" t="s">
        <v>991</v>
      </c>
      <c r="D26" s="205" t="s">
        <v>464</v>
      </c>
      <c r="E26" s="211"/>
      <c r="F26" s="135"/>
      <c r="G26" s="201"/>
      <c r="H26" s="490"/>
      <c r="I26" s="490"/>
      <c r="J26" s="490"/>
      <c r="K26" s="491"/>
      <c r="L26" s="492"/>
      <c r="M26" s="531"/>
      <c r="N26" s="494"/>
      <c r="O26" s="491"/>
      <c r="P26" s="492"/>
      <c r="Q26" s="531"/>
    </row>
    <row r="27" spans="2:17" ht="15.75" hidden="1" thickTop="1" x14ac:dyDescent="0.25">
      <c r="B27" s="218" t="s">
        <v>332</v>
      </c>
      <c r="C27" s="218" t="s">
        <v>991</v>
      </c>
      <c r="D27" s="206" t="s">
        <v>464</v>
      </c>
      <c r="E27" s="214" t="s">
        <v>61</v>
      </c>
      <c r="F27" s="139"/>
      <c r="G27" s="199" t="s">
        <v>59</v>
      </c>
      <c r="H27" s="495"/>
      <c r="I27" s="495"/>
      <c r="J27" s="495"/>
      <c r="K27" s="496"/>
      <c r="L27" s="465"/>
      <c r="M27" s="532"/>
      <c r="N27" s="465"/>
      <c r="O27" s="496"/>
      <c r="P27" s="465"/>
      <c r="Q27" s="532"/>
    </row>
    <row r="28" spans="2:17" ht="45" hidden="1" customHeight="1" x14ac:dyDescent="0.25">
      <c r="B28" s="217" t="s">
        <v>332</v>
      </c>
      <c r="C28" s="224" t="s">
        <v>991</v>
      </c>
      <c r="D28" s="205" t="s">
        <v>464</v>
      </c>
      <c r="E28" s="230" t="s">
        <v>128</v>
      </c>
      <c r="F28" s="489" t="s">
        <v>472</v>
      </c>
      <c r="G28" s="607"/>
      <c r="H28" s="576"/>
      <c r="I28" s="469"/>
      <c r="J28" s="615"/>
      <c r="K28" s="588"/>
      <c r="L28" s="471"/>
      <c r="M28" s="580" t="s">
        <v>1029</v>
      </c>
      <c r="N28" s="471"/>
      <c r="O28" s="578"/>
      <c r="P28" s="471"/>
      <c r="Q28" s="580" t="s">
        <v>1029</v>
      </c>
    </row>
    <row r="29" spans="2:17" ht="45" hidden="1" customHeight="1" x14ac:dyDescent="0.25">
      <c r="B29" s="217" t="s">
        <v>332</v>
      </c>
      <c r="C29" s="224" t="s">
        <v>991</v>
      </c>
      <c r="D29" s="205" t="s">
        <v>464</v>
      </c>
      <c r="E29" s="230" t="s">
        <v>129</v>
      </c>
      <c r="F29" s="489" t="s">
        <v>472</v>
      </c>
      <c r="G29" s="607"/>
      <c r="H29" s="614"/>
      <c r="I29" s="469"/>
      <c r="J29" s="616"/>
      <c r="K29" s="589"/>
      <c r="L29" s="471"/>
      <c r="M29" s="591"/>
      <c r="N29" s="471"/>
      <c r="O29" s="593"/>
      <c r="P29" s="471"/>
      <c r="Q29" s="591"/>
    </row>
    <row r="30" spans="2:17" ht="45" hidden="1" customHeight="1" x14ac:dyDescent="0.25">
      <c r="B30" s="217" t="s">
        <v>332</v>
      </c>
      <c r="C30" s="224" t="s">
        <v>991</v>
      </c>
      <c r="D30" s="205" t="s">
        <v>464</v>
      </c>
      <c r="E30" s="230" t="s">
        <v>131</v>
      </c>
      <c r="F30" s="489" t="s">
        <v>472</v>
      </c>
      <c r="G30" s="607"/>
      <c r="H30" s="577"/>
      <c r="I30" s="469"/>
      <c r="J30" s="617"/>
      <c r="K30" s="590"/>
      <c r="L30" s="471"/>
      <c r="M30" s="592"/>
      <c r="N30" s="471"/>
      <c r="O30" s="579"/>
      <c r="P30" s="471"/>
      <c r="Q30" s="592"/>
    </row>
    <row r="31" spans="2:17" ht="5.0999999999999996" hidden="1" customHeight="1" thickBot="1" x14ac:dyDescent="0.3">
      <c r="B31" s="217" t="s">
        <v>332</v>
      </c>
      <c r="C31" s="217" t="s">
        <v>990</v>
      </c>
      <c r="D31" s="205" t="s">
        <v>465</v>
      </c>
      <c r="E31" s="235"/>
      <c r="F31" s="135"/>
      <c r="G31" s="201"/>
      <c r="H31" s="150"/>
      <c r="I31" s="150"/>
      <c r="J31" s="150"/>
      <c r="K31" s="150"/>
      <c r="L31" s="151"/>
      <c r="M31" s="148"/>
      <c r="N31" s="151"/>
      <c r="O31" s="150"/>
      <c r="P31" s="151"/>
      <c r="Q31" s="148"/>
    </row>
    <row r="32" spans="2:17" ht="15.75" hidden="1" thickTop="1" x14ac:dyDescent="0.25">
      <c r="B32" s="218" t="s">
        <v>332</v>
      </c>
      <c r="C32" s="218" t="s">
        <v>990</v>
      </c>
      <c r="D32" s="206" t="s">
        <v>465</v>
      </c>
      <c r="E32" s="214" t="s">
        <v>60</v>
      </c>
      <c r="F32" s="139"/>
      <c r="G32" s="199" t="s">
        <v>59</v>
      </c>
      <c r="H32" s="192"/>
      <c r="I32" s="192"/>
      <c r="J32" s="192"/>
      <c r="K32" s="192"/>
      <c r="L32" s="139"/>
      <c r="M32" s="184"/>
      <c r="N32" s="139"/>
      <c r="O32" s="192"/>
      <c r="P32" s="139"/>
      <c r="Q32" s="184"/>
    </row>
    <row r="33" spans="2:17" ht="45" hidden="1" customHeight="1" x14ac:dyDescent="0.25">
      <c r="B33" s="217" t="s">
        <v>332</v>
      </c>
      <c r="C33" s="224" t="s">
        <v>990</v>
      </c>
      <c r="D33" s="205" t="s">
        <v>465</v>
      </c>
      <c r="E33" s="230" t="s">
        <v>83</v>
      </c>
      <c r="F33" s="144" t="s">
        <v>472</v>
      </c>
      <c r="G33" s="165"/>
      <c r="H33" s="572"/>
      <c r="I33" s="187"/>
      <c r="J33" s="608"/>
      <c r="K33" s="608"/>
      <c r="L33" s="146"/>
      <c r="M33" s="611" t="s">
        <v>1029</v>
      </c>
      <c r="N33" s="146"/>
      <c r="O33" s="572"/>
      <c r="P33" s="146"/>
      <c r="Q33" s="611" t="s">
        <v>1029</v>
      </c>
    </row>
    <row r="34" spans="2:17" ht="45" hidden="1" customHeight="1" x14ac:dyDescent="0.25">
      <c r="B34" s="217" t="s">
        <v>332</v>
      </c>
      <c r="C34" s="224" t="s">
        <v>990</v>
      </c>
      <c r="D34" s="205" t="s">
        <v>465</v>
      </c>
      <c r="E34" s="230" t="s">
        <v>476</v>
      </c>
      <c r="F34" s="144" t="s">
        <v>472</v>
      </c>
      <c r="G34" s="165"/>
      <c r="H34" s="594"/>
      <c r="I34" s="187"/>
      <c r="J34" s="609"/>
      <c r="K34" s="609"/>
      <c r="L34" s="146"/>
      <c r="M34" s="612"/>
      <c r="N34" s="146"/>
      <c r="O34" s="594"/>
      <c r="P34" s="146"/>
      <c r="Q34" s="612"/>
    </row>
    <row r="35" spans="2:17" ht="45" hidden="1" customHeight="1" x14ac:dyDescent="0.25">
      <c r="B35" s="217" t="s">
        <v>332</v>
      </c>
      <c r="C35" s="224" t="s">
        <v>990</v>
      </c>
      <c r="D35" s="205" t="s">
        <v>465</v>
      </c>
      <c r="E35" s="230" t="s">
        <v>208</v>
      </c>
      <c r="F35" s="144" t="s">
        <v>472</v>
      </c>
      <c r="G35" s="165"/>
      <c r="H35" s="573"/>
      <c r="I35" s="187"/>
      <c r="J35" s="610"/>
      <c r="K35" s="610"/>
      <c r="L35" s="146"/>
      <c r="M35" s="613"/>
      <c r="N35" s="146"/>
      <c r="O35" s="573"/>
      <c r="P35" s="146"/>
      <c r="Q35" s="613"/>
    </row>
    <row r="36" spans="2:17" ht="5.0999999999999996" hidden="1" customHeight="1" thickBot="1" x14ac:dyDescent="0.3">
      <c r="B36" s="217" t="s">
        <v>332</v>
      </c>
      <c r="C36" s="217" t="s">
        <v>991</v>
      </c>
      <c r="D36" s="205" t="s">
        <v>465</v>
      </c>
      <c r="E36" s="235"/>
      <c r="F36" s="135"/>
      <c r="G36" s="201"/>
      <c r="H36" s="490"/>
      <c r="I36" s="490"/>
      <c r="J36" s="490"/>
      <c r="K36" s="491"/>
      <c r="L36" s="492"/>
      <c r="M36" s="531"/>
      <c r="N36" s="492"/>
      <c r="O36" s="491"/>
      <c r="P36" s="492"/>
      <c r="Q36" s="531"/>
    </row>
    <row r="37" spans="2:17" ht="15.75" hidden="1" thickTop="1" x14ac:dyDescent="0.25">
      <c r="B37" s="218" t="s">
        <v>332</v>
      </c>
      <c r="C37" s="218" t="s">
        <v>991</v>
      </c>
      <c r="D37" s="206" t="s">
        <v>465</v>
      </c>
      <c r="E37" s="206" t="s">
        <v>60</v>
      </c>
      <c r="F37" s="139"/>
      <c r="G37" s="199" t="s">
        <v>59</v>
      </c>
      <c r="H37" s="495"/>
      <c r="I37" s="495"/>
      <c r="J37" s="495"/>
      <c r="K37" s="496"/>
      <c r="L37" s="465"/>
      <c r="M37" s="532"/>
      <c r="N37" s="465"/>
      <c r="O37" s="496"/>
      <c r="P37" s="465"/>
      <c r="Q37" s="532"/>
    </row>
    <row r="38" spans="2:17" ht="45" hidden="1" customHeight="1" x14ac:dyDescent="0.25">
      <c r="B38" s="217" t="s">
        <v>332</v>
      </c>
      <c r="C38" s="224" t="s">
        <v>991</v>
      </c>
      <c r="D38" s="205" t="s">
        <v>465</v>
      </c>
      <c r="E38" s="230" t="s">
        <v>132</v>
      </c>
      <c r="F38" s="489" t="s">
        <v>472</v>
      </c>
      <c r="G38" s="165"/>
      <c r="H38" s="576"/>
      <c r="I38" s="469"/>
      <c r="J38" s="615"/>
      <c r="K38" s="588"/>
      <c r="L38" s="471"/>
      <c r="M38" s="580" t="s">
        <v>1029</v>
      </c>
      <c r="N38" s="471"/>
      <c r="O38" s="578"/>
      <c r="P38" s="471"/>
      <c r="Q38" s="580" t="s">
        <v>1029</v>
      </c>
    </row>
    <row r="39" spans="2:17" ht="45" hidden="1" customHeight="1" x14ac:dyDescent="0.25">
      <c r="B39" s="217" t="s">
        <v>332</v>
      </c>
      <c r="C39" s="224" t="s">
        <v>991</v>
      </c>
      <c r="D39" s="205" t="s">
        <v>465</v>
      </c>
      <c r="E39" s="230" t="s">
        <v>477</v>
      </c>
      <c r="F39" s="489" t="s">
        <v>472</v>
      </c>
      <c r="G39" s="165"/>
      <c r="H39" s="614"/>
      <c r="I39" s="469"/>
      <c r="J39" s="616"/>
      <c r="K39" s="589"/>
      <c r="L39" s="471"/>
      <c r="M39" s="591"/>
      <c r="N39" s="471"/>
      <c r="O39" s="593"/>
      <c r="P39" s="471"/>
      <c r="Q39" s="591"/>
    </row>
    <row r="40" spans="2:17" ht="45" hidden="1" customHeight="1" x14ac:dyDescent="0.25">
      <c r="B40" s="217" t="s">
        <v>332</v>
      </c>
      <c r="C40" s="224" t="s">
        <v>991</v>
      </c>
      <c r="D40" s="205" t="s">
        <v>465</v>
      </c>
      <c r="E40" s="230" t="s">
        <v>453</v>
      </c>
      <c r="F40" s="489" t="s">
        <v>472</v>
      </c>
      <c r="G40" s="165"/>
      <c r="H40" s="577"/>
      <c r="I40" s="469"/>
      <c r="J40" s="617"/>
      <c r="K40" s="590"/>
      <c r="L40" s="471"/>
      <c r="M40" s="592"/>
      <c r="N40" s="471"/>
      <c r="O40" s="579"/>
      <c r="P40" s="471"/>
      <c r="Q40" s="592"/>
    </row>
    <row r="41" spans="2:17" ht="5.0999999999999996" hidden="1" customHeight="1" thickBot="1" x14ac:dyDescent="0.3">
      <c r="B41" s="217" t="s">
        <v>332</v>
      </c>
      <c r="C41" s="224" t="s">
        <v>990</v>
      </c>
      <c r="D41" s="243" t="s">
        <v>466</v>
      </c>
      <c r="E41" s="235"/>
      <c r="F41" s="135"/>
      <c r="G41" s="165"/>
      <c r="H41" s="175"/>
      <c r="I41" s="175"/>
      <c r="J41" s="154"/>
      <c r="K41" s="154"/>
      <c r="L41" s="146"/>
      <c r="M41" s="148"/>
      <c r="N41" s="146"/>
      <c r="O41" s="175"/>
      <c r="P41" s="146"/>
      <c r="Q41" s="148"/>
    </row>
    <row r="42" spans="2:17" ht="15.75" hidden="1" thickTop="1" x14ac:dyDescent="0.25">
      <c r="B42" s="218" t="s">
        <v>332</v>
      </c>
      <c r="C42" s="218" t="s">
        <v>990</v>
      </c>
      <c r="D42" s="244" t="s">
        <v>466</v>
      </c>
      <c r="E42" s="206" t="s">
        <v>63</v>
      </c>
      <c r="F42" s="139"/>
      <c r="G42" s="199" t="s">
        <v>76</v>
      </c>
      <c r="H42" s="192"/>
      <c r="I42" s="192"/>
      <c r="J42" s="192"/>
      <c r="K42" s="192"/>
      <c r="L42" s="139"/>
      <c r="M42" s="185"/>
      <c r="N42" s="139"/>
      <c r="O42" s="192"/>
      <c r="P42" s="139"/>
      <c r="Q42" s="185"/>
    </row>
    <row r="43" spans="2:17" ht="45" hidden="1" customHeight="1" x14ac:dyDescent="0.25">
      <c r="B43" s="217" t="s">
        <v>332</v>
      </c>
      <c r="C43" s="224" t="s">
        <v>990</v>
      </c>
      <c r="D43" s="243" t="s">
        <v>466</v>
      </c>
      <c r="E43" s="230" t="s">
        <v>206</v>
      </c>
      <c r="F43" s="144" t="s">
        <v>472</v>
      </c>
      <c r="G43" s="559" t="s">
        <v>224</v>
      </c>
      <c r="H43" s="572"/>
      <c r="I43" s="187"/>
      <c r="J43" s="608"/>
      <c r="K43" s="608"/>
      <c r="L43" s="146"/>
      <c r="M43" s="611" t="s">
        <v>1029</v>
      </c>
      <c r="N43" s="146"/>
      <c r="O43" s="572"/>
      <c r="P43" s="146"/>
      <c r="Q43" s="611" t="s">
        <v>1029</v>
      </c>
    </row>
    <row r="44" spans="2:17" ht="45" hidden="1" customHeight="1" x14ac:dyDescent="0.25">
      <c r="B44" s="217" t="s">
        <v>332</v>
      </c>
      <c r="C44" s="224" t="s">
        <v>990</v>
      </c>
      <c r="D44" s="243" t="s">
        <v>466</v>
      </c>
      <c r="E44" s="230" t="s">
        <v>478</v>
      </c>
      <c r="F44" s="144" t="s">
        <v>472</v>
      </c>
      <c r="G44" s="559"/>
      <c r="H44" s="594"/>
      <c r="I44" s="187"/>
      <c r="J44" s="609"/>
      <c r="K44" s="609"/>
      <c r="L44" s="146"/>
      <c r="M44" s="612"/>
      <c r="N44" s="146"/>
      <c r="O44" s="594"/>
      <c r="P44" s="146"/>
      <c r="Q44" s="612"/>
    </row>
    <row r="45" spans="2:17" ht="45" hidden="1" customHeight="1" x14ac:dyDescent="0.25">
      <c r="B45" s="217" t="s">
        <v>332</v>
      </c>
      <c r="C45" s="224" t="s">
        <v>990</v>
      </c>
      <c r="D45" s="243" t="s">
        <v>466</v>
      </c>
      <c r="E45" s="230" t="s">
        <v>207</v>
      </c>
      <c r="F45" s="144" t="s">
        <v>472</v>
      </c>
      <c r="G45" s="559"/>
      <c r="H45" s="573"/>
      <c r="I45" s="187"/>
      <c r="J45" s="610"/>
      <c r="K45" s="610"/>
      <c r="L45" s="146"/>
      <c r="M45" s="613"/>
      <c r="N45" s="146"/>
      <c r="O45" s="573"/>
      <c r="P45" s="146"/>
      <c r="Q45" s="613"/>
    </row>
    <row r="46" spans="2:17" ht="5.0999999999999996" hidden="1" customHeight="1" thickBot="1" x14ac:dyDescent="0.3">
      <c r="B46" s="217" t="s">
        <v>332</v>
      </c>
      <c r="C46" s="217" t="s">
        <v>991</v>
      </c>
      <c r="D46" s="205" t="s">
        <v>466</v>
      </c>
      <c r="E46" s="235"/>
      <c r="F46" s="135"/>
      <c r="G46" s="201"/>
      <c r="H46" s="490"/>
      <c r="I46" s="490"/>
      <c r="J46" s="490"/>
      <c r="K46" s="491"/>
      <c r="L46" s="492"/>
      <c r="M46" s="531"/>
      <c r="N46" s="476"/>
      <c r="O46" s="491"/>
      <c r="P46" s="492"/>
      <c r="Q46" s="531"/>
    </row>
    <row r="47" spans="2:17" ht="15.75" hidden="1" thickTop="1" x14ac:dyDescent="0.25">
      <c r="B47" s="218" t="s">
        <v>332</v>
      </c>
      <c r="C47" s="218" t="s">
        <v>991</v>
      </c>
      <c r="D47" s="206" t="s">
        <v>466</v>
      </c>
      <c r="E47" s="206" t="s">
        <v>63</v>
      </c>
      <c r="F47" s="139"/>
      <c r="G47" s="199" t="s">
        <v>76</v>
      </c>
      <c r="H47" s="495"/>
      <c r="I47" s="495"/>
      <c r="J47" s="495"/>
      <c r="K47" s="496"/>
      <c r="L47" s="465"/>
      <c r="M47" s="533"/>
      <c r="N47" s="465"/>
      <c r="O47" s="496"/>
      <c r="P47" s="465"/>
      <c r="Q47" s="533"/>
    </row>
    <row r="48" spans="2:17" ht="45" hidden="1" customHeight="1" x14ac:dyDescent="0.25">
      <c r="B48" s="217" t="s">
        <v>332</v>
      </c>
      <c r="C48" s="224" t="s">
        <v>991</v>
      </c>
      <c r="D48" s="205" t="s">
        <v>466</v>
      </c>
      <c r="E48" s="230" t="s">
        <v>135</v>
      </c>
      <c r="F48" s="489" t="s">
        <v>472</v>
      </c>
      <c r="G48" s="165"/>
      <c r="H48" s="624"/>
      <c r="I48" s="497"/>
      <c r="J48" s="627"/>
      <c r="K48" s="588"/>
      <c r="L48" s="471"/>
      <c r="M48" s="580" t="s">
        <v>1029</v>
      </c>
      <c r="N48" s="471"/>
      <c r="O48" s="578"/>
      <c r="P48" s="471"/>
      <c r="Q48" s="580" t="s">
        <v>1029</v>
      </c>
    </row>
    <row r="49" spans="1:18" ht="45" hidden="1" customHeight="1" x14ac:dyDescent="0.25">
      <c r="B49" s="217" t="s">
        <v>332</v>
      </c>
      <c r="C49" s="224" t="s">
        <v>991</v>
      </c>
      <c r="D49" s="205" t="s">
        <v>466</v>
      </c>
      <c r="E49" s="230" t="s">
        <v>136</v>
      </c>
      <c r="F49" s="489" t="s">
        <v>472</v>
      </c>
      <c r="G49" s="198" t="s">
        <v>224</v>
      </c>
      <c r="H49" s="625"/>
      <c r="I49" s="497"/>
      <c r="J49" s="628"/>
      <c r="K49" s="589"/>
      <c r="L49" s="471"/>
      <c r="M49" s="591"/>
      <c r="N49" s="471"/>
      <c r="O49" s="593"/>
      <c r="P49" s="471"/>
      <c r="Q49" s="591"/>
    </row>
    <row r="50" spans="1:18" ht="45" hidden="1" customHeight="1" x14ac:dyDescent="0.25">
      <c r="B50" s="217" t="s">
        <v>332</v>
      </c>
      <c r="C50" s="224" t="s">
        <v>991</v>
      </c>
      <c r="D50" s="205" t="s">
        <v>466</v>
      </c>
      <c r="E50" s="230" t="s">
        <v>137</v>
      </c>
      <c r="F50" s="489" t="s">
        <v>472</v>
      </c>
      <c r="G50" s="130"/>
      <c r="H50" s="626"/>
      <c r="I50" s="497"/>
      <c r="J50" s="629"/>
      <c r="K50" s="590"/>
      <c r="L50" s="471"/>
      <c r="M50" s="592"/>
      <c r="N50" s="471"/>
      <c r="O50" s="579"/>
      <c r="P50" s="471"/>
      <c r="Q50" s="592"/>
    </row>
    <row r="51" spans="1:18" ht="5.0999999999999996" hidden="1" customHeight="1" thickBot="1" x14ac:dyDescent="0.25">
      <c r="B51" s="217" t="s">
        <v>332</v>
      </c>
      <c r="C51" s="217" t="s">
        <v>990</v>
      </c>
      <c r="D51" s="243" t="s">
        <v>467</v>
      </c>
      <c r="E51" s="236"/>
      <c r="F51" s="135"/>
      <c r="G51" s="201"/>
      <c r="H51" s="150"/>
      <c r="I51" s="150"/>
      <c r="J51" s="150"/>
      <c r="K51" s="150"/>
      <c r="L51" s="151"/>
      <c r="M51" s="148"/>
      <c r="N51" s="151"/>
      <c r="O51" s="150"/>
      <c r="P51" s="151"/>
      <c r="Q51" s="148"/>
    </row>
    <row r="52" spans="1:18" s="177" customFormat="1" ht="15.75" hidden="1" thickTop="1" x14ac:dyDescent="0.25">
      <c r="A52" s="272"/>
      <c r="B52" s="218" t="s">
        <v>332</v>
      </c>
      <c r="C52" s="218" t="s">
        <v>990</v>
      </c>
      <c r="D52" s="244" t="s">
        <v>467</v>
      </c>
      <c r="E52" s="206" t="s">
        <v>64</v>
      </c>
      <c r="F52" s="139"/>
      <c r="G52" s="199" t="s">
        <v>77</v>
      </c>
      <c r="H52" s="192"/>
      <c r="I52" s="192"/>
      <c r="J52" s="192"/>
      <c r="K52" s="192"/>
      <c r="L52" s="139"/>
      <c r="M52" s="185"/>
      <c r="N52" s="139"/>
      <c r="O52" s="192"/>
      <c r="P52" s="139"/>
      <c r="Q52" s="185"/>
      <c r="R52" s="272"/>
    </row>
    <row r="53" spans="1:18" ht="45" hidden="1" customHeight="1" x14ac:dyDescent="0.25">
      <c r="B53" s="217" t="s">
        <v>332</v>
      </c>
      <c r="C53" s="224" t="s">
        <v>990</v>
      </c>
      <c r="D53" s="243" t="s">
        <v>467</v>
      </c>
      <c r="E53" s="230" t="s">
        <v>84</v>
      </c>
      <c r="F53" s="144" t="s">
        <v>472</v>
      </c>
      <c r="G53" s="165"/>
      <c r="H53" s="572"/>
      <c r="I53" s="187"/>
      <c r="J53" s="608"/>
      <c r="K53" s="608"/>
      <c r="L53" s="146"/>
      <c r="M53" s="611" t="s">
        <v>1029</v>
      </c>
      <c r="N53" s="146"/>
      <c r="O53" s="572"/>
      <c r="P53" s="146"/>
      <c r="Q53" s="611" t="s">
        <v>1029</v>
      </c>
    </row>
    <row r="54" spans="1:18" ht="45" hidden="1" customHeight="1" x14ac:dyDescent="0.25">
      <c r="B54" s="217" t="s">
        <v>332</v>
      </c>
      <c r="C54" s="224" t="s">
        <v>990</v>
      </c>
      <c r="D54" s="243" t="s">
        <v>467</v>
      </c>
      <c r="E54" s="230" t="s">
        <v>85</v>
      </c>
      <c r="F54" s="144" t="s">
        <v>472</v>
      </c>
      <c r="G54" s="198" t="s">
        <v>225</v>
      </c>
      <c r="H54" s="594"/>
      <c r="I54" s="187"/>
      <c r="J54" s="609"/>
      <c r="K54" s="609"/>
      <c r="L54" s="146"/>
      <c r="M54" s="612"/>
      <c r="N54" s="146"/>
      <c r="O54" s="594"/>
      <c r="P54" s="146"/>
      <c r="Q54" s="612"/>
    </row>
    <row r="55" spans="1:18" ht="45" hidden="1" customHeight="1" x14ac:dyDescent="0.25">
      <c r="B55" s="217" t="s">
        <v>332</v>
      </c>
      <c r="C55" s="224" t="s">
        <v>990</v>
      </c>
      <c r="D55" s="243" t="s">
        <v>467</v>
      </c>
      <c r="E55" s="230" t="s">
        <v>452</v>
      </c>
      <c r="F55" s="144" t="s">
        <v>472</v>
      </c>
      <c r="G55" s="165"/>
      <c r="H55" s="573"/>
      <c r="I55" s="187"/>
      <c r="J55" s="610"/>
      <c r="K55" s="610"/>
      <c r="L55" s="146"/>
      <c r="M55" s="613"/>
      <c r="N55" s="146"/>
      <c r="O55" s="573"/>
      <c r="P55" s="146"/>
      <c r="Q55" s="613"/>
    </row>
    <row r="56" spans="1:18" s="177" customFormat="1" ht="5.0999999999999996" hidden="1" customHeight="1" thickBot="1" x14ac:dyDescent="0.25">
      <c r="A56" s="272"/>
      <c r="B56" s="217" t="s">
        <v>332</v>
      </c>
      <c r="C56" s="217" t="s">
        <v>991</v>
      </c>
      <c r="D56" s="205" t="s">
        <v>467</v>
      </c>
      <c r="E56" s="213"/>
      <c r="F56" s="134"/>
      <c r="G56" s="176"/>
      <c r="H56" s="498"/>
      <c r="I56" s="498"/>
      <c r="J56" s="498"/>
      <c r="K56" s="499"/>
      <c r="L56" s="466"/>
      <c r="M56" s="534"/>
      <c r="N56" s="466"/>
      <c r="O56" s="499"/>
      <c r="P56" s="466"/>
      <c r="Q56" s="534"/>
      <c r="R56" s="272"/>
    </row>
    <row r="57" spans="1:18" s="177" customFormat="1" ht="15.75" hidden="1" thickTop="1" x14ac:dyDescent="0.25">
      <c r="A57" s="272"/>
      <c r="B57" s="218" t="s">
        <v>332</v>
      </c>
      <c r="C57" s="218" t="s">
        <v>991</v>
      </c>
      <c r="D57" s="206" t="s">
        <v>467</v>
      </c>
      <c r="E57" s="206" t="s">
        <v>64</v>
      </c>
      <c r="F57" s="139"/>
      <c r="G57" s="199" t="s">
        <v>77</v>
      </c>
      <c r="H57" s="500"/>
      <c r="I57" s="500"/>
      <c r="J57" s="500"/>
      <c r="K57" s="496"/>
      <c r="L57" s="465"/>
      <c r="M57" s="533"/>
      <c r="N57" s="465"/>
      <c r="O57" s="496"/>
      <c r="P57" s="465"/>
      <c r="Q57" s="533"/>
      <c r="R57" s="272"/>
    </row>
    <row r="58" spans="1:18" ht="45" hidden="1" customHeight="1" x14ac:dyDescent="0.25">
      <c r="B58" s="217" t="s">
        <v>332</v>
      </c>
      <c r="C58" s="224" t="s">
        <v>991</v>
      </c>
      <c r="D58" s="205" t="s">
        <v>467</v>
      </c>
      <c r="E58" s="230" t="s">
        <v>138</v>
      </c>
      <c r="F58" s="489" t="s">
        <v>472</v>
      </c>
      <c r="G58" s="165"/>
      <c r="H58" s="624"/>
      <c r="I58" s="497"/>
      <c r="J58" s="627"/>
      <c r="K58" s="588"/>
      <c r="L58" s="471"/>
      <c r="M58" s="580" t="s">
        <v>1029</v>
      </c>
      <c r="N58" s="471"/>
      <c r="O58" s="578"/>
      <c r="P58" s="471"/>
      <c r="Q58" s="580" t="s">
        <v>1029</v>
      </c>
    </row>
    <row r="59" spans="1:18" ht="45" hidden="1" customHeight="1" x14ac:dyDescent="0.25">
      <c r="B59" s="217" t="s">
        <v>332</v>
      </c>
      <c r="C59" s="224" t="s">
        <v>991</v>
      </c>
      <c r="D59" s="205" t="s">
        <v>467</v>
      </c>
      <c r="E59" s="230" t="s">
        <v>139</v>
      </c>
      <c r="F59" s="489" t="s">
        <v>472</v>
      </c>
      <c r="G59" s="198" t="s">
        <v>225</v>
      </c>
      <c r="H59" s="625"/>
      <c r="I59" s="497"/>
      <c r="J59" s="628"/>
      <c r="K59" s="589"/>
      <c r="L59" s="471"/>
      <c r="M59" s="591"/>
      <c r="N59" s="471"/>
      <c r="O59" s="593"/>
      <c r="P59" s="471"/>
      <c r="Q59" s="591"/>
    </row>
    <row r="60" spans="1:18" ht="45" hidden="1" customHeight="1" x14ac:dyDescent="0.25">
      <c r="B60" s="217" t="s">
        <v>332</v>
      </c>
      <c r="C60" s="224" t="s">
        <v>991</v>
      </c>
      <c r="D60" s="205" t="s">
        <v>467</v>
      </c>
      <c r="E60" s="230" t="s">
        <v>140</v>
      </c>
      <c r="F60" s="489" t="s">
        <v>472</v>
      </c>
      <c r="G60" s="130"/>
      <c r="H60" s="626"/>
      <c r="I60" s="497"/>
      <c r="J60" s="629"/>
      <c r="K60" s="590"/>
      <c r="L60" s="471"/>
      <c r="M60" s="592"/>
      <c r="N60" s="471"/>
      <c r="O60" s="579"/>
      <c r="P60" s="471"/>
      <c r="Q60" s="592"/>
    </row>
    <row r="61" spans="1:18" s="177" customFormat="1" ht="5.0999999999999996" hidden="1" customHeight="1" thickBot="1" x14ac:dyDescent="0.25">
      <c r="A61" s="272"/>
      <c r="B61" s="217" t="s">
        <v>332</v>
      </c>
      <c r="C61" s="217" t="s">
        <v>990</v>
      </c>
      <c r="D61" s="205" t="s">
        <v>468</v>
      </c>
      <c r="E61" s="213"/>
      <c r="F61" s="134"/>
      <c r="G61" s="176"/>
      <c r="H61" s="193"/>
      <c r="I61" s="193"/>
      <c r="J61" s="193"/>
      <c r="K61" s="193"/>
      <c r="L61" s="134"/>
      <c r="M61" s="186"/>
      <c r="N61" s="134"/>
      <c r="O61" s="193"/>
      <c r="P61" s="134"/>
      <c r="Q61" s="186"/>
      <c r="R61" s="272"/>
    </row>
    <row r="62" spans="1:18" s="177" customFormat="1" ht="15.75" hidden="1" thickTop="1" x14ac:dyDescent="0.25">
      <c r="A62" s="272"/>
      <c r="B62" s="218" t="s">
        <v>332</v>
      </c>
      <c r="C62" s="218" t="s">
        <v>990</v>
      </c>
      <c r="D62" s="206" t="s">
        <v>468</v>
      </c>
      <c r="E62" s="206" t="s">
        <v>65</v>
      </c>
      <c r="F62" s="139"/>
      <c r="G62" s="199" t="s">
        <v>77</v>
      </c>
      <c r="H62" s="192"/>
      <c r="I62" s="192"/>
      <c r="J62" s="192"/>
      <c r="K62" s="192"/>
      <c r="L62" s="139"/>
      <c r="M62" s="185"/>
      <c r="N62" s="139"/>
      <c r="O62" s="192"/>
      <c r="P62" s="139"/>
      <c r="Q62" s="185"/>
      <c r="R62" s="272"/>
    </row>
    <row r="63" spans="1:18" ht="45" hidden="1" customHeight="1" x14ac:dyDescent="0.25">
      <c r="B63" s="217" t="s">
        <v>332</v>
      </c>
      <c r="C63" s="224" t="s">
        <v>990</v>
      </c>
      <c r="D63" s="205" t="s">
        <v>468</v>
      </c>
      <c r="E63" s="230" t="s">
        <v>1010</v>
      </c>
      <c r="F63" s="144" t="s">
        <v>472</v>
      </c>
      <c r="G63" s="560" t="s">
        <v>225</v>
      </c>
      <c r="H63" s="572"/>
      <c r="I63" s="187"/>
      <c r="J63" s="608"/>
      <c r="K63" s="608"/>
      <c r="L63" s="146"/>
      <c r="M63" s="611" t="s">
        <v>1029</v>
      </c>
      <c r="N63" s="146"/>
      <c r="O63" s="572"/>
      <c r="P63" s="146"/>
      <c r="Q63" s="611" t="s">
        <v>1029</v>
      </c>
    </row>
    <row r="64" spans="1:18" ht="45" hidden="1" customHeight="1" x14ac:dyDescent="0.25">
      <c r="B64" s="217" t="s">
        <v>332</v>
      </c>
      <c r="C64" s="224" t="s">
        <v>990</v>
      </c>
      <c r="D64" s="205" t="s">
        <v>468</v>
      </c>
      <c r="E64" s="230" t="s">
        <v>85</v>
      </c>
      <c r="F64" s="144" t="s">
        <v>472</v>
      </c>
      <c r="G64" s="560"/>
      <c r="H64" s="594"/>
      <c r="I64" s="187"/>
      <c r="J64" s="609"/>
      <c r="K64" s="609"/>
      <c r="L64" s="146"/>
      <c r="M64" s="612"/>
      <c r="N64" s="146"/>
      <c r="O64" s="594"/>
      <c r="P64" s="146"/>
      <c r="Q64" s="612"/>
    </row>
    <row r="65" spans="1:18" ht="45" hidden="1" customHeight="1" x14ac:dyDescent="0.25">
      <c r="B65" s="217" t="s">
        <v>332</v>
      </c>
      <c r="C65" s="224" t="s">
        <v>990</v>
      </c>
      <c r="D65" s="205" t="s">
        <v>468</v>
      </c>
      <c r="E65" s="230" t="s">
        <v>451</v>
      </c>
      <c r="F65" s="144" t="s">
        <v>472</v>
      </c>
      <c r="G65" s="560"/>
      <c r="H65" s="573"/>
      <c r="I65" s="187"/>
      <c r="J65" s="610"/>
      <c r="K65" s="610"/>
      <c r="L65" s="146"/>
      <c r="M65" s="613"/>
      <c r="N65" s="146"/>
      <c r="O65" s="573"/>
      <c r="P65" s="146"/>
      <c r="Q65" s="613"/>
    </row>
    <row r="66" spans="1:18" s="177" customFormat="1" ht="5.0999999999999996" hidden="1" customHeight="1" thickBot="1" x14ac:dyDescent="0.25">
      <c r="A66" s="272"/>
      <c r="B66" s="217" t="s">
        <v>332</v>
      </c>
      <c r="C66" s="217" t="s">
        <v>991</v>
      </c>
      <c r="D66" s="205" t="s">
        <v>468</v>
      </c>
      <c r="E66" s="213"/>
      <c r="F66" s="134"/>
      <c r="G66" s="176"/>
      <c r="H66" s="498"/>
      <c r="I66" s="498"/>
      <c r="J66" s="498"/>
      <c r="K66" s="499"/>
      <c r="L66" s="466"/>
      <c r="M66" s="534"/>
      <c r="N66" s="466"/>
      <c r="O66" s="499"/>
      <c r="P66" s="466"/>
      <c r="Q66" s="534"/>
      <c r="R66" s="272"/>
    </row>
    <row r="67" spans="1:18" s="177" customFormat="1" ht="15.75" hidden="1" thickTop="1" x14ac:dyDescent="0.25">
      <c r="A67" s="272"/>
      <c r="B67" s="218" t="s">
        <v>332</v>
      </c>
      <c r="C67" s="218" t="s">
        <v>991</v>
      </c>
      <c r="D67" s="206" t="s">
        <v>468</v>
      </c>
      <c r="E67" s="237" t="s">
        <v>65</v>
      </c>
      <c r="F67" s="139"/>
      <c r="G67" s="199" t="s">
        <v>77</v>
      </c>
      <c r="H67" s="500"/>
      <c r="I67" s="500"/>
      <c r="J67" s="500"/>
      <c r="K67" s="496"/>
      <c r="L67" s="465"/>
      <c r="M67" s="533"/>
      <c r="N67" s="465"/>
      <c r="O67" s="496"/>
      <c r="P67" s="465"/>
      <c r="Q67" s="533"/>
      <c r="R67" s="272"/>
    </row>
    <row r="68" spans="1:18" ht="45" hidden="1" customHeight="1" x14ac:dyDescent="0.25">
      <c r="B68" s="217" t="s">
        <v>332</v>
      </c>
      <c r="C68" s="224" t="s">
        <v>991</v>
      </c>
      <c r="D68" s="205" t="s">
        <v>468</v>
      </c>
      <c r="E68" s="230" t="s">
        <v>138</v>
      </c>
      <c r="F68" s="489" t="s">
        <v>472</v>
      </c>
      <c r="G68" s="559" t="s">
        <v>225</v>
      </c>
      <c r="H68" s="624"/>
      <c r="I68" s="497"/>
      <c r="J68" s="624"/>
      <c r="K68" s="578"/>
      <c r="L68" s="470"/>
      <c r="M68" s="580" t="s">
        <v>1029</v>
      </c>
      <c r="N68" s="471"/>
      <c r="O68" s="578"/>
      <c r="P68" s="472"/>
      <c r="Q68" s="580" t="s">
        <v>1029</v>
      </c>
    </row>
    <row r="69" spans="1:18" ht="45" hidden="1" customHeight="1" x14ac:dyDescent="0.25">
      <c r="B69" s="217" t="s">
        <v>332</v>
      </c>
      <c r="C69" s="224" t="s">
        <v>991</v>
      </c>
      <c r="D69" s="205" t="s">
        <v>468</v>
      </c>
      <c r="E69" s="230" t="s">
        <v>742</v>
      </c>
      <c r="F69" s="489" t="s">
        <v>472</v>
      </c>
      <c r="G69" s="559"/>
      <c r="H69" s="625"/>
      <c r="I69" s="497"/>
      <c r="J69" s="625"/>
      <c r="K69" s="593"/>
      <c r="L69" s="472"/>
      <c r="M69" s="591"/>
      <c r="N69" s="471"/>
      <c r="O69" s="593"/>
      <c r="P69" s="472"/>
      <c r="Q69" s="591"/>
    </row>
    <row r="70" spans="1:18" ht="45" hidden="1" customHeight="1" x14ac:dyDescent="0.25">
      <c r="B70" s="217" t="s">
        <v>332</v>
      </c>
      <c r="C70" s="224" t="s">
        <v>991</v>
      </c>
      <c r="D70" s="205" t="s">
        <v>468</v>
      </c>
      <c r="E70" s="230" t="s">
        <v>743</v>
      </c>
      <c r="F70" s="489" t="s">
        <v>472</v>
      </c>
      <c r="G70" s="559"/>
      <c r="H70" s="626"/>
      <c r="I70" s="497"/>
      <c r="J70" s="626"/>
      <c r="K70" s="579"/>
      <c r="L70" s="472"/>
      <c r="M70" s="592"/>
      <c r="N70" s="471"/>
      <c r="O70" s="579"/>
      <c r="P70" s="472"/>
      <c r="Q70" s="592"/>
    </row>
    <row r="71" spans="1:18" s="177" customFormat="1" ht="5.0999999999999996" hidden="1" customHeight="1" thickBot="1" x14ac:dyDescent="0.3">
      <c r="A71" s="272"/>
      <c r="B71" s="217" t="s">
        <v>332</v>
      </c>
      <c r="C71" s="217" t="s">
        <v>990</v>
      </c>
      <c r="D71" s="205" t="s">
        <v>469</v>
      </c>
      <c r="E71" s="213"/>
      <c r="F71" s="134"/>
      <c r="G71" s="202"/>
      <c r="H71" s="193"/>
      <c r="I71" s="193"/>
      <c r="J71" s="193"/>
      <c r="K71" s="193"/>
      <c r="L71" s="134"/>
      <c r="M71" s="186"/>
      <c r="N71" s="134"/>
      <c r="O71" s="193"/>
      <c r="P71" s="134"/>
      <c r="Q71" s="186"/>
      <c r="R71" s="272"/>
    </row>
    <row r="72" spans="1:18" s="177" customFormat="1" ht="15.75" hidden="1" thickTop="1" x14ac:dyDescent="0.25">
      <c r="A72" s="272"/>
      <c r="B72" s="218" t="s">
        <v>332</v>
      </c>
      <c r="C72" s="218" t="s">
        <v>990</v>
      </c>
      <c r="D72" s="206" t="s">
        <v>469</v>
      </c>
      <c r="E72" s="237" t="s">
        <v>66</v>
      </c>
      <c r="F72" s="139"/>
      <c r="G72" s="199" t="s">
        <v>228</v>
      </c>
      <c r="H72" s="192"/>
      <c r="I72" s="192"/>
      <c r="J72" s="192"/>
      <c r="K72" s="192"/>
      <c r="L72" s="139"/>
      <c r="M72" s="185"/>
      <c r="N72" s="139"/>
      <c r="O72" s="192"/>
      <c r="P72" s="139"/>
      <c r="Q72" s="185"/>
      <c r="R72" s="272"/>
    </row>
    <row r="73" spans="1:18" ht="45" hidden="1" customHeight="1" x14ac:dyDescent="0.25">
      <c r="B73" s="217" t="s">
        <v>332</v>
      </c>
      <c r="C73" s="224" t="s">
        <v>990</v>
      </c>
      <c r="D73" s="205" t="s">
        <v>469</v>
      </c>
      <c r="E73" s="230" t="s">
        <v>143</v>
      </c>
      <c r="F73" s="144" t="s">
        <v>472</v>
      </c>
      <c r="G73" s="560" t="s">
        <v>226</v>
      </c>
      <c r="H73" s="572"/>
      <c r="I73" s="187"/>
      <c r="J73" s="572"/>
      <c r="K73" s="572"/>
      <c r="L73" s="145"/>
      <c r="M73" s="574" t="s">
        <v>1029</v>
      </c>
      <c r="N73" s="146"/>
      <c r="O73" s="572"/>
      <c r="P73" s="147"/>
      <c r="Q73" s="574" t="s">
        <v>1029</v>
      </c>
    </row>
    <row r="74" spans="1:18" ht="45" hidden="1" customHeight="1" x14ac:dyDescent="0.25">
      <c r="B74" s="217" t="s">
        <v>332</v>
      </c>
      <c r="C74" s="224" t="s">
        <v>990</v>
      </c>
      <c r="D74" s="205" t="s">
        <v>469</v>
      </c>
      <c r="E74" s="230" t="s">
        <v>210</v>
      </c>
      <c r="F74" s="144" t="s">
        <v>472</v>
      </c>
      <c r="G74" s="560"/>
      <c r="H74" s="573"/>
      <c r="I74" s="187"/>
      <c r="J74" s="573"/>
      <c r="K74" s="573"/>
      <c r="L74" s="147"/>
      <c r="M74" s="575"/>
      <c r="N74" s="146"/>
      <c r="O74" s="573"/>
      <c r="P74" s="147"/>
      <c r="Q74" s="575"/>
    </row>
    <row r="75" spans="1:18" s="177" customFormat="1" ht="5.0999999999999996" hidden="1" customHeight="1" thickBot="1" x14ac:dyDescent="0.25">
      <c r="A75" s="272"/>
      <c r="B75" s="217" t="s">
        <v>332</v>
      </c>
      <c r="C75" s="217" t="s">
        <v>991</v>
      </c>
      <c r="D75" s="205" t="s">
        <v>469</v>
      </c>
      <c r="E75" s="213"/>
      <c r="F75" s="134"/>
      <c r="G75" s="176"/>
      <c r="H75" s="498"/>
      <c r="I75" s="498"/>
      <c r="J75" s="498"/>
      <c r="K75" s="499"/>
      <c r="L75" s="466"/>
      <c r="M75" s="534"/>
      <c r="N75" s="466"/>
      <c r="O75" s="499"/>
      <c r="P75" s="466"/>
      <c r="Q75" s="534"/>
      <c r="R75" s="272"/>
    </row>
    <row r="76" spans="1:18" s="177" customFormat="1" ht="15.75" hidden="1" thickTop="1" x14ac:dyDescent="0.25">
      <c r="A76" s="272"/>
      <c r="B76" s="218" t="s">
        <v>332</v>
      </c>
      <c r="C76" s="218" t="s">
        <v>991</v>
      </c>
      <c r="D76" s="206" t="s">
        <v>469</v>
      </c>
      <c r="E76" s="237" t="s">
        <v>66</v>
      </c>
      <c r="F76" s="139"/>
      <c r="G76" s="199" t="s">
        <v>228</v>
      </c>
      <c r="H76" s="500"/>
      <c r="I76" s="500"/>
      <c r="J76" s="500"/>
      <c r="K76" s="496"/>
      <c r="L76" s="465"/>
      <c r="M76" s="533"/>
      <c r="N76" s="465"/>
      <c r="O76" s="496"/>
      <c r="P76" s="465"/>
      <c r="Q76" s="533"/>
      <c r="R76" s="272"/>
    </row>
    <row r="77" spans="1:18" ht="45" hidden="1" customHeight="1" x14ac:dyDescent="0.25">
      <c r="B77" s="217" t="s">
        <v>332</v>
      </c>
      <c r="C77" s="224" t="s">
        <v>991</v>
      </c>
      <c r="D77" s="205" t="s">
        <v>469</v>
      </c>
      <c r="E77" s="230" t="s">
        <v>141</v>
      </c>
      <c r="F77" s="489" t="s">
        <v>472</v>
      </c>
      <c r="G77" s="165"/>
      <c r="H77" s="624"/>
      <c r="I77" s="497"/>
      <c r="J77" s="627"/>
      <c r="K77" s="588"/>
      <c r="L77" s="471"/>
      <c r="M77" s="580" t="s">
        <v>1029</v>
      </c>
      <c r="N77" s="471"/>
      <c r="O77" s="578"/>
      <c r="P77" s="471"/>
      <c r="Q77" s="580" t="s">
        <v>1029</v>
      </c>
    </row>
    <row r="78" spans="1:18" ht="45" hidden="1" customHeight="1" x14ac:dyDescent="0.25">
      <c r="B78" s="217" t="s">
        <v>332</v>
      </c>
      <c r="C78" s="224" t="s">
        <v>991</v>
      </c>
      <c r="D78" s="205" t="s">
        <v>469</v>
      </c>
      <c r="E78" s="230" t="s">
        <v>142</v>
      </c>
      <c r="F78" s="489" t="s">
        <v>472</v>
      </c>
      <c r="G78" s="165"/>
      <c r="H78" s="625"/>
      <c r="I78" s="497"/>
      <c r="J78" s="628"/>
      <c r="K78" s="589"/>
      <c r="L78" s="471"/>
      <c r="M78" s="591"/>
      <c r="N78" s="471"/>
      <c r="O78" s="593"/>
      <c r="P78" s="471"/>
      <c r="Q78" s="591"/>
    </row>
    <row r="79" spans="1:18" ht="45" hidden="1" customHeight="1" x14ac:dyDescent="0.25">
      <c r="B79" s="217" t="s">
        <v>332</v>
      </c>
      <c r="C79" s="224" t="s">
        <v>991</v>
      </c>
      <c r="D79" s="205" t="s">
        <v>469</v>
      </c>
      <c r="E79" s="230" t="s">
        <v>143</v>
      </c>
      <c r="F79" s="489" t="s">
        <v>472</v>
      </c>
      <c r="G79" s="198" t="s">
        <v>226</v>
      </c>
      <c r="H79" s="626"/>
      <c r="I79" s="497"/>
      <c r="J79" s="629"/>
      <c r="K79" s="590"/>
      <c r="L79" s="471"/>
      <c r="M79" s="592"/>
      <c r="N79" s="471"/>
      <c r="O79" s="579"/>
      <c r="P79" s="471"/>
      <c r="Q79" s="592"/>
    </row>
    <row r="80" spans="1:18" s="177" customFormat="1" ht="5.0999999999999996" hidden="1" customHeight="1" thickBot="1" x14ac:dyDescent="0.25">
      <c r="A80" s="272"/>
      <c r="B80" s="217" t="s">
        <v>332</v>
      </c>
      <c r="C80" s="217" t="s">
        <v>990</v>
      </c>
      <c r="D80" s="205" t="s">
        <v>470</v>
      </c>
      <c r="E80" s="213"/>
      <c r="F80" s="134"/>
      <c r="G80" s="176"/>
      <c r="H80" s="193"/>
      <c r="I80" s="193"/>
      <c r="J80" s="193"/>
      <c r="K80" s="193"/>
      <c r="L80" s="134"/>
      <c r="M80" s="186"/>
      <c r="N80" s="134"/>
      <c r="O80" s="193"/>
      <c r="P80" s="134"/>
      <c r="Q80" s="186"/>
      <c r="R80" s="272"/>
    </row>
    <row r="81" spans="1:18" s="177" customFormat="1" ht="15.75" hidden="1" thickTop="1" x14ac:dyDescent="0.25">
      <c r="A81" s="272"/>
      <c r="B81" s="218" t="s">
        <v>332</v>
      </c>
      <c r="C81" s="218" t="s">
        <v>990</v>
      </c>
      <c r="D81" s="206" t="s">
        <v>470</v>
      </c>
      <c r="E81" s="237" t="s">
        <v>1011</v>
      </c>
      <c r="F81" s="139"/>
      <c r="G81" s="199" t="s">
        <v>228</v>
      </c>
      <c r="H81" s="192"/>
      <c r="I81" s="192"/>
      <c r="J81" s="192"/>
      <c r="K81" s="192"/>
      <c r="L81" s="139"/>
      <c r="M81" s="185"/>
      <c r="N81" s="139"/>
      <c r="O81" s="192"/>
      <c r="P81" s="139"/>
      <c r="Q81" s="185"/>
      <c r="R81" s="272"/>
    </row>
    <row r="82" spans="1:18" ht="45" hidden="1" customHeight="1" x14ac:dyDescent="0.25">
      <c r="B82" s="217" t="s">
        <v>332</v>
      </c>
      <c r="C82" s="224" t="s">
        <v>990</v>
      </c>
      <c r="D82" s="205" t="s">
        <v>470</v>
      </c>
      <c r="E82" s="230" t="s">
        <v>143</v>
      </c>
      <c r="F82" s="144" t="s">
        <v>472</v>
      </c>
      <c r="G82" s="560" t="s">
        <v>226</v>
      </c>
      <c r="H82" s="572"/>
      <c r="I82" s="187"/>
      <c r="J82" s="572"/>
      <c r="K82" s="572"/>
      <c r="L82" s="145"/>
      <c r="M82" s="574" t="s">
        <v>1029</v>
      </c>
      <c r="N82" s="146"/>
      <c r="O82" s="572"/>
      <c r="P82" s="147"/>
      <c r="Q82" s="574" t="s">
        <v>1029</v>
      </c>
    </row>
    <row r="83" spans="1:18" ht="45" hidden="1" customHeight="1" x14ac:dyDescent="0.25">
      <c r="B83" s="217" t="s">
        <v>332</v>
      </c>
      <c r="C83" s="224" t="s">
        <v>990</v>
      </c>
      <c r="D83" s="205" t="s">
        <v>470</v>
      </c>
      <c r="E83" s="230" t="s">
        <v>210</v>
      </c>
      <c r="F83" s="144" t="s">
        <v>472</v>
      </c>
      <c r="G83" s="560"/>
      <c r="H83" s="573"/>
      <c r="I83" s="187"/>
      <c r="J83" s="573"/>
      <c r="K83" s="573"/>
      <c r="L83" s="147"/>
      <c r="M83" s="575"/>
      <c r="N83" s="146"/>
      <c r="O83" s="573"/>
      <c r="P83" s="147"/>
      <c r="Q83" s="575"/>
    </row>
    <row r="84" spans="1:18" s="177" customFormat="1" ht="5.0999999999999996" hidden="1" customHeight="1" thickBot="1" x14ac:dyDescent="0.25">
      <c r="A84" s="272"/>
      <c r="B84" s="217" t="s">
        <v>332</v>
      </c>
      <c r="C84" s="217" t="s">
        <v>991</v>
      </c>
      <c r="D84" s="205" t="s">
        <v>470</v>
      </c>
      <c r="E84" s="213"/>
      <c r="F84" s="134"/>
      <c r="G84" s="176"/>
      <c r="H84" s="498"/>
      <c r="I84" s="498"/>
      <c r="J84" s="498"/>
      <c r="K84" s="499"/>
      <c r="L84" s="466"/>
      <c r="M84" s="534"/>
      <c r="N84" s="466"/>
      <c r="O84" s="499"/>
      <c r="P84" s="466"/>
      <c r="Q84" s="534"/>
      <c r="R84" s="272"/>
    </row>
    <row r="85" spans="1:18" s="177" customFormat="1" ht="15.75" hidden="1" thickTop="1" x14ac:dyDescent="0.25">
      <c r="A85" s="272"/>
      <c r="B85" s="218" t="s">
        <v>332</v>
      </c>
      <c r="C85" s="218" t="s">
        <v>991</v>
      </c>
      <c r="D85" s="206" t="s">
        <v>470</v>
      </c>
      <c r="E85" s="237" t="s">
        <v>1011</v>
      </c>
      <c r="F85" s="139"/>
      <c r="G85" s="199" t="s">
        <v>228</v>
      </c>
      <c r="H85" s="500"/>
      <c r="I85" s="500"/>
      <c r="J85" s="500"/>
      <c r="K85" s="496"/>
      <c r="L85" s="465"/>
      <c r="M85" s="533"/>
      <c r="N85" s="465"/>
      <c r="O85" s="496"/>
      <c r="P85" s="465"/>
      <c r="Q85" s="533"/>
      <c r="R85" s="272"/>
    </row>
    <row r="86" spans="1:18" ht="45" hidden="1" customHeight="1" x14ac:dyDescent="0.25">
      <c r="B86" s="217" t="s">
        <v>332</v>
      </c>
      <c r="C86" s="224" t="s">
        <v>991</v>
      </c>
      <c r="D86" s="205" t="s">
        <v>470</v>
      </c>
      <c r="E86" s="230" t="s">
        <v>141</v>
      </c>
      <c r="F86" s="489" t="s">
        <v>472</v>
      </c>
      <c r="G86" s="559" t="s">
        <v>226</v>
      </c>
      <c r="H86" s="624"/>
      <c r="I86" s="497"/>
      <c r="J86" s="627"/>
      <c r="K86" s="588"/>
      <c r="L86" s="471"/>
      <c r="M86" s="580" t="s">
        <v>1029</v>
      </c>
      <c r="N86" s="471"/>
      <c r="O86" s="578"/>
      <c r="P86" s="471"/>
      <c r="Q86" s="580" t="s">
        <v>1029</v>
      </c>
    </row>
    <row r="87" spans="1:18" ht="45" hidden="1" customHeight="1" x14ac:dyDescent="0.25">
      <c r="B87" s="217" t="s">
        <v>332</v>
      </c>
      <c r="C87" s="224" t="s">
        <v>991</v>
      </c>
      <c r="D87" s="205" t="s">
        <v>470</v>
      </c>
      <c r="E87" s="230" t="s">
        <v>142</v>
      </c>
      <c r="F87" s="489" t="s">
        <v>472</v>
      </c>
      <c r="G87" s="559"/>
      <c r="H87" s="625"/>
      <c r="I87" s="497"/>
      <c r="J87" s="628"/>
      <c r="K87" s="589"/>
      <c r="L87" s="471"/>
      <c r="M87" s="591"/>
      <c r="N87" s="471"/>
      <c r="O87" s="593"/>
      <c r="P87" s="471"/>
      <c r="Q87" s="591"/>
    </row>
    <row r="88" spans="1:18" ht="45" hidden="1" customHeight="1" thickBot="1" x14ac:dyDescent="0.25">
      <c r="B88" s="217" t="s">
        <v>332</v>
      </c>
      <c r="C88" s="224" t="s">
        <v>991</v>
      </c>
      <c r="D88" s="205" t="s">
        <v>470</v>
      </c>
      <c r="E88" s="230" t="s">
        <v>143</v>
      </c>
      <c r="F88" s="489" t="s">
        <v>472</v>
      </c>
      <c r="G88" s="559"/>
      <c r="H88" s="626"/>
      <c r="I88" s="497"/>
      <c r="J88" s="629"/>
      <c r="K88" s="590"/>
      <c r="L88" s="471"/>
      <c r="M88" s="592"/>
      <c r="N88" s="471"/>
      <c r="O88" s="579"/>
      <c r="P88" s="471"/>
      <c r="Q88" s="592"/>
    </row>
    <row r="89" spans="1:18" s="177" customFormat="1" ht="5.0999999999999996" hidden="1" customHeight="1" thickBot="1" x14ac:dyDescent="0.25">
      <c r="A89" s="272"/>
      <c r="B89" s="217" t="s">
        <v>332</v>
      </c>
      <c r="C89" s="217" t="s">
        <v>990</v>
      </c>
      <c r="D89" s="205" t="s">
        <v>471</v>
      </c>
      <c r="E89" s="213"/>
      <c r="F89" s="134"/>
      <c r="G89" s="176"/>
      <c r="H89" s="193"/>
      <c r="I89" s="193"/>
      <c r="J89" s="193"/>
      <c r="K89" s="193"/>
      <c r="L89" s="134"/>
      <c r="M89" s="186"/>
      <c r="N89" s="134"/>
      <c r="O89" s="193"/>
      <c r="P89" s="134"/>
      <c r="Q89" s="186"/>
      <c r="R89" s="272"/>
    </row>
    <row r="90" spans="1:18" s="177" customFormat="1" ht="15.75" hidden="1" thickTop="1" x14ac:dyDescent="0.25">
      <c r="A90" s="272"/>
      <c r="B90" s="218" t="s">
        <v>332</v>
      </c>
      <c r="C90" s="218" t="s">
        <v>990</v>
      </c>
      <c r="D90" s="206" t="s">
        <v>471</v>
      </c>
      <c r="E90" s="237" t="s">
        <v>8</v>
      </c>
      <c r="F90" s="139"/>
      <c r="G90" s="199" t="s">
        <v>231</v>
      </c>
      <c r="H90" s="192"/>
      <c r="I90" s="192"/>
      <c r="J90" s="192"/>
      <c r="K90" s="192"/>
      <c r="L90" s="139"/>
      <c r="M90" s="185"/>
      <c r="N90" s="139"/>
      <c r="O90" s="192"/>
      <c r="P90" s="139"/>
      <c r="Q90" s="185"/>
      <c r="R90" s="272"/>
    </row>
    <row r="91" spans="1:18" ht="45" hidden="1" customHeight="1" x14ac:dyDescent="0.25">
      <c r="B91" s="217" t="s">
        <v>332</v>
      </c>
      <c r="C91" s="224" t="s">
        <v>990</v>
      </c>
      <c r="D91" s="205" t="s">
        <v>471</v>
      </c>
      <c r="E91" s="230" t="s">
        <v>88</v>
      </c>
      <c r="F91" s="144" t="s">
        <v>472</v>
      </c>
      <c r="G91" s="165"/>
      <c r="H91" s="572"/>
      <c r="I91" s="187"/>
      <c r="J91" s="608"/>
      <c r="K91" s="608"/>
      <c r="L91" s="146"/>
      <c r="M91" s="611" t="s">
        <v>1029</v>
      </c>
      <c r="N91" s="146"/>
      <c r="O91" s="572"/>
      <c r="P91" s="146"/>
      <c r="Q91" s="611" t="s">
        <v>1029</v>
      </c>
    </row>
    <row r="92" spans="1:18" ht="45" hidden="1" customHeight="1" x14ac:dyDescent="0.25">
      <c r="B92" s="217" t="s">
        <v>332</v>
      </c>
      <c r="C92" s="224" t="s">
        <v>990</v>
      </c>
      <c r="D92" s="205" t="s">
        <v>471</v>
      </c>
      <c r="E92" s="230" t="s">
        <v>88</v>
      </c>
      <c r="F92" s="144" t="s">
        <v>472</v>
      </c>
      <c r="G92" s="198" t="s">
        <v>270</v>
      </c>
      <c r="H92" s="594"/>
      <c r="I92" s="187"/>
      <c r="J92" s="609"/>
      <c r="K92" s="609"/>
      <c r="L92" s="146"/>
      <c r="M92" s="612"/>
      <c r="N92" s="146"/>
      <c r="O92" s="594"/>
      <c r="P92" s="146"/>
      <c r="Q92" s="612"/>
    </row>
    <row r="93" spans="1:18" ht="45" hidden="1" customHeight="1" x14ac:dyDescent="0.25">
      <c r="B93" s="217" t="s">
        <v>332</v>
      </c>
      <c r="C93" s="224" t="s">
        <v>990</v>
      </c>
      <c r="D93" s="205" t="s">
        <v>471</v>
      </c>
      <c r="E93" s="230" t="s">
        <v>211</v>
      </c>
      <c r="F93" s="144" t="s">
        <v>472</v>
      </c>
      <c r="G93" s="130"/>
      <c r="H93" s="573"/>
      <c r="I93" s="187"/>
      <c r="J93" s="610"/>
      <c r="K93" s="610"/>
      <c r="L93" s="146"/>
      <c r="M93" s="613"/>
      <c r="N93" s="146"/>
      <c r="O93" s="573"/>
      <c r="P93" s="146"/>
      <c r="Q93" s="613"/>
    </row>
    <row r="94" spans="1:18" s="177" customFormat="1" ht="5.0999999999999996" hidden="1" customHeight="1" thickBot="1" x14ac:dyDescent="0.25">
      <c r="A94" s="272"/>
      <c r="B94" s="217" t="s">
        <v>332</v>
      </c>
      <c r="C94" s="217" t="s">
        <v>990</v>
      </c>
      <c r="D94" s="205" t="s">
        <v>471</v>
      </c>
      <c r="E94" s="213"/>
      <c r="F94" s="134"/>
      <c r="G94" s="176"/>
      <c r="H94" s="193"/>
      <c r="I94" s="193"/>
      <c r="J94" s="193"/>
      <c r="K94" s="193"/>
      <c r="L94" s="134"/>
      <c r="M94" s="186"/>
      <c r="N94" s="134"/>
      <c r="O94" s="193"/>
      <c r="P94" s="134"/>
      <c r="Q94" s="186"/>
      <c r="R94" s="272"/>
    </row>
    <row r="95" spans="1:18" s="177" customFormat="1" ht="15.75" hidden="1" thickTop="1" x14ac:dyDescent="0.25">
      <c r="A95" s="272"/>
      <c r="B95" s="218" t="s">
        <v>332</v>
      </c>
      <c r="C95" s="218" t="s">
        <v>991</v>
      </c>
      <c r="D95" s="206" t="s">
        <v>471</v>
      </c>
      <c r="E95" s="237" t="s">
        <v>8</v>
      </c>
      <c r="F95" s="139"/>
      <c r="G95" s="199" t="s">
        <v>231</v>
      </c>
      <c r="H95" s="500"/>
      <c r="I95" s="500"/>
      <c r="J95" s="500"/>
      <c r="K95" s="496"/>
      <c r="L95" s="465"/>
      <c r="M95" s="533"/>
      <c r="N95" s="465"/>
      <c r="O95" s="496"/>
      <c r="P95" s="465"/>
      <c r="Q95" s="533"/>
      <c r="R95" s="272"/>
    </row>
    <row r="96" spans="1:18" ht="45" hidden="1" customHeight="1" x14ac:dyDescent="0.25">
      <c r="B96" s="217" t="s">
        <v>332</v>
      </c>
      <c r="C96" s="224" t="s">
        <v>991</v>
      </c>
      <c r="D96" s="205" t="s">
        <v>471</v>
      </c>
      <c r="E96" s="230" t="s">
        <v>144</v>
      </c>
      <c r="F96" s="489" t="s">
        <v>472</v>
      </c>
      <c r="G96" s="165"/>
      <c r="H96" s="624"/>
      <c r="I96" s="497"/>
      <c r="J96" s="627"/>
      <c r="K96" s="588"/>
      <c r="L96" s="471"/>
      <c r="M96" s="580" t="s">
        <v>1029</v>
      </c>
      <c r="N96" s="471"/>
      <c r="O96" s="578"/>
      <c r="P96" s="471"/>
      <c r="Q96" s="580" t="s">
        <v>1029</v>
      </c>
    </row>
    <row r="97" spans="1:18" ht="45" hidden="1" customHeight="1" x14ac:dyDescent="0.25">
      <c r="B97" s="217" t="s">
        <v>332</v>
      </c>
      <c r="C97" s="224" t="s">
        <v>991</v>
      </c>
      <c r="D97" s="205" t="s">
        <v>471</v>
      </c>
      <c r="E97" s="230" t="s">
        <v>145</v>
      </c>
      <c r="F97" s="489" t="s">
        <v>472</v>
      </c>
      <c r="G97" s="198" t="s">
        <v>270</v>
      </c>
      <c r="H97" s="625"/>
      <c r="I97" s="497"/>
      <c r="J97" s="628"/>
      <c r="K97" s="589"/>
      <c r="L97" s="471"/>
      <c r="M97" s="591"/>
      <c r="N97" s="471"/>
      <c r="O97" s="593"/>
      <c r="P97" s="471"/>
      <c r="Q97" s="591"/>
    </row>
    <row r="98" spans="1:18" ht="45" hidden="1" customHeight="1" x14ac:dyDescent="0.25">
      <c r="B98" s="217" t="s">
        <v>332</v>
      </c>
      <c r="C98" s="224" t="s">
        <v>991</v>
      </c>
      <c r="D98" s="205" t="s">
        <v>471</v>
      </c>
      <c r="E98" s="230" t="s">
        <v>146</v>
      </c>
      <c r="F98" s="489" t="s">
        <v>472</v>
      </c>
      <c r="G98" s="165"/>
      <c r="H98" s="626"/>
      <c r="I98" s="497"/>
      <c r="J98" s="629"/>
      <c r="K98" s="590"/>
      <c r="L98" s="471"/>
      <c r="M98" s="592"/>
      <c r="N98" s="471"/>
      <c r="O98" s="579"/>
      <c r="P98" s="471"/>
      <c r="Q98" s="592"/>
    </row>
    <row r="99" spans="1:18" s="177" customFormat="1" ht="5.0999999999999996" hidden="1" customHeight="1" thickBot="1" x14ac:dyDescent="0.25">
      <c r="A99" s="272"/>
      <c r="B99" s="217" t="s">
        <v>332</v>
      </c>
      <c r="C99" s="217" t="s">
        <v>990</v>
      </c>
      <c r="D99" s="205" t="s">
        <v>44</v>
      </c>
      <c r="E99" s="213"/>
      <c r="F99" s="134"/>
      <c r="G99" s="176"/>
      <c r="H99" s="193"/>
      <c r="I99" s="193"/>
      <c r="J99" s="193"/>
      <c r="K99" s="193"/>
      <c r="L99" s="134"/>
      <c r="M99" s="186"/>
      <c r="N99" s="134"/>
      <c r="O99" s="193"/>
      <c r="P99" s="134"/>
      <c r="Q99" s="186"/>
      <c r="R99" s="272"/>
    </row>
    <row r="100" spans="1:18" s="177" customFormat="1" ht="15.75" hidden="1" thickTop="1" x14ac:dyDescent="0.25">
      <c r="A100" s="272"/>
      <c r="B100" s="218" t="s">
        <v>332</v>
      </c>
      <c r="C100" s="218" t="s">
        <v>990</v>
      </c>
      <c r="D100" s="206" t="s">
        <v>44</v>
      </c>
      <c r="E100" s="237" t="s">
        <v>699</v>
      </c>
      <c r="F100" s="139"/>
      <c r="G100" s="199" t="s">
        <v>231</v>
      </c>
      <c r="H100" s="192"/>
      <c r="I100" s="192"/>
      <c r="J100" s="192"/>
      <c r="K100" s="192"/>
      <c r="L100" s="139"/>
      <c r="M100" s="185"/>
      <c r="N100" s="139"/>
      <c r="O100" s="192"/>
      <c r="P100" s="139"/>
      <c r="Q100" s="185"/>
      <c r="R100" s="272"/>
    </row>
    <row r="101" spans="1:18" ht="45" hidden="1" customHeight="1" x14ac:dyDescent="0.25">
      <c r="B101" s="217" t="s">
        <v>332</v>
      </c>
      <c r="C101" s="224" t="s">
        <v>990</v>
      </c>
      <c r="D101" s="205" t="s">
        <v>44</v>
      </c>
      <c r="E101" s="230" t="s">
        <v>89</v>
      </c>
      <c r="F101" s="144" t="s">
        <v>472</v>
      </c>
      <c r="G101" s="165"/>
      <c r="H101" s="572"/>
      <c r="I101" s="187"/>
      <c r="J101" s="572"/>
      <c r="K101" s="572"/>
      <c r="L101" s="145"/>
      <c r="M101" s="574" t="s">
        <v>1029</v>
      </c>
      <c r="N101" s="146"/>
      <c r="O101" s="572"/>
      <c r="P101" s="147"/>
      <c r="Q101" s="574" t="s">
        <v>1029</v>
      </c>
    </row>
    <row r="102" spans="1:18" ht="45" hidden="1" customHeight="1" x14ac:dyDescent="0.25">
      <c r="B102" s="217" t="s">
        <v>332</v>
      </c>
      <c r="C102" s="224" t="s">
        <v>990</v>
      </c>
      <c r="D102" s="205" t="s">
        <v>44</v>
      </c>
      <c r="E102" s="230" t="s">
        <v>212</v>
      </c>
      <c r="F102" s="144" t="s">
        <v>472</v>
      </c>
      <c r="G102" s="165"/>
      <c r="H102" s="573"/>
      <c r="I102" s="187"/>
      <c r="J102" s="573"/>
      <c r="K102" s="573"/>
      <c r="L102" s="147"/>
      <c r="M102" s="575"/>
      <c r="N102" s="146"/>
      <c r="O102" s="573"/>
      <c r="P102" s="147"/>
      <c r="Q102" s="575"/>
    </row>
    <row r="103" spans="1:18" s="177" customFormat="1" ht="5.0999999999999996" hidden="1" customHeight="1" thickBot="1" x14ac:dyDescent="0.25">
      <c r="A103" s="272"/>
      <c r="B103" s="217" t="s">
        <v>332</v>
      </c>
      <c r="C103" s="217" t="s">
        <v>991</v>
      </c>
      <c r="D103" s="205" t="s">
        <v>44</v>
      </c>
      <c r="E103" s="213"/>
      <c r="F103" s="134"/>
      <c r="G103" s="176"/>
      <c r="H103" s="498"/>
      <c r="I103" s="498"/>
      <c r="J103" s="498"/>
      <c r="K103" s="499"/>
      <c r="L103" s="466"/>
      <c r="M103" s="534"/>
      <c r="N103" s="466"/>
      <c r="O103" s="499"/>
      <c r="P103" s="466"/>
      <c r="Q103" s="534"/>
      <c r="R103" s="272"/>
    </row>
    <row r="104" spans="1:18" s="177" customFormat="1" ht="15.75" hidden="1" thickTop="1" x14ac:dyDescent="0.25">
      <c r="A104" s="272"/>
      <c r="B104" s="218" t="s">
        <v>332</v>
      </c>
      <c r="C104" s="218" t="s">
        <v>991</v>
      </c>
      <c r="D104" s="206" t="s">
        <v>44</v>
      </c>
      <c r="E104" s="237" t="s">
        <v>699</v>
      </c>
      <c r="F104" s="139"/>
      <c r="G104" s="199" t="s">
        <v>231</v>
      </c>
      <c r="H104" s="500"/>
      <c r="I104" s="500"/>
      <c r="J104" s="500"/>
      <c r="K104" s="496"/>
      <c r="L104" s="465"/>
      <c r="M104" s="533"/>
      <c r="N104" s="465"/>
      <c r="O104" s="496"/>
      <c r="P104" s="465"/>
      <c r="Q104" s="533"/>
      <c r="R104" s="272"/>
    </row>
    <row r="105" spans="1:18" ht="45" hidden="1" customHeight="1" x14ac:dyDescent="0.25">
      <c r="B105" s="217" t="s">
        <v>332</v>
      </c>
      <c r="C105" s="224" t="s">
        <v>991</v>
      </c>
      <c r="D105" s="205" t="s">
        <v>44</v>
      </c>
      <c r="E105" s="230" t="s">
        <v>147</v>
      </c>
      <c r="F105" s="489" t="s">
        <v>472</v>
      </c>
      <c r="G105" s="165"/>
      <c r="H105" s="624"/>
      <c r="I105" s="497"/>
      <c r="J105" s="627"/>
      <c r="K105" s="588"/>
      <c r="L105" s="471"/>
      <c r="M105" s="580" t="s">
        <v>1029</v>
      </c>
      <c r="N105" s="471"/>
      <c r="O105" s="578"/>
      <c r="P105" s="471"/>
      <c r="Q105" s="580" t="s">
        <v>1029</v>
      </c>
    </row>
    <row r="106" spans="1:18" ht="45" hidden="1" customHeight="1" x14ac:dyDescent="0.25">
      <c r="B106" s="217" t="s">
        <v>332</v>
      </c>
      <c r="C106" s="224" t="s">
        <v>991</v>
      </c>
      <c r="D106" s="205" t="s">
        <v>44</v>
      </c>
      <c r="E106" s="230" t="s">
        <v>148</v>
      </c>
      <c r="F106" s="489" t="s">
        <v>472</v>
      </c>
      <c r="G106" s="165"/>
      <c r="H106" s="625"/>
      <c r="I106" s="497"/>
      <c r="J106" s="628"/>
      <c r="K106" s="589"/>
      <c r="L106" s="471"/>
      <c r="M106" s="591"/>
      <c r="N106" s="471"/>
      <c r="O106" s="593"/>
      <c r="P106" s="471"/>
      <c r="Q106" s="591"/>
    </row>
    <row r="107" spans="1:18" ht="45" hidden="1" customHeight="1" x14ac:dyDescent="0.25">
      <c r="B107" s="217" t="s">
        <v>332</v>
      </c>
      <c r="C107" s="224" t="s">
        <v>991</v>
      </c>
      <c r="D107" s="205" t="s">
        <v>44</v>
      </c>
      <c r="E107" s="230" t="s">
        <v>149</v>
      </c>
      <c r="F107" s="489" t="s">
        <v>472</v>
      </c>
      <c r="G107" s="165"/>
      <c r="H107" s="626"/>
      <c r="I107" s="497"/>
      <c r="J107" s="629"/>
      <c r="K107" s="590"/>
      <c r="L107" s="471"/>
      <c r="M107" s="592"/>
      <c r="N107" s="471"/>
      <c r="O107" s="579"/>
      <c r="P107" s="471"/>
      <c r="Q107" s="592"/>
    </row>
    <row r="108" spans="1:18" s="177" customFormat="1" ht="5.0999999999999996" hidden="1" customHeight="1" thickBot="1" x14ac:dyDescent="0.25">
      <c r="A108" s="272"/>
      <c r="B108" s="217" t="s">
        <v>332</v>
      </c>
      <c r="C108" s="217" t="s">
        <v>990</v>
      </c>
      <c r="D108" s="205" t="s">
        <v>45</v>
      </c>
      <c r="E108" s="213"/>
      <c r="F108" s="134"/>
      <c r="G108" s="176"/>
      <c r="H108" s="193"/>
      <c r="I108" s="193"/>
      <c r="J108" s="193"/>
      <c r="K108" s="193"/>
      <c r="L108" s="134"/>
      <c r="M108" s="186"/>
      <c r="N108" s="134"/>
      <c r="O108" s="193"/>
      <c r="P108" s="134"/>
      <c r="Q108" s="186"/>
      <c r="R108" s="272"/>
    </row>
    <row r="109" spans="1:18" s="177" customFormat="1" ht="15.75" hidden="1" thickTop="1" x14ac:dyDescent="0.25">
      <c r="A109" s="272"/>
      <c r="B109" s="218" t="s">
        <v>332</v>
      </c>
      <c r="C109" s="218" t="s">
        <v>990</v>
      </c>
      <c r="D109" s="206" t="s">
        <v>45</v>
      </c>
      <c r="E109" s="237" t="s">
        <v>67</v>
      </c>
      <c r="F109" s="139"/>
      <c r="G109" s="199" t="s">
        <v>78</v>
      </c>
      <c r="H109" s="192"/>
      <c r="I109" s="192"/>
      <c r="J109" s="192"/>
      <c r="K109" s="192"/>
      <c r="L109" s="139"/>
      <c r="M109" s="185"/>
      <c r="N109" s="139"/>
      <c r="O109" s="192"/>
      <c r="P109" s="139"/>
      <c r="Q109" s="185"/>
      <c r="R109" s="272"/>
    </row>
    <row r="110" spans="1:18" ht="45" hidden="1" customHeight="1" x14ac:dyDescent="0.25">
      <c r="B110" s="217" t="s">
        <v>332</v>
      </c>
      <c r="C110" s="224" t="s">
        <v>990</v>
      </c>
      <c r="D110" s="205" t="s">
        <v>45</v>
      </c>
      <c r="E110" s="230" t="s">
        <v>90</v>
      </c>
      <c r="F110" s="144" t="s">
        <v>472</v>
      </c>
      <c r="G110" s="560" t="s">
        <v>271</v>
      </c>
      <c r="H110" s="572"/>
      <c r="I110" s="187"/>
      <c r="J110" s="608"/>
      <c r="K110" s="608"/>
      <c r="L110" s="146"/>
      <c r="M110" s="611" t="s">
        <v>1029</v>
      </c>
      <c r="N110" s="146"/>
      <c r="O110" s="572"/>
      <c r="P110" s="146"/>
      <c r="Q110" s="611" t="s">
        <v>1029</v>
      </c>
    </row>
    <row r="111" spans="1:18" ht="45" hidden="1" customHeight="1" x14ac:dyDescent="0.25">
      <c r="B111" s="217" t="s">
        <v>332</v>
      </c>
      <c r="C111" s="224" t="s">
        <v>990</v>
      </c>
      <c r="D111" s="205" t="s">
        <v>45</v>
      </c>
      <c r="E111" s="230" t="s">
        <v>91</v>
      </c>
      <c r="F111" s="144" t="s">
        <v>472</v>
      </c>
      <c r="G111" s="560"/>
      <c r="H111" s="594"/>
      <c r="I111" s="187"/>
      <c r="J111" s="609"/>
      <c r="K111" s="609"/>
      <c r="L111" s="146"/>
      <c r="M111" s="612"/>
      <c r="N111" s="146"/>
      <c r="O111" s="594"/>
      <c r="P111" s="146"/>
      <c r="Q111" s="612"/>
    </row>
    <row r="112" spans="1:18" ht="45" hidden="1" customHeight="1" x14ac:dyDescent="0.25">
      <c r="B112" s="217" t="s">
        <v>332</v>
      </c>
      <c r="C112" s="224" t="s">
        <v>990</v>
      </c>
      <c r="D112" s="205" t="s">
        <v>45</v>
      </c>
      <c r="E112" s="230" t="s">
        <v>92</v>
      </c>
      <c r="F112" s="144" t="s">
        <v>472</v>
      </c>
      <c r="G112" s="560"/>
      <c r="H112" s="573"/>
      <c r="I112" s="187"/>
      <c r="J112" s="610"/>
      <c r="K112" s="610"/>
      <c r="L112" s="146"/>
      <c r="M112" s="613"/>
      <c r="N112" s="146"/>
      <c r="O112" s="573"/>
      <c r="P112" s="146"/>
      <c r="Q112" s="613"/>
    </row>
    <row r="113" spans="1:18" s="177" customFormat="1" ht="5.0999999999999996" hidden="1" customHeight="1" thickBot="1" x14ac:dyDescent="0.25">
      <c r="A113" s="272"/>
      <c r="B113" s="217" t="s">
        <v>332</v>
      </c>
      <c r="C113" s="217" t="s">
        <v>991</v>
      </c>
      <c r="D113" s="205" t="s">
        <v>45</v>
      </c>
      <c r="E113" s="213"/>
      <c r="F113" s="134"/>
      <c r="G113" s="176"/>
      <c r="H113" s="498"/>
      <c r="I113" s="498"/>
      <c r="J113" s="498"/>
      <c r="K113" s="499"/>
      <c r="L113" s="466"/>
      <c r="M113" s="534"/>
      <c r="N113" s="466"/>
      <c r="O113" s="499"/>
      <c r="P113" s="466"/>
      <c r="Q113" s="534"/>
      <c r="R113" s="272"/>
    </row>
    <row r="114" spans="1:18" s="177" customFormat="1" ht="15.75" hidden="1" thickTop="1" x14ac:dyDescent="0.25">
      <c r="A114" s="272"/>
      <c r="B114" s="219" t="s">
        <v>332</v>
      </c>
      <c r="C114" s="219" t="s">
        <v>991</v>
      </c>
      <c r="D114" s="206" t="s">
        <v>45</v>
      </c>
      <c r="E114" s="237" t="s">
        <v>67</v>
      </c>
      <c r="F114" s="139"/>
      <c r="G114" s="199" t="s">
        <v>78</v>
      </c>
      <c r="H114" s="500"/>
      <c r="I114" s="500"/>
      <c r="J114" s="500"/>
      <c r="K114" s="496"/>
      <c r="L114" s="465"/>
      <c r="M114" s="533"/>
      <c r="N114" s="465"/>
      <c r="O114" s="496"/>
      <c r="P114" s="465"/>
      <c r="Q114" s="533"/>
      <c r="R114" s="272"/>
    </row>
    <row r="115" spans="1:18" ht="45" hidden="1" customHeight="1" x14ac:dyDescent="0.25">
      <c r="B115" s="217" t="s">
        <v>332</v>
      </c>
      <c r="C115" s="224" t="s">
        <v>991</v>
      </c>
      <c r="D115" s="205" t="s">
        <v>45</v>
      </c>
      <c r="E115" s="230" t="s">
        <v>150</v>
      </c>
      <c r="F115" s="489" t="s">
        <v>472</v>
      </c>
      <c r="G115" s="165"/>
      <c r="H115" s="624"/>
      <c r="I115" s="501"/>
      <c r="J115" s="627"/>
      <c r="K115" s="588"/>
      <c r="L115" s="471"/>
      <c r="M115" s="580" t="s">
        <v>1029</v>
      </c>
      <c r="N115" s="471"/>
      <c r="O115" s="578"/>
      <c r="P115" s="471"/>
      <c r="Q115" s="580" t="s">
        <v>1029</v>
      </c>
    </row>
    <row r="116" spans="1:18" ht="45" hidden="1" customHeight="1" x14ac:dyDescent="0.25">
      <c r="B116" s="217" t="s">
        <v>332</v>
      </c>
      <c r="C116" s="224" t="s">
        <v>991</v>
      </c>
      <c r="D116" s="205" t="s">
        <v>45</v>
      </c>
      <c r="E116" s="230" t="s">
        <v>151</v>
      </c>
      <c r="F116" s="489" t="s">
        <v>472</v>
      </c>
      <c r="G116" s="198" t="s">
        <v>271</v>
      </c>
      <c r="H116" s="625"/>
      <c r="I116" s="501"/>
      <c r="J116" s="628"/>
      <c r="K116" s="589"/>
      <c r="L116" s="471"/>
      <c r="M116" s="591"/>
      <c r="N116" s="471"/>
      <c r="O116" s="593"/>
      <c r="P116" s="471"/>
      <c r="Q116" s="591"/>
    </row>
    <row r="117" spans="1:18" ht="45" hidden="1" customHeight="1" x14ac:dyDescent="0.25">
      <c r="B117" s="217" t="s">
        <v>332</v>
      </c>
      <c r="C117" s="224" t="s">
        <v>991</v>
      </c>
      <c r="D117" s="205" t="s">
        <v>45</v>
      </c>
      <c r="E117" s="230" t="s">
        <v>90</v>
      </c>
      <c r="F117" s="489" t="s">
        <v>472</v>
      </c>
      <c r="G117" s="130"/>
      <c r="H117" s="625"/>
      <c r="I117" s="501"/>
      <c r="J117" s="628"/>
      <c r="K117" s="589"/>
      <c r="L117" s="471"/>
      <c r="M117" s="591"/>
      <c r="N117" s="471"/>
      <c r="O117" s="593"/>
      <c r="P117" s="471"/>
      <c r="Q117" s="591"/>
    </row>
    <row r="118" spans="1:18" ht="45" hidden="1" customHeight="1" x14ac:dyDescent="0.25">
      <c r="B118" s="217" t="s">
        <v>332</v>
      </c>
      <c r="C118" s="224" t="s">
        <v>991</v>
      </c>
      <c r="D118" s="205" t="s">
        <v>45</v>
      </c>
      <c r="E118" s="230" t="s">
        <v>152</v>
      </c>
      <c r="F118" s="489" t="s">
        <v>472</v>
      </c>
      <c r="G118" s="165"/>
      <c r="H118" s="626"/>
      <c r="I118" s="502"/>
      <c r="J118" s="629"/>
      <c r="K118" s="590"/>
      <c r="L118" s="471"/>
      <c r="M118" s="592"/>
      <c r="N118" s="476"/>
      <c r="O118" s="579"/>
      <c r="P118" s="471"/>
      <c r="Q118" s="592"/>
    </row>
    <row r="119" spans="1:18" s="177" customFormat="1" ht="5.0999999999999996" hidden="1" customHeight="1" thickBot="1" x14ac:dyDescent="0.25">
      <c r="A119" s="272"/>
      <c r="B119" s="217" t="s">
        <v>332</v>
      </c>
      <c r="C119" s="217" t="s">
        <v>990</v>
      </c>
      <c r="D119" s="205" t="s">
        <v>326</v>
      </c>
      <c r="E119" s="213"/>
      <c r="F119" s="134"/>
      <c r="G119" s="176"/>
      <c r="H119" s="193"/>
      <c r="I119" s="193"/>
      <c r="J119" s="193"/>
      <c r="K119" s="193"/>
      <c r="L119" s="134"/>
      <c r="M119" s="186"/>
      <c r="N119" s="134"/>
      <c r="O119" s="193"/>
      <c r="P119" s="134"/>
      <c r="Q119" s="186"/>
      <c r="R119" s="272"/>
    </row>
    <row r="120" spans="1:18" s="177" customFormat="1" ht="15.75" hidden="1" thickTop="1" x14ac:dyDescent="0.25">
      <c r="A120" s="272"/>
      <c r="B120" s="218" t="s">
        <v>332</v>
      </c>
      <c r="C120" s="218" t="s">
        <v>990</v>
      </c>
      <c r="D120" s="206" t="s">
        <v>326</v>
      </c>
      <c r="E120" s="237" t="s">
        <v>73</v>
      </c>
      <c r="F120" s="139"/>
      <c r="G120" s="199" t="s">
        <v>230</v>
      </c>
      <c r="H120" s="192"/>
      <c r="I120" s="192"/>
      <c r="J120" s="192"/>
      <c r="K120" s="192"/>
      <c r="L120" s="139"/>
      <c r="M120" s="185"/>
      <c r="N120" s="139"/>
      <c r="O120" s="192"/>
      <c r="P120" s="139"/>
      <c r="Q120" s="185"/>
      <c r="R120" s="272"/>
    </row>
    <row r="121" spans="1:18" ht="45" hidden="1" customHeight="1" x14ac:dyDescent="0.25">
      <c r="B121" s="217" t="s">
        <v>332</v>
      </c>
      <c r="C121" s="224" t="s">
        <v>990</v>
      </c>
      <c r="D121" s="205" t="s">
        <v>326</v>
      </c>
      <c r="E121" s="230" t="s">
        <v>112</v>
      </c>
      <c r="F121" s="144" t="s">
        <v>472</v>
      </c>
      <c r="G121" s="559" t="s">
        <v>272</v>
      </c>
      <c r="H121" s="572"/>
      <c r="I121" s="187"/>
      <c r="J121" s="608"/>
      <c r="K121" s="608"/>
      <c r="L121" s="146"/>
      <c r="M121" s="611" t="s">
        <v>1029</v>
      </c>
      <c r="N121" s="146"/>
      <c r="O121" s="572"/>
      <c r="P121" s="146"/>
      <c r="Q121" s="611" t="s">
        <v>1029</v>
      </c>
    </row>
    <row r="122" spans="1:18" ht="45" hidden="1" customHeight="1" x14ac:dyDescent="0.25">
      <c r="B122" s="217" t="s">
        <v>332</v>
      </c>
      <c r="C122" s="224" t="s">
        <v>990</v>
      </c>
      <c r="D122" s="205" t="s">
        <v>326</v>
      </c>
      <c r="E122" s="230" t="s">
        <v>113</v>
      </c>
      <c r="F122" s="144" t="s">
        <v>472</v>
      </c>
      <c r="G122" s="559"/>
      <c r="H122" s="594"/>
      <c r="I122" s="187"/>
      <c r="J122" s="609"/>
      <c r="K122" s="609"/>
      <c r="L122" s="146"/>
      <c r="M122" s="612"/>
      <c r="N122" s="146"/>
      <c r="O122" s="594"/>
      <c r="P122" s="146"/>
      <c r="Q122" s="612"/>
    </row>
    <row r="123" spans="1:18" ht="45" hidden="1" customHeight="1" x14ac:dyDescent="0.25">
      <c r="B123" s="217" t="s">
        <v>332</v>
      </c>
      <c r="C123" s="224" t="s">
        <v>990</v>
      </c>
      <c r="D123" s="205" t="s">
        <v>326</v>
      </c>
      <c r="E123" s="230" t="s">
        <v>114</v>
      </c>
      <c r="F123" s="144" t="s">
        <v>472</v>
      </c>
      <c r="G123" s="559"/>
      <c r="H123" s="573"/>
      <c r="I123" s="187"/>
      <c r="J123" s="610"/>
      <c r="K123" s="610"/>
      <c r="L123" s="146"/>
      <c r="M123" s="613"/>
      <c r="N123" s="146"/>
      <c r="O123" s="573"/>
      <c r="P123" s="146"/>
      <c r="Q123" s="613"/>
    </row>
    <row r="124" spans="1:18" s="177" customFormat="1" ht="5.0999999999999996" hidden="1" customHeight="1" thickBot="1" x14ac:dyDescent="0.25">
      <c r="A124" s="272"/>
      <c r="B124" s="217" t="s">
        <v>332</v>
      </c>
      <c r="C124" s="217" t="s">
        <v>991</v>
      </c>
      <c r="D124" s="205" t="s">
        <v>326</v>
      </c>
      <c r="E124" s="213"/>
      <c r="F124" s="134"/>
      <c r="G124" s="176"/>
      <c r="H124" s="498"/>
      <c r="I124" s="498"/>
      <c r="J124" s="498"/>
      <c r="K124" s="499"/>
      <c r="L124" s="466"/>
      <c r="M124" s="534"/>
      <c r="N124" s="466"/>
      <c r="O124" s="499"/>
      <c r="P124" s="466"/>
      <c r="Q124" s="534"/>
      <c r="R124" s="272"/>
    </row>
    <row r="125" spans="1:18" s="177" customFormat="1" ht="15.75" hidden="1" thickTop="1" x14ac:dyDescent="0.25">
      <c r="A125" s="272"/>
      <c r="B125" s="218" t="s">
        <v>332</v>
      </c>
      <c r="C125" s="218" t="s">
        <v>991</v>
      </c>
      <c r="D125" s="206" t="s">
        <v>326</v>
      </c>
      <c r="E125" s="237" t="s">
        <v>73</v>
      </c>
      <c r="F125" s="139"/>
      <c r="G125" s="199" t="s">
        <v>230</v>
      </c>
      <c r="H125" s="500"/>
      <c r="I125" s="500"/>
      <c r="J125" s="500"/>
      <c r="K125" s="496"/>
      <c r="L125" s="465"/>
      <c r="M125" s="533"/>
      <c r="N125" s="465"/>
      <c r="O125" s="496"/>
      <c r="P125" s="465"/>
      <c r="Q125" s="533"/>
      <c r="R125" s="272"/>
    </row>
    <row r="126" spans="1:18" ht="45" hidden="1" customHeight="1" x14ac:dyDescent="0.25">
      <c r="B126" s="217" t="s">
        <v>332</v>
      </c>
      <c r="C126" s="224" t="s">
        <v>991</v>
      </c>
      <c r="D126" s="205" t="s">
        <v>326</v>
      </c>
      <c r="E126" s="230" t="s">
        <v>185</v>
      </c>
      <c r="F126" s="489" t="s">
        <v>472</v>
      </c>
      <c r="G126" s="559" t="s">
        <v>272</v>
      </c>
      <c r="H126" s="576"/>
      <c r="I126" s="474"/>
      <c r="J126" s="615"/>
      <c r="K126" s="588"/>
      <c r="L126" s="471"/>
      <c r="M126" s="580" t="s">
        <v>1029</v>
      </c>
      <c r="N126" s="471"/>
      <c r="O126" s="578"/>
      <c r="P126" s="471"/>
      <c r="Q126" s="580" t="s">
        <v>1029</v>
      </c>
    </row>
    <row r="127" spans="1:18" ht="45" hidden="1" customHeight="1" x14ac:dyDescent="0.25">
      <c r="B127" s="217" t="s">
        <v>332</v>
      </c>
      <c r="C127" s="224" t="s">
        <v>991</v>
      </c>
      <c r="D127" s="205" t="s">
        <v>326</v>
      </c>
      <c r="E127" s="230" t="s">
        <v>186</v>
      </c>
      <c r="F127" s="489" t="s">
        <v>472</v>
      </c>
      <c r="G127" s="559"/>
      <c r="H127" s="614"/>
      <c r="I127" s="474"/>
      <c r="J127" s="616"/>
      <c r="K127" s="589"/>
      <c r="L127" s="471"/>
      <c r="M127" s="591"/>
      <c r="N127" s="471"/>
      <c r="O127" s="593"/>
      <c r="P127" s="471"/>
      <c r="Q127" s="591"/>
    </row>
    <row r="128" spans="1:18" ht="45" hidden="1" customHeight="1" x14ac:dyDescent="0.25">
      <c r="B128" s="217" t="s">
        <v>332</v>
      </c>
      <c r="C128" s="224" t="s">
        <v>991</v>
      </c>
      <c r="D128" s="205" t="s">
        <v>326</v>
      </c>
      <c r="E128" s="230" t="s">
        <v>187</v>
      </c>
      <c r="F128" s="489" t="s">
        <v>472</v>
      </c>
      <c r="G128" s="559"/>
      <c r="H128" s="614"/>
      <c r="I128" s="474"/>
      <c r="J128" s="616"/>
      <c r="K128" s="589"/>
      <c r="L128" s="471"/>
      <c r="M128" s="591"/>
      <c r="N128" s="471"/>
      <c r="O128" s="593"/>
      <c r="P128" s="471"/>
      <c r="Q128" s="591"/>
    </row>
    <row r="129" spans="1:18" ht="45" hidden="1" customHeight="1" x14ac:dyDescent="0.25">
      <c r="B129" s="217" t="s">
        <v>332</v>
      </c>
      <c r="C129" s="224" t="s">
        <v>991</v>
      </c>
      <c r="D129" s="205" t="s">
        <v>326</v>
      </c>
      <c r="E129" s="230" t="s">
        <v>188</v>
      </c>
      <c r="F129" s="489" t="s">
        <v>472</v>
      </c>
      <c r="G129" s="559"/>
      <c r="H129" s="577"/>
      <c r="I129" s="475"/>
      <c r="J129" s="617"/>
      <c r="K129" s="590"/>
      <c r="L129" s="471"/>
      <c r="M129" s="592"/>
      <c r="N129" s="476"/>
      <c r="O129" s="579"/>
      <c r="P129" s="471"/>
      <c r="Q129" s="592"/>
    </row>
    <row r="130" spans="1:18" s="177" customFormat="1" ht="5.0999999999999996" hidden="1" customHeight="1" thickBot="1" x14ac:dyDescent="0.25">
      <c r="A130" s="272"/>
      <c r="B130" s="217" t="s">
        <v>332</v>
      </c>
      <c r="C130" s="217" t="s">
        <v>990</v>
      </c>
      <c r="D130" s="205" t="s">
        <v>327</v>
      </c>
      <c r="E130" s="213"/>
      <c r="F130" s="134"/>
      <c r="G130" s="176"/>
      <c r="H130" s="193"/>
      <c r="I130" s="193"/>
      <c r="J130" s="193"/>
      <c r="K130" s="193"/>
      <c r="L130" s="134"/>
      <c r="M130" s="186"/>
      <c r="N130" s="134"/>
      <c r="O130" s="193"/>
      <c r="P130" s="134"/>
      <c r="Q130" s="186"/>
      <c r="R130" s="272"/>
    </row>
    <row r="131" spans="1:18" s="177" customFormat="1" ht="15.75" hidden="1" thickTop="1" x14ac:dyDescent="0.25">
      <c r="A131" s="272"/>
      <c r="B131" s="218" t="s">
        <v>332</v>
      </c>
      <c r="C131" s="218" t="s">
        <v>990</v>
      </c>
      <c r="D131" s="206" t="s">
        <v>327</v>
      </c>
      <c r="E131" s="237" t="s">
        <v>696</v>
      </c>
      <c r="F131" s="139"/>
      <c r="G131" s="199" t="s">
        <v>230</v>
      </c>
      <c r="H131" s="192"/>
      <c r="I131" s="192"/>
      <c r="J131" s="192"/>
      <c r="K131" s="192"/>
      <c r="L131" s="139"/>
      <c r="M131" s="185"/>
      <c r="N131" s="139"/>
      <c r="O131" s="192"/>
      <c r="P131" s="139"/>
      <c r="Q131" s="185"/>
      <c r="R131" s="272"/>
    </row>
    <row r="132" spans="1:18" ht="45" hidden="1" customHeight="1" x14ac:dyDescent="0.25">
      <c r="B132" s="217" t="s">
        <v>332</v>
      </c>
      <c r="C132" s="224" t="s">
        <v>990</v>
      </c>
      <c r="D132" s="205" t="s">
        <v>327</v>
      </c>
      <c r="E132" s="230" t="s">
        <v>710</v>
      </c>
      <c r="F132" s="144" t="s">
        <v>472</v>
      </c>
      <c r="G132" s="559" t="s">
        <v>272</v>
      </c>
      <c r="H132" s="572"/>
      <c r="I132" s="187"/>
      <c r="J132" s="608"/>
      <c r="K132" s="608"/>
      <c r="L132" s="146"/>
      <c r="M132" s="611" t="s">
        <v>1029</v>
      </c>
      <c r="N132" s="146"/>
      <c r="O132" s="572"/>
      <c r="P132" s="146"/>
      <c r="Q132" s="611" t="s">
        <v>1029</v>
      </c>
    </row>
    <row r="133" spans="1:18" ht="45" hidden="1" customHeight="1" x14ac:dyDescent="0.25">
      <c r="B133" s="217" t="s">
        <v>332</v>
      </c>
      <c r="C133" s="224" t="s">
        <v>990</v>
      </c>
      <c r="D133" s="205" t="s">
        <v>327</v>
      </c>
      <c r="E133" s="230" t="s">
        <v>113</v>
      </c>
      <c r="F133" s="144" t="s">
        <v>472</v>
      </c>
      <c r="G133" s="559"/>
      <c r="H133" s="594"/>
      <c r="I133" s="187"/>
      <c r="J133" s="609"/>
      <c r="K133" s="609"/>
      <c r="L133" s="146"/>
      <c r="M133" s="612"/>
      <c r="N133" s="146"/>
      <c r="O133" s="594"/>
      <c r="P133" s="146"/>
      <c r="Q133" s="612"/>
    </row>
    <row r="134" spans="1:18" ht="45" hidden="1" customHeight="1" x14ac:dyDescent="0.25">
      <c r="B134" s="217" t="s">
        <v>332</v>
      </c>
      <c r="C134" s="224" t="s">
        <v>990</v>
      </c>
      <c r="D134" s="205" t="s">
        <v>327</v>
      </c>
      <c r="E134" s="230" t="s">
        <v>114</v>
      </c>
      <c r="F134" s="144" t="s">
        <v>472</v>
      </c>
      <c r="G134" s="559"/>
      <c r="H134" s="573"/>
      <c r="I134" s="187"/>
      <c r="J134" s="610"/>
      <c r="K134" s="610"/>
      <c r="L134" s="146"/>
      <c r="M134" s="613"/>
      <c r="N134" s="146"/>
      <c r="O134" s="573"/>
      <c r="P134" s="146"/>
      <c r="Q134" s="613"/>
    </row>
    <row r="135" spans="1:18" s="177" customFormat="1" ht="5.0999999999999996" hidden="1" customHeight="1" thickBot="1" x14ac:dyDescent="0.25">
      <c r="A135" s="272"/>
      <c r="B135" s="217" t="s">
        <v>332</v>
      </c>
      <c r="C135" s="217" t="s">
        <v>991</v>
      </c>
      <c r="D135" s="205" t="s">
        <v>327</v>
      </c>
      <c r="E135" s="213"/>
      <c r="F135" s="134"/>
      <c r="G135" s="176"/>
      <c r="H135" s="498"/>
      <c r="I135" s="498"/>
      <c r="J135" s="498"/>
      <c r="K135" s="499"/>
      <c r="L135" s="466"/>
      <c r="M135" s="534"/>
      <c r="N135" s="466"/>
      <c r="O135" s="499"/>
      <c r="P135" s="466"/>
      <c r="Q135" s="534"/>
      <c r="R135" s="272"/>
    </row>
    <row r="136" spans="1:18" s="177" customFormat="1" ht="15.75" hidden="1" thickTop="1" x14ac:dyDescent="0.25">
      <c r="A136" s="272"/>
      <c r="B136" s="218" t="s">
        <v>332</v>
      </c>
      <c r="C136" s="218" t="s">
        <v>991</v>
      </c>
      <c r="D136" s="206" t="s">
        <v>327</v>
      </c>
      <c r="E136" s="237" t="s">
        <v>696</v>
      </c>
      <c r="F136" s="139"/>
      <c r="G136" s="199" t="s">
        <v>230</v>
      </c>
      <c r="H136" s="500"/>
      <c r="I136" s="500"/>
      <c r="J136" s="500"/>
      <c r="K136" s="496"/>
      <c r="L136" s="465"/>
      <c r="M136" s="533"/>
      <c r="N136" s="465"/>
      <c r="O136" s="496"/>
      <c r="P136" s="465"/>
      <c r="Q136" s="533"/>
      <c r="R136" s="272"/>
    </row>
    <row r="137" spans="1:18" ht="45" hidden="1" customHeight="1" x14ac:dyDescent="0.25">
      <c r="B137" s="217" t="s">
        <v>332</v>
      </c>
      <c r="C137" s="224" t="s">
        <v>991</v>
      </c>
      <c r="D137" s="205" t="s">
        <v>327</v>
      </c>
      <c r="E137" s="230" t="s">
        <v>185</v>
      </c>
      <c r="F137" s="489" t="s">
        <v>472</v>
      </c>
      <c r="G137" s="559" t="s">
        <v>272</v>
      </c>
      <c r="H137" s="576"/>
      <c r="I137" s="474"/>
      <c r="J137" s="615"/>
      <c r="K137" s="588"/>
      <c r="L137" s="471"/>
      <c r="M137" s="580" t="s">
        <v>1029</v>
      </c>
      <c r="N137" s="471"/>
      <c r="O137" s="578"/>
      <c r="P137" s="471"/>
      <c r="Q137" s="580" t="s">
        <v>1029</v>
      </c>
    </row>
    <row r="138" spans="1:18" ht="45" hidden="1" customHeight="1" x14ac:dyDescent="0.25">
      <c r="B138" s="217" t="s">
        <v>332</v>
      </c>
      <c r="C138" s="224" t="s">
        <v>991</v>
      </c>
      <c r="D138" s="205" t="s">
        <v>327</v>
      </c>
      <c r="E138" s="230" t="s">
        <v>711</v>
      </c>
      <c r="F138" s="489" t="s">
        <v>472</v>
      </c>
      <c r="G138" s="559"/>
      <c r="H138" s="614"/>
      <c r="I138" s="474"/>
      <c r="J138" s="616"/>
      <c r="K138" s="589"/>
      <c r="L138" s="471"/>
      <c r="M138" s="591"/>
      <c r="N138" s="471"/>
      <c r="O138" s="593"/>
      <c r="P138" s="471"/>
      <c r="Q138" s="591"/>
    </row>
    <row r="139" spans="1:18" ht="45" hidden="1" customHeight="1" x14ac:dyDescent="0.25">
      <c r="B139" s="217" t="s">
        <v>332</v>
      </c>
      <c r="C139" s="224" t="s">
        <v>991</v>
      </c>
      <c r="D139" s="205" t="s">
        <v>327</v>
      </c>
      <c r="E139" s="230" t="s">
        <v>712</v>
      </c>
      <c r="F139" s="489" t="s">
        <v>472</v>
      </c>
      <c r="G139" s="559"/>
      <c r="H139" s="614"/>
      <c r="I139" s="474"/>
      <c r="J139" s="616"/>
      <c r="K139" s="589"/>
      <c r="L139" s="471"/>
      <c r="M139" s="591"/>
      <c r="N139" s="471"/>
      <c r="O139" s="593"/>
      <c r="P139" s="471"/>
      <c r="Q139" s="591"/>
    </row>
    <row r="140" spans="1:18" ht="45" hidden="1" customHeight="1" x14ac:dyDescent="0.25">
      <c r="B140" s="217" t="s">
        <v>332</v>
      </c>
      <c r="C140" s="224" t="s">
        <v>991</v>
      </c>
      <c r="D140" s="205" t="s">
        <v>327</v>
      </c>
      <c r="E140" s="230" t="s">
        <v>713</v>
      </c>
      <c r="F140" s="489" t="s">
        <v>472</v>
      </c>
      <c r="G140" s="559"/>
      <c r="H140" s="577"/>
      <c r="I140" s="475"/>
      <c r="J140" s="617"/>
      <c r="K140" s="590"/>
      <c r="L140" s="471"/>
      <c r="M140" s="592"/>
      <c r="N140" s="476"/>
      <c r="O140" s="579"/>
      <c r="P140" s="471"/>
      <c r="Q140" s="592"/>
    </row>
    <row r="141" spans="1:18" s="177" customFormat="1" ht="5.0999999999999996" hidden="1" customHeight="1" thickBot="1" x14ac:dyDescent="0.25">
      <c r="A141" s="272"/>
      <c r="B141" s="217" t="s">
        <v>332</v>
      </c>
      <c r="C141" s="217" t="s">
        <v>990</v>
      </c>
      <c r="D141" s="205" t="s">
        <v>328</v>
      </c>
      <c r="E141" s="213"/>
      <c r="F141" s="134"/>
      <c r="G141" s="176"/>
      <c r="H141" s="193"/>
      <c r="I141" s="193"/>
      <c r="J141" s="193"/>
      <c r="K141" s="193"/>
      <c r="L141" s="134"/>
      <c r="M141" s="186"/>
      <c r="N141" s="134"/>
      <c r="O141" s="193"/>
      <c r="P141" s="134"/>
      <c r="Q141" s="186"/>
      <c r="R141" s="272"/>
    </row>
    <row r="142" spans="1:18" s="177" customFormat="1" ht="15.75" hidden="1" thickTop="1" x14ac:dyDescent="0.25">
      <c r="A142" s="272"/>
      <c r="B142" s="218" t="s">
        <v>332</v>
      </c>
      <c r="C142" s="218" t="s">
        <v>990</v>
      </c>
      <c r="D142" s="206" t="s">
        <v>328</v>
      </c>
      <c r="E142" s="237" t="s">
        <v>697</v>
      </c>
      <c r="F142" s="139"/>
      <c r="G142" s="199" t="s">
        <v>230</v>
      </c>
      <c r="H142" s="192"/>
      <c r="I142" s="192"/>
      <c r="J142" s="192"/>
      <c r="K142" s="192"/>
      <c r="L142" s="139"/>
      <c r="M142" s="185"/>
      <c r="N142" s="139"/>
      <c r="O142" s="192"/>
      <c r="P142" s="139"/>
      <c r="Q142" s="185"/>
      <c r="R142" s="272"/>
    </row>
    <row r="143" spans="1:18" ht="45" hidden="1" customHeight="1" x14ac:dyDescent="0.25">
      <c r="B143" s="217" t="s">
        <v>332</v>
      </c>
      <c r="C143" s="224" t="s">
        <v>990</v>
      </c>
      <c r="D143" s="205" t="s">
        <v>328</v>
      </c>
      <c r="E143" s="230" t="s">
        <v>714</v>
      </c>
      <c r="F143" s="144" t="s">
        <v>472</v>
      </c>
      <c r="G143" s="559" t="s">
        <v>272</v>
      </c>
      <c r="H143" s="572"/>
      <c r="I143" s="187"/>
      <c r="J143" s="608"/>
      <c r="K143" s="608"/>
      <c r="L143" s="146"/>
      <c r="M143" s="611" t="s">
        <v>1029</v>
      </c>
      <c r="N143" s="146"/>
      <c r="O143" s="572"/>
      <c r="P143" s="146"/>
      <c r="Q143" s="611" t="s">
        <v>1029</v>
      </c>
    </row>
    <row r="144" spans="1:18" ht="45" hidden="1" customHeight="1" x14ac:dyDescent="0.25">
      <c r="B144" s="217" t="s">
        <v>332</v>
      </c>
      <c r="C144" s="224" t="s">
        <v>990</v>
      </c>
      <c r="D144" s="205" t="s">
        <v>328</v>
      </c>
      <c r="E144" s="230" t="s">
        <v>715</v>
      </c>
      <c r="F144" s="144" t="s">
        <v>472</v>
      </c>
      <c r="G144" s="559"/>
      <c r="H144" s="594"/>
      <c r="I144" s="187"/>
      <c r="J144" s="609"/>
      <c r="K144" s="609"/>
      <c r="L144" s="146"/>
      <c r="M144" s="612"/>
      <c r="N144" s="146"/>
      <c r="O144" s="594"/>
      <c r="P144" s="146"/>
      <c r="Q144" s="612"/>
    </row>
    <row r="145" spans="1:18" ht="45" hidden="1" customHeight="1" x14ac:dyDescent="0.25">
      <c r="B145" s="217" t="s">
        <v>332</v>
      </c>
      <c r="C145" s="224" t="s">
        <v>990</v>
      </c>
      <c r="D145" s="205" t="s">
        <v>328</v>
      </c>
      <c r="E145" s="230" t="s">
        <v>716</v>
      </c>
      <c r="F145" s="144" t="s">
        <v>472</v>
      </c>
      <c r="G145" s="559"/>
      <c r="H145" s="573"/>
      <c r="I145" s="187"/>
      <c r="J145" s="610"/>
      <c r="K145" s="610"/>
      <c r="L145" s="146"/>
      <c r="M145" s="613"/>
      <c r="N145" s="146"/>
      <c r="O145" s="573"/>
      <c r="P145" s="146"/>
      <c r="Q145" s="613"/>
    </row>
    <row r="146" spans="1:18" s="177" customFormat="1" ht="5.0999999999999996" hidden="1" customHeight="1" thickBot="1" x14ac:dyDescent="0.25">
      <c r="A146" s="272"/>
      <c r="B146" s="217" t="s">
        <v>332</v>
      </c>
      <c r="C146" s="217" t="s">
        <v>991</v>
      </c>
      <c r="D146" s="205" t="s">
        <v>328</v>
      </c>
      <c r="E146" s="213"/>
      <c r="F146" s="134"/>
      <c r="G146" s="176"/>
      <c r="H146" s="498"/>
      <c r="I146" s="498"/>
      <c r="J146" s="498"/>
      <c r="K146" s="499"/>
      <c r="L146" s="466"/>
      <c r="M146" s="534"/>
      <c r="N146" s="466"/>
      <c r="O146" s="499"/>
      <c r="P146" s="466"/>
      <c r="Q146" s="534"/>
      <c r="R146" s="272"/>
    </row>
    <row r="147" spans="1:18" s="177" customFormat="1" ht="15.75" hidden="1" thickTop="1" x14ac:dyDescent="0.25">
      <c r="A147" s="272"/>
      <c r="B147" s="218" t="s">
        <v>332</v>
      </c>
      <c r="C147" s="218" t="s">
        <v>991</v>
      </c>
      <c r="D147" s="206" t="s">
        <v>328</v>
      </c>
      <c r="E147" s="237" t="s">
        <v>697</v>
      </c>
      <c r="F147" s="139"/>
      <c r="G147" s="199" t="s">
        <v>230</v>
      </c>
      <c r="H147" s="500"/>
      <c r="I147" s="500"/>
      <c r="J147" s="500"/>
      <c r="K147" s="496"/>
      <c r="L147" s="465"/>
      <c r="M147" s="533"/>
      <c r="N147" s="465"/>
      <c r="O147" s="496"/>
      <c r="P147" s="465"/>
      <c r="Q147" s="533"/>
      <c r="R147" s="272"/>
    </row>
    <row r="148" spans="1:18" ht="45" hidden="1" customHeight="1" x14ac:dyDescent="0.25">
      <c r="B148" s="217" t="s">
        <v>332</v>
      </c>
      <c r="C148" s="224" t="s">
        <v>991</v>
      </c>
      <c r="D148" s="205" t="s">
        <v>328</v>
      </c>
      <c r="E148" s="230" t="s">
        <v>717</v>
      </c>
      <c r="F148" s="489" t="s">
        <v>472</v>
      </c>
      <c r="G148" s="165"/>
      <c r="H148" s="576"/>
      <c r="I148" s="474"/>
      <c r="J148" s="615"/>
      <c r="K148" s="588"/>
      <c r="L148" s="471"/>
      <c r="M148" s="580" t="s">
        <v>1029</v>
      </c>
      <c r="N148" s="471"/>
      <c r="O148" s="578"/>
      <c r="P148" s="471"/>
      <c r="Q148" s="580" t="s">
        <v>1029</v>
      </c>
    </row>
    <row r="149" spans="1:18" ht="45" hidden="1" customHeight="1" x14ac:dyDescent="0.25">
      <c r="B149" s="217" t="s">
        <v>332</v>
      </c>
      <c r="C149" s="224" t="s">
        <v>991</v>
      </c>
      <c r="D149" s="205" t="s">
        <v>328</v>
      </c>
      <c r="E149" s="230" t="s">
        <v>718</v>
      </c>
      <c r="F149" s="489" t="s">
        <v>472</v>
      </c>
      <c r="G149" s="198" t="s">
        <v>272</v>
      </c>
      <c r="H149" s="614"/>
      <c r="I149" s="474"/>
      <c r="J149" s="616"/>
      <c r="K149" s="589"/>
      <c r="L149" s="471"/>
      <c r="M149" s="591"/>
      <c r="N149" s="471"/>
      <c r="O149" s="593"/>
      <c r="P149" s="471"/>
      <c r="Q149" s="591"/>
    </row>
    <row r="150" spans="1:18" ht="45" hidden="1" customHeight="1" x14ac:dyDescent="0.25">
      <c r="B150" s="217" t="s">
        <v>332</v>
      </c>
      <c r="C150" s="224" t="s">
        <v>991</v>
      </c>
      <c r="D150" s="205" t="s">
        <v>328</v>
      </c>
      <c r="E150" s="230" t="s">
        <v>719</v>
      </c>
      <c r="F150" s="489" t="s">
        <v>472</v>
      </c>
      <c r="G150" s="165"/>
      <c r="H150" s="614"/>
      <c r="I150" s="474"/>
      <c r="J150" s="616"/>
      <c r="K150" s="589"/>
      <c r="L150" s="471"/>
      <c r="M150" s="591"/>
      <c r="N150" s="471"/>
      <c r="O150" s="593"/>
      <c r="P150" s="471"/>
      <c r="Q150" s="591"/>
    </row>
    <row r="151" spans="1:18" ht="45" hidden="1" customHeight="1" x14ac:dyDescent="0.25">
      <c r="B151" s="217" t="s">
        <v>332</v>
      </c>
      <c r="C151" s="224" t="s">
        <v>991</v>
      </c>
      <c r="D151" s="205" t="s">
        <v>328</v>
      </c>
      <c r="E151" s="230" t="s">
        <v>720</v>
      </c>
      <c r="F151" s="489" t="s">
        <v>472</v>
      </c>
      <c r="G151" s="130"/>
      <c r="H151" s="577"/>
      <c r="I151" s="475"/>
      <c r="J151" s="617"/>
      <c r="K151" s="590"/>
      <c r="L151" s="471"/>
      <c r="M151" s="592"/>
      <c r="N151" s="476"/>
      <c r="O151" s="579"/>
      <c r="P151" s="471"/>
      <c r="Q151" s="592"/>
    </row>
    <row r="152" spans="1:18" s="177" customFormat="1" ht="5.0999999999999996" hidden="1" customHeight="1" thickBot="1" x14ac:dyDescent="0.25">
      <c r="A152" s="272"/>
      <c r="B152" s="217" t="s">
        <v>332</v>
      </c>
      <c r="C152" s="217" t="s">
        <v>990</v>
      </c>
      <c r="D152" s="205" t="s">
        <v>329</v>
      </c>
      <c r="E152" s="213"/>
      <c r="F152" s="134"/>
      <c r="G152" s="176"/>
      <c r="H152" s="193"/>
      <c r="I152" s="193"/>
      <c r="J152" s="193"/>
      <c r="K152" s="193"/>
      <c r="L152" s="134"/>
      <c r="M152" s="186"/>
      <c r="N152" s="134"/>
      <c r="O152" s="193"/>
      <c r="P152" s="134"/>
      <c r="Q152" s="186"/>
      <c r="R152" s="272"/>
    </row>
    <row r="153" spans="1:18" s="177" customFormat="1" ht="15.75" hidden="1" thickTop="1" x14ac:dyDescent="0.25">
      <c r="A153" s="272"/>
      <c r="B153" s="218" t="s">
        <v>332</v>
      </c>
      <c r="C153" s="218" t="s">
        <v>990</v>
      </c>
      <c r="D153" s="206" t="s">
        <v>329</v>
      </c>
      <c r="E153" s="237" t="s">
        <v>698</v>
      </c>
      <c r="F153" s="139"/>
      <c r="G153" s="199" t="s">
        <v>230</v>
      </c>
      <c r="H153" s="192"/>
      <c r="I153" s="192"/>
      <c r="J153" s="192"/>
      <c r="K153" s="192"/>
      <c r="L153" s="139"/>
      <c r="M153" s="185"/>
      <c r="N153" s="139"/>
      <c r="O153" s="192"/>
      <c r="P153" s="139"/>
      <c r="Q153" s="185"/>
      <c r="R153" s="272"/>
    </row>
    <row r="154" spans="1:18" ht="45" hidden="1" customHeight="1" x14ac:dyDescent="0.25">
      <c r="B154" s="217" t="s">
        <v>332</v>
      </c>
      <c r="C154" s="224" t="s">
        <v>990</v>
      </c>
      <c r="D154" s="205" t="s">
        <v>329</v>
      </c>
      <c r="E154" s="230" t="s">
        <v>1027</v>
      </c>
      <c r="F154" s="144" t="s">
        <v>472</v>
      </c>
      <c r="G154" s="559" t="s">
        <v>272</v>
      </c>
      <c r="H154" s="572"/>
      <c r="I154" s="187"/>
      <c r="J154" s="608"/>
      <c r="K154" s="608"/>
      <c r="L154" s="146"/>
      <c r="M154" s="611" t="s">
        <v>1029</v>
      </c>
      <c r="N154" s="146"/>
      <c r="O154" s="572"/>
      <c r="P154" s="146"/>
      <c r="Q154" s="611" t="s">
        <v>1029</v>
      </c>
    </row>
    <row r="155" spans="1:18" ht="45" hidden="1" customHeight="1" x14ac:dyDescent="0.25">
      <c r="B155" s="217" t="s">
        <v>332</v>
      </c>
      <c r="C155" s="224" t="s">
        <v>990</v>
      </c>
      <c r="D155" s="205" t="s">
        <v>329</v>
      </c>
      <c r="E155" s="230" t="s">
        <v>721</v>
      </c>
      <c r="F155" s="144" t="s">
        <v>472</v>
      </c>
      <c r="G155" s="559"/>
      <c r="H155" s="573"/>
      <c r="I155" s="187"/>
      <c r="J155" s="610"/>
      <c r="K155" s="610"/>
      <c r="L155" s="146"/>
      <c r="M155" s="613"/>
      <c r="N155" s="146"/>
      <c r="O155" s="573"/>
      <c r="P155" s="146"/>
      <c r="Q155" s="613"/>
    </row>
    <row r="156" spans="1:18" s="177" customFormat="1" ht="5.0999999999999996" hidden="1" customHeight="1" thickBot="1" x14ac:dyDescent="0.25">
      <c r="A156" s="272"/>
      <c r="B156" s="217" t="s">
        <v>332</v>
      </c>
      <c r="C156" s="217" t="s">
        <v>991</v>
      </c>
      <c r="D156" s="205" t="s">
        <v>329</v>
      </c>
      <c r="E156" s="213"/>
      <c r="F156" s="134"/>
      <c r="G156" s="176"/>
      <c r="H156" s="498"/>
      <c r="I156" s="498"/>
      <c r="J156" s="498"/>
      <c r="K156" s="499"/>
      <c r="L156" s="466"/>
      <c r="M156" s="534"/>
      <c r="N156" s="466"/>
      <c r="O156" s="499"/>
      <c r="P156" s="466"/>
      <c r="Q156" s="534"/>
      <c r="R156" s="272"/>
    </row>
    <row r="157" spans="1:18" s="177" customFormat="1" ht="15.75" hidden="1" thickTop="1" x14ac:dyDescent="0.25">
      <c r="A157" s="272"/>
      <c r="B157" s="218" t="s">
        <v>332</v>
      </c>
      <c r="C157" s="218" t="s">
        <v>991</v>
      </c>
      <c r="D157" s="206" t="s">
        <v>329</v>
      </c>
      <c r="E157" s="237" t="s">
        <v>698</v>
      </c>
      <c r="F157" s="139"/>
      <c r="G157" s="199" t="s">
        <v>230</v>
      </c>
      <c r="H157" s="500"/>
      <c r="I157" s="500"/>
      <c r="J157" s="500"/>
      <c r="K157" s="496"/>
      <c r="L157" s="465"/>
      <c r="M157" s="533"/>
      <c r="N157" s="465"/>
      <c r="O157" s="496"/>
      <c r="P157" s="465"/>
      <c r="Q157" s="533"/>
      <c r="R157" s="272"/>
    </row>
    <row r="158" spans="1:18" ht="45" hidden="1" customHeight="1" x14ac:dyDescent="0.25">
      <c r="B158" s="217" t="s">
        <v>332</v>
      </c>
      <c r="C158" s="224" t="s">
        <v>991</v>
      </c>
      <c r="D158" s="205" t="s">
        <v>329</v>
      </c>
      <c r="E158" s="230" t="s">
        <v>722</v>
      </c>
      <c r="F158" s="489" t="s">
        <v>472</v>
      </c>
      <c r="G158" s="135"/>
      <c r="H158" s="576"/>
      <c r="I158" s="474"/>
      <c r="J158" s="615"/>
      <c r="K158" s="588"/>
      <c r="L158" s="471"/>
      <c r="M158" s="580" t="s">
        <v>1029</v>
      </c>
      <c r="N158" s="471"/>
      <c r="O158" s="578"/>
      <c r="P158" s="471"/>
      <c r="Q158" s="580" t="s">
        <v>1029</v>
      </c>
    </row>
    <row r="159" spans="1:18" ht="45" hidden="1" customHeight="1" x14ac:dyDescent="0.25">
      <c r="B159" s="217" t="s">
        <v>332</v>
      </c>
      <c r="C159" s="224" t="s">
        <v>991</v>
      </c>
      <c r="D159" s="205" t="s">
        <v>329</v>
      </c>
      <c r="E159" s="230" t="s">
        <v>1014</v>
      </c>
      <c r="F159" s="489" t="s">
        <v>472</v>
      </c>
      <c r="G159" s="198" t="s">
        <v>272</v>
      </c>
      <c r="H159" s="614"/>
      <c r="I159" s="474"/>
      <c r="J159" s="616"/>
      <c r="K159" s="589"/>
      <c r="L159" s="471"/>
      <c r="M159" s="591"/>
      <c r="N159" s="471"/>
      <c r="O159" s="593"/>
      <c r="P159" s="471"/>
      <c r="Q159" s="591"/>
    </row>
    <row r="160" spans="1:18" ht="45" hidden="1" customHeight="1" x14ac:dyDescent="0.25">
      <c r="B160" s="217" t="s">
        <v>332</v>
      </c>
      <c r="C160" s="224" t="s">
        <v>991</v>
      </c>
      <c r="D160" s="205" t="s">
        <v>329</v>
      </c>
      <c r="E160" s="230" t="s">
        <v>721</v>
      </c>
      <c r="F160" s="489" t="s">
        <v>472</v>
      </c>
      <c r="G160" s="165"/>
      <c r="H160" s="577"/>
      <c r="I160" s="474"/>
      <c r="J160" s="617"/>
      <c r="K160" s="590"/>
      <c r="L160" s="471"/>
      <c r="M160" s="592"/>
      <c r="N160" s="471"/>
      <c r="O160" s="579"/>
      <c r="P160" s="471"/>
      <c r="Q160" s="592"/>
    </row>
    <row r="161" spans="1:18" s="177" customFormat="1" ht="5.0999999999999996" hidden="1" customHeight="1" thickBot="1" x14ac:dyDescent="0.25">
      <c r="A161" s="272"/>
      <c r="B161" s="217" t="s">
        <v>332</v>
      </c>
      <c r="C161" s="217" t="s">
        <v>990</v>
      </c>
      <c r="D161" s="205" t="s">
        <v>46</v>
      </c>
      <c r="E161" s="213"/>
      <c r="F161" s="134"/>
      <c r="G161" s="176"/>
      <c r="H161" s="193"/>
      <c r="I161" s="193"/>
      <c r="J161" s="193"/>
      <c r="K161" s="193"/>
      <c r="L161" s="134"/>
      <c r="M161" s="186"/>
      <c r="N161" s="134"/>
      <c r="O161" s="193"/>
      <c r="P161" s="134"/>
      <c r="Q161" s="186"/>
      <c r="R161" s="272"/>
    </row>
    <row r="162" spans="1:18" s="177" customFormat="1" ht="15.75" hidden="1" thickTop="1" x14ac:dyDescent="0.25">
      <c r="A162" s="272"/>
      <c r="B162" s="218" t="s">
        <v>332</v>
      </c>
      <c r="C162" s="218" t="s">
        <v>990</v>
      </c>
      <c r="D162" s="206" t="s">
        <v>46</v>
      </c>
      <c r="E162" s="237" t="s">
        <v>30</v>
      </c>
      <c r="F162" s="139"/>
      <c r="G162" s="199" t="s">
        <v>231</v>
      </c>
      <c r="H162" s="192"/>
      <c r="I162" s="192"/>
      <c r="J162" s="192"/>
      <c r="K162" s="192"/>
      <c r="L162" s="139"/>
      <c r="M162" s="185"/>
      <c r="N162" s="139"/>
      <c r="O162" s="192"/>
      <c r="P162" s="139"/>
      <c r="Q162" s="185"/>
      <c r="R162" s="272"/>
    </row>
    <row r="163" spans="1:18" ht="45" hidden="1" customHeight="1" x14ac:dyDescent="0.25">
      <c r="B163" s="217" t="s">
        <v>332</v>
      </c>
      <c r="C163" s="224" t="s">
        <v>990</v>
      </c>
      <c r="D163" s="205" t="s">
        <v>46</v>
      </c>
      <c r="E163" s="230" t="s">
        <v>117</v>
      </c>
      <c r="F163" s="144" t="s">
        <v>472</v>
      </c>
      <c r="G163" s="165"/>
      <c r="H163" s="572"/>
      <c r="I163" s="187"/>
      <c r="J163" s="572"/>
      <c r="K163" s="572"/>
      <c r="L163" s="145"/>
      <c r="M163" s="574" t="s">
        <v>1029</v>
      </c>
      <c r="N163" s="146"/>
      <c r="O163" s="572"/>
      <c r="P163" s="147"/>
      <c r="Q163" s="574" t="s">
        <v>1029</v>
      </c>
    </row>
    <row r="164" spans="1:18" ht="45" hidden="1" customHeight="1" x14ac:dyDescent="0.25">
      <c r="B164" s="217" t="s">
        <v>332</v>
      </c>
      <c r="C164" s="224" t="s">
        <v>990</v>
      </c>
      <c r="D164" s="205" t="s">
        <v>46</v>
      </c>
      <c r="E164" s="230" t="s">
        <v>118</v>
      </c>
      <c r="F164" s="144" t="s">
        <v>472</v>
      </c>
      <c r="G164" s="165"/>
      <c r="H164" s="573"/>
      <c r="I164" s="187"/>
      <c r="J164" s="573"/>
      <c r="K164" s="573"/>
      <c r="L164" s="147"/>
      <c r="M164" s="575"/>
      <c r="N164" s="146"/>
      <c r="O164" s="573"/>
      <c r="P164" s="147"/>
      <c r="Q164" s="575"/>
    </row>
    <row r="165" spans="1:18" s="177" customFormat="1" ht="5.0999999999999996" hidden="1" customHeight="1" thickBot="1" x14ac:dyDescent="0.25">
      <c r="A165" s="272"/>
      <c r="B165" s="217" t="s">
        <v>332</v>
      </c>
      <c r="C165" s="217" t="s">
        <v>991</v>
      </c>
      <c r="D165" s="205" t="s">
        <v>46</v>
      </c>
      <c r="E165" s="213"/>
      <c r="F165" s="134"/>
      <c r="G165" s="176"/>
      <c r="H165" s="498"/>
      <c r="I165" s="498"/>
      <c r="J165" s="498"/>
      <c r="K165" s="499"/>
      <c r="L165" s="466"/>
      <c r="M165" s="534"/>
      <c r="N165" s="466"/>
      <c r="O165" s="499"/>
      <c r="P165" s="466"/>
      <c r="Q165" s="534"/>
      <c r="R165" s="272"/>
    </row>
    <row r="166" spans="1:18" s="177" customFormat="1" ht="15.75" hidden="1" thickTop="1" x14ac:dyDescent="0.25">
      <c r="A166" s="272"/>
      <c r="B166" s="218" t="s">
        <v>332</v>
      </c>
      <c r="C166" s="218" t="s">
        <v>991</v>
      </c>
      <c r="D166" s="206" t="s">
        <v>46</v>
      </c>
      <c r="E166" s="237" t="s">
        <v>30</v>
      </c>
      <c r="F166" s="139"/>
      <c r="G166" s="199" t="s">
        <v>231</v>
      </c>
      <c r="H166" s="500"/>
      <c r="I166" s="500"/>
      <c r="J166" s="500"/>
      <c r="K166" s="496"/>
      <c r="L166" s="465"/>
      <c r="M166" s="533"/>
      <c r="N166" s="465"/>
      <c r="O166" s="496"/>
      <c r="P166" s="465"/>
      <c r="Q166" s="533"/>
      <c r="R166" s="272"/>
    </row>
    <row r="167" spans="1:18" ht="45" hidden="1" customHeight="1" x14ac:dyDescent="0.25">
      <c r="B167" s="217" t="s">
        <v>332</v>
      </c>
      <c r="C167" s="224" t="s">
        <v>991</v>
      </c>
      <c r="D167" s="205" t="s">
        <v>46</v>
      </c>
      <c r="E167" s="230" t="s">
        <v>192</v>
      </c>
      <c r="F167" s="489" t="s">
        <v>472</v>
      </c>
      <c r="G167" s="165"/>
      <c r="H167" s="624"/>
      <c r="I167" s="497"/>
      <c r="J167" s="627"/>
      <c r="K167" s="588"/>
      <c r="L167" s="471"/>
      <c r="M167" s="580" t="s">
        <v>1029</v>
      </c>
      <c r="N167" s="471"/>
      <c r="O167" s="578"/>
      <c r="P167" s="471"/>
      <c r="Q167" s="580" t="s">
        <v>1029</v>
      </c>
    </row>
    <row r="168" spans="1:18" ht="45" hidden="1" customHeight="1" x14ac:dyDescent="0.25">
      <c r="B168" s="217" t="s">
        <v>332</v>
      </c>
      <c r="C168" s="224" t="s">
        <v>991</v>
      </c>
      <c r="D168" s="205" t="s">
        <v>46</v>
      </c>
      <c r="E168" s="230" t="s">
        <v>193</v>
      </c>
      <c r="F168" s="489" t="s">
        <v>472</v>
      </c>
      <c r="G168" s="165"/>
      <c r="H168" s="625"/>
      <c r="I168" s="497"/>
      <c r="J168" s="628"/>
      <c r="K168" s="589"/>
      <c r="L168" s="471"/>
      <c r="M168" s="591"/>
      <c r="N168" s="471"/>
      <c r="O168" s="593"/>
      <c r="P168" s="471"/>
      <c r="Q168" s="591"/>
    </row>
    <row r="169" spans="1:18" ht="45" hidden="1" customHeight="1" x14ac:dyDescent="0.25">
      <c r="B169" s="217" t="s">
        <v>332</v>
      </c>
      <c r="C169" s="224" t="s">
        <v>991</v>
      </c>
      <c r="D169" s="205" t="s">
        <v>46</v>
      </c>
      <c r="E169" s="230" t="s">
        <v>194</v>
      </c>
      <c r="F169" s="489" t="s">
        <v>472</v>
      </c>
      <c r="G169" s="165"/>
      <c r="H169" s="626"/>
      <c r="I169" s="497"/>
      <c r="J169" s="629"/>
      <c r="K169" s="590"/>
      <c r="L169" s="471"/>
      <c r="M169" s="592"/>
      <c r="N169" s="471"/>
      <c r="O169" s="579"/>
      <c r="P169" s="471"/>
      <c r="Q169" s="592"/>
    </row>
    <row r="170" spans="1:18" s="177" customFormat="1" ht="5.0999999999999996" hidden="1" customHeight="1" thickBot="1" x14ac:dyDescent="0.25">
      <c r="A170" s="272"/>
      <c r="B170" s="217" t="s">
        <v>332</v>
      </c>
      <c r="C170" s="217" t="s">
        <v>990</v>
      </c>
      <c r="D170" s="205" t="s">
        <v>47</v>
      </c>
      <c r="E170" s="213"/>
      <c r="F170" s="134"/>
      <c r="G170" s="176"/>
      <c r="H170" s="193"/>
      <c r="I170" s="193"/>
      <c r="J170" s="193"/>
      <c r="K170" s="193"/>
      <c r="L170" s="134"/>
      <c r="M170" s="186"/>
      <c r="N170" s="134"/>
      <c r="O170" s="193"/>
      <c r="P170" s="134"/>
      <c r="Q170" s="186"/>
      <c r="R170" s="272"/>
    </row>
    <row r="171" spans="1:18" s="177" customFormat="1" ht="15.75" hidden="1" thickTop="1" x14ac:dyDescent="0.25">
      <c r="A171" s="272"/>
      <c r="B171" s="218" t="s">
        <v>332</v>
      </c>
      <c r="C171" s="218" t="s">
        <v>990</v>
      </c>
      <c r="D171" s="206" t="s">
        <v>47</v>
      </c>
      <c r="E171" s="237" t="s">
        <v>32</v>
      </c>
      <c r="F171" s="139"/>
      <c r="G171" s="199" t="s">
        <v>231</v>
      </c>
      <c r="H171" s="192"/>
      <c r="I171" s="192"/>
      <c r="J171" s="192"/>
      <c r="K171" s="192"/>
      <c r="L171" s="139"/>
      <c r="M171" s="185"/>
      <c r="N171" s="139"/>
      <c r="O171" s="192"/>
      <c r="P171" s="139"/>
      <c r="Q171" s="185"/>
      <c r="R171" s="272"/>
    </row>
    <row r="172" spans="1:18" ht="45" hidden="1" customHeight="1" x14ac:dyDescent="0.25">
      <c r="B172" s="217" t="s">
        <v>332</v>
      </c>
      <c r="C172" s="224" t="s">
        <v>990</v>
      </c>
      <c r="D172" s="205" t="s">
        <v>47</v>
      </c>
      <c r="E172" s="230" t="s">
        <v>117</v>
      </c>
      <c r="F172" s="144" t="s">
        <v>472</v>
      </c>
      <c r="G172" s="165"/>
      <c r="H172" s="572"/>
      <c r="I172" s="187"/>
      <c r="J172" s="572"/>
      <c r="K172" s="572"/>
      <c r="L172" s="145"/>
      <c r="M172" s="574" t="s">
        <v>1029</v>
      </c>
      <c r="N172" s="146"/>
      <c r="O172" s="572"/>
      <c r="P172" s="147"/>
      <c r="Q172" s="574" t="s">
        <v>1029</v>
      </c>
    </row>
    <row r="173" spans="1:18" ht="45" hidden="1" customHeight="1" x14ac:dyDescent="0.25">
      <c r="B173" s="217" t="s">
        <v>332</v>
      </c>
      <c r="C173" s="224" t="s">
        <v>990</v>
      </c>
      <c r="D173" s="205" t="s">
        <v>47</v>
      </c>
      <c r="E173" s="230" t="s">
        <v>118</v>
      </c>
      <c r="F173" s="144" t="s">
        <v>472</v>
      </c>
      <c r="G173" s="165"/>
      <c r="H173" s="573"/>
      <c r="I173" s="187"/>
      <c r="J173" s="573"/>
      <c r="K173" s="573"/>
      <c r="L173" s="147"/>
      <c r="M173" s="575"/>
      <c r="N173" s="146"/>
      <c r="O173" s="573"/>
      <c r="P173" s="147"/>
      <c r="Q173" s="575"/>
    </row>
    <row r="174" spans="1:18" s="177" customFormat="1" ht="5.0999999999999996" hidden="1" customHeight="1" thickBot="1" x14ac:dyDescent="0.25">
      <c r="A174" s="272"/>
      <c r="B174" s="217" t="s">
        <v>332</v>
      </c>
      <c r="C174" s="217" t="s">
        <v>991</v>
      </c>
      <c r="D174" s="205" t="s">
        <v>47</v>
      </c>
      <c r="E174" s="213"/>
      <c r="F174" s="134"/>
      <c r="G174" s="176"/>
      <c r="H174" s="498"/>
      <c r="I174" s="498"/>
      <c r="J174" s="498"/>
      <c r="K174" s="499"/>
      <c r="L174" s="466"/>
      <c r="M174" s="534"/>
      <c r="N174" s="466"/>
      <c r="O174" s="499"/>
      <c r="P174" s="466"/>
      <c r="Q174" s="534"/>
      <c r="R174" s="272"/>
    </row>
    <row r="175" spans="1:18" s="177" customFormat="1" ht="15.75" hidden="1" thickTop="1" x14ac:dyDescent="0.25">
      <c r="A175" s="272"/>
      <c r="B175" s="218" t="s">
        <v>332</v>
      </c>
      <c r="C175" s="218" t="s">
        <v>991</v>
      </c>
      <c r="D175" s="206" t="s">
        <v>47</v>
      </c>
      <c r="E175" s="237" t="s">
        <v>32</v>
      </c>
      <c r="F175" s="139"/>
      <c r="G175" s="199" t="s">
        <v>231</v>
      </c>
      <c r="H175" s="500"/>
      <c r="I175" s="500"/>
      <c r="J175" s="500"/>
      <c r="K175" s="496"/>
      <c r="L175" s="465"/>
      <c r="M175" s="533"/>
      <c r="N175" s="465"/>
      <c r="O175" s="496"/>
      <c r="P175" s="465"/>
      <c r="Q175" s="533"/>
      <c r="R175" s="272"/>
    </row>
    <row r="176" spans="1:18" ht="45" hidden="1" customHeight="1" x14ac:dyDescent="0.25">
      <c r="B176" s="217" t="s">
        <v>332</v>
      </c>
      <c r="C176" s="224" t="s">
        <v>991</v>
      </c>
      <c r="D176" s="205" t="s">
        <v>47</v>
      </c>
      <c r="E176" s="230" t="s">
        <v>192</v>
      </c>
      <c r="F176" s="489" t="s">
        <v>472</v>
      </c>
      <c r="G176" s="165"/>
      <c r="H176" s="624"/>
      <c r="I176" s="497"/>
      <c r="J176" s="627"/>
      <c r="K176" s="588"/>
      <c r="L176" s="471"/>
      <c r="M176" s="580" t="s">
        <v>1029</v>
      </c>
      <c r="N176" s="471"/>
      <c r="O176" s="578"/>
      <c r="P176" s="471"/>
      <c r="Q176" s="580" t="s">
        <v>1029</v>
      </c>
    </row>
    <row r="177" spans="1:18" ht="45" hidden="1" customHeight="1" x14ac:dyDescent="0.25">
      <c r="B177" s="217" t="s">
        <v>332</v>
      </c>
      <c r="C177" s="224" t="s">
        <v>991</v>
      </c>
      <c r="D177" s="205" t="s">
        <v>47</v>
      </c>
      <c r="E177" s="230" t="s">
        <v>193</v>
      </c>
      <c r="F177" s="489" t="s">
        <v>472</v>
      </c>
      <c r="G177" s="165"/>
      <c r="H177" s="625"/>
      <c r="I177" s="497"/>
      <c r="J177" s="628"/>
      <c r="K177" s="589"/>
      <c r="L177" s="471"/>
      <c r="M177" s="591"/>
      <c r="N177" s="471"/>
      <c r="O177" s="593"/>
      <c r="P177" s="471"/>
      <c r="Q177" s="591"/>
    </row>
    <row r="178" spans="1:18" ht="45" hidden="1" customHeight="1" x14ac:dyDescent="0.25">
      <c r="B178" s="217" t="s">
        <v>332</v>
      </c>
      <c r="C178" s="224" t="s">
        <v>991</v>
      </c>
      <c r="D178" s="205" t="s">
        <v>47</v>
      </c>
      <c r="E178" s="230" t="s">
        <v>194</v>
      </c>
      <c r="F178" s="489" t="s">
        <v>472</v>
      </c>
      <c r="G178" s="165"/>
      <c r="H178" s="626"/>
      <c r="I178" s="497"/>
      <c r="J178" s="629"/>
      <c r="K178" s="590"/>
      <c r="L178" s="471"/>
      <c r="M178" s="592"/>
      <c r="N178" s="471"/>
      <c r="O178" s="579"/>
      <c r="P178" s="471"/>
      <c r="Q178" s="592"/>
    </row>
    <row r="179" spans="1:18" s="177" customFormat="1" ht="5.0999999999999996" hidden="1" customHeight="1" thickBot="1" x14ac:dyDescent="0.25">
      <c r="A179" s="272"/>
      <c r="B179" s="217" t="s">
        <v>332</v>
      </c>
      <c r="C179" s="217" t="s">
        <v>990</v>
      </c>
      <c r="D179" s="205" t="s">
        <v>48</v>
      </c>
      <c r="E179" s="213"/>
      <c r="F179" s="134"/>
      <c r="G179" s="176"/>
      <c r="H179" s="193"/>
      <c r="I179" s="193"/>
      <c r="J179" s="193"/>
      <c r="K179" s="193"/>
      <c r="L179" s="134"/>
      <c r="M179" s="186"/>
      <c r="N179" s="134"/>
      <c r="O179" s="193"/>
      <c r="P179" s="134"/>
      <c r="Q179" s="186"/>
      <c r="R179" s="272"/>
    </row>
    <row r="180" spans="1:18" s="177" customFormat="1" ht="15.75" hidden="1" thickTop="1" x14ac:dyDescent="0.25">
      <c r="A180" s="272"/>
      <c r="B180" s="218" t="s">
        <v>332</v>
      </c>
      <c r="C180" s="218" t="s">
        <v>990</v>
      </c>
      <c r="D180" s="206" t="s">
        <v>48</v>
      </c>
      <c r="E180" s="237" t="s">
        <v>34</v>
      </c>
      <c r="F180" s="139"/>
      <c r="G180" s="199" t="s">
        <v>231</v>
      </c>
      <c r="H180" s="192"/>
      <c r="I180" s="192"/>
      <c r="J180" s="192"/>
      <c r="K180" s="192"/>
      <c r="L180" s="139"/>
      <c r="M180" s="185"/>
      <c r="N180" s="139"/>
      <c r="O180" s="192"/>
      <c r="P180" s="139"/>
      <c r="Q180" s="185"/>
      <c r="R180" s="272"/>
    </row>
    <row r="181" spans="1:18" ht="45" hidden="1" customHeight="1" x14ac:dyDescent="0.25">
      <c r="B181" s="217" t="s">
        <v>332</v>
      </c>
      <c r="C181" s="224" t="s">
        <v>990</v>
      </c>
      <c r="D181" s="205" t="s">
        <v>48</v>
      </c>
      <c r="E181" s="230" t="s">
        <v>119</v>
      </c>
      <c r="F181" s="144" t="s">
        <v>472</v>
      </c>
      <c r="G181" s="165"/>
      <c r="H181" s="572"/>
      <c r="I181" s="187"/>
      <c r="J181" s="572"/>
      <c r="K181" s="572"/>
      <c r="L181" s="145"/>
      <c r="M181" s="574" t="s">
        <v>1029</v>
      </c>
      <c r="N181" s="146"/>
      <c r="O181" s="572"/>
      <c r="P181" s="147"/>
      <c r="Q181" s="574" t="s">
        <v>1029</v>
      </c>
    </row>
    <row r="182" spans="1:18" ht="45" hidden="1" customHeight="1" x14ac:dyDescent="0.25">
      <c r="B182" s="217" t="s">
        <v>332</v>
      </c>
      <c r="C182" s="224" t="s">
        <v>990</v>
      </c>
      <c r="D182" s="205" t="s">
        <v>48</v>
      </c>
      <c r="E182" s="230" t="s">
        <v>120</v>
      </c>
      <c r="F182" s="144" t="s">
        <v>472</v>
      </c>
      <c r="G182" s="165"/>
      <c r="H182" s="573"/>
      <c r="I182" s="187"/>
      <c r="J182" s="573"/>
      <c r="K182" s="573"/>
      <c r="L182" s="147"/>
      <c r="M182" s="575"/>
      <c r="N182" s="146"/>
      <c r="O182" s="573"/>
      <c r="P182" s="147"/>
      <c r="Q182" s="575"/>
    </row>
    <row r="183" spans="1:18" s="177" customFormat="1" ht="5.0999999999999996" hidden="1" customHeight="1" thickBot="1" x14ac:dyDescent="0.25">
      <c r="A183" s="272"/>
      <c r="B183" s="217" t="s">
        <v>332</v>
      </c>
      <c r="C183" s="217" t="s">
        <v>991</v>
      </c>
      <c r="D183" s="205" t="s">
        <v>48</v>
      </c>
      <c r="E183" s="213"/>
      <c r="F183" s="134"/>
      <c r="G183" s="176"/>
      <c r="H183" s="498"/>
      <c r="I183" s="498"/>
      <c r="J183" s="498"/>
      <c r="K183" s="499"/>
      <c r="L183" s="466"/>
      <c r="M183" s="534"/>
      <c r="N183" s="466"/>
      <c r="O183" s="499"/>
      <c r="P183" s="466"/>
      <c r="Q183" s="534"/>
      <c r="R183" s="272"/>
    </row>
    <row r="184" spans="1:18" s="177" customFormat="1" ht="15.75" hidden="1" thickTop="1" x14ac:dyDescent="0.25">
      <c r="A184" s="272"/>
      <c r="B184" s="218" t="s">
        <v>332</v>
      </c>
      <c r="C184" s="218" t="s">
        <v>991</v>
      </c>
      <c r="D184" s="206" t="s">
        <v>48</v>
      </c>
      <c r="E184" s="237" t="s">
        <v>34</v>
      </c>
      <c r="F184" s="139"/>
      <c r="G184" s="199" t="s">
        <v>231</v>
      </c>
      <c r="H184" s="500"/>
      <c r="I184" s="500"/>
      <c r="J184" s="500"/>
      <c r="K184" s="496"/>
      <c r="L184" s="465"/>
      <c r="M184" s="533"/>
      <c r="N184" s="465"/>
      <c r="O184" s="496"/>
      <c r="P184" s="465"/>
      <c r="Q184" s="533"/>
      <c r="R184" s="272"/>
    </row>
    <row r="185" spans="1:18" ht="45" hidden="1" customHeight="1" x14ac:dyDescent="0.25">
      <c r="B185" s="217" t="s">
        <v>332</v>
      </c>
      <c r="C185" s="224" t="s">
        <v>991</v>
      </c>
      <c r="D185" s="205" t="s">
        <v>48</v>
      </c>
      <c r="E185" s="230" t="s">
        <v>195</v>
      </c>
      <c r="F185" s="489" t="s">
        <v>472</v>
      </c>
      <c r="G185" s="165"/>
      <c r="H185" s="624"/>
      <c r="I185" s="497"/>
      <c r="J185" s="627"/>
      <c r="K185" s="588"/>
      <c r="L185" s="471"/>
      <c r="M185" s="580" t="s">
        <v>1029</v>
      </c>
      <c r="N185" s="471"/>
      <c r="O185" s="578"/>
      <c r="P185" s="471"/>
      <c r="Q185" s="580" t="s">
        <v>1029</v>
      </c>
    </row>
    <row r="186" spans="1:18" ht="45" hidden="1" customHeight="1" x14ac:dyDescent="0.25">
      <c r="B186" s="217" t="s">
        <v>332</v>
      </c>
      <c r="C186" s="224" t="s">
        <v>991</v>
      </c>
      <c r="D186" s="205" t="s">
        <v>48</v>
      </c>
      <c r="E186" s="230" t="s">
        <v>196</v>
      </c>
      <c r="F186" s="489" t="s">
        <v>472</v>
      </c>
      <c r="G186" s="165"/>
      <c r="H186" s="625"/>
      <c r="I186" s="497"/>
      <c r="J186" s="628"/>
      <c r="K186" s="589"/>
      <c r="L186" s="471"/>
      <c r="M186" s="591"/>
      <c r="N186" s="471"/>
      <c r="O186" s="593"/>
      <c r="P186" s="471"/>
      <c r="Q186" s="591"/>
    </row>
    <row r="187" spans="1:18" ht="45" hidden="1" customHeight="1" x14ac:dyDescent="0.25">
      <c r="B187" s="217" t="s">
        <v>332</v>
      </c>
      <c r="C187" s="224" t="s">
        <v>991</v>
      </c>
      <c r="D187" s="205" t="s">
        <v>48</v>
      </c>
      <c r="E187" s="230" t="s">
        <v>197</v>
      </c>
      <c r="F187" s="489" t="s">
        <v>472</v>
      </c>
      <c r="G187" s="165"/>
      <c r="H187" s="626"/>
      <c r="I187" s="497"/>
      <c r="J187" s="629"/>
      <c r="K187" s="590"/>
      <c r="L187" s="471"/>
      <c r="M187" s="592"/>
      <c r="N187" s="471"/>
      <c r="O187" s="579"/>
      <c r="P187" s="471"/>
      <c r="Q187" s="592"/>
    </row>
    <row r="188" spans="1:18" s="177" customFormat="1" ht="5.0999999999999996" hidden="1" customHeight="1" thickBot="1" x14ac:dyDescent="0.25">
      <c r="A188" s="272"/>
      <c r="B188" s="217" t="s">
        <v>332</v>
      </c>
      <c r="C188" s="217" t="s">
        <v>990</v>
      </c>
      <c r="D188" s="205" t="s">
        <v>49</v>
      </c>
      <c r="E188" s="213"/>
      <c r="F188" s="134"/>
      <c r="G188" s="176"/>
      <c r="H188" s="193"/>
      <c r="I188" s="193"/>
      <c r="J188" s="193"/>
      <c r="K188" s="193"/>
      <c r="L188" s="134"/>
      <c r="M188" s="186"/>
      <c r="N188" s="134"/>
      <c r="O188" s="193"/>
      <c r="P188" s="134"/>
      <c r="Q188" s="186"/>
      <c r="R188" s="272"/>
    </row>
    <row r="189" spans="1:18" s="177" customFormat="1" ht="15.75" hidden="1" thickTop="1" x14ac:dyDescent="0.25">
      <c r="A189" s="272"/>
      <c r="B189" s="218" t="s">
        <v>332</v>
      </c>
      <c r="C189" s="218" t="s">
        <v>990</v>
      </c>
      <c r="D189" s="206" t="s">
        <v>49</v>
      </c>
      <c r="E189" s="237" t="s">
        <v>700</v>
      </c>
      <c r="F189" s="139"/>
      <c r="G189" s="199" t="s">
        <v>231</v>
      </c>
      <c r="H189" s="192"/>
      <c r="I189" s="192"/>
      <c r="J189" s="192"/>
      <c r="K189" s="192"/>
      <c r="L189" s="139"/>
      <c r="M189" s="185"/>
      <c r="N189" s="139"/>
      <c r="O189" s="192"/>
      <c r="P189" s="139"/>
      <c r="Q189" s="185"/>
      <c r="R189" s="272"/>
    </row>
    <row r="190" spans="1:18" ht="45" hidden="1" customHeight="1" x14ac:dyDescent="0.25">
      <c r="B190" s="217" t="s">
        <v>332</v>
      </c>
      <c r="C190" s="224" t="s">
        <v>990</v>
      </c>
      <c r="D190" s="205" t="s">
        <v>49</v>
      </c>
      <c r="E190" s="230" t="s">
        <v>723</v>
      </c>
      <c r="F190" s="144" t="s">
        <v>472</v>
      </c>
      <c r="G190" s="165"/>
      <c r="H190" s="572"/>
      <c r="I190" s="175"/>
      <c r="J190" s="608"/>
      <c r="K190" s="608"/>
      <c r="L190" s="146"/>
      <c r="M190" s="611" t="s">
        <v>1029</v>
      </c>
      <c r="N190" s="146"/>
      <c r="O190" s="572"/>
      <c r="P190" s="146"/>
      <c r="Q190" s="611" t="s">
        <v>1029</v>
      </c>
    </row>
    <row r="191" spans="1:18" ht="45" hidden="1" customHeight="1" x14ac:dyDescent="0.25">
      <c r="B191" s="217" t="s">
        <v>332</v>
      </c>
      <c r="C191" s="224" t="s">
        <v>990</v>
      </c>
      <c r="D191" s="205" t="s">
        <v>49</v>
      </c>
      <c r="E191" s="230" t="s">
        <v>724</v>
      </c>
      <c r="F191" s="144" t="s">
        <v>472</v>
      </c>
      <c r="G191" s="165"/>
      <c r="H191" s="594"/>
      <c r="I191" s="175"/>
      <c r="J191" s="609"/>
      <c r="K191" s="609"/>
      <c r="L191" s="146"/>
      <c r="M191" s="612"/>
      <c r="N191" s="146"/>
      <c r="O191" s="594"/>
      <c r="P191" s="146"/>
      <c r="Q191" s="612"/>
    </row>
    <row r="192" spans="1:18" ht="45" hidden="1" customHeight="1" x14ac:dyDescent="0.25">
      <c r="B192" s="217" t="s">
        <v>332</v>
      </c>
      <c r="C192" s="224" t="s">
        <v>990</v>
      </c>
      <c r="D192" s="205" t="s">
        <v>49</v>
      </c>
      <c r="E192" s="230" t="s">
        <v>725</v>
      </c>
      <c r="F192" s="144" t="s">
        <v>472</v>
      </c>
      <c r="G192" s="165"/>
      <c r="H192" s="594"/>
      <c r="I192" s="175"/>
      <c r="J192" s="609"/>
      <c r="K192" s="609"/>
      <c r="L192" s="146"/>
      <c r="M192" s="612"/>
      <c r="N192" s="146"/>
      <c r="O192" s="594"/>
      <c r="P192" s="146"/>
      <c r="Q192" s="612"/>
    </row>
    <row r="193" spans="1:18" ht="45" hidden="1" customHeight="1" x14ac:dyDescent="0.25">
      <c r="B193" s="217" t="s">
        <v>332</v>
      </c>
      <c r="C193" s="224" t="s">
        <v>990</v>
      </c>
      <c r="D193" s="205" t="s">
        <v>49</v>
      </c>
      <c r="E193" s="230" t="s">
        <v>726</v>
      </c>
      <c r="F193" s="144" t="s">
        <v>472</v>
      </c>
      <c r="G193" s="165"/>
      <c r="H193" s="573"/>
      <c r="I193" s="148"/>
      <c r="J193" s="610"/>
      <c r="K193" s="610"/>
      <c r="L193" s="146"/>
      <c r="M193" s="613"/>
      <c r="N193" s="153"/>
      <c r="O193" s="573"/>
      <c r="P193" s="146"/>
      <c r="Q193" s="613"/>
    </row>
    <row r="194" spans="1:18" s="177" customFormat="1" ht="5.0999999999999996" hidden="1" customHeight="1" thickBot="1" x14ac:dyDescent="0.25">
      <c r="A194" s="272"/>
      <c r="B194" s="217" t="s">
        <v>332</v>
      </c>
      <c r="C194" s="217" t="s">
        <v>991</v>
      </c>
      <c r="D194" s="205" t="s">
        <v>49</v>
      </c>
      <c r="E194" s="213"/>
      <c r="F194" s="134"/>
      <c r="G194" s="176"/>
      <c r="H194" s="498"/>
      <c r="I194" s="498"/>
      <c r="J194" s="498"/>
      <c r="K194" s="499"/>
      <c r="L194" s="466"/>
      <c r="M194" s="534"/>
      <c r="N194" s="466"/>
      <c r="O194" s="499"/>
      <c r="P194" s="466"/>
      <c r="Q194" s="534"/>
      <c r="R194" s="272"/>
    </row>
    <row r="195" spans="1:18" s="177" customFormat="1" ht="15.75" hidden="1" thickTop="1" x14ac:dyDescent="0.25">
      <c r="A195" s="272"/>
      <c r="B195" s="218" t="s">
        <v>332</v>
      </c>
      <c r="C195" s="218" t="s">
        <v>991</v>
      </c>
      <c r="D195" s="206" t="s">
        <v>49</v>
      </c>
      <c r="E195" s="237" t="s">
        <v>700</v>
      </c>
      <c r="F195" s="139"/>
      <c r="G195" s="199" t="s">
        <v>1056</v>
      </c>
      <c r="H195" s="500"/>
      <c r="I195" s="500"/>
      <c r="J195" s="500"/>
      <c r="K195" s="496"/>
      <c r="L195" s="465"/>
      <c r="M195" s="533"/>
      <c r="N195" s="465"/>
      <c r="O195" s="496"/>
      <c r="P195" s="465"/>
      <c r="Q195" s="533"/>
      <c r="R195" s="272"/>
    </row>
    <row r="196" spans="1:18" ht="45" hidden="1" customHeight="1" x14ac:dyDescent="0.25">
      <c r="B196" s="217" t="s">
        <v>332</v>
      </c>
      <c r="C196" s="224" t="s">
        <v>991</v>
      </c>
      <c r="D196" s="205" t="s">
        <v>49</v>
      </c>
      <c r="E196" s="230" t="s">
        <v>727</v>
      </c>
      <c r="F196" s="489" t="s">
        <v>472</v>
      </c>
      <c r="G196" s="165"/>
      <c r="H196" s="576"/>
      <c r="I196" s="474"/>
      <c r="J196" s="615"/>
      <c r="K196" s="588"/>
      <c r="L196" s="471"/>
      <c r="M196" s="580" t="s">
        <v>1029</v>
      </c>
      <c r="N196" s="471"/>
      <c r="O196" s="578"/>
      <c r="P196" s="471"/>
      <c r="Q196" s="580" t="s">
        <v>1029</v>
      </c>
    </row>
    <row r="197" spans="1:18" ht="45" hidden="1" customHeight="1" x14ac:dyDescent="0.25">
      <c r="B197" s="217" t="s">
        <v>332</v>
      </c>
      <c r="C197" s="224" t="s">
        <v>991</v>
      </c>
      <c r="D197" s="205" t="s">
        <v>49</v>
      </c>
      <c r="E197" s="230" t="s">
        <v>728</v>
      </c>
      <c r="F197" s="489" t="s">
        <v>472</v>
      </c>
      <c r="G197" s="165"/>
      <c r="H197" s="614"/>
      <c r="I197" s="474"/>
      <c r="J197" s="616"/>
      <c r="K197" s="589"/>
      <c r="L197" s="471"/>
      <c r="M197" s="591"/>
      <c r="N197" s="471"/>
      <c r="O197" s="593"/>
      <c r="P197" s="471"/>
      <c r="Q197" s="591"/>
    </row>
    <row r="198" spans="1:18" ht="45" hidden="1" customHeight="1" x14ac:dyDescent="0.25">
      <c r="B198" s="217" t="s">
        <v>332</v>
      </c>
      <c r="C198" s="224" t="s">
        <v>991</v>
      </c>
      <c r="D198" s="205" t="s">
        <v>49</v>
      </c>
      <c r="E198" s="230" t="s">
        <v>204</v>
      </c>
      <c r="F198" s="489" t="s">
        <v>472</v>
      </c>
      <c r="G198" s="165"/>
      <c r="H198" s="614"/>
      <c r="I198" s="474"/>
      <c r="J198" s="616"/>
      <c r="K198" s="589"/>
      <c r="L198" s="471"/>
      <c r="M198" s="591"/>
      <c r="N198" s="471"/>
      <c r="O198" s="593"/>
      <c r="P198" s="471"/>
      <c r="Q198" s="591"/>
    </row>
    <row r="199" spans="1:18" ht="45" hidden="1" customHeight="1" x14ac:dyDescent="0.25">
      <c r="B199" s="217" t="s">
        <v>332</v>
      </c>
      <c r="C199" s="224" t="s">
        <v>991</v>
      </c>
      <c r="D199" s="205" t="s">
        <v>49</v>
      </c>
      <c r="E199" s="230" t="s">
        <v>729</v>
      </c>
      <c r="F199" s="489" t="s">
        <v>472</v>
      </c>
      <c r="G199" s="165"/>
      <c r="H199" s="577"/>
      <c r="I199" s="475"/>
      <c r="J199" s="617"/>
      <c r="K199" s="590"/>
      <c r="L199" s="471"/>
      <c r="M199" s="592"/>
      <c r="N199" s="476"/>
      <c r="O199" s="579"/>
      <c r="P199" s="471"/>
      <c r="Q199" s="592"/>
    </row>
    <row r="200" spans="1:18" s="177" customFormat="1" ht="5.0999999999999996" hidden="1" customHeight="1" thickBot="1" x14ac:dyDescent="0.25">
      <c r="A200" s="272"/>
      <c r="B200" s="217" t="s">
        <v>332</v>
      </c>
      <c r="C200" s="217" t="s">
        <v>990</v>
      </c>
      <c r="D200" s="205" t="s">
        <v>330</v>
      </c>
      <c r="E200" s="213"/>
      <c r="F200" s="134"/>
      <c r="G200" s="176"/>
      <c r="H200" s="193"/>
      <c r="I200" s="193"/>
      <c r="J200" s="193"/>
      <c r="K200" s="193"/>
      <c r="L200" s="134"/>
      <c r="M200" s="186"/>
      <c r="N200" s="134"/>
      <c r="O200" s="193"/>
      <c r="P200" s="134"/>
      <c r="Q200" s="186"/>
      <c r="R200" s="272"/>
    </row>
    <row r="201" spans="1:18" s="177" customFormat="1" ht="15.75" hidden="1" thickTop="1" x14ac:dyDescent="0.25">
      <c r="A201" s="272"/>
      <c r="B201" s="218" t="s">
        <v>332</v>
      </c>
      <c r="C201" s="218" t="s">
        <v>990</v>
      </c>
      <c r="D201" s="206" t="s">
        <v>330</v>
      </c>
      <c r="E201" s="237" t="s">
        <v>75</v>
      </c>
      <c r="F201" s="139"/>
      <c r="G201" s="199" t="s">
        <v>79</v>
      </c>
      <c r="H201" s="192"/>
      <c r="I201" s="192"/>
      <c r="J201" s="192"/>
      <c r="K201" s="192"/>
      <c r="L201" s="139"/>
      <c r="M201" s="185"/>
      <c r="N201" s="139"/>
      <c r="O201" s="192"/>
      <c r="P201" s="139"/>
      <c r="Q201" s="185"/>
      <c r="R201" s="272"/>
    </row>
    <row r="202" spans="1:18" ht="45" hidden="1" customHeight="1" x14ac:dyDescent="0.25">
      <c r="B202" s="217" t="s">
        <v>332</v>
      </c>
      <c r="C202" s="224" t="s">
        <v>990</v>
      </c>
      <c r="D202" s="205" t="s">
        <v>330</v>
      </c>
      <c r="E202" s="230" t="s">
        <v>124</v>
      </c>
      <c r="F202" s="144" t="s">
        <v>472</v>
      </c>
      <c r="G202" s="165"/>
      <c r="H202" s="572"/>
      <c r="I202" s="187"/>
      <c r="J202" s="608"/>
      <c r="K202" s="608"/>
      <c r="L202" s="146"/>
      <c r="M202" s="611" t="s">
        <v>1029</v>
      </c>
      <c r="N202" s="146"/>
      <c r="O202" s="572"/>
      <c r="P202" s="146"/>
      <c r="Q202" s="611" t="s">
        <v>1029</v>
      </c>
    </row>
    <row r="203" spans="1:18" ht="45" hidden="1" customHeight="1" x14ac:dyDescent="0.25">
      <c r="B203" s="217" t="s">
        <v>332</v>
      </c>
      <c r="C203" s="224" t="s">
        <v>990</v>
      </c>
      <c r="D203" s="205" t="s">
        <v>330</v>
      </c>
      <c r="E203" s="230" t="s">
        <v>493</v>
      </c>
      <c r="F203" s="144" t="s">
        <v>472</v>
      </c>
      <c r="G203" s="198" t="s">
        <v>273</v>
      </c>
      <c r="H203" s="594"/>
      <c r="I203" s="187"/>
      <c r="J203" s="609"/>
      <c r="K203" s="609"/>
      <c r="L203" s="146"/>
      <c r="M203" s="612"/>
      <c r="N203" s="146"/>
      <c r="O203" s="594"/>
      <c r="P203" s="146"/>
      <c r="Q203" s="612"/>
    </row>
    <row r="204" spans="1:18" ht="45" hidden="1" customHeight="1" x14ac:dyDescent="0.25">
      <c r="B204" s="217" t="s">
        <v>332</v>
      </c>
      <c r="C204" s="224" t="s">
        <v>990</v>
      </c>
      <c r="D204" s="205" t="s">
        <v>330</v>
      </c>
      <c r="E204" s="230" t="s">
        <v>126</v>
      </c>
      <c r="F204" s="144" t="s">
        <v>472</v>
      </c>
      <c r="G204" s="165"/>
      <c r="H204" s="573"/>
      <c r="I204" s="187"/>
      <c r="J204" s="610"/>
      <c r="K204" s="610"/>
      <c r="L204" s="146"/>
      <c r="M204" s="613"/>
      <c r="N204" s="146"/>
      <c r="O204" s="573"/>
      <c r="P204" s="146"/>
      <c r="Q204" s="613"/>
    </row>
    <row r="205" spans="1:18" s="177" customFormat="1" ht="5.0999999999999996" hidden="1" customHeight="1" thickBot="1" x14ac:dyDescent="0.25">
      <c r="A205" s="272"/>
      <c r="B205" s="217" t="s">
        <v>332</v>
      </c>
      <c r="C205" s="217" t="s">
        <v>991</v>
      </c>
      <c r="D205" s="205" t="s">
        <v>330</v>
      </c>
      <c r="E205" s="213"/>
      <c r="F205" s="134"/>
      <c r="G205" s="176"/>
      <c r="H205" s="498"/>
      <c r="I205" s="498"/>
      <c r="J205" s="498"/>
      <c r="K205" s="499"/>
      <c r="L205" s="466"/>
      <c r="M205" s="534"/>
      <c r="N205" s="466"/>
      <c r="O205" s="499"/>
      <c r="P205" s="466"/>
      <c r="Q205" s="534"/>
      <c r="R205" s="272"/>
    </row>
    <row r="206" spans="1:18" s="177" customFormat="1" ht="15.75" hidden="1" thickTop="1" x14ac:dyDescent="0.25">
      <c r="A206" s="272"/>
      <c r="B206" s="218" t="s">
        <v>332</v>
      </c>
      <c r="C206" s="218" t="s">
        <v>991</v>
      </c>
      <c r="D206" s="206" t="s">
        <v>330</v>
      </c>
      <c r="E206" s="237" t="s">
        <v>75</v>
      </c>
      <c r="F206" s="139"/>
      <c r="G206" s="199" t="s">
        <v>79</v>
      </c>
      <c r="H206" s="500"/>
      <c r="I206" s="500"/>
      <c r="J206" s="500"/>
      <c r="K206" s="496"/>
      <c r="L206" s="465"/>
      <c r="M206" s="533"/>
      <c r="N206" s="465"/>
      <c r="O206" s="496"/>
      <c r="P206" s="465"/>
      <c r="Q206" s="533"/>
      <c r="R206" s="272"/>
    </row>
    <row r="207" spans="1:18" ht="45" hidden="1" customHeight="1" x14ac:dyDescent="0.25">
      <c r="B207" s="217" t="s">
        <v>332</v>
      </c>
      <c r="C207" s="224" t="s">
        <v>991</v>
      </c>
      <c r="D207" s="205" t="s">
        <v>330</v>
      </c>
      <c r="E207" s="230" t="s">
        <v>203</v>
      </c>
      <c r="F207" s="489" t="s">
        <v>472</v>
      </c>
      <c r="G207" s="558" t="s">
        <v>273</v>
      </c>
      <c r="H207" s="576"/>
      <c r="I207" s="469"/>
      <c r="J207" s="615"/>
      <c r="K207" s="588"/>
      <c r="L207" s="471"/>
      <c r="M207" s="580" t="s">
        <v>1029</v>
      </c>
      <c r="N207" s="471"/>
      <c r="O207" s="578"/>
      <c r="P207" s="471"/>
      <c r="Q207" s="580" t="s">
        <v>1029</v>
      </c>
    </row>
    <row r="208" spans="1:18" ht="45" hidden="1" customHeight="1" x14ac:dyDescent="0.25">
      <c r="B208" s="217" t="s">
        <v>332</v>
      </c>
      <c r="C208" s="224" t="s">
        <v>991</v>
      </c>
      <c r="D208" s="205" t="s">
        <v>330</v>
      </c>
      <c r="E208" s="230" t="s">
        <v>204</v>
      </c>
      <c r="F208" s="489" t="s">
        <v>472</v>
      </c>
      <c r="G208" s="558"/>
      <c r="H208" s="614"/>
      <c r="I208" s="469"/>
      <c r="J208" s="616"/>
      <c r="K208" s="589"/>
      <c r="L208" s="471"/>
      <c r="M208" s="591"/>
      <c r="N208" s="471"/>
      <c r="O208" s="593"/>
      <c r="P208" s="471"/>
      <c r="Q208" s="591"/>
    </row>
    <row r="209" spans="1:18" ht="45" hidden="1" customHeight="1" x14ac:dyDescent="0.25">
      <c r="B209" s="217" t="s">
        <v>332</v>
      </c>
      <c r="C209" s="224" t="s">
        <v>991</v>
      </c>
      <c r="D209" s="205" t="s">
        <v>330</v>
      </c>
      <c r="E209" s="230" t="s">
        <v>205</v>
      </c>
      <c r="F209" s="489" t="s">
        <v>472</v>
      </c>
      <c r="G209" s="558"/>
      <c r="H209" s="577"/>
      <c r="I209" s="469"/>
      <c r="J209" s="617"/>
      <c r="K209" s="590"/>
      <c r="L209" s="471"/>
      <c r="M209" s="592"/>
      <c r="N209" s="471"/>
      <c r="O209" s="579"/>
      <c r="P209" s="471"/>
      <c r="Q209" s="592"/>
    </row>
    <row r="210" spans="1:18" s="177" customFormat="1" ht="5.0999999999999996" hidden="1" customHeight="1" thickBot="1" x14ac:dyDescent="0.25">
      <c r="A210" s="272"/>
      <c r="B210" s="217" t="s">
        <v>332</v>
      </c>
      <c r="C210" s="217" t="s">
        <v>990</v>
      </c>
      <c r="D210" s="205" t="s">
        <v>50</v>
      </c>
      <c r="E210" s="213"/>
      <c r="F210" s="134"/>
      <c r="G210" s="176"/>
      <c r="H210" s="193"/>
      <c r="I210" s="193"/>
      <c r="J210" s="193"/>
      <c r="K210" s="193"/>
      <c r="L210" s="134"/>
      <c r="M210" s="186"/>
      <c r="N210" s="134"/>
      <c r="O210" s="193"/>
      <c r="P210" s="134"/>
      <c r="Q210" s="186"/>
      <c r="R210" s="272"/>
    </row>
    <row r="211" spans="1:18" s="177" customFormat="1" ht="15.75" hidden="1" thickTop="1" x14ac:dyDescent="0.25">
      <c r="A211" s="272"/>
      <c r="B211" s="218" t="s">
        <v>332</v>
      </c>
      <c r="C211" s="218" t="s">
        <v>990</v>
      </c>
      <c r="D211" s="206" t="s">
        <v>50</v>
      </c>
      <c r="E211" s="237" t="s">
        <v>701</v>
      </c>
      <c r="F211" s="139"/>
      <c r="G211" s="199" t="s">
        <v>79</v>
      </c>
      <c r="H211" s="192"/>
      <c r="I211" s="192"/>
      <c r="J211" s="192"/>
      <c r="K211" s="192"/>
      <c r="L211" s="139"/>
      <c r="M211" s="185"/>
      <c r="N211" s="139"/>
      <c r="O211" s="192"/>
      <c r="P211" s="139"/>
      <c r="Q211" s="185"/>
      <c r="R211" s="272"/>
    </row>
    <row r="212" spans="1:18" ht="45" hidden="1" customHeight="1" x14ac:dyDescent="0.25">
      <c r="B212" s="217" t="s">
        <v>332</v>
      </c>
      <c r="C212" s="224" t="s">
        <v>990</v>
      </c>
      <c r="D212" s="205" t="s">
        <v>50</v>
      </c>
      <c r="E212" s="230" t="s">
        <v>730</v>
      </c>
      <c r="F212" s="144" t="s">
        <v>472</v>
      </c>
      <c r="G212" s="559" t="s">
        <v>273</v>
      </c>
      <c r="H212" s="572"/>
      <c r="I212" s="187"/>
      <c r="J212" s="572"/>
      <c r="K212" s="572"/>
      <c r="L212" s="145"/>
      <c r="M212" s="574" t="s">
        <v>1029</v>
      </c>
      <c r="N212" s="146"/>
      <c r="O212" s="572"/>
      <c r="P212" s="147"/>
      <c r="Q212" s="574" t="s">
        <v>1029</v>
      </c>
    </row>
    <row r="213" spans="1:18" ht="45" hidden="1" customHeight="1" x14ac:dyDescent="0.25">
      <c r="B213" s="217" t="s">
        <v>332</v>
      </c>
      <c r="C213" s="224" t="s">
        <v>990</v>
      </c>
      <c r="D213" s="207" t="s">
        <v>50</v>
      </c>
      <c r="E213" s="230" t="s">
        <v>731</v>
      </c>
      <c r="F213" s="144" t="s">
        <v>472</v>
      </c>
      <c r="G213" s="559"/>
      <c r="H213" s="573"/>
      <c r="I213" s="187"/>
      <c r="J213" s="573"/>
      <c r="K213" s="573"/>
      <c r="L213" s="147"/>
      <c r="M213" s="575"/>
      <c r="N213" s="146"/>
      <c r="O213" s="573"/>
      <c r="P213" s="147"/>
      <c r="Q213" s="575"/>
    </row>
    <row r="214" spans="1:18" s="177" customFormat="1" ht="5.0999999999999996" hidden="1" customHeight="1" thickBot="1" x14ac:dyDescent="0.3">
      <c r="A214" s="272"/>
      <c r="B214" s="220" t="s">
        <v>332</v>
      </c>
      <c r="C214" s="220" t="s">
        <v>991</v>
      </c>
      <c r="D214" s="208" t="s">
        <v>50</v>
      </c>
      <c r="E214" s="213"/>
      <c r="F214" s="134"/>
      <c r="G214" s="176"/>
      <c r="H214" s="498"/>
      <c r="I214" s="498"/>
      <c r="J214" s="498"/>
      <c r="K214" s="499"/>
      <c r="L214" s="466"/>
      <c r="M214" s="534"/>
      <c r="N214" s="466"/>
      <c r="O214" s="499"/>
      <c r="P214" s="466"/>
      <c r="Q214" s="534"/>
      <c r="R214" s="272"/>
    </row>
    <row r="215" spans="1:18" s="177" customFormat="1" ht="15.75" hidden="1" thickTop="1" x14ac:dyDescent="0.25">
      <c r="A215" s="272"/>
      <c r="B215" s="218" t="s">
        <v>332</v>
      </c>
      <c r="C215" s="218" t="s">
        <v>991</v>
      </c>
      <c r="D215" s="206" t="s">
        <v>50</v>
      </c>
      <c r="E215" s="237" t="s">
        <v>701</v>
      </c>
      <c r="F215" s="139"/>
      <c r="G215" s="199"/>
      <c r="H215" s="500"/>
      <c r="I215" s="500"/>
      <c r="J215" s="500"/>
      <c r="K215" s="496"/>
      <c r="L215" s="465"/>
      <c r="M215" s="533"/>
      <c r="N215" s="465"/>
      <c r="O215" s="496"/>
      <c r="P215" s="465"/>
      <c r="Q215" s="533"/>
      <c r="R215" s="272"/>
    </row>
    <row r="216" spans="1:18" ht="45" hidden="1" customHeight="1" x14ac:dyDescent="0.25">
      <c r="B216" s="217" t="s">
        <v>332</v>
      </c>
      <c r="C216" s="224" t="s">
        <v>991</v>
      </c>
      <c r="D216" s="205" t="s">
        <v>50</v>
      </c>
      <c r="E216" s="230" t="s">
        <v>732</v>
      </c>
      <c r="F216" s="489" t="s">
        <v>472</v>
      </c>
      <c r="G216" s="559"/>
      <c r="H216" s="624"/>
      <c r="I216" s="497"/>
      <c r="J216" s="624"/>
      <c r="K216" s="578"/>
      <c r="L216" s="470"/>
      <c r="M216" s="580" t="s">
        <v>1029</v>
      </c>
      <c r="N216" s="471"/>
      <c r="O216" s="578"/>
      <c r="P216" s="472"/>
      <c r="Q216" s="580" t="s">
        <v>1029</v>
      </c>
    </row>
    <row r="217" spans="1:18" ht="45" hidden="1" customHeight="1" x14ac:dyDescent="0.25">
      <c r="B217" s="217" t="s">
        <v>332</v>
      </c>
      <c r="C217" s="224" t="s">
        <v>991</v>
      </c>
      <c r="D217" s="205" t="s">
        <v>50</v>
      </c>
      <c r="E217" s="230" t="s">
        <v>733</v>
      </c>
      <c r="F217" s="489" t="s">
        <v>472</v>
      </c>
      <c r="G217" s="559"/>
      <c r="H217" s="626"/>
      <c r="I217" s="497"/>
      <c r="J217" s="626"/>
      <c r="K217" s="579"/>
      <c r="L217" s="472"/>
      <c r="M217" s="581"/>
      <c r="N217" s="471"/>
      <c r="O217" s="579"/>
      <c r="P217" s="472"/>
      <c r="Q217" s="581"/>
    </row>
    <row r="218" spans="1:18" ht="15" hidden="1" customHeight="1" x14ac:dyDescent="0.25">
      <c r="B218" s="216" t="s">
        <v>331</v>
      </c>
      <c r="C218" s="217" t="s">
        <v>990</v>
      </c>
      <c r="D218" s="205" t="s">
        <v>931</v>
      </c>
      <c r="E218" s="213"/>
      <c r="F218" s="159"/>
      <c r="G218" s="165"/>
      <c r="H218" s="148"/>
      <c r="I218" s="148"/>
      <c r="J218" s="148"/>
      <c r="K218" s="148"/>
      <c r="L218" s="146"/>
      <c r="M218" s="148"/>
      <c r="N218" s="146"/>
      <c r="O218" s="148"/>
      <c r="P218" s="146"/>
      <c r="Q218" s="148"/>
    </row>
    <row r="219" spans="1:18" ht="15" hidden="1" customHeight="1" x14ac:dyDescent="0.25">
      <c r="B219" s="216" t="s">
        <v>331</v>
      </c>
      <c r="C219" s="217" t="s">
        <v>991</v>
      </c>
      <c r="D219" s="205" t="s">
        <v>931</v>
      </c>
      <c r="E219" s="213"/>
      <c r="F219" s="135"/>
      <c r="G219" s="165"/>
      <c r="H219" s="502"/>
      <c r="I219" s="502"/>
      <c r="J219" s="502"/>
      <c r="K219" s="493"/>
      <c r="L219" s="471"/>
      <c r="M219" s="531"/>
      <c r="N219" s="471"/>
      <c r="O219" s="493"/>
      <c r="P219" s="471"/>
      <c r="Q219" s="531"/>
    </row>
    <row r="220" spans="1:18" s="177" customFormat="1" ht="5.0999999999999996" hidden="1" customHeight="1" thickBot="1" x14ac:dyDescent="0.3">
      <c r="A220" s="272"/>
      <c r="B220" s="220" t="s">
        <v>331</v>
      </c>
      <c r="C220" s="220" t="s">
        <v>990</v>
      </c>
      <c r="D220" s="208" t="s">
        <v>390</v>
      </c>
      <c r="E220" s="213"/>
      <c r="F220" s="134"/>
      <c r="G220" s="176"/>
      <c r="H220" s="193"/>
      <c r="I220" s="193"/>
      <c r="J220" s="193"/>
      <c r="K220" s="193"/>
      <c r="L220" s="134"/>
      <c r="M220" s="186"/>
      <c r="N220" s="134"/>
      <c r="O220" s="193"/>
      <c r="P220" s="134"/>
      <c r="Q220" s="186"/>
      <c r="R220" s="272"/>
    </row>
    <row r="221" spans="1:18" s="177" customFormat="1" ht="15.75" hidden="1" thickTop="1" x14ac:dyDescent="0.25">
      <c r="A221" s="272"/>
      <c r="B221" s="218" t="s">
        <v>331</v>
      </c>
      <c r="C221" s="218" t="s">
        <v>990</v>
      </c>
      <c r="D221" s="206" t="s">
        <v>390</v>
      </c>
      <c r="E221" s="237" t="s">
        <v>62</v>
      </c>
      <c r="F221" s="139"/>
      <c r="G221" s="199" t="s">
        <v>58</v>
      </c>
      <c r="H221" s="192"/>
      <c r="I221" s="192"/>
      <c r="J221" s="192"/>
      <c r="K221" s="192"/>
      <c r="L221" s="139"/>
      <c r="M221" s="185"/>
      <c r="N221" s="139"/>
      <c r="O221" s="192"/>
      <c r="P221" s="139"/>
      <c r="Q221" s="185"/>
      <c r="R221" s="272"/>
    </row>
    <row r="222" spans="1:18" ht="45" hidden="1" customHeight="1" x14ac:dyDescent="0.25">
      <c r="B222" s="217" t="s">
        <v>331</v>
      </c>
      <c r="C222" s="224" t="s">
        <v>990</v>
      </c>
      <c r="D222" s="205" t="s">
        <v>390</v>
      </c>
      <c r="E222" s="230" t="s">
        <v>80</v>
      </c>
      <c r="F222" s="144" t="s">
        <v>472</v>
      </c>
      <c r="G222" s="559" t="s">
        <v>223</v>
      </c>
      <c r="H222" s="572"/>
      <c r="I222" s="187"/>
      <c r="J222" s="572"/>
      <c r="K222" s="572"/>
      <c r="L222" s="145"/>
      <c r="M222" s="574" t="s">
        <v>1029</v>
      </c>
      <c r="N222" s="146"/>
      <c r="O222" s="572"/>
      <c r="P222" s="147"/>
      <c r="Q222" s="574" t="s">
        <v>1029</v>
      </c>
    </row>
    <row r="223" spans="1:18" ht="45" hidden="1" customHeight="1" x14ac:dyDescent="0.25">
      <c r="B223" s="217" t="s">
        <v>331</v>
      </c>
      <c r="C223" s="224" t="s">
        <v>990</v>
      </c>
      <c r="D223" s="205" t="s">
        <v>390</v>
      </c>
      <c r="E223" s="230" t="s">
        <v>81</v>
      </c>
      <c r="F223" s="144" t="s">
        <v>472</v>
      </c>
      <c r="G223" s="559"/>
      <c r="H223" s="573"/>
      <c r="I223" s="187"/>
      <c r="J223" s="573"/>
      <c r="K223" s="573"/>
      <c r="L223" s="147"/>
      <c r="M223" s="575"/>
      <c r="N223" s="146"/>
      <c r="O223" s="573"/>
      <c r="P223" s="147"/>
      <c r="Q223" s="575"/>
    </row>
    <row r="224" spans="1:18" s="177" customFormat="1" ht="5.0999999999999996" hidden="1" customHeight="1" thickBot="1" x14ac:dyDescent="0.3">
      <c r="A224" s="272"/>
      <c r="B224" s="220" t="s">
        <v>331</v>
      </c>
      <c r="C224" s="220" t="s">
        <v>991</v>
      </c>
      <c r="D224" s="208" t="s">
        <v>390</v>
      </c>
      <c r="E224" s="213"/>
      <c r="F224" s="134"/>
      <c r="G224" s="176"/>
      <c r="H224" s="498"/>
      <c r="I224" s="498"/>
      <c r="J224" s="498"/>
      <c r="K224" s="499"/>
      <c r="L224" s="466"/>
      <c r="M224" s="534"/>
      <c r="N224" s="466"/>
      <c r="O224" s="499"/>
      <c r="P224" s="466"/>
      <c r="Q224" s="534"/>
      <c r="R224" s="272"/>
    </row>
    <row r="225" spans="1:18" s="177" customFormat="1" ht="15.75" hidden="1" thickTop="1" x14ac:dyDescent="0.25">
      <c r="A225" s="272"/>
      <c r="B225" s="218" t="s">
        <v>331</v>
      </c>
      <c r="C225" s="218" t="s">
        <v>991</v>
      </c>
      <c r="D225" s="206" t="s">
        <v>390</v>
      </c>
      <c r="E225" s="237" t="s">
        <v>62</v>
      </c>
      <c r="F225" s="139"/>
      <c r="G225" s="199" t="s">
        <v>58</v>
      </c>
      <c r="H225" s="500"/>
      <c r="I225" s="500"/>
      <c r="J225" s="500"/>
      <c r="K225" s="496"/>
      <c r="L225" s="465"/>
      <c r="M225" s="533"/>
      <c r="N225" s="465"/>
      <c r="O225" s="496"/>
      <c r="P225" s="465"/>
      <c r="Q225" s="533"/>
      <c r="R225" s="272"/>
    </row>
    <row r="226" spans="1:18" ht="45" hidden="1" customHeight="1" x14ac:dyDescent="0.25">
      <c r="B226" s="217" t="s">
        <v>331</v>
      </c>
      <c r="C226" s="224" t="s">
        <v>991</v>
      </c>
      <c r="D226" s="205" t="s">
        <v>390</v>
      </c>
      <c r="E226" s="230" t="s">
        <v>127</v>
      </c>
      <c r="F226" s="489" t="s">
        <v>472</v>
      </c>
      <c r="G226" s="559" t="s">
        <v>223</v>
      </c>
      <c r="H226" s="576"/>
      <c r="I226" s="469"/>
      <c r="J226" s="576"/>
      <c r="K226" s="578"/>
      <c r="L226" s="470"/>
      <c r="M226" s="580" t="s">
        <v>1029</v>
      </c>
      <c r="N226" s="471"/>
      <c r="O226" s="578"/>
      <c r="P226" s="472"/>
      <c r="Q226" s="580" t="s">
        <v>1029</v>
      </c>
    </row>
    <row r="227" spans="1:18" ht="45" hidden="1" customHeight="1" x14ac:dyDescent="0.25">
      <c r="B227" s="217" t="s">
        <v>331</v>
      </c>
      <c r="C227" s="224" t="s">
        <v>991</v>
      </c>
      <c r="D227" s="205" t="s">
        <v>390</v>
      </c>
      <c r="E227" s="230" t="s">
        <v>130</v>
      </c>
      <c r="F227" s="489" t="s">
        <v>472</v>
      </c>
      <c r="G227" s="559"/>
      <c r="H227" s="577"/>
      <c r="I227" s="469"/>
      <c r="J227" s="577"/>
      <c r="K227" s="579"/>
      <c r="L227" s="472"/>
      <c r="M227" s="581"/>
      <c r="N227" s="471"/>
      <c r="O227" s="579"/>
      <c r="P227" s="472"/>
      <c r="Q227" s="581"/>
    </row>
    <row r="228" spans="1:18" s="177" customFormat="1" ht="5.0999999999999996" hidden="1" customHeight="1" thickBot="1" x14ac:dyDescent="0.3">
      <c r="A228" s="272"/>
      <c r="B228" s="220" t="s">
        <v>331</v>
      </c>
      <c r="C228" s="220" t="s">
        <v>990</v>
      </c>
      <c r="D228" s="208" t="s">
        <v>391</v>
      </c>
      <c r="E228" s="213"/>
      <c r="F228" s="134"/>
      <c r="G228" s="176"/>
      <c r="H228" s="193"/>
      <c r="I228" s="193"/>
      <c r="J228" s="193"/>
      <c r="K228" s="193"/>
      <c r="L228" s="134"/>
      <c r="M228" s="186"/>
      <c r="N228" s="134"/>
      <c r="O228" s="193"/>
      <c r="P228" s="134"/>
      <c r="Q228" s="186"/>
      <c r="R228" s="272"/>
    </row>
    <row r="229" spans="1:18" s="177" customFormat="1" ht="15.75" hidden="1" thickTop="1" x14ac:dyDescent="0.25">
      <c r="A229" s="272"/>
      <c r="B229" s="218" t="s">
        <v>331</v>
      </c>
      <c r="C229" s="218" t="s">
        <v>990</v>
      </c>
      <c r="D229" s="206" t="s">
        <v>391</v>
      </c>
      <c r="E229" s="237" t="s">
        <v>63</v>
      </c>
      <c r="F229" s="139"/>
      <c r="G229" s="199" t="s">
        <v>59</v>
      </c>
      <c r="H229" s="192"/>
      <c r="I229" s="192"/>
      <c r="J229" s="192"/>
      <c r="K229" s="192"/>
      <c r="L229" s="139"/>
      <c r="M229" s="185"/>
      <c r="N229" s="139"/>
      <c r="O229" s="192"/>
      <c r="P229" s="139"/>
      <c r="Q229" s="185"/>
      <c r="R229" s="272"/>
    </row>
    <row r="230" spans="1:18" ht="45" hidden="1" customHeight="1" x14ac:dyDescent="0.25">
      <c r="B230" s="217" t="s">
        <v>331</v>
      </c>
      <c r="C230" s="224" t="s">
        <v>990</v>
      </c>
      <c r="D230" s="205" t="s">
        <v>391</v>
      </c>
      <c r="E230" s="230" t="s">
        <v>206</v>
      </c>
      <c r="F230" s="144" t="s">
        <v>472</v>
      </c>
      <c r="G230" s="165"/>
      <c r="H230" s="572"/>
      <c r="I230" s="187"/>
      <c r="J230" s="608"/>
      <c r="K230" s="608"/>
      <c r="L230" s="146"/>
      <c r="M230" s="611" t="s">
        <v>1029</v>
      </c>
      <c r="N230" s="146"/>
      <c r="O230" s="572"/>
      <c r="P230" s="146"/>
      <c r="Q230" s="611" t="s">
        <v>1029</v>
      </c>
    </row>
    <row r="231" spans="1:18" ht="45" hidden="1" customHeight="1" x14ac:dyDescent="0.25">
      <c r="B231" s="217" t="s">
        <v>331</v>
      </c>
      <c r="C231" s="224" t="s">
        <v>990</v>
      </c>
      <c r="D231" s="205" t="s">
        <v>391</v>
      </c>
      <c r="E231" s="230" t="s">
        <v>478</v>
      </c>
      <c r="F231" s="144" t="s">
        <v>472</v>
      </c>
      <c r="G231" s="165"/>
      <c r="H231" s="594"/>
      <c r="I231" s="187"/>
      <c r="J231" s="609"/>
      <c r="K231" s="609"/>
      <c r="L231" s="146"/>
      <c r="M231" s="612"/>
      <c r="N231" s="146"/>
      <c r="O231" s="594"/>
      <c r="P231" s="146"/>
      <c r="Q231" s="612"/>
    </row>
    <row r="232" spans="1:18" ht="45" hidden="1" customHeight="1" x14ac:dyDescent="0.25">
      <c r="B232" s="217" t="s">
        <v>331</v>
      </c>
      <c r="C232" s="224" t="s">
        <v>990</v>
      </c>
      <c r="D232" s="205" t="s">
        <v>391</v>
      </c>
      <c r="E232" s="230" t="s">
        <v>207</v>
      </c>
      <c r="F232" s="144" t="s">
        <v>472</v>
      </c>
      <c r="G232" s="165"/>
      <c r="H232" s="573"/>
      <c r="I232" s="187"/>
      <c r="J232" s="610"/>
      <c r="K232" s="610"/>
      <c r="L232" s="146"/>
      <c r="M232" s="613"/>
      <c r="N232" s="146"/>
      <c r="O232" s="573"/>
      <c r="P232" s="146"/>
      <c r="Q232" s="613"/>
    </row>
    <row r="233" spans="1:18" s="177" customFormat="1" ht="5.0999999999999996" hidden="1" customHeight="1" thickBot="1" x14ac:dyDescent="0.3">
      <c r="A233" s="272"/>
      <c r="B233" s="220" t="s">
        <v>331</v>
      </c>
      <c r="C233" s="220" t="s">
        <v>991</v>
      </c>
      <c r="D233" s="208" t="s">
        <v>391</v>
      </c>
      <c r="E233" s="213"/>
      <c r="F233" s="134"/>
      <c r="G233" s="176"/>
      <c r="H233" s="498"/>
      <c r="I233" s="498"/>
      <c r="J233" s="498"/>
      <c r="K233" s="499"/>
      <c r="L233" s="466"/>
      <c r="M233" s="534"/>
      <c r="N233" s="466"/>
      <c r="O233" s="499"/>
      <c r="P233" s="466"/>
      <c r="Q233" s="534"/>
      <c r="R233" s="272"/>
    </row>
    <row r="234" spans="1:18" s="177" customFormat="1" ht="15.75" hidden="1" thickTop="1" x14ac:dyDescent="0.25">
      <c r="A234" s="272"/>
      <c r="B234" s="218" t="s">
        <v>331</v>
      </c>
      <c r="C234" s="218" t="s">
        <v>991</v>
      </c>
      <c r="D234" s="206" t="s">
        <v>391</v>
      </c>
      <c r="E234" s="237" t="s">
        <v>63</v>
      </c>
      <c r="F234" s="139"/>
      <c r="G234" s="199" t="s">
        <v>59</v>
      </c>
      <c r="H234" s="500"/>
      <c r="I234" s="500"/>
      <c r="J234" s="500"/>
      <c r="K234" s="496"/>
      <c r="L234" s="465"/>
      <c r="M234" s="533"/>
      <c r="N234" s="465"/>
      <c r="O234" s="496"/>
      <c r="P234" s="465"/>
      <c r="Q234" s="533"/>
      <c r="R234" s="272"/>
    </row>
    <row r="235" spans="1:18" ht="45" hidden="1" customHeight="1" x14ac:dyDescent="0.25">
      <c r="B235" s="217" t="s">
        <v>331</v>
      </c>
      <c r="C235" s="224" t="s">
        <v>991</v>
      </c>
      <c r="D235" s="205" t="s">
        <v>391</v>
      </c>
      <c r="E235" s="230" t="s">
        <v>135</v>
      </c>
      <c r="F235" s="489" t="s">
        <v>472</v>
      </c>
      <c r="G235" s="165"/>
      <c r="H235" s="576"/>
      <c r="I235" s="469"/>
      <c r="J235" s="615"/>
      <c r="K235" s="588"/>
      <c r="L235" s="471"/>
      <c r="M235" s="580" t="s">
        <v>1029</v>
      </c>
      <c r="N235" s="471"/>
      <c r="O235" s="578"/>
      <c r="P235" s="471"/>
      <c r="Q235" s="580" t="s">
        <v>1029</v>
      </c>
    </row>
    <row r="236" spans="1:18" ht="45" hidden="1" customHeight="1" x14ac:dyDescent="0.25">
      <c r="B236" s="217" t="s">
        <v>331</v>
      </c>
      <c r="C236" s="224" t="s">
        <v>991</v>
      </c>
      <c r="D236" s="205" t="s">
        <v>391</v>
      </c>
      <c r="E236" s="230" t="s">
        <v>136</v>
      </c>
      <c r="F236" s="489" t="s">
        <v>472</v>
      </c>
      <c r="G236" s="165"/>
      <c r="H236" s="614"/>
      <c r="I236" s="469"/>
      <c r="J236" s="616"/>
      <c r="K236" s="589"/>
      <c r="L236" s="471"/>
      <c r="M236" s="591"/>
      <c r="N236" s="471"/>
      <c r="O236" s="593"/>
      <c r="P236" s="471"/>
      <c r="Q236" s="591"/>
    </row>
    <row r="237" spans="1:18" ht="45" hidden="1" customHeight="1" x14ac:dyDescent="0.25">
      <c r="B237" s="217" t="s">
        <v>331</v>
      </c>
      <c r="C237" s="224" t="s">
        <v>991</v>
      </c>
      <c r="D237" s="205" t="s">
        <v>391</v>
      </c>
      <c r="E237" s="230" t="s">
        <v>137</v>
      </c>
      <c r="F237" s="489" t="s">
        <v>472</v>
      </c>
      <c r="G237" s="165"/>
      <c r="H237" s="577"/>
      <c r="I237" s="469"/>
      <c r="J237" s="617"/>
      <c r="K237" s="590"/>
      <c r="L237" s="471"/>
      <c r="M237" s="592"/>
      <c r="N237" s="471"/>
      <c r="O237" s="579"/>
      <c r="P237" s="471"/>
      <c r="Q237" s="592"/>
    </row>
    <row r="238" spans="1:18" s="177" customFormat="1" ht="5.0999999999999996" hidden="1" customHeight="1" thickBot="1" x14ac:dyDescent="0.3">
      <c r="A238" s="272"/>
      <c r="B238" s="220" t="s">
        <v>331</v>
      </c>
      <c r="C238" s="220" t="s">
        <v>990</v>
      </c>
      <c r="D238" s="208" t="s">
        <v>392</v>
      </c>
      <c r="E238" s="213"/>
      <c r="F238" s="134"/>
      <c r="G238" s="176"/>
      <c r="H238" s="193"/>
      <c r="I238" s="193"/>
      <c r="J238" s="193"/>
      <c r="K238" s="193"/>
      <c r="L238" s="134"/>
      <c r="M238" s="186"/>
      <c r="N238" s="134"/>
      <c r="O238" s="193"/>
      <c r="P238" s="134"/>
      <c r="Q238" s="186"/>
      <c r="R238" s="272"/>
    </row>
    <row r="239" spans="1:18" s="177" customFormat="1" ht="15.75" hidden="1" thickTop="1" x14ac:dyDescent="0.25">
      <c r="A239" s="272"/>
      <c r="B239" s="218" t="s">
        <v>331</v>
      </c>
      <c r="C239" s="218" t="s">
        <v>990</v>
      </c>
      <c r="D239" s="206" t="s">
        <v>392</v>
      </c>
      <c r="E239" s="237" t="s">
        <v>64</v>
      </c>
      <c r="F239" s="139"/>
      <c r="G239" s="199" t="s">
        <v>59</v>
      </c>
      <c r="H239" s="192"/>
      <c r="I239" s="192"/>
      <c r="J239" s="192"/>
      <c r="K239" s="192"/>
      <c r="L239" s="139"/>
      <c r="M239" s="185"/>
      <c r="N239" s="139"/>
      <c r="O239" s="192"/>
      <c r="P239" s="139"/>
      <c r="Q239" s="185"/>
      <c r="R239" s="272"/>
    </row>
    <row r="240" spans="1:18" ht="45" hidden="1" customHeight="1" x14ac:dyDescent="0.25">
      <c r="B240" s="217" t="s">
        <v>331</v>
      </c>
      <c r="C240" s="224" t="s">
        <v>990</v>
      </c>
      <c r="D240" s="205" t="s">
        <v>392</v>
      </c>
      <c r="E240" s="230" t="s">
        <v>84</v>
      </c>
      <c r="F240" s="144" t="s">
        <v>472</v>
      </c>
      <c r="G240" s="165"/>
      <c r="H240" s="572"/>
      <c r="I240" s="187"/>
      <c r="J240" s="608"/>
      <c r="K240" s="608"/>
      <c r="L240" s="146"/>
      <c r="M240" s="611" t="s">
        <v>1029</v>
      </c>
      <c r="N240" s="146"/>
      <c r="O240" s="572"/>
      <c r="P240" s="146"/>
      <c r="Q240" s="611" t="s">
        <v>1029</v>
      </c>
    </row>
    <row r="241" spans="1:18" ht="45" hidden="1" customHeight="1" x14ac:dyDescent="0.25">
      <c r="B241" s="217" t="s">
        <v>331</v>
      </c>
      <c r="C241" s="224" t="s">
        <v>990</v>
      </c>
      <c r="D241" s="205" t="s">
        <v>392</v>
      </c>
      <c r="E241" s="230" t="s">
        <v>85</v>
      </c>
      <c r="F241" s="144" t="s">
        <v>472</v>
      </c>
      <c r="G241" s="165"/>
      <c r="H241" s="594"/>
      <c r="I241" s="187"/>
      <c r="J241" s="609"/>
      <c r="K241" s="609"/>
      <c r="L241" s="146"/>
      <c r="M241" s="612"/>
      <c r="N241" s="146"/>
      <c r="O241" s="594"/>
      <c r="P241" s="146"/>
      <c r="Q241" s="612"/>
    </row>
    <row r="242" spans="1:18" ht="45" hidden="1" customHeight="1" x14ac:dyDescent="0.25">
      <c r="B242" s="217" t="s">
        <v>331</v>
      </c>
      <c r="C242" s="224" t="s">
        <v>990</v>
      </c>
      <c r="D242" s="205" t="s">
        <v>392</v>
      </c>
      <c r="E242" s="230" t="s">
        <v>452</v>
      </c>
      <c r="F242" s="144" t="s">
        <v>472</v>
      </c>
      <c r="G242" s="165"/>
      <c r="H242" s="573"/>
      <c r="I242" s="187"/>
      <c r="J242" s="610"/>
      <c r="K242" s="610"/>
      <c r="L242" s="146"/>
      <c r="M242" s="613"/>
      <c r="N242" s="146"/>
      <c r="O242" s="573"/>
      <c r="P242" s="146"/>
      <c r="Q242" s="613"/>
    </row>
    <row r="243" spans="1:18" s="177" customFormat="1" ht="5.0999999999999996" hidden="1" customHeight="1" thickBot="1" x14ac:dyDescent="0.3">
      <c r="A243" s="272"/>
      <c r="B243" s="220" t="s">
        <v>331</v>
      </c>
      <c r="C243" s="220" t="s">
        <v>991</v>
      </c>
      <c r="D243" s="208" t="s">
        <v>392</v>
      </c>
      <c r="E243" s="213"/>
      <c r="F243" s="134"/>
      <c r="G243" s="176"/>
      <c r="H243" s="498"/>
      <c r="I243" s="498"/>
      <c r="J243" s="498"/>
      <c r="K243" s="499"/>
      <c r="L243" s="466"/>
      <c r="M243" s="534"/>
      <c r="N243" s="466"/>
      <c r="O243" s="499"/>
      <c r="P243" s="466"/>
      <c r="Q243" s="534"/>
      <c r="R243" s="272"/>
    </row>
    <row r="244" spans="1:18" s="177" customFormat="1" ht="15.75" hidden="1" thickTop="1" x14ac:dyDescent="0.25">
      <c r="A244" s="272"/>
      <c r="B244" s="218" t="s">
        <v>331</v>
      </c>
      <c r="C244" s="218" t="s">
        <v>991</v>
      </c>
      <c r="D244" s="206" t="s">
        <v>392</v>
      </c>
      <c r="E244" s="237" t="s">
        <v>64</v>
      </c>
      <c r="F244" s="139"/>
      <c r="G244" s="199" t="s">
        <v>59</v>
      </c>
      <c r="H244" s="500"/>
      <c r="I244" s="500"/>
      <c r="J244" s="500"/>
      <c r="K244" s="496"/>
      <c r="L244" s="465"/>
      <c r="M244" s="533"/>
      <c r="N244" s="465"/>
      <c r="O244" s="496"/>
      <c r="P244" s="465"/>
      <c r="Q244" s="533"/>
      <c r="R244" s="272"/>
    </row>
    <row r="245" spans="1:18" ht="45" hidden="1" customHeight="1" x14ac:dyDescent="0.25">
      <c r="B245" s="217" t="s">
        <v>331</v>
      </c>
      <c r="C245" s="224" t="s">
        <v>991</v>
      </c>
      <c r="D245" s="205" t="s">
        <v>392</v>
      </c>
      <c r="E245" s="230" t="s">
        <v>138</v>
      </c>
      <c r="F245" s="489" t="s">
        <v>472</v>
      </c>
      <c r="G245" s="165"/>
      <c r="H245" s="576"/>
      <c r="I245" s="469"/>
      <c r="J245" s="615"/>
      <c r="K245" s="588"/>
      <c r="L245" s="471"/>
      <c r="M245" s="580" t="s">
        <v>1029</v>
      </c>
      <c r="N245" s="471"/>
      <c r="O245" s="578"/>
      <c r="P245" s="471"/>
      <c r="Q245" s="580" t="s">
        <v>1029</v>
      </c>
    </row>
    <row r="246" spans="1:18" ht="45" hidden="1" customHeight="1" x14ac:dyDescent="0.25">
      <c r="B246" s="217" t="s">
        <v>331</v>
      </c>
      <c r="C246" s="224" t="s">
        <v>991</v>
      </c>
      <c r="D246" s="205" t="s">
        <v>392</v>
      </c>
      <c r="E246" s="230" t="s">
        <v>139</v>
      </c>
      <c r="F246" s="489" t="s">
        <v>472</v>
      </c>
      <c r="G246" s="165"/>
      <c r="H246" s="614"/>
      <c r="I246" s="469"/>
      <c r="J246" s="616"/>
      <c r="K246" s="589"/>
      <c r="L246" s="471"/>
      <c r="M246" s="591"/>
      <c r="N246" s="471"/>
      <c r="O246" s="593"/>
      <c r="P246" s="471"/>
      <c r="Q246" s="591"/>
    </row>
    <row r="247" spans="1:18" ht="45" hidden="1" customHeight="1" x14ac:dyDescent="0.25">
      <c r="B247" s="217" t="s">
        <v>331</v>
      </c>
      <c r="C247" s="224" t="s">
        <v>991</v>
      </c>
      <c r="D247" s="205" t="s">
        <v>392</v>
      </c>
      <c r="E247" s="230" t="s">
        <v>140</v>
      </c>
      <c r="F247" s="489" t="s">
        <v>472</v>
      </c>
      <c r="G247" s="165"/>
      <c r="H247" s="577"/>
      <c r="I247" s="469"/>
      <c r="J247" s="617"/>
      <c r="K247" s="590"/>
      <c r="L247" s="471"/>
      <c r="M247" s="592"/>
      <c r="N247" s="471"/>
      <c r="O247" s="579"/>
      <c r="P247" s="471"/>
      <c r="Q247" s="592"/>
    </row>
    <row r="248" spans="1:18" s="177" customFormat="1" ht="5.0999999999999996" hidden="1" customHeight="1" thickBot="1" x14ac:dyDescent="0.3">
      <c r="A248" s="272"/>
      <c r="B248" s="220" t="s">
        <v>331</v>
      </c>
      <c r="C248" s="220" t="s">
        <v>990</v>
      </c>
      <c r="D248" s="208" t="s">
        <v>393</v>
      </c>
      <c r="E248" s="213"/>
      <c r="F248" s="134"/>
      <c r="G248" s="176"/>
      <c r="H248" s="193"/>
      <c r="I248" s="193"/>
      <c r="J248" s="193"/>
      <c r="K248" s="193"/>
      <c r="L248" s="134"/>
      <c r="M248" s="186"/>
      <c r="N248" s="134"/>
      <c r="O248" s="193"/>
      <c r="P248" s="134"/>
      <c r="Q248" s="186"/>
      <c r="R248" s="272"/>
    </row>
    <row r="249" spans="1:18" s="177" customFormat="1" ht="15.75" hidden="1" thickTop="1" x14ac:dyDescent="0.25">
      <c r="A249" s="272"/>
      <c r="B249" s="218" t="s">
        <v>331</v>
      </c>
      <c r="C249" s="218" t="s">
        <v>990</v>
      </c>
      <c r="D249" s="206" t="s">
        <v>393</v>
      </c>
      <c r="E249" s="237" t="s">
        <v>65</v>
      </c>
      <c r="F249" s="139"/>
      <c r="G249" s="199" t="s">
        <v>76</v>
      </c>
      <c r="H249" s="192"/>
      <c r="I249" s="192"/>
      <c r="J249" s="192"/>
      <c r="K249" s="192"/>
      <c r="L249" s="139"/>
      <c r="M249" s="185"/>
      <c r="N249" s="139"/>
      <c r="O249" s="192"/>
      <c r="P249" s="139"/>
      <c r="Q249" s="185"/>
      <c r="R249" s="272"/>
    </row>
    <row r="250" spans="1:18" ht="45" hidden="1" customHeight="1" x14ac:dyDescent="0.25">
      <c r="B250" s="217" t="s">
        <v>331</v>
      </c>
      <c r="C250" s="224" t="s">
        <v>990</v>
      </c>
      <c r="D250" s="205" t="s">
        <v>393</v>
      </c>
      <c r="E250" s="230" t="s">
        <v>1010</v>
      </c>
      <c r="F250" s="144" t="s">
        <v>472</v>
      </c>
      <c r="G250" s="559" t="s">
        <v>224</v>
      </c>
      <c r="H250" s="572"/>
      <c r="I250" s="187"/>
      <c r="J250" s="608"/>
      <c r="K250" s="608"/>
      <c r="L250" s="146"/>
      <c r="M250" s="611" t="s">
        <v>1029</v>
      </c>
      <c r="N250" s="146"/>
      <c r="O250" s="572"/>
      <c r="P250" s="146"/>
      <c r="Q250" s="611" t="s">
        <v>1029</v>
      </c>
    </row>
    <row r="251" spans="1:18" ht="45" hidden="1" customHeight="1" x14ac:dyDescent="0.25">
      <c r="B251" s="217" t="s">
        <v>331</v>
      </c>
      <c r="C251" s="224" t="s">
        <v>990</v>
      </c>
      <c r="D251" s="205" t="s">
        <v>393</v>
      </c>
      <c r="E251" s="230" t="s">
        <v>85</v>
      </c>
      <c r="F251" s="144" t="s">
        <v>472</v>
      </c>
      <c r="G251" s="559"/>
      <c r="H251" s="594"/>
      <c r="I251" s="187"/>
      <c r="J251" s="609"/>
      <c r="K251" s="609"/>
      <c r="L251" s="146"/>
      <c r="M251" s="612"/>
      <c r="N251" s="146"/>
      <c r="O251" s="594"/>
      <c r="P251" s="146"/>
      <c r="Q251" s="612"/>
    </row>
    <row r="252" spans="1:18" ht="45" hidden="1" customHeight="1" x14ac:dyDescent="0.25">
      <c r="B252" s="217" t="s">
        <v>331</v>
      </c>
      <c r="C252" s="224" t="s">
        <v>990</v>
      </c>
      <c r="D252" s="205" t="s">
        <v>393</v>
      </c>
      <c r="E252" s="230" t="s">
        <v>451</v>
      </c>
      <c r="F252" s="144" t="s">
        <v>472</v>
      </c>
      <c r="G252" s="559"/>
      <c r="H252" s="573"/>
      <c r="I252" s="187"/>
      <c r="J252" s="610"/>
      <c r="K252" s="610"/>
      <c r="L252" s="146"/>
      <c r="M252" s="613"/>
      <c r="N252" s="146"/>
      <c r="O252" s="573"/>
      <c r="P252" s="146"/>
      <c r="Q252" s="613"/>
    </row>
    <row r="253" spans="1:18" s="177" customFormat="1" ht="5.0999999999999996" hidden="1" customHeight="1" thickBot="1" x14ac:dyDescent="0.3">
      <c r="A253" s="272"/>
      <c r="B253" s="220" t="s">
        <v>331</v>
      </c>
      <c r="C253" s="220" t="s">
        <v>991</v>
      </c>
      <c r="D253" s="208" t="s">
        <v>393</v>
      </c>
      <c r="E253" s="213"/>
      <c r="F253" s="134"/>
      <c r="G253" s="176"/>
      <c r="H253" s="498"/>
      <c r="I253" s="498"/>
      <c r="J253" s="498"/>
      <c r="K253" s="499"/>
      <c r="L253" s="466"/>
      <c r="M253" s="534"/>
      <c r="N253" s="466"/>
      <c r="O253" s="499"/>
      <c r="P253" s="466"/>
      <c r="Q253" s="534"/>
      <c r="R253" s="272"/>
    </row>
    <row r="254" spans="1:18" s="177" customFormat="1" ht="15.75" hidden="1" thickTop="1" x14ac:dyDescent="0.25">
      <c r="A254" s="272"/>
      <c r="B254" s="218" t="s">
        <v>331</v>
      </c>
      <c r="C254" s="218" t="s">
        <v>991</v>
      </c>
      <c r="D254" s="206" t="s">
        <v>393</v>
      </c>
      <c r="E254" s="237" t="s">
        <v>65</v>
      </c>
      <c r="F254" s="139"/>
      <c r="G254" s="199" t="s">
        <v>76</v>
      </c>
      <c r="H254" s="500"/>
      <c r="I254" s="500"/>
      <c r="J254" s="500"/>
      <c r="K254" s="496"/>
      <c r="L254" s="465"/>
      <c r="M254" s="533"/>
      <c r="N254" s="465"/>
      <c r="O254" s="496"/>
      <c r="P254" s="465"/>
      <c r="Q254" s="533"/>
      <c r="R254" s="272"/>
    </row>
    <row r="255" spans="1:18" ht="45" hidden="1" customHeight="1" x14ac:dyDescent="0.25">
      <c r="B255" s="217" t="s">
        <v>331</v>
      </c>
      <c r="C255" s="224" t="s">
        <v>991</v>
      </c>
      <c r="D255" s="205" t="s">
        <v>393</v>
      </c>
      <c r="E255" s="230" t="s">
        <v>138</v>
      </c>
      <c r="F255" s="489" t="s">
        <v>472</v>
      </c>
      <c r="G255" s="559" t="s">
        <v>224</v>
      </c>
      <c r="H255" s="624"/>
      <c r="I255" s="497"/>
      <c r="J255" s="627"/>
      <c r="K255" s="588"/>
      <c r="L255" s="471"/>
      <c r="M255" s="580" t="s">
        <v>1029</v>
      </c>
      <c r="N255" s="471"/>
      <c r="O255" s="578"/>
      <c r="P255" s="471"/>
      <c r="Q255" s="580" t="s">
        <v>1029</v>
      </c>
    </row>
    <row r="256" spans="1:18" ht="45" hidden="1" customHeight="1" x14ac:dyDescent="0.25">
      <c r="B256" s="217" t="s">
        <v>331</v>
      </c>
      <c r="C256" s="224" t="s">
        <v>991</v>
      </c>
      <c r="D256" s="205" t="s">
        <v>393</v>
      </c>
      <c r="E256" s="230" t="s">
        <v>742</v>
      </c>
      <c r="F256" s="489" t="s">
        <v>472</v>
      </c>
      <c r="G256" s="559"/>
      <c r="H256" s="625"/>
      <c r="I256" s="497"/>
      <c r="J256" s="628"/>
      <c r="K256" s="589"/>
      <c r="L256" s="471"/>
      <c r="M256" s="591"/>
      <c r="N256" s="471"/>
      <c r="O256" s="593"/>
      <c r="P256" s="471"/>
      <c r="Q256" s="591"/>
    </row>
    <row r="257" spans="1:18" ht="45" hidden="1" customHeight="1" x14ac:dyDescent="0.25">
      <c r="B257" s="217" t="s">
        <v>331</v>
      </c>
      <c r="C257" s="224" t="s">
        <v>991</v>
      </c>
      <c r="D257" s="205" t="s">
        <v>393</v>
      </c>
      <c r="E257" s="230" t="s">
        <v>743</v>
      </c>
      <c r="F257" s="489" t="s">
        <v>472</v>
      </c>
      <c r="G257" s="559"/>
      <c r="H257" s="626"/>
      <c r="I257" s="497"/>
      <c r="J257" s="629"/>
      <c r="K257" s="590"/>
      <c r="L257" s="471"/>
      <c r="M257" s="592"/>
      <c r="N257" s="471"/>
      <c r="O257" s="579"/>
      <c r="P257" s="471"/>
      <c r="Q257" s="592"/>
    </row>
    <row r="258" spans="1:18" s="177" customFormat="1" ht="5.0999999999999996" hidden="1" customHeight="1" thickBot="1" x14ac:dyDescent="0.3">
      <c r="A258" s="272"/>
      <c r="B258" s="220" t="s">
        <v>331</v>
      </c>
      <c r="C258" s="220" t="s">
        <v>990</v>
      </c>
      <c r="D258" s="208" t="s">
        <v>394</v>
      </c>
      <c r="E258" s="213"/>
      <c r="F258" s="134"/>
      <c r="G258" s="176"/>
      <c r="H258" s="193"/>
      <c r="I258" s="193"/>
      <c r="J258" s="193"/>
      <c r="K258" s="193"/>
      <c r="L258" s="134"/>
      <c r="M258" s="186"/>
      <c r="N258" s="134"/>
      <c r="O258" s="193"/>
      <c r="P258" s="134"/>
      <c r="Q258" s="186"/>
      <c r="R258" s="272"/>
    </row>
    <row r="259" spans="1:18" s="177" customFormat="1" ht="15.75" hidden="1" thickTop="1" x14ac:dyDescent="0.25">
      <c r="A259" s="272"/>
      <c r="B259" s="218" t="s">
        <v>331</v>
      </c>
      <c r="C259" s="218" t="s">
        <v>990</v>
      </c>
      <c r="D259" s="206" t="s">
        <v>394</v>
      </c>
      <c r="E259" s="237" t="s">
        <v>66</v>
      </c>
      <c r="F259" s="139"/>
      <c r="G259" s="199" t="s">
        <v>77</v>
      </c>
      <c r="H259" s="192"/>
      <c r="I259" s="192"/>
      <c r="J259" s="192"/>
      <c r="K259" s="192"/>
      <c r="L259" s="139"/>
      <c r="M259" s="185"/>
      <c r="N259" s="139"/>
      <c r="O259" s="192"/>
      <c r="P259" s="139"/>
      <c r="Q259" s="185"/>
      <c r="R259" s="272"/>
    </row>
    <row r="260" spans="1:18" ht="45" hidden="1" customHeight="1" x14ac:dyDescent="0.25">
      <c r="B260" s="217" t="s">
        <v>331</v>
      </c>
      <c r="C260" s="224" t="s">
        <v>990</v>
      </c>
      <c r="D260" s="205" t="s">
        <v>394</v>
      </c>
      <c r="E260" s="230" t="s">
        <v>143</v>
      </c>
      <c r="F260" s="144" t="s">
        <v>472</v>
      </c>
      <c r="G260" s="559" t="s">
        <v>225</v>
      </c>
      <c r="H260" s="572"/>
      <c r="I260" s="187"/>
      <c r="J260" s="572"/>
      <c r="K260" s="572"/>
      <c r="L260" s="145"/>
      <c r="M260" s="574" t="s">
        <v>1029</v>
      </c>
      <c r="N260" s="146"/>
      <c r="O260" s="572"/>
      <c r="P260" s="147"/>
      <c r="Q260" s="574" t="s">
        <v>1029</v>
      </c>
    </row>
    <row r="261" spans="1:18" ht="45" hidden="1" customHeight="1" x14ac:dyDescent="0.25">
      <c r="B261" s="217" t="s">
        <v>331</v>
      </c>
      <c r="C261" s="224" t="s">
        <v>990</v>
      </c>
      <c r="D261" s="205" t="s">
        <v>394</v>
      </c>
      <c r="E261" s="230" t="s">
        <v>210</v>
      </c>
      <c r="F261" s="144" t="s">
        <v>472</v>
      </c>
      <c r="G261" s="559"/>
      <c r="H261" s="573"/>
      <c r="I261" s="187"/>
      <c r="J261" s="573"/>
      <c r="K261" s="573"/>
      <c r="L261" s="147"/>
      <c r="M261" s="575"/>
      <c r="N261" s="146"/>
      <c r="O261" s="573"/>
      <c r="P261" s="147"/>
      <c r="Q261" s="575"/>
    </row>
    <row r="262" spans="1:18" s="177" customFormat="1" ht="5.0999999999999996" hidden="1" customHeight="1" thickBot="1" x14ac:dyDescent="0.3">
      <c r="A262" s="272"/>
      <c r="B262" s="220" t="s">
        <v>331</v>
      </c>
      <c r="C262" s="220" t="s">
        <v>991</v>
      </c>
      <c r="D262" s="208" t="s">
        <v>394</v>
      </c>
      <c r="E262" s="213"/>
      <c r="F262" s="134"/>
      <c r="G262" s="176"/>
      <c r="H262" s="498"/>
      <c r="I262" s="498"/>
      <c r="J262" s="498"/>
      <c r="K262" s="499"/>
      <c r="L262" s="466"/>
      <c r="M262" s="534"/>
      <c r="N262" s="466"/>
      <c r="O262" s="499"/>
      <c r="P262" s="466"/>
      <c r="Q262" s="534"/>
      <c r="R262" s="272"/>
    </row>
    <row r="263" spans="1:18" s="177" customFormat="1" ht="15.75" hidden="1" thickTop="1" x14ac:dyDescent="0.25">
      <c r="A263" s="272"/>
      <c r="B263" s="218" t="s">
        <v>331</v>
      </c>
      <c r="C263" s="218" t="s">
        <v>991</v>
      </c>
      <c r="D263" s="206" t="s">
        <v>394</v>
      </c>
      <c r="E263" s="237" t="s">
        <v>66</v>
      </c>
      <c r="F263" s="139"/>
      <c r="G263" s="199" t="s">
        <v>1057</v>
      </c>
      <c r="H263" s="500"/>
      <c r="I263" s="500"/>
      <c r="J263" s="500"/>
      <c r="K263" s="496"/>
      <c r="L263" s="465"/>
      <c r="M263" s="533"/>
      <c r="N263" s="465"/>
      <c r="O263" s="496"/>
      <c r="P263" s="465"/>
      <c r="Q263" s="533"/>
      <c r="R263" s="272"/>
    </row>
    <row r="264" spans="1:18" ht="45" hidden="1" customHeight="1" x14ac:dyDescent="0.25">
      <c r="B264" s="217" t="s">
        <v>331</v>
      </c>
      <c r="C264" s="224" t="s">
        <v>991</v>
      </c>
      <c r="D264" s="205" t="s">
        <v>394</v>
      </c>
      <c r="E264" s="230" t="s">
        <v>141</v>
      </c>
      <c r="F264" s="489" t="s">
        <v>472</v>
      </c>
      <c r="G264" s="559"/>
      <c r="H264" s="624"/>
      <c r="I264" s="497"/>
      <c r="J264" s="627"/>
      <c r="K264" s="588"/>
      <c r="L264" s="471"/>
      <c r="M264" s="580" t="s">
        <v>1029</v>
      </c>
      <c r="N264" s="471"/>
      <c r="O264" s="578"/>
      <c r="P264" s="471"/>
      <c r="Q264" s="580" t="s">
        <v>1029</v>
      </c>
    </row>
    <row r="265" spans="1:18" ht="45" hidden="1" customHeight="1" x14ac:dyDescent="0.25">
      <c r="B265" s="217" t="s">
        <v>331</v>
      </c>
      <c r="C265" s="224" t="s">
        <v>991</v>
      </c>
      <c r="D265" s="205" t="s">
        <v>394</v>
      </c>
      <c r="E265" s="230" t="s">
        <v>142</v>
      </c>
      <c r="F265" s="489" t="s">
        <v>472</v>
      </c>
      <c r="G265" s="559"/>
      <c r="H265" s="625"/>
      <c r="I265" s="497"/>
      <c r="J265" s="628"/>
      <c r="K265" s="589"/>
      <c r="L265" s="471"/>
      <c r="M265" s="591"/>
      <c r="N265" s="471"/>
      <c r="O265" s="593"/>
      <c r="P265" s="471"/>
      <c r="Q265" s="591"/>
    </row>
    <row r="266" spans="1:18" ht="45" hidden="1" customHeight="1" x14ac:dyDescent="0.25">
      <c r="B266" s="217" t="s">
        <v>331</v>
      </c>
      <c r="C266" s="224" t="s">
        <v>991</v>
      </c>
      <c r="D266" s="205" t="s">
        <v>394</v>
      </c>
      <c r="E266" s="230" t="s">
        <v>143</v>
      </c>
      <c r="F266" s="489" t="s">
        <v>472</v>
      </c>
      <c r="G266" s="559"/>
      <c r="H266" s="626"/>
      <c r="I266" s="497"/>
      <c r="J266" s="629"/>
      <c r="K266" s="590"/>
      <c r="L266" s="471"/>
      <c r="M266" s="592"/>
      <c r="N266" s="471"/>
      <c r="O266" s="579"/>
      <c r="P266" s="471"/>
      <c r="Q266" s="592"/>
    </row>
    <row r="267" spans="1:18" s="177" customFormat="1" ht="5.0999999999999996" hidden="1" customHeight="1" thickBot="1" x14ac:dyDescent="0.3">
      <c r="A267" s="272"/>
      <c r="B267" s="220" t="s">
        <v>331</v>
      </c>
      <c r="C267" s="220" t="s">
        <v>990</v>
      </c>
      <c r="D267" s="208" t="s">
        <v>395</v>
      </c>
      <c r="E267" s="213"/>
      <c r="F267" s="134"/>
      <c r="G267" s="176"/>
      <c r="H267" s="193"/>
      <c r="I267" s="193"/>
      <c r="J267" s="193"/>
      <c r="K267" s="193"/>
      <c r="L267" s="134"/>
      <c r="M267" s="186"/>
      <c r="N267" s="134"/>
      <c r="O267" s="193"/>
      <c r="P267" s="134"/>
      <c r="Q267" s="186"/>
      <c r="R267" s="272"/>
    </row>
    <row r="268" spans="1:18" s="177" customFormat="1" ht="15.75" hidden="1" thickTop="1" x14ac:dyDescent="0.25">
      <c r="A268" s="272"/>
      <c r="B268" s="218" t="s">
        <v>331</v>
      </c>
      <c r="C268" s="218" t="s">
        <v>990</v>
      </c>
      <c r="D268" s="206" t="s">
        <v>395</v>
      </c>
      <c r="E268" s="237" t="s">
        <v>1011</v>
      </c>
      <c r="F268" s="139"/>
      <c r="G268" s="199" t="s">
        <v>77</v>
      </c>
      <c r="H268" s="192"/>
      <c r="I268" s="192"/>
      <c r="J268" s="192"/>
      <c r="K268" s="192"/>
      <c r="L268" s="139"/>
      <c r="M268" s="185"/>
      <c r="N268" s="139"/>
      <c r="O268" s="192"/>
      <c r="P268" s="139"/>
      <c r="Q268" s="185"/>
      <c r="R268" s="272"/>
    </row>
    <row r="269" spans="1:18" ht="45" hidden="1" customHeight="1" x14ac:dyDescent="0.25">
      <c r="B269" s="217" t="s">
        <v>331</v>
      </c>
      <c r="C269" s="224" t="s">
        <v>990</v>
      </c>
      <c r="D269" s="205" t="s">
        <v>395</v>
      </c>
      <c r="E269" s="230" t="s">
        <v>143</v>
      </c>
      <c r="F269" s="144" t="s">
        <v>472</v>
      </c>
      <c r="G269" s="559" t="s">
        <v>225</v>
      </c>
      <c r="H269" s="572"/>
      <c r="I269" s="187"/>
      <c r="J269" s="572"/>
      <c r="K269" s="572"/>
      <c r="L269" s="145"/>
      <c r="M269" s="574" t="s">
        <v>1029</v>
      </c>
      <c r="N269" s="146"/>
      <c r="O269" s="572"/>
      <c r="P269" s="147"/>
      <c r="Q269" s="574" t="s">
        <v>1029</v>
      </c>
    </row>
    <row r="270" spans="1:18" ht="45" hidden="1" customHeight="1" x14ac:dyDescent="0.25">
      <c r="B270" s="217" t="s">
        <v>331</v>
      </c>
      <c r="C270" s="224" t="s">
        <v>990</v>
      </c>
      <c r="D270" s="205" t="s">
        <v>395</v>
      </c>
      <c r="E270" s="230" t="s">
        <v>210</v>
      </c>
      <c r="F270" s="144" t="s">
        <v>472</v>
      </c>
      <c r="G270" s="559"/>
      <c r="H270" s="573"/>
      <c r="I270" s="187"/>
      <c r="J270" s="573"/>
      <c r="K270" s="573"/>
      <c r="L270" s="147"/>
      <c r="M270" s="575"/>
      <c r="N270" s="146"/>
      <c r="O270" s="573"/>
      <c r="P270" s="147"/>
      <c r="Q270" s="575"/>
    </row>
    <row r="271" spans="1:18" s="177" customFormat="1" ht="5.0999999999999996" hidden="1" customHeight="1" thickBot="1" x14ac:dyDescent="0.3">
      <c r="A271" s="272"/>
      <c r="B271" s="220" t="s">
        <v>331</v>
      </c>
      <c r="C271" s="220" t="s">
        <v>991</v>
      </c>
      <c r="D271" s="208" t="s">
        <v>395</v>
      </c>
      <c r="E271" s="213"/>
      <c r="F271" s="134"/>
      <c r="G271" s="176"/>
      <c r="H271" s="498"/>
      <c r="I271" s="498"/>
      <c r="J271" s="498"/>
      <c r="K271" s="499"/>
      <c r="L271" s="466"/>
      <c r="M271" s="534"/>
      <c r="N271" s="466"/>
      <c r="O271" s="499"/>
      <c r="P271" s="466"/>
      <c r="Q271" s="534"/>
      <c r="R271" s="272"/>
    </row>
    <row r="272" spans="1:18" s="177" customFormat="1" ht="15.75" hidden="1" thickTop="1" x14ac:dyDescent="0.25">
      <c r="A272" s="272"/>
      <c r="B272" s="218" t="s">
        <v>331</v>
      </c>
      <c r="C272" s="218" t="s">
        <v>991</v>
      </c>
      <c r="D272" s="206" t="s">
        <v>395</v>
      </c>
      <c r="E272" s="237" t="s">
        <v>1011</v>
      </c>
      <c r="F272" s="139"/>
      <c r="G272" s="199" t="s">
        <v>1057</v>
      </c>
      <c r="H272" s="500"/>
      <c r="I272" s="500"/>
      <c r="J272" s="500"/>
      <c r="K272" s="496"/>
      <c r="L272" s="465"/>
      <c r="M272" s="533"/>
      <c r="N272" s="465"/>
      <c r="O272" s="496"/>
      <c r="P272" s="465"/>
      <c r="Q272" s="533"/>
      <c r="R272" s="272"/>
    </row>
    <row r="273" spans="1:18" ht="45" hidden="1" customHeight="1" x14ac:dyDescent="0.25">
      <c r="B273" s="217" t="s">
        <v>331</v>
      </c>
      <c r="C273" s="224" t="s">
        <v>991</v>
      </c>
      <c r="D273" s="205" t="s">
        <v>395</v>
      </c>
      <c r="E273" s="230" t="s">
        <v>141</v>
      </c>
      <c r="F273" s="489" t="s">
        <v>472</v>
      </c>
      <c r="G273" s="559" t="s">
        <v>226</v>
      </c>
      <c r="H273" s="624"/>
      <c r="I273" s="497"/>
      <c r="J273" s="627"/>
      <c r="K273" s="588"/>
      <c r="L273" s="471"/>
      <c r="M273" s="580" t="s">
        <v>1029</v>
      </c>
      <c r="N273" s="471"/>
      <c r="O273" s="578"/>
      <c r="P273" s="471"/>
      <c r="Q273" s="580" t="s">
        <v>1029</v>
      </c>
    </row>
    <row r="274" spans="1:18" ht="45" hidden="1" customHeight="1" x14ac:dyDescent="0.25">
      <c r="B274" s="217" t="s">
        <v>331</v>
      </c>
      <c r="C274" s="224" t="s">
        <v>991</v>
      </c>
      <c r="D274" s="205" t="s">
        <v>395</v>
      </c>
      <c r="E274" s="230" t="s">
        <v>142</v>
      </c>
      <c r="F274" s="489" t="s">
        <v>472</v>
      </c>
      <c r="G274" s="559"/>
      <c r="H274" s="625"/>
      <c r="I274" s="497"/>
      <c r="J274" s="628"/>
      <c r="K274" s="589"/>
      <c r="L274" s="471"/>
      <c r="M274" s="591"/>
      <c r="N274" s="471"/>
      <c r="O274" s="593"/>
      <c r="P274" s="471"/>
      <c r="Q274" s="591"/>
    </row>
    <row r="275" spans="1:18" ht="45" hidden="1" customHeight="1" x14ac:dyDescent="0.25">
      <c r="B275" s="217" t="s">
        <v>331</v>
      </c>
      <c r="C275" s="224" t="s">
        <v>991</v>
      </c>
      <c r="D275" s="205" t="s">
        <v>395</v>
      </c>
      <c r="E275" s="230" t="s">
        <v>143</v>
      </c>
      <c r="F275" s="489" t="s">
        <v>472</v>
      </c>
      <c r="G275" s="559"/>
      <c r="H275" s="626"/>
      <c r="I275" s="497"/>
      <c r="J275" s="629"/>
      <c r="K275" s="590"/>
      <c r="L275" s="471"/>
      <c r="M275" s="592"/>
      <c r="N275" s="471"/>
      <c r="O275" s="579"/>
      <c r="P275" s="471"/>
      <c r="Q275" s="592"/>
    </row>
    <row r="276" spans="1:18" s="177" customFormat="1" ht="5.0999999999999996" hidden="1" customHeight="1" thickBot="1" x14ac:dyDescent="0.3">
      <c r="A276" s="272"/>
      <c r="B276" s="220" t="s">
        <v>331</v>
      </c>
      <c r="C276" s="220" t="s">
        <v>990</v>
      </c>
      <c r="D276" s="208" t="s">
        <v>396</v>
      </c>
      <c r="E276" s="213"/>
      <c r="F276" s="134"/>
      <c r="G276" s="176"/>
      <c r="H276" s="193"/>
      <c r="I276" s="193"/>
      <c r="J276" s="193"/>
      <c r="K276" s="193"/>
      <c r="L276" s="134"/>
      <c r="M276" s="186"/>
      <c r="N276" s="134"/>
      <c r="O276" s="193"/>
      <c r="P276" s="134"/>
      <c r="Q276" s="186"/>
      <c r="R276" s="272"/>
    </row>
    <row r="277" spans="1:18" s="177" customFormat="1" ht="15.75" hidden="1" thickTop="1" x14ac:dyDescent="0.25">
      <c r="A277" s="272"/>
      <c r="B277" s="218" t="s">
        <v>331</v>
      </c>
      <c r="C277" s="218" t="s">
        <v>990</v>
      </c>
      <c r="D277" s="206" t="s">
        <v>396</v>
      </c>
      <c r="E277" s="237" t="s">
        <v>864</v>
      </c>
      <c r="F277" s="139"/>
      <c r="G277" s="199" t="s">
        <v>228</v>
      </c>
      <c r="H277" s="192"/>
      <c r="I277" s="192"/>
      <c r="J277" s="192"/>
      <c r="K277" s="192"/>
      <c r="L277" s="139"/>
      <c r="M277" s="185"/>
      <c r="N277" s="139"/>
      <c r="O277" s="192"/>
      <c r="P277" s="139"/>
      <c r="Q277" s="185"/>
      <c r="R277" s="272"/>
    </row>
    <row r="278" spans="1:18" ht="45" hidden="1" customHeight="1" x14ac:dyDescent="0.25">
      <c r="B278" s="217" t="s">
        <v>331</v>
      </c>
      <c r="C278" s="224" t="s">
        <v>990</v>
      </c>
      <c r="D278" s="205" t="s">
        <v>396</v>
      </c>
      <c r="E278" s="230" t="s">
        <v>836</v>
      </c>
      <c r="F278" s="144" t="s">
        <v>472</v>
      </c>
      <c r="G278" s="559" t="s">
        <v>226</v>
      </c>
      <c r="H278" s="572"/>
      <c r="I278" s="187"/>
      <c r="J278" s="608"/>
      <c r="K278" s="608"/>
      <c r="L278" s="146"/>
      <c r="M278" s="611" t="s">
        <v>1029</v>
      </c>
      <c r="N278" s="146"/>
      <c r="O278" s="572"/>
      <c r="P278" s="146"/>
      <c r="Q278" s="611" t="s">
        <v>1029</v>
      </c>
    </row>
    <row r="279" spans="1:18" ht="45" hidden="1" customHeight="1" x14ac:dyDescent="0.25">
      <c r="B279" s="217" t="s">
        <v>331</v>
      </c>
      <c r="C279" s="224" t="s">
        <v>990</v>
      </c>
      <c r="D279" s="205" t="s">
        <v>396</v>
      </c>
      <c r="E279" s="230" t="s">
        <v>837</v>
      </c>
      <c r="F279" s="144" t="s">
        <v>472</v>
      </c>
      <c r="G279" s="559"/>
      <c r="H279" s="594"/>
      <c r="I279" s="187"/>
      <c r="J279" s="609"/>
      <c r="K279" s="609"/>
      <c r="L279" s="146"/>
      <c r="M279" s="612"/>
      <c r="N279" s="146"/>
      <c r="O279" s="594"/>
      <c r="P279" s="146"/>
      <c r="Q279" s="612"/>
    </row>
    <row r="280" spans="1:18" ht="45" hidden="1" customHeight="1" x14ac:dyDescent="0.25">
      <c r="B280" s="217" t="s">
        <v>331</v>
      </c>
      <c r="C280" s="224" t="s">
        <v>990</v>
      </c>
      <c r="D280" s="205" t="s">
        <v>396</v>
      </c>
      <c r="E280" s="230" t="s">
        <v>211</v>
      </c>
      <c r="F280" s="144" t="s">
        <v>472</v>
      </c>
      <c r="G280" s="559"/>
      <c r="H280" s="573"/>
      <c r="I280" s="187"/>
      <c r="J280" s="610"/>
      <c r="K280" s="610"/>
      <c r="L280" s="146"/>
      <c r="M280" s="613"/>
      <c r="N280" s="146"/>
      <c r="O280" s="573"/>
      <c r="P280" s="146"/>
      <c r="Q280" s="613"/>
    </row>
    <row r="281" spans="1:18" s="177" customFormat="1" ht="5.0999999999999996" hidden="1" customHeight="1" thickBot="1" x14ac:dyDescent="0.3">
      <c r="A281" s="272"/>
      <c r="B281" s="220" t="s">
        <v>331</v>
      </c>
      <c r="C281" s="220" t="s">
        <v>991</v>
      </c>
      <c r="D281" s="208" t="s">
        <v>396</v>
      </c>
      <c r="E281" s="213"/>
      <c r="F281" s="134"/>
      <c r="G281" s="176"/>
      <c r="H281" s="498"/>
      <c r="I281" s="498"/>
      <c r="J281" s="498"/>
      <c r="K281" s="499"/>
      <c r="L281" s="466"/>
      <c r="M281" s="534"/>
      <c r="N281" s="466"/>
      <c r="O281" s="499"/>
      <c r="P281" s="466"/>
      <c r="Q281" s="534"/>
      <c r="R281" s="272"/>
    </row>
    <row r="282" spans="1:18" s="177" customFormat="1" ht="15.75" hidden="1" thickTop="1" x14ac:dyDescent="0.25">
      <c r="A282" s="272"/>
      <c r="B282" s="218" t="s">
        <v>331</v>
      </c>
      <c r="C282" s="218" t="s">
        <v>991</v>
      </c>
      <c r="D282" s="206" t="s">
        <v>396</v>
      </c>
      <c r="E282" s="237" t="s">
        <v>864</v>
      </c>
      <c r="F282" s="139"/>
      <c r="G282" s="199" t="s">
        <v>231</v>
      </c>
      <c r="H282" s="500"/>
      <c r="I282" s="500"/>
      <c r="J282" s="500"/>
      <c r="K282" s="496"/>
      <c r="L282" s="465"/>
      <c r="M282" s="533"/>
      <c r="N282" s="465"/>
      <c r="O282" s="496"/>
      <c r="P282" s="465"/>
      <c r="Q282" s="533"/>
      <c r="R282" s="272"/>
    </row>
    <row r="283" spans="1:18" ht="45" hidden="1" customHeight="1" x14ac:dyDescent="0.25">
      <c r="B283" s="217" t="s">
        <v>331</v>
      </c>
      <c r="C283" s="224" t="s">
        <v>991</v>
      </c>
      <c r="D283" s="205" t="s">
        <v>396</v>
      </c>
      <c r="E283" s="230" t="s">
        <v>144</v>
      </c>
      <c r="F283" s="489" t="s">
        <v>472</v>
      </c>
      <c r="G283" s="559" t="s">
        <v>270</v>
      </c>
      <c r="H283" s="624"/>
      <c r="I283" s="497"/>
      <c r="J283" s="627"/>
      <c r="K283" s="588"/>
      <c r="L283" s="471"/>
      <c r="M283" s="580" t="s">
        <v>1029</v>
      </c>
      <c r="N283" s="471"/>
      <c r="O283" s="578"/>
      <c r="P283" s="471"/>
      <c r="Q283" s="580" t="s">
        <v>1029</v>
      </c>
    </row>
    <row r="284" spans="1:18" ht="45" hidden="1" customHeight="1" x14ac:dyDescent="0.25">
      <c r="B284" s="217" t="s">
        <v>331</v>
      </c>
      <c r="C284" s="224" t="s">
        <v>991</v>
      </c>
      <c r="D284" s="205" t="s">
        <v>396</v>
      </c>
      <c r="E284" s="230" t="s">
        <v>145</v>
      </c>
      <c r="F284" s="489" t="s">
        <v>472</v>
      </c>
      <c r="G284" s="559"/>
      <c r="H284" s="625"/>
      <c r="I284" s="497"/>
      <c r="J284" s="628"/>
      <c r="K284" s="589"/>
      <c r="L284" s="471"/>
      <c r="M284" s="591"/>
      <c r="N284" s="471"/>
      <c r="O284" s="593"/>
      <c r="P284" s="471"/>
      <c r="Q284" s="591"/>
    </row>
    <row r="285" spans="1:18" ht="45" hidden="1" customHeight="1" x14ac:dyDescent="0.25">
      <c r="B285" s="217" t="s">
        <v>331</v>
      </c>
      <c r="C285" s="224" t="s">
        <v>991</v>
      </c>
      <c r="D285" s="205" t="s">
        <v>396</v>
      </c>
      <c r="E285" s="230" t="s">
        <v>146</v>
      </c>
      <c r="F285" s="489" t="s">
        <v>472</v>
      </c>
      <c r="G285" s="559"/>
      <c r="H285" s="626"/>
      <c r="I285" s="497"/>
      <c r="J285" s="629"/>
      <c r="K285" s="590"/>
      <c r="L285" s="471"/>
      <c r="M285" s="592"/>
      <c r="N285" s="471"/>
      <c r="O285" s="579"/>
      <c r="P285" s="471"/>
      <c r="Q285" s="592"/>
    </row>
    <row r="286" spans="1:18" s="177" customFormat="1" ht="5.0999999999999996" hidden="1" customHeight="1" thickBot="1" x14ac:dyDescent="0.3">
      <c r="A286" s="272"/>
      <c r="B286" s="220" t="s">
        <v>331</v>
      </c>
      <c r="C286" s="220" t="s">
        <v>990</v>
      </c>
      <c r="D286" s="208" t="s">
        <v>397</v>
      </c>
      <c r="E286" s="213"/>
      <c r="F286" s="134"/>
      <c r="G286" s="176"/>
      <c r="H286" s="193"/>
      <c r="I286" s="193"/>
      <c r="J286" s="193"/>
      <c r="K286" s="193"/>
      <c r="L286" s="134"/>
      <c r="M286" s="186"/>
      <c r="N286" s="134"/>
      <c r="O286" s="193"/>
      <c r="P286" s="134"/>
      <c r="Q286" s="186"/>
      <c r="R286" s="272"/>
    </row>
    <row r="287" spans="1:18" s="177" customFormat="1" ht="15.75" hidden="1" thickTop="1" x14ac:dyDescent="0.25">
      <c r="A287" s="272"/>
      <c r="B287" s="218" t="s">
        <v>331</v>
      </c>
      <c r="C287" s="218" t="s">
        <v>990</v>
      </c>
      <c r="D287" s="206" t="s">
        <v>397</v>
      </c>
      <c r="E287" s="237" t="s">
        <v>865</v>
      </c>
      <c r="F287" s="139"/>
      <c r="G287" s="199" t="s">
        <v>228</v>
      </c>
      <c r="H287" s="192"/>
      <c r="I287" s="192"/>
      <c r="J287" s="192"/>
      <c r="K287" s="192"/>
      <c r="L287" s="139"/>
      <c r="M287" s="185"/>
      <c r="N287" s="139"/>
      <c r="O287" s="192"/>
      <c r="P287" s="139"/>
      <c r="Q287" s="185"/>
      <c r="R287" s="272"/>
    </row>
    <row r="288" spans="1:18" ht="45" hidden="1" customHeight="1" x14ac:dyDescent="0.25">
      <c r="B288" s="217" t="s">
        <v>331</v>
      </c>
      <c r="C288" s="224" t="s">
        <v>990</v>
      </c>
      <c r="D288" s="205" t="s">
        <v>397</v>
      </c>
      <c r="E288" s="230" t="s">
        <v>745</v>
      </c>
      <c r="F288" s="144" t="s">
        <v>472</v>
      </c>
      <c r="G288" s="559" t="s">
        <v>226</v>
      </c>
      <c r="H288" s="572"/>
      <c r="I288" s="187"/>
      <c r="J288" s="608"/>
      <c r="K288" s="608"/>
      <c r="L288" s="146"/>
      <c r="M288" s="611" t="s">
        <v>1029</v>
      </c>
      <c r="N288" s="146"/>
      <c r="O288" s="572"/>
      <c r="P288" s="146"/>
      <c r="Q288" s="611" t="s">
        <v>1029</v>
      </c>
    </row>
    <row r="289" spans="1:18" ht="45" hidden="1" customHeight="1" x14ac:dyDescent="0.25">
      <c r="B289" s="217" t="s">
        <v>331</v>
      </c>
      <c r="C289" s="224" t="s">
        <v>990</v>
      </c>
      <c r="D289" s="205" t="s">
        <v>397</v>
      </c>
      <c r="E289" s="230" t="s">
        <v>837</v>
      </c>
      <c r="F289" s="144" t="s">
        <v>472</v>
      </c>
      <c r="G289" s="559"/>
      <c r="H289" s="594"/>
      <c r="I289" s="187"/>
      <c r="J289" s="609"/>
      <c r="K289" s="609"/>
      <c r="L289" s="146"/>
      <c r="M289" s="612"/>
      <c r="N289" s="146"/>
      <c r="O289" s="594"/>
      <c r="P289" s="146"/>
      <c r="Q289" s="612"/>
    </row>
    <row r="290" spans="1:18" ht="45" hidden="1" customHeight="1" x14ac:dyDescent="0.25">
      <c r="B290" s="217" t="s">
        <v>331</v>
      </c>
      <c r="C290" s="224" t="s">
        <v>990</v>
      </c>
      <c r="D290" s="205" t="s">
        <v>397</v>
      </c>
      <c r="E290" s="230" t="s">
        <v>211</v>
      </c>
      <c r="F290" s="144" t="s">
        <v>472</v>
      </c>
      <c r="G290" s="559"/>
      <c r="H290" s="573"/>
      <c r="I290" s="187"/>
      <c r="J290" s="610"/>
      <c r="K290" s="610"/>
      <c r="L290" s="146"/>
      <c r="M290" s="613"/>
      <c r="N290" s="146"/>
      <c r="O290" s="573"/>
      <c r="P290" s="146"/>
      <c r="Q290" s="613"/>
    </row>
    <row r="291" spans="1:18" s="177" customFormat="1" ht="5.0999999999999996" hidden="1" customHeight="1" thickBot="1" x14ac:dyDescent="0.3">
      <c r="A291" s="272"/>
      <c r="B291" s="220" t="s">
        <v>331</v>
      </c>
      <c r="C291" s="220" t="s">
        <v>991</v>
      </c>
      <c r="D291" s="208" t="s">
        <v>397</v>
      </c>
      <c r="E291" s="213"/>
      <c r="F291" s="134"/>
      <c r="G291" s="176"/>
      <c r="H291" s="498"/>
      <c r="I291" s="498"/>
      <c r="J291" s="498"/>
      <c r="K291" s="499"/>
      <c r="L291" s="466"/>
      <c r="M291" s="534"/>
      <c r="N291" s="466"/>
      <c r="O291" s="499"/>
      <c r="P291" s="466"/>
      <c r="Q291" s="534"/>
      <c r="R291" s="272"/>
    </row>
    <row r="292" spans="1:18" s="177" customFormat="1" ht="15.75" hidden="1" thickTop="1" x14ac:dyDescent="0.25">
      <c r="A292" s="272"/>
      <c r="B292" s="218" t="s">
        <v>331</v>
      </c>
      <c r="C292" s="218" t="s">
        <v>991</v>
      </c>
      <c r="D292" s="206" t="s">
        <v>397</v>
      </c>
      <c r="E292" s="237" t="s">
        <v>865</v>
      </c>
      <c r="F292" s="139"/>
      <c r="G292" s="199" t="s">
        <v>231</v>
      </c>
      <c r="H292" s="500"/>
      <c r="I292" s="500"/>
      <c r="J292" s="500"/>
      <c r="K292" s="496"/>
      <c r="L292" s="465"/>
      <c r="M292" s="533"/>
      <c r="N292" s="465"/>
      <c r="O292" s="496"/>
      <c r="P292" s="465"/>
      <c r="Q292" s="533"/>
      <c r="R292" s="272"/>
    </row>
    <row r="293" spans="1:18" ht="45" hidden="1" customHeight="1" x14ac:dyDescent="0.25">
      <c r="B293" s="217" t="s">
        <v>331</v>
      </c>
      <c r="C293" s="224" t="s">
        <v>991</v>
      </c>
      <c r="D293" s="205" t="s">
        <v>397</v>
      </c>
      <c r="E293" s="230" t="s">
        <v>144</v>
      </c>
      <c r="F293" s="489" t="s">
        <v>472</v>
      </c>
      <c r="G293" s="559" t="s">
        <v>270</v>
      </c>
      <c r="H293" s="624"/>
      <c r="I293" s="497"/>
      <c r="J293" s="627"/>
      <c r="K293" s="588"/>
      <c r="L293" s="471"/>
      <c r="M293" s="580" t="s">
        <v>1029</v>
      </c>
      <c r="N293" s="471"/>
      <c r="O293" s="578"/>
      <c r="P293" s="471"/>
      <c r="Q293" s="580" t="s">
        <v>1029</v>
      </c>
    </row>
    <row r="294" spans="1:18" ht="45" hidden="1" customHeight="1" x14ac:dyDescent="0.25">
      <c r="B294" s="217" t="s">
        <v>331</v>
      </c>
      <c r="C294" s="224" t="s">
        <v>991</v>
      </c>
      <c r="D294" s="205" t="s">
        <v>397</v>
      </c>
      <c r="E294" s="230" t="s">
        <v>145</v>
      </c>
      <c r="F294" s="489" t="s">
        <v>472</v>
      </c>
      <c r="G294" s="559"/>
      <c r="H294" s="625"/>
      <c r="I294" s="497"/>
      <c r="J294" s="628"/>
      <c r="K294" s="589"/>
      <c r="L294" s="471"/>
      <c r="M294" s="591"/>
      <c r="N294" s="471"/>
      <c r="O294" s="593"/>
      <c r="P294" s="471"/>
      <c r="Q294" s="591"/>
    </row>
    <row r="295" spans="1:18" ht="45" hidden="1" customHeight="1" x14ac:dyDescent="0.25">
      <c r="B295" s="217" t="s">
        <v>331</v>
      </c>
      <c r="C295" s="224" t="s">
        <v>991</v>
      </c>
      <c r="D295" s="205" t="s">
        <v>397</v>
      </c>
      <c r="E295" s="230" t="s">
        <v>746</v>
      </c>
      <c r="F295" s="489" t="s">
        <v>472</v>
      </c>
      <c r="G295" s="559"/>
      <c r="H295" s="626"/>
      <c r="I295" s="497"/>
      <c r="J295" s="629"/>
      <c r="K295" s="590"/>
      <c r="L295" s="471"/>
      <c r="M295" s="592"/>
      <c r="N295" s="471"/>
      <c r="O295" s="579"/>
      <c r="P295" s="471"/>
      <c r="Q295" s="592"/>
    </row>
    <row r="296" spans="1:18" s="177" customFormat="1" ht="5.0999999999999996" hidden="1" customHeight="1" thickBot="1" x14ac:dyDescent="0.3">
      <c r="A296" s="272"/>
      <c r="B296" s="220" t="s">
        <v>331</v>
      </c>
      <c r="C296" s="220" t="s">
        <v>990</v>
      </c>
      <c r="D296" s="208" t="s">
        <v>398</v>
      </c>
      <c r="E296" s="213"/>
      <c r="F296" s="134"/>
      <c r="G296" s="176"/>
      <c r="H296" s="193"/>
      <c r="I296" s="193"/>
      <c r="J296" s="193"/>
      <c r="K296" s="193"/>
      <c r="L296" s="134"/>
      <c r="M296" s="186"/>
      <c r="N296" s="134"/>
      <c r="O296" s="193"/>
      <c r="P296" s="134"/>
      <c r="Q296" s="186"/>
      <c r="R296" s="272"/>
    </row>
    <row r="297" spans="1:18" s="177" customFormat="1" ht="15.75" hidden="1" thickTop="1" x14ac:dyDescent="0.25">
      <c r="A297" s="272"/>
      <c r="B297" s="218" t="s">
        <v>331</v>
      </c>
      <c r="C297" s="218" t="s">
        <v>990</v>
      </c>
      <c r="D297" s="206" t="s">
        <v>398</v>
      </c>
      <c r="E297" s="237" t="s">
        <v>67</v>
      </c>
      <c r="F297" s="139"/>
      <c r="G297" s="199" t="s">
        <v>231</v>
      </c>
      <c r="H297" s="192"/>
      <c r="I297" s="192"/>
      <c r="J297" s="192"/>
      <c r="K297" s="192"/>
      <c r="L297" s="139"/>
      <c r="M297" s="185"/>
      <c r="N297" s="139"/>
      <c r="O297" s="192"/>
      <c r="P297" s="139"/>
      <c r="Q297" s="185"/>
      <c r="R297" s="272"/>
    </row>
    <row r="298" spans="1:18" ht="45" hidden="1" customHeight="1" x14ac:dyDescent="0.25">
      <c r="B298" s="217" t="s">
        <v>331</v>
      </c>
      <c r="C298" s="224" t="s">
        <v>990</v>
      </c>
      <c r="D298" s="205" t="s">
        <v>398</v>
      </c>
      <c r="E298" s="230" t="s">
        <v>90</v>
      </c>
      <c r="F298" s="144" t="s">
        <v>472</v>
      </c>
      <c r="G298" s="559" t="s">
        <v>270</v>
      </c>
      <c r="H298" s="572"/>
      <c r="I298" s="187"/>
      <c r="J298" s="608"/>
      <c r="K298" s="608"/>
      <c r="L298" s="146"/>
      <c r="M298" s="611" t="s">
        <v>1029</v>
      </c>
      <c r="N298" s="146"/>
      <c r="O298" s="572"/>
      <c r="P298" s="146"/>
      <c r="Q298" s="611" t="s">
        <v>1029</v>
      </c>
    </row>
    <row r="299" spans="1:18" ht="45" hidden="1" customHeight="1" x14ac:dyDescent="0.25">
      <c r="B299" s="217" t="s">
        <v>331</v>
      </c>
      <c r="C299" s="224" t="s">
        <v>990</v>
      </c>
      <c r="D299" s="205" t="s">
        <v>398</v>
      </c>
      <c r="E299" s="230" t="s">
        <v>91</v>
      </c>
      <c r="F299" s="144" t="s">
        <v>472</v>
      </c>
      <c r="G299" s="559"/>
      <c r="H299" s="594"/>
      <c r="I299" s="187"/>
      <c r="J299" s="609"/>
      <c r="K299" s="609"/>
      <c r="L299" s="146"/>
      <c r="M299" s="612"/>
      <c r="N299" s="146"/>
      <c r="O299" s="594"/>
      <c r="P299" s="146"/>
      <c r="Q299" s="612"/>
    </row>
    <row r="300" spans="1:18" ht="45" hidden="1" customHeight="1" x14ac:dyDescent="0.25">
      <c r="B300" s="217" t="s">
        <v>331</v>
      </c>
      <c r="C300" s="224" t="s">
        <v>990</v>
      </c>
      <c r="D300" s="205" t="s">
        <v>398</v>
      </c>
      <c r="E300" s="230" t="s">
        <v>92</v>
      </c>
      <c r="F300" s="144" t="s">
        <v>472</v>
      </c>
      <c r="G300" s="559"/>
      <c r="H300" s="573"/>
      <c r="I300" s="187"/>
      <c r="J300" s="610"/>
      <c r="K300" s="610"/>
      <c r="L300" s="146"/>
      <c r="M300" s="613"/>
      <c r="N300" s="146"/>
      <c r="O300" s="573"/>
      <c r="P300" s="146"/>
      <c r="Q300" s="613"/>
    </row>
    <row r="301" spans="1:18" s="177" customFormat="1" ht="5.0999999999999996" hidden="1" customHeight="1" thickBot="1" x14ac:dyDescent="0.3">
      <c r="A301" s="272"/>
      <c r="B301" s="220" t="s">
        <v>331</v>
      </c>
      <c r="C301" s="220" t="s">
        <v>991</v>
      </c>
      <c r="D301" s="208" t="s">
        <v>398</v>
      </c>
      <c r="E301" s="213"/>
      <c r="F301" s="134"/>
      <c r="G301" s="176"/>
      <c r="H301" s="498"/>
      <c r="I301" s="498"/>
      <c r="J301" s="498"/>
      <c r="K301" s="499"/>
      <c r="L301" s="466"/>
      <c r="M301" s="534"/>
      <c r="N301" s="466"/>
      <c r="O301" s="499"/>
      <c r="P301" s="466"/>
      <c r="Q301" s="534"/>
      <c r="R301" s="272"/>
    </row>
    <row r="302" spans="1:18" s="177" customFormat="1" ht="15.75" hidden="1" thickTop="1" x14ac:dyDescent="0.25">
      <c r="A302" s="272"/>
      <c r="B302" s="218" t="s">
        <v>331</v>
      </c>
      <c r="C302" s="218" t="s">
        <v>991</v>
      </c>
      <c r="D302" s="206" t="s">
        <v>398</v>
      </c>
      <c r="E302" s="237" t="s">
        <v>67</v>
      </c>
      <c r="F302" s="139"/>
      <c r="G302" s="199" t="s">
        <v>78</v>
      </c>
      <c r="H302" s="500"/>
      <c r="I302" s="500"/>
      <c r="J302" s="500"/>
      <c r="K302" s="496"/>
      <c r="L302" s="465"/>
      <c r="M302" s="533"/>
      <c r="N302" s="465"/>
      <c r="O302" s="496"/>
      <c r="P302" s="465"/>
      <c r="Q302" s="533"/>
      <c r="R302" s="272"/>
    </row>
    <row r="303" spans="1:18" ht="45" hidden="1" customHeight="1" x14ac:dyDescent="0.25">
      <c r="B303" s="217" t="s">
        <v>331</v>
      </c>
      <c r="C303" s="224" t="s">
        <v>991</v>
      </c>
      <c r="D303" s="205" t="s">
        <v>398</v>
      </c>
      <c r="E303" s="230" t="s">
        <v>150</v>
      </c>
      <c r="F303" s="489" t="s">
        <v>472</v>
      </c>
      <c r="G303" s="559" t="s">
        <v>271</v>
      </c>
      <c r="H303" s="624"/>
      <c r="I303" s="501"/>
      <c r="J303" s="627"/>
      <c r="K303" s="588"/>
      <c r="L303" s="471"/>
      <c r="M303" s="580" t="s">
        <v>1029</v>
      </c>
      <c r="N303" s="471"/>
      <c r="O303" s="578"/>
      <c r="P303" s="471"/>
      <c r="Q303" s="580" t="s">
        <v>1029</v>
      </c>
    </row>
    <row r="304" spans="1:18" ht="45" hidden="1" customHeight="1" x14ac:dyDescent="0.25">
      <c r="B304" s="217" t="s">
        <v>331</v>
      </c>
      <c r="C304" s="224" t="s">
        <v>991</v>
      </c>
      <c r="D304" s="205" t="s">
        <v>398</v>
      </c>
      <c r="E304" s="230" t="s">
        <v>151</v>
      </c>
      <c r="F304" s="489" t="s">
        <v>472</v>
      </c>
      <c r="G304" s="559"/>
      <c r="H304" s="625"/>
      <c r="I304" s="501"/>
      <c r="J304" s="628"/>
      <c r="K304" s="589"/>
      <c r="L304" s="471"/>
      <c r="M304" s="591"/>
      <c r="N304" s="471"/>
      <c r="O304" s="593"/>
      <c r="P304" s="471"/>
      <c r="Q304" s="591"/>
    </row>
    <row r="305" spans="1:18" ht="45" hidden="1" customHeight="1" x14ac:dyDescent="0.25">
      <c r="B305" s="217" t="s">
        <v>331</v>
      </c>
      <c r="C305" s="224" t="s">
        <v>991</v>
      </c>
      <c r="D305" s="205" t="s">
        <v>398</v>
      </c>
      <c r="E305" s="230" t="s">
        <v>90</v>
      </c>
      <c r="F305" s="489" t="s">
        <v>472</v>
      </c>
      <c r="G305" s="559"/>
      <c r="H305" s="625"/>
      <c r="I305" s="501"/>
      <c r="J305" s="628"/>
      <c r="K305" s="589"/>
      <c r="L305" s="471"/>
      <c r="M305" s="591"/>
      <c r="N305" s="471"/>
      <c r="O305" s="593"/>
      <c r="P305" s="471"/>
      <c r="Q305" s="591"/>
    </row>
    <row r="306" spans="1:18" ht="45" hidden="1" customHeight="1" x14ac:dyDescent="0.25">
      <c r="B306" s="217" t="s">
        <v>331</v>
      </c>
      <c r="C306" s="224" t="s">
        <v>991</v>
      </c>
      <c r="D306" s="205" t="s">
        <v>398</v>
      </c>
      <c r="E306" s="230" t="s">
        <v>152</v>
      </c>
      <c r="F306" s="489" t="s">
        <v>472</v>
      </c>
      <c r="G306" s="559"/>
      <c r="H306" s="626"/>
      <c r="I306" s="502"/>
      <c r="J306" s="629"/>
      <c r="K306" s="590"/>
      <c r="L306" s="471"/>
      <c r="M306" s="592"/>
      <c r="N306" s="476"/>
      <c r="O306" s="579"/>
      <c r="P306" s="471"/>
      <c r="Q306" s="592"/>
    </row>
    <row r="307" spans="1:18" s="177" customFormat="1" ht="5.0999999999999996" hidden="1" customHeight="1" thickBot="1" x14ac:dyDescent="0.3">
      <c r="A307" s="272"/>
      <c r="B307" s="220" t="s">
        <v>331</v>
      </c>
      <c r="C307" s="220" t="s">
        <v>990</v>
      </c>
      <c r="D307" s="208" t="s">
        <v>399</v>
      </c>
      <c r="E307" s="213"/>
      <c r="F307" s="134"/>
      <c r="G307" s="176"/>
      <c r="H307" s="193"/>
      <c r="I307" s="193"/>
      <c r="J307" s="193"/>
      <c r="K307" s="193"/>
      <c r="L307" s="134"/>
      <c r="M307" s="186"/>
      <c r="N307" s="134"/>
      <c r="O307" s="193"/>
      <c r="P307" s="134"/>
      <c r="Q307" s="186"/>
      <c r="R307" s="272"/>
    </row>
    <row r="308" spans="1:18" s="177" customFormat="1" ht="15.75" hidden="1" thickTop="1" x14ac:dyDescent="0.25">
      <c r="A308" s="272"/>
      <c r="B308" s="218" t="s">
        <v>331</v>
      </c>
      <c r="C308" s="218" t="s">
        <v>990</v>
      </c>
      <c r="D308" s="206" t="s">
        <v>399</v>
      </c>
      <c r="E308" s="237" t="s">
        <v>68</v>
      </c>
      <c r="F308" s="139"/>
      <c r="G308" s="199" t="s">
        <v>231</v>
      </c>
      <c r="H308" s="192"/>
      <c r="I308" s="192"/>
      <c r="J308" s="192"/>
      <c r="K308" s="192"/>
      <c r="L308" s="139"/>
      <c r="M308" s="185"/>
      <c r="N308" s="139"/>
      <c r="O308" s="192"/>
      <c r="P308" s="139"/>
      <c r="Q308" s="185"/>
      <c r="R308" s="272"/>
    </row>
    <row r="309" spans="1:18" ht="45" hidden="1" customHeight="1" x14ac:dyDescent="0.25">
      <c r="B309" s="217" t="s">
        <v>331</v>
      </c>
      <c r="C309" s="224" t="s">
        <v>990</v>
      </c>
      <c r="D309" s="205" t="s">
        <v>399</v>
      </c>
      <c r="E309" s="230" t="s">
        <v>93</v>
      </c>
      <c r="F309" s="144" t="s">
        <v>472</v>
      </c>
      <c r="G309" s="165"/>
      <c r="H309" s="572"/>
      <c r="I309" s="187"/>
      <c r="J309" s="608"/>
      <c r="K309" s="608"/>
      <c r="L309" s="146"/>
      <c r="M309" s="611" t="s">
        <v>1029</v>
      </c>
      <c r="N309" s="146"/>
      <c r="O309" s="572"/>
      <c r="P309" s="146"/>
      <c r="Q309" s="611" t="s">
        <v>1029</v>
      </c>
    </row>
    <row r="310" spans="1:18" ht="45" hidden="1" customHeight="1" x14ac:dyDescent="0.25">
      <c r="B310" s="217" t="s">
        <v>331</v>
      </c>
      <c r="C310" s="224" t="s">
        <v>990</v>
      </c>
      <c r="D310" s="205" t="s">
        <v>399</v>
      </c>
      <c r="E310" s="230" t="s">
        <v>91</v>
      </c>
      <c r="F310" s="144" t="s">
        <v>472</v>
      </c>
      <c r="G310" s="165"/>
      <c r="H310" s="594"/>
      <c r="I310" s="187"/>
      <c r="J310" s="609"/>
      <c r="K310" s="609"/>
      <c r="L310" s="146"/>
      <c r="M310" s="612"/>
      <c r="N310" s="146"/>
      <c r="O310" s="594"/>
      <c r="P310" s="146"/>
      <c r="Q310" s="612"/>
    </row>
    <row r="311" spans="1:18" ht="45" hidden="1" customHeight="1" x14ac:dyDescent="0.25">
      <c r="B311" s="217" t="s">
        <v>331</v>
      </c>
      <c r="C311" s="224" t="s">
        <v>990</v>
      </c>
      <c r="D311" s="205" t="s">
        <v>399</v>
      </c>
      <c r="E311" s="230" t="s">
        <v>94</v>
      </c>
      <c r="F311" s="144" t="s">
        <v>472</v>
      </c>
      <c r="G311" s="165"/>
      <c r="H311" s="573"/>
      <c r="I311" s="187"/>
      <c r="J311" s="610"/>
      <c r="K311" s="610"/>
      <c r="L311" s="146"/>
      <c r="M311" s="613"/>
      <c r="N311" s="146"/>
      <c r="O311" s="573"/>
      <c r="P311" s="146"/>
      <c r="Q311" s="613"/>
    </row>
    <row r="312" spans="1:18" s="177" customFormat="1" ht="5.0999999999999996" hidden="1" customHeight="1" thickBot="1" x14ac:dyDescent="0.3">
      <c r="A312" s="272"/>
      <c r="B312" s="220" t="s">
        <v>331</v>
      </c>
      <c r="C312" s="220" t="s">
        <v>991</v>
      </c>
      <c r="D312" s="208" t="s">
        <v>399</v>
      </c>
      <c r="E312" s="213"/>
      <c r="F312" s="134"/>
      <c r="G312" s="176"/>
      <c r="H312" s="498"/>
      <c r="I312" s="498"/>
      <c r="J312" s="498"/>
      <c r="K312" s="499"/>
      <c r="L312" s="466"/>
      <c r="M312" s="534"/>
      <c r="N312" s="466"/>
      <c r="O312" s="499"/>
      <c r="P312" s="466"/>
      <c r="Q312" s="534"/>
      <c r="R312" s="272"/>
    </row>
    <row r="313" spans="1:18" s="177" customFormat="1" ht="15.75" hidden="1" thickTop="1" x14ac:dyDescent="0.25">
      <c r="A313" s="272"/>
      <c r="B313" s="218" t="s">
        <v>331</v>
      </c>
      <c r="C313" s="218" t="s">
        <v>991</v>
      </c>
      <c r="D313" s="206" t="s">
        <v>399</v>
      </c>
      <c r="E313" s="237" t="s">
        <v>68</v>
      </c>
      <c r="F313" s="139"/>
      <c r="G313" s="199" t="s">
        <v>78</v>
      </c>
      <c r="H313" s="500"/>
      <c r="I313" s="500"/>
      <c r="J313" s="500"/>
      <c r="K313" s="496"/>
      <c r="L313" s="465"/>
      <c r="M313" s="533"/>
      <c r="N313" s="465"/>
      <c r="O313" s="496"/>
      <c r="P313" s="465"/>
      <c r="Q313" s="533"/>
      <c r="R313" s="272"/>
    </row>
    <row r="314" spans="1:18" ht="45" hidden="1" customHeight="1" x14ac:dyDescent="0.25">
      <c r="B314" s="217" t="s">
        <v>331</v>
      </c>
      <c r="C314" s="224" t="s">
        <v>991</v>
      </c>
      <c r="D314" s="205" t="s">
        <v>399</v>
      </c>
      <c r="E314" s="230" t="s">
        <v>153</v>
      </c>
      <c r="F314" s="489" t="s">
        <v>472</v>
      </c>
      <c r="G314" s="559" t="s">
        <v>271</v>
      </c>
      <c r="H314" s="624"/>
      <c r="I314" s="501"/>
      <c r="J314" s="627"/>
      <c r="K314" s="588"/>
      <c r="L314" s="471"/>
      <c r="M314" s="580" t="s">
        <v>1029</v>
      </c>
      <c r="N314" s="471"/>
      <c r="O314" s="578"/>
      <c r="P314" s="471"/>
      <c r="Q314" s="580" t="s">
        <v>1029</v>
      </c>
    </row>
    <row r="315" spans="1:18" ht="45" hidden="1" customHeight="1" x14ac:dyDescent="0.25">
      <c r="B315" s="217" t="s">
        <v>331</v>
      </c>
      <c r="C315" s="224" t="s">
        <v>991</v>
      </c>
      <c r="D315" s="205" t="s">
        <v>399</v>
      </c>
      <c r="E315" s="230" t="s">
        <v>151</v>
      </c>
      <c r="F315" s="489" t="s">
        <v>472</v>
      </c>
      <c r="G315" s="559"/>
      <c r="H315" s="625"/>
      <c r="I315" s="501"/>
      <c r="J315" s="628"/>
      <c r="K315" s="589"/>
      <c r="L315" s="471"/>
      <c r="M315" s="591"/>
      <c r="N315" s="471"/>
      <c r="O315" s="593"/>
      <c r="P315" s="471"/>
      <c r="Q315" s="591"/>
    </row>
    <row r="316" spans="1:18" ht="45" hidden="1" customHeight="1" x14ac:dyDescent="0.25">
      <c r="B316" s="217" t="s">
        <v>331</v>
      </c>
      <c r="C316" s="224" t="s">
        <v>991</v>
      </c>
      <c r="D316" s="205" t="s">
        <v>399</v>
      </c>
      <c r="E316" s="230" t="s">
        <v>154</v>
      </c>
      <c r="F316" s="489" t="s">
        <v>472</v>
      </c>
      <c r="G316" s="559"/>
      <c r="H316" s="625"/>
      <c r="I316" s="501"/>
      <c r="J316" s="628"/>
      <c r="K316" s="589"/>
      <c r="L316" s="471"/>
      <c r="M316" s="591"/>
      <c r="N316" s="471"/>
      <c r="O316" s="593"/>
      <c r="P316" s="471"/>
      <c r="Q316" s="591"/>
    </row>
    <row r="317" spans="1:18" ht="45" hidden="1" customHeight="1" x14ac:dyDescent="0.25">
      <c r="B317" s="217" t="s">
        <v>331</v>
      </c>
      <c r="C317" s="224" t="s">
        <v>991</v>
      </c>
      <c r="D317" s="205" t="s">
        <v>399</v>
      </c>
      <c r="E317" s="230" t="s">
        <v>152</v>
      </c>
      <c r="F317" s="489" t="s">
        <v>472</v>
      </c>
      <c r="G317" s="559"/>
      <c r="H317" s="626"/>
      <c r="I317" s="502"/>
      <c r="J317" s="629"/>
      <c r="K317" s="590"/>
      <c r="L317" s="471"/>
      <c r="M317" s="592"/>
      <c r="N317" s="476"/>
      <c r="O317" s="579"/>
      <c r="P317" s="471"/>
      <c r="Q317" s="592"/>
    </row>
    <row r="318" spans="1:18" s="177" customFormat="1" ht="5.0999999999999996" hidden="1" customHeight="1" thickBot="1" x14ac:dyDescent="0.3">
      <c r="A318" s="272"/>
      <c r="B318" s="220" t="s">
        <v>331</v>
      </c>
      <c r="C318" s="220" t="s">
        <v>990</v>
      </c>
      <c r="D318" s="208" t="s">
        <v>400</v>
      </c>
      <c r="E318" s="213"/>
      <c r="F318" s="134"/>
      <c r="G318" s="176"/>
      <c r="H318" s="193"/>
      <c r="I318" s="193"/>
      <c r="J318" s="193"/>
      <c r="K318" s="193"/>
      <c r="L318" s="134"/>
      <c r="M318" s="186"/>
      <c r="N318" s="134"/>
      <c r="O318" s="193"/>
      <c r="P318" s="134"/>
      <c r="Q318" s="186"/>
      <c r="R318" s="272"/>
    </row>
    <row r="319" spans="1:18" s="177" customFormat="1" ht="15.75" hidden="1" thickTop="1" x14ac:dyDescent="0.25">
      <c r="A319" s="272"/>
      <c r="B319" s="218" t="s">
        <v>331</v>
      </c>
      <c r="C319" s="218" t="s">
        <v>990</v>
      </c>
      <c r="D319" s="206" t="s">
        <v>400</v>
      </c>
      <c r="E319" s="237" t="s">
        <v>69</v>
      </c>
      <c r="F319" s="139"/>
      <c r="G319" s="199" t="s">
        <v>78</v>
      </c>
      <c r="H319" s="192"/>
      <c r="I319" s="192"/>
      <c r="J319" s="192"/>
      <c r="K319" s="192"/>
      <c r="L319" s="139"/>
      <c r="M319" s="185"/>
      <c r="N319" s="139"/>
      <c r="O319" s="192"/>
      <c r="P319" s="139"/>
      <c r="Q319" s="185"/>
      <c r="R319" s="272"/>
    </row>
    <row r="320" spans="1:18" ht="45" hidden="1" customHeight="1" x14ac:dyDescent="0.25">
      <c r="B320" s="217" t="s">
        <v>331</v>
      </c>
      <c r="C320" s="224" t="s">
        <v>990</v>
      </c>
      <c r="D320" s="205" t="s">
        <v>400</v>
      </c>
      <c r="E320" s="230" t="s">
        <v>95</v>
      </c>
      <c r="F320" s="144" t="s">
        <v>472</v>
      </c>
      <c r="G320" s="559" t="s">
        <v>271</v>
      </c>
      <c r="H320" s="572"/>
      <c r="I320" s="175"/>
      <c r="J320" s="608"/>
      <c r="K320" s="608"/>
      <c r="L320" s="146"/>
      <c r="M320" s="611" t="s">
        <v>1029</v>
      </c>
      <c r="N320" s="146"/>
      <c r="O320" s="572"/>
      <c r="P320" s="146"/>
      <c r="Q320" s="611" t="s">
        <v>1029</v>
      </c>
    </row>
    <row r="321" spans="1:18" ht="45" hidden="1" customHeight="1" x14ac:dyDescent="0.25">
      <c r="B321" s="217" t="s">
        <v>331</v>
      </c>
      <c r="C321" s="224" t="s">
        <v>990</v>
      </c>
      <c r="D321" s="205" t="s">
        <v>400</v>
      </c>
      <c r="E321" s="230" t="s">
        <v>156</v>
      </c>
      <c r="F321" s="144" t="s">
        <v>472</v>
      </c>
      <c r="G321" s="559"/>
      <c r="H321" s="594"/>
      <c r="I321" s="175"/>
      <c r="J321" s="609"/>
      <c r="K321" s="609"/>
      <c r="L321" s="146"/>
      <c r="M321" s="612"/>
      <c r="N321" s="146"/>
      <c r="O321" s="594"/>
      <c r="P321" s="146"/>
      <c r="Q321" s="612"/>
    </row>
    <row r="322" spans="1:18" ht="45" hidden="1" customHeight="1" x14ac:dyDescent="0.25">
      <c r="B322" s="217" t="s">
        <v>331</v>
      </c>
      <c r="C322" s="224" t="s">
        <v>990</v>
      </c>
      <c r="D322" s="205" t="s">
        <v>400</v>
      </c>
      <c r="E322" s="230" t="s">
        <v>91</v>
      </c>
      <c r="F322" s="144" t="s">
        <v>472</v>
      </c>
      <c r="G322" s="559"/>
      <c r="H322" s="594"/>
      <c r="I322" s="175"/>
      <c r="J322" s="609"/>
      <c r="K322" s="609"/>
      <c r="L322" s="146"/>
      <c r="M322" s="612"/>
      <c r="N322" s="146"/>
      <c r="O322" s="594"/>
      <c r="P322" s="146"/>
      <c r="Q322" s="612"/>
    </row>
    <row r="323" spans="1:18" ht="45" hidden="1" customHeight="1" x14ac:dyDescent="0.25">
      <c r="B323" s="217" t="s">
        <v>331</v>
      </c>
      <c r="C323" s="224" t="s">
        <v>990</v>
      </c>
      <c r="D323" s="205" t="s">
        <v>400</v>
      </c>
      <c r="E323" s="230" t="s">
        <v>479</v>
      </c>
      <c r="F323" s="144" t="s">
        <v>472</v>
      </c>
      <c r="G323" s="559"/>
      <c r="H323" s="573"/>
      <c r="I323" s="148"/>
      <c r="J323" s="610"/>
      <c r="K323" s="610"/>
      <c r="L323" s="146"/>
      <c r="M323" s="613"/>
      <c r="N323" s="153"/>
      <c r="O323" s="573"/>
      <c r="P323" s="146"/>
      <c r="Q323" s="613"/>
    </row>
    <row r="324" spans="1:18" s="177" customFormat="1" ht="5.0999999999999996" hidden="1" customHeight="1" thickBot="1" x14ac:dyDescent="0.3">
      <c r="A324" s="272"/>
      <c r="B324" s="220" t="s">
        <v>331</v>
      </c>
      <c r="C324" s="220" t="s">
        <v>991</v>
      </c>
      <c r="D324" s="208" t="s">
        <v>400</v>
      </c>
      <c r="E324" s="213"/>
      <c r="F324" s="134"/>
      <c r="G324" s="176"/>
      <c r="H324" s="498"/>
      <c r="I324" s="498"/>
      <c r="J324" s="498"/>
      <c r="K324" s="499"/>
      <c r="L324" s="466"/>
      <c r="M324" s="534"/>
      <c r="N324" s="466"/>
      <c r="O324" s="499"/>
      <c r="P324" s="466"/>
      <c r="Q324" s="534"/>
      <c r="R324" s="272"/>
    </row>
    <row r="325" spans="1:18" s="177" customFormat="1" ht="15.75" hidden="1" thickTop="1" x14ac:dyDescent="0.25">
      <c r="A325" s="272"/>
      <c r="B325" s="218" t="s">
        <v>331</v>
      </c>
      <c r="C325" s="218" t="s">
        <v>991</v>
      </c>
      <c r="D325" s="206" t="s">
        <v>400</v>
      </c>
      <c r="E325" s="237" t="s">
        <v>69</v>
      </c>
      <c r="F325" s="139"/>
      <c r="G325" s="199" t="s">
        <v>78</v>
      </c>
      <c r="H325" s="500"/>
      <c r="I325" s="500"/>
      <c r="J325" s="500"/>
      <c r="K325" s="496"/>
      <c r="L325" s="465"/>
      <c r="M325" s="533"/>
      <c r="N325" s="465"/>
      <c r="O325" s="496"/>
      <c r="P325" s="465"/>
      <c r="Q325" s="533"/>
      <c r="R325" s="272"/>
    </row>
    <row r="326" spans="1:18" ht="45" hidden="1" customHeight="1" x14ac:dyDescent="0.25">
      <c r="B326" s="217" t="s">
        <v>331</v>
      </c>
      <c r="C326" s="224" t="s">
        <v>991</v>
      </c>
      <c r="D326" s="205" t="s">
        <v>400</v>
      </c>
      <c r="E326" s="230" t="s">
        <v>155</v>
      </c>
      <c r="F326" s="489" t="s">
        <v>472</v>
      </c>
      <c r="G326" s="559" t="s">
        <v>271</v>
      </c>
      <c r="H326" s="624"/>
      <c r="I326" s="501"/>
      <c r="J326" s="627"/>
      <c r="K326" s="588"/>
      <c r="L326" s="471"/>
      <c r="M326" s="580" t="s">
        <v>1029</v>
      </c>
      <c r="N326" s="471"/>
      <c r="O326" s="578"/>
      <c r="P326" s="471"/>
      <c r="Q326" s="580" t="s">
        <v>1029</v>
      </c>
    </row>
    <row r="327" spans="1:18" ht="45" hidden="1" customHeight="1" x14ac:dyDescent="0.25">
      <c r="B327" s="217" t="s">
        <v>331</v>
      </c>
      <c r="C327" s="224" t="s">
        <v>991</v>
      </c>
      <c r="D327" s="205" t="s">
        <v>400</v>
      </c>
      <c r="E327" s="230" t="s">
        <v>151</v>
      </c>
      <c r="F327" s="489" t="s">
        <v>472</v>
      </c>
      <c r="G327" s="559"/>
      <c r="H327" s="625"/>
      <c r="I327" s="501"/>
      <c r="J327" s="628"/>
      <c r="K327" s="589"/>
      <c r="L327" s="471"/>
      <c r="M327" s="591"/>
      <c r="N327" s="471"/>
      <c r="O327" s="593"/>
      <c r="P327" s="471"/>
      <c r="Q327" s="591"/>
    </row>
    <row r="328" spans="1:18" ht="45" hidden="1" customHeight="1" x14ac:dyDescent="0.25">
      <c r="B328" s="217" t="s">
        <v>331</v>
      </c>
      <c r="C328" s="224" t="s">
        <v>991</v>
      </c>
      <c r="D328" s="205" t="s">
        <v>400</v>
      </c>
      <c r="E328" s="230" t="s">
        <v>156</v>
      </c>
      <c r="F328" s="489" t="s">
        <v>472</v>
      </c>
      <c r="G328" s="559"/>
      <c r="H328" s="625"/>
      <c r="I328" s="501"/>
      <c r="J328" s="628"/>
      <c r="K328" s="589"/>
      <c r="L328" s="471"/>
      <c r="M328" s="591"/>
      <c r="N328" s="471"/>
      <c r="O328" s="593"/>
      <c r="P328" s="471"/>
      <c r="Q328" s="591"/>
    </row>
    <row r="329" spans="1:18" ht="45" hidden="1" customHeight="1" x14ac:dyDescent="0.25">
      <c r="B329" s="217" t="s">
        <v>331</v>
      </c>
      <c r="C329" s="224" t="s">
        <v>991</v>
      </c>
      <c r="D329" s="205" t="s">
        <v>400</v>
      </c>
      <c r="E329" s="230" t="s">
        <v>157</v>
      </c>
      <c r="F329" s="489" t="s">
        <v>472</v>
      </c>
      <c r="G329" s="559"/>
      <c r="H329" s="626"/>
      <c r="I329" s="502"/>
      <c r="J329" s="629"/>
      <c r="K329" s="590"/>
      <c r="L329" s="471"/>
      <c r="M329" s="592"/>
      <c r="N329" s="476"/>
      <c r="O329" s="579"/>
      <c r="P329" s="471"/>
      <c r="Q329" s="592"/>
    </row>
    <row r="330" spans="1:18" s="177" customFormat="1" ht="5.0999999999999996" hidden="1" customHeight="1" thickBot="1" x14ac:dyDescent="0.3">
      <c r="A330" s="272"/>
      <c r="B330" s="220" t="s">
        <v>331</v>
      </c>
      <c r="C330" s="220" t="s">
        <v>990</v>
      </c>
      <c r="D330" s="208" t="s">
        <v>401</v>
      </c>
      <c r="E330" s="213"/>
      <c r="F330" s="134"/>
      <c r="G330" s="176"/>
      <c r="H330" s="193"/>
      <c r="I330" s="193"/>
      <c r="J330" s="193"/>
      <c r="K330" s="193"/>
      <c r="L330" s="134"/>
      <c r="M330" s="186"/>
      <c r="N330" s="134"/>
      <c r="O330" s="193"/>
      <c r="P330" s="134"/>
      <c r="Q330" s="186"/>
      <c r="R330" s="272"/>
    </row>
    <row r="331" spans="1:18" s="177" customFormat="1" ht="15.75" hidden="1" thickTop="1" x14ac:dyDescent="0.25">
      <c r="A331" s="272"/>
      <c r="B331" s="218" t="s">
        <v>331</v>
      </c>
      <c r="C331" s="218" t="s">
        <v>990</v>
      </c>
      <c r="D331" s="206" t="s">
        <v>401</v>
      </c>
      <c r="E331" s="237" t="s">
        <v>70</v>
      </c>
      <c r="F331" s="139"/>
      <c r="G331" s="199" t="s">
        <v>78</v>
      </c>
      <c r="H331" s="192"/>
      <c r="I331" s="192"/>
      <c r="J331" s="192"/>
      <c r="K331" s="192"/>
      <c r="L331" s="139"/>
      <c r="M331" s="185"/>
      <c r="N331" s="139"/>
      <c r="O331" s="192"/>
      <c r="P331" s="139"/>
      <c r="Q331" s="185"/>
      <c r="R331" s="272"/>
    </row>
    <row r="332" spans="1:18" ht="45" hidden="1" customHeight="1" x14ac:dyDescent="0.25">
      <c r="B332" s="217" t="s">
        <v>331</v>
      </c>
      <c r="C332" s="224" t="s">
        <v>990</v>
      </c>
      <c r="D332" s="205" t="s">
        <v>401</v>
      </c>
      <c r="E332" s="230" t="s">
        <v>160</v>
      </c>
      <c r="F332" s="144" t="s">
        <v>472</v>
      </c>
      <c r="G332" s="559" t="s">
        <v>271</v>
      </c>
      <c r="H332" s="572"/>
      <c r="I332" s="187"/>
      <c r="J332" s="572"/>
      <c r="K332" s="572"/>
      <c r="L332" s="145"/>
      <c r="M332" s="574" t="s">
        <v>1029</v>
      </c>
      <c r="N332" s="146"/>
      <c r="O332" s="572"/>
      <c r="P332" s="147"/>
      <c r="Q332" s="574" t="s">
        <v>1029</v>
      </c>
    </row>
    <row r="333" spans="1:18" ht="45" hidden="1" customHeight="1" x14ac:dyDescent="0.25">
      <c r="B333" s="217" t="s">
        <v>331</v>
      </c>
      <c r="C333" s="224" t="s">
        <v>990</v>
      </c>
      <c r="D333" s="205" t="s">
        <v>401</v>
      </c>
      <c r="E333" s="230" t="s">
        <v>213</v>
      </c>
      <c r="F333" s="144" t="s">
        <v>472</v>
      </c>
      <c r="G333" s="559"/>
      <c r="H333" s="573"/>
      <c r="I333" s="187"/>
      <c r="J333" s="573"/>
      <c r="K333" s="573"/>
      <c r="L333" s="147"/>
      <c r="M333" s="575"/>
      <c r="N333" s="146"/>
      <c r="O333" s="573"/>
      <c r="P333" s="147"/>
      <c r="Q333" s="575"/>
    </row>
    <row r="334" spans="1:18" s="177" customFormat="1" ht="5.0999999999999996" hidden="1" customHeight="1" thickBot="1" x14ac:dyDescent="0.3">
      <c r="A334" s="272"/>
      <c r="B334" s="220" t="s">
        <v>331</v>
      </c>
      <c r="C334" s="220" t="s">
        <v>991</v>
      </c>
      <c r="D334" s="208" t="s">
        <v>401</v>
      </c>
      <c r="E334" s="213"/>
      <c r="F334" s="134"/>
      <c r="G334" s="176"/>
      <c r="H334" s="498"/>
      <c r="I334" s="498"/>
      <c r="J334" s="498"/>
      <c r="K334" s="499"/>
      <c r="L334" s="466"/>
      <c r="M334" s="534"/>
      <c r="N334" s="466"/>
      <c r="O334" s="499"/>
      <c r="P334" s="466"/>
      <c r="Q334" s="534"/>
      <c r="R334" s="272"/>
    </row>
    <row r="335" spans="1:18" s="177" customFormat="1" ht="15.75" hidden="1" thickTop="1" x14ac:dyDescent="0.25">
      <c r="A335" s="272"/>
      <c r="B335" s="218" t="s">
        <v>331</v>
      </c>
      <c r="C335" s="218" t="s">
        <v>991</v>
      </c>
      <c r="D335" s="206" t="s">
        <v>401</v>
      </c>
      <c r="E335" s="237" t="s">
        <v>70</v>
      </c>
      <c r="F335" s="139"/>
      <c r="G335" s="199" t="s">
        <v>78</v>
      </c>
      <c r="H335" s="500"/>
      <c r="I335" s="500"/>
      <c r="J335" s="500"/>
      <c r="K335" s="496"/>
      <c r="L335" s="465"/>
      <c r="M335" s="533"/>
      <c r="N335" s="465"/>
      <c r="O335" s="496"/>
      <c r="P335" s="465"/>
      <c r="Q335" s="533"/>
      <c r="R335" s="272"/>
    </row>
    <row r="336" spans="1:18" ht="45" hidden="1" customHeight="1" x14ac:dyDescent="0.25">
      <c r="B336" s="217" t="s">
        <v>331</v>
      </c>
      <c r="C336" s="224" t="s">
        <v>991</v>
      </c>
      <c r="D336" s="205" t="s">
        <v>401</v>
      </c>
      <c r="E336" s="230" t="s">
        <v>158</v>
      </c>
      <c r="F336" s="489" t="s">
        <v>472</v>
      </c>
      <c r="G336" s="559" t="s">
        <v>271</v>
      </c>
      <c r="H336" s="624"/>
      <c r="I336" s="501"/>
      <c r="J336" s="627"/>
      <c r="K336" s="588"/>
      <c r="L336" s="471"/>
      <c r="M336" s="580" t="s">
        <v>1029</v>
      </c>
      <c r="N336" s="471"/>
      <c r="O336" s="578"/>
      <c r="P336" s="471"/>
      <c r="Q336" s="580" t="s">
        <v>1029</v>
      </c>
    </row>
    <row r="337" spans="1:18" ht="45" hidden="1" customHeight="1" x14ac:dyDescent="0.25">
      <c r="B337" s="217" t="s">
        <v>331</v>
      </c>
      <c r="C337" s="224" t="s">
        <v>991</v>
      </c>
      <c r="D337" s="205" t="s">
        <v>401</v>
      </c>
      <c r="E337" s="230" t="s">
        <v>159</v>
      </c>
      <c r="F337" s="489" t="s">
        <v>472</v>
      </c>
      <c r="G337" s="559"/>
      <c r="H337" s="625"/>
      <c r="I337" s="501"/>
      <c r="J337" s="628"/>
      <c r="K337" s="589"/>
      <c r="L337" s="471"/>
      <c r="M337" s="591"/>
      <c r="N337" s="471"/>
      <c r="O337" s="593"/>
      <c r="P337" s="471"/>
      <c r="Q337" s="591"/>
    </row>
    <row r="338" spans="1:18" ht="45" hidden="1" customHeight="1" x14ac:dyDescent="0.25">
      <c r="B338" s="217" t="s">
        <v>331</v>
      </c>
      <c r="C338" s="224" t="s">
        <v>991</v>
      </c>
      <c r="D338" s="205" t="s">
        <v>401</v>
      </c>
      <c r="E338" s="230" t="s">
        <v>160</v>
      </c>
      <c r="F338" s="489" t="s">
        <v>472</v>
      </c>
      <c r="G338" s="559"/>
      <c r="H338" s="625"/>
      <c r="I338" s="501"/>
      <c r="J338" s="628"/>
      <c r="K338" s="589"/>
      <c r="L338" s="471"/>
      <c r="M338" s="591"/>
      <c r="N338" s="471"/>
      <c r="O338" s="593"/>
      <c r="P338" s="471"/>
      <c r="Q338" s="591"/>
    </row>
    <row r="339" spans="1:18" ht="45" hidden="1" customHeight="1" x14ac:dyDescent="0.25">
      <c r="B339" s="217" t="s">
        <v>331</v>
      </c>
      <c r="C339" s="224" t="s">
        <v>991</v>
      </c>
      <c r="D339" s="205" t="s">
        <v>401</v>
      </c>
      <c r="E339" s="230" t="s">
        <v>161</v>
      </c>
      <c r="F339" s="489" t="s">
        <v>472</v>
      </c>
      <c r="G339" s="559"/>
      <c r="H339" s="626"/>
      <c r="I339" s="502"/>
      <c r="J339" s="629"/>
      <c r="K339" s="590"/>
      <c r="L339" s="471"/>
      <c r="M339" s="592"/>
      <c r="N339" s="476"/>
      <c r="O339" s="579"/>
      <c r="P339" s="471"/>
      <c r="Q339" s="592"/>
    </row>
    <row r="340" spans="1:18" s="177" customFormat="1" ht="5.0999999999999996" hidden="1" customHeight="1" thickBot="1" x14ac:dyDescent="0.3">
      <c r="A340" s="272"/>
      <c r="B340" s="220" t="s">
        <v>331</v>
      </c>
      <c r="C340" s="220" t="s">
        <v>990</v>
      </c>
      <c r="D340" s="208" t="s">
        <v>402</v>
      </c>
      <c r="E340" s="213"/>
      <c r="F340" s="134"/>
      <c r="G340" s="176"/>
      <c r="H340" s="193"/>
      <c r="I340" s="193"/>
      <c r="J340" s="193"/>
      <c r="K340" s="193"/>
      <c r="L340" s="134"/>
      <c r="M340" s="186"/>
      <c r="N340" s="134"/>
      <c r="O340" s="193"/>
      <c r="P340" s="134"/>
      <c r="Q340" s="186"/>
      <c r="R340" s="272"/>
    </row>
    <row r="341" spans="1:18" s="177" customFormat="1" ht="15.75" hidden="1" thickTop="1" x14ac:dyDescent="0.25">
      <c r="A341" s="272"/>
      <c r="B341" s="218" t="s">
        <v>331</v>
      </c>
      <c r="C341" s="218" t="s">
        <v>990</v>
      </c>
      <c r="D341" s="206" t="s">
        <v>402</v>
      </c>
      <c r="E341" s="237" t="s">
        <v>866</v>
      </c>
      <c r="F341" s="139"/>
      <c r="G341" s="199" t="s">
        <v>78</v>
      </c>
      <c r="H341" s="192"/>
      <c r="I341" s="192"/>
      <c r="J341" s="192"/>
      <c r="K341" s="192"/>
      <c r="L341" s="139"/>
      <c r="M341" s="185"/>
      <c r="N341" s="139"/>
      <c r="O341" s="192"/>
      <c r="P341" s="139"/>
      <c r="Q341" s="185"/>
      <c r="R341" s="272"/>
    </row>
    <row r="342" spans="1:18" ht="45" hidden="1" customHeight="1" x14ac:dyDescent="0.25">
      <c r="B342" s="217" t="s">
        <v>331</v>
      </c>
      <c r="C342" s="224" t="s">
        <v>990</v>
      </c>
      <c r="D342" s="205" t="s">
        <v>402</v>
      </c>
      <c r="E342" s="230" t="s">
        <v>96</v>
      </c>
      <c r="F342" s="144" t="s">
        <v>472</v>
      </c>
      <c r="G342" s="559" t="s">
        <v>271</v>
      </c>
      <c r="H342" s="572"/>
      <c r="I342" s="175"/>
      <c r="J342" s="608"/>
      <c r="K342" s="608"/>
      <c r="L342" s="146"/>
      <c r="M342" s="611" t="s">
        <v>1029</v>
      </c>
      <c r="N342" s="146"/>
      <c r="O342" s="572"/>
      <c r="P342" s="146"/>
      <c r="Q342" s="611" t="s">
        <v>1029</v>
      </c>
    </row>
    <row r="343" spans="1:18" ht="45" hidden="1" customHeight="1" x14ac:dyDescent="0.25">
      <c r="B343" s="217" t="s">
        <v>331</v>
      </c>
      <c r="C343" s="224" t="s">
        <v>990</v>
      </c>
      <c r="D343" s="205" t="s">
        <v>402</v>
      </c>
      <c r="E343" s="230" t="s">
        <v>101</v>
      </c>
      <c r="F343" s="144" t="s">
        <v>472</v>
      </c>
      <c r="G343" s="559"/>
      <c r="H343" s="594"/>
      <c r="I343" s="175"/>
      <c r="J343" s="609"/>
      <c r="K343" s="609"/>
      <c r="L343" s="146"/>
      <c r="M343" s="612"/>
      <c r="N343" s="146"/>
      <c r="O343" s="594"/>
      <c r="P343" s="146"/>
      <c r="Q343" s="612"/>
    </row>
    <row r="344" spans="1:18" ht="45" hidden="1" customHeight="1" x14ac:dyDescent="0.25">
      <c r="B344" s="217" t="s">
        <v>331</v>
      </c>
      <c r="C344" s="224" t="s">
        <v>990</v>
      </c>
      <c r="D344" s="205" t="s">
        <v>402</v>
      </c>
      <c r="E344" s="230" t="s">
        <v>102</v>
      </c>
      <c r="F344" s="144" t="s">
        <v>472</v>
      </c>
      <c r="G344" s="559"/>
      <c r="H344" s="594"/>
      <c r="I344" s="175"/>
      <c r="J344" s="609"/>
      <c r="K344" s="609"/>
      <c r="L344" s="146"/>
      <c r="M344" s="612"/>
      <c r="N344" s="146"/>
      <c r="O344" s="594"/>
      <c r="P344" s="146"/>
      <c r="Q344" s="612"/>
    </row>
    <row r="345" spans="1:18" ht="45" hidden="1" customHeight="1" x14ac:dyDescent="0.25">
      <c r="B345" s="217" t="s">
        <v>331</v>
      </c>
      <c r="C345" s="224" t="s">
        <v>990</v>
      </c>
      <c r="D345" s="205" t="s">
        <v>402</v>
      </c>
      <c r="E345" s="230" t="s">
        <v>97</v>
      </c>
      <c r="F345" s="144" t="s">
        <v>472</v>
      </c>
      <c r="G345" s="559"/>
      <c r="H345" s="573"/>
      <c r="I345" s="148"/>
      <c r="J345" s="610"/>
      <c r="K345" s="610"/>
      <c r="L345" s="146"/>
      <c r="M345" s="613"/>
      <c r="N345" s="153"/>
      <c r="O345" s="573"/>
      <c r="P345" s="146"/>
      <c r="Q345" s="613"/>
    </row>
    <row r="346" spans="1:18" s="177" customFormat="1" ht="5.0999999999999996" hidden="1" customHeight="1" thickBot="1" x14ac:dyDescent="0.3">
      <c r="A346" s="272"/>
      <c r="B346" s="220" t="s">
        <v>331</v>
      </c>
      <c r="C346" s="220" t="s">
        <v>991</v>
      </c>
      <c r="D346" s="208" t="s">
        <v>402</v>
      </c>
      <c r="E346" s="213"/>
      <c r="F346" s="134"/>
      <c r="G346" s="176"/>
      <c r="H346" s="498"/>
      <c r="I346" s="498"/>
      <c r="J346" s="498"/>
      <c r="K346" s="499"/>
      <c r="L346" s="466"/>
      <c r="M346" s="534"/>
      <c r="N346" s="466"/>
      <c r="O346" s="499"/>
      <c r="P346" s="466"/>
      <c r="Q346" s="534"/>
      <c r="R346" s="272"/>
    </row>
    <row r="347" spans="1:18" s="177" customFormat="1" ht="15.75" hidden="1" thickTop="1" x14ac:dyDescent="0.25">
      <c r="A347" s="272"/>
      <c r="B347" s="218" t="s">
        <v>331</v>
      </c>
      <c r="C347" s="218" t="s">
        <v>991</v>
      </c>
      <c r="D347" s="206" t="s">
        <v>402</v>
      </c>
      <c r="E347" s="237" t="s">
        <v>866</v>
      </c>
      <c r="F347" s="139"/>
      <c r="G347" s="199" t="s">
        <v>78</v>
      </c>
      <c r="H347" s="500"/>
      <c r="I347" s="500"/>
      <c r="J347" s="500"/>
      <c r="K347" s="496"/>
      <c r="L347" s="465"/>
      <c r="M347" s="533"/>
      <c r="N347" s="465"/>
      <c r="O347" s="496"/>
      <c r="P347" s="465"/>
      <c r="Q347" s="533"/>
      <c r="R347" s="272"/>
    </row>
    <row r="348" spans="1:18" ht="45" hidden="1" customHeight="1" x14ac:dyDescent="0.25">
      <c r="B348" s="217" t="s">
        <v>331</v>
      </c>
      <c r="C348" s="224" t="s">
        <v>991</v>
      </c>
      <c r="D348" s="205" t="s">
        <v>402</v>
      </c>
      <c r="E348" s="230" t="s">
        <v>162</v>
      </c>
      <c r="F348" s="489" t="s">
        <v>472</v>
      </c>
      <c r="G348" s="559" t="s">
        <v>271</v>
      </c>
      <c r="H348" s="624"/>
      <c r="I348" s="501"/>
      <c r="J348" s="627"/>
      <c r="K348" s="588"/>
      <c r="L348" s="471"/>
      <c r="M348" s="580" t="s">
        <v>1029</v>
      </c>
      <c r="N348" s="471"/>
      <c r="O348" s="578"/>
      <c r="P348" s="471"/>
      <c r="Q348" s="580" t="s">
        <v>1029</v>
      </c>
    </row>
    <row r="349" spans="1:18" ht="45" hidden="1" customHeight="1" x14ac:dyDescent="0.25">
      <c r="B349" s="217" t="s">
        <v>331</v>
      </c>
      <c r="C349" s="224" t="s">
        <v>991</v>
      </c>
      <c r="D349" s="205" t="s">
        <v>402</v>
      </c>
      <c r="E349" s="230" t="s">
        <v>163</v>
      </c>
      <c r="F349" s="489" t="s">
        <v>472</v>
      </c>
      <c r="G349" s="559"/>
      <c r="H349" s="625"/>
      <c r="I349" s="501"/>
      <c r="J349" s="628"/>
      <c r="K349" s="589"/>
      <c r="L349" s="471"/>
      <c r="M349" s="591"/>
      <c r="N349" s="471"/>
      <c r="O349" s="593"/>
      <c r="P349" s="471"/>
      <c r="Q349" s="591"/>
    </row>
    <row r="350" spans="1:18" ht="45" hidden="1" customHeight="1" x14ac:dyDescent="0.25">
      <c r="B350" s="217" t="s">
        <v>331</v>
      </c>
      <c r="C350" s="224" t="s">
        <v>991</v>
      </c>
      <c r="D350" s="205" t="s">
        <v>402</v>
      </c>
      <c r="E350" s="230" t="s">
        <v>96</v>
      </c>
      <c r="F350" s="489" t="s">
        <v>472</v>
      </c>
      <c r="G350" s="559"/>
      <c r="H350" s="625"/>
      <c r="I350" s="501"/>
      <c r="J350" s="628"/>
      <c r="K350" s="589"/>
      <c r="L350" s="471"/>
      <c r="M350" s="591"/>
      <c r="N350" s="471"/>
      <c r="O350" s="593"/>
      <c r="P350" s="471"/>
      <c r="Q350" s="591"/>
    </row>
    <row r="351" spans="1:18" ht="45" hidden="1" customHeight="1" x14ac:dyDescent="0.25">
      <c r="B351" s="217" t="s">
        <v>331</v>
      </c>
      <c r="C351" s="224" t="s">
        <v>991</v>
      </c>
      <c r="D351" s="205" t="s">
        <v>402</v>
      </c>
      <c r="E351" s="230" t="s">
        <v>152</v>
      </c>
      <c r="F351" s="489" t="s">
        <v>472</v>
      </c>
      <c r="G351" s="559"/>
      <c r="H351" s="626"/>
      <c r="I351" s="502"/>
      <c r="J351" s="629"/>
      <c r="K351" s="590"/>
      <c r="L351" s="471"/>
      <c r="M351" s="592"/>
      <c r="N351" s="476"/>
      <c r="O351" s="579"/>
      <c r="P351" s="471"/>
      <c r="Q351" s="592"/>
    </row>
    <row r="352" spans="1:18" s="177" customFormat="1" ht="5.0999999999999996" hidden="1" customHeight="1" thickBot="1" x14ac:dyDescent="0.3">
      <c r="A352" s="272"/>
      <c r="B352" s="220" t="s">
        <v>331</v>
      </c>
      <c r="C352" s="220" t="s">
        <v>990</v>
      </c>
      <c r="D352" s="208" t="s">
        <v>403</v>
      </c>
      <c r="E352" s="213"/>
      <c r="F352" s="134"/>
      <c r="G352" s="176"/>
      <c r="H352" s="193"/>
      <c r="I352" s="193"/>
      <c r="J352" s="193"/>
      <c r="K352" s="193"/>
      <c r="L352" s="134"/>
      <c r="M352" s="186"/>
      <c r="N352" s="134"/>
      <c r="O352" s="193"/>
      <c r="P352" s="134"/>
      <c r="Q352" s="186"/>
      <c r="R352" s="272"/>
    </row>
    <row r="353" spans="1:18" s="177" customFormat="1" ht="15.75" hidden="1" thickTop="1" x14ac:dyDescent="0.25">
      <c r="A353" s="272"/>
      <c r="B353" s="218" t="s">
        <v>331</v>
      </c>
      <c r="C353" s="218" t="s">
        <v>990</v>
      </c>
      <c r="D353" s="206" t="s">
        <v>403</v>
      </c>
      <c r="E353" s="237" t="s">
        <v>18</v>
      </c>
      <c r="F353" s="139"/>
      <c r="G353" s="199" t="s">
        <v>78</v>
      </c>
      <c r="H353" s="192"/>
      <c r="I353" s="192"/>
      <c r="J353" s="192"/>
      <c r="K353" s="192"/>
      <c r="L353" s="139"/>
      <c r="M353" s="185"/>
      <c r="N353" s="139"/>
      <c r="O353" s="192"/>
      <c r="P353" s="139"/>
      <c r="Q353" s="185"/>
      <c r="R353" s="272"/>
    </row>
    <row r="354" spans="1:18" ht="45" hidden="1" customHeight="1" x14ac:dyDescent="0.25">
      <c r="B354" s="217" t="s">
        <v>331</v>
      </c>
      <c r="C354" s="224" t="s">
        <v>990</v>
      </c>
      <c r="D354" s="205" t="s">
        <v>403</v>
      </c>
      <c r="E354" s="230" t="s">
        <v>100</v>
      </c>
      <c r="F354" s="144" t="s">
        <v>472</v>
      </c>
      <c r="G354" s="559" t="s">
        <v>271</v>
      </c>
      <c r="H354" s="572"/>
      <c r="I354" s="175"/>
      <c r="J354" s="608"/>
      <c r="K354" s="608"/>
      <c r="L354" s="146"/>
      <c r="M354" s="611" t="s">
        <v>1029</v>
      </c>
      <c r="N354" s="146"/>
      <c r="O354" s="572"/>
      <c r="P354" s="146"/>
      <c r="Q354" s="611" t="s">
        <v>1029</v>
      </c>
    </row>
    <row r="355" spans="1:18" ht="45" hidden="1" customHeight="1" x14ac:dyDescent="0.25">
      <c r="B355" s="217" t="s">
        <v>331</v>
      </c>
      <c r="C355" s="224" t="s">
        <v>990</v>
      </c>
      <c r="D355" s="205" t="s">
        <v>403</v>
      </c>
      <c r="E355" s="230" t="s">
        <v>474</v>
      </c>
      <c r="F355" s="144" t="s">
        <v>472</v>
      </c>
      <c r="G355" s="559"/>
      <c r="H355" s="594"/>
      <c r="I355" s="175"/>
      <c r="J355" s="609"/>
      <c r="K355" s="609"/>
      <c r="L355" s="146"/>
      <c r="M355" s="612"/>
      <c r="N355" s="146"/>
      <c r="O355" s="594"/>
      <c r="P355" s="146"/>
      <c r="Q355" s="612"/>
    </row>
    <row r="356" spans="1:18" ht="45" hidden="1" customHeight="1" x14ac:dyDescent="0.25">
      <c r="B356" s="217" t="s">
        <v>331</v>
      </c>
      <c r="C356" s="224" t="s">
        <v>990</v>
      </c>
      <c r="D356" s="205" t="s">
        <v>403</v>
      </c>
      <c r="E356" s="230" t="s">
        <v>475</v>
      </c>
      <c r="F356" s="144" t="s">
        <v>472</v>
      </c>
      <c r="G356" s="559"/>
      <c r="H356" s="594"/>
      <c r="I356" s="175"/>
      <c r="J356" s="609"/>
      <c r="K356" s="609"/>
      <c r="L356" s="146"/>
      <c r="M356" s="612"/>
      <c r="N356" s="146"/>
      <c r="O356" s="594"/>
      <c r="P356" s="146"/>
      <c r="Q356" s="612"/>
    </row>
    <row r="357" spans="1:18" ht="45" hidden="1" customHeight="1" x14ac:dyDescent="0.25">
      <c r="B357" s="217" t="s">
        <v>331</v>
      </c>
      <c r="C357" s="224" t="s">
        <v>990</v>
      </c>
      <c r="D357" s="205" t="s">
        <v>403</v>
      </c>
      <c r="E357" s="230" t="s">
        <v>214</v>
      </c>
      <c r="F357" s="144" t="s">
        <v>472</v>
      </c>
      <c r="G357" s="559"/>
      <c r="H357" s="573"/>
      <c r="I357" s="148"/>
      <c r="J357" s="610"/>
      <c r="K357" s="610"/>
      <c r="L357" s="146"/>
      <c r="M357" s="613"/>
      <c r="N357" s="153"/>
      <c r="O357" s="573"/>
      <c r="P357" s="146"/>
      <c r="Q357" s="613"/>
    </row>
    <row r="358" spans="1:18" s="177" customFormat="1" ht="5.0999999999999996" hidden="1" customHeight="1" thickBot="1" x14ac:dyDescent="0.3">
      <c r="A358" s="272"/>
      <c r="B358" s="220" t="s">
        <v>331</v>
      </c>
      <c r="C358" s="220" t="s">
        <v>991</v>
      </c>
      <c r="D358" s="208" t="s">
        <v>403</v>
      </c>
      <c r="E358" s="213"/>
      <c r="F358" s="134"/>
      <c r="G358" s="176"/>
      <c r="H358" s="498"/>
      <c r="I358" s="498"/>
      <c r="J358" s="498"/>
      <c r="K358" s="499"/>
      <c r="L358" s="466"/>
      <c r="M358" s="534"/>
      <c r="N358" s="466"/>
      <c r="O358" s="499"/>
      <c r="P358" s="466"/>
      <c r="Q358" s="534"/>
      <c r="R358" s="272"/>
    </row>
    <row r="359" spans="1:18" s="177" customFormat="1" ht="15.75" hidden="1" thickTop="1" x14ac:dyDescent="0.25">
      <c r="A359" s="272"/>
      <c r="B359" s="218" t="s">
        <v>331</v>
      </c>
      <c r="C359" s="218" t="s">
        <v>991</v>
      </c>
      <c r="D359" s="206" t="s">
        <v>403</v>
      </c>
      <c r="E359" s="237" t="s">
        <v>18</v>
      </c>
      <c r="F359" s="139"/>
      <c r="G359" s="199" t="s">
        <v>231</v>
      </c>
      <c r="H359" s="500"/>
      <c r="I359" s="500"/>
      <c r="J359" s="500"/>
      <c r="K359" s="496"/>
      <c r="L359" s="465"/>
      <c r="M359" s="533"/>
      <c r="N359" s="465"/>
      <c r="O359" s="496"/>
      <c r="P359" s="465"/>
      <c r="Q359" s="533"/>
      <c r="R359" s="272"/>
    </row>
    <row r="360" spans="1:18" ht="45" hidden="1" customHeight="1" x14ac:dyDescent="0.25">
      <c r="B360" s="217" t="s">
        <v>331</v>
      </c>
      <c r="C360" s="224" t="s">
        <v>991</v>
      </c>
      <c r="D360" s="205" t="s">
        <v>403</v>
      </c>
      <c r="E360" s="230" t="s">
        <v>168</v>
      </c>
      <c r="F360" s="489" t="s">
        <v>472</v>
      </c>
      <c r="G360" s="559"/>
      <c r="H360" s="624"/>
      <c r="I360" s="501"/>
      <c r="J360" s="627"/>
      <c r="K360" s="588"/>
      <c r="L360" s="471"/>
      <c r="M360" s="580" t="s">
        <v>1029</v>
      </c>
      <c r="N360" s="471"/>
      <c r="O360" s="578"/>
      <c r="P360" s="471"/>
      <c r="Q360" s="580" t="s">
        <v>1029</v>
      </c>
    </row>
    <row r="361" spans="1:18" ht="45" hidden="1" customHeight="1" x14ac:dyDescent="0.25">
      <c r="B361" s="217" t="s">
        <v>331</v>
      </c>
      <c r="C361" s="224" t="s">
        <v>991</v>
      </c>
      <c r="D361" s="205" t="s">
        <v>403</v>
      </c>
      <c r="E361" s="230" t="s">
        <v>169</v>
      </c>
      <c r="F361" s="489" t="s">
        <v>472</v>
      </c>
      <c r="G361" s="559"/>
      <c r="H361" s="625"/>
      <c r="I361" s="501"/>
      <c r="J361" s="628"/>
      <c r="K361" s="589"/>
      <c r="L361" s="471"/>
      <c r="M361" s="591"/>
      <c r="N361" s="471"/>
      <c r="O361" s="593"/>
      <c r="P361" s="471"/>
      <c r="Q361" s="591"/>
    </row>
    <row r="362" spans="1:18" ht="45" hidden="1" customHeight="1" x14ac:dyDescent="0.25">
      <c r="B362" s="217" t="s">
        <v>331</v>
      </c>
      <c r="C362" s="224" t="s">
        <v>991</v>
      </c>
      <c r="D362" s="205" t="s">
        <v>403</v>
      </c>
      <c r="E362" s="230" t="s">
        <v>170</v>
      </c>
      <c r="F362" s="489" t="s">
        <v>472</v>
      </c>
      <c r="G362" s="559"/>
      <c r="H362" s="625"/>
      <c r="I362" s="501"/>
      <c r="J362" s="628"/>
      <c r="K362" s="589"/>
      <c r="L362" s="471"/>
      <c r="M362" s="591"/>
      <c r="N362" s="471"/>
      <c r="O362" s="593"/>
      <c r="P362" s="471"/>
      <c r="Q362" s="591"/>
    </row>
    <row r="363" spans="1:18" ht="45" hidden="1" customHeight="1" x14ac:dyDescent="0.25">
      <c r="B363" s="217" t="s">
        <v>331</v>
      </c>
      <c r="C363" s="224" t="s">
        <v>991</v>
      </c>
      <c r="D363" s="205" t="s">
        <v>403</v>
      </c>
      <c r="E363" s="230" t="s">
        <v>171</v>
      </c>
      <c r="F363" s="489" t="s">
        <v>472</v>
      </c>
      <c r="G363" s="559"/>
      <c r="H363" s="626"/>
      <c r="I363" s="502"/>
      <c r="J363" s="629"/>
      <c r="K363" s="590"/>
      <c r="L363" s="471"/>
      <c r="M363" s="592"/>
      <c r="N363" s="476"/>
      <c r="O363" s="579"/>
      <c r="P363" s="471"/>
      <c r="Q363" s="592"/>
    </row>
    <row r="364" spans="1:18" s="177" customFormat="1" ht="5.0999999999999996" hidden="1" customHeight="1" thickBot="1" x14ac:dyDescent="0.3">
      <c r="A364" s="272"/>
      <c r="B364" s="220" t="s">
        <v>331</v>
      </c>
      <c r="C364" s="220" t="s">
        <v>990</v>
      </c>
      <c r="D364" s="208" t="s">
        <v>404</v>
      </c>
      <c r="E364" s="213"/>
      <c r="F364" s="134"/>
      <c r="G364" s="176"/>
      <c r="H364" s="193"/>
      <c r="I364" s="193"/>
      <c r="J364" s="193"/>
      <c r="K364" s="193"/>
      <c r="L364" s="134"/>
      <c r="M364" s="186"/>
      <c r="N364" s="134"/>
      <c r="O364" s="193"/>
      <c r="P364" s="134"/>
      <c r="Q364" s="186"/>
      <c r="R364" s="272"/>
    </row>
    <row r="365" spans="1:18" s="177" customFormat="1" ht="15.75" hidden="1" thickTop="1" x14ac:dyDescent="0.25">
      <c r="A365" s="272"/>
      <c r="B365" s="218" t="s">
        <v>331</v>
      </c>
      <c r="C365" s="218" t="s">
        <v>990</v>
      </c>
      <c r="D365" s="206" t="s">
        <v>404</v>
      </c>
      <c r="E365" s="237" t="s">
        <v>20</v>
      </c>
      <c r="F365" s="139"/>
      <c r="G365" s="199" t="s">
        <v>78</v>
      </c>
      <c r="H365" s="192"/>
      <c r="I365" s="192"/>
      <c r="J365" s="192"/>
      <c r="K365" s="192"/>
      <c r="L365" s="139"/>
      <c r="M365" s="185"/>
      <c r="N365" s="139"/>
      <c r="O365" s="192"/>
      <c r="P365" s="139"/>
      <c r="Q365" s="185"/>
      <c r="R365" s="272"/>
    </row>
    <row r="366" spans="1:18" ht="45" hidden="1" customHeight="1" x14ac:dyDescent="0.25">
      <c r="B366" s="217" t="s">
        <v>331</v>
      </c>
      <c r="C366" s="224" t="s">
        <v>990</v>
      </c>
      <c r="D366" s="205" t="s">
        <v>404</v>
      </c>
      <c r="E366" s="230" t="s">
        <v>103</v>
      </c>
      <c r="F366" s="144" t="s">
        <v>472</v>
      </c>
      <c r="G366" s="559" t="s">
        <v>271</v>
      </c>
      <c r="H366" s="572"/>
      <c r="I366" s="187"/>
      <c r="J366" s="608"/>
      <c r="K366" s="608"/>
      <c r="L366" s="146"/>
      <c r="M366" s="611" t="s">
        <v>1029</v>
      </c>
      <c r="N366" s="146"/>
      <c r="O366" s="572"/>
      <c r="P366" s="146"/>
      <c r="Q366" s="611" t="s">
        <v>1029</v>
      </c>
    </row>
    <row r="367" spans="1:18" ht="45" hidden="1" customHeight="1" x14ac:dyDescent="0.25">
      <c r="B367" s="217" t="s">
        <v>331</v>
      </c>
      <c r="C367" s="224" t="s">
        <v>990</v>
      </c>
      <c r="D367" s="205" t="s">
        <v>404</v>
      </c>
      <c r="E367" s="230" t="s">
        <v>104</v>
      </c>
      <c r="F367" s="144" t="s">
        <v>472</v>
      </c>
      <c r="G367" s="559"/>
      <c r="H367" s="594"/>
      <c r="I367" s="187"/>
      <c r="J367" s="609"/>
      <c r="K367" s="609"/>
      <c r="L367" s="146"/>
      <c r="M367" s="612"/>
      <c r="N367" s="146"/>
      <c r="O367" s="594"/>
      <c r="P367" s="146"/>
      <c r="Q367" s="612"/>
    </row>
    <row r="368" spans="1:18" ht="45" hidden="1" customHeight="1" x14ac:dyDescent="0.25">
      <c r="B368" s="217" t="s">
        <v>331</v>
      </c>
      <c r="C368" s="224" t="s">
        <v>990</v>
      </c>
      <c r="D368" s="205" t="s">
        <v>404</v>
      </c>
      <c r="E368" s="230" t="s">
        <v>105</v>
      </c>
      <c r="F368" s="144" t="s">
        <v>472</v>
      </c>
      <c r="G368" s="559"/>
      <c r="H368" s="573"/>
      <c r="I368" s="187"/>
      <c r="J368" s="610"/>
      <c r="K368" s="610"/>
      <c r="L368" s="146"/>
      <c r="M368" s="613"/>
      <c r="N368" s="146"/>
      <c r="O368" s="573"/>
      <c r="P368" s="146"/>
      <c r="Q368" s="613"/>
    </row>
    <row r="369" spans="1:18" s="177" customFormat="1" ht="5.0999999999999996" hidden="1" customHeight="1" thickBot="1" x14ac:dyDescent="0.3">
      <c r="A369" s="272"/>
      <c r="B369" s="220" t="s">
        <v>331</v>
      </c>
      <c r="C369" s="220" t="s">
        <v>991</v>
      </c>
      <c r="D369" s="208" t="s">
        <v>404</v>
      </c>
      <c r="E369" s="213"/>
      <c r="F369" s="134"/>
      <c r="G369" s="176"/>
      <c r="H369" s="498"/>
      <c r="I369" s="498"/>
      <c r="J369" s="498"/>
      <c r="K369" s="499"/>
      <c r="L369" s="466"/>
      <c r="M369" s="534"/>
      <c r="N369" s="466"/>
      <c r="O369" s="499"/>
      <c r="P369" s="466"/>
      <c r="Q369" s="534"/>
      <c r="R369" s="272"/>
    </row>
    <row r="370" spans="1:18" s="177" customFormat="1" ht="15.75" hidden="1" thickTop="1" x14ac:dyDescent="0.25">
      <c r="A370" s="272"/>
      <c r="B370" s="218" t="s">
        <v>331</v>
      </c>
      <c r="C370" s="218" t="s">
        <v>991</v>
      </c>
      <c r="D370" s="206" t="s">
        <v>404</v>
      </c>
      <c r="E370" s="237" t="s">
        <v>20</v>
      </c>
      <c r="F370" s="139"/>
      <c r="G370" s="199" t="s">
        <v>231</v>
      </c>
      <c r="H370" s="500"/>
      <c r="I370" s="500"/>
      <c r="J370" s="500"/>
      <c r="K370" s="496"/>
      <c r="L370" s="465"/>
      <c r="M370" s="533"/>
      <c r="N370" s="465"/>
      <c r="O370" s="496"/>
      <c r="P370" s="465"/>
      <c r="Q370" s="533"/>
      <c r="R370" s="272"/>
    </row>
    <row r="371" spans="1:18" ht="45" hidden="1" customHeight="1" x14ac:dyDescent="0.25">
      <c r="B371" s="217" t="s">
        <v>331</v>
      </c>
      <c r="C371" s="224" t="s">
        <v>991</v>
      </c>
      <c r="D371" s="205" t="s">
        <v>404</v>
      </c>
      <c r="E371" s="230" t="s">
        <v>172</v>
      </c>
      <c r="F371" s="489" t="s">
        <v>472</v>
      </c>
      <c r="G371" s="559"/>
      <c r="H371" s="624"/>
      <c r="I371" s="497"/>
      <c r="J371" s="627"/>
      <c r="K371" s="588"/>
      <c r="L371" s="471"/>
      <c r="M371" s="580" t="s">
        <v>1029</v>
      </c>
      <c r="N371" s="471"/>
      <c r="O371" s="578"/>
      <c r="P371" s="471"/>
      <c r="Q371" s="580" t="s">
        <v>1029</v>
      </c>
    </row>
    <row r="372" spans="1:18" ht="45" hidden="1" customHeight="1" x14ac:dyDescent="0.25">
      <c r="B372" s="217" t="s">
        <v>331</v>
      </c>
      <c r="C372" s="224" t="s">
        <v>991</v>
      </c>
      <c r="D372" s="205" t="s">
        <v>404</v>
      </c>
      <c r="E372" s="230" t="s">
        <v>173</v>
      </c>
      <c r="F372" s="489" t="s">
        <v>472</v>
      </c>
      <c r="G372" s="559"/>
      <c r="H372" s="625"/>
      <c r="I372" s="497"/>
      <c r="J372" s="628"/>
      <c r="K372" s="589"/>
      <c r="L372" s="471"/>
      <c r="M372" s="591"/>
      <c r="N372" s="471"/>
      <c r="O372" s="593"/>
      <c r="P372" s="471"/>
      <c r="Q372" s="591"/>
    </row>
    <row r="373" spans="1:18" ht="45" hidden="1" customHeight="1" x14ac:dyDescent="0.25">
      <c r="B373" s="217" t="s">
        <v>331</v>
      </c>
      <c r="C373" s="224" t="s">
        <v>991</v>
      </c>
      <c r="D373" s="205" t="s">
        <v>404</v>
      </c>
      <c r="E373" s="230" t="s">
        <v>174</v>
      </c>
      <c r="F373" s="489" t="s">
        <v>472</v>
      </c>
      <c r="G373" s="559"/>
      <c r="H373" s="626"/>
      <c r="I373" s="497"/>
      <c r="J373" s="629"/>
      <c r="K373" s="590"/>
      <c r="L373" s="471"/>
      <c r="M373" s="592"/>
      <c r="N373" s="471"/>
      <c r="O373" s="579"/>
      <c r="P373" s="471"/>
      <c r="Q373" s="592"/>
    </row>
    <row r="374" spans="1:18" s="177" customFormat="1" ht="5.0999999999999996" hidden="1" customHeight="1" thickBot="1" x14ac:dyDescent="0.3">
      <c r="A374" s="272"/>
      <c r="B374" s="220" t="s">
        <v>331</v>
      </c>
      <c r="C374" s="220" t="s">
        <v>990</v>
      </c>
      <c r="D374" s="208" t="s">
        <v>405</v>
      </c>
      <c r="E374" s="213"/>
      <c r="F374" s="134"/>
      <c r="G374" s="176"/>
      <c r="H374" s="193"/>
      <c r="I374" s="193"/>
      <c r="J374" s="193"/>
      <c r="K374" s="193"/>
      <c r="L374" s="134"/>
      <c r="M374" s="186"/>
      <c r="N374" s="134"/>
      <c r="O374" s="193"/>
      <c r="P374" s="134"/>
      <c r="Q374" s="186"/>
      <c r="R374" s="272"/>
    </row>
    <row r="375" spans="1:18" s="177" customFormat="1" ht="15.75" hidden="1" thickTop="1" x14ac:dyDescent="0.25">
      <c r="A375" s="272"/>
      <c r="B375" s="218" t="s">
        <v>331</v>
      </c>
      <c r="C375" s="218" t="s">
        <v>990</v>
      </c>
      <c r="D375" s="206" t="s">
        <v>405</v>
      </c>
      <c r="E375" s="237" t="s">
        <v>24</v>
      </c>
      <c r="F375" s="139"/>
      <c r="G375" s="199" t="s">
        <v>78</v>
      </c>
      <c r="H375" s="192"/>
      <c r="I375" s="192"/>
      <c r="J375" s="192"/>
      <c r="K375" s="192"/>
      <c r="L375" s="139"/>
      <c r="M375" s="185"/>
      <c r="N375" s="139"/>
      <c r="O375" s="192"/>
      <c r="P375" s="139"/>
      <c r="Q375" s="185"/>
      <c r="R375" s="272"/>
    </row>
    <row r="376" spans="1:18" ht="45" hidden="1" customHeight="1" x14ac:dyDescent="0.25">
      <c r="B376" s="217" t="s">
        <v>331</v>
      </c>
      <c r="C376" s="224" t="s">
        <v>990</v>
      </c>
      <c r="D376" s="205" t="s">
        <v>405</v>
      </c>
      <c r="E376" s="230" t="s">
        <v>108</v>
      </c>
      <c r="F376" s="144" t="s">
        <v>472</v>
      </c>
      <c r="G376" s="165"/>
      <c r="H376" s="572"/>
      <c r="I376" s="187"/>
      <c r="J376" s="572"/>
      <c r="K376" s="572"/>
      <c r="L376" s="145"/>
      <c r="M376" s="574" t="s">
        <v>1029</v>
      </c>
      <c r="N376" s="146"/>
      <c r="O376" s="572"/>
      <c r="P376" s="147"/>
      <c r="Q376" s="574" t="s">
        <v>1029</v>
      </c>
    </row>
    <row r="377" spans="1:18" ht="45" hidden="1" customHeight="1" x14ac:dyDescent="0.25">
      <c r="B377" s="217" t="s">
        <v>331</v>
      </c>
      <c r="C377" s="224" t="s">
        <v>990</v>
      </c>
      <c r="D377" s="205" t="s">
        <v>405</v>
      </c>
      <c r="E377" s="234" t="s">
        <v>109</v>
      </c>
      <c r="F377" s="144" t="s">
        <v>472</v>
      </c>
      <c r="G377" s="165"/>
      <c r="H377" s="573"/>
      <c r="I377" s="187"/>
      <c r="J377" s="573"/>
      <c r="K377" s="573"/>
      <c r="L377" s="147"/>
      <c r="M377" s="575"/>
      <c r="N377" s="146"/>
      <c r="O377" s="573"/>
      <c r="P377" s="147"/>
      <c r="Q377" s="575"/>
    </row>
    <row r="378" spans="1:18" s="177" customFormat="1" ht="5.0999999999999996" hidden="1" customHeight="1" thickBot="1" x14ac:dyDescent="0.3">
      <c r="A378" s="272"/>
      <c r="B378" s="220" t="s">
        <v>331</v>
      </c>
      <c r="C378" s="220" t="s">
        <v>991</v>
      </c>
      <c r="D378" s="208" t="s">
        <v>405</v>
      </c>
      <c r="E378" s="213"/>
      <c r="F378" s="134"/>
      <c r="G378" s="176"/>
      <c r="H378" s="498"/>
      <c r="I378" s="498"/>
      <c r="J378" s="498"/>
      <c r="K378" s="499"/>
      <c r="L378" s="466"/>
      <c r="M378" s="534"/>
      <c r="N378" s="466"/>
      <c r="O378" s="499"/>
      <c r="P378" s="466"/>
      <c r="Q378" s="534"/>
      <c r="R378" s="272"/>
    </row>
    <row r="379" spans="1:18" s="177" customFormat="1" ht="15.75" hidden="1" thickTop="1" x14ac:dyDescent="0.25">
      <c r="A379" s="272"/>
      <c r="B379" s="218" t="s">
        <v>331</v>
      </c>
      <c r="C379" s="218" t="s">
        <v>991</v>
      </c>
      <c r="D379" s="206" t="s">
        <v>405</v>
      </c>
      <c r="E379" s="237" t="s">
        <v>24</v>
      </c>
      <c r="F379" s="139"/>
      <c r="G379" s="199" t="s">
        <v>231</v>
      </c>
      <c r="H379" s="500"/>
      <c r="I379" s="500"/>
      <c r="J379" s="500"/>
      <c r="K379" s="496"/>
      <c r="L379" s="465"/>
      <c r="M379" s="533"/>
      <c r="N379" s="465"/>
      <c r="O379" s="496"/>
      <c r="P379" s="465"/>
      <c r="Q379" s="533"/>
      <c r="R379" s="272"/>
    </row>
    <row r="380" spans="1:18" ht="45" hidden="1" customHeight="1" x14ac:dyDescent="0.25">
      <c r="B380" s="217" t="s">
        <v>331</v>
      </c>
      <c r="C380" s="224" t="s">
        <v>991</v>
      </c>
      <c r="D380" s="205" t="s">
        <v>405</v>
      </c>
      <c r="E380" s="230" t="s">
        <v>178</v>
      </c>
      <c r="F380" s="489" t="s">
        <v>472</v>
      </c>
      <c r="G380" s="165"/>
      <c r="H380" s="624"/>
      <c r="I380" s="497"/>
      <c r="J380" s="627"/>
      <c r="K380" s="588"/>
      <c r="L380" s="471"/>
      <c r="M380" s="580" t="s">
        <v>1029</v>
      </c>
      <c r="N380" s="471"/>
      <c r="O380" s="578"/>
      <c r="P380" s="471"/>
      <c r="Q380" s="580" t="s">
        <v>1029</v>
      </c>
    </row>
    <row r="381" spans="1:18" ht="45" hidden="1" customHeight="1" x14ac:dyDescent="0.25">
      <c r="B381" s="217" t="s">
        <v>331</v>
      </c>
      <c r="C381" s="224" t="s">
        <v>991</v>
      </c>
      <c r="D381" s="205" t="s">
        <v>405</v>
      </c>
      <c r="E381" s="230" t="s">
        <v>179</v>
      </c>
      <c r="F381" s="489" t="s">
        <v>472</v>
      </c>
      <c r="G381" s="165"/>
      <c r="H381" s="625"/>
      <c r="I381" s="497"/>
      <c r="J381" s="628"/>
      <c r="K381" s="589"/>
      <c r="L381" s="471"/>
      <c r="M381" s="591"/>
      <c r="N381" s="471"/>
      <c r="O381" s="593"/>
      <c r="P381" s="471"/>
      <c r="Q381" s="591"/>
    </row>
    <row r="382" spans="1:18" ht="45" hidden="1" customHeight="1" x14ac:dyDescent="0.25">
      <c r="B382" s="217" t="s">
        <v>331</v>
      </c>
      <c r="C382" s="224" t="s">
        <v>991</v>
      </c>
      <c r="D382" s="205" t="s">
        <v>405</v>
      </c>
      <c r="E382" s="230" t="s">
        <v>180</v>
      </c>
      <c r="F382" s="489" t="s">
        <v>472</v>
      </c>
      <c r="G382" s="165"/>
      <c r="H382" s="626"/>
      <c r="I382" s="497"/>
      <c r="J382" s="629"/>
      <c r="K382" s="590"/>
      <c r="L382" s="471"/>
      <c r="M382" s="592"/>
      <c r="N382" s="471"/>
      <c r="O382" s="579"/>
      <c r="P382" s="471"/>
      <c r="Q382" s="592"/>
    </row>
    <row r="383" spans="1:18" s="177" customFormat="1" ht="5.0999999999999996" hidden="1" customHeight="1" thickBot="1" x14ac:dyDescent="0.3">
      <c r="A383" s="272"/>
      <c r="B383" s="220" t="s">
        <v>331</v>
      </c>
      <c r="C383" s="220" t="s">
        <v>990</v>
      </c>
      <c r="D383" s="208" t="s">
        <v>406</v>
      </c>
      <c r="E383" s="213"/>
      <c r="F383" s="134"/>
      <c r="G383" s="176"/>
      <c r="H383" s="193"/>
      <c r="I383" s="193"/>
      <c r="J383" s="193"/>
      <c r="K383" s="193"/>
      <c r="L383" s="134"/>
      <c r="M383" s="186"/>
      <c r="N383" s="134"/>
      <c r="O383" s="193"/>
      <c r="P383" s="134"/>
      <c r="Q383" s="186"/>
      <c r="R383" s="272"/>
    </row>
    <row r="384" spans="1:18" s="177" customFormat="1" ht="15.75" hidden="1" thickTop="1" x14ac:dyDescent="0.25">
      <c r="A384" s="272"/>
      <c r="B384" s="218" t="s">
        <v>331</v>
      </c>
      <c r="C384" s="218" t="s">
        <v>990</v>
      </c>
      <c r="D384" s="206" t="s">
        <v>406</v>
      </c>
      <c r="E384" s="237" t="s">
        <v>74</v>
      </c>
      <c r="F384" s="139"/>
      <c r="G384" s="199" t="s">
        <v>231</v>
      </c>
      <c r="H384" s="192"/>
      <c r="I384" s="192"/>
      <c r="J384" s="192"/>
      <c r="K384" s="192"/>
      <c r="L384" s="139"/>
      <c r="M384" s="185"/>
      <c r="N384" s="139"/>
      <c r="O384" s="192"/>
      <c r="P384" s="139"/>
      <c r="Q384" s="185"/>
      <c r="R384" s="272"/>
    </row>
    <row r="385" spans="1:18" ht="45" hidden="1" customHeight="1" x14ac:dyDescent="0.25">
      <c r="B385" s="217" t="s">
        <v>331</v>
      </c>
      <c r="C385" s="224" t="s">
        <v>990</v>
      </c>
      <c r="D385" s="205" t="s">
        <v>406</v>
      </c>
      <c r="E385" s="230" t="s">
        <v>110</v>
      </c>
      <c r="F385" s="144" t="s">
        <v>472</v>
      </c>
      <c r="G385" s="165"/>
      <c r="H385" s="572"/>
      <c r="I385" s="187"/>
      <c r="J385" s="608"/>
      <c r="K385" s="608"/>
      <c r="L385" s="146"/>
      <c r="M385" s="611" t="s">
        <v>1029</v>
      </c>
      <c r="N385" s="146"/>
      <c r="O385" s="572"/>
      <c r="P385" s="146"/>
      <c r="Q385" s="611" t="s">
        <v>1029</v>
      </c>
    </row>
    <row r="386" spans="1:18" ht="45" hidden="1" customHeight="1" x14ac:dyDescent="0.25">
      <c r="B386" s="217" t="s">
        <v>331</v>
      </c>
      <c r="C386" s="224" t="s">
        <v>990</v>
      </c>
      <c r="D386" s="205" t="s">
        <v>406</v>
      </c>
      <c r="E386" s="230" t="s">
        <v>111</v>
      </c>
      <c r="F386" s="144" t="s">
        <v>472</v>
      </c>
      <c r="G386" s="165"/>
      <c r="H386" s="594"/>
      <c r="I386" s="187"/>
      <c r="J386" s="609"/>
      <c r="K386" s="609"/>
      <c r="L386" s="146"/>
      <c r="M386" s="612"/>
      <c r="N386" s="146"/>
      <c r="O386" s="594"/>
      <c r="P386" s="146"/>
      <c r="Q386" s="612"/>
    </row>
    <row r="387" spans="1:18" ht="45" hidden="1" customHeight="1" x14ac:dyDescent="0.25">
      <c r="B387" s="217" t="s">
        <v>331</v>
      </c>
      <c r="C387" s="224" t="s">
        <v>990</v>
      </c>
      <c r="D387" s="205" t="s">
        <v>406</v>
      </c>
      <c r="E387" s="230" t="s">
        <v>215</v>
      </c>
      <c r="F387" s="144" t="s">
        <v>472</v>
      </c>
      <c r="G387" s="165"/>
      <c r="H387" s="573"/>
      <c r="I387" s="187"/>
      <c r="J387" s="610"/>
      <c r="K387" s="610"/>
      <c r="L387" s="146"/>
      <c r="M387" s="613"/>
      <c r="N387" s="146"/>
      <c r="O387" s="573"/>
      <c r="P387" s="146"/>
      <c r="Q387" s="613"/>
    </row>
    <row r="388" spans="1:18" s="177" customFormat="1" ht="5.0999999999999996" hidden="1" customHeight="1" thickBot="1" x14ac:dyDescent="0.3">
      <c r="A388" s="272"/>
      <c r="B388" s="220" t="s">
        <v>331</v>
      </c>
      <c r="C388" s="220" t="s">
        <v>991</v>
      </c>
      <c r="D388" s="208" t="s">
        <v>406</v>
      </c>
      <c r="E388" s="213"/>
      <c r="F388" s="134"/>
      <c r="G388" s="176"/>
      <c r="H388" s="498"/>
      <c r="I388" s="498"/>
      <c r="J388" s="498"/>
      <c r="K388" s="499"/>
      <c r="L388" s="466"/>
      <c r="M388" s="534"/>
      <c r="N388" s="466"/>
      <c r="O388" s="499"/>
      <c r="P388" s="466"/>
      <c r="Q388" s="534"/>
      <c r="R388" s="272"/>
    </row>
    <row r="389" spans="1:18" s="177" customFormat="1" ht="15.75" hidden="1" thickTop="1" x14ac:dyDescent="0.25">
      <c r="A389" s="272"/>
      <c r="B389" s="218" t="s">
        <v>331</v>
      </c>
      <c r="C389" s="218" t="s">
        <v>991</v>
      </c>
      <c r="D389" s="206" t="s">
        <v>406</v>
      </c>
      <c r="E389" s="237" t="s">
        <v>74</v>
      </c>
      <c r="F389" s="139"/>
      <c r="G389" s="199" t="s">
        <v>231</v>
      </c>
      <c r="H389" s="500"/>
      <c r="I389" s="500"/>
      <c r="J389" s="500"/>
      <c r="K389" s="496"/>
      <c r="L389" s="465"/>
      <c r="M389" s="533"/>
      <c r="N389" s="465"/>
      <c r="O389" s="496"/>
      <c r="P389" s="465"/>
      <c r="Q389" s="533"/>
      <c r="R389" s="272"/>
    </row>
    <row r="390" spans="1:18" ht="45" hidden="1" customHeight="1" x14ac:dyDescent="0.25">
      <c r="B390" s="217" t="s">
        <v>331</v>
      </c>
      <c r="C390" s="224" t="s">
        <v>991</v>
      </c>
      <c r="D390" s="205" t="s">
        <v>406</v>
      </c>
      <c r="E390" s="230" t="s">
        <v>181</v>
      </c>
      <c r="F390" s="489" t="s">
        <v>472</v>
      </c>
      <c r="G390" s="165"/>
      <c r="H390" s="624"/>
      <c r="I390" s="501"/>
      <c r="J390" s="627"/>
      <c r="K390" s="588"/>
      <c r="L390" s="471"/>
      <c r="M390" s="580" t="s">
        <v>1029</v>
      </c>
      <c r="N390" s="471"/>
      <c r="O390" s="578"/>
      <c r="P390" s="471"/>
      <c r="Q390" s="580" t="s">
        <v>1029</v>
      </c>
    </row>
    <row r="391" spans="1:18" ht="45" hidden="1" customHeight="1" x14ac:dyDescent="0.25">
      <c r="B391" s="217" t="s">
        <v>331</v>
      </c>
      <c r="C391" s="224" t="s">
        <v>991</v>
      </c>
      <c r="D391" s="205" t="s">
        <v>406</v>
      </c>
      <c r="E391" s="230" t="s">
        <v>182</v>
      </c>
      <c r="F391" s="489" t="s">
        <v>472</v>
      </c>
      <c r="G391" s="165"/>
      <c r="H391" s="625"/>
      <c r="I391" s="501"/>
      <c r="J391" s="628"/>
      <c r="K391" s="589"/>
      <c r="L391" s="471"/>
      <c r="M391" s="591"/>
      <c r="N391" s="471"/>
      <c r="O391" s="593"/>
      <c r="P391" s="471"/>
      <c r="Q391" s="591"/>
    </row>
    <row r="392" spans="1:18" ht="45" hidden="1" customHeight="1" x14ac:dyDescent="0.25">
      <c r="B392" s="217" t="s">
        <v>331</v>
      </c>
      <c r="C392" s="224" t="s">
        <v>991</v>
      </c>
      <c r="D392" s="205" t="s">
        <v>406</v>
      </c>
      <c r="E392" s="230" t="s">
        <v>183</v>
      </c>
      <c r="F392" s="489" t="s">
        <v>472</v>
      </c>
      <c r="G392" s="165"/>
      <c r="H392" s="625"/>
      <c r="I392" s="501"/>
      <c r="J392" s="628"/>
      <c r="K392" s="589"/>
      <c r="L392" s="471"/>
      <c r="M392" s="591"/>
      <c r="N392" s="471"/>
      <c r="O392" s="593"/>
      <c r="P392" s="471"/>
      <c r="Q392" s="591"/>
    </row>
    <row r="393" spans="1:18" ht="45" hidden="1" customHeight="1" x14ac:dyDescent="0.25">
      <c r="B393" s="217" t="s">
        <v>331</v>
      </c>
      <c r="C393" s="224" t="s">
        <v>991</v>
      </c>
      <c r="D393" s="205" t="s">
        <v>406</v>
      </c>
      <c r="E393" s="230" t="s">
        <v>184</v>
      </c>
      <c r="F393" s="489" t="s">
        <v>472</v>
      </c>
      <c r="G393" s="165"/>
      <c r="H393" s="626"/>
      <c r="I393" s="502"/>
      <c r="J393" s="629"/>
      <c r="K393" s="590"/>
      <c r="L393" s="471"/>
      <c r="M393" s="592"/>
      <c r="N393" s="476"/>
      <c r="O393" s="579"/>
      <c r="P393" s="471"/>
      <c r="Q393" s="592"/>
    </row>
    <row r="394" spans="1:18" s="177" customFormat="1" ht="5.0999999999999996" hidden="1" customHeight="1" thickBot="1" x14ac:dyDescent="0.3">
      <c r="A394" s="272"/>
      <c r="B394" s="220" t="s">
        <v>331</v>
      </c>
      <c r="C394" s="220" t="s">
        <v>990</v>
      </c>
      <c r="D394" s="208" t="s">
        <v>407</v>
      </c>
      <c r="E394" s="213"/>
      <c r="F394" s="134"/>
      <c r="G394" s="176"/>
      <c r="H394" s="193"/>
      <c r="I394" s="193"/>
      <c r="J394" s="193"/>
      <c r="K394" s="193"/>
      <c r="L394" s="134"/>
      <c r="M394" s="186"/>
      <c r="N394" s="134"/>
      <c r="O394" s="193"/>
      <c r="P394" s="134"/>
      <c r="Q394" s="186"/>
      <c r="R394" s="272"/>
    </row>
    <row r="395" spans="1:18" s="177" customFormat="1" ht="15.75" hidden="1" thickTop="1" x14ac:dyDescent="0.25">
      <c r="A395" s="272"/>
      <c r="B395" s="218" t="s">
        <v>331</v>
      </c>
      <c r="C395" s="218" t="s">
        <v>990</v>
      </c>
      <c r="D395" s="206" t="s">
        <v>407</v>
      </c>
      <c r="E395" s="237" t="s">
        <v>73</v>
      </c>
      <c r="F395" s="139"/>
      <c r="G395" s="199" t="s">
        <v>231</v>
      </c>
      <c r="H395" s="192"/>
      <c r="I395" s="192"/>
      <c r="J395" s="192"/>
      <c r="K395" s="192"/>
      <c r="L395" s="139"/>
      <c r="M395" s="185"/>
      <c r="N395" s="139"/>
      <c r="O395" s="192"/>
      <c r="P395" s="139"/>
      <c r="Q395" s="185"/>
      <c r="R395" s="272"/>
    </row>
    <row r="396" spans="1:18" ht="45" hidden="1" customHeight="1" x14ac:dyDescent="0.25">
      <c r="B396" s="217" t="s">
        <v>331</v>
      </c>
      <c r="C396" s="224" t="s">
        <v>990</v>
      </c>
      <c r="D396" s="205" t="s">
        <v>407</v>
      </c>
      <c r="E396" s="230" t="s">
        <v>112</v>
      </c>
      <c r="F396" s="144" t="s">
        <v>472</v>
      </c>
      <c r="G396" s="165"/>
      <c r="H396" s="572"/>
      <c r="I396" s="187"/>
      <c r="J396" s="608"/>
      <c r="K396" s="608"/>
      <c r="L396" s="146"/>
      <c r="M396" s="611" t="s">
        <v>1029</v>
      </c>
      <c r="N396" s="146"/>
      <c r="O396" s="572"/>
      <c r="P396" s="146"/>
      <c r="Q396" s="611" t="s">
        <v>1029</v>
      </c>
    </row>
    <row r="397" spans="1:18" ht="45" hidden="1" customHeight="1" x14ac:dyDescent="0.25">
      <c r="B397" s="217" t="s">
        <v>331</v>
      </c>
      <c r="C397" s="224" t="s">
        <v>990</v>
      </c>
      <c r="D397" s="205" t="s">
        <v>407</v>
      </c>
      <c r="E397" s="230" t="s">
        <v>113</v>
      </c>
      <c r="F397" s="144" t="s">
        <v>472</v>
      </c>
      <c r="G397" s="165"/>
      <c r="H397" s="594"/>
      <c r="I397" s="187"/>
      <c r="J397" s="609"/>
      <c r="K397" s="609"/>
      <c r="L397" s="146"/>
      <c r="M397" s="612"/>
      <c r="N397" s="146"/>
      <c r="O397" s="594"/>
      <c r="P397" s="146"/>
      <c r="Q397" s="612"/>
    </row>
    <row r="398" spans="1:18" ht="45" hidden="1" customHeight="1" x14ac:dyDescent="0.25">
      <c r="B398" s="217" t="s">
        <v>331</v>
      </c>
      <c r="C398" s="224" t="s">
        <v>990</v>
      </c>
      <c r="D398" s="205" t="s">
        <v>407</v>
      </c>
      <c r="E398" s="230" t="s">
        <v>114</v>
      </c>
      <c r="F398" s="144" t="s">
        <v>472</v>
      </c>
      <c r="G398" s="165"/>
      <c r="H398" s="573"/>
      <c r="I398" s="187"/>
      <c r="J398" s="610"/>
      <c r="K398" s="610"/>
      <c r="L398" s="146"/>
      <c r="M398" s="613"/>
      <c r="N398" s="146"/>
      <c r="O398" s="573"/>
      <c r="P398" s="146"/>
      <c r="Q398" s="613"/>
    </row>
    <row r="399" spans="1:18" s="177" customFormat="1" ht="5.0999999999999996" hidden="1" customHeight="1" thickBot="1" x14ac:dyDescent="0.3">
      <c r="A399" s="272"/>
      <c r="B399" s="220" t="s">
        <v>331</v>
      </c>
      <c r="C399" s="220" t="s">
        <v>991</v>
      </c>
      <c r="D399" s="208" t="s">
        <v>407</v>
      </c>
      <c r="E399" s="213"/>
      <c r="F399" s="134"/>
      <c r="G399" s="176"/>
      <c r="H399" s="498"/>
      <c r="I399" s="498"/>
      <c r="J399" s="498"/>
      <c r="K399" s="499"/>
      <c r="L399" s="466"/>
      <c r="M399" s="534"/>
      <c r="N399" s="466"/>
      <c r="O399" s="499"/>
      <c r="P399" s="466"/>
      <c r="Q399" s="534"/>
      <c r="R399" s="272"/>
    </row>
    <row r="400" spans="1:18" s="177" customFormat="1" ht="15.75" hidden="1" thickTop="1" x14ac:dyDescent="0.25">
      <c r="A400" s="272"/>
      <c r="B400" s="218" t="s">
        <v>331</v>
      </c>
      <c r="C400" s="218" t="s">
        <v>991</v>
      </c>
      <c r="D400" s="206" t="s">
        <v>407</v>
      </c>
      <c r="E400" s="237" t="s">
        <v>73</v>
      </c>
      <c r="F400" s="139"/>
      <c r="G400" s="199" t="s">
        <v>230</v>
      </c>
      <c r="H400" s="500"/>
      <c r="I400" s="500"/>
      <c r="J400" s="500"/>
      <c r="K400" s="496"/>
      <c r="L400" s="465"/>
      <c r="M400" s="533"/>
      <c r="N400" s="465"/>
      <c r="O400" s="496"/>
      <c r="P400" s="465"/>
      <c r="Q400" s="533"/>
      <c r="R400" s="272"/>
    </row>
    <row r="401" spans="1:18" ht="45" hidden="1" customHeight="1" x14ac:dyDescent="0.25">
      <c r="B401" s="217" t="s">
        <v>331</v>
      </c>
      <c r="C401" s="224" t="s">
        <v>991</v>
      </c>
      <c r="D401" s="205" t="s">
        <v>407</v>
      </c>
      <c r="E401" s="230" t="s">
        <v>185</v>
      </c>
      <c r="F401" s="489" t="s">
        <v>472</v>
      </c>
      <c r="G401" s="165"/>
      <c r="H401" s="624"/>
      <c r="I401" s="501"/>
      <c r="J401" s="627"/>
      <c r="K401" s="588"/>
      <c r="L401" s="471"/>
      <c r="M401" s="580" t="s">
        <v>1029</v>
      </c>
      <c r="N401" s="471"/>
      <c r="O401" s="578"/>
      <c r="P401" s="471"/>
      <c r="Q401" s="580" t="s">
        <v>1029</v>
      </c>
    </row>
    <row r="402" spans="1:18" ht="45" hidden="1" customHeight="1" x14ac:dyDescent="0.25">
      <c r="B402" s="217" t="s">
        <v>331</v>
      </c>
      <c r="C402" s="224" t="s">
        <v>991</v>
      </c>
      <c r="D402" s="205" t="s">
        <v>407</v>
      </c>
      <c r="E402" s="230" t="s">
        <v>186</v>
      </c>
      <c r="F402" s="489" t="s">
        <v>472</v>
      </c>
      <c r="G402" s="165"/>
      <c r="H402" s="625"/>
      <c r="I402" s="501"/>
      <c r="J402" s="628"/>
      <c r="K402" s="589"/>
      <c r="L402" s="471"/>
      <c r="M402" s="591"/>
      <c r="N402" s="471"/>
      <c r="O402" s="593"/>
      <c r="P402" s="471"/>
      <c r="Q402" s="591"/>
    </row>
    <row r="403" spans="1:18" ht="45" hidden="1" customHeight="1" x14ac:dyDescent="0.25">
      <c r="B403" s="217" t="s">
        <v>331</v>
      </c>
      <c r="C403" s="224" t="s">
        <v>991</v>
      </c>
      <c r="D403" s="205" t="s">
        <v>407</v>
      </c>
      <c r="E403" s="230" t="s">
        <v>187</v>
      </c>
      <c r="F403" s="489" t="s">
        <v>472</v>
      </c>
      <c r="G403" s="165"/>
      <c r="H403" s="625"/>
      <c r="I403" s="501"/>
      <c r="J403" s="628"/>
      <c r="K403" s="589"/>
      <c r="L403" s="471"/>
      <c r="M403" s="591"/>
      <c r="N403" s="471"/>
      <c r="O403" s="593"/>
      <c r="P403" s="471"/>
      <c r="Q403" s="591"/>
    </row>
    <row r="404" spans="1:18" ht="45" hidden="1" customHeight="1" x14ac:dyDescent="0.25">
      <c r="B404" s="217" t="s">
        <v>331</v>
      </c>
      <c r="C404" s="224" t="s">
        <v>991</v>
      </c>
      <c r="D404" s="205" t="s">
        <v>407</v>
      </c>
      <c r="E404" s="230" t="s">
        <v>188</v>
      </c>
      <c r="F404" s="489" t="s">
        <v>472</v>
      </c>
      <c r="G404" s="165"/>
      <c r="H404" s="626"/>
      <c r="I404" s="502"/>
      <c r="J404" s="629"/>
      <c r="K404" s="590"/>
      <c r="L404" s="471"/>
      <c r="M404" s="592"/>
      <c r="N404" s="476"/>
      <c r="O404" s="579"/>
      <c r="P404" s="471"/>
      <c r="Q404" s="592"/>
    </row>
    <row r="405" spans="1:18" s="177" customFormat="1" ht="5.0999999999999996" hidden="1" customHeight="1" thickBot="1" x14ac:dyDescent="0.3">
      <c r="A405" s="272"/>
      <c r="B405" s="220" t="s">
        <v>331</v>
      </c>
      <c r="C405" s="220" t="s">
        <v>990</v>
      </c>
      <c r="D405" s="208" t="s">
        <v>408</v>
      </c>
      <c r="E405" s="213"/>
      <c r="F405" s="134"/>
      <c r="G405" s="176"/>
      <c r="H405" s="193"/>
      <c r="I405" s="193"/>
      <c r="J405" s="193"/>
      <c r="K405" s="193"/>
      <c r="L405" s="134"/>
      <c r="M405" s="186"/>
      <c r="N405" s="134"/>
      <c r="O405" s="193"/>
      <c r="P405" s="134"/>
      <c r="Q405" s="186"/>
      <c r="R405" s="272"/>
    </row>
    <row r="406" spans="1:18" s="177" customFormat="1" ht="15.75" hidden="1" thickTop="1" x14ac:dyDescent="0.25">
      <c r="A406" s="272"/>
      <c r="B406" s="218" t="s">
        <v>331</v>
      </c>
      <c r="C406" s="218" t="s">
        <v>990</v>
      </c>
      <c r="D406" s="206" t="s">
        <v>408</v>
      </c>
      <c r="E406" s="237" t="s">
        <v>770</v>
      </c>
      <c r="F406" s="139"/>
      <c r="G406" s="199" t="s">
        <v>231</v>
      </c>
      <c r="H406" s="192"/>
      <c r="I406" s="192"/>
      <c r="J406" s="192"/>
      <c r="K406" s="192"/>
      <c r="L406" s="139"/>
      <c r="M406" s="185"/>
      <c r="N406" s="139"/>
      <c r="O406" s="192"/>
      <c r="P406" s="139"/>
      <c r="Q406" s="185"/>
      <c r="R406" s="272"/>
    </row>
    <row r="407" spans="1:18" ht="45" hidden="1" customHeight="1" x14ac:dyDescent="0.25">
      <c r="B407" s="217" t="s">
        <v>331</v>
      </c>
      <c r="C407" s="224" t="s">
        <v>990</v>
      </c>
      <c r="D407" s="205" t="s">
        <v>408</v>
      </c>
      <c r="E407" s="230" t="s">
        <v>771</v>
      </c>
      <c r="F407" s="144" t="s">
        <v>472</v>
      </c>
      <c r="G407" s="165"/>
      <c r="H407" s="572"/>
      <c r="I407" s="187"/>
      <c r="J407" s="608"/>
      <c r="K407" s="608"/>
      <c r="L407" s="146"/>
      <c r="M407" s="611" t="s">
        <v>1029</v>
      </c>
      <c r="N407" s="146"/>
      <c r="O407" s="572"/>
      <c r="P407" s="146"/>
      <c r="Q407" s="611" t="s">
        <v>1029</v>
      </c>
    </row>
    <row r="408" spans="1:18" ht="45" hidden="1" customHeight="1" x14ac:dyDescent="0.25">
      <c r="B408" s="217" t="s">
        <v>331</v>
      </c>
      <c r="C408" s="224" t="s">
        <v>990</v>
      </c>
      <c r="D408" s="205" t="s">
        <v>408</v>
      </c>
      <c r="E408" s="230" t="s">
        <v>113</v>
      </c>
      <c r="F408" s="144" t="s">
        <v>472</v>
      </c>
      <c r="G408" s="165"/>
      <c r="H408" s="594"/>
      <c r="I408" s="187"/>
      <c r="J408" s="609"/>
      <c r="K408" s="609"/>
      <c r="L408" s="146"/>
      <c r="M408" s="612"/>
      <c r="N408" s="146"/>
      <c r="O408" s="594"/>
      <c r="P408" s="146"/>
      <c r="Q408" s="612"/>
    </row>
    <row r="409" spans="1:18" ht="45" hidden="1" customHeight="1" x14ac:dyDescent="0.25">
      <c r="B409" s="217" t="s">
        <v>331</v>
      </c>
      <c r="C409" s="224" t="s">
        <v>990</v>
      </c>
      <c r="D409" s="205" t="s">
        <v>408</v>
      </c>
      <c r="E409" s="230" t="s">
        <v>772</v>
      </c>
      <c r="F409" s="144" t="s">
        <v>472</v>
      </c>
      <c r="G409" s="165"/>
      <c r="H409" s="573"/>
      <c r="I409" s="187"/>
      <c r="J409" s="610"/>
      <c r="K409" s="610"/>
      <c r="L409" s="146"/>
      <c r="M409" s="613"/>
      <c r="N409" s="146"/>
      <c r="O409" s="573"/>
      <c r="P409" s="146"/>
      <c r="Q409" s="613"/>
    </row>
    <row r="410" spans="1:18" s="177" customFormat="1" ht="5.0999999999999996" hidden="1" customHeight="1" thickBot="1" x14ac:dyDescent="0.3">
      <c r="A410" s="272"/>
      <c r="B410" s="220" t="s">
        <v>331</v>
      </c>
      <c r="C410" s="220" t="s">
        <v>991</v>
      </c>
      <c r="D410" s="208" t="s">
        <v>408</v>
      </c>
      <c r="E410" s="213"/>
      <c r="F410" s="134"/>
      <c r="G410" s="176"/>
      <c r="H410" s="498"/>
      <c r="I410" s="498"/>
      <c r="J410" s="498"/>
      <c r="K410" s="499"/>
      <c r="L410" s="466"/>
      <c r="M410" s="534"/>
      <c r="N410" s="466"/>
      <c r="O410" s="499"/>
      <c r="P410" s="466"/>
      <c r="Q410" s="534"/>
      <c r="R410" s="272"/>
    </row>
    <row r="411" spans="1:18" s="177" customFormat="1" ht="15.75" hidden="1" thickTop="1" x14ac:dyDescent="0.25">
      <c r="A411" s="272"/>
      <c r="B411" s="218" t="s">
        <v>331</v>
      </c>
      <c r="C411" s="218" t="s">
        <v>991</v>
      </c>
      <c r="D411" s="206" t="s">
        <v>408</v>
      </c>
      <c r="E411" s="237" t="s">
        <v>770</v>
      </c>
      <c r="F411" s="139"/>
      <c r="G411" s="199" t="s">
        <v>230</v>
      </c>
      <c r="H411" s="500"/>
      <c r="I411" s="500"/>
      <c r="J411" s="500"/>
      <c r="K411" s="496"/>
      <c r="L411" s="465"/>
      <c r="M411" s="533"/>
      <c r="N411" s="465"/>
      <c r="O411" s="496"/>
      <c r="P411" s="465"/>
      <c r="Q411" s="533"/>
      <c r="R411" s="272"/>
    </row>
    <row r="412" spans="1:18" ht="45" hidden="1" customHeight="1" x14ac:dyDescent="0.25">
      <c r="B412" s="217" t="s">
        <v>331</v>
      </c>
      <c r="C412" s="224" t="s">
        <v>991</v>
      </c>
      <c r="D412" s="205" t="s">
        <v>408</v>
      </c>
      <c r="E412" s="230" t="s">
        <v>185</v>
      </c>
      <c r="F412" s="489" t="s">
        <v>472</v>
      </c>
      <c r="G412" s="165"/>
      <c r="H412" s="624"/>
      <c r="I412" s="501"/>
      <c r="J412" s="627"/>
      <c r="K412" s="588"/>
      <c r="L412" s="471"/>
      <c r="M412" s="580" t="s">
        <v>1029</v>
      </c>
      <c r="N412" s="471"/>
      <c r="O412" s="578"/>
      <c r="P412" s="471"/>
      <c r="Q412" s="580" t="s">
        <v>1029</v>
      </c>
    </row>
    <row r="413" spans="1:18" ht="45" hidden="1" customHeight="1" x14ac:dyDescent="0.25">
      <c r="B413" s="217" t="s">
        <v>331</v>
      </c>
      <c r="C413" s="224" t="s">
        <v>991</v>
      </c>
      <c r="D413" s="205" t="s">
        <v>408</v>
      </c>
      <c r="E413" s="230" t="s">
        <v>711</v>
      </c>
      <c r="F413" s="489" t="s">
        <v>472</v>
      </c>
      <c r="G413" s="165"/>
      <c r="H413" s="625"/>
      <c r="I413" s="501"/>
      <c r="J413" s="628"/>
      <c r="K413" s="589"/>
      <c r="L413" s="471"/>
      <c r="M413" s="591"/>
      <c r="N413" s="471"/>
      <c r="O413" s="593"/>
      <c r="P413" s="471"/>
      <c r="Q413" s="591"/>
    </row>
    <row r="414" spans="1:18" ht="45" hidden="1" customHeight="1" x14ac:dyDescent="0.25">
      <c r="B414" s="217" t="s">
        <v>331</v>
      </c>
      <c r="C414" s="224" t="s">
        <v>991</v>
      </c>
      <c r="D414" s="205" t="s">
        <v>408</v>
      </c>
      <c r="E414" s="230" t="s">
        <v>712</v>
      </c>
      <c r="F414" s="489" t="s">
        <v>472</v>
      </c>
      <c r="G414" s="165"/>
      <c r="H414" s="625"/>
      <c r="I414" s="501"/>
      <c r="J414" s="628"/>
      <c r="K414" s="589"/>
      <c r="L414" s="471"/>
      <c r="M414" s="591"/>
      <c r="N414" s="471"/>
      <c r="O414" s="593"/>
      <c r="P414" s="471"/>
      <c r="Q414" s="591"/>
    </row>
    <row r="415" spans="1:18" ht="45" hidden="1" customHeight="1" x14ac:dyDescent="0.25">
      <c r="B415" s="217" t="s">
        <v>331</v>
      </c>
      <c r="C415" s="224" t="s">
        <v>991</v>
      </c>
      <c r="D415" s="205" t="s">
        <v>408</v>
      </c>
      <c r="E415" s="230" t="s">
        <v>713</v>
      </c>
      <c r="F415" s="489" t="s">
        <v>472</v>
      </c>
      <c r="G415" s="165"/>
      <c r="H415" s="626"/>
      <c r="I415" s="502"/>
      <c r="J415" s="629"/>
      <c r="K415" s="590"/>
      <c r="L415" s="471"/>
      <c r="M415" s="592"/>
      <c r="N415" s="476"/>
      <c r="O415" s="579"/>
      <c r="P415" s="471"/>
      <c r="Q415" s="592"/>
    </row>
    <row r="416" spans="1:18" s="177" customFormat="1" ht="5.0999999999999996" hidden="1" customHeight="1" thickBot="1" x14ac:dyDescent="0.3">
      <c r="A416" s="272"/>
      <c r="B416" s="220" t="s">
        <v>331</v>
      </c>
      <c r="C416" s="220" t="s">
        <v>990</v>
      </c>
      <c r="D416" s="208" t="s">
        <v>409</v>
      </c>
      <c r="E416" s="213"/>
      <c r="F416" s="134"/>
      <c r="G416" s="176"/>
      <c r="H416" s="193"/>
      <c r="I416" s="193"/>
      <c r="J416" s="193"/>
      <c r="K416" s="193"/>
      <c r="L416" s="134"/>
      <c r="M416" s="186"/>
      <c r="N416" s="134"/>
      <c r="O416" s="193"/>
      <c r="P416" s="134"/>
      <c r="Q416" s="186"/>
      <c r="R416" s="272"/>
    </row>
    <row r="417" spans="1:18" s="177" customFormat="1" ht="15.75" hidden="1" thickTop="1" x14ac:dyDescent="0.25">
      <c r="A417" s="272"/>
      <c r="B417" s="218" t="s">
        <v>331</v>
      </c>
      <c r="C417" s="218" t="s">
        <v>990</v>
      </c>
      <c r="D417" s="206" t="s">
        <v>409</v>
      </c>
      <c r="E417" s="237" t="s">
        <v>867</v>
      </c>
      <c r="F417" s="139"/>
      <c r="G417" s="199" t="s">
        <v>231</v>
      </c>
      <c r="H417" s="192"/>
      <c r="I417" s="192"/>
      <c r="J417" s="192"/>
      <c r="K417" s="192"/>
      <c r="L417" s="139"/>
      <c r="M417" s="185"/>
      <c r="N417" s="139"/>
      <c r="O417" s="192"/>
      <c r="P417" s="139"/>
      <c r="Q417" s="185"/>
      <c r="R417" s="272"/>
    </row>
    <row r="418" spans="1:18" ht="45" hidden="1" customHeight="1" x14ac:dyDescent="0.25">
      <c r="B418" s="217" t="s">
        <v>331</v>
      </c>
      <c r="C418" s="224" t="s">
        <v>990</v>
      </c>
      <c r="D418" s="205" t="s">
        <v>409</v>
      </c>
      <c r="E418" s="230" t="s">
        <v>868</v>
      </c>
      <c r="F418" s="144" t="s">
        <v>472</v>
      </c>
      <c r="G418" s="165"/>
      <c r="H418" s="572"/>
      <c r="I418" s="187"/>
      <c r="J418" s="608"/>
      <c r="K418" s="608"/>
      <c r="L418" s="146"/>
      <c r="M418" s="611" t="s">
        <v>1029</v>
      </c>
      <c r="N418" s="146"/>
      <c r="O418" s="572"/>
      <c r="P418" s="146"/>
      <c r="Q418" s="611" t="s">
        <v>1029</v>
      </c>
    </row>
    <row r="419" spans="1:18" ht="45" hidden="1" customHeight="1" x14ac:dyDescent="0.25">
      <c r="B419" s="217" t="s">
        <v>331</v>
      </c>
      <c r="C419" s="224" t="s">
        <v>990</v>
      </c>
      <c r="D419" s="205" t="s">
        <v>409</v>
      </c>
      <c r="E419" s="230" t="s">
        <v>869</v>
      </c>
      <c r="F419" s="144" t="s">
        <v>472</v>
      </c>
      <c r="G419" s="165"/>
      <c r="H419" s="594"/>
      <c r="I419" s="187"/>
      <c r="J419" s="609"/>
      <c r="K419" s="609"/>
      <c r="L419" s="146"/>
      <c r="M419" s="612"/>
      <c r="N419" s="146"/>
      <c r="O419" s="594"/>
      <c r="P419" s="146"/>
      <c r="Q419" s="612"/>
    </row>
    <row r="420" spans="1:18" ht="45" hidden="1" customHeight="1" x14ac:dyDescent="0.25">
      <c r="B420" s="217" t="s">
        <v>331</v>
      </c>
      <c r="C420" s="224" t="s">
        <v>990</v>
      </c>
      <c r="D420" s="205" t="s">
        <v>409</v>
      </c>
      <c r="E420" s="230" t="s">
        <v>870</v>
      </c>
      <c r="F420" s="144" t="s">
        <v>472</v>
      </c>
      <c r="G420" s="165"/>
      <c r="H420" s="573"/>
      <c r="I420" s="187"/>
      <c r="J420" s="610"/>
      <c r="K420" s="610"/>
      <c r="L420" s="146"/>
      <c r="M420" s="613"/>
      <c r="N420" s="146"/>
      <c r="O420" s="573"/>
      <c r="P420" s="146"/>
      <c r="Q420" s="613"/>
    </row>
    <row r="421" spans="1:18" s="177" customFormat="1" ht="5.0999999999999996" hidden="1" customHeight="1" thickBot="1" x14ac:dyDescent="0.3">
      <c r="A421" s="272"/>
      <c r="B421" s="220" t="s">
        <v>331</v>
      </c>
      <c r="C421" s="220" t="s">
        <v>991</v>
      </c>
      <c r="D421" s="208" t="s">
        <v>409</v>
      </c>
      <c r="E421" s="213"/>
      <c r="F421" s="134"/>
      <c r="G421" s="176"/>
      <c r="H421" s="498"/>
      <c r="I421" s="498"/>
      <c r="J421" s="498"/>
      <c r="K421" s="499"/>
      <c r="L421" s="466"/>
      <c r="M421" s="534"/>
      <c r="N421" s="466"/>
      <c r="O421" s="499"/>
      <c r="P421" s="466"/>
      <c r="Q421" s="534"/>
      <c r="R421" s="272"/>
    </row>
    <row r="422" spans="1:18" s="177" customFormat="1" ht="15.75" hidden="1" thickTop="1" x14ac:dyDescent="0.25">
      <c r="A422" s="272"/>
      <c r="B422" s="218" t="s">
        <v>331</v>
      </c>
      <c r="C422" s="218" t="s">
        <v>991</v>
      </c>
      <c r="D422" s="206" t="s">
        <v>409</v>
      </c>
      <c r="E422" s="237" t="s">
        <v>867</v>
      </c>
      <c r="F422" s="139"/>
      <c r="G422" s="199" t="s">
        <v>231</v>
      </c>
      <c r="H422" s="500"/>
      <c r="I422" s="500"/>
      <c r="J422" s="500"/>
      <c r="K422" s="496"/>
      <c r="L422" s="465"/>
      <c r="M422" s="533"/>
      <c r="N422" s="465"/>
      <c r="O422" s="496"/>
      <c r="P422" s="465"/>
      <c r="Q422" s="533"/>
      <c r="R422" s="272"/>
    </row>
    <row r="423" spans="1:18" ht="45" hidden="1" customHeight="1" x14ac:dyDescent="0.25">
      <c r="B423" s="217" t="s">
        <v>331</v>
      </c>
      <c r="C423" s="224" t="s">
        <v>991</v>
      </c>
      <c r="D423" s="205" t="s">
        <v>409</v>
      </c>
      <c r="E423" s="230" t="s">
        <v>871</v>
      </c>
      <c r="F423" s="489" t="s">
        <v>472</v>
      </c>
      <c r="G423" s="165"/>
      <c r="H423" s="624"/>
      <c r="I423" s="497"/>
      <c r="J423" s="627"/>
      <c r="K423" s="588"/>
      <c r="L423" s="471"/>
      <c r="M423" s="580" t="s">
        <v>1029</v>
      </c>
      <c r="N423" s="471"/>
      <c r="O423" s="578"/>
      <c r="P423" s="471"/>
      <c r="Q423" s="580" t="s">
        <v>1029</v>
      </c>
    </row>
    <row r="424" spans="1:18" ht="45" hidden="1" customHeight="1" x14ac:dyDescent="0.25">
      <c r="B424" s="217" t="s">
        <v>331</v>
      </c>
      <c r="C424" s="224" t="s">
        <v>991</v>
      </c>
      <c r="D424" s="205" t="s">
        <v>409</v>
      </c>
      <c r="E424" s="230" t="s">
        <v>872</v>
      </c>
      <c r="F424" s="489" t="s">
        <v>472</v>
      </c>
      <c r="G424" s="165"/>
      <c r="H424" s="625"/>
      <c r="I424" s="497"/>
      <c r="J424" s="628"/>
      <c r="K424" s="589"/>
      <c r="L424" s="471"/>
      <c r="M424" s="591"/>
      <c r="N424" s="471"/>
      <c r="O424" s="593"/>
      <c r="P424" s="471"/>
      <c r="Q424" s="591"/>
    </row>
    <row r="425" spans="1:18" ht="45" hidden="1" customHeight="1" x14ac:dyDescent="0.25">
      <c r="B425" s="217" t="s">
        <v>331</v>
      </c>
      <c r="C425" s="224" t="s">
        <v>991</v>
      </c>
      <c r="D425" s="205" t="s">
        <v>409</v>
      </c>
      <c r="E425" s="230" t="s">
        <v>873</v>
      </c>
      <c r="F425" s="489" t="s">
        <v>472</v>
      </c>
      <c r="G425" s="165"/>
      <c r="H425" s="626"/>
      <c r="I425" s="497"/>
      <c r="J425" s="629"/>
      <c r="K425" s="590"/>
      <c r="L425" s="471"/>
      <c r="M425" s="592"/>
      <c r="N425" s="471"/>
      <c r="O425" s="579"/>
      <c r="P425" s="471"/>
      <c r="Q425" s="592"/>
    </row>
    <row r="426" spans="1:18" s="177" customFormat="1" ht="5.0999999999999996" hidden="1" customHeight="1" thickBot="1" x14ac:dyDescent="0.3">
      <c r="A426" s="272"/>
      <c r="B426" s="220" t="s">
        <v>331</v>
      </c>
      <c r="C426" s="220" t="s">
        <v>990</v>
      </c>
      <c r="D426" s="208" t="s">
        <v>410</v>
      </c>
      <c r="E426" s="213"/>
      <c r="F426" s="134"/>
      <c r="G426" s="176"/>
      <c r="H426" s="193"/>
      <c r="I426" s="193"/>
      <c r="J426" s="193"/>
      <c r="K426" s="193"/>
      <c r="L426" s="134"/>
      <c r="M426" s="186"/>
      <c r="N426" s="134"/>
      <c r="O426" s="193"/>
      <c r="P426" s="134"/>
      <c r="Q426" s="186"/>
      <c r="R426" s="272"/>
    </row>
    <row r="427" spans="1:18" s="177" customFormat="1" ht="15.75" hidden="1" thickTop="1" x14ac:dyDescent="0.25">
      <c r="A427" s="272"/>
      <c r="B427" s="218" t="s">
        <v>331</v>
      </c>
      <c r="C427" s="218" t="s">
        <v>990</v>
      </c>
      <c r="D427" s="206" t="s">
        <v>410</v>
      </c>
      <c r="E427" s="237" t="s">
        <v>1015</v>
      </c>
      <c r="F427" s="139"/>
      <c r="G427" s="199" t="s">
        <v>230</v>
      </c>
      <c r="H427" s="192"/>
      <c r="I427" s="192"/>
      <c r="J427" s="192"/>
      <c r="K427" s="192"/>
      <c r="L427" s="139"/>
      <c r="M427" s="185"/>
      <c r="N427" s="139"/>
      <c r="O427" s="192"/>
      <c r="P427" s="139"/>
      <c r="Q427" s="185"/>
      <c r="R427" s="272"/>
    </row>
    <row r="428" spans="1:18" ht="45" hidden="1" customHeight="1" x14ac:dyDescent="0.25">
      <c r="B428" s="217" t="s">
        <v>331</v>
      </c>
      <c r="C428" s="224" t="s">
        <v>990</v>
      </c>
      <c r="D428" s="205" t="s">
        <v>410</v>
      </c>
      <c r="E428" s="230" t="s">
        <v>773</v>
      </c>
      <c r="F428" s="144" t="s">
        <v>472</v>
      </c>
      <c r="G428" s="165"/>
      <c r="H428" s="572"/>
      <c r="I428" s="175"/>
      <c r="J428" s="608"/>
      <c r="K428" s="608"/>
      <c r="L428" s="146"/>
      <c r="M428" s="611" t="s">
        <v>1029</v>
      </c>
      <c r="N428" s="146"/>
      <c r="O428" s="572"/>
      <c r="P428" s="146"/>
      <c r="Q428" s="611" t="s">
        <v>1029</v>
      </c>
    </row>
    <row r="429" spans="1:18" ht="45" hidden="1" customHeight="1" x14ac:dyDescent="0.25">
      <c r="B429" s="217" t="s">
        <v>331</v>
      </c>
      <c r="C429" s="224" t="s">
        <v>990</v>
      </c>
      <c r="D429" s="205" t="s">
        <v>410</v>
      </c>
      <c r="E429" s="230" t="s">
        <v>474</v>
      </c>
      <c r="F429" s="144" t="s">
        <v>472</v>
      </c>
      <c r="G429" s="165"/>
      <c r="H429" s="594"/>
      <c r="I429" s="175"/>
      <c r="J429" s="609"/>
      <c r="K429" s="609"/>
      <c r="L429" s="146"/>
      <c r="M429" s="612"/>
      <c r="N429" s="146"/>
      <c r="O429" s="594"/>
      <c r="P429" s="146"/>
      <c r="Q429" s="612"/>
    </row>
    <row r="430" spans="1:18" ht="45" hidden="1" customHeight="1" x14ac:dyDescent="0.25">
      <c r="B430" s="217" t="s">
        <v>331</v>
      </c>
      <c r="C430" s="224" t="s">
        <v>990</v>
      </c>
      <c r="D430" s="205" t="s">
        <v>410</v>
      </c>
      <c r="E430" s="230" t="s">
        <v>774</v>
      </c>
      <c r="F430" s="144" t="s">
        <v>472</v>
      </c>
      <c r="G430" s="165"/>
      <c r="H430" s="594"/>
      <c r="I430" s="175"/>
      <c r="J430" s="609"/>
      <c r="K430" s="609"/>
      <c r="L430" s="146"/>
      <c r="M430" s="612"/>
      <c r="N430" s="146"/>
      <c r="O430" s="594"/>
      <c r="P430" s="146"/>
      <c r="Q430" s="612"/>
    </row>
    <row r="431" spans="1:18" ht="45" hidden="1" customHeight="1" x14ac:dyDescent="0.25">
      <c r="B431" s="217" t="s">
        <v>331</v>
      </c>
      <c r="C431" s="224" t="s">
        <v>990</v>
      </c>
      <c r="D431" s="205" t="s">
        <v>410</v>
      </c>
      <c r="E431" s="230" t="s">
        <v>775</v>
      </c>
      <c r="F431" s="144" t="s">
        <v>472</v>
      </c>
      <c r="G431" s="165"/>
      <c r="H431" s="573"/>
      <c r="I431" s="148"/>
      <c r="J431" s="610"/>
      <c r="K431" s="610"/>
      <c r="L431" s="146"/>
      <c r="M431" s="613"/>
      <c r="N431" s="153"/>
      <c r="O431" s="573"/>
      <c r="P431" s="146"/>
      <c r="Q431" s="613"/>
    </row>
    <row r="432" spans="1:18" s="177" customFormat="1" ht="5.0999999999999996" hidden="1" customHeight="1" thickBot="1" x14ac:dyDescent="0.3">
      <c r="A432" s="272"/>
      <c r="B432" s="220" t="s">
        <v>331</v>
      </c>
      <c r="C432" s="220" t="s">
        <v>991</v>
      </c>
      <c r="D432" s="208" t="s">
        <v>410</v>
      </c>
      <c r="E432" s="213"/>
      <c r="F432" s="134"/>
      <c r="G432" s="176"/>
      <c r="H432" s="498"/>
      <c r="I432" s="498"/>
      <c r="J432" s="498"/>
      <c r="K432" s="499"/>
      <c r="L432" s="466"/>
      <c r="M432" s="534"/>
      <c r="N432" s="466"/>
      <c r="O432" s="499"/>
      <c r="P432" s="466"/>
      <c r="Q432" s="534"/>
      <c r="R432" s="272"/>
    </row>
    <row r="433" spans="1:18" s="177" customFormat="1" ht="15.75" hidden="1" thickTop="1" x14ac:dyDescent="0.25">
      <c r="A433" s="272"/>
      <c r="B433" s="218" t="s">
        <v>331</v>
      </c>
      <c r="C433" s="218" t="s">
        <v>991</v>
      </c>
      <c r="D433" s="206" t="s">
        <v>410</v>
      </c>
      <c r="E433" s="237" t="s">
        <v>1015</v>
      </c>
      <c r="F433" s="139"/>
      <c r="G433" s="199" t="s">
        <v>231</v>
      </c>
      <c r="H433" s="500"/>
      <c r="I433" s="500"/>
      <c r="J433" s="500"/>
      <c r="K433" s="496"/>
      <c r="L433" s="465"/>
      <c r="M433" s="533"/>
      <c r="N433" s="465"/>
      <c r="O433" s="496"/>
      <c r="P433" s="465"/>
      <c r="Q433" s="533"/>
      <c r="R433" s="272"/>
    </row>
    <row r="434" spans="1:18" ht="45" hidden="1" customHeight="1" x14ac:dyDescent="0.25">
      <c r="B434" s="217" t="s">
        <v>331</v>
      </c>
      <c r="C434" s="224" t="s">
        <v>991</v>
      </c>
      <c r="D434" s="205" t="s">
        <v>410</v>
      </c>
      <c r="E434" s="230" t="s">
        <v>776</v>
      </c>
      <c r="F434" s="489" t="s">
        <v>472</v>
      </c>
      <c r="G434" s="165"/>
      <c r="H434" s="624"/>
      <c r="I434" s="501"/>
      <c r="J434" s="627"/>
      <c r="K434" s="588"/>
      <c r="L434" s="471"/>
      <c r="M434" s="580" t="s">
        <v>1029</v>
      </c>
      <c r="N434" s="471"/>
      <c r="O434" s="578"/>
      <c r="P434" s="471"/>
      <c r="Q434" s="580" t="s">
        <v>1029</v>
      </c>
    </row>
    <row r="435" spans="1:18" ht="45" hidden="1" customHeight="1" x14ac:dyDescent="0.25">
      <c r="B435" s="217" t="s">
        <v>331</v>
      </c>
      <c r="C435" s="224" t="s">
        <v>991</v>
      </c>
      <c r="D435" s="205" t="s">
        <v>410</v>
      </c>
      <c r="E435" s="230" t="s">
        <v>777</v>
      </c>
      <c r="F435" s="489" t="s">
        <v>472</v>
      </c>
      <c r="G435" s="165"/>
      <c r="H435" s="625"/>
      <c r="I435" s="501"/>
      <c r="J435" s="628"/>
      <c r="K435" s="589"/>
      <c r="L435" s="471"/>
      <c r="M435" s="591"/>
      <c r="N435" s="471"/>
      <c r="O435" s="593"/>
      <c r="P435" s="471"/>
      <c r="Q435" s="591"/>
    </row>
    <row r="436" spans="1:18" ht="45" hidden="1" customHeight="1" x14ac:dyDescent="0.25">
      <c r="B436" s="217" t="s">
        <v>331</v>
      </c>
      <c r="C436" s="224" t="s">
        <v>991</v>
      </c>
      <c r="D436" s="205" t="s">
        <v>410</v>
      </c>
      <c r="E436" s="230" t="s">
        <v>773</v>
      </c>
      <c r="F436" s="489" t="s">
        <v>472</v>
      </c>
      <c r="G436" s="165"/>
      <c r="H436" s="625"/>
      <c r="I436" s="501"/>
      <c r="J436" s="628"/>
      <c r="K436" s="589"/>
      <c r="L436" s="471"/>
      <c r="M436" s="591"/>
      <c r="N436" s="471"/>
      <c r="O436" s="593"/>
      <c r="P436" s="471"/>
      <c r="Q436" s="591"/>
    </row>
    <row r="437" spans="1:18" ht="45" hidden="1" customHeight="1" x14ac:dyDescent="0.25">
      <c r="B437" s="217" t="s">
        <v>331</v>
      </c>
      <c r="C437" s="224" t="s">
        <v>991</v>
      </c>
      <c r="D437" s="205" t="s">
        <v>410</v>
      </c>
      <c r="E437" s="230" t="s">
        <v>171</v>
      </c>
      <c r="F437" s="489" t="s">
        <v>472</v>
      </c>
      <c r="G437" s="165"/>
      <c r="H437" s="626"/>
      <c r="I437" s="502"/>
      <c r="J437" s="629"/>
      <c r="K437" s="590"/>
      <c r="L437" s="471"/>
      <c r="M437" s="592"/>
      <c r="N437" s="476"/>
      <c r="O437" s="579"/>
      <c r="P437" s="471"/>
      <c r="Q437" s="592"/>
    </row>
    <row r="438" spans="1:18" s="177" customFormat="1" ht="5.0999999999999996" hidden="1" customHeight="1" thickBot="1" x14ac:dyDescent="0.3">
      <c r="A438" s="272"/>
      <c r="B438" s="220" t="s">
        <v>331</v>
      </c>
      <c r="C438" s="220" t="s">
        <v>990</v>
      </c>
      <c r="D438" s="208" t="s">
        <v>411</v>
      </c>
      <c r="E438" s="213"/>
      <c r="F438" s="134"/>
      <c r="G438" s="176"/>
      <c r="H438" s="193"/>
      <c r="I438" s="193"/>
      <c r="J438" s="193"/>
      <c r="K438" s="193"/>
      <c r="L438" s="134"/>
      <c r="M438" s="186"/>
      <c r="N438" s="134"/>
      <c r="O438" s="193"/>
      <c r="P438" s="134"/>
      <c r="Q438" s="186"/>
      <c r="R438" s="272"/>
    </row>
    <row r="439" spans="1:18" s="177" customFormat="1" ht="15.75" hidden="1" thickTop="1" x14ac:dyDescent="0.25">
      <c r="A439" s="272"/>
      <c r="B439" s="218" t="s">
        <v>331</v>
      </c>
      <c r="C439" s="218" t="s">
        <v>990</v>
      </c>
      <c r="D439" s="206" t="s">
        <v>411</v>
      </c>
      <c r="E439" s="237" t="s">
        <v>778</v>
      </c>
      <c r="F439" s="139"/>
      <c r="G439" s="199" t="s">
        <v>230</v>
      </c>
      <c r="H439" s="192"/>
      <c r="I439" s="192"/>
      <c r="J439" s="192"/>
      <c r="K439" s="192"/>
      <c r="L439" s="139"/>
      <c r="M439" s="185"/>
      <c r="N439" s="139"/>
      <c r="O439" s="192"/>
      <c r="P439" s="139"/>
      <c r="Q439" s="185"/>
      <c r="R439" s="272"/>
    </row>
    <row r="440" spans="1:18" ht="45" hidden="1" customHeight="1" x14ac:dyDescent="0.25">
      <c r="B440" s="217" t="s">
        <v>331</v>
      </c>
      <c r="C440" s="224" t="s">
        <v>990</v>
      </c>
      <c r="D440" s="205" t="s">
        <v>411</v>
      </c>
      <c r="E440" s="230" t="s">
        <v>779</v>
      </c>
      <c r="F440" s="144" t="s">
        <v>472</v>
      </c>
      <c r="G440" s="559" t="s">
        <v>272</v>
      </c>
      <c r="H440" s="572"/>
      <c r="I440" s="187"/>
      <c r="J440" s="608"/>
      <c r="K440" s="608"/>
      <c r="L440" s="146"/>
      <c r="M440" s="611" t="s">
        <v>1029</v>
      </c>
      <c r="N440" s="146"/>
      <c r="O440" s="572"/>
      <c r="P440" s="146"/>
      <c r="Q440" s="611" t="s">
        <v>1029</v>
      </c>
    </row>
    <row r="441" spans="1:18" ht="45" hidden="1" customHeight="1" x14ac:dyDescent="0.25">
      <c r="B441" s="217" t="s">
        <v>331</v>
      </c>
      <c r="C441" s="224" t="s">
        <v>990</v>
      </c>
      <c r="D441" s="205" t="s">
        <v>411</v>
      </c>
      <c r="E441" s="234" t="s">
        <v>780</v>
      </c>
      <c r="F441" s="144" t="s">
        <v>472</v>
      </c>
      <c r="G441" s="559"/>
      <c r="H441" s="594"/>
      <c r="I441" s="187"/>
      <c r="J441" s="609"/>
      <c r="K441" s="609"/>
      <c r="L441" s="146"/>
      <c r="M441" s="612"/>
      <c r="N441" s="146"/>
      <c r="O441" s="594"/>
      <c r="P441" s="146"/>
      <c r="Q441" s="612"/>
    </row>
    <row r="442" spans="1:18" s="177" customFormat="1" ht="5.0999999999999996" hidden="1" customHeight="1" thickBot="1" x14ac:dyDescent="0.3">
      <c r="A442" s="272"/>
      <c r="B442" s="220" t="s">
        <v>331</v>
      </c>
      <c r="C442" s="220" t="s">
        <v>991</v>
      </c>
      <c r="D442" s="208" t="s">
        <v>411</v>
      </c>
      <c r="E442" s="213"/>
      <c r="F442" s="134"/>
      <c r="G442" s="176"/>
      <c r="H442" s="498"/>
      <c r="I442" s="498"/>
      <c r="J442" s="498"/>
      <c r="K442" s="499"/>
      <c r="L442" s="466"/>
      <c r="M442" s="534"/>
      <c r="N442" s="466"/>
      <c r="O442" s="499"/>
      <c r="P442" s="466"/>
      <c r="Q442" s="534"/>
      <c r="R442" s="272"/>
    </row>
    <row r="443" spans="1:18" s="177" customFormat="1" ht="15.75" hidden="1" thickTop="1" x14ac:dyDescent="0.25">
      <c r="A443" s="272"/>
      <c r="B443" s="218" t="s">
        <v>331</v>
      </c>
      <c r="C443" s="218" t="s">
        <v>991</v>
      </c>
      <c r="D443" s="206" t="s">
        <v>411</v>
      </c>
      <c r="E443" s="237" t="s">
        <v>778</v>
      </c>
      <c r="F443" s="139"/>
      <c r="G443" s="199"/>
      <c r="H443" s="500"/>
      <c r="I443" s="500"/>
      <c r="J443" s="500"/>
      <c r="K443" s="496"/>
      <c r="L443" s="465"/>
      <c r="M443" s="533"/>
      <c r="N443" s="465"/>
      <c r="O443" s="496"/>
      <c r="P443" s="465"/>
      <c r="Q443" s="533"/>
      <c r="R443" s="272"/>
    </row>
    <row r="444" spans="1:18" ht="45" hidden="1" customHeight="1" x14ac:dyDescent="0.25">
      <c r="B444" s="217" t="s">
        <v>331</v>
      </c>
      <c r="C444" s="224" t="s">
        <v>991</v>
      </c>
      <c r="D444" s="205" t="s">
        <v>411</v>
      </c>
      <c r="E444" s="230" t="s">
        <v>781</v>
      </c>
      <c r="F444" s="489" t="s">
        <v>472</v>
      </c>
      <c r="G444" s="559"/>
      <c r="H444" s="624"/>
      <c r="I444" s="501"/>
      <c r="J444" s="627"/>
      <c r="K444" s="588"/>
      <c r="L444" s="471"/>
      <c r="M444" s="580" t="s">
        <v>1029</v>
      </c>
      <c r="N444" s="471"/>
      <c r="O444" s="578"/>
      <c r="P444" s="471"/>
      <c r="Q444" s="580" t="s">
        <v>1029</v>
      </c>
    </row>
    <row r="445" spans="1:18" ht="45" hidden="1" customHeight="1" x14ac:dyDescent="0.25">
      <c r="B445" s="217" t="s">
        <v>331</v>
      </c>
      <c r="C445" s="224" t="s">
        <v>991</v>
      </c>
      <c r="D445" s="205" t="s">
        <v>411</v>
      </c>
      <c r="E445" s="230" t="s">
        <v>782</v>
      </c>
      <c r="F445" s="489" t="s">
        <v>472</v>
      </c>
      <c r="G445" s="559"/>
      <c r="H445" s="625"/>
      <c r="I445" s="501"/>
      <c r="J445" s="628"/>
      <c r="K445" s="589"/>
      <c r="L445" s="471"/>
      <c r="M445" s="591"/>
      <c r="N445" s="471"/>
      <c r="O445" s="593"/>
      <c r="P445" s="471"/>
      <c r="Q445" s="591"/>
    </row>
    <row r="446" spans="1:18" ht="45" hidden="1" customHeight="1" x14ac:dyDescent="0.25">
      <c r="B446" s="217" t="s">
        <v>331</v>
      </c>
      <c r="C446" s="224" t="s">
        <v>991</v>
      </c>
      <c r="D446" s="205" t="s">
        <v>411</v>
      </c>
      <c r="E446" s="230" t="s">
        <v>779</v>
      </c>
      <c r="F446" s="489" t="s">
        <v>472</v>
      </c>
      <c r="G446" s="559"/>
      <c r="H446" s="625"/>
      <c r="I446" s="501"/>
      <c r="J446" s="628"/>
      <c r="K446" s="589"/>
      <c r="L446" s="471"/>
      <c r="M446" s="591"/>
      <c r="N446" s="471"/>
      <c r="O446" s="593"/>
      <c r="P446" s="471"/>
      <c r="Q446" s="591"/>
    </row>
    <row r="447" spans="1:18" ht="45" hidden="1" customHeight="1" x14ac:dyDescent="0.25">
      <c r="B447" s="217" t="s">
        <v>331</v>
      </c>
      <c r="C447" s="224" t="s">
        <v>991</v>
      </c>
      <c r="D447" s="205" t="s">
        <v>411</v>
      </c>
      <c r="E447" s="230" t="s">
        <v>167</v>
      </c>
      <c r="F447" s="489" t="s">
        <v>472</v>
      </c>
      <c r="G447" s="559"/>
      <c r="H447" s="626"/>
      <c r="I447" s="502"/>
      <c r="J447" s="629"/>
      <c r="K447" s="590"/>
      <c r="L447" s="471"/>
      <c r="M447" s="592"/>
      <c r="N447" s="476"/>
      <c r="O447" s="579"/>
      <c r="P447" s="471"/>
      <c r="Q447" s="592"/>
    </row>
    <row r="448" spans="1:18" s="177" customFormat="1" ht="5.0999999999999996" hidden="1" customHeight="1" thickBot="1" x14ac:dyDescent="0.3">
      <c r="A448" s="272"/>
      <c r="B448" s="220" t="s">
        <v>331</v>
      </c>
      <c r="C448" s="220" t="s">
        <v>990</v>
      </c>
      <c r="D448" s="208" t="s">
        <v>412</v>
      </c>
      <c r="E448" s="213"/>
      <c r="F448" s="134"/>
      <c r="G448" s="176"/>
      <c r="H448" s="193"/>
      <c r="I448" s="193"/>
      <c r="J448" s="193"/>
      <c r="K448" s="193"/>
      <c r="L448" s="134"/>
      <c r="M448" s="186"/>
      <c r="N448" s="134"/>
      <c r="O448" s="193"/>
      <c r="P448" s="134"/>
      <c r="Q448" s="186"/>
      <c r="R448" s="272"/>
    </row>
    <row r="449" spans="1:18" s="177" customFormat="1" ht="15.75" hidden="1" thickTop="1" x14ac:dyDescent="0.25">
      <c r="A449" s="272"/>
      <c r="B449" s="218" t="s">
        <v>331</v>
      </c>
      <c r="C449" s="218" t="s">
        <v>990</v>
      </c>
      <c r="D449" s="206" t="s">
        <v>412</v>
      </c>
      <c r="E449" s="237" t="s">
        <v>783</v>
      </c>
      <c r="F449" s="139"/>
      <c r="G449" s="199" t="s">
        <v>231</v>
      </c>
      <c r="H449" s="192"/>
      <c r="I449" s="192"/>
      <c r="J449" s="192"/>
      <c r="K449" s="192"/>
      <c r="L449" s="139"/>
      <c r="M449" s="185"/>
      <c r="N449" s="139"/>
      <c r="O449" s="192"/>
      <c r="P449" s="139"/>
      <c r="Q449" s="185"/>
      <c r="R449" s="272"/>
    </row>
    <row r="450" spans="1:18" ht="45" hidden="1" customHeight="1" x14ac:dyDescent="0.25">
      <c r="B450" s="217" t="s">
        <v>331</v>
      </c>
      <c r="C450" s="224" t="s">
        <v>990</v>
      </c>
      <c r="D450" s="205" t="s">
        <v>412</v>
      </c>
      <c r="E450" s="230" t="s">
        <v>779</v>
      </c>
      <c r="F450" s="144" t="s">
        <v>472</v>
      </c>
      <c r="G450" s="165"/>
      <c r="H450" s="572"/>
      <c r="I450" s="187"/>
      <c r="J450" s="572"/>
      <c r="K450" s="572"/>
      <c r="L450" s="145"/>
      <c r="M450" s="574" t="s">
        <v>1029</v>
      </c>
      <c r="N450" s="146"/>
      <c r="O450" s="572"/>
      <c r="P450" s="147"/>
      <c r="Q450" s="574" t="s">
        <v>1029</v>
      </c>
    </row>
    <row r="451" spans="1:18" ht="45" hidden="1" customHeight="1" x14ac:dyDescent="0.25">
      <c r="B451" s="217" t="s">
        <v>331</v>
      </c>
      <c r="C451" s="224" t="s">
        <v>990</v>
      </c>
      <c r="D451" s="205" t="s">
        <v>412</v>
      </c>
      <c r="E451" s="230" t="s">
        <v>784</v>
      </c>
      <c r="F451" s="144" t="s">
        <v>472</v>
      </c>
      <c r="G451" s="165"/>
      <c r="H451" s="573"/>
      <c r="I451" s="187"/>
      <c r="J451" s="573"/>
      <c r="K451" s="573"/>
      <c r="L451" s="147"/>
      <c r="M451" s="575"/>
      <c r="N451" s="146"/>
      <c r="O451" s="573"/>
      <c r="P451" s="147"/>
      <c r="Q451" s="575"/>
    </row>
    <row r="452" spans="1:18" s="177" customFormat="1" ht="5.0999999999999996" hidden="1" customHeight="1" thickBot="1" x14ac:dyDescent="0.3">
      <c r="A452" s="272"/>
      <c r="B452" s="220" t="s">
        <v>331</v>
      </c>
      <c r="C452" s="220" t="s">
        <v>991</v>
      </c>
      <c r="D452" s="208" t="s">
        <v>412</v>
      </c>
      <c r="E452" s="213"/>
      <c r="F452" s="134"/>
      <c r="G452" s="176"/>
      <c r="H452" s="498"/>
      <c r="I452" s="498"/>
      <c r="J452" s="498"/>
      <c r="K452" s="499"/>
      <c r="L452" s="466"/>
      <c r="M452" s="534"/>
      <c r="N452" s="466"/>
      <c r="O452" s="499"/>
      <c r="P452" s="466"/>
      <c r="Q452" s="534"/>
      <c r="R452" s="272"/>
    </row>
    <row r="453" spans="1:18" s="177" customFormat="1" ht="15.75" hidden="1" thickTop="1" x14ac:dyDescent="0.25">
      <c r="A453" s="272"/>
      <c r="B453" s="218" t="s">
        <v>331</v>
      </c>
      <c r="C453" s="218" t="s">
        <v>991</v>
      </c>
      <c r="D453" s="206" t="s">
        <v>412</v>
      </c>
      <c r="E453" s="237" t="s">
        <v>783</v>
      </c>
      <c r="F453" s="139"/>
      <c r="G453" s="199" t="s">
        <v>231</v>
      </c>
      <c r="H453" s="500"/>
      <c r="I453" s="500"/>
      <c r="J453" s="500"/>
      <c r="K453" s="496"/>
      <c r="L453" s="465"/>
      <c r="M453" s="533"/>
      <c r="N453" s="465"/>
      <c r="O453" s="496"/>
      <c r="P453" s="465"/>
      <c r="Q453" s="533"/>
      <c r="R453" s="272"/>
    </row>
    <row r="454" spans="1:18" ht="45" hidden="1" customHeight="1" x14ac:dyDescent="0.25">
      <c r="B454" s="217" t="s">
        <v>331</v>
      </c>
      <c r="C454" s="224" t="s">
        <v>991</v>
      </c>
      <c r="D454" s="205" t="s">
        <v>412</v>
      </c>
      <c r="E454" s="230" t="s">
        <v>874</v>
      </c>
      <c r="F454" s="489" t="s">
        <v>472</v>
      </c>
      <c r="G454" s="165"/>
      <c r="H454" s="624"/>
      <c r="I454" s="501"/>
      <c r="J454" s="627"/>
      <c r="K454" s="588"/>
      <c r="L454" s="471"/>
      <c r="M454" s="580" t="s">
        <v>1029</v>
      </c>
      <c r="N454" s="471"/>
      <c r="O454" s="578"/>
      <c r="P454" s="471"/>
      <c r="Q454" s="580" t="s">
        <v>1029</v>
      </c>
    </row>
    <row r="455" spans="1:18" ht="45" hidden="1" customHeight="1" x14ac:dyDescent="0.25">
      <c r="B455" s="217" t="s">
        <v>331</v>
      </c>
      <c r="C455" s="224" t="s">
        <v>991</v>
      </c>
      <c r="D455" s="205" t="s">
        <v>412</v>
      </c>
      <c r="E455" s="230" t="s">
        <v>782</v>
      </c>
      <c r="F455" s="489" t="s">
        <v>472</v>
      </c>
      <c r="G455" s="165"/>
      <c r="H455" s="625"/>
      <c r="I455" s="501"/>
      <c r="J455" s="628"/>
      <c r="K455" s="589"/>
      <c r="L455" s="471"/>
      <c r="M455" s="591"/>
      <c r="N455" s="471"/>
      <c r="O455" s="593"/>
      <c r="P455" s="471"/>
      <c r="Q455" s="591"/>
    </row>
    <row r="456" spans="1:18" ht="45" hidden="1" customHeight="1" x14ac:dyDescent="0.25">
      <c r="B456" s="217" t="s">
        <v>331</v>
      </c>
      <c r="C456" s="224" t="s">
        <v>991</v>
      </c>
      <c r="D456" s="205" t="s">
        <v>412</v>
      </c>
      <c r="E456" s="230" t="s">
        <v>779</v>
      </c>
      <c r="F456" s="489" t="s">
        <v>472</v>
      </c>
      <c r="G456" s="165"/>
      <c r="H456" s="625"/>
      <c r="I456" s="501"/>
      <c r="J456" s="628"/>
      <c r="K456" s="589"/>
      <c r="L456" s="471"/>
      <c r="M456" s="591"/>
      <c r="N456" s="471"/>
      <c r="O456" s="593"/>
      <c r="P456" s="471"/>
      <c r="Q456" s="591"/>
    </row>
    <row r="457" spans="1:18" ht="45" hidden="1" customHeight="1" x14ac:dyDescent="0.25">
      <c r="B457" s="217" t="s">
        <v>331</v>
      </c>
      <c r="C457" s="224" t="s">
        <v>991</v>
      </c>
      <c r="D457" s="205" t="s">
        <v>412</v>
      </c>
      <c r="E457" s="230" t="s">
        <v>167</v>
      </c>
      <c r="F457" s="489" t="s">
        <v>472</v>
      </c>
      <c r="G457" s="165"/>
      <c r="H457" s="626"/>
      <c r="I457" s="502"/>
      <c r="J457" s="629"/>
      <c r="K457" s="590"/>
      <c r="L457" s="471"/>
      <c r="M457" s="592"/>
      <c r="N457" s="476"/>
      <c r="O457" s="579"/>
      <c r="P457" s="471"/>
      <c r="Q457" s="592"/>
    </row>
    <row r="458" spans="1:18" s="177" customFormat="1" ht="5.0999999999999996" hidden="1" customHeight="1" thickBot="1" x14ac:dyDescent="0.3">
      <c r="A458" s="272"/>
      <c r="B458" s="220" t="s">
        <v>331</v>
      </c>
      <c r="C458" s="220" t="s">
        <v>990</v>
      </c>
      <c r="D458" s="208" t="s">
        <v>413</v>
      </c>
      <c r="E458" s="213"/>
      <c r="F458" s="134"/>
      <c r="G458" s="176"/>
      <c r="H458" s="193"/>
      <c r="I458" s="193"/>
      <c r="J458" s="193"/>
      <c r="K458" s="193"/>
      <c r="L458" s="134"/>
      <c r="M458" s="186"/>
      <c r="N458" s="134"/>
      <c r="O458" s="193"/>
      <c r="P458" s="134"/>
      <c r="Q458" s="186"/>
      <c r="R458" s="272"/>
    </row>
    <row r="459" spans="1:18" s="177" customFormat="1" ht="15.75" hidden="1" thickTop="1" x14ac:dyDescent="0.25">
      <c r="A459" s="272"/>
      <c r="B459" s="218" t="s">
        <v>331</v>
      </c>
      <c r="C459" s="218" t="s">
        <v>990</v>
      </c>
      <c r="D459" s="206" t="s">
        <v>413</v>
      </c>
      <c r="E459" s="237" t="s">
        <v>30</v>
      </c>
      <c r="F459" s="139"/>
      <c r="G459" s="199" t="s">
        <v>231</v>
      </c>
      <c r="H459" s="192"/>
      <c r="I459" s="192"/>
      <c r="J459" s="192"/>
      <c r="K459" s="192"/>
      <c r="L459" s="139"/>
      <c r="M459" s="185"/>
      <c r="N459" s="139"/>
      <c r="O459" s="192"/>
      <c r="P459" s="139"/>
      <c r="Q459" s="185"/>
      <c r="R459" s="272"/>
    </row>
    <row r="460" spans="1:18" ht="45" hidden="1" customHeight="1" x14ac:dyDescent="0.25">
      <c r="B460" s="217" t="s">
        <v>331</v>
      </c>
      <c r="C460" s="224" t="s">
        <v>990</v>
      </c>
      <c r="D460" s="205" t="s">
        <v>413</v>
      </c>
      <c r="E460" s="230" t="s">
        <v>117</v>
      </c>
      <c r="F460" s="144" t="s">
        <v>472</v>
      </c>
      <c r="G460" s="165"/>
      <c r="H460" s="572"/>
      <c r="I460" s="187"/>
      <c r="J460" s="572"/>
      <c r="K460" s="572"/>
      <c r="L460" s="145"/>
      <c r="M460" s="574" t="s">
        <v>1029</v>
      </c>
      <c r="N460" s="146"/>
      <c r="O460" s="572"/>
      <c r="P460" s="147"/>
      <c r="Q460" s="574" t="s">
        <v>1029</v>
      </c>
    </row>
    <row r="461" spans="1:18" ht="45" hidden="1" customHeight="1" x14ac:dyDescent="0.25">
      <c r="B461" s="217" t="s">
        <v>331</v>
      </c>
      <c r="C461" s="224" t="s">
        <v>990</v>
      </c>
      <c r="D461" s="205" t="s">
        <v>413</v>
      </c>
      <c r="E461" s="230" t="s">
        <v>118</v>
      </c>
      <c r="F461" s="144" t="s">
        <v>472</v>
      </c>
      <c r="G461" s="165"/>
      <c r="H461" s="573"/>
      <c r="I461" s="187"/>
      <c r="J461" s="573"/>
      <c r="K461" s="573"/>
      <c r="L461" s="147"/>
      <c r="M461" s="575"/>
      <c r="N461" s="146"/>
      <c r="O461" s="573"/>
      <c r="P461" s="147"/>
      <c r="Q461" s="575"/>
    </row>
    <row r="462" spans="1:18" s="177" customFormat="1" ht="5.0999999999999996" hidden="1" customHeight="1" thickBot="1" x14ac:dyDescent="0.3">
      <c r="A462" s="272"/>
      <c r="B462" s="220" t="s">
        <v>331</v>
      </c>
      <c r="C462" s="220" t="s">
        <v>991</v>
      </c>
      <c r="D462" s="208" t="s">
        <v>413</v>
      </c>
      <c r="E462" s="213"/>
      <c r="F462" s="134"/>
      <c r="G462" s="176"/>
      <c r="H462" s="498"/>
      <c r="I462" s="498"/>
      <c r="J462" s="498"/>
      <c r="K462" s="499"/>
      <c r="L462" s="466"/>
      <c r="M462" s="534"/>
      <c r="N462" s="466"/>
      <c r="O462" s="499"/>
      <c r="P462" s="466"/>
      <c r="Q462" s="534"/>
      <c r="R462" s="272"/>
    </row>
    <row r="463" spans="1:18" s="177" customFormat="1" ht="15.75" hidden="1" thickTop="1" x14ac:dyDescent="0.25">
      <c r="A463" s="272"/>
      <c r="B463" s="218" t="s">
        <v>331</v>
      </c>
      <c r="C463" s="218" t="s">
        <v>991</v>
      </c>
      <c r="D463" s="206" t="s">
        <v>413</v>
      </c>
      <c r="E463" s="237" t="s">
        <v>30</v>
      </c>
      <c r="F463" s="139"/>
      <c r="G463" s="199" t="s">
        <v>231</v>
      </c>
      <c r="H463" s="500"/>
      <c r="I463" s="500"/>
      <c r="J463" s="500"/>
      <c r="K463" s="496"/>
      <c r="L463" s="465"/>
      <c r="M463" s="533"/>
      <c r="N463" s="465"/>
      <c r="O463" s="496"/>
      <c r="P463" s="465"/>
      <c r="Q463" s="533"/>
      <c r="R463" s="272"/>
    </row>
    <row r="464" spans="1:18" ht="45" hidden="1" customHeight="1" x14ac:dyDescent="0.25">
      <c r="B464" s="217" t="s">
        <v>331</v>
      </c>
      <c r="C464" s="224" t="s">
        <v>991</v>
      </c>
      <c r="D464" s="205" t="s">
        <v>413</v>
      </c>
      <c r="E464" s="230" t="s">
        <v>192</v>
      </c>
      <c r="F464" s="489" t="s">
        <v>472</v>
      </c>
      <c r="G464" s="165"/>
      <c r="H464" s="624"/>
      <c r="I464" s="497"/>
      <c r="J464" s="627"/>
      <c r="K464" s="588"/>
      <c r="L464" s="471"/>
      <c r="M464" s="580" t="s">
        <v>1029</v>
      </c>
      <c r="N464" s="471"/>
      <c r="O464" s="578"/>
      <c r="P464" s="471"/>
      <c r="Q464" s="580" t="s">
        <v>1029</v>
      </c>
    </row>
    <row r="465" spans="1:18" ht="45" hidden="1" customHeight="1" x14ac:dyDescent="0.25">
      <c r="B465" s="217" t="s">
        <v>331</v>
      </c>
      <c r="C465" s="224" t="s">
        <v>991</v>
      </c>
      <c r="D465" s="205" t="s">
        <v>413</v>
      </c>
      <c r="E465" s="230" t="s">
        <v>193</v>
      </c>
      <c r="F465" s="489" t="s">
        <v>472</v>
      </c>
      <c r="G465" s="165"/>
      <c r="H465" s="625"/>
      <c r="I465" s="497"/>
      <c r="J465" s="628"/>
      <c r="K465" s="589"/>
      <c r="L465" s="471"/>
      <c r="M465" s="591"/>
      <c r="N465" s="471"/>
      <c r="O465" s="593"/>
      <c r="P465" s="471"/>
      <c r="Q465" s="591"/>
    </row>
    <row r="466" spans="1:18" ht="45" hidden="1" customHeight="1" x14ac:dyDescent="0.25">
      <c r="B466" s="217" t="s">
        <v>331</v>
      </c>
      <c r="C466" s="224" t="s">
        <v>991</v>
      </c>
      <c r="D466" s="205" t="s">
        <v>413</v>
      </c>
      <c r="E466" s="230" t="s">
        <v>194</v>
      </c>
      <c r="F466" s="489" t="s">
        <v>472</v>
      </c>
      <c r="G466" s="165"/>
      <c r="H466" s="626"/>
      <c r="I466" s="497"/>
      <c r="J466" s="629"/>
      <c r="K466" s="590"/>
      <c r="L466" s="471"/>
      <c r="M466" s="592"/>
      <c r="N466" s="471"/>
      <c r="O466" s="579"/>
      <c r="P466" s="471"/>
      <c r="Q466" s="592"/>
    </row>
    <row r="467" spans="1:18" s="177" customFormat="1" ht="5.0999999999999996" hidden="1" customHeight="1" thickBot="1" x14ac:dyDescent="0.3">
      <c r="A467" s="272"/>
      <c r="B467" s="220" t="s">
        <v>331</v>
      </c>
      <c r="C467" s="220" t="s">
        <v>990</v>
      </c>
      <c r="D467" s="208" t="s">
        <v>414</v>
      </c>
      <c r="E467" s="213"/>
      <c r="F467" s="134"/>
      <c r="G467" s="176"/>
      <c r="H467" s="193"/>
      <c r="I467" s="193"/>
      <c r="J467" s="193"/>
      <c r="K467" s="193"/>
      <c r="L467" s="134"/>
      <c r="M467" s="186"/>
      <c r="N467" s="134"/>
      <c r="O467" s="193"/>
      <c r="P467" s="134"/>
      <c r="Q467" s="186"/>
      <c r="R467" s="272"/>
    </row>
    <row r="468" spans="1:18" s="177" customFormat="1" ht="15.75" hidden="1" thickTop="1" x14ac:dyDescent="0.25">
      <c r="A468" s="272"/>
      <c r="B468" s="218" t="s">
        <v>331</v>
      </c>
      <c r="C468" s="218" t="s">
        <v>990</v>
      </c>
      <c r="D468" s="206" t="s">
        <v>414</v>
      </c>
      <c r="E468" s="237" t="s">
        <v>32</v>
      </c>
      <c r="F468" s="139"/>
      <c r="G468" s="199" t="s">
        <v>231</v>
      </c>
      <c r="H468" s="192"/>
      <c r="I468" s="192"/>
      <c r="J468" s="192"/>
      <c r="K468" s="192"/>
      <c r="L468" s="139"/>
      <c r="M468" s="185"/>
      <c r="N468" s="139"/>
      <c r="O468" s="192"/>
      <c r="P468" s="139"/>
      <c r="Q468" s="185"/>
      <c r="R468" s="272"/>
    </row>
    <row r="469" spans="1:18" ht="45" hidden="1" customHeight="1" x14ac:dyDescent="0.25">
      <c r="B469" s="217" t="s">
        <v>331</v>
      </c>
      <c r="C469" s="224" t="s">
        <v>990</v>
      </c>
      <c r="D469" s="205" t="s">
        <v>414</v>
      </c>
      <c r="E469" s="230" t="s">
        <v>117</v>
      </c>
      <c r="F469" s="144" t="s">
        <v>472</v>
      </c>
      <c r="G469" s="165"/>
      <c r="H469" s="572"/>
      <c r="I469" s="187"/>
      <c r="J469" s="572"/>
      <c r="K469" s="572"/>
      <c r="L469" s="145"/>
      <c r="M469" s="574" t="s">
        <v>1029</v>
      </c>
      <c r="N469" s="146"/>
      <c r="O469" s="572"/>
      <c r="P469" s="147"/>
      <c r="Q469" s="574" t="s">
        <v>1029</v>
      </c>
    </row>
    <row r="470" spans="1:18" ht="45" hidden="1" customHeight="1" x14ac:dyDescent="0.25">
      <c r="B470" s="217" t="s">
        <v>331</v>
      </c>
      <c r="C470" s="224" t="s">
        <v>990</v>
      </c>
      <c r="D470" s="205" t="s">
        <v>414</v>
      </c>
      <c r="E470" s="230" t="s">
        <v>118</v>
      </c>
      <c r="F470" s="144" t="s">
        <v>472</v>
      </c>
      <c r="G470" s="165"/>
      <c r="H470" s="573"/>
      <c r="I470" s="187"/>
      <c r="J470" s="573"/>
      <c r="K470" s="573"/>
      <c r="L470" s="147"/>
      <c r="M470" s="575"/>
      <c r="N470" s="146"/>
      <c r="O470" s="573"/>
      <c r="P470" s="147"/>
      <c r="Q470" s="575"/>
    </row>
    <row r="471" spans="1:18" s="177" customFormat="1" ht="5.0999999999999996" hidden="1" customHeight="1" thickBot="1" x14ac:dyDescent="0.3">
      <c r="A471" s="272"/>
      <c r="B471" s="220" t="s">
        <v>331</v>
      </c>
      <c r="C471" s="220" t="s">
        <v>991</v>
      </c>
      <c r="D471" s="208" t="s">
        <v>414</v>
      </c>
      <c r="E471" s="213"/>
      <c r="F471" s="134"/>
      <c r="G471" s="176"/>
      <c r="H471" s="498"/>
      <c r="I471" s="498"/>
      <c r="J471" s="498"/>
      <c r="K471" s="499"/>
      <c r="L471" s="466"/>
      <c r="M471" s="534"/>
      <c r="N471" s="466"/>
      <c r="O471" s="499"/>
      <c r="P471" s="466"/>
      <c r="Q471" s="534"/>
      <c r="R471" s="272"/>
    </row>
    <row r="472" spans="1:18" s="177" customFormat="1" ht="15.75" hidden="1" thickTop="1" x14ac:dyDescent="0.25">
      <c r="A472" s="272"/>
      <c r="B472" s="218" t="s">
        <v>331</v>
      </c>
      <c r="C472" s="218" t="s">
        <v>991</v>
      </c>
      <c r="D472" s="206" t="s">
        <v>414</v>
      </c>
      <c r="E472" s="237" t="s">
        <v>32</v>
      </c>
      <c r="F472" s="139"/>
      <c r="G472" s="199" t="s">
        <v>231</v>
      </c>
      <c r="H472" s="500"/>
      <c r="I472" s="500"/>
      <c r="J472" s="500"/>
      <c r="K472" s="496"/>
      <c r="L472" s="465"/>
      <c r="M472" s="533"/>
      <c r="N472" s="465"/>
      <c r="O472" s="496"/>
      <c r="P472" s="465"/>
      <c r="Q472" s="533"/>
      <c r="R472" s="272"/>
    </row>
    <row r="473" spans="1:18" ht="45" hidden="1" customHeight="1" x14ac:dyDescent="0.25">
      <c r="B473" s="217" t="s">
        <v>331</v>
      </c>
      <c r="C473" s="224" t="s">
        <v>991</v>
      </c>
      <c r="D473" s="205" t="s">
        <v>414</v>
      </c>
      <c r="E473" s="230" t="s">
        <v>192</v>
      </c>
      <c r="F473" s="489" t="s">
        <v>472</v>
      </c>
      <c r="G473" s="165"/>
      <c r="H473" s="624"/>
      <c r="I473" s="497"/>
      <c r="J473" s="627"/>
      <c r="K473" s="588"/>
      <c r="L473" s="471"/>
      <c r="M473" s="580" t="s">
        <v>1029</v>
      </c>
      <c r="N473" s="471"/>
      <c r="O473" s="578"/>
      <c r="P473" s="471"/>
      <c r="Q473" s="580" t="s">
        <v>1029</v>
      </c>
    </row>
    <row r="474" spans="1:18" ht="45" hidden="1" customHeight="1" x14ac:dyDescent="0.25">
      <c r="B474" s="217" t="s">
        <v>331</v>
      </c>
      <c r="C474" s="224" t="s">
        <v>991</v>
      </c>
      <c r="D474" s="205" t="s">
        <v>414</v>
      </c>
      <c r="E474" s="230" t="s">
        <v>193</v>
      </c>
      <c r="F474" s="489" t="s">
        <v>472</v>
      </c>
      <c r="G474" s="165"/>
      <c r="H474" s="625"/>
      <c r="I474" s="497"/>
      <c r="J474" s="628"/>
      <c r="K474" s="589"/>
      <c r="L474" s="471"/>
      <c r="M474" s="591"/>
      <c r="N474" s="471"/>
      <c r="O474" s="593"/>
      <c r="P474" s="471"/>
      <c r="Q474" s="591"/>
    </row>
    <row r="475" spans="1:18" ht="45" hidden="1" customHeight="1" x14ac:dyDescent="0.25">
      <c r="B475" s="217" t="s">
        <v>331</v>
      </c>
      <c r="C475" s="224" t="s">
        <v>991</v>
      </c>
      <c r="D475" s="205" t="s">
        <v>414</v>
      </c>
      <c r="E475" s="230" t="s">
        <v>194</v>
      </c>
      <c r="F475" s="489" t="s">
        <v>472</v>
      </c>
      <c r="G475" s="165"/>
      <c r="H475" s="626"/>
      <c r="I475" s="497"/>
      <c r="J475" s="629"/>
      <c r="K475" s="590"/>
      <c r="L475" s="471"/>
      <c r="M475" s="592"/>
      <c r="N475" s="471"/>
      <c r="O475" s="579"/>
      <c r="P475" s="471"/>
      <c r="Q475" s="592"/>
    </row>
    <row r="476" spans="1:18" s="177" customFormat="1" ht="5.0999999999999996" hidden="1" customHeight="1" thickBot="1" x14ac:dyDescent="0.3">
      <c r="A476" s="272"/>
      <c r="B476" s="220" t="s">
        <v>331</v>
      </c>
      <c r="C476" s="220" t="s">
        <v>990</v>
      </c>
      <c r="D476" s="208" t="s">
        <v>415</v>
      </c>
      <c r="E476" s="213"/>
      <c r="F476" s="134"/>
      <c r="G476" s="176"/>
      <c r="H476" s="193"/>
      <c r="I476" s="193"/>
      <c r="J476" s="193"/>
      <c r="K476" s="193"/>
      <c r="L476" s="134"/>
      <c r="M476" s="186"/>
      <c r="N476" s="134"/>
      <c r="O476" s="193"/>
      <c r="P476" s="134"/>
      <c r="Q476" s="186"/>
      <c r="R476" s="272"/>
    </row>
    <row r="477" spans="1:18" s="177" customFormat="1" ht="15.75" hidden="1" thickTop="1" x14ac:dyDescent="0.25">
      <c r="A477" s="272"/>
      <c r="B477" s="218" t="s">
        <v>331</v>
      </c>
      <c r="C477" s="218" t="s">
        <v>990</v>
      </c>
      <c r="D477" s="206" t="s">
        <v>415</v>
      </c>
      <c r="E477" s="237" t="s">
        <v>875</v>
      </c>
      <c r="F477" s="139"/>
      <c r="G477" s="199" t="s">
        <v>231</v>
      </c>
      <c r="H477" s="192"/>
      <c r="I477" s="192"/>
      <c r="J477" s="192"/>
      <c r="K477" s="192"/>
      <c r="L477" s="139"/>
      <c r="M477" s="185"/>
      <c r="N477" s="139"/>
      <c r="O477" s="192"/>
      <c r="P477" s="139"/>
      <c r="Q477" s="185"/>
      <c r="R477" s="272"/>
    </row>
    <row r="478" spans="1:18" ht="45" hidden="1" customHeight="1" x14ac:dyDescent="0.25">
      <c r="B478" s="217" t="s">
        <v>331</v>
      </c>
      <c r="C478" s="224" t="s">
        <v>990</v>
      </c>
      <c r="D478" s="205" t="s">
        <v>415</v>
      </c>
      <c r="E478" s="230" t="s">
        <v>117</v>
      </c>
      <c r="F478" s="144" t="s">
        <v>472</v>
      </c>
      <c r="G478" s="165"/>
      <c r="H478" s="572"/>
      <c r="I478" s="187"/>
      <c r="J478" s="572"/>
      <c r="K478" s="572"/>
      <c r="L478" s="145"/>
      <c r="M478" s="574" t="s">
        <v>1029</v>
      </c>
      <c r="N478" s="146"/>
      <c r="O478" s="572"/>
      <c r="P478" s="147"/>
      <c r="Q478" s="574" t="s">
        <v>1029</v>
      </c>
    </row>
    <row r="479" spans="1:18" ht="45" hidden="1" customHeight="1" x14ac:dyDescent="0.25">
      <c r="B479" s="217" t="s">
        <v>331</v>
      </c>
      <c r="C479" s="224" t="s">
        <v>990</v>
      </c>
      <c r="D479" s="205" t="s">
        <v>415</v>
      </c>
      <c r="E479" s="230" t="s">
        <v>118</v>
      </c>
      <c r="F479" s="144" t="s">
        <v>472</v>
      </c>
      <c r="G479" s="165"/>
      <c r="H479" s="573"/>
      <c r="I479" s="187"/>
      <c r="J479" s="573"/>
      <c r="K479" s="573"/>
      <c r="L479" s="147"/>
      <c r="M479" s="575"/>
      <c r="N479" s="146"/>
      <c r="O479" s="573"/>
      <c r="P479" s="147"/>
      <c r="Q479" s="575"/>
    </row>
    <row r="480" spans="1:18" s="177" customFormat="1" ht="5.0999999999999996" hidden="1" customHeight="1" thickBot="1" x14ac:dyDescent="0.3">
      <c r="A480" s="272"/>
      <c r="B480" s="220" t="s">
        <v>331</v>
      </c>
      <c r="C480" s="220" t="s">
        <v>991</v>
      </c>
      <c r="D480" s="208" t="s">
        <v>415</v>
      </c>
      <c r="E480" s="213"/>
      <c r="F480" s="134"/>
      <c r="G480" s="176"/>
      <c r="H480" s="498"/>
      <c r="I480" s="498"/>
      <c r="J480" s="498"/>
      <c r="K480" s="499"/>
      <c r="L480" s="466"/>
      <c r="M480" s="534"/>
      <c r="N480" s="466"/>
      <c r="O480" s="499"/>
      <c r="P480" s="466"/>
      <c r="Q480" s="534"/>
      <c r="R480" s="272"/>
    </row>
    <row r="481" spans="1:18" s="177" customFormat="1" ht="15.75" hidden="1" thickTop="1" x14ac:dyDescent="0.25">
      <c r="A481" s="272"/>
      <c r="B481" s="218" t="s">
        <v>331</v>
      </c>
      <c r="C481" s="218" t="s">
        <v>991</v>
      </c>
      <c r="D481" s="206" t="s">
        <v>415</v>
      </c>
      <c r="E481" s="237" t="s">
        <v>875</v>
      </c>
      <c r="F481" s="139"/>
      <c r="G481" s="199" t="s">
        <v>231</v>
      </c>
      <c r="H481" s="500"/>
      <c r="I481" s="500"/>
      <c r="J481" s="500"/>
      <c r="K481" s="496"/>
      <c r="L481" s="465"/>
      <c r="M481" s="533"/>
      <c r="N481" s="465"/>
      <c r="O481" s="496"/>
      <c r="P481" s="465"/>
      <c r="Q481" s="533"/>
      <c r="R481" s="272"/>
    </row>
    <row r="482" spans="1:18" ht="45" hidden="1" customHeight="1" x14ac:dyDescent="0.25">
      <c r="B482" s="217" t="s">
        <v>331</v>
      </c>
      <c r="C482" s="224" t="s">
        <v>991</v>
      </c>
      <c r="D482" s="205" t="s">
        <v>415</v>
      </c>
      <c r="E482" s="230" t="s">
        <v>192</v>
      </c>
      <c r="F482" s="489" t="s">
        <v>472</v>
      </c>
      <c r="G482" s="165"/>
      <c r="H482" s="624"/>
      <c r="I482" s="497"/>
      <c r="J482" s="627"/>
      <c r="K482" s="588"/>
      <c r="L482" s="471"/>
      <c r="M482" s="580" t="s">
        <v>1029</v>
      </c>
      <c r="N482" s="471"/>
      <c r="O482" s="578"/>
      <c r="P482" s="471"/>
      <c r="Q482" s="580" t="s">
        <v>1029</v>
      </c>
    </row>
    <row r="483" spans="1:18" ht="45" hidden="1" customHeight="1" x14ac:dyDescent="0.25">
      <c r="B483" s="217" t="s">
        <v>331</v>
      </c>
      <c r="C483" s="224" t="s">
        <v>991</v>
      </c>
      <c r="D483" s="205" t="s">
        <v>415</v>
      </c>
      <c r="E483" s="230" t="s">
        <v>193</v>
      </c>
      <c r="F483" s="489" t="s">
        <v>472</v>
      </c>
      <c r="G483" s="165"/>
      <c r="H483" s="625"/>
      <c r="I483" s="497"/>
      <c r="J483" s="628"/>
      <c r="K483" s="589"/>
      <c r="L483" s="471"/>
      <c r="M483" s="591"/>
      <c r="N483" s="471"/>
      <c r="O483" s="593"/>
      <c r="P483" s="471"/>
      <c r="Q483" s="591"/>
    </row>
    <row r="484" spans="1:18" ht="45" hidden="1" customHeight="1" x14ac:dyDescent="0.25">
      <c r="B484" s="217" t="s">
        <v>331</v>
      </c>
      <c r="C484" s="224" t="s">
        <v>991</v>
      </c>
      <c r="D484" s="205" t="s">
        <v>415</v>
      </c>
      <c r="E484" s="230" t="s">
        <v>194</v>
      </c>
      <c r="F484" s="489" t="s">
        <v>472</v>
      </c>
      <c r="G484" s="165"/>
      <c r="H484" s="626"/>
      <c r="I484" s="497"/>
      <c r="J484" s="629"/>
      <c r="K484" s="590"/>
      <c r="L484" s="471"/>
      <c r="M484" s="592"/>
      <c r="N484" s="471"/>
      <c r="O484" s="579"/>
      <c r="P484" s="471"/>
      <c r="Q484" s="592"/>
    </row>
    <row r="485" spans="1:18" s="177" customFormat="1" ht="5.0999999999999996" hidden="1" customHeight="1" thickBot="1" x14ac:dyDescent="0.3">
      <c r="A485" s="272"/>
      <c r="B485" s="220" t="s">
        <v>331</v>
      </c>
      <c r="C485" s="220" t="s">
        <v>990</v>
      </c>
      <c r="D485" s="208" t="s">
        <v>416</v>
      </c>
      <c r="E485" s="213"/>
      <c r="F485" s="134"/>
      <c r="G485" s="176"/>
      <c r="H485" s="193"/>
      <c r="I485" s="193"/>
      <c r="J485" s="193"/>
      <c r="K485" s="193"/>
      <c r="L485" s="134"/>
      <c r="M485" s="186"/>
      <c r="N485" s="134"/>
      <c r="O485" s="193"/>
      <c r="P485" s="134"/>
      <c r="Q485" s="186"/>
      <c r="R485" s="272"/>
    </row>
    <row r="486" spans="1:18" s="177" customFormat="1" ht="15.75" hidden="1" thickTop="1" x14ac:dyDescent="0.25">
      <c r="A486" s="272"/>
      <c r="B486" s="218" t="s">
        <v>331</v>
      </c>
      <c r="C486" s="218" t="s">
        <v>990</v>
      </c>
      <c r="D486" s="206" t="s">
        <v>416</v>
      </c>
      <c r="E486" s="237" t="s">
        <v>34</v>
      </c>
      <c r="F486" s="139"/>
      <c r="G486" s="199" t="s">
        <v>231</v>
      </c>
      <c r="H486" s="192"/>
      <c r="I486" s="192"/>
      <c r="J486" s="192"/>
      <c r="K486" s="192"/>
      <c r="L486" s="139"/>
      <c r="M486" s="185"/>
      <c r="N486" s="139"/>
      <c r="O486" s="192"/>
      <c r="P486" s="139"/>
      <c r="Q486" s="185"/>
      <c r="R486" s="272"/>
    </row>
    <row r="487" spans="1:18" ht="45" hidden="1" customHeight="1" x14ac:dyDescent="0.25">
      <c r="B487" s="217" t="s">
        <v>331</v>
      </c>
      <c r="C487" s="224" t="s">
        <v>990</v>
      </c>
      <c r="D487" s="205" t="s">
        <v>416</v>
      </c>
      <c r="E487" s="230" t="s">
        <v>791</v>
      </c>
      <c r="F487" s="144" t="s">
        <v>472</v>
      </c>
      <c r="G487" s="165"/>
      <c r="H487" s="572"/>
      <c r="I487" s="187"/>
      <c r="J487" s="572"/>
      <c r="K487" s="572"/>
      <c r="L487" s="145"/>
      <c r="M487" s="574" t="s">
        <v>1029</v>
      </c>
      <c r="N487" s="146"/>
      <c r="O487" s="572"/>
      <c r="P487" s="147"/>
      <c r="Q487" s="574" t="s">
        <v>1029</v>
      </c>
    </row>
    <row r="488" spans="1:18" ht="45" hidden="1" customHeight="1" x14ac:dyDescent="0.25">
      <c r="B488" s="217" t="s">
        <v>331</v>
      </c>
      <c r="C488" s="224" t="s">
        <v>990</v>
      </c>
      <c r="D488" s="205" t="s">
        <v>416</v>
      </c>
      <c r="E488" s="230" t="s">
        <v>120</v>
      </c>
      <c r="F488" s="144" t="s">
        <v>472</v>
      </c>
      <c r="G488" s="165"/>
      <c r="H488" s="573"/>
      <c r="I488" s="187"/>
      <c r="J488" s="573"/>
      <c r="K488" s="573"/>
      <c r="L488" s="147"/>
      <c r="M488" s="575"/>
      <c r="N488" s="146"/>
      <c r="O488" s="573"/>
      <c r="P488" s="147"/>
      <c r="Q488" s="575"/>
    </row>
    <row r="489" spans="1:18" s="177" customFormat="1" ht="5.0999999999999996" hidden="1" customHeight="1" thickBot="1" x14ac:dyDescent="0.3">
      <c r="A489" s="272"/>
      <c r="B489" s="220" t="s">
        <v>331</v>
      </c>
      <c r="C489" s="220" t="s">
        <v>991</v>
      </c>
      <c r="D489" s="208" t="s">
        <v>416</v>
      </c>
      <c r="E489" s="213"/>
      <c r="F489" s="134"/>
      <c r="G489" s="176"/>
      <c r="H489" s="498"/>
      <c r="I489" s="498"/>
      <c r="J489" s="498"/>
      <c r="K489" s="499"/>
      <c r="L489" s="466"/>
      <c r="M489" s="534"/>
      <c r="N489" s="466"/>
      <c r="O489" s="499"/>
      <c r="P489" s="466"/>
      <c r="Q489" s="534"/>
      <c r="R489" s="272"/>
    </row>
    <row r="490" spans="1:18" s="177" customFormat="1" ht="15.75" hidden="1" thickTop="1" x14ac:dyDescent="0.25">
      <c r="A490" s="272"/>
      <c r="B490" s="218" t="s">
        <v>331</v>
      </c>
      <c r="C490" s="218" t="s">
        <v>991</v>
      </c>
      <c r="D490" s="206" t="s">
        <v>416</v>
      </c>
      <c r="E490" s="237" t="s">
        <v>34</v>
      </c>
      <c r="F490" s="139"/>
      <c r="G490" s="199" t="s">
        <v>231</v>
      </c>
      <c r="H490" s="500"/>
      <c r="I490" s="500"/>
      <c r="J490" s="500"/>
      <c r="K490" s="496"/>
      <c r="L490" s="465"/>
      <c r="M490" s="533"/>
      <c r="N490" s="465"/>
      <c r="O490" s="496"/>
      <c r="P490" s="465"/>
      <c r="Q490" s="533"/>
      <c r="R490" s="272"/>
    </row>
    <row r="491" spans="1:18" ht="45" hidden="1" customHeight="1" x14ac:dyDescent="0.25">
      <c r="B491" s="217" t="s">
        <v>331</v>
      </c>
      <c r="C491" s="224" t="s">
        <v>991</v>
      </c>
      <c r="D491" s="205" t="s">
        <v>416</v>
      </c>
      <c r="E491" s="230" t="s">
        <v>195</v>
      </c>
      <c r="F491" s="489" t="s">
        <v>472</v>
      </c>
      <c r="G491" s="165"/>
      <c r="H491" s="624"/>
      <c r="I491" s="497"/>
      <c r="J491" s="627"/>
      <c r="K491" s="588"/>
      <c r="L491" s="471"/>
      <c r="M491" s="580" t="s">
        <v>1029</v>
      </c>
      <c r="N491" s="471"/>
      <c r="O491" s="578"/>
      <c r="P491" s="471"/>
      <c r="Q491" s="580" t="s">
        <v>1029</v>
      </c>
    </row>
    <row r="492" spans="1:18" ht="45" hidden="1" customHeight="1" x14ac:dyDescent="0.25">
      <c r="B492" s="217" t="s">
        <v>331</v>
      </c>
      <c r="C492" s="224" t="s">
        <v>991</v>
      </c>
      <c r="D492" s="205" t="s">
        <v>416</v>
      </c>
      <c r="E492" s="230" t="s">
        <v>196</v>
      </c>
      <c r="F492" s="489" t="s">
        <v>472</v>
      </c>
      <c r="G492" s="165"/>
      <c r="H492" s="625"/>
      <c r="I492" s="497"/>
      <c r="J492" s="628"/>
      <c r="K492" s="589"/>
      <c r="L492" s="471"/>
      <c r="M492" s="591"/>
      <c r="N492" s="471"/>
      <c r="O492" s="593"/>
      <c r="P492" s="471"/>
      <c r="Q492" s="591"/>
    </row>
    <row r="493" spans="1:18" ht="45" hidden="1" customHeight="1" x14ac:dyDescent="0.25">
      <c r="B493" s="217" t="s">
        <v>331</v>
      </c>
      <c r="C493" s="224" t="s">
        <v>991</v>
      </c>
      <c r="D493" s="205" t="s">
        <v>416</v>
      </c>
      <c r="E493" s="230" t="s">
        <v>197</v>
      </c>
      <c r="F493" s="489" t="s">
        <v>472</v>
      </c>
      <c r="G493" s="165"/>
      <c r="H493" s="626"/>
      <c r="I493" s="497"/>
      <c r="J493" s="629"/>
      <c r="K493" s="590"/>
      <c r="L493" s="471"/>
      <c r="M493" s="592"/>
      <c r="N493" s="471"/>
      <c r="O493" s="579"/>
      <c r="P493" s="471"/>
      <c r="Q493" s="592"/>
    </row>
    <row r="494" spans="1:18" s="177" customFormat="1" ht="5.0999999999999996" hidden="1" customHeight="1" thickBot="1" x14ac:dyDescent="0.3">
      <c r="A494" s="272"/>
      <c r="B494" s="220" t="s">
        <v>331</v>
      </c>
      <c r="C494" s="220" t="s">
        <v>990</v>
      </c>
      <c r="D494" s="208" t="s">
        <v>417</v>
      </c>
      <c r="E494" s="213"/>
      <c r="F494" s="134"/>
      <c r="G494" s="176"/>
      <c r="H494" s="193"/>
      <c r="I494" s="193"/>
      <c r="J494" s="193"/>
      <c r="K494" s="193"/>
      <c r="L494" s="134"/>
      <c r="M494" s="186"/>
      <c r="N494" s="134"/>
      <c r="O494" s="193"/>
      <c r="P494" s="134"/>
      <c r="Q494" s="186"/>
      <c r="R494" s="272"/>
    </row>
    <row r="495" spans="1:18" s="177" customFormat="1" ht="15.75" hidden="1" thickTop="1" x14ac:dyDescent="0.25">
      <c r="A495" s="272"/>
      <c r="B495" s="218" t="s">
        <v>331</v>
      </c>
      <c r="C495" s="218" t="s">
        <v>990</v>
      </c>
      <c r="D495" s="206" t="s">
        <v>417</v>
      </c>
      <c r="E495" s="237" t="s">
        <v>794</v>
      </c>
      <c r="F495" s="139"/>
      <c r="G495" s="199" t="s">
        <v>231</v>
      </c>
      <c r="H495" s="192"/>
      <c r="I495" s="192"/>
      <c r="J495" s="192"/>
      <c r="K495" s="192"/>
      <c r="L495" s="139"/>
      <c r="M495" s="185"/>
      <c r="N495" s="139"/>
      <c r="O495" s="192"/>
      <c r="P495" s="139"/>
      <c r="Q495" s="185"/>
      <c r="R495" s="272"/>
    </row>
    <row r="496" spans="1:18" ht="45" hidden="1" customHeight="1" x14ac:dyDescent="0.25">
      <c r="B496" s="217" t="s">
        <v>331</v>
      </c>
      <c r="C496" s="224" t="s">
        <v>990</v>
      </c>
      <c r="D496" s="205" t="s">
        <v>417</v>
      </c>
      <c r="E496" s="230" t="s">
        <v>791</v>
      </c>
      <c r="F496" s="144" t="s">
        <v>472</v>
      </c>
      <c r="G496" s="165"/>
      <c r="H496" s="572"/>
      <c r="I496" s="187"/>
      <c r="J496" s="572"/>
      <c r="K496" s="572"/>
      <c r="L496" s="145"/>
      <c r="M496" s="574" t="s">
        <v>1029</v>
      </c>
      <c r="N496" s="146"/>
      <c r="O496" s="572"/>
      <c r="P496" s="147"/>
      <c r="Q496" s="574" t="s">
        <v>1029</v>
      </c>
    </row>
    <row r="497" spans="1:18" ht="45" hidden="1" customHeight="1" x14ac:dyDescent="0.25">
      <c r="B497" s="217" t="s">
        <v>331</v>
      </c>
      <c r="C497" s="224" t="s">
        <v>990</v>
      </c>
      <c r="D497" s="205" t="s">
        <v>417</v>
      </c>
      <c r="E497" s="230" t="s">
        <v>122</v>
      </c>
      <c r="F497" s="144" t="s">
        <v>472</v>
      </c>
      <c r="G497" s="165"/>
      <c r="H497" s="573"/>
      <c r="I497" s="187"/>
      <c r="J497" s="573"/>
      <c r="K497" s="573"/>
      <c r="L497" s="147"/>
      <c r="M497" s="575"/>
      <c r="N497" s="146"/>
      <c r="O497" s="573"/>
      <c r="P497" s="147"/>
      <c r="Q497" s="575"/>
    </row>
    <row r="498" spans="1:18" s="177" customFormat="1" ht="5.0999999999999996" hidden="1" customHeight="1" thickBot="1" x14ac:dyDescent="0.3">
      <c r="A498" s="272"/>
      <c r="B498" s="220" t="s">
        <v>331</v>
      </c>
      <c r="C498" s="220" t="s">
        <v>991</v>
      </c>
      <c r="D498" s="208" t="s">
        <v>417</v>
      </c>
      <c r="E498" s="213"/>
      <c r="F498" s="134"/>
      <c r="G498" s="176"/>
      <c r="H498" s="498"/>
      <c r="I498" s="498"/>
      <c r="J498" s="498"/>
      <c r="K498" s="499"/>
      <c r="L498" s="466"/>
      <c r="M498" s="534"/>
      <c r="N498" s="466"/>
      <c r="O498" s="499"/>
      <c r="P498" s="466"/>
      <c r="Q498" s="534"/>
      <c r="R498" s="272"/>
    </row>
    <row r="499" spans="1:18" s="177" customFormat="1" ht="15.75" hidden="1" thickTop="1" x14ac:dyDescent="0.25">
      <c r="A499" s="272"/>
      <c r="B499" s="218" t="s">
        <v>331</v>
      </c>
      <c r="C499" s="218" t="s">
        <v>991</v>
      </c>
      <c r="D499" s="206" t="s">
        <v>417</v>
      </c>
      <c r="E499" s="237" t="s">
        <v>794</v>
      </c>
      <c r="F499" s="139"/>
      <c r="G499" s="199" t="s">
        <v>231</v>
      </c>
      <c r="H499" s="500"/>
      <c r="I499" s="500"/>
      <c r="J499" s="500"/>
      <c r="K499" s="496"/>
      <c r="L499" s="465"/>
      <c r="M499" s="533"/>
      <c r="N499" s="465"/>
      <c r="O499" s="496"/>
      <c r="P499" s="465"/>
      <c r="Q499" s="533"/>
      <c r="R499" s="272"/>
    </row>
    <row r="500" spans="1:18" ht="45" hidden="1" customHeight="1" x14ac:dyDescent="0.25">
      <c r="B500" s="217" t="s">
        <v>331</v>
      </c>
      <c r="C500" s="224" t="s">
        <v>991</v>
      </c>
      <c r="D500" s="205" t="s">
        <v>417</v>
      </c>
      <c r="E500" s="230" t="s">
        <v>795</v>
      </c>
      <c r="F500" s="489" t="s">
        <v>472</v>
      </c>
      <c r="G500" s="165"/>
      <c r="H500" s="624"/>
      <c r="I500" s="497"/>
      <c r="J500" s="627"/>
      <c r="K500" s="588"/>
      <c r="L500" s="471"/>
      <c r="M500" s="580" t="s">
        <v>1029</v>
      </c>
      <c r="N500" s="471"/>
      <c r="O500" s="578"/>
      <c r="P500" s="471"/>
      <c r="Q500" s="580" t="s">
        <v>1029</v>
      </c>
    </row>
    <row r="501" spans="1:18" ht="45" hidden="1" customHeight="1" x14ac:dyDescent="0.25">
      <c r="B501" s="217" t="s">
        <v>331</v>
      </c>
      <c r="C501" s="224" t="s">
        <v>991</v>
      </c>
      <c r="D501" s="205" t="s">
        <v>417</v>
      </c>
      <c r="E501" s="230" t="s">
        <v>199</v>
      </c>
      <c r="F501" s="489" t="s">
        <v>472</v>
      </c>
      <c r="G501" s="165"/>
      <c r="H501" s="625"/>
      <c r="I501" s="497"/>
      <c r="J501" s="628"/>
      <c r="K501" s="589"/>
      <c r="L501" s="471"/>
      <c r="M501" s="591"/>
      <c r="N501" s="471"/>
      <c r="O501" s="593"/>
      <c r="P501" s="471"/>
      <c r="Q501" s="591"/>
    </row>
    <row r="502" spans="1:18" ht="45" hidden="1" customHeight="1" x14ac:dyDescent="0.25">
      <c r="B502" s="217" t="s">
        <v>331</v>
      </c>
      <c r="C502" s="224" t="s">
        <v>991</v>
      </c>
      <c r="D502" s="205" t="s">
        <v>417</v>
      </c>
      <c r="E502" s="230" t="s">
        <v>200</v>
      </c>
      <c r="F502" s="489" t="s">
        <v>472</v>
      </c>
      <c r="G502" s="165"/>
      <c r="H502" s="626"/>
      <c r="I502" s="497"/>
      <c r="J502" s="629"/>
      <c r="K502" s="590"/>
      <c r="L502" s="471"/>
      <c r="M502" s="592"/>
      <c r="N502" s="471"/>
      <c r="O502" s="579"/>
      <c r="P502" s="471"/>
      <c r="Q502" s="592"/>
    </row>
    <row r="503" spans="1:18" s="177" customFormat="1" ht="5.0999999999999996" hidden="1" customHeight="1" thickBot="1" x14ac:dyDescent="0.3">
      <c r="A503" s="272"/>
      <c r="B503" s="220" t="s">
        <v>331</v>
      </c>
      <c r="C503" s="220" t="s">
        <v>990</v>
      </c>
      <c r="D503" s="208" t="s">
        <v>418</v>
      </c>
      <c r="E503" s="213"/>
      <c r="F503" s="134"/>
      <c r="G503" s="176"/>
      <c r="H503" s="193"/>
      <c r="I503" s="193"/>
      <c r="J503" s="193"/>
      <c r="K503" s="193"/>
      <c r="L503" s="134"/>
      <c r="M503" s="186"/>
      <c r="N503" s="134"/>
      <c r="O503" s="193"/>
      <c r="P503" s="134"/>
      <c r="Q503" s="186"/>
      <c r="R503" s="272"/>
    </row>
    <row r="504" spans="1:18" s="177" customFormat="1" ht="15.75" hidden="1" thickTop="1" x14ac:dyDescent="0.25">
      <c r="A504" s="272"/>
      <c r="B504" s="218" t="s">
        <v>331</v>
      </c>
      <c r="C504" s="218" t="s">
        <v>990</v>
      </c>
      <c r="D504" s="206" t="s">
        <v>418</v>
      </c>
      <c r="E504" s="237" t="s">
        <v>700</v>
      </c>
      <c r="F504" s="139"/>
      <c r="G504" s="199" t="s">
        <v>231</v>
      </c>
      <c r="H504" s="192"/>
      <c r="I504" s="192"/>
      <c r="J504" s="192"/>
      <c r="K504" s="192"/>
      <c r="L504" s="139"/>
      <c r="M504" s="185"/>
      <c r="N504" s="139"/>
      <c r="O504" s="192"/>
      <c r="P504" s="139"/>
      <c r="Q504" s="185"/>
      <c r="R504" s="272"/>
    </row>
    <row r="505" spans="1:18" ht="45" hidden="1" customHeight="1" x14ac:dyDescent="0.25">
      <c r="B505" s="217" t="s">
        <v>331</v>
      </c>
      <c r="C505" s="224" t="s">
        <v>990</v>
      </c>
      <c r="D505" s="205" t="s">
        <v>418</v>
      </c>
      <c r="E505" s="230" t="s">
        <v>723</v>
      </c>
      <c r="F505" s="144" t="s">
        <v>472</v>
      </c>
      <c r="G505" s="165"/>
      <c r="H505" s="572"/>
      <c r="I505" s="175"/>
      <c r="J505" s="608"/>
      <c r="K505" s="608"/>
      <c r="L505" s="146"/>
      <c r="M505" s="611" t="s">
        <v>1029</v>
      </c>
      <c r="N505" s="146"/>
      <c r="O505" s="572"/>
      <c r="P505" s="146"/>
      <c r="Q505" s="611" t="s">
        <v>1029</v>
      </c>
    </row>
    <row r="506" spans="1:18" ht="45" hidden="1" customHeight="1" x14ac:dyDescent="0.25">
      <c r="B506" s="217" t="s">
        <v>331</v>
      </c>
      <c r="C506" s="224" t="s">
        <v>990</v>
      </c>
      <c r="D506" s="205" t="s">
        <v>418</v>
      </c>
      <c r="E506" s="230" t="s">
        <v>724</v>
      </c>
      <c r="F506" s="144" t="s">
        <v>472</v>
      </c>
      <c r="G506" s="165"/>
      <c r="H506" s="594"/>
      <c r="I506" s="175"/>
      <c r="J506" s="609"/>
      <c r="K506" s="609"/>
      <c r="L506" s="146"/>
      <c r="M506" s="612"/>
      <c r="N506" s="146"/>
      <c r="O506" s="594"/>
      <c r="P506" s="146"/>
      <c r="Q506" s="612"/>
    </row>
    <row r="507" spans="1:18" ht="45" hidden="1" customHeight="1" x14ac:dyDescent="0.25">
      <c r="B507" s="217" t="s">
        <v>331</v>
      </c>
      <c r="C507" s="224" t="s">
        <v>990</v>
      </c>
      <c r="D507" s="205" t="s">
        <v>418</v>
      </c>
      <c r="E507" s="230" t="s">
        <v>876</v>
      </c>
      <c r="F507" s="144" t="s">
        <v>472</v>
      </c>
      <c r="G507" s="165"/>
      <c r="H507" s="594"/>
      <c r="I507" s="175"/>
      <c r="J507" s="609"/>
      <c r="K507" s="609"/>
      <c r="L507" s="146"/>
      <c r="M507" s="612"/>
      <c r="N507" s="146"/>
      <c r="O507" s="594"/>
      <c r="P507" s="146"/>
      <c r="Q507" s="612"/>
    </row>
    <row r="508" spans="1:18" ht="45" hidden="1" customHeight="1" x14ac:dyDescent="0.25">
      <c r="B508" s="217" t="s">
        <v>331</v>
      </c>
      <c r="C508" s="224" t="s">
        <v>990</v>
      </c>
      <c r="D508" s="205" t="s">
        <v>418</v>
      </c>
      <c r="E508" s="230" t="s">
        <v>726</v>
      </c>
      <c r="F508" s="144" t="s">
        <v>472</v>
      </c>
      <c r="G508" s="165"/>
      <c r="H508" s="573"/>
      <c r="I508" s="148"/>
      <c r="J508" s="610"/>
      <c r="K508" s="610"/>
      <c r="L508" s="146"/>
      <c r="M508" s="613"/>
      <c r="N508" s="153"/>
      <c r="O508" s="573"/>
      <c r="P508" s="146"/>
      <c r="Q508" s="613"/>
    </row>
    <row r="509" spans="1:18" s="177" customFormat="1" ht="5.0999999999999996" hidden="1" customHeight="1" thickBot="1" x14ac:dyDescent="0.3">
      <c r="A509" s="272"/>
      <c r="B509" s="220" t="s">
        <v>331</v>
      </c>
      <c r="C509" s="220" t="s">
        <v>991</v>
      </c>
      <c r="D509" s="208" t="s">
        <v>418</v>
      </c>
      <c r="E509" s="213"/>
      <c r="F509" s="134"/>
      <c r="G509" s="176"/>
      <c r="H509" s="498"/>
      <c r="I509" s="498"/>
      <c r="J509" s="498"/>
      <c r="K509" s="499"/>
      <c r="L509" s="466"/>
      <c r="M509" s="534"/>
      <c r="N509" s="466"/>
      <c r="O509" s="499"/>
      <c r="P509" s="466"/>
      <c r="Q509" s="534"/>
      <c r="R509" s="272"/>
    </row>
    <row r="510" spans="1:18" s="177" customFormat="1" ht="15.75" hidden="1" thickTop="1" x14ac:dyDescent="0.25">
      <c r="A510" s="272"/>
      <c r="B510" s="218" t="s">
        <v>331</v>
      </c>
      <c r="C510" s="218" t="s">
        <v>991</v>
      </c>
      <c r="D510" s="206" t="s">
        <v>418</v>
      </c>
      <c r="E510" s="237" t="s">
        <v>700</v>
      </c>
      <c r="F510" s="139"/>
      <c r="G510" s="199" t="s">
        <v>1058</v>
      </c>
      <c r="H510" s="500"/>
      <c r="I510" s="500"/>
      <c r="J510" s="500"/>
      <c r="K510" s="496"/>
      <c r="L510" s="465"/>
      <c r="M510" s="533"/>
      <c r="N510" s="465"/>
      <c r="O510" s="496"/>
      <c r="P510" s="465"/>
      <c r="Q510" s="533"/>
      <c r="R510" s="272"/>
    </row>
    <row r="511" spans="1:18" ht="45" hidden="1" customHeight="1" x14ac:dyDescent="0.25">
      <c r="B511" s="217" t="s">
        <v>331</v>
      </c>
      <c r="C511" s="224" t="s">
        <v>991</v>
      </c>
      <c r="D511" s="205" t="s">
        <v>418</v>
      </c>
      <c r="E511" s="230" t="s">
        <v>727</v>
      </c>
      <c r="F511" s="489" t="s">
        <v>472</v>
      </c>
      <c r="G511" s="165"/>
      <c r="H511" s="576"/>
      <c r="I511" s="474"/>
      <c r="J511" s="615"/>
      <c r="K511" s="588"/>
      <c r="L511" s="471"/>
      <c r="M511" s="580" t="s">
        <v>1029</v>
      </c>
      <c r="N511" s="471"/>
      <c r="O511" s="578"/>
      <c r="P511" s="471"/>
      <c r="Q511" s="580" t="s">
        <v>1029</v>
      </c>
    </row>
    <row r="512" spans="1:18" ht="45" hidden="1" customHeight="1" x14ac:dyDescent="0.25">
      <c r="B512" s="217" t="s">
        <v>331</v>
      </c>
      <c r="C512" s="224" t="s">
        <v>991</v>
      </c>
      <c r="D512" s="205" t="s">
        <v>418</v>
      </c>
      <c r="E512" s="230" t="s">
        <v>728</v>
      </c>
      <c r="F512" s="489" t="s">
        <v>472</v>
      </c>
      <c r="G512" s="165"/>
      <c r="H512" s="614"/>
      <c r="I512" s="474"/>
      <c r="J512" s="616"/>
      <c r="K512" s="589"/>
      <c r="L512" s="471"/>
      <c r="M512" s="591"/>
      <c r="N512" s="471"/>
      <c r="O512" s="593"/>
      <c r="P512" s="471"/>
      <c r="Q512" s="591"/>
    </row>
    <row r="513" spans="1:18" ht="45" hidden="1" customHeight="1" x14ac:dyDescent="0.25">
      <c r="B513" s="217" t="s">
        <v>331</v>
      </c>
      <c r="C513" s="224" t="s">
        <v>991</v>
      </c>
      <c r="D513" s="205" t="s">
        <v>418</v>
      </c>
      <c r="E513" s="230" t="s">
        <v>204</v>
      </c>
      <c r="F513" s="489" t="s">
        <v>472</v>
      </c>
      <c r="G513" s="165"/>
      <c r="H513" s="614"/>
      <c r="I513" s="474"/>
      <c r="J513" s="616"/>
      <c r="K513" s="589"/>
      <c r="L513" s="471"/>
      <c r="M513" s="591"/>
      <c r="N513" s="471"/>
      <c r="O513" s="593"/>
      <c r="P513" s="471"/>
      <c r="Q513" s="591"/>
    </row>
    <row r="514" spans="1:18" ht="45" hidden="1" customHeight="1" x14ac:dyDescent="0.25">
      <c r="B514" s="217" t="s">
        <v>331</v>
      </c>
      <c r="C514" s="224" t="s">
        <v>991</v>
      </c>
      <c r="D514" s="205" t="s">
        <v>418</v>
      </c>
      <c r="E514" s="230" t="s">
        <v>729</v>
      </c>
      <c r="F514" s="489" t="s">
        <v>472</v>
      </c>
      <c r="G514" s="165"/>
      <c r="H514" s="577"/>
      <c r="I514" s="475"/>
      <c r="J514" s="617"/>
      <c r="K514" s="590"/>
      <c r="L514" s="471"/>
      <c r="M514" s="592"/>
      <c r="N514" s="476"/>
      <c r="O514" s="579"/>
      <c r="P514" s="471"/>
      <c r="Q514" s="592"/>
    </row>
    <row r="515" spans="1:18" s="177" customFormat="1" ht="5.0999999999999996" hidden="1" customHeight="1" thickBot="1" x14ac:dyDescent="0.3">
      <c r="A515" s="272"/>
      <c r="B515" s="220" t="s">
        <v>331</v>
      </c>
      <c r="C515" s="220" t="s">
        <v>990</v>
      </c>
      <c r="D515" s="208" t="s">
        <v>419</v>
      </c>
      <c r="E515" s="213"/>
      <c r="F515" s="134"/>
      <c r="G515" s="176"/>
      <c r="H515" s="193"/>
      <c r="I515" s="193"/>
      <c r="J515" s="193"/>
      <c r="K515" s="193"/>
      <c r="L515" s="134"/>
      <c r="M515" s="186"/>
      <c r="N515" s="134"/>
      <c r="O515" s="193"/>
      <c r="P515" s="134"/>
      <c r="Q515" s="186"/>
      <c r="R515" s="272"/>
    </row>
    <row r="516" spans="1:18" s="177" customFormat="1" ht="15.75" hidden="1" thickTop="1" x14ac:dyDescent="0.25">
      <c r="A516" s="272"/>
      <c r="B516" s="218" t="s">
        <v>331</v>
      </c>
      <c r="C516" s="218" t="s">
        <v>990</v>
      </c>
      <c r="D516" s="206" t="s">
        <v>419</v>
      </c>
      <c r="E516" s="237" t="s">
        <v>75</v>
      </c>
      <c r="F516" s="139"/>
      <c r="G516" s="199" t="s">
        <v>79</v>
      </c>
      <c r="H516" s="192"/>
      <c r="I516" s="192"/>
      <c r="J516" s="192"/>
      <c r="K516" s="192"/>
      <c r="L516" s="139"/>
      <c r="M516" s="185"/>
      <c r="N516" s="139"/>
      <c r="O516" s="192"/>
      <c r="P516" s="139"/>
      <c r="Q516" s="185"/>
      <c r="R516" s="272"/>
    </row>
    <row r="517" spans="1:18" ht="45" hidden="1" customHeight="1" x14ac:dyDescent="0.25">
      <c r="B517" s="217" t="s">
        <v>331</v>
      </c>
      <c r="C517" s="224" t="s">
        <v>990</v>
      </c>
      <c r="D517" s="205" t="s">
        <v>419</v>
      </c>
      <c r="E517" s="230" t="s">
        <v>124</v>
      </c>
      <c r="F517" s="144" t="s">
        <v>472</v>
      </c>
      <c r="G517" s="559" t="s">
        <v>273</v>
      </c>
      <c r="H517" s="572"/>
      <c r="I517" s="187"/>
      <c r="J517" s="608"/>
      <c r="K517" s="608"/>
      <c r="L517" s="146"/>
      <c r="M517" s="611" t="s">
        <v>1029</v>
      </c>
      <c r="N517" s="146"/>
      <c r="O517" s="572"/>
      <c r="P517" s="146"/>
      <c r="Q517" s="611" t="s">
        <v>1029</v>
      </c>
    </row>
    <row r="518" spans="1:18" ht="45" hidden="1" customHeight="1" x14ac:dyDescent="0.25">
      <c r="B518" s="217" t="s">
        <v>331</v>
      </c>
      <c r="C518" s="224" t="s">
        <v>990</v>
      </c>
      <c r="D518" s="205" t="s">
        <v>419</v>
      </c>
      <c r="E518" s="230" t="s">
        <v>125</v>
      </c>
      <c r="F518" s="144" t="s">
        <v>472</v>
      </c>
      <c r="G518" s="559"/>
      <c r="H518" s="594"/>
      <c r="I518" s="187"/>
      <c r="J518" s="609"/>
      <c r="K518" s="609"/>
      <c r="L518" s="146"/>
      <c r="M518" s="612"/>
      <c r="N518" s="146"/>
      <c r="O518" s="594"/>
      <c r="P518" s="146"/>
      <c r="Q518" s="612"/>
    </row>
    <row r="519" spans="1:18" ht="45" hidden="1" customHeight="1" x14ac:dyDescent="0.25">
      <c r="B519" s="217" t="s">
        <v>331</v>
      </c>
      <c r="C519" s="224" t="s">
        <v>990</v>
      </c>
      <c r="D519" s="205" t="s">
        <v>419</v>
      </c>
      <c r="E519" s="230" t="s">
        <v>126</v>
      </c>
      <c r="F519" s="144" t="s">
        <v>472</v>
      </c>
      <c r="G519" s="559"/>
      <c r="H519" s="573"/>
      <c r="I519" s="187"/>
      <c r="J519" s="610"/>
      <c r="K519" s="610"/>
      <c r="L519" s="146"/>
      <c r="M519" s="613"/>
      <c r="N519" s="146"/>
      <c r="O519" s="573"/>
      <c r="P519" s="146"/>
      <c r="Q519" s="613"/>
    </row>
    <row r="520" spans="1:18" s="177" customFormat="1" ht="5.0999999999999996" hidden="1" customHeight="1" thickBot="1" x14ac:dyDescent="0.3">
      <c r="A520" s="272"/>
      <c r="B520" s="220" t="s">
        <v>331</v>
      </c>
      <c r="C520" s="220" t="s">
        <v>991</v>
      </c>
      <c r="D520" s="208" t="s">
        <v>419</v>
      </c>
      <c r="E520" s="213"/>
      <c r="F520" s="134"/>
      <c r="G520" s="176"/>
      <c r="H520" s="498"/>
      <c r="I520" s="498"/>
      <c r="J520" s="498"/>
      <c r="K520" s="499"/>
      <c r="L520" s="466"/>
      <c r="M520" s="534"/>
      <c r="N520" s="466"/>
      <c r="O520" s="499"/>
      <c r="P520" s="466"/>
      <c r="Q520" s="534"/>
      <c r="R520" s="272"/>
    </row>
    <row r="521" spans="1:18" s="177" customFormat="1" ht="15.75" hidden="1" thickTop="1" x14ac:dyDescent="0.25">
      <c r="A521" s="272"/>
      <c r="B521" s="218" t="s">
        <v>331</v>
      </c>
      <c r="C521" s="218" t="s">
        <v>991</v>
      </c>
      <c r="D521" s="206" t="s">
        <v>419</v>
      </c>
      <c r="E521" s="237" t="s">
        <v>75</v>
      </c>
      <c r="F521" s="139"/>
      <c r="G521" s="199" t="s">
        <v>79</v>
      </c>
      <c r="H521" s="500"/>
      <c r="I521" s="500"/>
      <c r="J521" s="500"/>
      <c r="K521" s="496"/>
      <c r="L521" s="465"/>
      <c r="M521" s="533"/>
      <c r="N521" s="465"/>
      <c r="O521" s="496"/>
      <c r="P521" s="465"/>
      <c r="Q521" s="533"/>
      <c r="R521" s="272"/>
    </row>
    <row r="522" spans="1:18" ht="45" hidden="1" customHeight="1" x14ac:dyDescent="0.25">
      <c r="B522" s="217" t="s">
        <v>331</v>
      </c>
      <c r="C522" s="224" t="s">
        <v>991</v>
      </c>
      <c r="D522" s="205" t="s">
        <v>419</v>
      </c>
      <c r="E522" s="230" t="s">
        <v>203</v>
      </c>
      <c r="F522" s="489" t="s">
        <v>472</v>
      </c>
      <c r="G522" s="559" t="s">
        <v>273</v>
      </c>
      <c r="H522" s="576"/>
      <c r="I522" s="469"/>
      <c r="J522" s="615"/>
      <c r="K522" s="588"/>
      <c r="L522" s="471"/>
      <c r="M522" s="580" t="s">
        <v>1029</v>
      </c>
      <c r="N522" s="471"/>
      <c r="O522" s="578"/>
      <c r="P522" s="471"/>
      <c r="Q522" s="580" t="s">
        <v>1029</v>
      </c>
    </row>
    <row r="523" spans="1:18" ht="45" hidden="1" customHeight="1" x14ac:dyDescent="0.25">
      <c r="B523" s="217" t="s">
        <v>331</v>
      </c>
      <c r="C523" s="224" t="s">
        <v>991</v>
      </c>
      <c r="D523" s="205" t="s">
        <v>419</v>
      </c>
      <c r="E523" s="230" t="s">
        <v>204</v>
      </c>
      <c r="F523" s="489" t="s">
        <v>472</v>
      </c>
      <c r="G523" s="559"/>
      <c r="H523" s="614"/>
      <c r="I523" s="469"/>
      <c r="J523" s="616"/>
      <c r="K523" s="589"/>
      <c r="L523" s="471"/>
      <c r="M523" s="591"/>
      <c r="N523" s="471"/>
      <c r="O523" s="593"/>
      <c r="P523" s="471"/>
      <c r="Q523" s="591"/>
    </row>
    <row r="524" spans="1:18" ht="45" hidden="1" customHeight="1" x14ac:dyDescent="0.25">
      <c r="B524" s="217" t="s">
        <v>331</v>
      </c>
      <c r="C524" s="224" t="s">
        <v>991</v>
      </c>
      <c r="D524" s="205" t="s">
        <v>419</v>
      </c>
      <c r="E524" s="230" t="s">
        <v>205</v>
      </c>
      <c r="F524" s="489" t="s">
        <v>472</v>
      </c>
      <c r="G524" s="559"/>
      <c r="H524" s="577"/>
      <c r="I524" s="469"/>
      <c r="J524" s="617"/>
      <c r="K524" s="590"/>
      <c r="L524" s="471"/>
      <c r="M524" s="592"/>
      <c r="N524" s="471"/>
      <c r="O524" s="579"/>
      <c r="P524" s="471"/>
      <c r="Q524" s="592"/>
    </row>
    <row r="525" spans="1:18" ht="15" hidden="1" customHeight="1" x14ac:dyDescent="0.25">
      <c r="B525" s="216" t="s">
        <v>333</v>
      </c>
      <c r="C525" s="217" t="s">
        <v>990</v>
      </c>
      <c r="D525" s="205" t="s">
        <v>931</v>
      </c>
      <c r="E525" s="213"/>
      <c r="F525" s="135"/>
      <c r="G525" s="165"/>
      <c r="H525" s="148"/>
      <c r="I525" s="148"/>
      <c r="J525" s="148"/>
      <c r="K525" s="148"/>
      <c r="L525" s="146"/>
      <c r="M525" s="148"/>
      <c r="N525" s="146"/>
      <c r="O525" s="148"/>
      <c r="P525" s="146"/>
      <c r="Q525" s="148"/>
    </row>
    <row r="526" spans="1:18" ht="15" hidden="1" customHeight="1" x14ac:dyDescent="0.25">
      <c r="B526" s="216" t="s">
        <v>333</v>
      </c>
      <c r="C526" s="217" t="s">
        <v>991</v>
      </c>
      <c r="D526" s="205" t="s">
        <v>931</v>
      </c>
      <c r="E526" s="213"/>
      <c r="F526" s="135"/>
      <c r="G526" s="165"/>
      <c r="H526" s="502"/>
      <c r="I526" s="502"/>
      <c r="J526" s="502"/>
      <c r="K526" s="493"/>
      <c r="L526" s="471"/>
      <c r="M526" s="531"/>
      <c r="N526" s="471"/>
      <c r="O526" s="493"/>
      <c r="P526" s="471"/>
      <c r="Q526" s="531"/>
    </row>
    <row r="527" spans="1:18" s="177" customFormat="1" ht="5.0999999999999996" hidden="1" customHeight="1" thickBot="1" x14ac:dyDescent="0.3">
      <c r="A527" s="272"/>
      <c r="B527" s="220" t="s">
        <v>333</v>
      </c>
      <c r="C527" s="220" t="s">
        <v>990</v>
      </c>
      <c r="D527" s="208" t="s">
        <v>363</v>
      </c>
      <c r="E527" s="213"/>
      <c r="F527" s="134"/>
      <c r="G527" s="176"/>
      <c r="H527" s="193"/>
      <c r="I527" s="193"/>
      <c r="J527" s="193"/>
      <c r="K527" s="193"/>
      <c r="L527" s="134"/>
      <c r="M527" s="186"/>
      <c r="N527" s="134"/>
      <c r="O527" s="193"/>
      <c r="P527" s="134"/>
      <c r="Q527" s="186"/>
      <c r="R527" s="272"/>
    </row>
    <row r="528" spans="1:18" s="177" customFormat="1" ht="15.75" hidden="1" thickTop="1" x14ac:dyDescent="0.25">
      <c r="A528" s="272"/>
      <c r="B528" s="218" t="s">
        <v>333</v>
      </c>
      <c r="C528" s="218" t="s">
        <v>990</v>
      </c>
      <c r="D528" s="206" t="s">
        <v>363</v>
      </c>
      <c r="E528" s="237" t="s">
        <v>62</v>
      </c>
      <c r="F528" s="139"/>
      <c r="G528" s="199" t="s">
        <v>58</v>
      </c>
      <c r="H528" s="192"/>
      <c r="I528" s="192"/>
      <c r="J528" s="192"/>
      <c r="K528" s="192"/>
      <c r="L528" s="139"/>
      <c r="M528" s="185"/>
      <c r="N528" s="139"/>
      <c r="O528" s="192"/>
      <c r="P528" s="139"/>
      <c r="Q528" s="185"/>
      <c r="R528" s="272"/>
    </row>
    <row r="529" spans="1:18" ht="45" hidden="1" customHeight="1" x14ac:dyDescent="0.25">
      <c r="B529" s="217" t="s">
        <v>333</v>
      </c>
      <c r="C529" s="224" t="s">
        <v>990</v>
      </c>
      <c r="D529" s="205" t="s">
        <v>363</v>
      </c>
      <c r="E529" s="230" t="s">
        <v>80</v>
      </c>
      <c r="F529" s="144" t="s">
        <v>472</v>
      </c>
      <c r="G529" s="559" t="s">
        <v>223</v>
      </c>
      <c r="H529" s="572"/>
      <c r="I529" s="187"/>
      <c r="J529" s="572"/>
      <c r="K529" s="572"/>
      <c r="L529" s="145"/>
      <c r="M529" s="574" t="s">
        <v>1029</v>
      </c>
      <c r="N529" s="146"/>
      <c r="O529" s="572"/>
      <c r="P529" s="147"/>
      <c r="Q529" s="574" t="s">
        <v>1029</v>
      </c>
    </row>
    <row r="530" spans="1:18" ht="45" hidden="1" customHeight="1" x14ac:dyDescent="0.25">
      <c r="B530" s="217" t="s">
        <v>333</v>
      </c>
      <c r="C530" s="224" t="s">
        <v>990</v>
      </c>
      <c r="D530" s="205" t="s">
        <v>363</v>
      </c>
      <c r="E530" s="230" t="s">
        <v>81</v>
      </c>
      <c r="F530" s="144" t="s">
        <v>472</v>
      </c>
      <c r="G530" s="559"/>
      <c r="H530" s="573"/>
      <c r="I530" s="187"/>
      <c r="J530" s="573"/>
      <c r="K530" s="573"/>
      <c r="L530" s="147"/>
      <c r="M530" s="575"/>
      <c r="N530" s="146"/>
      <c r="O530" s="573"/>
      <c r="P530" s="147"/>
      <c r="Q530" s="575"/>
    </row>
    <row r="531" spans="1:18" s="177" customFormat="1" ht="5.0999999999999996" hidden="1" customHeight="1" thickBot="1" x14ac:dyDescent="0.3">
      <c r="A531" s="272"/>
      <c r="B531" s="220" t="s">
        <v>333</v>
      </c>
      <c r="C531" s="220" t="s">
        <v>991</v>
      </c>
      <c r="D531" s="208" t="s">
        <v>363</v>
      </c>
      <c r="E531" s="213"/>
      <c r="F531" s="134"/>
      <c r="G531" s="176"/>
      <c r="H531" s="498"/>
      <c r="I531" s="498"/>
      <c r="J531" s="498"/>
      <c r="K531" s="499"/>
      <c r="L531" s="466"/>
      <c r="M531" s="534"/>
      <c r="N531" s="466"/>
      <c r="O531" s="499"/>
      <c r="P531" s="466"/>
      <c r="Q531" s="534"/>
      <c r="R531" s="272"/>
    </row>
    <row r="532" spans="1:18" s="177" customFormat="1" ht="15.75" hidden="1" thickTop="1" x14ac:dyDescent="0.25">
      <c r="A532" s="272"/>
      <c r="B532" s="218" t="s">
        <v>333</v>
      </c>
      <c r="C532" s="218" t="s">
        <v>991</v>
      </c>
      <c r="D532" s="206" t="s">
        <v>363</v>
      </c>
      <c r="E532" s="237" t="s">
        <v>62</v>
      </c>
      <c r="F532" s="139"/>
      <c r="G532" s="199" t="s">
        <v>58</v>
      </c>
      <c r="H532" s="500"/>
      <c r="I532" s="500"/>
      <c r="J532" s="500"/>
      <c r="K532" s="496"/>
      <c r="L532" s="465"/>
      <c r="M532" s="533"/>
      <c r="N532" s="465"/>
      <c r="O532" s="496"/>
      <c r="P532" s="465"/>
      <c r="Q532" s="533"/>
      <c r="R532" s="272"/>
    </row>
    <row r="533" spans="1:18" ht="45" hidden="1" customHeight="1" x14ac:dyDescent="0.25">
      <c r="B533" s="217" t="s">
        <v>333</v>
      </c>
      <c r="C533" s="224" t="s">
        <v>991</v>
      </c>
      <c r="D533" s="205" t="s">
        <v>363</v>
      </c>
      <c r="E533" s="230" t="s">
        <v>127</v>
      </c>
      <c r="F533" s="489" t="s">
        <v>472</v>
      </c>
      <c r="G533" s="559" t="s">
        <v>223</v>
      </c>
      <c r="H533" s="576"/>
      <c r="I533" s="469"/>
      <c r="J533" s="576"/>
      <c r="K533" s="578"/>
      <c r="L533" s="470"/>
      <c r="M533" s="580" t="s">
        <v>1029</v>
      </c>
      <c r="N533" s="471"/>
      <c r="O533" s="578"/>
      <c r="P533" s="472"/>
      <c r="Q533" s="580" t="s">
        <v>1029</v>
      </c>
    </row>
    <row r="534" spans="1:18" ht="45" hidden="1" customHeight="1" x14ac:dyDescent="0.25">
      <c r="B534" s="217" t="s">
        <v>333</v>
      </c>
      <c r="C534" s="224" t="s">
        <v>991</v>
      </c>
      <c r="D534" s="205" t="s">
        <v>363</v>
      </c>
      <c r="E534" s="230" t="s">
        <v>130</v>
      </c>
      <c r="F534" s="489" t="s">
        <v>472</v>
      </c>
      <c r="G534" s="559"/>
      <c r="H534" s="577"/>
      <c r="I534" s="469"/>
      <c r="J534" s="577"/>
      <c r="K534" s="579"/>
      <c r="L534" s="472"/>
      <c r="M534" s="581"/>
      <c r="N534" s="471"/>
      <c r="O534" s="579"/>
      <c r="P534" s="472"/>
      <c r="Q534" s="581"/>
    </row>
    <row r="535" spans="1:18" s="177" customFormat="1" ht="5.0999999999999996" hidden="1" customHeight="1" thickBot="1" x14ac:dyDescent="0.3">
      <c r="A535" s="272"/>
      <c r="B535" s="220" t="s">
        <v>333</v>
      </c>
      <c r="C535" s="220" t="s">
        <v>990</v>
      </c>
      <c r="D535" s="208" t="s">
        <v>364</v>
      </c>
      <c r="E535" s="213"/>
      <c r="F535" s="134"/>
      <c r="G535" s="176"/>
      <c r="H535" s="193"/>
      <c r="I535" s="193"/>
      <c r="J535" s="193"/>
      <c r="K535" s="193"/>
      <c r="L535" s="134"/>
      <c r="M535" s="186"/>
      <c r="N535" s="134"/>
      <c r="O535" s="193"/>
      <c r="P535" s="134"/>
      <c r="Q535" s="186"/>
      <c r="R535" s="272"/>
    </row>
    <row r="536" spans="1:18" s="177" customFormat="1" ht="15.75" hidden="1" thickTop="1" x14ac:dyDescent="0.25">
      <c r="A536" s="272"/>
      <c r="B536" s="218" t="s">
        <v>333</v>
      </c>
      <c r="C536" s="218" t="s">
        <v>990</v>
      </c>
      <c r="D536" s="206" t="s">
        <v>364</v>
      </c>
      <c r="E536" s="237" t="s">
        <v>61</v>
      </c>
      <c r="F536" s="139"/>
      <c r="G536" s="199" t="s">
        <v>59</v>
      </c>
      <c r="H536" s="192"/>
      <c r="I536" s="192"/>
      <c r="J536" s="192"/>
      <c r="K536" s="192"/>
      <c r="L536" s="139"/>
      <c r="M536" s="185"/>
      <c r="N536" s="139"/>
      <c r="O536" s="192"/>
      <c r="P536" s="139"/>
      <c r="Q536" s="185"/>
      <c r="R536" s="272"/>
    </row>
    <row r="537" spans="1:18" ht="45" hidden="1" customHeight="1" x14ac:dyDescent="0.25">
      <c r="B537" s="217" t="s">
        <v>333</v>
      </c>
      <c r="C537" s="224" t="s">
        <v>990</v>
      </c>
      <c r="D537" s="205" t="s">
        <v>364</v>
      </c>
      <c r="E537" s="230" t="s">
        <v>209</v>
      </c>
      <c r="F537" s="144" t="s">
        <v>472</v>
      </c>
      <c r="G537" s="165"/>
      <c r="H537" s="572"/>
      <c r="I537" s="187"/>
      <c r="J537" s="608"/>
      <c r="K537" s="608"/>
      <c r="L537" s="146"/>
      <c r="M537" s="611" t="s">
        <v>1029</v>
      </c>
      <c r="N537" s="146"/>
      <c r="O537" s="572"/>
      <c r="P537" s="146"/>
      <c r="Q537" s="611" t="s">
        <v>1029</v>
      </c>
    </row>
    <row r="538" spans="1:18" ht="45" hidden="1" customHeight="1" x14ac:dyDescent="0.25">
      <c r="B538" s="217" t="s">
        <v>333</v>
      </c>
      <c r="C538" s="224" t="s">
        <v>990</v>
      </c>
      <c r="D538" s="205" t="s">
        <v>364</v>
      </c>
      <c r="E538" s="230" t="s">
        <v>480</v>
      </c>
      <c r="F538" s="144" t="s">
        <v>472</v>
      </c>
      <c r="G538" s="165"/>
      <c r="H538" s="594"/>
      <c r="I538" s="187"/>
      <c r="J538" s="609"/>
      <c r="K538" s="609"/>
      <c r="L538" s="146"/>
      <c r="M538" s="612"/>
      <c r="N538" s="146"/>
      <c r="O538" s="594"/>
      <c r="P538" s="146"/>
      <c r="Q538" s="612"/>
    </row>
    <row r="539" spans="1:18" ht="45" hidden="1" customHeight="1" x14ac:dyDescent="0.25">
      <c r="B539" s="217" t="s">
        <v>333</v>
      </c>
      <c r="C539" s="224" t="s">
        <v>990</v>
      </c>
      <c r="D539" s="205" t="s">
        <v>364</v>
      </c>
      <c r="E539" s="230" t="s">
        <v>82</v>
      </c>
      <c r="F539" s="144" t="s">
        <v>472</v>
      </c>
      <c r="G539" s="165"/>
      <c r="H539" s="573"/>
      <c r="I539" s="187"/>
      <c r="J539" s="610"/>
      <c r="K539" s="610"/>
      <c r="L539" s="146"/>
      <c r="M539" s="613"/>
      <c r="N539" s="146"/>
      <c r="O539" s="573"/>
      <c r="P539" s="146"/>
      <c r="Q539" s="613"/>
    </row>
    <row r="540" spans="1:18" s="177" customFormat="1" ht="5.0999999999999996" hidden="1" customHeight="1" thickBot="1" x14ac:dyDescent="0.3">
      <c r="A540" s="272"/>
      <c r="B540" s="220" t="s">
        <v>333</v>
      </c>
      <c r="C540" s="220" t="s">
        <v>991</v>
      </c>
      <c r="D540" s="208" t="s">
        <v>364</v>
      </c>
      <c r="E540" s="213"/>
      <c r="F540" s="134"/>
      <c r="G540" s="176"/>
      <c r="H540" s="498"/>
      <c r="I540" s="498"/>
      <c r="J540" s="498"/>
      <c r="K540" s="499"/>
      <c r="L540" s="466"/>
      <c r="M540" s="534"/>
      <c r="N540" s="466"/>
      <c r="O540" s="499"/>
      <c r="P540" s="466"/>
      <c r="Q540" s="534"/>
      <c r="R540" s="272"/>
    </row>
    <row r="541" spans="1:18" s="177" customFormat="1" ht="15.75" hidden="1" thickTop="1" x14ac:dyDescent="0.25">
      <c r="A541" s="272"/>
      <c r="B541" s="218" t="s">
        <v>333</v>
      </c>
      <c r="C541" s="218" t="s">
        <v>991</v>
      </c>
      <c r="D541" s="206" t="s">
        <v>364</v>
      </c>
      <c r="E541" s="237" t="s">
        <v>61</v>
      </c>
      <c r="F541" s="139"/>
      <c r="G541" s="199" t="s">
        <v>59</v>
      </c>
      <c r="H541" s="500"/>
      <c r="I541" s="500"/>
      <c r="J541" s="500"/>
      <c r="K541" s="496"/>
      <c r="L541" s="465"/>
      <c r="M541" s="533"/>
      <c r="N541" s="465"/>
      <c r="O541" s="496"/>
      <c r="P541" s="465"/>
      <c r="Q541" s="533"/>
      <c r="R541" s="272"/>
    </row>
    <row r="542" spans="1:18" ht="45" hidden="1" customHeight="1" x14ac:dyDescent="0.25">
      <c r="B542" s="217" t="s">
        <v>333</v>
      </c>
      <c r="C542" s="224" t="s">
        <v>991</v>
      </c>
      <c r="D542" s="205" t="s">
        <v>364</v>
      </c>
      <c r="E542" s="230" t="s">
        <v>128</v>
      </c>
      <c r="F542" s="489" t="s">
        <v>472</v>
      </c>
      <c r="G542" s="165"/>
      <c r="H542" s="576"/>
      <c r="I542" s="469"/>
      <c r="J542" s="615"/>
      <c r="K542" s="588"/>
      <c r="L542" s="471"/>
      <c r="M542" s="580" t="s">
        <v>1029</v>
      </c>
      <c r="N542" s="471"/>
      <c r="O542" s="578"/>
      <c r="P542" s="471"/>
      <c r="Q542" s="580" t="s">
        <v>1029</v>
      </c>
    </row>
    <row r="543" spans="1:18" ht="45" hidden="1" customHeight="1" x14ac:dyDescent="0.25">
      <c r="B543" s="217" t="s">
        <v>333</v>
      </c>
      <c r="C543" s="224" t="s">
        <v>991</v>
      </c>
      <c r="D543" s="205" t="s">
        <v>364</v>
      </c>
      <c r="E543" s="230" t="s">
        <v>129</v>
      </c>
      <c r="F543" s="489" t="s">
        <v>472</v>
      </c>
      <c r="G543" s="165"/>
      <c r="H543" s="614"/>
      <c r="I543" s="469"/>
      <c r="J543" s="616"/>
      <c r="K543" s="589"/>
      <c r="L543" s="471"/>
      <c r="M543" s="591"/>
      <c r="N543" s="471"/>
      <c r="O543" s="593"/>
      <c r="P543" s="471"/>
      <c r="Q543" s="591"/>
    </row>
    <row r="544" spans="1:18" ht="45" hidden="1" customHeight="1" x14ac:dyDescent="0.25">
      <c r="B544" s="217" t="s">
        <v>333</v>
      </c>
      <c r="C544" s="224" t="s">
        <v>991</v>
      </c>
      <c r="D544" s="205" t="s">
        <v>364</v>
      </c>
      <c r="E544" s="230" t="s">
        <v>131</v>
      </c>
      <c r="F544" s="489" t="s">
        <v>472</v>
      </c>
      <c r="G544" s="165"/>
      <c r="H544" s="577"/>
      <c r="I544" s="469"/>
      <c r="J544" s="617"/>
      <c r="K544" s="590"/>
      <c r="L544" s="471"/>
      <c r="M544" s="592"/>
      <c r="N544" s="471"/>
      <c r="O544" s="579"/>
      <c r="P544" s="471"/>
      <c r="Q544" s="592"/>
    </row>
    <row r="545" spans="1:18" s="177" customFormat="1" ht="5.0999999999999996" hidden="1" customHeight="1" thickBot="1" x14ac:dyDescent="0.3">
      <c r="A545" s="272"/>
      <c r="B545" s="220" t="s">
        <v>333</v>
      </c>
      <c r="C545" s="220" t="s">
        <v>990</v>
      </c>
      <c r="D545" s="208" t="s">
        <v>365</v>
      </c>
      <c r="E545" s="213"/>
      <c r="F545" s="134"/>
      <c r="G545" s="176"/>
      <c r="H545" s="193"/>
      <c r="I545" s="193"/>
      <c r="J545" s="193"/>
      <c r="K545" s="193"/>
      <c r="L545" s="134"/>
      <c r="M545" s="186"/>
      <c r="N545" s="134"/>
      <c r="O545" s="193"/>
      <c r="P545" s="134"/>
      <c r="Q545" s="186"/>
      <c r="R545" s="272"/>
    </row>
    <row r="546" spans="1:18" s="177" customFormat="1" ht="15.75" hidden="1" thickTop="1" x14ac:dyDescent="0.25">
      <c r="A546" s="272"/>
      <c r="B546" s="218" t="s">
        <v>333</v>
      </c>
      <c r="C546" s="218" t="s">
        <v>990</v>
      </c>
      <c r="D546" s="206" t="s">
        <v>365</v>
      </c>
      <c r="E546" s="237" t="s">
        <v>60</v>
      </c>
      <c r="F546" s="139"/>
      <c r="G546" s="199" t="s">
        <v>59</v>
      </c>
      <c r="H546" s="192"/>
      <c r="I546" s="192"/>
      <c r="J546" s="192"/>
      <c r="K546" s="192"/>
      <c r="L546" s="139"/>
      <c r="M546" s="185"/>
      <c r="N546" s="139"/>
      <c r="O546" s="192"/>
      <c r="P546" s="139"/>
      <c r="Q546" s="185"/>
      <c r="R546" s="272"/>
    </row>
    <row r="547" spans="1:18" ht="45" hidden="1" customHeight="1" x14ac:dyDescent="0.25">
      <c r="B547" s="217" t="s">
        <v>333</v>
      </c>
      <c r="C547" s="224" t="s">
        <v>990</v>
      </c>
      <c r="D547" s="205" t="s">
        <v>365</v>
      </c>
      <c r="E547" s="230" t="s">
        <v>83</v>
      </c>
      <c r="F547" s="144" t="s">
        <v>472</v>
      </c>
      <c r="G547" s="165"/>
      <c r="H547" s="572"/>
      <c r="I547" s="187"/>
      <c r="J547" s="608"/>
      <c r="K547" s="608"/>
      <c r="L547" s="146"/>
      <c r="M547" s="611" t="s">
        <v>1029</v>
      </c>
      <c r="N547" s="146"/>
      <c r="O547" s="572"/>
      <c r="P547" s="146"/>
      <c r="Q547" s="611" t="s">
        <v>1029</v>
      </c>
    </row>
    <row r="548" spans="1:18" ht="45" hidden="1" customHeight="1" x14ac:dyDescent="0.25">
      <c r="B548" s="217" t="s">
        <v>333</v>
      </c>
      <c r="C548" s="224" t="s">
        <v>990</v>
      </c>
      <c r="D548" s="205" t="s">
        <v>365</v>
      </c>
      <c r="E548" s="230" t="s">
        <v>476</v>
      </c>
      <c r="F548" s="144" t="s">
        <v>472</v>
      </c>
      <c r="G548" s="165"/>
      <c r="H548" s="594"/>
      <c r="I548" s="187"/>
      <c r="J548" s="609"/>
      <c r="K548" s="609"/>
      <c r="L548" s="146"/>
      <c r="M548" s="612"/>
      <c r="N548" s="146"/>
      <c r="O548" s="594"/>
      <c r="P548" s="146"/>
      <c r="Q548" s="612"/>
    </row>
    <row r="549" spans="1:18" ht="45" hidden="1" customHeight="1" x14ac:dyDescent="0.25">
      <c r="B549" s="217" t="s">
        <v>333</v>
      </c>
      <c r="C549" s="224" t="s">
        <v>990</v>
      </c>
      <c r="D549" s="205" t="s">
        <v>365</v>
      </c>
      <c r="E549" s="230" t="s">
        <v>208</v>
      </c>
      <c r="F549" s="144" t="s">
        <v>472</v>
      </c>
      <c r="G549" s="165"/>
      <c r="H549" s="573"/>
      <c r="I549" s="187"/>
      <c r="J549" s="610"/>
      <c r="K549" s="610"/>
      <c r="L549" s="146"/>
      <c r="M549" s="613"/>
      <c r="N549" s="146"/>
      <c r="O549" s="573"/>
      <c r="P549" s="146"/>
      <c r="Q549" s="613"/>
    </row>
    <row r="550" spans="1:18" s="177" customFormat="1" ht="5.0999999999999996" hidden="1" customHeight="1" thickBot="1" x14ac:dyDescent="0.3">
      <c r="A550" s="272"/>
      <c r="B550" s="220" t="s">
        <v>333</v>
      </c>
      <c r="C550" s="220" t="s">
        <v>991</v>
      </c>
      <c r="D550" s="208" t="s">
        <v>365</v>
      </c>
      <c r="E550" s="213"/>
      <c r="F550" s="134"/>
      <c r="G550" s="176"/>
      <c r="H550" s="498"/>
      <c r="I550" s="498"/>
      <c r="J550" s="498"/>
      <c r="K550" s="499"/>
      <c r="L550" s="466"/>
      <c r="M550" s="534"/>
      <c r="N550" s="466"/>
      <c r="O550" s="499"/>
      <c r="P550" s="466"/>
      <c r="Q550" s="534"/>
      <c r="R550" s="272"/>
    </row>
    <row r="551" spans="1:18" s="177" customFormat="1" ht="15.75" hidden="1" thickTop="1" x14ac:dyDescent="0.25">
      <c r="A551" s="272"/>
      <c r="B551" s="218" t="s">
        <v>333</v>
      </c>
      <c r="C551" s="218" t="s">
        <v>991</v>
      </c>
      <c r="D551" s="206" t="s">
        <v>365</v>
      </c>
      <c r="E551" s="237" t="s">
        <v>60</v>
      </c>
      <c r="F551" s="139"/>
      <c r="G551" s="199" t="s">
        <v>59</v>
      </c>
      <c r="H551" s="500"/>
      <c r="I551" s="500"/>
      <c r="J551" s="500"/>
      <c r="K551" s="496"/>
      <c r="L551" s="465"/>
      <c r="M551" s="533"/>
      <c r="N551" s="465"/>
      <c r="O551" s="496"/>
      <c r="P551" s="465"/>
      <c r="Q551" s="533"/>
      <c r="R551" s="272"/>
    </row>
    <row r="552" spans="1:18" ht="45" hidden="1" customHeight="1" x14ac:dyDescent="0.25">
      <c r="B552" s="217" t="s">
        <v>333</v>
      </c>
      <c r="C552" s="224" t="s">
        <v>991</v>
      </c>
      <c r="D552" s="205" t="s">
        <v>365</v>
      </c>
      <c r="E552" s="230" t="s">
        <v>132</v>
      </c>
      <c r="F552" s="489" t="s">
        <v>472</v>
      </c>
      <c r="G552" s="165"/>
      <c r="H552" s="576"/>
      <c r="I552" s="469"/>
      <c r="J552" s="615"/>
      <c r="K552" s="588"/>
      <c r="L552" s="471"/>
      <c r="M552" s="580" t="s">
        <v>1029</v>
      </c>
      <c r="N552" s="471"/>
      <c r="O552" s="578"/>
      <c r="P552" s="471"/>
      <c r="Q552" s="580" t="s">
        <v>1029</v>
      </c>
    </row>
    <row r="553" spans="1:18" ht="45" hidden="1" customHeight="1" x14ac:dyDescent="0.25">
      <c r="B553" s="217" t="s">
        <v>333</v>
      </c>
      <c r="C553" s="224" t="s">
        <v>991</v>
      </c>
      <c r="D553" s="205" t="s">
        <v>365</v>
      </c>
      <c r="E553" s="230" t="s">
        <v>477</v>
      </c>
      <c r="F553" s="489" t="s">
        <v>472</v>
      </c>
      <c r="G553" s="165"/>
      <c r="H553" s="614"/>
      <c r="I553" s="469"/>
      <c r="J553" s="616"/>
      <c r="K553" s="589"/>
      <c r="L553" s="471"/>
      <c r="M553" s="591"/>
      <c r="N553" s="471"/>
      <c r="O553" s="593"/>
      <c r="P553" s="471"/>
      <c r="Q553" s="591"/>
    </row>
    <row r="554" spans="1:18" ht="45" hidden="1" customHeight="1" x14ac:dyDescent="0.25">
      <c r="B554" s="217" t="s">
        <v>333</v>
      </c>
      <c r="C554" s="224" t="s">
        <v>991</v>
      </c>
      <c r="D554" s="205" t="s">
        <v>365</v>
      </c>
      <c r="E554" s="230" t="s">
        <v>453</v>
      </c>
      <c r="F554" s="489" t="s">
        <v>472</v>
      </c>
      <c r="G554" s="165"/>
      <c r="H554" s="577"/>
      <c r="I554" s="469"/>
      <c r="J554" s="617"/>
      <c r="K554" s="590"/>
      <c r="L554" s="471"/>
      <c r="M554" s="592"/>
      <c r="N554" s="471"/>
      <c r="O554" s="579"/>
      <c r="P554" s="471"/>
      <c r="Q554" s="592"/>
    </row>
    <row r="555" spans="1:18" s="177" customFormat="1" ht="5.0999999999999996" hidden="1" customHeight="1" thickBot="1" x14ac:dyDescent="0.3">
      <c r="A555" s="272"/>
      <c r="B555" s="220" t="s">
        <v>333</v>
      </c>
      <c r="C555" s="220" t="s">
        <v>990</v>
      </c>
      <c r="D555" s="208" t="s">
        <v>366</v>
      </c>
      <c r="E555" s="213"/>
      <c r="F555" s="134"/>
      <c r="G555" s="176"/>
      <c r="H555" s="193"/>
      <c r="I555" s="193"/>
      <c r="J555" s="193"/>
      <c r="K555" s="193"/>
      <c r="L555" s="134"/>
      <c r="M555" s="186"/>
      <c r="N555" s="134"/>
      <c r="O555" s="193"/>
      <c r="P555" s="134"/>
      <c r="Q555" s="186"/>
      <c r="R555" s="272"/>
    </row>
    <row r="556" spans="1:18" s="177" customFormat="1" ht="15.75" hidden="1" thickTop="1" x14ac:dyDescent="0.25">
      <c r="A556" s="272"/>
      <c r="B556" s="218" t="s">
        <v>333</v>
      </c>
      <c r="C556" s="218" t="s">
        <v>990</v>
      </c>
      <c r="D556" s="206" t="s">
        <v>366</v>
      </c>
      <c r="E556" s="237" t="s">
        <v>64</v>
      </c>
      <c r="F556" s="139"/>
      <c r="G556" s="199" t="s">
        <v>76</v>
      </c>
      <c r="H556" s="192"/>
      <c r="I556" s="192"/>
      <c r="J556" s="192"/>
      <c r="K556" s="192"/>
      <c r="L556" s="139"/>
      <c r="M556" s="185"/>
      <c r="N556" s="139"/>
      <c r="O556" s="192"/>
      <c r="P556" s="139"/>
      <c r="Q556" s="185"/>
      <c r="R556" s="272"/>
    </row>
    <row r="557" spans="1:18" ht="45" hidden="1" customHeight="1" x14ac:dyDescent="0.25">
      <c r="B557" s="217" t="s">
        <v>333</v>
      </c>
      <c r="C557" s="224" t="s">
        <v>990</v>
      </c>
      <c r="D557" s="205" t="s">
        <v>366</v>
      </c>
      <c r="E557" s="230" t="s">
        <v>84</v>
      </c>
      <c r="F557" s="144" t="s">
        <v>472</v>
      </c>
      <c r="G557" s="559" t="s">
        <v>224</v>
      </c>
      <c r="H557" s="572"/>
      <c r="I557" s="187"/>
      <c r="J557" s="608"/>
      <c r="K557" s="608"/>
      <c r="L557" s="146"/>
      <c r="M557" s="611" t="s">
        <v>1029</v>
      </c>
      <c r="N557" s="146"/>
      <c r="O557" s="572"/>
      <c r="P557" s="146"/>
      <c r="Q557" s="611" t="s">
        <v>1029</v>
      </c>
    </row>
    <row r="558" spans="1:18" ht="45" hidden="1" customHeight="1" x14ac:dyDescent="0.25">
      <c r="B558" s="217" t="s">
        <v>333</v>
      </c>
      <c r="C558" s="224" t="s">
        <v>990</v>
      </c>
      <c r="D558" s="205" t="s">
        <v>366</v>
      </c>
      <c r="E558" s="230" t="s">
        <v>85</v>
      </c>
      <c r="F558" s="144" t="s">
        <v>472</v>
      </c>
      <c r="G558" s="559"/>
      <c r="H558" s="594"/>
      <c r="I558" s="187"/>
      <c r="J558" s="609"/>
      <c r="K558" s="609"/>
      <c r="L558" s="146"/>
      <c r="M558" s="612"/>
      <c r="N558" s="146"/>
      <c r="O558" s="594"/>
      <c r="P558" s="146"/>
      <c r="Q558" s="612"/>
    </row>
    <row r="559" spans="1:18" ht="45" hidden="1" customHeight="1" x14ac:dyDescent="0.25">
      <c r="B559" s="217" t="s">
        <v>333</v>
      </c>
      <c r="C559" s="224" t="s">
        <v>990</v>
      </c>
      <c r="D559" s="205" t="s">
        <v>366</v>
      </c>
      <c r="E559" s="230" t="s">
        <v>452</v>
      </c>
      <c r="F559" s="144" t="s">
        <v>472</v>
      </c>
      <c r="G559" s="559"/>
      <c r="H559" s="573"/>
      <c r="I559" s="187"/>
      <c r="J559" s="610"/>
      <c r="K559" s="610"/>
      <c r="L559" s="146"/>
      <c r="M559" s="613"/>
      <c r="N559" s="146"/>
      <c r="O559" s="573"/>
      <c r="P559" s="146"/>
      <c r="Q559" s="613"/>
    </row>
    <row r="560" spans="1:18" s="177" customFormat="1" ht="5.0999999999999996" hidden="1" customHeight="1" thickBot="1" x14ac:dyDescent="0.3">
      <c r="A560" s="272"/>
      <c r="B560" s="220" t="s">
        <v>333</v>
      </c>
      <c r="C560" s="220" t="s">
        <v>991</v>
      </c>
      <c r="D560" s="208" t="s">
        <v>366</v>
      </c>
      <c r="E560" s="213"/>
      <c r="F560" s="134"/>
      <c r="G560" s="176"/>
      <c r="H560" s="498"/>
      <c r="I560" s="498"/>
      <c r="J560" s="498"/>
      <c r="K560" s="499"/>
      <c r="L560" s="466"/>
      <c r="M560" s="534"/>
      <c r="N560" s="466"/>
      <c r="O560" s="499"/>
      <c r="P560" s="466"/>
      <c r="Q560" s="534"/>
      <c r="R560" s="272"/>
    </row>
    <row r="561" spans="1:18" s="177" customFormat="1" ht="15.75" hidden="1" thickTop="1" x14ac:dyDescent="0.25">
      <c r="A561" s="272"/>
      <c r="B561" s="218" t="s">
        <v>333</v>
      </c>
      <c r="C561" s="218" t="s">
        <v>991</v>
      </c>
      <c r="D561" s="206" t="s">
        <v>366</v>
      </c>
      <c r="E561" s="237" t="s">
        <v>64</v>
      </c>
      <c r="F561" s="139"/>
      <c r="G561" s="199" t="s">
        <v>77</v>
      </c>
      <c r="H561" s="500"/>
      <c r="I561" s="500"/>
      <c r="J561" s="500"/>
      <c r="K561" s="496"/>
      <c r="L561" s="465"/>
      <c r="M561" s="533"/>
      <c r="N561" s="465"/>
      <c r="O561" s="496"/>
      <c r="P561" s="465"/>
      <c r="Q561" s="533"/>
      <c r="R561" s="272"/>
    </row>
    <row r="562" spans="1:18" ht="45" hidden="1" customHeight="1" x14ac:dyDescent="0.25">
      <c r="B562" s="217" t="s">
        <v>333</v>
      </c>
      <c r="C562" s="224" t="s">
        <v>991</v>
      </c>
      <c r="D562" s="205" t="s">
        <v>366</v>
      </c>
      <c r="E562" s="230" t="s">
        <v>138</v>
      </c>
      <c r="F562" s="489" t="s">
        <v>472</v>
      </c>
      <c r="G562" s="559" t="s">
        <v>225</v>
      </c>
      <c r="H562" s="624"/>
      <c r="I562" s="497"/>
      <c r="J562" s="627"/>
      <c r="K562" s="588"/>
      <c r="L562" s="471"/>
      <c r="M562" s="580" t="s">
        <v>1029</v>
      </c>
      <c r="N562" s="471"/>
      <c r="O562" s="578"/>
      <c r="P562" s="471"/>
      <c r="Q562" s="580" t="s">
        <v>1029</v>
      </c>
    </row>
    <row r="563" spans="1:18" ht="45" hidden="1" customHeight="1" x14ac:dyDescent="0.25">
      <c r="B563" s="217" t="s">
        <v>333</v>
      </c>
      <c r="C563" s="224" t="s">
        <v>991</v>
      </c>
      <c r="D563" s="205" t="s">
        <v>366</v>
      </c>
      <c r="E563" s="230" t="s">
        <v>139</v>
      </c>
      <c r="F563" s="489" t="s">
        <v>472</v>
      </c>
      <c r="G563" s="559"/>
      <c r="H563" s="625"/>
      <c r="I563" s="497"/>
      <c r="J563" s="628"/>
      <c r="K563" s="589"/>
      <c r="L563" s="471"/>
      <c r="M563" s="591"/>
      <c r="N563" s="471"/>
      <c r="O563" s="593"/>
      <c r="P563" s="471"/>
      <c r="Q563" s="591"/>
    </row>
    <row r="564" spans="1:18" ht="45" hidden="1" customHeight="1" x14ac:dyDescent="0.25">
      <c r="B564" s="217" t="s">
        <v>333</v>
      </c>
      <c r="C564" s="224" t="s">
        <v>991</v>
      </c>
      <c r="D564" s="205" t="s">
        <v>366</v>
      </c>
      <c r="E564" s="230" t="s">
        <v>140</v>
      </c>
      <c r="F564" s="489" t="s">
        <v>472</v>
      </c>
      <c r="G564" s="559"/>
      <c r="H564" s="626"/>
      <c r="I564" s="497"/>
      <c r="J564" s="629"/>
      <c r="K564" s="590"/>
      <c r="L564" s="471"/>
      <c r="M564" s="592"/>
      <c r="N564" s="471"/>
      <c r="O564" s="579"/>
      <c r="P564" s="471"/>
      <c r="Q564" s="592"/>
    </row>
    <row r="565" spans="1:18" s="177" customFormat="1" ht="5.0999999999999996" hidden="1" customHeight="1" thickBot="1" x14ac:dyDescent="0.3">
      <c r="A565" s="272"/>
      <c r="B565" s="220" t="s">
        <v>333</v>
      </c>
      <c r="C565" s="220" t="s">
        <v>990</v>
      </c>
      <c r="D565" s="208" t="s">
        <v>367</v>
      </c>
      <c r="E565" s="213"/>
      <c r="F565" s="134"/>
      <c r="G565" s="176"/>
      <c r="H565" s="193"/>
      <c r="I565" s="193"/>
      <c r="J565" s="193"/>
      <c r="K565" s="193"/>
      <c r="L565" s="134"/>
      <c r="M565" s="186"/>
      <c r="N565" s="134"/>
      <c r="O565" s="193"/>
      <c r="P565" s="134"/>
      <c r="Q565" s="186"/>
      <c r="R565" s="272"/>
    </row>
    <row r="566" spans="1:18" s="177" customFormat="1" ht="15.75" hidden="1" thickTop="1" x14ac:dyDescent="0.25">
      <c r="A566" s="272"/>
      <c r="B566" s="218" t="s">
        <v>333</v>
      </c>
      <c r="C566" s="218" t="s">
        <v>990</v>
      </c>
      <c r="D566" s="206" t="s">
        <v>367</v>
      </c>
      <c r="E566" s="237" t="s">
        <v>65</v>
      </c>
      <c r="F566" s="139"/>
      <c r="G566" s="199" t="s">
        <v>77</v>
      </c>
      <c r="H566" s="192"/>
      <c r="I566" s="192"/>
      <c r="J566" s="192"/>
      <c r="K566" s="192"/>
      <c r="L566" s="139"/>
      <c r="M566" s="185"/>
      <c r="N566" s="139"/>
      <c r="O566" s="192"/>
      <c r="P566" s="139"/>
      <c r="Q566" s="185"/>
      <c r="R566" s="272"/>
    </row>
    <row r="567" spans="1:18" ht="45" hidden="1" customHeight="1" x14ac:dyDescent="0.25">
      <c r="B567" s="217" t="s">
        <v>333</v>
      </c>
      <c r="C567" s="224" t="s">
        <v>990</v>
      </c>
      <c r="D567" s="205" t="s">
        <v>367</v>
      </c>
      <c r="E567" s="230" t="s">
        <v>1010</v>
      </c>
      <c r="F567" s="144" t="s">
        <v>472</v>
      </c>
      <c r="G567" s="559" t="s">
        <v>225</v>
      </c>
      <c r="H567" s="572"/>
      <c r="I567" s="187"/>
      <c r="J567" s="608"/>
      <c r="K567" s="608"/>
      <c r="L567" s="146"/>
      <c r="M567" s="611" t="s">
        <v>1029</v>
      </c>
      <c r="N567" s="146"/>
      <c r="O567" s="572"/>
      <c r="P567" s="146"/>
      <c r="Q567" s="611" t="s">
        <v>1029</v>
      </c>
    </row>
    <row r="568" spans="1:18" ht="45" hidden="1" customHeight="1" x14ac:dyDescent="0.25">
      <c r="B568" s="217" t="s">
        <v>333</v>
      </c>
      <c r="C568" s="224" t="s">
        <v>990</v>
      </c>
      <c r="D568" s="205" t="s">
        <v>367</v>
      </c>
      <c r="E568" s="230" t="s">
        <v>85</v>
      </c>
      <c r="F568" s="144" t="s">
        <v>472</v>
      </c>
      <c r="G568" s="559"/>
      <c r="H568" s="594"/>
      <c r="I568" s="187"/>
      <c r="J568" s="609"/>
      <c r="K568" s="609"/>
      <c r="L568" s="146"/>
      <c r="M568" s="612"/>
      <c r="N568" s="146"/>
      <c r="O568" s="594"/>
      <c r="P568" s="146"/>
      <c r="Q568" s="612"/>
    </row>
    <row r="569" spans="1:18" ht="45" hidden="1" customHeight="1" x14ac:dyDescent="0.25">
      <c r="B569" s="217" t="s">
        <v>333</v>
      </c>
      <c r="C569" s="224" t="s">
        <v>990</v>
      </c>
      <c r="D569" s="205" t="s">
        <v>367</v>
      </c>
      <c r="E569" s="230" t="s">
        <v>451</v>
      </c>
      <c r="F569" s="144" t="s">
        <v>472</v>
      </c>
      <c r="G569" s="559"/>
      <c r="H569" s="573"/>
      <c r="I569" s="187"/>
      <c r="J569" s="610"/>
      <c r="K569" s="610"/>
      <c r="L569" s="146"/>
      <c r="M569" s="613"/>
      <c r="N569" s="146"/>
      <c r="O569" s="573"/>
      <c r="P569" s="146"/>
      <c r="Q569" s="613"/>
    </row>
    <row r="570" spans="1:18" s="177" customFormat="1" ht="5.0999999999999996" hidden="1" customHeight="1" thickBot="1" x14ac:dyDescent="0.3">
      <c r="A570" s="272"/>
      <c r="B570" s="220" t="s">
        <v>333</v>
      </c>
      <c r="C570" s="220" t="s">
        <v>991</v>
      </c>
      <c r="D570" s="208" t="s">
        <v>367</v>
      </c>
      <c r="E570" s="213"/>
      <c r="F570" s="134"/>
      <c r="G570" s="176"/>
      <c r="H570" s="498"/>
      <c r="I570" s="498"/>
      <c r="J570" s="498"/>
      <c r="K570" s="499"/>
      <c r="L570" s="466"/>
      <c r="M570" s="534"/>
      <c r="N570" s="466"/>
      <c r="O570" s="499"/>
      <c r="P570" s="466"/>
      <c r="Q570" s="534"/>
      <c r="R570" s="272"/>
    </row>
    <row r="571" spans="1:18" s="177" customFormat="1" ht="15.75" hidden="1" thickTop="1" x14ac:dyDescent="0.25">
      <c r="A571" s="272"/>
      <c r="B571" s="218" t="s">
        <v>333</v>
      </c>
      <c r="C571" s="218" t="s">
        <v>991</v>
      </c>
      <c r="D571" s="206" t="s">
        <v>367</v>
      </c>
      <c r="E571" s="238" t="s">
        <v>65</v>
      </c>
      <c r="F571" s="139"/>
      <c r="G571" s="199" t="s">
        <v>77</v>
      </c>
      <c r="H571" s="500"/>
      <c r="I571" s="500"/>
      <c r="J571" s="500"/>
      <c r="K571" s="496"/>
      <c r="L571" s="465"/>
      <c r="M571" s="533"/>
      <c r="N571" s="465"/>
      <c r="O571" s="496"/>
      <c r="P571" s="465"/>
      <c r="Q571" s="533"/>
      <c r="R571" s="272"/>
    </row>
    <row r="572" spans="1:18" ht="45" hidden="1" customHeight="1" x14ac:dyDescent="0.25">
      <c r="B572" s="217" t="s">
        <v>333</v>
      </c>
      <c r="C572" s="224" t="s">
        <v>991</v>
      </c>
      <c r="D572" s="205" t="s">
        <v>367</v>
      </c>
      <c r="E572" s="230" t="s">
        <v>138</v>
      </c>
      <c r="F572" s="489" t="s">
        <v>472</v>
      </c>
      <c r="G572" s="559" t="s">
        <v>225</v>
      </c>
      <c r="H572" s="624"/>
      <c r="I572" s="497"/>
      <c r="J572" s="627"/>
      <c r="K572" s="588"/>
      <c r="L572" s="471"/>
      <c r="M572" s="580" t="s">
        <v>1029</v>
      </c>
      <c r="N572" s="471"/>
      <c r="O572" s="578"/>
      <c r="P572" s="471"/>
      <c r="Q572" s="580" t="s">
        <v>1029</v>
      </c>
    </row>
    <row r="573" spans="1:18" ht="45" hidden="1" customHeight="1" x14ac:dyDescent="0.25">
      <c r="B573" s="217" t="s">
        <v>333</v>
      </c>
      <c r="C573" s="224" t="s">
        <v>991</v>
      </c>
      <c r="D573" s="205" t="s">
        <v>367</v>
      </c>
      <c r="E573" s="230" t="s">
        <v>742</v>
      </c>
      <c r="F573" s="489" t="s">
        <v>472</v>
      </c>
      <c r="G573" s="559"/>
      <c r="H573" s="625"/>
      <c r="I573" s="497"/>
      <c r="J573" s="628"/>
      <c r="K573" s="589"/>
      <c r="L573" s="471"/>
      <c r="M573" s="591"/>
      <c r="N573" s="471"/>
      <c r="O573" s="593"/>
      <c r="P573" s="471"/>
      <c r="Q573" s="591"/>
    </row>
    <row r="574" spans="1:18" ht="45" hidden="1" customHeight="1" x14ac:dyDescent="0.25">
      <c r="B574" s="217" t="s">
        <v>333</v>
      </c>
      <c r="C574" s="224" t="s">
        <v>991</v>
      </c>
      <c r="D574" s="205" t="s">
        <v>367</v>
      </c>
      <c r="E574" s="230" t="s">
        <v>743</v>
      </c>
      <c r="F574" s="489" t="s">
        <v>472</v>
      </c>
      <c r="G574" s="559"/>
      <c r="H574" s="626"/>
      <c r="I574" s="497"/>
      <c r="J574" s="629"/>
      <c r="K574" s="590"/>
      <c r="L574" s="471"/>
      <c r="M574" s="592"/>
      <c r="N574" s="471"/>
      <c r="O574" s="579"/>
      <c r="P574" s="471"/>
      <c r="Q574" s="592"/>
    </row>
    <row r="575" spans="1:18" s="177" customFormat="1" ht="5.0999999999999996" hidden="1" customHeight="1" thickBot="1" x14ac:dyDescent="0.3">
      <c r="A575" s="272"/>
      <c r="B575" s="220" t="s">
        <v>333</v>
      </c>
      <c r="C575" s="220" t="s">
        <v>990</v>
      </c>
      <c r="D575" s="208" t="s">
        <v>368</v>
      </c>
      <c r="E575" s="213"/>
      <c r="F575" s="134"/>
      <c r="G575" s="176"/>
      <c r="H575" s="193"/>
      <c r="I575" s="193"/>
      <c r="J575" s="193"/>
      <c r="K575" s="193"/>
      <c r="L575" s="134"/>
      <c r="M575" s="186"/>
      <c r="N575" s="134"/>
      <c r="O575" s="193"/>
      <c r="P575" s="134"/>
      <c r="Q575" s="186"/>
      <c r="R575" s="272"/>
    </row>
    <row r="576" spans="1:18" s="177" customFormat="1" ht="15.75" hidden="1" thickTop="1" x14ac:dyDescent="0.25">
      <c r="A576" s="272"/>
      <c r="B576" s="218" t="s">
        <v>333</v>
      </c>
      <c r="C576" s="218" t="s">
        <v>990</v>
      </c>
      <c r="D576" s="206" t="s">
        <v>368</v>
      </c>
      <c r="E576" s="238" t="s">
        <v>835</v>
      </c>
      <c r="F576" s="139"/>
      <c r="G576" s="199" t="s">
        <v>77</v>
      </c>
      <c r="H576" s="192"/>
      <c r="I576" s="192"/>
      <c r="J576" s="192"/>
      <c r="K576" s="192"/>
      <c r="L576" s="139"/>
      <c r="M576" s="185"/>
      <c r="N576" s="139"/>
      <c r="O576" s="192"/>
      <c r="P576" s="139"/>
      <c r="Q576" s="185"/>
      <c r="R576" s="272"/>
    </row>
    <row r="577" spans="1:18" ht="45" hidden="1" customHeight="1" x14ac:dyDescent="0.25">
      <c r="B577" s="217" t="s">
        <v>333</v>
      </c>
      <c r="C577" s="224" t="s">
        <v>990</v>
      </c>
      <c r="D577" s="205" t="s">
        <v>368</v>
      </c>
      <c r="E577" s="230" t="s">
        <v>836</v>
      </c>
      <c r="F577" s="144" t="s">
        <v>472</v>
      </c>
      <c r="G577" s="559" t="s">
        <v>225</v>
      </c>
      <c r="H577" s="572"/>
      <c r="I577" s="187"/>
      <c r="J577" s="608"/>
      <c r="K577" s="608"/>
      <c r="L577" s="146"/>
      <c r="M577" s="611" t="s">
        <v>1029</v>
      </c>
      <c r="N577" s="146"/>
      <c r="O577" s="572"/>
      <c r="P577" s="146"/>
      <c r="Q577" s="611" t="s">
        <v>1029</v>
      </c>
    </row>
    <row r="578" spans="1:18" ht="45" hidden="1" customHeight="1" x14ac:dyDescent="0.25">
      <c r="B578" s="217" t="s">
        <v>333</v>
      </c>
      <c r="C578" s="224" t="s">
        <v>990</v>
      </c>
      <c r="D578" s="205" t="s">
        <v>368</v>
      </c>
      <c r="E578" s="230" t="s">
        <v>837</v>
      </c>
      <c r="F578" s="144" t="s">
        <v>472</v>
      </c>
      <c r="G578" s="559"/>
      <c r="H578" s="594"/>
      <c r="I578" s="187"/>
      <c r="J578" s="609"/>
      <c r="K578" s="609"/>
      <c r="L578" s="146"/>
      <c r="M578" s="612"/>
      <c r="N578" s="146"/>
      <c r="O578" s="594"/>
      <c r="P578" s="146"/>
      <c r="Q578" s="612"/>
    </row>
    <row r="579" spans="1:18" ht="45" hidden="1" customHeight="1" x14ac:dyDescent="0.25">
      <c r="B579" s="217" t="s">
        <v>333</v>
      </c>
      <c r="C579" s="224" t="s">
        <v>990</v>
      </c>
      <c r="D579" s="205" t="s">
        <v>368</v>
      </c>
      <c r="E579" s="230" t="s">
        <v>211</v>
      </c>
      <c r="F579" s="144" t="s">
        <v>472</v>
      </c>
      <c r="G579" s="559"/>
      <c r="H579" s="573"/>
      <c r="I579" s="187"/>
      <c r="J579" s="610"/>
      <c r="K579" s="610"/>
      <c r="L579" s="146"/>
      <c r="M579" s="613"/>
      <c r="N579" s="146"/>
      <c r="O579" s="573"/>
      <c r="P579" s="146"/>
      <c r="Q579" s="613"/>
    </row>
    <row r="580" spans="1:18" s="177" customFormat="1" ht="5.0999999999999996" hidden="1" customHeight="1" thickBot="1" x14ac:dyDescent="0.3">
      <c r="A580" s="272"/>
      <c r="B580" s="220" t="s">
        <v>333</v>
      </c>
      <c r="C580" s="220" t="s">
        <v>991</v>
      </c>
      <c r="D580" s="208" t="s">
        <v>368</v>
      </c>
      <c r="E580" s="213"/>
      <c r="F580" s="134"/>
      <c r="G580" s="176"/>
      <c r="H580" s="498"/>
      <c r="I580" s="498"/>
      <c r="J580" s="498"/>
      <c r="K580" s="499"/>
      <c r="L580" s="466"/>
      <c r="M580" s="534"/>
      <c r="N580" s="466"/>
      <c r="O580" s="499"/>
      <c r="P580" s="466"/>
      <c r="Q580" s="534"/>
      <c r="R580" s="272"/>
    </row>
    <row r="581" spans="1:18" s="177" customFormat="1" ht="15.75" hidden="1" thickTop="1" x14ac:dyDescent="0.25">
      <c r="A581" s="272"/>
      <c r="B581" s="218" t="s">
        <v>333</v>
      </c>
      <c r="C581" s="218" t="s">
        <v>991</v>
      </c>
      <c r="D581" s="206" t="s">
        <v>368</v>
      </c>
      <c r="E581" s="238" t="s">
        <v>835</v>
      </c>
      <c r="F581" s="139"/>
      <c r="G581" s="199" t="s">
        <v>231</v>
      </c>
      <c r="H581" s="500"/>
      <c r="I581" s="500"/>
      <c r="J581" s="500"/>
      <c r="K581" s="496"/>
      <c r="L581" s="465"/>
      <c r="M581" s="533"/>
      <c r="N581" s="465"/>
      <c r="O581" s="496"/>
      <c r="P581" s="465"/>
      <c r="Q581" s="533"/>
      <c r="R581" s="272"/>
    </row>
    <row r="582" spans="1:18" ht="45" hidden="1" customHeight="1" x14ac:dyDescent="0.25">
      <c r="B582" s="217" t="s">
        <v>333</v>
      </c>
      <c r="C582" s="224" t="s">
        <v>991</v>
      </c>
      <c r="D582" s="205" t="s">
        <v>368</v>
      </c>
      <c r="E582" s="230" t="s">
        <v>144</v>
      </c>
      <c r="F582" s="489" t="s">
        <v>472</v>
      </c>
      <c r="G582" s="623" t="s">
        <v>270</v>
      </c>
      <c r="H582" s="624"/>
      <c r="I582" s="497"/>
      <c r="J582" s="627"/>
      <c r="K582" s="588"/>
      <c r="L582" s="471"/>
      <c r="M582" s="580" t="s">
        <v>1029</v>
      </c>
      <c r="N582" s="471"/>
      <c r="O582" s="578"/>
      <c r="P582" s="471"/>
      <c r="Q582" s="580" t="s">
        <v>1029</v>
      </c>
    </row>
    <row r="583" spans="1:18" ht="45" hidden="1" customHeight="1" x14ac:dyDescent="0.25">
      <c r="B583" s="217" t="s">
        <v>333</v>
      </c>
      <c r="C583" s="224" t="s">
        <v>991</v>
      </c>
      <c r="D583" s="205" t="s">
        <v>368</v>
      </c>
      <c r="E583" s="230" t="s">
        <v>145</v>
      </c>
      <c r="F583" s="489" t="s">
        <v>472</v>
      </c>
      <c r="G583" s="623"/>
      <c r="H583" s="625"/>
      <c r="I583" s="497"/>
      <c r="J583" s="628"/>
      <c r="K583" s="589"/>
      <c r="L583" s="471"/>
      <c r="M583" s="591"/>
      <c r="N583" s="471"/>
      <c r="O583" s="593"/>
      <c r="P583" s="471"/>
      <c r="Q583" s="591"/>
    </row>
    <row r="584" spans="1:18" ht="45" hidden="1" customHeight="1" x14ac:dyDescent="0.25">
      <c r="B584" s="217" t="s">
        <v>333</v>
      </c>
      <c r="C584" s="224" t="s">
        <v>991</v>
      </c>
      <c r="D584" s="205" t="s">
        <v>368</v>
      </c>
      <c r="E584" s="230" t="s">
        <v>146</v>
      </c>
      <c r="F584" s="489" t="s">
        <v>472</v>
      </c>
      <c r="G584" s="623"/>
      <c r="H584" s="626"/>
      <c r="I584" s="497"/>
      <c r="J584" s="629"/>
      <c r="K584" s="590"/>
      <c r="L584" s="471"/>
      <c r="M584" s="592"/>
      <c r="N584" s="471"/>
      <c r="O584" s="579"/>
      <c r="P584" s="471"/>
      <c r="Q584" s="592"/>
    </row>
    <row r="585" spans="1:18" s="177" customFormat="1" ht="5.0999999999999996" hidden="1" customHeight="1" thickBot="1" x14ac:dyDescent="0.3">
      <c r="A585" s="272"/>
      <c r="B585" s="220" t="s">
        <v>333</v>
      </c>
      <c r="C585" s="220" t="s">
        <v>990</v>
      </c>
      <c r="D585" s="208" t="s">
        <v>369</v>
      </c>
      <c r="E585" s="213"/>
      <c r="F585" s="134"/>
      <c r="G585" s="176"/>
      <c r="H585" s="193"/>
      <c r="I585" s="193"/>
      <c r="J585" s="193"/>
      <c r="K585" s="193"/>
      <c r="L585" s="134"/>
      <c r="M585" s="186"/>
      <c r="N585" s="134"/>
      <c r="O585" s="193"/>
      <c r="P585" s="134"/>
      <c r="Q585" s="186"/>
      <c r="R585" s="272"/>
    </row>
    <row r="586" spans="1:18" s="177" customFormat="1" ht="15.75" hidden="1" thickTop="1" x14ac:dyDescent="0.25">
      <c r="A586" s="272"/>
      <c r="B586" s="218" t="s">
        <v>333</v>
      </c>
      <c r="C586" s="218" t="s">
        <v>990</v>
      </c>
      <c r="D586" s="206" t="s">
        <v>369</v>
      </c>
      <c r="E586" s="238" t="s">
        <v>28</v>
      </c>
      <c r="F586" s="139"/>
      <c r="G586" s="199" t="s">
        <v>228</v>
      </c>
      <c r="H586" s="192"/>
      <c r="I586" s="192"/>
      <c r="J586" s="192"/>
      <c r="K586" s="192"/>
      <c r="L586" s="139"/>
      <c r="M586" s="185"/>
      <c r="N586" s="139"/>
      <c r="O586" s="192"/>
      <c r="P586" s="139"/>
      <c r="Q586" s="185"/>
      <c r="R586" s="272"/>
    </row>
    <row r="587" spans="1:18" ht="45" hidden="1" customHeight="1" x14ac:dyDescent="0.25">
      <c r="B587" s="217" t="s">
        <v>333</v>
      </c>
      <c r="C587" s="224" t="s">
        <v>990</v>
      </c>
      <c r="D587" s="205" t="s">
        <v>369</v>
      </c>
      <c r="E587" s="230" t="s">
        <v>115</v>
      </c>
      <c r="F587" s="144" t="s">
        <v>472</v>
      </c>
      <c r="G587" s="559" t="s">
        <v>226</v>
      </c>
      <c r="H587" s="572"/>
      <c r="I587" s="187"/>
      <c r="J587" s="572"/>
      <c r="K587" s="572"/>
      <c r="L587" s="145"/>
      <c r="M587" s="574" t="s">
        <v>1029</v>
      </c>
      <c r="N587" s="146"/>
      <c r="O587" s="572"/>
      <c r="P587" s="147"/>
      <c r="Q587" s="574" t="s">
        <v>1029</v>
      </c>
    </row>
    <row r="588" spans="1:18" ht="45" hidden="1" customHeight="1" x14ac:dyDescent="0.25">
      <c r="B588" s="217" t="s">
        <v>333</v>
      </c>
      <c r="C588" s="224" t="s">
        <v>990</v>
      </c>
      <c r="D588" s="205" t="s">
        <v>369</v>
      </c>
      <c r="E588" s="230" t="s">
        <v>116</v>
      </c>
      <c r="F588" s="144" t="s">
        <v>472</v>
      </c>
      <c r="G588" s="559"/>
      <c r="H588" s="573"/>
      <c r="I588" s="187"/>
      <c r="J588" s="573"/>
      <c r="K588" s="573"/>
      <c r="L588" s="147"/>
      <c r="M588" s="575"/>
      <c r="N588" s="146"/>
      <c r="O588" s="573"/>
      <c r="P588" s="147"/>
      <c r="Q588" s="575"/>
    </row>
    <row r="589" spans="1:18" s="177" customFormat="1" ht="5.0999999999999996" hidden="1" customHeight="1" thickBot="1" x14ac:dyDescent="0.3">
      <c r="A589" s="272"/>
      <c r="B589" s="220" t="s">
        <v>333</v>
      </c>
      <c r="C589" s="220" t="s">
        <v>991</v>
      </c>
      <c r="D589" s="208" t="s">
        <v>369</v>
      </c>
      <c r="E589" s="213"/>
      <c r="F589" s="134"/>
      <c r="G589" s="176"/>
      <c r="H589" s="498"/>
      <c r="I589" s="498"/>
      <c r="J589" s="498"/>
      <c r="K589" s="499"/>
      <c r="L589" s="466"/>
      <c r="M589" s="534"/>
      <c r="N589" s="466"/>
      <c r="O589" s="499"/>
      <c r="P589" s="466"/>
      <c r="Q589" s="534"/>
      <c r="R589" s="272"/>
    </row>
    <row r="590" spans="1:18" s="177" customFormat="1" ht="15.75" hidden="1" thickTop="1" x14ac:dyDescent="0.25">
      <c r="A590" s="272"/>
      <c r="B590" s="218" t="s">
        <v>333</v>
      </c>
      <c r="C590" s="218" t="s">
        <v>991</v>
      </c>
      <c r="D590" s="206" t="s">
        <v>369</v>
      </c>
      <c r="E590" s="238" t="s">
        <v>28</v>
      </c>
      <c r="F590" s="139"/>
      <c r="G590" s="199"/>
      <c r="H590" s="500"/>
      <c r="I590" s="500"/>
      <c r="J590" s="500"/>
      <c r="K590" s="496"/>
      <c r="L590" s="465"/>
      <c r="M590" s="533"/>
      <c r="N590" s="465"/>
      <c r="O590" s="496"/>
      <c r="P590" s="465"/>
      <c r="Q590" s="533"/>
      <c r="R590" s="272"/>
    </row>
    <row r="591" spans="1:18" ht="45" hidden="1" customHeight="1" x14ac:dyDescent="0.25">
      <c r="B591" s="217" t="s">
        <v>333</v>
      </c>
      <c r="C591" s="224" t="s">
        <v>991</v>
      </c>
      <c r="D591" s="205" t="s">
        <v>369</v>
      </c>
      <c r="E591" s="230" t="s">
        <v>185</v>
      </c>
      <c r="F591" s="489" t="s">
        <v>472</v>
      </c>
      <c r="G591" s="559"/>
      <c r="H591" s="624"/>
      <c r="I591" s="501"/>
      <c r="J591" s="627"/>
      <c r="K591" s="588"/>
      <c r="L591" s="471"/>
      <c r="M591" s="580" t="s">
        <v>1029</v>
      </c>
      <c r="N591" s="471"/>
      <c r="O591" s="578"/>
      <c r="P591" s="471"/>
      <c r="Q591" s="580" t="s">
        <v>1029</v>
      </c>
    </row>
    <row r="592" spans="1:18" ht="45" hidden="1" customHeight="1" x14ac:dyDescent="0.25">
      <c r="B592" s="217" t="s">
        <v>333</v>
      </c>
      <c r="C592" s="224" t="s">
        <v>991</v>
      </c>
      <c r="D592" s="205" t="s">
        <v>369</v>
      </c>
      <c r="E592" s="230" t="s">
        <v>189</v>
      </c>
      <c r="F592" s="489" t="s">
        <v>472</v>
      </c>
      <c r="G592" s="559"/>
      <c r="H592" s="625"/>
      <c r="I592" s="501"/>
      <c r="J592" s="628"/>
      <c r="K592" s="589"/>
      <c r="L592" s="471"/>
      <c r="M592" s="591"/>
      <c r="N592" s="471"/>
      <c r="O592" s="593"/>
      <c r="P592" s="471"/>
      <c r="Q592" s="591"/>
    </row>
    <row r="593" spans="1:18" ht="45" hidden="1" customHeight="1" x14ac:dyDescent="0.25">
      <c r="B593" s="217" t="s">
        <v>333</v>
      </c>
      <c r="C593" s="224" t="s">
        <v>991</v>
      </c>
      <c r="D593" s="205" t="s">
        <v>369</v>
      </c>
      <c r="E593" s="230" t="s">
        <v>190</v>
      </c>
      <c r="F593" s="489" t="s">
        <v>472</v>
      </c>
      <c r="G593" s="559"/>
      <c r="H593" s="625"/>
      <c r="I593" s="501"/>
      <c r="J593" s="628"/>
      <c r="K593" s="589"/>
      <c r="L593" s="471"/>
      <c r="M593" s="591"/>
      <c r="N593" s="471"/>
      <c r="O593" s="593"/>
      <c r="P593" s="471"/>
      <c r="Q593" s="591"/>
    </row>
    <row r="594" spans="1:18" ht="45" hidden="1" customHeight="1" x14ac:dyDescent="0.25">
      <c r="B594" s="217" t="s">
        <v>333</v>
      </c>
      <c r="C594" s="224" t="s">
        <v>991</v>
      </c>
      <c r="D594" s="205" t="s">
        <v>369</v>
      </c>
      <c r="E594" s="230" t="s">
        <v>191</v>
      </c>
      <c r="F594" s="489" t="s">
        <v>472</v>
      </c>
      <c r="G594" s="559"/>
      <c r="H594" s="626"/>
      <c r="I594" s="502"/>
      <c r="J594" s="629"/>
      <c r="K594" s="590"/>
      <c r="L594" s="471"/>
      <c r="M594" s="592"/>
      <c r="N594" s="476"/>
      <c r="O594" s="579"/>
      <c r="P594" s="471"/>
      <c r="Q594" s="592"/>
    </row>
    <row r="595" spans="1:18" s="177" customFormat="1" ht="5.0999999999999996" hidden="1" customHeight="1" thickBot="1" x14ac:dyDescent="0.3">
      <c r="A595" s="272"/>
      <c r="B595" s="220" t="s">
        <v>333</v>
      </c>
      <c r="C595" s="220" t="s">
        <v>990</v>
      </c>
      <c r="D595" s="208" t="s">
        <v>370</v>
      </c>
      <c r="E595" s="213"/>
      <c r="F595" s="134"/>
      <c r="G595" s="176"/>
      <c r="H595" s="193"/>
      <c r="I595" s="193"/>
      <c r="J595" s="193"/>
      <c r="K595" s="193"/>
      <c r="L595" s="134"/>
      <c r="M595" s="186"/>
      <c r="N595" s="134"/>
      <c r="O595" s="193"/>
      <c r="P595" s="134"/>
      <c r="Q595" s="186"/>
      <c r="R595" s="272"/>
    </row>
    <row r="596" spans="1:18" s="177" customFormat="1" ht="15.75" hidden="1" thickTop="1" x14ac:dyDescent="0.25">
      <c r="A596" s="272"/>
      <c r="B596" s="218" t="s">
        <v>333</v>
      </c>
      <c r="C596" s="218" t="s">
        <v>990</v>
      </c>
      <c r="D596" s="206" t="s">
        <v>370</v>
      </c>
      <c r="E596" s="238" t="s">
        <v>67</v>
      </c>
      <c r="F596" s="139"/>
      <c r="G596" s="199" t="s">
        <v>228</v>
      </c>
      <c r="H596" s="192"/>
      <c r="I596" s="192"/>
      <c r="J596" s="192"/>
      <c r="K596" s="192"/>
      <c r="L596" s="139"/>
      <c r="M596" s="185"/>
      <c r="N596" s="139"/>
      <c r="O596" s="192"/>
      <c r="P596" s="139"/>
      <c r="Q596" s="185"/>
      <c r="R596" s="272"/>
    </row>
    <row r="597" spans="1:18" ht="45" hidden="1" customHeight="1" x14ac:dyDescent="0.25">
      <c r="B597" s="217" t="s">
        <v>333</v>
      </c>
      <c r="C597" s="224" t="s">
        <v>990</v>
      </c>
      <c r="D597" s="205" t="s">
        <v>370</v>
      </c>
      <c r="E597" s="230" t="s">
        <v>90</v>
      </c>
      <c r="F597" s="144" t="s">
        <v>472</v>
      </c>
      <c r="G597" s="559" t="s">
        <v>226</v>
      </c>
      <c r="H597" s="572"/>
      <c r="I597" s="187"/>
      <c r="J597" s="608"/>
      <c r="K597" s="608"/>
      <c r="L597" s="146"/>
      <c r="M597" s="611" t="s">
        <v>1029</v>
      </c>
      <c r="N597" s="146"/>
      <c r="O597" s="572"/>
      <c r="P597" s="146"/>
      <c r="Q597" s="611" t="s">
        <v>1029</v>
      </c>
    </row>
    <row r="598" spans="1:18" ht="45" hidden="1" customHeight="1" x14ac:dyDescent="0.25">
      <c r="B598" s="217" t="s">
        <v>333</v>
      </c>
      <c r="C598" s="224" t="s">
        <v>990</v>
      </c>
      <c r="D598" s="205" t="s">
        <v>370</v>
      </c>
      <c r="E598" s="230" t="s">
        <v>101</v>
      </c>
      <c r="F598" s="144" t="s">
        <v>472</v>
      </c>
      <c r="G598" s="559"/>
      <c r="H598" s="594"/>
      <c r="I598" s="187"/>
      <c r="J598" s="609"/>
      <c r="K598" s="609"/>
      <c r="L598" s="146"/>
      <c r="M598" s="612"/>
      <c r="N598" s="146"/>
      <c r="O598" s="594"/>
      <c r="P598" s="146"/>
      <c r="Q598" s="612"/>
    </row>
    <row r="599" spans="1:18" ht="45" hidden="1" customHeight="1" x14ac:dyDescent="0.25">
      <c r="B599" s="217" t="s">
        <v>333</v>
      </c>
      <c r="C599" s="224" t="s">
        <v>990</v>
      </c>
      <c r="D599" s="205" t="s">
        <v>370</v>
      </c>
      <c r="E599" s="230" t="s">
        <v>92</v>
      </c>
      <c r="F599" s="144" t="s">
        <v>472</v>
      </c>
      <c r="G599" s="559"/>
      <c r="H599" s="573"/>
      <c r="I599" s="187"/>
      <c r="J599" s="610"/>
      <c r="K599" s="610"/>
      <c r="L599" s="146"/>
      <c r="M599" s="613"/>
      <c r="N599" s="146"/>
      <c r="O599" s="573"/>
      <c r="P599" s="146"/>
      <c r="Q599" s="613"/>
    </row>
    <row r="600" spans="1:18" s="177" customFormat="1" ht="5.0999999999999996" hidden="1" customHeight="1" thickBot="1" x14ac:dyDescent="0.3">
      <c r="A600" s="272"/>
      <c r="B600" s="220" t="s">
        <v>333</v>
      </c>
      <c r="C600" s="220" t="s">
        <v>991</v>
      </c>
      <c r="D600" s="208" t="s">
        <v>370</v>
      </c>
      <c r="E600" s="213"/>
      <c r="F600" s="134"/>
      <c r="G600" s="176"/>
      <c r="H600" s="498"/>
      <c r="I600" s="498"/>
      <c r="J600" s="498"/>
      <c r="K600" s="499"/>
      <c r="L600" s="466"/>
      <c r="M600" s="534"/>
      <c r="N600" s="466"/>
      <c r="O600" s="499"/>
      <c r="P600" s="466"/>
      <c r="Q600" s="534"/>
      <c r="R600" s="272"/>
    </row>
    <row r="601" spans="1:18" s="177" customFormat="1" ht="15.75" hidden="1" thickTop="1" x14ac:dyDescent="0.25">
      <c r="A601" s="272"/>
      <c r="B601" s="218" t="s">
        <v>333</v>
      </c>
      <c r="C601" s="218" t="s">
        <v>991</v>
      </c>
      <c r="D601" s="206" t="s">
        <v>370</v>
      </c>
      <c r="E601" s="238" t="s">
        <v>67</v>
      </c>
      <c r="F601" s="139"/>
      <c r="G601" s="199" t="s">
        <v>78</v>
      </c>
      <c r="H601" s="500"/>
      <c r="I601" s="500"/>
      <c r="J601" s="500"/>
      <c r="K601" s="496"/>
      <c r="L601" s="465"/>
      <c r="M601" s="533"/>
      <c r="N601" s="465"/>
      <c r="O601" s="496"/>
      <c r="P601" s="465"/>
      <c r="Q601" s="533"/>
      <c r="R601" s="272"/>
    </row>
    <row r="602" spans="1:18" ht="45" hidden="1" customHeight="1" x14ac:dyDescent="0.25">
      <c r="B602" s="217" t="s">
        <v>333</v>
      </c>
      <c r="C602" s="224" t="s">
        <v>991</v>
      </c>
      <c r="D602" s="205" t="s">
        <v>370</v>
      </c>
      <c r="E602" s="230" t="s">
        <v>150</v>
      </c>
      <c r="F602" s="489" t="s">
        <v>472</v>
      </c>
      <c r="G602" s="559" t="s">
        <v>271</v>
      </c>
      <c r="H602" s="624"/>
      <c r="I602" s="501"/>
      <c r="J602" s="627"/>
      <c r="K602" s="588"/>
      <c r="L602" s="471"/>
      <c r="M602" s="580" t="s">
        <v>1029</v>
      </c>
      <c r="N602" s="471"/>
      <c r="O602" s="578"/>
      <c r="P602" s="471"/>
      <c r="Q602" s="580" t="s">
        <v>1029</v>
      </c>
    </row>
    <row r="603" spans="1:18" ht="45" hidden="1" customHeight="1" x14ac:dyDescent="0.25">
      <c r="B603" s="217" t="s">
        <v>333</v>
      </c>
      <c r="C603" s="224" t="s">
        <v>991</v>
      </c>
      <c r="D603" s="205" t="s">
        <v>370</v>
      </c>
      <c r="E603" s="230" t="s">
        <v>151</v>
      </c>
      <c r="F603" s="489" t="s">
        <v>472</v>
      </c>
      <c r="G603" s="559"/>
      <c r="H603" s="625"/>
      <c r="I603" s="501"/>
      <c r="J603" s="628"/>
      <c r="K603" s="589"/>
      <c r="L603" s="471"/>
      <c r="M603" s="591"/>
      <c r="N603" s="471"/>
      <c r="O603" s="593"/>
      <c r="P603" s="471"/>
      <c r="Q603" s="591"/>
    </row>
    <row r="604" spans="1:18" ht="45" hidden="1" customHeight="1" x14ac:dyDescent="0.25">
      <c r="B604" s="217" t="s">
        <v>333</v>
      </c>
      <c r="C604" s="224" t="s">
        <v>991</v>
      </c>
      <c r="D604" s="205" t="s">
        <v>370</v>
      </c>
      <c r="E604" s="230" t="s">
        <v>90</v>
      </c>
      <c r="F604" s="489" t="s">
        <v>472</v>
      </c>
      <c r="G604" s="559"/>
      <c r="H604" s="625"/>
      <c r="I604" s="501"/>
      <c r="J604" s="628"/>
      <c r="K604" s="589"/>
      <c r="L604" s="471"/>
      <c r="M604" s="591"/>
      <c r="N604" s="471"/>
      <c r="O604" s="593"/>
      <c r="P604" s="471"/>
      <c r="Q604" s="591"/>
    </row>
    <row r="605" spans="1:18" ht="45" hidden="1" customHeight="1" x14ac:dyDescent="0.25">
      <c r="B605" s="217" t="s">
        <v>333</v>
      </c>
      <c r="C605" s="224" t="s">
        <v>991</v>
      </c>
      <c r="D605" s="205" t="s">
        <v>370</v>
      </c>
      <c r="E605" s="230" t="s">
        <v>152</v>
      </c>
      <c r="F605" s="489" t="s">
        <v>472</v>
      </c>
      <c r="G605" s="559"/>
      <c r="H605" s="626"/>
      <c r="I605" s="502"/>
      <c r="J605" s="629"/>
      <c r="K605" s="590"/>
      <c r="L605" s="471"/>
      <c r="M605" s="592"/>
      <c r="N605" s="476"/>
      <c r="O605" s="579"/>
      <c r="P605" s="471"/>
      <c r="Q605" s="592"/>
    </row>
    <row r="606" spans="1:18" s="177" customFormat="1" ht="5.0999999999999996" hidden="1" customHeight="1" thickBot="1" x14ac:dyDescent="0.3">
      <c r="A606" s="272"/>
      <c r="B606" s="220" t="s">
        <v>333</v>
      </c>
      <c r="C606" s="220" t="s">
        <v>990</v>
      </c>
      <c r="D606" s="208" t="s">
        <v>371</v>
      </c>
      <c r="E606" s="213"/>
      <c r="F606" s="134"/>
      <c r="G606" s="176"/>
      <c r="H606" s="193"/>
      <c r="I606" s="193"/>
      <c r="J606" s="193"/>
      <c r="K606" s="193"/>
      <c r="L606" s="134"/>
      <c r="M606" s="186"/>
      <c r="N606" s="134"/>
      <c r="O606" s="193"/>
      <c r="P606" s="134"/>
      <c r="Q606" s="186"/>
      <c r="R606" s="272"/>
    </row>
    <row r="607" spans="1:18" s="177" customFormat="1" ht="15.75" hidden="1" thickTop="1" x14ac:dyDescent="0.25">
      <c r="A607" s="272"/>
      <c r="B607" s="218" t="s">
        <v>333</v>
      </c>
      <c r="C607" s="218" t="s">
        <v>990</v>
      </c>
      <c r="D607" s="206" t="s">
        <v>371</v>
      </c>
      <c r="E607" s="238" t="s">
        <v>68</v>
      </c>
      <c r="F607" s="139"/>
      <c r="G607" s="199" t="s">
        <v>231</v>
      </c>
      <c r="H607" s="192"/>
      <c r="I607" s="192"/>
      <c r="J607" s="192"/>
      <c r="K607" s="192"/>
      <c r="L607" s="139"/>
      <c r="M607" s="185"/>
      <c r="N607" s="139"/>
      <c r="O607" s="192"/>
      <c r="P607" s="139"/>
      <c r="Q607" s="185"/>
      <c r="R607" s="272"/>
    </row>
    <row r="608" spans="1:18" ht="45" hidden="1" customHeight="1" x14ac:dyDescent="0.25">
      <c r="B608" s="217" t="s">
        <v>333</v>
      </c>
      <c r="C608" s="224" t="s">
        <v>990</v>
      </c>
      <c r="D608" s="205" t="s">
        <v>371</v>
      </c>
      <c r="E608" s="230" t="s">
        <v>93</v>
      </c>
      <c r="F608" s="144" t="s">
        <v>472</v>
      </c>
      <c r="G608" s="559" t="s">
        <v>270</v>
      </c>
      <c r="H608" s="572"/>
      <c r="I608" s="187"/>
      <c r="J608" s="608"/>
      <c r="K608" s="608"/>
      <c r="L608" s="146"/>
      <c r="M608" s="611" t="s">
        <v>1029</v>
      </c>
      <c r="N608" s="146"/>
      <c r="O608" s="572"/>
      <c r="P608" s="146"/>
      <c r="Q608" s="611" t="s">
        <v>1029</v>
      </c>
    </row>
    <row r="609" spans="1:18" ht="45" hidden="1" customHeight="1" x14ac:dyDescent="0.25">
      <c r="B609" s="217" t="s">
        <v>333</v>
      </c>
      <c r="C609" s="224" t="s">
        <v>990</v>
      </c>
      <c r="D609" s="205" t="s">
        <v>371</v>
      </c>
      <c r="E609" s="230" t="s">
        <v>91</v>
      </c>
      <c r="F609" s="144" t="s">
        <v>472</v>
      </c>
      <c r="G609" s="559"/>
      <c r="H609" s="594"/>
      <c r="I609" s="187"/>
      <c r="J609" s="609"/>
      <c r="K609" s="609"/>
      <c r="L609" s="146"/>
      <c r="M609" s="612"/>
      <c r="N609" s="146"/>
      <c r="O609" s="594"/>
      <c r="P609" s="146"/>
      <c r="Q609" s="612"/>
    </row>
    <row r="610" spans="1:18" ht="45" hidden="1" customHeight="1" x14ac:dyDescent="0.25">
      <c r="B610" s="217" t="s">
        <v>333</v>
      </c>
      <c r="C610" s="224" t="s">
        <v>990</v>
      </c>
      <c r="D610" s="205" t="s">
        <v>371</v>
      </c>
      <c r="E610" s="230" t="s">
        <v>94</v>
      </c>
      <c r="F610" s="144" t="s">
        <v>472</v>
      </c>
      <c r="G610" s="559"/>
      <c r="H610" s="573"/>
      <c r="I610" s="187"/>
      <c r="J610" s="610"/>
      <c r="K610" s="610"/>
      <c r="L610" s="146"/>
      <c r="M610" s="613"/>
      <c r="N610" s="146"/>
      <c r="O610" s="573"/>
      <c r="P610" s="146"/>
      <c r="Q610" s="613"/>
    </row>
    <row r="611" spans="1:18" s="177" customFormat="1" ht="5.0999999999999996" hidden="1" customHeight="1" thickBot="1" x14ac:dyDescent="0.3">
      <c r="A611" s="272"/>
      <c r="B611" s="220" t="s">
        <v>333</v>
      </c>
      <c r="C611" s="220" t="s">
        <v>991</v>
      </c>
      <c r="D611" s="208" t="s">
        <v>371</v>
      </c>
      <c r="E611" s="213"/>
      <c r="F611" s="134"/>
      <c r="G611" s="176"/>
      <c r="H611" s="498"/>
      <c r="I611" s="498"/>
      <c r="J611" s="498"/>
      <c r="K611" s="499"/>
      <c r="L611" s="466"/>
      <c r="M611" s="534"/>
      <c r="N611" s="466"/>
      <c r="O611" s="499"/>
      <c r="P611" s="466"/>
      <c r="Q611" s="534"/>
      <c r="R611" s="272"/>
    </row>
    <row r="612" spans="1:18" s="177" customFormat="1" ht="15.75" hidden="1" thickTop="1" x14ac:dyDescent="0.25">
      <c r="A612" s="272"/>
      <c r="B612" s="218" t="s">
        <v>333</v>
      </c>
      <c r="C612" s="218" t="s">
        <v>991</v>
      </c>
      <c r="D612" s="206" t="s">
        <v>371</v>
      </c>
      <c r="E612" s="238" t="s">
        <v>68</v>
      </c>
      <c r="F612" s="139"/>
      <c r="G612" s="199" t="s">
        <v>78</v>
      </c>
      <c r="H612" s="500"/>
      <c r="I612" s="500"/>
      <c r="J612" s="500"/>
      <c r="K612" s="496"/>
      <c r="L612" s="465"/>
      <c r="M612" s="533"/>
      <c r="N612" s="465"/>
      <c r="O612" s="496"/>
      <c r="P612" s="465"/>
      <c r="Q612" s="533"/>
      <c r="R612" s="272"/>
    </row>
    <row r="613" spans="1:18" ht="45" hidden="1" customHeight="1" x14ac:dyDescent="0.25">
      <c r="B613" s="217" t="s">
        <v>333</v>
      </c>
      <c r="C613" s="224" t="s">
        <v>991</v>
      </c>
      <c r="D613" s="205" t="s">
        <v>371</v>
      </c>
      <c r="E613" s="230" t="s">
        <v>153</v>
      </c>
      <c r="F613" s="489" t="s">
        <v>472</v>
      </c>
      <c r="G613" s="559" t="s">
        <v>271</v>
      </c>
      <c r="H613" s="624"/>
      <c r="I613" s="501"/>
      <c r="J613" s="627"/>
      <c r="K613" s="588"/>
      <c r="L613" s="471"/>
      <c r="M613" s="580" t="s">
        <v>1029</v>
      </c>
      <c r="N613" s="471"/>
      <c r="O613" s="578"/>
      <c r="P613" s="471"/>
      <c r="Q613" s="580" t="s">
        <v>1029</v>
      </c>
    </row>
    <row r="614" spans="1:18" ht="45" hidden="1" customHeight="1" x14ac:dyDescent="0.25">
      <c r="B614" s="217" t="s">
        <v>333</v>
      </c>
      <c r="C614" s="224" t="s">
        <v>991</v>
      </c>
      <c r="D614" s="205" t="s">
        <v>371</v>
      </c>
      <c r="E614" s="230" t="s">
        <v>151</v>
      </c>
      <c r="F614" s="489" t="s">
        <v>472</v>
      </c>
      <c r="G614" s="559"/>
      <c r="H614" s="625"/>
      <c r="I614" s="501"/>
      <c r="J614" s="628"/>
      <c r="K614" s="589"/>
      <c r="L614" s="471"/>
      <c r="M614" s="591"/>
      <c r="N614" s="471"/>
      <c r="O614" s="593"/>
      <c r="P614" s="471"/>
      <c r="Q614" s="591"/>
    </row>
    <row r="615" spans="1:18" ht="45" hidden="1" customHeight="1" x14ac:dyDescent="0.25">
      <c r="B615" s="217" t="s">
        <v>333</v>
      </c>
      <c r="C615" s="224" t="s">
        <v>991</v>
      </c>
      <c r="D615" s="205" t="s">
        <v>371</v>
      </c>
      <c r="E615" s="230" t="s">
        <v>154</v>
      </c>
      <c r="F615" s="489" t="s">
        <v>472</v>
      </c>
      <c r="G615" s="559"/>
      <c r="H615" s="625"/>
      <c r="I615" s="501"/>
      <c r="J615" s="628"/>
      <c r="K615" s="589"/>
      <c r="L615" s="471"/>
      <c r="M615" s="591"/>
      <c r="N615" s="471"/>
      <c r="O615" s="593"/>
      <c r="P615" s="471"/>
      <c r="Q615" s="591"/>
    </row>
    <row r="616" spans="1:18" ht="45" hidden="1" customHeight="1" x14ac:dyDescent="0.25">
      <c r="B616" s="217" t="s">
        <v>333</v>
      </c>
      <c r="C616" s="224" t="s">
        <v>991</v>
      </c>
      <c r="D616" s="205" t="s">
        <v>371</v>
      </c>
      <c r="E616" s="230" t="s">
        <v>152</v>
      </c>
      <c r="F616" s="489" t="s">
        <v>472</v>
      </c>
      <c r="G616" s="559"/>
      <c r="H616" s="626"/>
      <c r="I616" s="502"/>
      <c r="J616" s="629"/>
      <c r="K616" s="590"/>
      <c r="L616" s="471"/>
      <c r="M616" s="592"/>
      <c r="N616" s="476"/>
      <c r="O616" s="579"/>
      <c r="P616" s="471"/>
      <c r="Q616" s="592"/>
    </row>
    <row r="617" spans="1:18" s="177" customFormat="1" ht="5.0999999999999996" hidden="1" customHeight="1" thickBot="1" x14ac:dyDescent="0.3">
      <c r="A617" s="272"/>
      <c r="B617" s="220" t="s">
        <v>333</v>
      </c>
      <c r="C617" s="220" t="s">
        <v>990</v>
      </c>
      <c r="D617" s="208" t="s">
        <v>372</v>
      </c>
      <c r="E617" s="213"/>
      <c r="F617" s="134"/>
      <c r="G617" s="176"/>
      <c r="H617" s="193"/>
      <c r="I617" s="193"/>
      <c r="J617" s="193"/>
      <c r="K617" s="193"/>
      <c r="L617" s="134"/>
      <c r="M617" s="186"/>
      <c r="N617" s="134"/>
      <c r="O617" s="193"/>
      <c r="P617" s="134"/>
      <c r="Q617" s="186"/>
      <c r="R617" s="272"/>
    </row>
    <row r="618" spans="1:18" s="177" customFormat="1" ht="15.75" hidden="1" thickTop="1" x14ac:dyDescent="0.25">
      <c r="A618" s="272"/>
      <c r="B618" s="218" t="s">
        <v>333</v>
      </c>
      <c r="C618" s="218" t="s">
        <v>990</v>
      </c>
      <c r="D618" s="206" t="s">
        <v>372</v>
      </c>
      <c r="E618" s="238" t="s">
        <v>69</v>
      </c>
      <c r="F618" s="139"/>
      <c r="G618" s="199" t="s">
        <v>231</v>
      </c>
      <c r="H618" s="192"/>
      <c r="I618" s="192"/>
      <c r="J618" s="192"/>
      <c r="K618" s="192"/>
      <c r="L618" s="139"/>
      <c r="M618" s="185"/>
      <c r="N618" s="139"/>
      <c r="O618" s="192"/>
      <c r="P618" s="139"/>
      <c r="Q618" s="185"/>
      <c r="R618" s="272"/>
    </row>
    <row r="619" spans="1:18" ht="45" hidden="1" customHeight="1" x14ac:dyDescent="0.25">
      <c r="B619" s="217" t="s">
        <v>333</v>
      </c>
      <c r="C619" s="224" t="s">
        <v>990</v>
      </c>
      <c r="D619" s="205" t="s">
        <v>372</v>
      </c>
      <c r="E619" s="230" t="s">
        <v>95</v>
      </c>
      <c r="F619" s="144" t="s">
        <v>472</v>
      </c>
      <c r="G619" s="165"/>
      <c r="H619" s="572"/>
      <c r="I619" s="175"/>
      <c r="J619" s="608"/>
      <c r="K619" s="608"/>
      <c r="L619" s="146"/>
      <c r="M619" s="611" t="s">
        <v>1029</v>
      </c>
      <c r="N619" s="146"/>
      <c r="O619" s="572"/>
      <c r="P619" s="146"/>
      <c r="Q619" s="611" t="s">
        <v>1029</v>
      </c>
    </row>
    <row r="620" spans="1:18" ht="45" hidden="1" customHeight="1" x14ac:dyDescent="0.25">
      <c r="B620" s="217" t="s">
        <v>333</v>
      </c>
      <c r="C620" s="224" t="s">
        <v>990</v>
      </c>
      <c r="D620" s="205" t="s">
        <v>372</v>
      </c>
      <c r="E620" s="230" t="s">
        <v>156</v>
      </c>
      <c r="F620" s="144" t="s">
        <v>472</v>
      </c>
      <c r="G620" s="165"/>
      <c r="H620" s="594"/>
      <c r="I620" s="175"/>
      <c r="J620" s="609"/>
      <c r="K620" s="609"/>
      <c r="L620" s="146"/>
      <c r="M620" s="612"/>
      <c r="N620" s="146"/>
      <c r="O620" s="594"/>
      <c r="P620" s="146"/>
      <c r="Q620" s="612"/>
    </row>
    <row r="621" spans="1:18" ht="45" hidden="1" customHeight="1" x14ac:dyDescent="0.25">
      <c r="B621" s="217" t="s">
        <v>333</v>
      </c>
      <c r="C621" s="224" t="s">
        <v>990</v>
      </c>
      <c r="D621" s="205" t="s">
        <v>372</v>
      </c>
      <c r="E621" s="230" t="s">
        <v>91</v>
      </c>
      <c r="F621" s="144" t="s">
        <v>472</v>
      </c>
      <c r="G621" s="165"/>
      <c r="H621" s="594"/>
      <c r="I621" s="175"/>
      <c r="J621" s="609"/>
      <c r="K621" s="609"/>
      <c r="L621" s="146"/>
      <c r="M621" s="612"/>
      <c r="N621" s="146"/>
      <c r="O621" s="594"/>
      <c r="P621" s="146"/>
      <c r="Q621" s="612"/>
    </row>
    <row r="622" spans="1:18" ht="45" hidden="1" customHeight="1" x14ac:dyDescent="0.25">
      <c r="B622" s="217" t="s">
        <v>333</v>
      </c>
      <c r="C622" s="224" t="s">
        <v>990</v>
      </c>
      <c r="D622" s="205" t="s">
        <v>372</v>
      </c>
      <c r="E622" s="230" t="s">
        <v>479</v>
      </c>
      <c r="F622" s="144" t="s">
        <v>472</v>
      </c>
      <c r="G622" s="165"/>
      <c r="H622" s="573"/>
      <c r="I622" s="148"/>
      <c r="J622" s="610"/>
      <c r="K622" s="610"/>
      <c r="L622" s="146"/>
      <c r="M622" s="613"/>
      <c r="N622" s="153"/>
      <c r="O622" s="573"/>
      <c r="P622" s="146"/>
      <c r="Q622" s="613"/>
    </row>
    <row r="623" spans="1:18" s="177" customFormat="1" ht="5.0999999999999996" hidden="1" customHeight="1" thickBot="1" x14ac:dyDescent="0.3">
      <c r="A623" s="272"/>
      <c r="B623" s="220" t="s">
        <v>333</v>
      </c>
      <c r="C623" s="220" t="s">
        <v>991</v>
      </c>
      <c r="D623" s="208" t="s">
        <v>372</v>
      </c>
      <c r="E623" s="213"/>
      <c r="F623" s="134"/>
      <c r="G623" s="176"/>
      <c r="H623" s="498"/>
      <c r="I623" s="498"/>
      <c r="J623" s="498"/>
      <c r="K623" s="499"/>
      <c r="L623" s="466"/>
      <c r="M623" s="534"/>
      <c r="N623" s="466"/>
      <c r="O623" s="499"/>
      <c r="P623" s="466"/>
      <c r="Q623" s="534"/>
      <c r="R623" s="272"/>
    </row>
    <row r="624" spans="1:18" s="177" customFormat="1" ht="15.75" hidden="1" thickTop="1" x14ac:dyDescent="0.25">
      <c r="A624" s="272"/>
      <c r="B624" s="218" t="s">
        <v>333</v>
      </c>
      <c r="C624" s="218" t="s">
        <v>991</v>
      </c>
      <c r="D624" s="206" t="s">
        <v>372</v>
      </c>
      <c r="E624" s="238" t="s">
        <v>69</v>
      </c>
      <c r="F624" s="139"/>
      <c r="G624" s="199" t="s">
        <v>78</v>
      </c>
      <c r="H624" s="500"/>
      <c r="I624" s="500"/>
      <c r="J624" s="500"/>
      <c r="K624" s="496"/>
      <c r="L624" s="465"/>
      <c r="M624" s="533"/>
      <c r="N624" s="465"/>
      <c r="O624" s="496"/>
      <c r="P624" s="465"/>
      <c r="Q624" s="533"/>
      <c r="R624" s="272"/>
    </row>
    <row r="625" spans="1:18" ht="45" hidden="1" customHeight="1" x14ac:dyDescent="0.25">
      <c r="B625" s="217" t="s">
        <v>333</v>
      </c>
      <c r="C625" s="224" t="s">
        <v>991</v>
      </c>
      <c r="D625" s="205" t="s">
        <v>372</v>
      </c>
      <c r="E625" s="230" t="s">
        <v>155</v>
      </c>
      <c r="F625" s="489" t="s">
        <v>472</v>
      </c>
      <c r="G625" s="559" t="s">
        <v>271</v>
      </c>
      <c r="H625" s="624"/>
      <c r="I625" s="501"/>
      <c r="J625" s="627"/>
      <c r="K625" s="588"/>
      <c r="L625" s="471"/>
      <c r="M625" s="580" t="s">
        <v>1029</v>
      </c>
      <c r="N625" s="471"/>
      <c r="O625" s="578"/>
      <c r="P625" s="471"/>
      <c r="Q625" s="580" t="s">
        <v>1029</v>
      </c>
    </row>
    <row r="626" spans="1:18" ht="45" hidden="1" customHeight="1" x14ac:dyDescent="0.25">
      <c r="B626" s="217" t="s">
        <v>333</v>
      </c>
      <c r="C626" s="224" t="s">
        <v>991</v>
      </c>
      <c r="D626" s="205" t="s">
        <v>372</v>
      </c>
      <c r="E626" s="230" t="s">
        <v>151</v>
      </c>
      <c r="F626" s="489" t="s">
        <v>472</v>
      </c>
      <c r="G626" s="559"/>
      <c r="H626" s="625"/>
      <c r="I626" s="501"/>
      <c r="J626" s="628"/>
      <c r="K626" s="589"/>
      <c r="L626" s="471"/>
      <c r="M626" s="591"/>
      <c r="N626" s="471"/>
      <c r="O626" s="593"/>
      <c r="P626" s="471"/>
      <c r="Q626" s="591"/>
    </row>
    <row r="627" spans="1:18" ht="45" hidden="1" customHeight="1" x14ac:dyDescent="0.25">
      <c r="B627" s="217" t="s">
        <v>333</v>
      </c>
      <c r="C627" s="224" t="s">
        <v>991</v>
      </c>
      <c r="D627" s="205" t="s">
        <v>372</v>
      </c>
      <c r="E627" s="230" t="s">
        <v>156</v>
      </c>
      <c r="F627" s="489" t="s">
        <v>472</v>
      </c>
      <c r="G627" s="559"/>
      <c r="H627" s="625"/>
      <c r="I627" s="501"/>
      <c r="J627" s="628"/>
      <c r="K627" s="589"/>
      <c r="L627" s="471"/>
      <c r="M627" s="591"/>
      <c r="N627" s="471"/>
      <c r="O627" s="593"/>
      <c r="P627" s="471"/>
      <c r="Q627" s="591"/>
    </row>
    <row r="628" spans="1:18" ht="45" hidden="1" customHeight="1" x14ac:dyDescent="0.25">
      <c r="B628" s="217" t="s">
        <v>333</v>
      </c>
      <c r="C628" s="224" t="s">
        <v>991</v>
      </c>
      <c r="D628" s="205" t="s">
        <v>372</v>
      </c>
      <c r="E628" s="230" t="s">
        <v>157</v>
      </c>
      <c r="F628" s="489" t="s">
        <v>472</v>
      </c>
      <c r="G628" s="559"/>
      <c r="H628" s="626"/>
      <c r="I628" s="502"/>
      <c r="J628" s="629"/>
      <c r="K628" s="590"/>
      <c r="L628" s="471"/>
      <c r="M628" s="592"/>
      <c r="N628" s="476"/>
      <c r="O628" s="579"/>
      <c r="P628" s="471"/>
      <c r="Q628" s="592"/>
    </row>
    <row r="629" spans="1:18" s="177" customFormat="1" ht="5.0999999999999996" hidden="1" customHeight="1" thickBot="1" x14ac:dyDescent="0.3">
      <c r="A629" s="272"/>
      <c r="B629" s="220" t="s">
        <v>333</v>
      </c>
      <c r="C629" s="220" t="s">
        <v>990</v>
      </c>
      <c r="D629" s="208" t="s">
        <v>373</v>
      </c>
      <c r="E629" s="213"/>
      <c r="F629" s="134"/>
      <c r="G629" s="176"/>
      <c r="H629" s="193"/>
      <c r="I629" s="193"/>
      <c r="J629" s="193"/>
      <c r="K629" s="193"/>
      <c r="L629" s="134"/>
      <c r="M629" s="186"/>
      <c r="N629" s="134"/>
      <c r="O629" s="193"/>
      <c r="P629" s="134"/>
      <c r="Q629" s="186"/>
      <c r="R629" s="272"/>
    </row>
    <row r="630" spans="1:18" s="177" customFormat="1" ht="15.75" hidden="1" thickTop="1" x14ac:dyDescent="0.25">
      <c r="A630" s="272"/>
      <c r="B630" s="218" t="s">
        <v>333</v>
      </c>
      <c r="C630" s="218" t="s">
        <v>990</v>
      </c>
      <c r="D630" s="206" t="s">
        <v>373</v>
      </c>
      <c r="E630" s="238" t="s">
        <v>70</v>
      </c>
      <c r="F630" s="139"/>
      <c r="G630" s="199" t="s">
        <v>78</v>
      </c>
      <c r="H630" s="192"/>
      <c r="I630" s="192"/>
      <c r="J630" s="192"/>
      <c r="K630" s="192"/>
      <c r="L630" s="139"/>
      <c r="M630" s="185"/>
      <c r="N630" s="139"/>
      <c r="O630" s="192"/>
      <c r="P630" s="139"/>
      <c r="Q630" s="185"/>
      <c r="R630" s="272"/>
    </row>
    <row r="631" spans="1:18" ht="45" hidden="1" customHeight="1" x14ac:dyDescent="0.25">
      <c r="B631" s="217" t="s">
        <v>333</v>
      </c>
      <c r="C631" s="224" t="s">
        <v>990</v>
      </c>
      <c r="D631" s="205" t="s">
        <v>373</v>
      </c>
      <c r="E631" s="230" t="s">
        <v>160</v>
      </c>
      <c r="F631" s="144" t="s">
        <v>472</v>
      </c>
      <c r="G631" s="560" t="s">
        <v>271</v>
      </c>
      <c r="H631" s="572"/>
      <c r="I631" s="187"/>
      <c r="J631" s="572"/>
      <c r="K631" s="572"/>
      <c r="L631" s="145"/>
      <c r="M631" s="574" t="s">
        <v>1029</v>
      </c>
      <c r="N631" s="146"/>
      <c r="O631" s="572"/>
      <c r="P631" s="147"/>
      <c r="Q631" s="574" t="s">
        <v>1029</v>
      </c>
    </row>
    <row r="632" spans="1:18" ht="45" hidden="1" customHeight="1" x14ac:dyDescent="0.25">
      <c r="B632" s="217" t="s">
        <v>333</v>
      </c>
      <c r="C632" s="224" t="s">
        <v>990</v>
      </c>
      <c r="D632" s="205" t="s">
        <v>373</v>
      </c>
      <c r="E632" s="230" t="s">
        <v>213</v>
      </c>
      <c r="F632" s="144" t="s">
        <v>472</v>
      </c>
      <c r="G632" s="560"/>
      <c r="H632" s="573"/>
      <c r="I632" s="187"/>
      <c r="J632" s="573"/>
      <c r="K632" s="573"/>
      <c r="L632" s="147"/>
      <c r="M632" s="575"/>
      <c r="N632" s="146"/>
      <c r="O632" s="573"/>
      <c r="P632" s="147"/>
      <c r="Q632" s="575"/>
    </row>
    <row r="633" spans="1:18" s="177" customFormat="1" ht="5.0999999999999996" hidden="1" customHeight="1" thickBot="1" x14ac:dyDescent="0.3">
      <c r="A633" s="272"/>
      <c r="B633" s="220" t="s">
        <v>333</v>
      </c>
      <c r="C633" s="220" t="s">
        <v>991</v>
      </c>
      <c r="D633" s="208" t="s">
        <v>373</v>
      </c>
      <c r="E633" s="213"/>
      <c r="F633" s="134"/>
      <c r="G633" s="176"/>
      <c r="H633" s="498"/>
      <c r="I633" s="498"/>
      <c r="J633" s="498"/>
      <c r="K633" s="499"/>
      <c r="L633" s="466"/>
      <c r="M633" s="534"/>
      <c r="N633" s="466"/>
      <c r="O633" s="499"/>
      <c r="P633" s="466"/>
      <c r="Q633" s="534"/>
      <c r="R633" s="272"/>
    </row>
    <row r="634" spans="1:18" s="177" customFormat="1" ht="15.75" hidden="1" thickTop="1" x14ac:dyDescent="0.25">
      <c r="A634" s="272"/>
      <c r="B634" s="218" t="s">
        <v>333</v>
      </c>
      <c r="C634" s="218" t="s">
        <v>991</v>
      </c>
      <c r="D634" s="206" t="s">
        <v>373</v>
      </c>
      <c r="E634" s="238" t="s">
        <v>70</v>
      </c>
      <c r="F634" s="139"/>
      <c r="G634" s="199" t="s">
        <v>78</v>
      </c>
      <c r="H634" s="500"/>
      <c r="I634" s="500"/>
      <c r="J634" s="500"/>
      <c r="K634" s="496"/>
      <c r="L634" s="465"/>
      <c r="M634" s="533"/>
      <c r="N634" s="465"/>
      <c r="O634" s="496"/>
      <c r="P634" s="465"/>
      <c r="Q634" s="533"/>
      <c r="R634" s="272"/>
    </row>
    <row r="635" spans="1:18" ht="45" hidden="1" customHeight="1" x14ac:dyDescent="0.25">
      <c r="B635" s="217" t="s">
        <v>333</v>
      </c>
      <c r="C635" s="224" t="s">
        <v>991</v>
      </c>
      <c r="D635" s="205" t="s">
        <v>373</v>
      </c>
      <c r="E635" s="230" t="s">
        <v>158</v>
      </c>
      <c r="F635" s="489" t="s">
        <v>472</v>
      </c>
      <c r="G635" s="165"/>
      <c r="H635" s="624"/>
      <c r="I635" s="501"/>
      <c r="J635" s="627"/>
      <c r="K635" s="588"/>
      <c r="L635" s="471"/>
      <c r="M635" s="580" t="s">
        <v>1029</v>
      </c>
      <c r="N635" s="471"/>
      <c r="O635" s="578"/>
      <c r="P635" s="471"/>
      <c r="Q635" s="580" t="s">
        <v>1029</v>
      </c>
    </row>
    <row r="636" spans="1:18" ht="45" hidden="1" customHeight="1" x14ac:dyDescent="0.25">
      <c r="B636" s="217" t="s">
        <v>333</v>
      </c>
      <c r="C636" s="224" t="s">
        <v>991</v>
      </c>
      <c r="D636" s="205" t="s">
        <v>373</v>
      </c>
      <c r="E636" s="230" t="s">
        <v>159</v>
      </c>
      <c r="F636" s="489" t="s">
        <v>472</v>
      </c>
      <c r="G636" s="165"/>
      <c r="H636" s="625"/>
      <c r="I636" s="501"/>
      <c r="J636" s="628"/>
      <c r="K636" s="589"/>
      <c r="L636" s="471"/>
      <c r="M636" s="591"/>
      <c r="N636" s="471"/>
      <c r="O636" s="593"/>
      <c r="P636" s="471"/>
      <c r="Q636" s="591"/>
    </row>
    <row r="637" spans="1:18" ht="45" hidden="1" customHeight="1" x14ac:dyDescent="0.25">
      <c r="B637" s="217" t="s">
        <v>333</v>
      </c>
      <c r="C637" s="224" t="s">
        <v>991</v>
      </c>
      <c r="D637" s="205" t="s">
        <v>373</v>
      </c>
      <c r="E637" s="230" t="s">
        <v>160</v>
      </c>
      <c r="F637" s="489" t="s">
        <v>472</v>
      </c>
      <c r="G637" s="198" t="s">
        <v>271</v>
      </c>
      <c r="H637" s="625"/>
      <c r="I637" s="501"/>
      <c r="J637" s="628"/>
      <c r="K637" s="589"/>
      <c r="L637" s="471"/>
      <c r="M637" s="591"/>
      <c r="N637" s="471"/>
      <c r="O637" s="593"/>
      <c r="P637" s="471"/>
      <c r="Q637" s="591"/>
    </row>
    <row r="638" spans="1:18" ht="45" hidden="1" customHeight="1" x14ac:dyDescent="0.25">
      <c r="B638" s="217" t="s">
        <v>333</v>
      </c>
      <c r="C638" s="224" t="s">
        <v>991</v>
      </c>
      <c r="D638" s="205" t="s">
        <v>373</v>
      </c>
      <c r="E638" s="230" t="s">
        <v>161</v>
      </c>
      <c r="F638" s="489" t="s">
        <v>472</v>
      </c>
      <c r="G638" s="165"/>
      <c r="H638" s="626"/>
      <c r="I638" s="502"/>
      <c r="J638" s="629"/>
      <c r="K638" s="590"/>
      <c r="L638" s="471"/>
      <c r="M638" s="592"/>
      <c r="N638" s="476"/>
      <c r="O638" s="579"/>
      <c r="P638" s="471"/>
      <c r="Q638" s="592"/>
    </row>
    <row r="639" spans="1:18" s="177" customFormat="1" ht="5.0999999999999996" hidden="1" customHeight="1" thickBot="1" x14ac:dyDescent="0.3">
      <c r="A639" s="272"/>
      <c r="B639" s="220" t="s">
        <v>333</v>
      </c>
      <c r="C639" s="220" t="s">
        <v>990</v>
      </c>
      <c r="D639" s="208" t="s">
        <v>374</v>
      </c>
      <c r="E639" s="213"/>
      <c r="F639" s="134"/>
      <c r="G639" s="176"/>
      <c r="H639" s="193"/>
      <c r="I639" s="193"/>
      <c r="J639" s="193"/>
      <c r="K639" s="193"/>
      <c r="L639" s="134"/>
      <c r="M639" s="186"/>
      <c r="N639" s="134"/>
      <c r="O639" s="193"/>
      <c r="P639" s="134"/>
      <c r="Q639" s="186"/>
      <c r="R639" s="272"/>
    </row>
    <row r="640" spans="1:18" s="177" customFormat="1" ht="15.75" hidden="1" thickTop="1" x14ac:dyDescent="0.25">
      <c r="A640" s="272"/>
      <c r="B640" s="218" t="s">
        <v>333</v>
      </c>
      <c r="C640" s="218" t="s">
        <v>990</v>
      </c>
      <c r="D640" s="206" t="s">
        <v>374</v>
      </c>
      <c r="E640" s="238" t="s">
        <v>71</v>
      </c>
      <c r="F640" s="139"/>
      <c r="G640" s="199" t="s">
        <v>78</v>
      </c>
      <c r="H640" s="192"/>
      <c r="I640" s="192"/>
      <c r="J640" s="192"/>
      <c r="K640" s="192"/>
      <c r="L640" s="139"/>
      <c r="M640" s="185"/>
      <c r="N640" s="139"/>
      <c r="O640" s="192"/>
      <c r="P640" s="139"/>
      <c r="Q640" s="185"/>
      <c r="R640" s="272"/>
    </row>
    <row r="641" spans="1:18" ht="45" hidden="1" customHeight="1" x14ac:dyDescent="0.25">
      <c r="B641" s="217" t="s">
        <v>333</v>
      </c>
      <c r="C641" s="224" t="s">
        <v>990</v>
      </c>
      <c r="D641" s="205" t="s">
        <v>374</v>
      </c>
      <c r="E641" s="230" t="s">
        <v>96</v>
      </c>
      <c r="F641" s="144" t="s">
        <v>472</v>
      </c>
      <c r="G641" s="560" t="s">
        <v>271</v>
      </c>
      <c r="H641" s="572"/>
      <c r="I641" s="175"/>
      <c r="J641" s="608"/>
      <c r="K641" s="608"/>
      <c r="L641" s="146"/>
      <c r="M641" s="611" t="s">
        <v>1029</v>
      </c>
      <c r="N641" s="146"/>
      <c r="O641" s="572"/>
      <c r="P641" s="146"/>
      <c r="Q641" s="611" t="s">
        <v>1029</v>
      </c>
    </row>
    <row r="642" spans="1:18" ht="45" hidden="1" customHeight="1" x14ac:dyDescent="0.25">
      <c r="B642" s="217" t="s">
        <v>333</v>
      </c>
      <c r="C642" s="224" t="s">
        <v>990</v>
      </c>
      <c r="D642" s="205" t="s">
        <v>374</v>
      </c>
      <c r="E642" s="230" t="s">
        <v>101</v>
      </c>
      <c r="F642" s="144" t="s">
        <v>472</v>
      </c>
      <c r="G642" s="560"/>
      <c r="H642" s="594"/>
      <c r="I642" s="175"/>
      <c r="J642" s="609"/>
      <c r="K642" s="609"/>
      <c r="L642" s="146"/>
      <c r="M642" s="612"/>
      <c r="N642" s="146"/>
      <c r="O642" s="594"/>
      <c r="P642" s="146"/>
      <c r="Q642" s="612"/>
    </row>
    <row r="643" spans="1:18" ht="45" hidden="1" customHeight="1" x14ac:dyDescent="0.25">
      <c r="B643" s="217" t="s">
        <v>333</v>
      </c>
      <c r="C643" s="224" t="s">
        <v>990</v>
      </c>
      <c r="D643" s="205" t="s">
        <v>374</v>
      </c>
      <c r="E643" s="230" t="s">
        <v>102</v>
      </c>
      <c r="F643" s="144" t="s">
        <v>472</v>
      </c>
      <c r="G643" s="560"/>
      <c r="H643" s="594"/>
      <c r="I643" s="175"/>
      <c r="J643" s="609"/>
      <c r="K643" s="609"/>
      <c r="L643" s="146"/>
      <c r="M643" s="612"/>
      <c r="N643" s="146"/>
      <c r="O643" s="594"/>
      <c r="P643" s="146"/>
      <c r="Q643" s="612"/>
    </row>
    <row r="644" spans="1:18" ht="45" hidden="1" customHeight="1" x14ac:dyDescent="0.25">
      <c r="B644" s="217" t="s">
        <v>333</v>
      </c>
      <c r="C644" s="224" t="s">
        <v>990</v>
      </c>
      <c r="D644" s="205" t="s">
        <v>374</v>
      </c>
      <c r="E644" s="230" t="s">
        <v>97</v>
      </c>
      <c r="F644" s="144" t="s">
        <v>472</v>
      </c>
      <c r="G644" s="560"/>
      <c r="H644" s="573"/>
      <c r="I644" s="148"/>
      <c r="J644" s="610"/>
      <c r="K644" s="610"/>
      <c r="L644" s="146"/>
      <c r="M644" s="613"/>
      <c r="N644" s="153"/>
      <c r="O644" s="573"/>
      <c r="P644" s="146"/>
      <c r="Q644" s="613"/>
    </row>
    <row r="645" spans="1:18" s="177" customFormat="1" ht="5.0999999999999996" hidden="1" customHeight="1" thickBot="1" x14ac:dyDescent="0.3">
      <c r="A645" s="272"/>
      <c r="B645" s="220" t="s">
        <v>333</v>
      </c>
      <c r="C645" s="220" t="s">
        <v>991</v>
      </c>
      <c r="D645" s="208" t="s">
        <v>374</v>
      </c>
      <c r="E645" s="213"/>
      <c r="F645" s="134"/>
      <c r="G645" s="176"/>
      <c r="H645" s="498"/>
      <c r="I645" s="498"/>
      <c r="J645" s="498"/>
      <c r="K645" s="499"/>
      <c r="L645" s="466"/>
      <c r="M645" s="534"/>
      <c r="N645" s="466"/>
      <c r="O645" s="499"/>
      <c r="P645" s="466"/>
      <c r="Q645" s="534"/>
      <c r="R645" s="272"/>
    </row>
    <row r="646" spans="1:18" s="177" customFormat="1" ht="15.75" hidden="1" thickTop="1" x14ac:dyDescent="0.25">
      <c r="A646" s="272"/>
      <c r="B646" s="218" t="s">
        <v>333</v>
      </c>
      <c r="C646" s="218" t="s">
        <v>991</v>
      </c>
      <c r="D646" s="206" t="s">
        <v>374</v>
      </c>
      <c r="E646" s="238" t="s">
        <v>71</v>
      </c>
      <c r="F646" s="139"/>
      <c r="G646" s="199" t="s">
        <v>78</v>
      </c>
      <c r="H646" s="500"/>
      <c r="I646" s="500"/>
      <c r="J646" s="500"/>
      <c r="K646" s="496"/>
      <c r="L646" s="465"/>
      <c r="M646" s="533"/>
      <c r="N646" s="465"/>
      <c r="O646" s="496"/>
      <c r="P646" s="465"/>
      <c r="Q646" s="533"/>
      <c r="R646" s="272"/>
    </row>
    <row r="647" spans="1:18" ht="45" hidden="1" customHeight="1" x14ac:dyDescent="0.25">
      <c r="B647" s="217" t="s">
        <v>333</v>
      </c>
      <c r="C647" s="224" t="s">
        <v>991</v>
      </c>
      <c r="D647" s="205" t="s">
        <v>374</v>
      </c>
      <c r="E647" s="230" t="s">
        <v>162</v>
      </c>
      <c r="F647" s="489" t="s">
        <v>472</v>
      </c>
      <c r="G647" s="165"/>
      <c r="H647" s="624"/>
      <c r="I647" s="501"/>
      <c r="J647" s="627"/>
      <c r="K647" s="588"/>
      <c r="L647" s="471"/>
      <c r="M647" s="580" t="s">
        <v>1029</v>
      </c>
      <c r="N647" s="471"/>
      <c r="O647" s="578"/>
      <c r="P647" s="471"/>
      <c r="Q647" s="580" t="s">
        <v>1029</v>
      </c>
    </row>
    <row r="648" spans="1:18" ht="45" hidden="1" customHeight="1" x14ac:dyDescent="0.25">
      <c r="B648" s="217" t="s">
        <v>333</v>
      </c>
      <c r="C648" s="224" t="s">
        <v>991</v>
      </c>
      <c r="D648" s="205" t="s">
        <v>374</v>
      </c>
      <c r="E648" s="230" t="s">
        <v>163</v>
      </c>
      <c r="F648" s="489" t="s">
        <v>472</v>
      </c>
      <c r="G648" s="165"/>
      <c r="H648" s="625"/>
      <c r="I648" s="501"/>
      <c r="J648" s="628"/>
      <c r="K648" s="589"/>
      <c r="L648" s="471"/>
      <c r="M648" s="591"/>
      <c r="N648" s="471"/>
      <c r="O648" s="593"/>
      <c r="P648" s="471"/>
      <c r="Q648" s="591"/>
    </row>
    <row r="649" spans="1:18" ht="45" hidden="1" customHeight="1" x14ac:dyDescent="0.25">
      <c r="B649" s="217" t="s">
        <v>333</v>
      </c>
      <c r="C649" s="224" t="s">
        <v>991</v>
      </c>
      <c r="D649" s="205" t="s">
        <v>374</v>
      </c>
      <c r="E649" s="230" t="s">
        <v>96</v>
      </c>
      <c r="F649" s="489" t="s">
        <v>472</v>
      </c>
      <c r="G649" s="198" t="s">
        <v>271</v>
      </c>
      <c r="H649" s="625"/>
      <c r="I649" s="501"/>
      <c r="J649" s="628"/>
      <c r="K649" s="589"/>
      <c r="L649" s="471"/>
      <c r="M649" s="591"/>
      <c r="N649" s="471"/>
      <c r="O649" s="593"/>
      <c r="P649" s="471"/>
      <c r="Q649" s="591"/>
    </row>
    <row r="650" spans="1:18" ht="45" hidden="1" customHeight="1" x14ac:dyDescent="0.25">
      <c r="B650" s="217" t="s">
        <v>333</v>
      </c>
      <c r="C650" s="224" t="s">
        <v>991</v>
      </c>
      <c r="D650" s="205" t="s">
        <v>374</v>
      </c>
      <c r="E650" s="230" t="s">
        <v>152</v>
      </c>
      <c r="F650" s="489" t="s">
        <v>472</v>
      </c>
      <c r="G650" s="165"/>
      <c r="H650" s="626"/>
      <c r="I650" s="502"/>
      <c r="J650" s="629"/>
      <c r="K650" s="590"/>
      <c r="L650" s="471"/>
      <c r="M650" s="592"/>
      <c r="N650" s="476"/>
      <c r="O650" s="579"/>
      <c r="P650" s="471"/>
      <c r="Q650" s="592"/>
    </row>
    <row r="651" spans="1:18" s="177" customFormat="1" ht="5.0999999999999996" hidden="1" customHeight="1" thickBot="1" x14ac:dyDescent="0.3">
      <c r="A651" s="272"/>
      <c r="B651" s="220" t="s">
        <v>333</v>
      </c>
      <c r="C651" s="220" t="s">
        <v>990</v>
      </c>
      <c r="D651" s="208" t="s">
        <v>375</v>
      </c>
      <c r="E651" s="213"/>
      <c r="F651" s="134"/>
      <c r="G651" s="176"/>
      <c r="H651" s="193"/>
      <c r="I651" s="193"/>
      <c r="J651" s="193"/>
      <c r="K651" s="193"/>
      <c r="L651" s="134"/>
      <c r="M651" s="186"/>
      <c r="N651" s="134"/>
      <c r="O651" s="193"/>
      <c r="P651" s="134"/>
      <c r="Q651" s="186"/>
      <c r="R651" s="272"/>
    </row>
    <row r="652" spans="1:18" s="177" customFormat="1" ht="15.75" hidden="1" thickTop="1" x14ac:dyDescent="0.25">
      <c r="A652" s="272"/>
      <c r="B652" s="218" t="s">
        <v>333</v>
      </c>
      <c r="C652" s="218" t="s">
        <v>990</v>
      </c>
      <c r="D652" s="206" t="s">
        <v>375</v>
      </c>
      <c r="E652" s="238" t="s">
        <v>18</v>
      </c>
      <c r="F652" s="139"/>
      <c r="G652" s="199" t="s">
        <v>78</v>
      </c>
      <c r="H652" s="192"/>
      <c r="I652" s="192"/>
      <c r="J652" s="192"/>
      <c r="K652" s="192"/>
      <c r="L652" s="139"/>
      <c r="M652" s="185"/>
      <c r="N652" s="139"/>
      <c r="O652" s="192"/>
      <c r="P652" s="139"/>
      <c r="Q652" s="185"/>
      <c r="R652" s="272"/>
    </row>
    <row r="653" spans="1:18" ht="45" hidden="1" customHeight="1" x14ac:dyDescent="0.25">
      <c r="B653" s="217" t="s">
        <v>333</v>
      </c>
      <c r="C653" s="224" t="s">
        <v>990</v>
      </c>
      <c r="D653" s="205" t="s">
        <v>375</v>
      </c>
      <c r="E653" s="230" t="s">
        <v>100</v>
      </c>
      <c r="F653" s="144" t="s">
        <v>472</v>
      </c>
      <c r="G653" s="560" t="s">
        <v>271</v>
      </c>
      <c r="H653" s="572"/>
      <c r="I653" s="175"/>
      <c r="J653" s="608"/>
      <c r="K653" s="608"/>
      <c r="L653" s="146"/>
      <c r="M653" s="611" t="s">
        <v>1029</v>
      </c>
      <c r="N653" s="146"/>
      <c r="O653" s="572"/>
      <c r="P653" s="146"/>
      <c r="Q653" s="611" t="s">
        <v>1029</v>
      </c>
    </row>
    <row r="654" spans="1:18" ht="45" hidden="1" customHeight="1" x14ac:dyDescent="0.25">
      <c r="B654" s="217" t="s">
        <v>333</v>
      </c>
      <c r="C654" s="224" t="s">
        <v>990</v>
      </c>
      <c r="D654" s="205" t="s">
        <v>375</v>
      </c>
      <c r="E654" s="230" t="s">
        <v>474</v>
      </c>
      <c r="F654" s="144" t="s">
        <v>472</v>
      </c>
      <c r="G654" s="560"/>
      <c r="H654" s="594"/>
      <c r="I654" s="175"/>
      <c r="J654" s="609"/>
      <c r="K654" s="609"/>
      <c r="L654" s="146"/>
      <c r="M654" s="612"/>
      <c r="N654" s="146"/>
      <c r="O654" s="594"/>
      <c r="P654" s="146"/>
      <c r="Q654" s="612"/>
    </row>
    <row r="655" spans="1:18" ht="45" hidden="1" customHeight="1" x14ac:dyDescent="0.25">
      <c r="B655" s="217" t="s">
        <v>333</v>
      </c>
      <c r="C655" s="224" t="s">
        <v>990</v>
      </c>
      <c r="D655" s="205" t="s">
        <v>375</v>
      </c>
      <c r="E655" s="230" t="s">
        <v>475</v>
      </c>
      <c r="F655" s="144" t="s">
        <v>472</v>
      </c>
      <c r="G655" s="560"/>
      <c r="H655" s="594"/>
      <c r="I655" s="175"/>
      <c r="J655" s="609"/>
      <c r="K655" s="609"/>
      <c r="L655" s="146"/>
      <c r="M655" s="612"/>
      <c r="N655" s="146"/>
      <c r="O655" s="594"/>
      <c r="P655" s="146"/>
      <c r="Q655" s="612"/>
    </row>
    <row r="656" spans="1:18" ht="45" hidden="1" customHeight="1" x14ac:dyDescent="0.25">
      <c r="B656" s="217" t="s">
        <v>333</v>
      </c>
      <c r="C656" s="224" t="s">
        <v>990</v>
      </c>
      <c r="D656" s="205" t="s">
        <v>375</v>
      </c>
      <c r="E656" s="230" t="s">
        <v>214</v>
      </c>
      <c r="F656" s="144" t="s">
        <v>472</v>
      </c>
      <c r="G656" s="560"/>
      <c r="H656" s="573"/>
      <c r="I656" s="148"/>
      <c r="J656" s="610"/>
      <c r="K656" s="610"/>
      <c r="L656" s="146"/>
      <c r="M656" s="613"/>
      <c r="N656" s="153"/>
      <c r="O656" s="573"/>
      <c r="P656" s="146"/>
      <c r="Q656" s="613"/>
    </row>
    <row r="657" spans="1:18" s="177" customFormat="1" ht="5.0999999999999996" hidden="1" customHeight="1" thickBot="1" x14ac:dyDescent="0.3">
      <c r="A657" s="272"/>
      <c r="B657" s="220" t="s">
        <v>333</v>
      </c>
      <c r="C657" s="220" t="s">
        <v>991</v>
      </c>
      <c r="D657" s="208" t="s">
        <v>375</v>
      </c>
      <c r="E657" s="213"/>
      <c r="F657" s="134"/>
      <c r="G657" s="176"/>
      <c r="H657" s="498"/>
      <c r="I657" s="498"/>
      <c r="J657" s="498"/>
      <c r="K657" s="499"/>
      <c r="L657" s="466"/>
      <c r="M657" s="534"/>
      <c r="N657" s="466"/>
      <c r="O657" s="499"/>
      <c r="P657" s="466"/>
      <c r="Q657" s="534"/>
      <c r="R657" s="272"/>
    </row>
    <row r="658" spans="1:18" s="177" customFormat="1" ht="15.75" hidden="1" thickTop="1" x14ac:dyDescent="0.25">
      <c r="A658" s="272"/>
      <c r="B658" s="218" t="s">
        <v>333</v>
      </c>
      <c r="C658" s="218" t="s">
        <v>991</v>
      </c>
      <c r="D658" s="206" t="s">
        <v>375</v>
      </c>
      <c r="E658" s="238" t="s">
        <v>18</v>
      </c>
      <c r="F658" s="139"/>
      <c r="G658" s="199" t="s">
        <v>231</v>
      </c>
      <c r="H658" s="500"/>
      <c r="I658" s="500"/>
      <c r="J658" s="500"/>
      <c r="K658" s="496"/>
      <c r="L658" s="465"/>
      <c r="M658" s="533"/>
      <c r="N658" s="465"/>
      <c r="O658" s="496"/>
      <c r="P658" s="465"/>
      <c r="Q658" s="533"/>
      <c r="R658" s="272"/>
    </row>
    <row r="659" spans="1:18" ht="45" hidden="1" customHeight="1" x14ac:dyDescent="0.25">
      <c r="B659" s="217" t="s">
        <v>333</v>
      </c>
      <c r="C659" s="224" t="s">
        <v>991</v>
      </c>
      <c r="D659" s="205" t="s">
        <v>375</v>
      </c>
      <c r="E659" s="230" t="s">
        <v>168</v>
      </c>
      <c r="F659" s="489" t="s">
        <v>472</v>
      </c>
      <c r="G659" s="165"/>
      <c r="H659" s="624"/>
      <c r="I659" s="501"/>
      <c r="J659" s="627"/>
      <c r="K659" s="588"/>
      <c r="L659" s="471"/>
      <c r="M659" s="580" t="s">
        <v>1029</v>
      </c>
      <c r="N659" s="471"/>
      <c r="O659" s="578"/>
      <c r="P659" s="471"/>
      <c r="Q659" s="580" t="s">
        <v>1029</v>
      </c>
    </row>
    <row r="660" spans="1:18" ht="45" hidden="1" customHeight="1" x14ac:dyDescent="0.25">
      <c r="B660" s="217" t="s">
        <v>333</v>
      </c>
      <c r="C660" s="224" t="s">
        <v>991</v>
      </c>
      <c r="D660" s="205" t="s">
        <v>375</v>
      </c>
      <c r="E660" s="230" t="s">
        <v>169</v>
      </c>
      <c r="F660" s="489" t="s">
        <v>472</v>
      </c>
      <c r="G660" s="165"/>
      <c r="H660" s="625"/>
      <c r="I660" s="501"/>
      <c r="J660" s="628"/>
      <c r="K660" s="589"/>
      <c r="L660" s="471"/>
      <c r="M660" s="591"/>
      <c r="N660" s="471"/>
      <c r="O660" s="593"/>
      <c r="P660" s="471"/>
      <c r="Q660" s="591"/>
    </row>
    <row r="661" spans="1:18" ht="45" hidden="1" customHeight="1" x14ac:dyDescent="0.25">
      <c r="B661" s="217" t="s">
        <v>333</v>
      </c>
      <c r="C661" s="224" t="s">
        <v>991</v>
      </c>
      <c r="D661" s="205" t="s">
        <v>375</v>
      </c>
      <c r="E661" s="230" t="s">
        <v>170</v>
      </c>
      <c r="F661" s="489" t="s">
        <v>472</v>
      </c>
      <c r="G661" s="198"/>
      <c r="H661" s="625"/>
      <c r="I661" s="501"/>
      <c r="J661" s="628"/>
      <c r="K661" s="589"/>
      <c r="L661" s="471"/>
      <c r="M661" s="591"/>
      <c r="N661" s="471"/>
      <c r="O661" s="593"/>
      <c r="P661" s="471"/>
      <c r="Q661" s="591"/>
    </row>
    <row r="662" spans="1:18" ht="45" hidden="1" customHeight="1" x14ac:dyDescent="0.25">
      <c r="B662" s="217" t="s">
        <v>333</v>
      </c>
      <c r="C662" s="224" t="s">
        <v>991</v>
      </c>
      <c r="D662" s="205" t="s">
        <v>375</v>
      </c>
      <c r="E662" s="230" t="s">
        <v>171</v>
      </c>
      <c r="F662" s="489" t="s">
        <v>472</v>
      </c>
      <c r="G662" s="165"/>
      <c r="H662" s="626"/>
      <c r="I662" s="502"/>
      <c r="J662" s="629"/>
      <c r="K662" s="590"/>
      <c r="L662" s="471"/>
      <c r="M662" s="592"/>
      <c r="N662" s="476"/>
      <c r="O662" s="579"/>
      <c r="P662" s="471"/>
      <c r="Q662" s="592"/>
    </row>
    <row r="663" spans="1:18" s="177" customFormat="1" ht="5.0999999999999996" hidden="1" customHeight="1" thickBot="1" x14ac:dyDescent="0.3">
      <c r="A663" s="272"/>
      <c r="B663" s="220" t="s">
        <v>333</v>
      </c>
      <c r="C663" s="220" t="s">
        <v>990</v>
      </c>
      <c r="D663" s="208" t="s">
        <v>376</v>
      </c>
      <c r="E663" s="213"/>
      <c r="F663" s="134"/>
      <c r="G663" s="176"/>
      <c r="H663" s="193"/>
      <c r="I663" s="193"/>
      <c r="J663" s="193"/>
      <c r="K663" s="193"/>
      <c r="L663" s="134"/>
      <c r="M663" s="186"/>
      <c r="N663" s="134"/>
      <c r="O663" s="193"/>
      <c r="P663" s="134"/>
      <c r="Q663" s="186"/>
      <c r="R663" s="272"/>
    </row>
    <row r="664" spans="1:18" s="177" customFormat="1" ht="15.75" hidden="1" thickTop="1" x14ac:dyDescent="0.25">
      <c r="A664" s="272"/>
      <c r="B664" s="218" t="s">
        <v>333</v>
      </c>
      <c r="C664" s="218" t="s">
        <v>990</v>
      </c>
      <c r="D664" s="206" t="s">
        <v>376</v>
      </c>
      <c r="E664" s="238" t="s">
        <v>20</v>
      </c>
      <c r="F664" s="139"/>
      <c r="G664" s="199" t="s">
        <v>78</v>
      </c>
      <c r="H664" s="192"/>
      <c r="I664" s="192"/>
      <c r="J664" s="192"/>
      <c r="K664" s="192"/>
      <c r="L664" s="139"/>
      <c r="M664" s="185"/>
      <c r="N664" s="139"/>
      <c r="O664" s="192"/>
      <c r="P664" s="139"/>
      <c r="Q664" s="185"/>
      <c r="R664" s="272"/>
    </row>
    <row r="665" spans="1:18" ht="45" hidden="1" customHeight="1" x14ac:dyDescent="0.25">
      <c r="B665" s="217" t="s">
        <v>333</v>
      </c>
      <c r="C665" s="224" t="s">
        <v>990</v>
      </c>
      <c r="D665" s="205" t="s">
        <v>376</v>
      </c>
      <c r="E665" s="230" t="s">
        <v>103</v>
      </c>
      <c r="F665" s="144" t="s">
        <v>472</v>
      </c>
      <c r="G665" s="560" t="s">
        <v>271</v>
      </c>
      <c r="H665" s="572"/>
      <c r="I665" s="187"/>
      <c r="J665" s="608"/>
      <c r="K665" s="608"/>
      <c r="L665" s="146"/>
      <c r="M665" s="611" t="s">
        <v>1029</v>
      </c>
      <c r="N665" s="146"/>
      <c r="O665" s="572"/>
      <c r="P665" s="146"/>
      <c r="Q665" s="611" t="s">
        <v>1029</v>
      </c>
    </row>
    <row r="666" spans="1:18" ht="45" hidden="1" customHeight="1" x14ac:dyDescent="0.25">
      <c r="B666" s="217" t="s">
        <v>333</v>
      </c>
      <c r="C666" s="224" t="s">
        <v>990</v>
      </c>
      <c r="D666" s="205" t="s">
        <v>376</v>
      </c>
      <c r="E666" s="230" t="s">
        <v>104</v>
      </c>
      <c r="F666" s="144" t="s">
        <v>472</v>
      </c>
      <c r="G666" s="560"/>
      <c r="H666" s="594"/>
      <c r="I666" s="187"/>
      <c r="J666" s="609"/>
      <c r="K666" s="609"/>
      <c r="L666" s="146"/>
      <c r="M666" s="612"/>
      <c r="N666" s="146"/>
      <c r="O666" s="594"/>
      <c r="P666" s="146"/>
      <c r="Q666" s="612"/>
    </row>
    <row r="667" spans="1:18" ht="45" hidden="1" customHeight="1" x14ac:dyDescent="0.25">
      <c r="B667" s="217" t="s">
        <v>333</v>
      </c>
      <c r="C667" s="224" t="s">
        <v>990</v>
      </c>
      <c r="D667" s="205" t="s">
        <v>376</v>
      </c>
      <c r="E667" s="230" t="s">
        <v>105</v>
      </c>
      <c r="F667" s="144" t="s">
        <v>472</v>
      </c>
      <c r="G667" s="560"/>
      <c r="H667" s="573"/>
      <c r="I667" s="187"/>
      <c r="J667" s="610"/>
      <c r="K667" s="610"/>
      <c r="L667" s="146"/>
      <c r="M667" s="613"/>
      <c r="N667" s="146"/>
      <c r="O667" s="573"/>
      <c r="P667" s="146"/>
      <c r="Q667" s="613"/>
    </row>
    <row r="668" spans="1:18" s="177" customFormat="1" ht="5.0999999999999996" hidden="1" customHeight="1" thickBot="1" x14ac:dyDescent="0.3">
      <c r="A668" s="272"/>
      <c r="B668" s="220" t="s">
        <v>333</v>
      </c>
      <c r="C668" s="220" t="s">
        <v>991</v>
      </c>
      <c r="D668" s="208" t="s">
        <v>376</v>
      </c>
      <c r="E668" s="213"/>
      <c r="F668" s="134"/>
      <c r="G668" s="176"/>
      <c r="H668" s="498"/>
      <c r="I668" s="498"/>
      <c r="J668" s="498"/>
      <c r="K668" s="499"/>
      <c r="L668" s="466"/>
      <c r="M668" s="534"/>
      <c r="N668" s="466"/>
      <c r="O668" s="499"/>
      <c r="P668" s="466"/>
      <c r="Q668" s="534"/>
      <c r="R668" s="272"/>
    </row>
    <row r="669" spans="1:18" s="177" customFormat="1" ht="15.75" hidden="1" thickTop="1" x14ac:dyDescent="0.25">
      <c r="A669" s="272"/>
      <c r="B669" s="218" t="s">
        <v>333</v>
      </c>
      <c r="C669" s="218" t="s">
        <v>991</v>
      </c>
      <c r="D669" s="206" t="s">
        <v>376</v>
      </c>
      <c r="E669" s="238" t="s">
        <v>20</v>
      </c>
      <c r="F669" s="139"/>
      <c r="G669" s="199" t="s">
        <v>231</v>
      </c>
      <c r="H669" s="500"/>
      <c r="I669" s="500"/>
      <c r="J669" s="500"/>
      <c r="K669" s="496"/>
      <c r="L669" s="465"/>
      <c r="M669" s="533"/>
      <c r="N669" s="465"/>
      <c r="O669" s="496"/>
      <c r="P669" s="465"/>
      <c r="Q669" s="533"/>
      <c r="R669" s="272"/>
    </row>
    <row r="670" spans="1:18" ht="45" hidden="1" customHeight="1" x14ac:dyDescent="0.25">
      <c r="B670" s="217" t="s">
        <v>333</v>
      </c>
      <c r="C670" s="224" t="s">
        <v>991</v>
      </c>
      <c r="D670" s="205" t="s">
        <v>376</v>
      </c>
      <c r="E670" s="230" t="s">
        <v>172</v>
      </c>
      <c r="F670" s="489" t="s">
        <v>472</v>
      </c>
      <c r="G670" s="560"/>
      <c r="H670" s="624"/>
      <c r="I670" s="501"/>
      <c r="J670" s="627"/>
      <c r="K670" s="588"/>
      <c r="L670" s="471"/>
      <c r="M670" s="580" t="s">
        <v>1029</v>
      </c>
      <c r="N670" s="471"/>
      <c r="O670" s="578"/>
      <c r="P670" s="471"/>
      <c r="Q670" s="580" t="s">
        <v>1029</v>
      </c>
    </row>
    <row r="671" spans="1:18" ht="45" hidden="1" customHeight="1" x14ac:dyDescent="0.25">
      <c r="B671" s="217" t="s">
        <v>333</v>
      </c>
      <c r="C671" s="224" t="s">
        <v>991</v>
      </c>
      <c r="D671" s="205" t="s">
        <v>376</v>
      </c>
      <c r="E671" s="230" t="s">
        <v>173</v>
      </c>
      <c r="F671" s="489" t="s">
        <v>472</v>
      </c>
      <c r="G671" s="560"/>
      <c r="H671" s="625"/>
      <c r="I671" s="501"/>
      <c r="J671" s="628"/>
      <c r="K671" s="589"/>
      <c r="L671" s="471"/>
      <c r="M671" s="591"/>
      <c r="N671" s="471"/>
      <c r="O671" s="593"/>
      <c r="P671" s="471"/>
      <c r="Q671" s="591"/>
    </row>
    <row r="672" spans="1:18" ht="45" hidden="1" customHeight="1" x14ac:dyDescent="0.25">
      <c r="B672" s="217" t="s">
        <v>333</v>
      </c>
      <c r="C672" s="224" t="s">
        <v>991</v>
      </c>
      <c r="D672" s="205" t="s">
        <v>376</v>
      </c>
      <c r="E672" s="230" t="s">
        <v>174</v>
      </c>
      <c r="F672" s="489" t="s">
        <v>472</v>
      </c>
      <c r="G672" s="560"/>
      <c r="H672" s="626"/>
      <c r="I672" s="501"/>
      <c r="J672" s="629"/>
      <c r="K672" s="590"/>
      <c r="L672" s="471"/>
      <c r="M672" s="592"/>
      <c r="N672" s="471"/>
      <c r="O672" s="579"/>
      <c r="P672" s="471"/>
      <c r="Q672" s="592"/>
    </row>
    <row r="673" spans="1:18" s="177" customFormat="1" ht="5.0999999999999996" hidden="1" customHeight="1" thickBot="1" x14ac:dyDescent="0.3">
      <c r="A673" s="272"/>
      <c r="B673" s="220" t="s">
        <v>333</v>
      </c>
      <c r="C673" s="220" t="s">
        <v>990</v>
      </c>
      <c r="D673" s="208" t="s">
        <v>377</v>
      </c>
      <c r="E673" s="213"/>
      <c r="F673" s="134"/>
      <c r="G673" s="176"/>
      <c r="H673" s="193"/>
      <c r="I673" s="193"/>
      <c r="J673" s="193"/>
      <c r="K673" s="193"/>
      <c r="L673" s="134"/>
      <c r="M673" s="186"/>
      <c r="N673" s="134"/>
      <c r="O673" s="193"/>
      <c r="P673" s="134"/>
      <c r="Q673" s="186"/>
      <c r="R673" s="272"/>
    </row>
    <row r="674" spans="1:18" s="177" customFormat="1" ht="15.75" hidden="1" thickTop="1" x14ac:dyDescent="0.25">
      <c r="A674" s="272"/>
      <c r="B674" s="218" t="s">
        <v>333</v>
      </c>
      <c r="C674" s="218" t="s">
        <v>990</v>
      </c>
      <c r="D674" s="206" t="s">
        <v>377</v>
      </c>
      <c r="E674" s="238" t="s">
        <v>754</v>
      </c>
      <c r="F674" s="139"/>
      <c r="G674" s="199" t="s">
        <v>78</v>
      </c>
      <c r="H674" s="192"/>
      <c r="I674" s="192"/>
      <c r="J674" s="192"/>
      <c r="K674" s="192"/>
      <c r="L674" s="139"/>
      <c r="M674" s="185"/>
      <c r="N674" s="139"/>
      <c r="O674" s="192"/>
      <c r="P674" s="139"/>
      <c r="Q674" s="185"/>
      <c r="R674" s="272"/>
    </row>
    <row r="675" spans="1:18" ht="45" hidden="1" customHeight="1" x14ac:dyDescent="0.25">
      <c r="B675" s="217" t="s">
        <v>333</v>
      </c>
      <c r="C675" s="224" t="s">
        <v>990</v>
      </c>
      <c r="D675" s="205" t="s">
        <v>377</v>
      </c>
      <c r="E675" s="230" t="s">
        <v>755</v>
      </c>
      <c r="F675" s="144" t="s">
        <v>472</v>
      </c>
      <c r="G675" s="560" t="s">
        <v>271</v>
      </c>
      <c r="H675" s="572"/>
      <c r="I675" s="187"/>
      <c r="J675" s="572"/>
      <c r="K675" s="572"/>
      <c r="L675" s="145"/>
      <c r="M675" s="574" t="s">
        <v>1029</v>
      </c>
      <c r="N675" s="146"/>
      <c r="O675" s="572"/>
      <c r="P675" s="147"/>
      <c r="Q675" s="574" t="s">
        <v>1029</v>
      </c>
    </row>
    <row r="676" spans="1:18" ht="45" hidden="1" customHeight="1" x14ac:dyDescent="0.25">
      <c r="B676" s="217" t="s">
        <v>333</v>
      </c>
      <c r="C676" s="224" t="s">
        <v>990</v>
      </c>
      <c r="D676" s="205" t="s">
        <v>377</v>
      </c>
      <c r="E676" s="230" t="s">
        <v>756</v>
      </c>
      <c r="F676" s="144" t="s">
        <v>472</v>
      </c>
      <c r="G676" s="560"/>
      <c r="H676" s="573"/>
      <c r="I676" s="187"/>
      <c r="J676" s="573"/>
      <c r="K676" s="573"/>
      <c r="L676" s="147"/>
      <c r="M676" s="575"/>
      <c r="N676" s="146"/>
      <c r="O676" s="573"/>
      <c r="P676" s="147"/>
      <c r="Q676" s="575"/>
    </row>
    <row r="677" spans="1:18" s="177" customFormat="1" ht="5.0999999999999996" hidden="1" customHeight="1" thickBot="1" x14ac:dyDescent="0.3">
      <c r="A677" s="272"/>
      <c r="B677" s="220" t="s">
        <v>333</v>
      </c>
      <c r="C677" s="220" t="s">
        <v>991</v>
      </c>
      <c r="D677" s="208" t="s">
        <v>377</v>
      </c>
      <c r="E677" s="213"/>
      <c r="F677" s="134"/>
      <c r="G677" s="176"/>
      <c r="H677" s="498"/>
      <c r="I677" s="498"/>
      <c r="J677" s="498"/>
      <c r="K677" s="499"/>
      <c r="L677" s="466"/>
      <c r="M677" s="534"/>
      <c r="N677" s="466"/>
      <c r="O677" s="499"/>
      <c r="P677" s="466"/>
      <c r="Q677" s="534"/>
      <c r="R677" s="272"/>
    </row>
    <row r="678" spans="1:18" s="177" customFormat="1" ht="15.75" hidden="1" thickTop="1" x14ac:dyDescent="0.25">
      <c r="A678" s="272"/>
      <c r="B678" s="218" t="s">
        <v>333</v>
      </c>
      <c r="C678" s="218" t="s">
        <v>991</v>
      </c>
      <c r="D678" s="206" t="s">
        <v>377</v>
      </c>
      <c r="E678" s="238" t="s">
        <v>754</v>
      </c>
      <c r="F678" s="139"/>
      <c r="G678" s="199" t="s">
        <v>231</v>
      </c>
      <c r="H678" s="500"/>
      <c r="I678" s="500"/>
      <c r="J678" s="500"/>
      <c r="K678" s="496"/>
      <c r="L678" s="465"/>
      <c r="M678" s="533"/>
      <c r="N678" s="465"/>
      <c r="O678" s="496"/>
      <c r="P678" s="465"/>
      <c r="Q678" s="533"/>
      <c r="R678" s="272"/>
    </row>
    <row r="679" spans="1:18" ht="45" hidden="1" customHeight="1" x14ac:dyDescent="0.25">
      <c r="B679" s="217" t="s">
        <v>333</v>
      </c>
      <c r="C679" s="224" t="s">
        <v>991</v>
      </c>
      <c r="D679" s="205" t="s">
        <v>377</v>
      </c>
      <c r="E679" s="230" t="s">
        <v>175</v>
      </c>
      <c r="F679" s="489" t="s">
        <v>472</v>
      </c>
      <c r="G679" s="560"/>
      <c r="H679" s="624"/>
      <c r="I679" s="497"/>
      <c r="J679" s="627"/>
      <c r="K679" s="588"/>
      <c r="L679" s="471"/>
      <c r="M679" s="580" t="s">
        <v>1029</v>
      </c>
      <c r="N679" s="471"/>
      <c r="O679" s="578"/>
      <c r="P679" s="471"/>
      <c r="Q679" s="580" t="s">
        <v>1029</v>
      </c>
    </row>
    <row r="680" spans="1:18" ht="45" hidden="1" customHeight="1" x14ac:dyDescent="0.25">
      <c r="B680" s="217" t="s">
        <v>333</v>
      </c>
      <c r="C680" s="224" t="s">
        <v>991</v>
      </c>
      <c r="D680" s="205" t="s">
        <v>377</v>
      </c>
      <c r="E680" s="230" t="s">
        <v>757</v>
      </c>
      <c r="F680" s="489" t="s">
        <v>472</v>
      </c>
      <c r="G680" s="560"/>
      <c r="H680" s="625"/>
      <c r="I680" s="497"/>
      <c r="J680" s="628"/>
      <c r="K680" s="589"/>
      <c r="L680" s="471"/>
      <c r="M680" s="591"/>
      <c r="N680" s="471"/>
      <c r="O680" s="593"/>
      <c r="P680" s="471"/>
      <c r="Q680" s="591"/>
    </row>
    <row r="681" spans="1:18" ht="45" hidden="1" customHeight="1" x14ac:dyDescent="0.25">
      <c r="B681" s="217" t="s">
        <v>333</v>
      </c>
      <c r="C681" s="224" t="s">
        <v>991</v>
      </c>
      <c r="D681" s="205" t="s">
        <v>377</v>
      </c>
      <c r="E681" s="230" t="s">
        <v>758</v>
      </c>
      <c r="F681" s="489" t="s">
        <v>472</v>
      </c>
      <c r="G681" s="560"/>
      <c r="H681" s="626"/>
      <c r="I681" s="497"/>
      <c r="J681" s="629"/>
      <c r="K681" s="590"/>
      <c r="L681" s="471"/>
      <c r="M681" s="592"/>
      <c r="N681" s="471"/>
      <c r="O681" s="579"/>
      <c r="P681" s="471"/>
      <c r="Q681" s="592"/>
    </row>
    <row r="682" spans="1:18" s="177" customFormat="1" ht="5.0999999999999996" hidden="1" customHeight="1" thickBot="1" x14ac:dyDescent="0.3">
      <c r="A682" s="272"/>
      <c r="B682" s="220" t="s">
        <v>333</v>
      </c>
      <c r="C682" s="220" t="s">
        <v>990</v>
      </c>
      <c r="D682" s="208" t="s">
        <v>378</v>
      </c>
      <c r="E682" s="213"/>
      <c r="F682" s="134"/>
      <c r="G682" s="176"/>
      <c r="H682" s="193"/>
      <c r="I682" s="193"/>
      <c r="J682" s="193"/>
      <c r="K682" s="193"/>
      <c r="L682" s="134"/>
      <c r="M682" s="186"/>
      <c r="N682" s="134"/>
      <c r="O682" s="193"/>
      <c r="P682" s="134"/>
      <c r="Q682" s="186"/>
      <c r="R682" s="272"/>
    </row>
    <row r="683" spans="1:18" s="177" customFormat="1" ht="15.75" hidden="1" thickTop="1" x14ac:dyDescent="0.25">
      <c r="A683" s="272"/>
      <c r="B683" s="218" t="s">
        <v>333</v>
      </c>
      <c r="C683" s="218" t="s">
        <v>990</v>
      </c>
      <c r="D683" s="206" t="s">
        <v>378</v>
      </c>
      <c r="E683" s="238" t="s">
        <v>24</v>
      </c>
      <c r="F683" s="139"/>
      <c r="G683" s="199" t="s">
        <v>78</v>
      </c>
      <c r="H683" s="192"/>
      <c r="I683" s="192"/>
      <c r="J683" s="192"/>
      <c r="K683" s="192"/>
      <c r="L683" s="139"/>
      <c r="M683" s="185"/>
      <c r="N683" s="139"/>
      <c r="O683" s="192"/>
      <c r="P683" s="139"/>
      <c r="Q683" s="185"/>
      <c r="R683" s="272"/>
    </row>
    <row r="684" spans="1:18" ht="45" hidden="1" customHeight="1" x14ac:dyDescent="0.25">
      <c r="B684" s="217" t="s">
        <v>333</v>
      </c>
      <c r="C684" s="224" t="s">
        <v>990</v>
      </c>
      <c r="D684" s="205" t="s">
        <v>378</v>
      </c>
      <c r="E684" s="230" t="s">
        <v>759</v>
      </c>
      <c r="F684" s="144" t="s">
        <v>472</v>
      </c>
      <c r="G684" s="165"/>
      <c r="H684" s="572"/>
      <c r="I684" s="187"/>
      <c r="J684" s="572"/>
      <c r="K684" s="572"/>
      <c r="L684" s="145"/>
      <c r="M684" s="574" t="s">
        <v>1029</v>
      </c>
      <c r="N684" s="146"/>
      <c r="O684" s="572"/>
      <c r="P684" s="147"/>
      <c r="Q684" s="574" t="s">
        <v>1029</v>
      </c>
    </row>
    <row r="685" spans="1:18" ht="45" hidden="1" customHeight="1" x14ac:dyDescent="0.25">
      <c r="B685" s="217" t="s">
        <v>333</v>
      </c>
      <c r="C685" s="224" t="s">
        <v>990</v>
      </c>
      <c r="D685" s="205" t="s">
        <v>378</v>
      </c>
      <c r="E685" s="230" t="s">
        <v>760</v>
      </c>
      <c r="F685" s="144" t="s">
        <v>472</v>
      </c>
      <c r="G685" s="165"/>
      <c r="H685" s="573"/>
      <c r="I685" s="187"/>
      <c r="J685" s="573"/>
      <c r="K685" s="573"/>
      <c r="L685" s="147"/>
      <c r="M685" s="575"/>
      <c r="N685" s="146"/>
      <c r="O685" s="573"/>
      <c r="P685" s="147"/>
      <c r="Q685" s="575"/>
    </row>
    <row r="686" spans="1:18" s="177" customFormat="1" ht="5.0999999999999996" hidden="1" customHeight="1" thickBot="1" x14ac:dyDescent="0.3">
      <c r="A686" s="272"/>
      <c r="B686" s="220" t="s">
        <v>333</v>
      </c>
      <c r="C686" s="220" t="s">
        <v>991</v>
      </c>
      <c r="D686" s="208" t="s">
        <v>378</v>
      </c>
      <c r="E686" s="213"/>
      <c r="F686" s="134"/>
      <c r="G686" s="176"/>
      <c r="H686" s="498"/>
      <c r="I686" s="498"/>
      <c r="J686" s="498"/>
      <c r="K686" s="499"/>
      <c r="L686" s="466"/>
      <c r="M686" s="534"/>
      <c r="N686" s="466"/>
      <c r="O686" s="499"/>
      <c r="P686" s="466"/>
      <c r="Q686" s="534"/>
      <c r="R686" s="272"/>
    </row>
    <row r="687" spans="1:18" s="177" customFormat="1" ht="15.75" hidden="1" thickTop="1" x14ac:dyDescent="0.25">
      <c r="A687" s="272"/>
      <c r="B687" s="218" t="s">
        <v>333</v>
      </c>
      <c r="C687" s="218" t="s">
        <v>991</v>
      </c>
      <c r="D687" s="206" t="s">
        <v>378</v>
      </c>
      <c r="E687" s="238" t="s">
        <v>24</v>
      </c>
      <c r="F687" s="139"/>
      <c r="G687" s="199" t="s">
        <v>231</v>
      </c>
      <c r="H687" s="500"/>
      <c r="I687" s="500"/>
      <c r="J687" s="500"/>
      <c r="K687" s="496"/>
      <c r="L687" s="465"/>
      <c r="M687" s="533"/>
      <c r="N687" s="465"/>
      <c r="O687" s="496"/>
      <c r="P687" s="465"/>
      <c r="Q687" s="533"/>
      <c r="R687" s="272"/>
    </row>
    <row r="688" spans="1:18" ht="45" hidden="1" customHeight="1" x14ac:dyDescent="0.25">
      <c r="B688" s="217" t="s">
        <v>333</v>
      </c>
      <c r="C688" s="224" t="s">
        <v>991</v>
      </c>
      <c r="D688" s="205" t="s">
        <v>378</v>
      </c>
      <c r="E688" s="230" t="s">
        <v>1016</v>
      </c>
      <c r="F688" s="489" t="s">
        <v>472</v>
      </c>
      <c r="G688" s="165"/>
      <c r="H688" s="624"/>
      <c r="I688" s="497"/>
      <c r="J688" s="627"/>
      <c r="K688" s="588"/>
      <c r="L688" s="471"/>
      <c r="M688" s="580" t="s">
        <v>1029</v>
      </c>
      <c r="N688" s="471"/>
      <c r="O688" s="578"/>
      <c r="P688" s="471"/>
      <c r="Q688" s="580" t="s">
        <v>1029</v>
      </c>
    </row>
    <row r="689" spans="1:18" ht="45" hidden="1" customHeight="1" x14ac:dyDescent="0.25">
      <c r="B689" s="217" t="s">
        <v>333</v>
      </c>
      <c r="C689" s="224" t="s">
        <v>991</v>
      </c>
      <c r="D689" s="205" t="s">
        <v>378</v>
      </c>
      <c r="E689" s="230" t="s">
        <v>761</v>
      </c>
      <c r="F689" s="489" t="s">
        <v>472</v>
      </c>
      <c r="G689" s="165"/>
      <c r="H689" s="625"/>
      <c r="I689" s="497"/>
      <c r="J689" s="628"/>
      <c r="K689" s="589"/>
      <c r="L689" s="471"/>
      <c r="M689" s="591"/>
      <c r="N689" s="471"/>
      <c r="O689" s="593"/>
      <c r="P689" s="471"/>
      <c r="Q689" s="591"/>
    </row>
    <row r="690" spans="1:18" ht="45" hidden="1" customHeight="1" x14ac:dyDescent="0.25">
      <c r="B690" s="217" t="s">
        <v>333</v>
      </c>
      <c r="C690" s="224" t="s">
        <v>991</v>
      </c>
      <c r="D690" s="205" t="s">
        <v>378</v>
      </c>
      <c r="E690" s="230" t="s">
        <v>762</v>
      </c>
      <c r="F690" s="489" t="s">
        <v>472</v>
      </c>
      <c r="G690" s="165"/>
      <c r="H690" s="626"/>
      <c r="I690" s="497"/>
      <c r="J690" s="629"/>
      <c r="K690" s="590"/>
      <c r="L690" s="471"/>
      <c r="M690" s="592"/>
      <c r="N690" s="471"/>
      <c r="O690" s="579"/>
      <c r="P690" s="471"/>
      <c r="Q690" s="592"/>
    </row>
    <row r="691" spans="1:18" s="177" customFormat="1" ht="5.0999999999999996" hidden="1" customHeight="1" thickBot="1" x14ac:dyDescent="0.3">
      <c r="A691" s="272"/>
      <c r="B691" s="220" t="s">
        <v>333</v>
      </c>
      <c r="C691" s="220" t="s">
        <v>990</v>
      </c>
      <c r="D691" s="208" t="s">
        <v>379</v>
      </c>
      <c r="E691" s="213"/>
      <c r="F691" s="134"/>
      <c r="G691" s="176"/>
      <c r="H691" s="193"/>
      <c r="I691" s="193"/>
      <c r="J691" s="193"/>
      <c r="K691" s="193"/>
      <c r="L691" s="134"/>
      <c r="M691" s="186"/>
      <c r="N691" s="134"/>
      <c r="O691" s="193"/>
      <c r="P691" s="134"/>
      <c r="Q691" s="186"/>
      <c r="R691" s="272"/>
    </row>
    <row r="692" spans="1:18" s="177" customFormat="1" ht="15.75" hidden="1" thickTop="1" x14ac:dyDescent="0.25">
      <c r="A692" s="272"/>
      <c r="B692" s="218" t="s">
        <v>333</v>
      </c>
      <c r="C692" s="218" t="s">
        <v>990</v>
      </c>
      <c r="D692" s="206" t="s">
        <v>379</v>
      </c>
      <c r="E692" s="238" t="s">
        <v>74</v>
      </c>
      <c r="F692" s="139"/>
      <c r="G692" s="199" t="s">
        <v>231</v>
      </c>
      <c r="H692" s="192"/>
      <c r="I692" s="192"/>
      <c r="J692" s="192"/>
      <c r="K692" s="192"/>
      <c r="L692" s="139"/>
      <c r="M692" s="185"/>
      <c r="N692" s="139"/>
      <c r="O692" s="192"/>
      <c r="P692" s="139"/>
      <c r="Q692" s="185"/>
      <c r="R692" s="272"/>
    </row>
    <row r="693" spans="1:18" ht="45" hidden="1" customHeight="1" x14ac:dyDescent="0.25">
      <c r="B693" s="217" t="s">
        <v>333</v>
      </c>
      <c r="C693" s="224" t="s">
        <v>990</v>
      </c>
      <c r="D693" s="205" t="s">
        <v>379</v>
      </c>
      <c r="E693" s="230" t="s">
        <v>110</v>
      </c>
      <c r="F693" s="144" t="s">
        <v>472</v>
      </c>
      <c r="G693" s="165"/>
      <c r="H693" s="572"/>
      <c r="I693" s="187"/>
      <c r="J693" s="608"/>
      <c r="K693" s="608"/>
      <c r="L693" s="146"/>
      <c r="M693" s="611" t="s">
        <v>1029</v>
      </c>
      <c r="N693" s="146"/>
      <c r="O693" s="572"/>
      <c r="P693" s="146"/>
      <c r="Q693" s="611" t="s">
        <v>1029</v>
      </c>
    </row>
    <row r="694" spans="1:18" ht="45" hidden="1" customHeight="1" x14ac:dyDescent="0.25">
      <c r="B694" s="217" t="s">
        <v>333</v>
      </c>
      <c r="C694" s="224" t="s">
        <v>990</v>
      </c>
      <c r="D694" s="205" t="s">
        <v>379</v>
      </c>
      <c r="E694" s="230" t="s">
        <v>763</v>
      </c>
      <c r="F694" s="144" t="s">
        <v>472</v>
      </c>
      <c r="G694" s="165"/>
      <c r="H694" s="594"/>
      <c r="I694" s="187"/>
      <c r="J694" s="609"/>
      <c r="K694" s="609"/>
      <c r="L694" s="146"/>
      <c r="M694" s="612"/>
      <c r="N694" s="146"/>
      <c r="O694" s="594"/>
      <c r="P694" s="146"/>
      <c r="Q694" s="612"/>
    </row>
    <row r="695" spans="1:18" ht="45" hidden="1" customHeight="1" x14ac:dyDescent="0.25">
      <c r="B695" s="217" t="s">
        <v>333</v>
      </c>
      <c r="C695" s="224" t="s">
        <v>990</v>
      </c>
      <c r="D695" s="205" t="s">
        <v>379</v>
      </c>
      <c r="E695" s="230" t="s">
        <v>215</v>
      </c>
      <c r="F695" s="144" t="s">
        <v>472</v>
      </c>
      <c r="G695" s="165"/>
      <c r="H695" s="573"/>
      <c r="I695" s="187"/>
      <c r="J695" s="610"/>
      <c r="K695" s="610"/>
      <c r="L695" s="146"/>
      <c r="M695" s="613"/>
      <c r="N695" s="146"/>
      <c r="O695" s="573"/>
      <c r="P695" s="146"/>
      <c r="Q695" s="613"/>
    </row>
    <row r="696" spans="1:18" s="177" customFormat="1" ht="5.0999999999999996" hidden="1" customHeight="1" thickBot="1" x14ac:dyDescent="0.3">
      <c r="A696" s="272"/>
      <c r="B696" s="220" t="s">
        <v>333</v>
      </c>
      <c r="C696" s="220" t="s">
        <v>991</v>
      </c>
      <c r="D696" s="208" t="s">
        <v>379</v>
      </c>
      <c r="E696" s="213"/>
      <c r="F696" s="134"/>
      <c r="G696" s="176"/>
      <c r="H696" s="498"/>
      <c r="I696" s="498"/>
      <c r="J696" s="498"/>
      <c r="K696" s="499"/>
      <c r="L696" s="466"/>
      <c r="M696" s="534"/>
      <c r="N696" s="466"/>
      <c r="O696" s="499"/>
      <c r="P696" s="466"/>
      <c r="Q696" s="534"/>
      <c r="R696" s="272"/>
    </row>
    <row r="697" spans="1:18" s="177" customFormat="1" ht="15.75" hidden="1" thickTop="1" x14ac:dyDescent="0.25">
      <c r="A697" s="272"/>
      <c r="B697" s="218" t="s">
        <v>333</v>
      </c>
      <c r="C697" s="218" t="s">
        <v>991</v>
      </c>
      <c r="D697" s="206" t="s">
        <v>379</v>
      </c>
      <c r="E697" s="238" t="s">
        <v>74</v>
      </c>
      <c r="F697" s="139"/>
      <c r="G697" s="199" t="s">
        <v>231</v>
      </c>
      <c r="H697" s="500"/>
      <c r="I697" s="500"/>
      <c r="J697" s="500"/>
      <c r="K697" s="496"/>
      <c r="L697" s="465"/>
      <c r="M697" s="533"/>
      <c r="N697" s="465"/>
      <c r="O697" s="496"/>
      <c r="P697" s="465"/>
      <c r="Q697" s="533"/>
      <c r="R697" s="272"/>
    </row>
    <row r="698" spans="1:18" ht="45" hidden="1" customHeight="1" x14ac:dyDescent="0.25">
      <c r="B698" s="217" t="s">
        <v>333</v>
      </c>
      <c r="C698" s="224" t="s">
        <v>991</v>
      </c>
      <c r="D698" s="205" t="s">
        <v>379</v>
      </c>
      <c r="E698" s="230" t="s">
        <v>764</v>
      </c>
      <c r="F698" s="489" t="s">
        <v>472</v>
      </c>
      <c r="G698" s="165"/>
      <c r="H698" s="624"/>
      <c r="I698" s="501"/>
      <c r="J698" s="627"/>
      <c r="K698" s="588"/>
      <c r="L698" s="471"/>
      <c r="M698" s="580" t="s">
        <v>1029</v>
      </c>
      <c r="N698" s="471"/>
      <c r="O698" s="578"/>
      <c r="P698" s="471"/>
      <c r="Q698" s="580" t="s">
        <v>1029</v>
      </c>
    </row>
    <row r="699" spans="1:18" ht="45" hidden="1" customHeight="1" x14ac:dyDescent="0.25">
      <c r="B699" s="217" t="s">
        <v>333</v>
      </c>
      <c r="C699" s="224" t="s">
        <v>991</v>
      </c>
      <c r="D699" s="205" t="s">
        <v>379</v>
      </c>
      <c r="E699" s="230" t="s">
        <v>182</v>
      </c>
      <c r="F699" s="489" t="s">
        <v>472</v>
      </c>
      <c r="G699" s="165"/>
      <c r="H699" s="625"/>
      <c r="I699" s="501"/>
      <c r="J699" s="628"/>
      <c r="K699" s="589"/>
      <c r="L699" s="471"/>
      <c r="M699" s="591"/>
      <c r="N699" s="471"/>
      <c r="O699" s="593"/>
      <c r="P699" s="471"/>
      <c r="Q699" s="591"/>
    </row>
    <row r="700" spans="1:18" ht="45" hidden="1" customHeight="1" x14ac:dyDescent="0.25">
      <c r="B700" s="217" t="s">
        <v>333</v>
      </c>
      <c r="C700" s="224" t="s">
        <v>991</v>
      </c>
      <c r="D700" s="205" t="s">
        <v>379</v>
      </c>
      <c r="E700" s="230" t="s">
        <v>765</v>
      </c>
      <c r="F700" s="489" t="s">
        <v>472</v>
      </c>
      <c r="G700" s="165"/>
      <c r="H700" s="625"/>
      <c r="I700" s="501"/>
      <c r="J700" s="628"/>
      <c r="K700" s="589"/>
      <c r="L700" s="471"/>
      <c r="M700" s="591"/>
      <c r="N700" s="471"/>
      <c r="O700" s="593"/>
      <c r="P700" s="471"/>
      <c r="Q700" s="591"/>
    </row>
    <row r="701" spans="1:18" ht="45" hidden="1" customHeight="1" x14ac:dyDescent="0.25">
      <c r="B701" s="217" t="s">
        <v>333</v>
      </c>
      <c r="C701" s="224" t="s">
        <v>991</v>
      </c>
      <c r="D701" s="205" t="s">
        <v>379</v>
      </c>
      <c r="E701" s="230" t="s">
        <v>184</v>
      </c>
      <c r="F701" s="489" t="s">
        <v>472</v>
      </c>
      <c r="G701" s="165"/>
      <c r="H701" s="626"/>
      <c r="I701" s="502"/>
      <c r="J701" s="629"/>
      <c r="K701" s="590"/>
      <c r="L701" s="471"/>
      <c r="M701" s="592"/>
      <c r="N701" s="476"/>
      <c r="O701" s="579"/>
      <c r="P701" s="471"/>
      <c r="Q701" s="592"/>
    </row>
    <row r="702" spans="1:18" s="177" customFormat="1" ht="5.0999999999999996" hidden="1" customHeight="1" thickBot="1" x14ac:dyDescent="0.3">
      <c r="A702" s="272"/>
      <c r="B702" s="220" t="s">
        <v>333</v>
      </c>
      <c r="C702" s="220" t="s">
        <v>990</v>
      </c>
      <c r="D702" s="208" t="s">
        <v>380</v>
      </c>
      <c r="E702" s="213"/>
      <c r="F702" s="134"/>
      <c r="G702" s="176"/>
      <c r="H702" s="193"/>
      <c r="I702" s="193"/>
      <c r="J702" s="193"/>
      <c r="K702" s="193"/>
      <c r="L702" s="134"/>
      <c r="M702" s="186"/>
      <c r="N702" s="134"/>
      <c r="O702" s="193"/>
      <c r="P702" s="134"/>
      <c r="Q702" s="186"/>
      <c r="R702" s="272"/>
    </row>
    <row r="703" spans="1:18" s="177" customFormat="1" ht="18.75" hidden="1" thickTop="1" x14ac:dyDescent="0.25">
      <c r="A703" s="272"/>
      <c r="B703" s="218" t="s">
        <v>333</v>
      </c>
      <c r="C703" s="218" t="s">
        <v>990</v>
      </c>
      <c r="D703" s="206" t="s">
        <v>380</v>
      </c>
      <c r="E703" s="238" t="s">
        <v>934</v>
      </c>
      <c r="F703" s="139"/>
      <c r="G703" s="199" t="s">
        <v>231</v>
      </c>
      <c r="H703" s="192"/>
      <c r="I703" s="192"/>
      <c r="J703" s="192"/>
      <c r="K703" s="192"/>
      <c r="L703" s="139"/>
      <c r="M703" s="185"/>
      <c r="N703" s="139"/>
      <c r="O703" s="192"/>
      <c r="P703" s="139"/>
      <c r="Q703" s="185"/>
      <c r="R703" s="272"/>
    </row>
    <row r="704" spans="1:18" ht="45" hidden="1" customHeight="1" x14ac:dyDescent="0.25">
      <c r="B704" s="217" t="s">
        <v>333</v>
      </c>
      <c r="C704" s="224" t="s">
        <v>990</v>
      </c>
      <c r="D704" s="205" t="s">
        <v>380</v>
      </c>
      <c r="E704" s="230" t="s">
        <v>838</v>
      </c>
      <c r="F704" s="144" t="s">
        <v>472</v>
      </c>
      <c r="G704" s="165"/>
      <c r="H704" s="572"/>
      <c r="I704" s="187"/>
      <c r="J704" s="572"/>
      <c r="K704" s="572"/>
      <c r="L704" s="145"/>
      <c r="M704" s="574" t="s">
        <v>1029</v>
      </c>
      <c r="N704" s="146"/>
      <c r="O704" s="572"/>
      <c r="P704" s="147"/>
      <c r="Q704" s="574" t="s">
        <v>1029</v>
      </c>
    </row>
    <row r="705" spans="1:18" ht="45" hidden="1" customHeight="1" x14ac:dyDescent="0.25">
      <c r="B705" s="217" t="s">
        <v>333</v>
      </c>
      <c r="C705" s="224" t="s">
        <v>990</v>
      </c>
      <c r="D705" s="205" t="s">
        <v>380</v>
      </c>
      <c r="E705" s="230" t="s">
        <v>122</v>
      </c>
      <c r="F705" s="144" t="s">
        <v>472</v>
      </c>
      <c r="G705" s="165"/>
      <c r="H705" s="573"/>
      <c r="I705" s="187"/>
      <c r="J705" s="573"/>
      <c r="K705" s="573"/>
      <c r="L705" s="147"/>
      <c r="M705" s="575"/>
      <c r="N705" s="146"/>
      <c r="O705" s="573"/>
      <c r="P705" s="147"/>
      <c r="Q705" s="575"/>
    </row>
    <row r="706" spans="1:18" s="177" customFormat="1" ht="5.0999999999999996" hidden="1" customHeight="1" thickBot="1" x14ac:dyDescent="0.3">
      <c r="A706" s="272"/>
      <c r="B706" s="220" t="s">
        <v>333</v>
      </c>
      <c r="C706" s="220" t="s">
        <v>991</v>
      </c>
      <c r="D706" s="208" t="s">
        <v>380</v>
      </c>
      <c r="E706" s="213"/>
      <c r="F706" s="134"/>
      <c r="G706" s="176"/>
      <c r="H706" s="498"/>
      <c r="I706" s="498"/>
      <c r="J706" s="498"/>
      <c r="K706" s="499"/>
      <c r="L706" s="466"/>
      <c r="M706" s="534"/>
      <c r="N706" s="466"/>
      <c r="O706" s="499"/>
      <c r="P706" s="466"/>
      <c r="Q706" s="534"/>
      <c r="R706" s="272"/>
    </row>
    <row r="707" spans="1:18" s="177" customFormat="1" ht="18.75" hidden="1" thickTop="1" x14ac:dyDescent="0.25">
      <c r="A707" s="272"/>
      <c r="B707" s="218" t="s">
        <v>333</v>
      </c>
      <c r="C707" s="218" t="s">
        <v>991</v>
      </c>
      <c r="D707" s="206" t="s">
        <v>380</v>
      </c>
      <c r="E707" s="238" t="s">
        <v>934</v>
      </c>
      <c r="F707" s="139"/>
      <c r="G707" s="199" t="s">
        <v>231</v>
      </c>
      <c r="H707" s="500"/>
      <c r="I707" s="500"/>
      <c r="J707" s="500"/>
      <c r="K707" s="496"/>
      <c r="L707" s="465"/>
      <c r="M707" s="533"/>
      <c r="N707" s="465"/>
      <c r="O707" s="496"/>
      <c r="P707" s="465"/>
      <c r="Q707" s="533"/>
      <c r="R707" s="272"/>
    </row>
    <row r="708" spans="1:18" ht="45" hidden="1" customHeight="1" x14ac:dyDescent="0.25">
      <c r="B708" s="217" t="s">
        <v>333</v>
      </c>
      <c r="C708" s="224" t="s">
        <v>991</v>
      </c>
      <c r="D708" s="205" t="s">
        <v>380</v>
      </c>
      <c r="E708" s="230" t="s">
        <v>839</v>
      </c>
      <c r="F708" s="489" t="s">
        <v>472</v>
      </c>
      <c r="G708" s="165"/>
      <c r="H708" s="624"/>
      <c r="I708" s="497"/>
      <c r="J708" s="627"/>
      <c r="K708" s="588"/>
      <c r="L708" s="471"/>
      <c r="M708" s="580" t="s">
        <v>1029</v>
      </c>
      <c r="N708" s="471"/>
      <c r="O708" s="578"/>
      <c r="P708" s="471"/>
      <c r="Q708" s="580" t="s">
        <v>1029</v>
      </c>
    </row>
    <row r="709" spans="1:18" ht="45" hidden="1" customHeight="1" x14ac:dyDescent="0.25">
      <c r="B709" s="217" t="s">
        <v>333</v>
      </c>
      <c r="C709" s="224" t="s">
        <v>991</v>
      </c>
      <c r="D709" s="205" t="s">
        <v>380</v>
      </c>
      <c r="E709" s="230" t="s">
        <v>840</v>
      </c>
      <c r="F709" s="489" t="s">
        <v>472</v>
      </c>
      <c r="G709" s="165"/>
      <c r="H709" s="625"/>
      <c r="I709" s="497"/>
      <c r="J709" s="628"/>
      <c r="K709" s="589"/>
      <c r="L709" s="471"/>
      <c r="M709" s="591"/>
      <c r="N709" s="471"/>
      <c r="O709" s="593"/>
      <c r="P709" s="471"/>
      <c r="Q709" s="591"/>
    </row>
    <row r="710" spans="1:18" ht="45" hidden="1" customHeight="1" x14ac:dyDescent="0.25">
      <c r="B710" s="217" t="s">
        <v>333</v>
      </c>
      <c r="C710" s="224" t="s">
        <v>991</v>
      </c>
      <c r="D710" s="205" t="s">
        <v>380</v>
      </c>
      <c r="E710" s="230" t="s">
        <v>841</v>
      </c>
      <c r="F710" s="489" t="s">
        <v>472</v>
      </c>
      <c r="G710" s="165"/>
      <c r="H710" s="626"/>
      <c r="I710" s="497"/>
      <c r="J710" s="629"/>
      <c r="K710" s="590"/>
      <c r="L710" s="471"/>
      <c r="M710" s="592"/>
      <c r="N710" s="471"/>
      <c r="O710" s="579"/>
      <c r="P710" s="471"/>
      <c r="Q710" s="592"/>
    </row>
    <row r="711" spans="1:18" s="177" customFormat="1" ht="5.0999999999999996" hidden="1" customHeight="1" thickBot="1" x14ac:dyDescent="0.3">
      <c r="A711" s="272"/>
      <c r="B711" s="220" t="s">
        <v>333</v>
      </c>
      <c r="C711" s="220" t="s">
        <v>990</v>
      </c>
      <c r="D711" s="208" t="s">
        <v>381</v>
      </c>
      <c r="E711" s="213"/>
      <c r="F711" s="134"/>
      <c r="G711" s="176"/>
      <c r="H711" s="193"/>
      <c r="I711" s="193"/>
      <c r="J711" s="193"/>
      <c r="K711" s="193"/>
      <c r="L711" s="134"/>
      <c r="M711" s="186"/>
      <c r="N711" s="134"/>
      <c r="O711" s="193"/>
      <c r="P711" s="134"/>
      <c r="Q711" s="186"/>
      <c r="R711" s="272"/>
    </row>
    <row r="712" spans="1:18" s="177" customFormat="1" ht="15.75" hidden="1" thickTop="1" x14ac:dyDescent="0.25">
      <c r="A712" s="272"/>
      <c r="B712" s="218" t="s">
        <v>333</v>
      </c>
      <c r="C712" s="218" t="s">
        <v>990</v>
      </c>
      <c r="D712" s="206" t="s">
        <v>381</v>
      </c>
      <c r="E712" s="238" t="s">
        <v>73</v>
      </c>
      <c r="F712" s="139"/>
      <c r="G712" s="199" t="s">
        <v>231</v>
      </c>
      <c r="H712" s="192"/>
      <c r="I712" s="192"/>
      <c r="J712" s="192"/>
      <c r="K712" s="192"/>
      <c r="L712" s="139"/>
      <c r="M712" s="185"/>
      <c r="N712" s="139"/>
      <c r="O712" s="192"/>
      <c r="P712" s="139"/>
      <c r="Q712" s="185"/>
      <c r="R712" s="272"/>
    </row>
    <row r="713" spans="1:18" ht="45" hidden="1" customHeight="1" x14ac:dyDescent="0.25">
      <c r="B713" s="217" t="s">
        <v>333</v>
      </c>
      <c r="C713" s="224" t="s">
        <v>990</v>
      </c>
      <c r="D713" s="205" t="s">
        <v>381</v>
      </c>
      <c r="E713" s="230" t="s">
        <v>112</v>
      </c>
      <c r="F713" s="144" t="s">
        <v>472</v>
      </c>
      <c r="G713" s="165"/>
      <c r="H713" s="572"/>
      <c r="I713" s="187"/>
      <c r="J713" s="608"/>
      <c r="K713" s="608"/>
      <c r="L713" s="146"/>
      <c r="M713" s="611" t="s">
        <v>1029</v>
      </c>
      <c r="N713" s="146"/>
      <c r="O713" s="572"/>
      <c r="P713" s="146"/>
      <c r="Q713" s="611" t="s">
        <v>1029</v>
      </c>
    </row>
    <row r="714" spans="1:18" ht="45" hidden="1" customHeight="1" x14ac:dyDescent="0.25">
      <c r="B714" s="217" t="s">
        <v>333</v>
      </c>
      <c r="C714" s="224" t="s">
        <v>990</v>
      </c>
      <c r="D714" s="205" t="s">
        <v>381</v>
      </c>
      <c r="E714" s="230" t="s">
        <v>113</v>
      </c>
      <c r="F714" s="144" t="s">
        <v>472</v>
      </c>
      <c r="G714" s="165"/>
      <c r="H714" s="594"/>
      <c r="I714" s="187"/>
      <c r="J714" s="609"/>
      <c r="K714" s="609"/>
      <c r="L714" s="146"/>
      <c r="M714" s="612"/>
      <c r="N714" s="146"/>
      <c r="O714" s="594"/>
      <c r="P714" s="146"/>
      <c r="Q714" s="612"/>
    </row>
    <row r="715" spans="1:18" ht="45" hidden="1" customHeight="1" x14ac:dyDescent="0.25">
      <c r="B715" s="217" t="s">
        <v>333</v>
      </c>
      <c r="C715" s="224" t="s">
        <v>990</v>
      </c>
      <c r="D715" s="205" t="s">
        <v>381</v>
      </c>
      <c r="E715" s="230" t="s">
        <v>114</v>
      </c>
      <c r="F715" s="144" t="s">
        <v>472</v>
      </c>
      <c r="G715" s="165"/>
      <c r="H715" s="573"/>
      <c r="I715" s="187"/>
      <c r="J715" s="610"/>
      <c r="K715" s="610"/>
      <c r="L715" s="146"/>
      <c r="M715" s="613"/>
      <c r="N715" s="146"/>
      <c r="O715" s="573"/>
      <c r="P715" s="146"/>
      <c r="Q715" s="613"/>
    </row>
    <row r="716" spans="1:18" s="177" customFormat="1" ht="5.0999999999999996" hidden="1" customHeight="1" thickBot="1" x14ac:dyDescent="0.3">
      <c r="A716" s="272"/>
      <c r="B716" s="220" t="s">
        <v>333</v>
      </c>
      <c r="C716" s="220" t="s">
        <v>991</v>
      </c>
      <c r="D716" s="208" t="s">
        <v>381</v>
      </c>
      <c r="E716" s="213"/>
      <c r="F716" s="134"/>
      <c r="G716" s="176"/>
      <c r="H716" s="498"/>
      <c r="I716" s="498"/>
      <c r="J716" s="498"/>
      <c r="K716" s="499"/>
      <c r="L716" s="466"/>
      <c r="M716" s="534"/>
      <c r="N716" s="466"/>
      <c r="O716" s="499"/>
      <c r="P716" s="466"/>
      <c r="Q716" s="534"/>
      <c r="R716" s="272"/>
    </row>
    <row r="717" spans="1:18" s="177" customFormat="1" ht="15.75" hidden="1" thickTop="1" x14ac:dyDescent="0.25">
      <c r="A717" s="272"/>
      <c r="B717" s="218" t="s">
        <v>333</v>
      </c>
      <c r="C717" s="218" t="s">
        <v>991</v>
      </c>
      <c r="D717" s="206" t="s">
        <v>381</v>
      </c>
      <c r="E717" s="238" t="s">
        <v>73</v>
      </c>
      <c r="F717" s="139"/>
      <c r="G717" s="199" t="s">
        <v>78</v>
      </c>
      <c r="H717" s="500"/>
      <c r="I717" s="500"/>
      <c r="J717" s="500"/>
      <c r="K717" s="496"/>
      <c r="L717" s="465"/>
      <c r="M717" s="533"/>
      <c r="N717" s="465"/>
      <c r="O717" s="496"/>
      <c r="P717" s="465"/>
      <c r="Q717" s="533"/>
      <c r="R717" s="272"/>
    </row>
    <row r="718" spans="1:18" ht="45" hidden="1" customHeight="1" x14ac:dyDescent="0.25">
      <c r="B718" s="217" t="s">
        <v>333</v>
      </c>
      <c r="C718" s="224" t="s">
        <v>991</v>
      </c>
      <c r="D718" s="205" t="s">
        <v>381</v>
      </c>
      <c r="E718" s="230" t="s">
        <v>185</v>
      </c>
      <c r="F718" s="489" t="s">
        <v>472</v>
      </c>
      <c r="G718" s="622" t="s">
        <v>272</v>
      </c>
      <c r="H718" s="624"/>
      <c r="I718" s="501"/>
      <c r="J718" s="627"/>
      <c r="K718" s="588"/>
      <c r="L718" s="471"/>
      <c r="M718" s="580" t="s">
        <v>1029</v>
      </c>
      <c r="N718" s="471"/>
      <c r="O718" s="578"/>
      <c r="P718" s="471"/>
      <c r="Q718" s="580" t="s">
        <v>1029</v>
      </c>
    </row>
    <row r="719" spans="1:18" ht="45" hidden="1" customHeight="1" x14ac:dyDescent="0.25">
      <c r="B719" s="217" t="s">
        <v>333</v>
      </c>
      <c r="C719" s="224" t="s">
        <v>991</v>
      </c>
      <c r="D719" s="205" t="s">
        <v>381</v>
      </c>
      <c r="E719" s="230" t="s">
        <v>186</v>
      </c>
      <c r="F719" s="489" t="s">
        <v>472</v>
      </c>
      <c r="G719" s="622"/>
      <c r="H719" s="625"/>
      <c r="I719" s="501"/>
      <c r="J719" s="628"/>
      <c r="K719" s="589"/>
      <c r="L719" s="471"/>
      <c r="M719" s="591"/>
      <c r="N719" s="471"/>
      <c r="O719" s="593"/>
      <c r="P719" s="471"/>
      <c r="Q719" s="591"/>
    </row>
    <row r="720" spans="1:18" ht="45" hidden="1" customHeight="1" x14ac:dyDescent="0.25">
      <c r="B720" s="217" t="s">
        <v>333</v>
      </c>
      <c r="C720" s="224" t="s">
        <v>991</v>
      </c>
      <c r="D720" s="205" t="s">
        <v>381</v>
      </c>
      <c r="E720" s="230" t="s">
        <v>187</v>
      </c>
      <c r="F720" s="489" t="s">
        <v>472</v>
      </c>
      <c r="G720" s="622"/>
      <c r="H720" s="625"/>
      <c r="I720" s="501"/>
      <c r="J720" s="628"/>
      <c r="K720" s="589"/>
      <c r="L720" s="471"/>
      <c r="M720" s="591"/>
      <c r="N720" s="471"/>
      <c r="O720" s="593"/>
      <c r="P720" s="471"/>
      <c r="Q720" s="591"/>
    </row>
    <row r="721" spans="1:18" ht="45" hidden="1" customHeight="1" x14ac:dyDescent="0.25">
      <c r="B721" s="217" t="s">
        <v>333</v>
      </c>
      <c r="C721" s="224" t="s">
        <v>991</v>
      </c>
      <c r="D721" s="205" t="s">
        <v>381</v>
      </c>
      <c r="E721" s="230" t="s">
        <v>188</v>
      </c>
      <c r="F721" s="489" t="s">
        <v>472</v>
      </c>
      <c r="G721" s="622"/>
      <c r="H721" s="626"/>
      <c r="I721" s="502"/>
      <c r="J721" s="629"/>
      <c r="K721" s="590"/>
      <c r="L721" s="471"/>
      <c r="M721" s="592"/>
      <c r="N721" s="476"/>
      <c r="O721" s="579"/>
      <c r="P721" s="471"/>
      <c r="Q721" s="592"/>
    </row>
    <row r="722" spans="1:18" s="177" customFormat="1" ht="5.0999999999999996" hidden="1" customHeight="1" thickBot="1" x14ac:dyDescent="0.3">
      <c r="A722" s="272"/>
      <c r="B722" s="220" t="s">
        <v>333</v>
      </c>
      <c r="C722" s="220" t="s">
        <v>990</v>
      </c>
      <c r="D722" s="208" t="s">
        <v>382</v>
      </c>
      <c r="E722" s="213"/>
      <c r="F722" s="134"/>
      <c r="G722" s="176"/>
      <c r="H722" s="193"/>
      <c r="I722" s="193"/>
      <c r="J722" s="193"/>
      <c r="K722" s="193"/>
      <c r="L722" s="134"/>
      <c r="M722" s="186"/>
      <c r="N722" s="134"/>
      <c r="O722" s="193"/>
      <c r="P722" s="134"/>
      <c r="Q722" s="186"/>
      <c r="R722" s="272"/>
    </row>
    <row r="723" spans="1:18" s="177" customFormat="1" ht="15.75" hidden="1" thickTop="1" x14ac:dyDescent="0.25">
      <c r="A723" s="272"/>
      <c r="B723" s="218" t="s">
        <v>333</v>
      </c>
      <c r="C723" s="218" t="s">
        <v>990</v>
      </c>
      <c r="D723" s="206" t="s">
        <v>382</v>
      </c>
      <c r="E723" s="238" t="s">
        <v>770</v>
      </c>
      <c r="F723" s="139"/>
      <c r="G723" s="199" t="s">
        <v>231</v>
      </c>
      <c r="H723" s="192"/>
      <c r="I723" s="192"/>
      <c r="J723" s="192"/>
      <c r="K723" s="192"/>
      <c r="L723" s="139"/>
      <c r="M723" s="185"/>
      <c r="N723" s="139"/>
      <c r="O723" s="192"/>
      <c r="P723" s="139"/>
      <c r="Q723" s="185"/>
      <c r="R723" s="272"/>
    </row>
    <row r="724" spans="1:18" ht="45" hidden="1" customHeight="1" x14ac:dyDescent="0.25">
      <c r="B724" s="217" t="s">
        <v>333</v>
      </c>
      <c r="C724" s="224" t="s">
        <v>990</v>
      </c>
      <c r="D724" s="205" t="s">
        <v>382</v>
      </c>
      <c r="E724" s="230" t="s">
        <v>771</v>
      </c>
      <c r="F724" s="144" t="s">
        <v>472</v>
      </c>
      <c r="G724" s="165"/>
      <c r="H724" s="572"/>
      <c r="I724" s="187"/>
      <c r="J724" s="608"/>
      <c r="K724" s="608"/>
      <c r="L724" s="146"/>
      <c r="M724" s="611" t="s">
        <v>1029</v>
      </c>
      <c r="N724" s="146"/>
      <c r="O724" s="572"/>
      <c r="P724" s="146"/>
      <c r="Q724" s="611" t="s">
        <v>1029</v>
      </c>
    </row>
    <row r="725" spans="1:18" ht="45" hidden="1" customHeight="1" x14ac:dyDescent="0.25">
      <c r="B725" s="217" t="s">
        <v>333</v>
      </c>
      <c r="C725" s="224" t="s">
        <v>990</v>
      </c>
      <c r="D725" s="205" t="s">
        <v>382</v>
      </c>
      <c r="E725" s="230" t="s">
        <v>113</v>
      </c>
      <c r="F725" s="144" t="s">
        <v>472</v>
      </c>
      <c r="G725" s="165"/>
      <c r="H725" s="594"/>
      <c r="I725" s="187"/>
      <c r="J725" s="609"/>
      <c r="K725" s="609"/>
      <c r="L725" s="146"/>
      <c r="M725" s="612"/>
      <c r="N725" s="146"/>
      <c r="O725" s="594"/>
      <c r="P725" s="146"/>
      <c r="Q725" s="612"/>
    </row>
    <row r="726" spans="1:18" ht="45" hidden="1" customHeight="1" x14ac:dyDescent="0.25">
      <c r="B726" s="217" t="s">
        <v>333</v>
      </c>
      <c r="C726" s="224" t="s">
        <v>990</v>
      </c>
      <c r="D726" s="205" t="s">
        <v>382</v>
      </c>
      <c r="E726" s="230" t="s">
        <v>772</v>
      </c>
      <c r="F726" s="144" t="s">
        <v>472</v>
      </c>
      <c r="G726" s="165"/>
      <c r="H726" s="573"/>
      <c r="I726" s="187"/>
      <c r="J726" s="610"/>
      <c r="K726" s="610"/>
      <c r="L726" s="146"/>
      <c r="M726" s="613"/>
      <c r="N726" s="146"/>
      <c r="O726" s="573"/>
      <c r="P726" s="146"/>
      <c r="Q726" s="613"/>
    </row>
    <row r="727" spans="1:18" s="177" customFormat="1" ht="5.0999999999999996" hidden="1" customHeight="1" thickBot="1" x14ac:dyDescent="0.3">
      <c r="A727" s="272"/>
      <c r="B727" s="220" t="s">
        <v>333</v>
      </c>
      <c r="C727" s="220" t="s">
        <v>991</v>
      </c>
      <c r="D727" s="208" t="s">
        <v>382</v>
      </c>
      <c r="E727" s="213"/>
      <c r="F727" s="134"/>
      <c r="G727" s="176"/>
      <c r="H727" s="498"/>
      <c r="I727" s="498"/>
      <c r="J727" s="498"/>
      <c r="K727" s="499"/>
      <c r="L727" s="466"/>
      <c r="M727" s="534"/>
      <c r="N727" s="466"/>
      <c r="O727" s="499"/>
      <c r="P727" s="466"/>
      <c r="Q727" s="534"/>
      <c r="R727" s="272"/>
    </row>
    <row r="728" spans="1:18" s="177" customFormat="1" ht="15.75" hidden="1" thickTop="1" x14ac:dyDescent="0.25">
      <c r="A728" s="272"/>
      <c r="B728" s="218" t="s">
        <v>333</v>
      </c>
      <c r="C728" s="218" t="s">
        <v>991</v>
      </c>
      <c r="D728" s="206" t="s">
        <v>382</v>
      </c>
      <c r="E728" s="238" t="s">
        <v>770</v>
      </c>
      <c r="F728" s="139"/>
      <c r="G728" s="199" t="s">
        <v>78</v>
      </c>
      <c r="H728" s="500"/>
      <c r="I728" s="500"/>
      <c r="J728" s="500"/>
      <c r="K728" s="496"/>
      <c r="L728" s="465"/>
      <c r="M728" s="533"/>
      <c r="N728" s="465"/>
      <c r="O728" s="496"/>
      <c r="P728" s="465"/>
      <c r="Q728" s="533"/>
      <c r="R728" s="272"/>
    </row>
    <row r="729" spans="1:18" ht="45" hidden="1" customHeight="1" x14ac:dyDescent="0.25">
      <c r="B729" s="217" t="s">
        <v>333</v>
      </c>
      <c r="C729" s="224" t="s">
        <v>991</v>
      </c>
      <c r="D729" s="205" t="s">
        <v>382</v>
      </c>
      <c r="E729" s="230" t="s">
        <v>185</v>
      </c>
      <c r="F729" s="489" t="s">
        <v>472</v>
      </c>
      <c r="G729" s="165"/>
      <c r="H729" s="624"/>
      <c r="I729" s="501"/>
      <c r="J729" s="627"/>
      <c r="K729" s="588"/>
      <c r="L729" s="471"/>
      <c r="M729" s="580" t="s">
        <v>1029</v>
      </c>
      <c r="N729" s="471"/>
      <c r="O729" s="578"/>
      <c r="P729" s="471"/>
      <c r="Q729" s="580" t="s">
        <v>1029</v>
      </c>
    </row>
    <row r="730" spans="1:18" ht="45" hidden="1" customHeight="1" x14ac:dyDescent="0.25">
      <c r="B730" s="217" t="s">
        <v>333</v>
      </c>
      <c r="C730" s="224" t="s">
        <v>991</v>
      </c>
      <c r="D730" s="205" t="s">
        <v>382</v>
      </c>
      <c r="E730" s="230" t="s">
        <v>711</v>
      </c>
      <c r="F730" s="489" t="s">
        <v>472</v>
      </c>
      <c r="G730" s="165"/>
      <c r="H730" s="625"/>
      <c r="I730" s="501"/>
      <c r="J730" s="628"/>
      <c r="K730" s="589"/>
      <c r="L730" s="471"/>
      <c r="M730" s="591"/>
      <c r="N730" s="471"/>
      <c r="O730" s="593"/>
      <c r="P730" s="471"/>
      <c r="Q730" s="591"/>
    </row>
    <row r="731" spans="1:18" ht="45" hidden="1" customHeight="1" x14ac:dyDescent="0.25">
      <c r="B731" s="217" t="s">
        <v>333</v>
      </c>
      <c r="C731" s="224" t="s">
        <v>991</v>
      </c>
      <c r="D731" s="205" t="s">
        <v>382</v>
      </c>
      <c r="E731" s="230" t="s">
        <v>712</v>
      </c>
      <c r="F731" s="489" t="s">
        <v>472</v>
      </c>
      <c r="G731" s="165"/>
      <c r="H731" s="625"/>
      <c r="I731" s="501"/>
      <c r="J731" s="628"/>
      <c r="K731" s="589"/>
      <c r="L731" s="471"/>
      <c r="M731" s="591"/>
      <c r="N731" s="471"/>
      <c r="O731" s="593"/>
      <c r="P731" s="471"/>
      <c r="Q731" s="591"/>
    </row>
    <row r="732" spans="1:18" ht="45" hidden="1" customHeight="1" x14ac:dyDescent="0.25">
      <c r="B732" s="217" t="s">
        <v>333</v>
      </c>
      <c r="C732" s="224" t="s">
        <v>991</v>
      </c>
      <c r="D732" s="205" t="s">
        <v>382</v>
      </c>
      <c r="E732" s="230" t="s">
        <v>713</v>
      </c>
      <c r="F732" s="489" t="s">
        <v>472</v>
      </c>
      <c r="G732" s="165"/>
      <c r="H732" s="626"/>
      <c r="I732" s="502"/>
      <c r="J732" s="629"/>
      <c r="K732" s="590"/>
      <c r="L732" s="471"/>
      <c r="M732" s="592"/>
      <c r="N732" s="476"/>
      <c r="O732" s="579"/>
      <c r="P732" s="471"/>
      <c r="Q732" s="592"/>
    </row>
    <row r="733" spans="1:18" s="177" customFormat="1" ht="5.0999999999999996" hidden="1" customHeight="1" thickBot="1" x14ac:dyDescent="0.3">
      <c r="A733" s="272"/>
      <c r="B733" s="220" t="s">
        <v>333</v>
      </c>
      <c r="C733" s="220" t="s">
        <v>990</v>
      </c>
      <c r="D733" s="208" t="s">
        <v>383</v>
      </c>
      <c r="E733" s="213"/>
      <c r="F733" s="134"/>
      <c r="G733" s="176"/>
      <c r="H733" s="193"/>
      <c r="I733" s="193"/>
      <c r="J733" s="193"/>
      <c r="K733" s="193"/>
      <c r="L733" s="134"/>
      <c r="M733" s="186"/>
      <c r="N733" s="134"/>
      <c r="O733" s="193"/>
      <c r="P733" s="134"/>
      <c r="Q733" s="186"/>
      <c r="R733" s="272"/>
    </row>
    <row r="734" spans="1:18" s="177" customFormat="1" ht="15.75" hidden="1" thickTop="1" x14ac:dyDescent="0.25">
      <c r="A734" s="272"/>
      <c r="B734" s="218" t="s">
        <v>333</v>
      </c>
      <c r="C734" s="218" t="s">
        <v>990</v>
      </c>
      <c r="D734" s="206" t="s">
        <v>383</v>
      </c>
      <c r="E734" s="238" t="s">
        <v>842</v>
      </c>
      <c r="F734" s="139"/>
      <c r="G734" s="199" t="s">
        <v>230</v>
      </c>
      <c r="H734" s="192"/>
      <c r="I734" s="192"/>
      <c r="J734" s="192"/>
      <c r="K734" s="192"/>
      <c r="L734" s="139"/>
      <c r="M734" s="185"/>
      <c r="N734" s="139"/>
      <c r="O734" s="192"/>
      <c r="P734" s="139"/>
      <c r="Q734" s="185"/>
      <c r="R734" s="272"/>
    </row>
    <row r="735" spans="1:18" ht="45" hidden="1" customHeight="1" x14ac:dyDescent="0.25">
      <c r="B735" s="217" t="s">
        <v>333</v>
      </c>
      <c r="C735" s="224" t="s">
        <v>990</v>
      </c>
      <c r="D735" s="205" t="s">
        <v>383</v>
      </c>
      <c r="E735" s="230" t="s">
        <v>117</v>
      </c>
      <c r="F735" s="144" t="s">
        <v>472</v>
      </c>
      <c r="G735" s="165"/>
      <c r="H735" s="572"/>
      <c r="I735" s="187"/>
      <c r="J735" s="572"/>
      <c r="K735" s="572"/>
      <c r="L735" s="145"/>
      <c r="M735" s="574" t="s">
        <v>1029</v>
      </c>
      <c r="N735" s="146"/>
      <c r="O735" s="572"/>
      <c r="P735" s="147"/>
      <c r="Q735" s="574" t="s">
        <v>1029</v>
      </c>
    </row>
    <row r="736" spans="1:18" ht="45" hidden="1" customHeight="1" x14ac:dyDescent="0.25">
      <c r="B736" s="217" t="s">
        <v>333</v>
      </c>
      <c r="C736" s="224" t="s">
        <v>990</v>
      </c>
      <c r="D736" s="205" t="s">
        <v>383</v>
      </c>
      <c r="E736" s="230" t="s">
        <v>118</v>
      </c>
      <c r="F736" s="144" t="s">
        <v>472</v>
      </c>
      <c r="G736" s="165"/>
      <c r="H736" s="573"/>
      <c r="I736" s="187"/>
      <c r="J736" s="573"/>
      <c r="K736" s="573"/>
      <c r="L736" s="147"/>
      <c r="M736" s="575"/>
      <c r="N736" s="146"/>
      <c r="O736" s="573"/>
      <c r="P736" s="147"/>
      <c r="Q736" s="575"/>
    </row>
    <row r="737" spans="1:18" s="177" customFormat="1" ht="5.0999999999999996" hidden="1" customHeight="1" thickBot="1" x14ac:dyDescent="0.3">
      <c r="A737" s="272"/>
      <c r="B737" s="220" t="s">
        <v>333</v>
      </c>
      <c r="C737" s="220" t="s">
        <v>991</v>
      </c>
      <c r="D737" s="208" t="s">
        <v>383</v>
      </c>
      <c r="E737" s="213"/>
      <c r="F737" s="134"/>
      <c r="G737" s="176"/>
      <c r="H737" s="498"/>
      <c r="I737" s="498"/>
      <c r="J737" s="498"/>
      <c r="K737" s="499"/>
      <c r="L737" s="466"/>
      <c r="M737" s="534"/>
      <c r="N737" s="466"/>
      <c r="O737" s="499"/>
      <c r="P737" s="466"/>
      <c r="Q737" s="534"/>
      <c r="R737" s="272"/>
    </row>
    <row r="738" spans="1:18" s="177" customFormat="1" ht="15.75" hidden="1" thickTop="1" x14ac:dyDescent="0.25">
      <c r="A738" s="272"/>
      <c r="B738" s="218" t="s">
        <v>333</v>
      </c>
      <c r="C738" s="218" t="s">
        <v>991</v>
      </c>
      <c r="D738" s="206" t="s">
        <v>383</v>
      </c>
      <c r="E738" s="238" t="s">
        <v>842</v>
      </c>
      <c r="F738" s="139"/>
      <c r="G738" s="199" t="s">
        <v>231</v>
      </c>
      <c r="H738" s="500"/>
      <c r="I738" s="500"/>
      <c r="J738" s="500"/>
      <c r="K738" s="496"/>
      <c r="L738" s="465"/>
      <c r="M738" s="533"/>
      <c r="N738" s="465"/>
      <c r="O738" s="496"/>
      <c r="P738" s="465"/>
      <c r="Q738" s="533"/>
      <c r="R738" s="272"/>
    </row>
    <row r="739" spans="1:18" ht="45" hidden="1" customHeight="1" x14ac:dyDescent="0.25">
      <c r="B739" s="217" t="s">
        <v>333</v>
      </c>
      <c r="C739" s="224" t="s">
        <v>991</v>
      </c>
      <c r="D739" s="205" t="s">
        <v>383</v>
      </c>
      <c r="E739" s="230" t="s">
        <v>192</v>
      </c>
      <c r="F739" s="489" t="s">
        <v>472</v>
      </c>
      <c r="G739" s="165"/>
      <c r="H739" s="624"/>
      <c r="I739" s="497"/>
      <c r="J739" s="627"/>
      <c r="K739" s="588"/>
      <c r="L739" s="471"/>
      <c r="M739" s="580" t="s">
        <v>1029</v>
      </c>
      <c r="N739" s="471"/>
      <c r="O739" s="578"/>
      <c r="P739" s="471"/>
      <c r="Q739" s="580" t="s">
        <v>1029</v>
      </c>
    </row>
    <row r="740" spans="1:18" ht="45" hidden="1" customHeight="1" x14ac:dyDescent="0.25">
      <c r="B740" s="217" t="s">
        <v>333</v>
      </c>
      <c r="C740" s="224" t="s">
        <v>991</v>
      </c>
      <c r="D740" s="205" t="s">
        <v>383</v>
      </c>
      <c r="E740" s="230" t="s">
        <v>193</v>
      </c>
      <c r="F740" s="489" t="s">
        <v>472</v>
      </c>
      <c r="G740" s="165"/>
      <c r="H740" s="625"/>
      <c r="I740" s="497"/>
      <c r="J740" s="628"/>
      <c r="K740" s="589"/>
      <c r="L740" s="471"/>
      <c r="M740" s="591"/>
      <c r="N740" s="471"/>
      <c r="O740" s="593"/>
      <c r="P740" s="471"/>
      <c r="Q740" s="591"/>
    </row>
    <row r="741" spans="1:18" ht="45" hidden="1" customHeight="1" x14ac:dyDescent="0.25">
      <c r="B741" s="217" t="s">
        <v>333</v>
      </c>
      <c r="C741" s="224" t="s">
        <v>991</v>
      </c>
      <c r="D741" s="205" t="s">
        <v>383</v>
      </c>
      <c r="E741" s="230" t="s">
        <v>194</v>
      </c>
      <c r="F741" s="489" t="s">
        <v>472</v>
      </c>
      <c r="G741" s="165"/>
      <c r="H741" s="626"/>
      <c r="I741" s="497"/>
      <c r="J741" s="629"/>
      <c r="K741" s="590"/>
      <c r="L741" s="471"/>
      <c r="M741" s="592"/>
      <c r="N741" s="471"/>
      <c r="O741" s="579"/>
      <c r="P741" s="471"/>
      <c r="Q741" s="592"/>
    </row>
    <row r="742" spans="1:18" s="177" customFormat="1" ht="5.0999999999999996" hidden="1" customHeight="1" thickBot="1" x14ac:dyDescent="0.3">
      <c r="A742" s="272"/>
      <c r="B742" s="220" t="s">
        <v>333</v>
      </c>
      <c r="C742" s="220" t="s">
        <v>990</v>
      </c>
      <c r="D742" s="208" t="s">
        <v>384</v>
      </c>
      <c r="E742" s="213"/>
      <c r="F742" s="134"/>
      <c r="G742" s="176"/>
      <c r="H742" s="193"/>
      <c r="I742" s="193"/>
      <c r="J742" s="193"/>
      <c r="K742" s="193"/>
      <c r="L742" s="134"/>
      <c r="M742" s="186"/>
      <c r="N742" s="134"/>
      <c r="O742" s="193"/>
      <c r="P742" s="134"/>
      <c r="Q742" s="186"/>
      <c r="R742" s="272"/>
    </row>
    <row r="743" spans="1:18" s="177" customFormat="1" ht="15.75" hidden="1" thickTop="1" x14ac:dyDescent="0.25">
      <c r="A743" s="272"/>
      <c r="B743" s="218" t="s">
        <v>333</v>
      </c>
      <c r="C743" s="218" t="s">
        <v>990</v>
      </c>
      <c r="D743" s="206" t="s">
        <v>384</v>
      </c>
      <c r="E743" s="238" t="s">
        <v>843</v>
      </c>
      <c r="F743" s="139"/>
      <c r="G743" s="199" t="s">
        <v>230</v>
      </c>
      <c r="H743" s="192"/>
      <c r="I743" s="192"/>
      <c r="J743" s="192"/>
      <c r="K743" s="192"/>
      <c r="L743" s="139"/>
      <c r="M743" s="185"/>
      <c r="N743" s="139"/>
      <c r="O743" s="192"/>
      <c r="P743" s="139"/>
      <c r="Q743" s="185"/>
      <c r="R743" s="272"/>
    </row>
    <row r="744" spans="1:18" ht="45" hidden="1" customHeight="1" x14ac:dyDescent="0.25">
      <c r="B744" s="217" t="s">
        <v>333</v>
      </c>
      <c r="C744" s="224" t="s">
        <v>990</v>
      </c>
      <c r="D744" s="205" t="s">
        <v>384</v>
      </c>
      <c r="E744" s="230" t="s">
        <v>117</v>
      </c>
      <c r="F744" s="144" t="s">
        <v>472</v>
      </c>
      <c r="G744" s="560" t="s">
        <v>272</v>
      </c>
      <c r="H744" s="572"/>
      <c r="I744" s="187"/>
      <c r="J744" s="572"/>
      <c r="K744" s="572"/>
      <c r="L744" s="145"/>
      <c r="M744" s="574" t="s">
        <v>1029</v>
      </c>
      <c r="N744" s="146"/>
      <c r="O744" s="572"/>
      <c r="P744" s="147"/>
      <c r="Q744" s="574" t="s">
        <v>1029</v>
      </c>
    </row>
    <row r="745" spans="1:18" ht="45" hidden="1" customHeight="1" x14ac:dyDescent="0.25">
      <c r="B745" s="217" t="s">
        <v>333</v>
      </c>
      <c r="C745" s="224" t="s">
        <v>990</v>
      </c>
      <c r="D745" s="205" t="s">
        <v>384</v>
      </c>
      <c r="E745" s="230" t="s">
        <v>118</v>
      </c>
      <c r="F745" s="144" t="s">
        <v>472</v>
      </c>
      <c r="G745" s="560"/>
      <c r="H745" s="573"/>
      <c r="I745" s="187"/>
      <c r="J745" s="573"/>
      <c r="K745" s="573"/>
      <c r="L745" s="147"/>
      <c r="M745" s="575"/>
      <c r="N745" s="146"/>
      <c r="O745" s="573"/>
      <c r="P745" s="147"/>
      <c r="Q745" s="575"/>
    </row>
    <row r="746" spans="1:18" s="177" customFormat="1" ht="5.0999999999999996" hidden="1" customHeight="1" thickBot="1" x14ac:dyDescent="0.3">
      <c r="A746" s="272"/>
      <c r="B746" s="220" t="s">
        <v>333</v>
      </c>
      <c r="C746" s="220" t="s">
        <v>991</v>
      </c>
      <c r="D746" s="208" t="s">
        <v>384</v>
      </c>
      <c r="E746" s="213"/>
      <c r="F746" s="134"/>
      <c r="G746" s="176"/>
      <c r="H746" s="498"/>
      <c r="I746" s="498"/>
      <c r="J746" s="498"/>
      <c r="K746" s="499"/>
      <c r="L746" s="466"/>
      <c r="M746" s="534"/>
      <c r="N746" s="466"/>
      <c r="O746" s="499"/>
      <c r="P746" s="466"/>
      <c r="Q746" s="534"/>
      <c r="R746" s="272"/>
    </row>
    <row r="747" spans="1:18" s="177" customFormat="1" ht="15.75" hidden="1" thickTop="1" x14ac:dyDescent="0.25">
      <c r="A747" s="272"/>
      <c r="B747" s="218" t="s">
        <v>333</v>
      </c>
      <c r="C747" s="218" t="s">
        <v>991</v>
      </c>
      <c r="D747" s="206" t="s">
        <v>384</v>
      </c>
      <c r="E747" s="238" t="s">
        <v>843</v>
      </c>
      <c r="F747" s="139"/>
      <c r="G747" s="199" t="s">
        <v>231</v>
      </c>
      <c r="H747" s="500"/>
      <c r="I747" s="500"/>
      <c r="J747" s="500"/>
      <c r="K747" s="496"/>
      <c r="L747" s="465"/>
      <c r="M747" s="533"/>
      <c r="N747" s="465"/>
      <c r="O747" s="496"/>
      <c r="P747" s="465"/>
      <c r="Q747" s="533"/>
      <c r="R747" s="272"/>
    </row>
    <row r="748" spans="1:18" ht="45" hidden="1" customHeight="1" x14ac:dyDescent="0.25">
      <c r="B748" s="217" t="s">
        <v>333</v>
      </c>
      <c r="C748" s="224" t="s">
        <v>991</v>
      </c>
      <c r="D748" s="205" t="s">
        <v>384</v>
      </c>
      <c r="E748" s="230" t="s">
        <v>192</v>
      </c>
      <c r="F748" s="489" t="s">
        <v>472</v>
      </c>
      <c r="G748" s="619"/>
      <c r="H748" s="624"/>
      <c r="I748" s="497"/>
      <c r="J748" s="627"/>
      <c r="K748" s="588"/>
      <c r="L748" s="471"/>
      <c r="M748" s="580" t="s">
        <v>1029</v>
      </c>
      <c r="N748" s="471"/>
      <c r="O748" s="578"/>
      <c r="P748" s="471"/>
      <c r="Q748" s="580" t="s">
        <v>1029</v>
      </c>
    </row>
    <row r="749" spans="1:18" ht="45" hidden="1" customHeight="1" x14ac:dyDescent="0.25">
      <c r="B749" s="217" t="s">
        <v>333</v>
      </c>
      <c r="C749" s="224" t="s">
        <v>991</v>
      </c>
      <c r="D749" s="205" t="s">
        <v>384</v>
      </c>
      <c r="E749" s="230" t="s">
        <v>193</v>
      </c>
      <c r="F749" s="489" t="s">
        <v>472</v>
      </c>
      <c r="G749" s="619"/>
      <c r="H749" s="625"/>
      <c r="I749" s="497"/>
      <c r="J749" s="628"/>
      <c r="K749" s="589"/>
      <c r="L749" s="471"/>
      <c r="M749" s="591"/>
      <c r="N749" s="471"/>
      <c r="O749" s="593"/>
      <c r="P749" s="471"/>
      <c r="Q749" s="591"/>
    </row>
    <row r="750" spans="1:18" ht="45" hidden="1" customHeight="1" x14ac:dyDescent="0.25">
      <c r="B750" s="217" t="s">
        <v>333</v>
      </c>
      <c r="C750" s="224" t="s">
        <v>991</v>
      </c>
      <c r="D750" s="205" t="s">
        <v>384</v>
      </c>
      <c r="E750" s="230" t="s">
        <v>194</v>
      </c>
      <c r="F750" s="489" t="s">
        <v>472</v>
      </c>
      <c r="G750" s="619"/>
      <c r="H750" s="626"/>
      <c r="I750" s="497"/>
      <c r="J750" s="629"/>
      <c r="K750" s="590"/>
      <c r="L750" s="471"/>
      <c r="M750" s="592"/>
      <c r="N750" s="471"/>
      <c r="O750" s="579"/>
      <c r="P750" s="471"/>
      <c r="Q750" s="592"/>
    </row>
    <row r="751" spans="1:18" s="177" customFormat="1" ht="5.0999999999999996" hidden="1" customHeight="1" thickBot="1" x14ac:dyDescent="0.3">
      <c r="A751" s="272"/>
      <c r="B751" s="220" t="s">
        <v>333</v>
      </c>
      <c r="C751" s="220" t="s">
        <v>990</v>
      </c>
      <c r="D751" s="208" t="s">
        <v>385</v>
      </c>
      <c r="E751" s="213"/>
      <c r="F751" s="134"/>
      <c r="G751" s="176"/>
      <c r="H751" s="193"/>
      <c r="I751" s="193"/>
      <c r="J751" s="193"/>
      <c r="K751" s="193"/>
      <c r="L751" s="134"/>
      <c r="M751" s="186"/>
      <c r="N751" s="134"/>
      <c r="O751" s="193"/>
      <c r="P751" s="134"/>
      <c r="Q751" s="186"/>
      <c r="R751" s="272"/>
    </row>
    <row r="752" spans="1:18" s="177" customFormat="1" ht="15.75" hidden="1" thickTop="1" x14ac:dyDescent="0.25">
      <c r="A752" s="272"/>
      <c r="B752" s="218" t="s">
        <v>333</v>
      </c>
      <c r="C752" s="218" t="s">
        <v>990</v>
      </c>
      <c r="D752" s="206" t="s">
        <v>385</v>
      </c>
      <c r="E752" s="238" t="s">
        <v>844</v>
      </c>
      <c r="F752" s="139"/>
      <c r="G752" s="199" t="s">
        <v>231</v>
      </c>
      <c r="H752" s="192"/>
      <c r="I752" s="192"/>
      <c r="J752" s="192"/>
      <c r="K752" s="192"/>
      <c r="L752" s="139"/>
      <c r="M752" s="185"/>
      <c r="N752" s="139"/>
      <c r="O752" s="192"/>
      <c r="P752" s="139"/>
      <c r="Q752" s="185"/>
      <c r="R752" s="272"/>
    </row>
    <row r="753" spans="1:18" ht="45" hidden="1" customHeight="1" x14ac:dyDescent="0.25">
      <c r="B753" s="217" t="s">
        <v>333</v>
      </c>
      <c r="C753" s="224" t="s">
        <v>990</v>
      </c>
      <c r="D753" s="205" t="s">
        <v>385</v>
      </c>
      <c r="E753" s="230" t="s">
        <v>117</v>
      </c>
      <c r="F753" s="144" t="s">
        <v>472</v>
      </c>
      <c r="G753" s="165"/>
      <c r="H753" s="572"/>
      <c r="I753" s="187"/>
      <c r="J753" s="572"/>
      <c r="K753" s="572"/>
      <c r="L753" s="145"/>
      <c r="M753" s="574" t="s">
        <v>1029</v>
      </c>
      <c r="N753" s="146"/>
      <c r="O753" s="572"/>
      <c r="P753" s="147"/>
      <c r="Q753" s="574" t="s">
        <v>1029</v>
      </c>
    </row>
    <row r="754" spans="1:18" ht="45" hidden="1" customHeight="1" x14ac:dyDescent="0.25">
      <c r="B754" s="217" t="s">
        <v>333</v>
      </c>
      <c r="C754" s="224" t="s">
        <v>990</v>
      </c>
      <c r="D754" s="205" t="s">
        <v>385</v>
      </c>
      <c r="E754" s="230" t="s">
        <v>118</v>
      </c>
      <c r="F754" s="144" t="s">
        <v>472</v>
      </c>
      <c r="G754" s="165"/>
      <c r="H754" s="573"/>
      <c r="I754" s="187"/>
      <c r="J754" s="573"/>
      <c r="K754" s="573"/>
      <c r="L754" s="147"/>
      <c r="M754" s="575"/>
      <c r="N754" s="146"/>
      <c r="O754" s="573"/>
      <c r="P754" s="147"/>
      <c r="Q754" s="575"/>
    </row>
    <row r="755" spans="1:18" s="177" customFormat="1" ht="5.0999999999999996" hidden="1" customHeight="1" thickBot="1" x14ac:dyDescent="0.3">
      <c r="A755" s="272"/>
      <c r="B755" s="220" t="s">
        <v>333</v>
      </c>
      <c r="C755" s="220" t="s">
        <v>991</v>
      </c>
      <c r="D755" s="208" t="s">
        <v>385</v>
      </c>
      <c r="E755" s="213"/>
      <c r="F755" s="134"/>
      <c r="G755" s="176"/>
      <c r="H755" s="498"/>
      <c r="I755" s="498"/>
      <c r="J755" s="498"/>
      <c r="K755" s="499"/>
      <c r="L755" s="466"/>
      <c r="M755" s="534"/>
      <c r="N755" s="466"/>
      <c r="O755" s="499"/>
      <c r="P755" s="466"/>
      <c r="Q755" s="534"/>
      <c r="R755" s="272"/>
    </row>
    <row r="756" spans="1:18" s="177" customFormat="1" ht="15.75" hidden="1" thickTop="1" x14ac:dyDescent="0.25">
      <c r="A756" s="272"/>
      <c r="B756" s="218" t="s">
        <v>333</v>
      </c>
      <c r="C756" s="218" t="s">
        <v>991</v>
      </c>
      <c r="D756" s="206" t="s">
        <v>385</v>
      </c>
      <c r="E756" s="238" t="s">
        <v>844</v>
      </c>
      <c r="F756" s="139"/>
      <c r="G756" s="199" t="s">
        <v>231</v>
      </c>
      <c r="H756" s="500"/>
      <c r="I756" s="500"/>
      <c r="J756" s="500"/>
      <c r="K756" s="496"/>
      <c r="L756" s="465"/>
      <c r="M756" s="533"/>
      <c r="N756" s="465"/>
      <c r="O756" s="496"/>
      <c r="P756" s="465"/>
      <c r="Q756" s="533"/>
      <c r="R756" s="272"/>
    </row>
    <row r="757" spans="1:18" ht="45" hidden="1" customHeight="1" x14ac:dyDescent="0.25">
      <c r="B757" s="217" t="s">
        <v>333</v>
      </c>
      <c r="C757" s="224" t="s">
        <v>991</v>
      </c>
      <c r="D757" s="205" t="s">
        <v>385</v>
      </c>
      <c r="E757" s="230" t="s">
        <v>192</v>
      </c>
      <c r="F757" s="489" t="s">
        <v>472</v>
      </c>
      <c r="G757" s="165"/>
      <c r="H757" s="624"/>
      <c r="I757" s="497"/>
      <c r="J757" s="627"/>
      <c r="K757" s="588"/>
      <c r="L757" s="471"/>
      <c r="M757" s="580" t="s">
        <v>1029</v>
      </c>
      <c r="N757" s="471"/>
      <c r="O757" s="578"/>
      <c r="P757" s="471"/>
      <c r="Q757" s="580" t="s">
        <v>1029</v>
      </c>
    </row>
    <row r="758" spans="1:18" ht="45" hidden="1" customHeight="1" x14ac:dyDescent="0.25">
      <c r="B758" s="217" t="s">
        <v>333</v>
      </c>
      <c r="C758" s="224" t="s">
        <v>991</v>
      </c>
      <c r="D758" s="205" t="s">
        <v>385</v>
      </c>
      <c r="E758" s="230" t="s">
        <v>193</v>
      </c>
      <c r="F758" s="489" t="s">
        <v>472</v>
      </c>
      <c r="G758" s="165"/>
      <c r="H758" s="625"/>
      <c r="I758" s="497"/>
      <c r="J758" s="628"/>
      <c r="K758" s="589"/>
      <c r="L758" s="471"/>
      <c r="M758" s="591"/>
      <c r="N758" s="471"/>
      <c r="O758" s="593"/>
      <c r="P758" s="471"/>
      <c r="Q758" s="591"/>
    </row>
    <row r="759" spans="1:18" ht="45" hidden="1" customHeight="1" x14ac:dyDescent="0.25">
      <c r="B759" s="217" t="s">
        <v>333</v>
      </c>
      <c r="C759" s="224" t="s">
        <v>991</v>
      </c>
      <c r="D759" s="205" t="s">
        <v>385</v>
      </c>
      <c r="E759" s="230" t="s">
        <v>194</v>
      </c>
      <c r="F759" s="489" t="s">
        <v>472</v>
      </c>
      <c r="G759" s="165"/>
      <c r="H759" s="626"/>
      <c r="I759" s="497"/>
      <c r="J759" s="629"/>
      <c r="K759" s="590"/>
      <c r="L759" s="471"/>
      <c r="M759" s="592"/>
      <c r="N759" s="471"/>
      <c r="O759" s="579"/>
      <c r="P759" s="471"/>
      <c r="Q759" s="592"/>
    </row>
    <row r="760" spans="1:18" s="177" customFormat="1" ht="5.0999999999999996" hidden="1" customHeight="1" thickBot="1" x14ac:dyDescent="0.3">
      <c r="A760" s="272"/>
      <c r="B760" s="220" t="s">
        <v>333</v>
      </c>
      <c r="C760" s="220" t="s">
        <v>990</v>
      </c>
      <c r="D760" s="208" t="s">
        <v>386</v>
      </c>
      <c r="E760" s="213"/>
      <c r="F760" s="134"/>
      <c r="G760" s="176"/>
      <c r="H760" s="193"/>
      <c r="I760" s="193"/>
      <c r="J760" s="193"/>
      <c r="K760" s="193"/>
      <c r="L760" s="134"/>
      <c r="M760" s="186"/>
      <c r="N760" s="134"/>
      <c r="O760" s="193"/>
      <c r="P760" s="134"/>
      <c r="Q760" s="186"/>
      <c r="R760" s="272"/>
    </row>
    <row r="761" spans="1:18" s="177" customFormat="1" ht="15.75" hidden="1" thickTop="1" x14ac:dyDescent="0.25">
      <c r="A761" s="272"/>
      <c r="B761" s="218" t="s">
        <v>333</v>
      </c>
      <c r="C761" s="218" t="s">
        <v>990</v>
      </c>
      <c r="D761" s="206" t="s">
        <v>386</v>
      </c>
      <c r="E761" s="238" t="s">
        <v>794</v>
      </c>
      <c r="F761" s="139"/>
      <c r="G761" s="199" t="s">
        <v>231</v>
      </c>
      <c r="H761" s="192"/>
      <c r="I761" s="192"/>
      <c r="J761" s="192"/>
      <c r="K761" s="192"/>
      <c r="L761" s="139"/>
      <c r="M761" s="185"/>
      <c r="N761" s="139"/>
      <c r="O761" s="192"/>
      <c r="P761" s="139"/>
      <c r="Q761" s="185"/>
      <c r="R761" s="272"/>
    </row>
    <row r="762" spans="1:18" ht="45" hidden="1" customHeight="1" x14ac:dyDescent="0.25">
      <c r="B762" s="217" t="s">
        <v>333</v>
      </c>
      <c r="C762" s="224" t="s">
        <v>990</v>
      </c>
      <c r="D762" s="205" t="s">
        <v>386</v>
      </c>
      <c r="E762" s="230" t="s">
        <v>121</v>
      </c>
      <c r="F762" s="144" t="s">
        <v>472</v>
      </c>
      <c r="G762" s="165"/>
      <c r="H762" s="572"/>
      <c r="I762" s="187"/>
      <c r="J762" s="572"/>
      <c r="K762" s="572"/>
      <c r="L762" s="145"/>
      <c r="M762" s="574" t="s">
        <v>1029</v>
      </c>
      <c r="N762" s="146"/>
      <c r="O762" s="572"/>
      <c r="P762" s="147"/>
      <c r="Q762" s="574" t="s">
        <v>1029</v>
      </c>
    </row>
    <row r="763" spans="1:18" ht="45" hidden="1" customHeight="1" x14ac:dyDescent="0.25">
      <c r="B763" s="217" t="s">
        <v>333</v>
      </c>
      <c r="C763" s="224" t="s">
        <v>990</v>
      </c>
      <c r="D763" s="205" t="s">
        <v>386</v>
      </c>
      <c r="E763" s="230" t="s">
        <v>122</v>
      </c>
      <c r="F763" s="144" t="s">
        <v>472</v>
      </c>
      <c r="G763" s="165"/>
      <c r="H763" s="573"/>
      <c r="I763" s="187"/>
      <c r="J763" s="573"/>
      <c r="K763" s="573"/>
      <c r="L763" s="147"/>
      <c r="M763" s="575"/>
      <c r="N763" s="146"/>
      <c r="O763" s="573"/>
      <c r="P763" s="147"/>
      <c r="Q763" s="575"/>
    </row>
    <row r="764" spans="1:18" s="177" customFormat="1" ht="5.0999999999999996" hidden="1" customHeight="1" thickBot="1" x14ac:dyDescent="0.3">
      <c r="A764" s="272"/>
      <c r="B764" s="220" t="s">
        <v>333</v>
      </c>
      <c r="C764" s="220" t="s">
        <v>991</v>
      </c>
      <c r="D764" s="208" t="s">
        <v>386</v>
      </c>
      <c r="E764" s="213"/>
      <c r="F764" s="134"/>
      <c r="G764" s="176"/>
      <c r="H764" s="498"/>
      <c r="I764" s="498"/>
      <c r="J764" s="498"/>
      <c r="K764" s="499"/>
      <c r="L764" s="466"/>
      <c r="M764" s="534"/>
      <c r="N764" s="466"/>
      <c r="O764" s="499"/>
      <c r="P764" s="466"/>
      <c r="Q764" s="534"/>
      <c r="R764" s="272"/>
    </row>
    <row r="765" spans="1:18" s="177" customFormat="1" ht="15.75" hidden="1" thickTop="1" x14ac:dyDescent="0.25">
      <c r="A765" s="272"/>
      <c r="B765" s="218" t="s">
        <v>333</v>
      </c>
      <c r="C765" s="218" t="s">
        <v>991</v>
      </c>
      <c r="D765" s="206" t="s">
        <v>386</v>
      </c>
      <c r="E765" s="238" t="s">
        <v>794</v>
      </c>
      <c r="F765" s="139"/>
      <c r="G765" s="199" t="s">
        <v>231</v>
      </c>
      <c r="H765" s="500"/>
      <c r="I765" s="500"/>
      <c r="J765" s="500"/>
      <c r="K765" s="496"/>
      <c r="L765" s="465"/>
      <c r="M765" s="533"/>
      <c r="N765" s="465"/>
      <c r="O765" s="496"/>
      <c r="P765" s="465"/>
      <c r="Q765" s="533"/>
      <c r="R765" s="272"/>
    </row>
    <row r="766" spans="1:18" ht="45" hidden="1" customHeight="1" x14ac:dyDescent="0.25">
      <c r="B766" s="217" t="s">
        <v>333</v>
      </c>
      <c r="C766" s="224" t="s">
        <v>991</v>
      </c>
      <c r="D766" s="205" t="s">
        <v>386</v>
      </c>
      <c r="E766" s="230" t="s">
        <v>198</v>
      </c>
      <c r="F766" s="489" t="s">
        <v>472</v>
      </c>
      <c r="G766" s="165"/>
      <c r="H766" s="624"/>
      <c r="I766" s="497"/>
      <c r="J766" s="627"/>
      <c r="K766" s="588"/>
      <c r="L766" s="471"/>
      <c r="M766" s="580" t="s">
        <v>1029</v>
      </c>
      <c r="N766" s="471"/>
      <c r="O766" s="578"/>
      <c r="P766" s="471"/>
      <c r="Q766" s="580" t="s">
        <v>1029</v>
      </c>
    </row>
    <row r="767" spans="1:18" ht="45" hidden="1" customHeight="1" x14ac:dyDescent="0.25">
      <c r="B767" s="217" t="s">
        <v>333</v>
      </c>
      <c r="C767" s="224" t="s">
        <v>991</v>
      </c>
      <c r="D767" s="205" t="s">
        <v>386</v>
      </c>
      <c r="E767" s="230" t="s">
        <v>199</v>
      </c>
      <c r="F767" s="489" t="s">
        <v>472</v>
      </c>
      <c r="G767" s="165"/>
      <c r="H767" s="625"/>
      <c r="I767" s="497"/>
      <c r="J767" s="628"/>
      <c r="K767" s="589"/>
      <c r="L767" s="471"/>
      <c r="M767" s="591"/>
      <c r="N767" s="471"/>
      <c r="O767" s="593"/>
      <c r="P767" s="471"/>
      <c r="Q767" s="591"/>
    </row>
    <row r="768" spans="1:18" ht="45" hidden="1" customHeight="1" x14ac:dyDescent="0.25">
      <c r="B768" s="217" t="s">
        <v>333</v>
      </c>
      <c r="C768" s="224" t="s">
        <v>991</v>
      </c>
      <c r="D768" s="205" t="s">
        <v>386</v>
      </c>
      <c r="E768" s="230" t="s">
        <v>200</v>
      </c>
      <c r="F768" s="489" t="s">
        <v>472</v>
      </c>
      <c r="G768" s="165"/>
      <c r="H768" s="626"/>
      <c r="I768" s="497"/>
      <c r="J768" s="629"/>
      <c r="K768" s="590"/>
      <c r="L768" s="471"/>
      <c r="M768" s="592"/>
      <c r="N768" s="471"/>
      <c r="O768" s="579"/>
      <c r="P768" s="471"/>
      <c r="Q768" s="592"/>
    </row>
    <row r="769" spans="1:18" s="177" customFormat="1" ht="5.0999999999999996" hidden="1" customHeight="1" thickBot="1" x14ac:dyDescent="0.3">
      <c r="A769" s="272"/>
      <c r="B769" s="220" t="s">
        <v>333</v>
      </c>
      <c r="C769" s="220" t="s">
        <v>990</v>
      </c>
      <c r="D769" s="208" t="s">
        <v>387</v>
      </c>
      <c r="E769" s="213"/>
      <c r="F769" s="134"/>
      <c r="G769" s="176"/>
      <c r="H769" s="193"/>
      <c r="I769" s="193"/>
      <c r="J769" s="193"/>
      <c r="K769" s="193"/>
      <c r="L769" s="134"/>
      <c r="M769" s="186"/>
      <c r="N769" s="134"/>
      <c r="O769" s="193"/>
      <c r="P769" s="134"/>
      <c r="Q769" s="186"/>
      <c r="R769" s="272"/>
    </row>
    <row r="770" spans="1:18" s="177" customFormat="1" ht="15.75" hidden="1" thickTop="1" x14ac:dyDescent="0.25">
      <c r="A770" s="272"/>
      <c r="B770" s="218" t="s">
        <v>333</v>
      </c>
      <c r="C770" s="218" t="s">
        <v>990</v>
      </c>
      <c r="D770" s="206" t="s">
        <v>387</v>
      </c>
      <c r="E770" s="238" t="s">
        <v>845</v>
      </c>
      <c r="F770" s="139"/>
      <c r="G770" s="199" t="s">
        <v>231</v>
      </c>
      <c r="H770" s="192"/>
      <c r="I770" s="192"/>
      <c r="J770" s="192"/>
      <c r="K770" s="192"/>
      <c r="L770" s="139"/>
      <c r="M770" s="185"/>
      <c r="N770" s="139"/>
      <c r="O770" s="192"/>
      <c r="P770" s="139"/>
      <c r="Q770" s="185"/>
      <c r="R770" s="272"/>
    </row>
    <row r="771" spans="1:18" ht="45" hidden="1" customHeight="1" x14ac:dyDescent="0.25">
      <c r="B771" s="217" t="s">
        <v>333</v>
      </c>
      <c r="C771" s="224" t="s">
        <v>990</v>
      </c>
      <c r="D771" s="205" t="s">
        <v>387</v>
      </c>
      <c r="E771" s="230" t="s">
        <v>1017</v>
      </c>
      <c r="F771" s="144" t="s">
        <v>472</v>
      </c>
      <c r="G771" s="165"/>
      <c r="H771" s="572"/>
      <c r="I771" s="187"/>
      <c r="J771" s="572"/>
      <c r="K771" s="572"/>
      <c r="L771" s="145"/>
      <c r="M771" s="574" t="s">
        <v>1029</v>
      </c>
      <c r="N771" s="146"/>
      <c r="O771" s="572"/>
      <c r="P771" s="147"/>
      <c r="Q771" s="574" t="s">
        <v>1029</v>
      </c>
    </row>
    <row r="772" spans="1:18" ht="45" hidden="1" customHeight="1" x14ac:dyDescent="0.25">
      <c r="B772" s="217" t="s">
        <v>333</v>
      </c>
      <c r="C772" s="224" t="s">
        <v>990</v>
      </c>
      <c r="D772" s="205" t="s">
        <v>387</v>
      </c>
      <c r="E772" s="230" t="s">
        <v>721</v>
      </c>
      <c r="F772" s="144" t="s">
        <v>472</v>
      </c>
      <c r="G772" s="165"/>
      <c r="H772" s="573"/>
      <c r="I772" s="187"/>
      <c r="J772" s="573"/>
      <c r="K772" s="573"/>
      <c r="L772" s="147"/>
      <c r="M772" s="575"/>
      <c r="N772" s="146"/>
      <c r="O772" s="573"/>
      <c r="P772" s="147"/>
      <c r="Q772" s="575"/>
    </row>
    <row r="773" spans="1:18" s="177" customFormat="1" ht="5.0999999999999996" hidden="1" customHeight="1" thickBot="1" x14ac:dyDescent="0.3">
      <c r="A773" s="272"/>
      <c r="B773" s="220" t="s">
        <v>333</v>
      </c>
      <c r="C773" s="220" t="s">
        <v>991</v>
      </c>
      <c r="D773" s="208" t="s">
        <v>387</v>
      </c>
      <c r="E773" s="213"/>
      <c r="F773" s="134"/>
      <c r="G773" s="176"/>
      <c r="H773" s="498"/>
      <c r="I773" s="498"/>
      <c r="J773" s="498"/>
      <c r="K773" s="499"/>
      <c r="L773" s="466"/>
      <c r="M773" s="534"/>
      <c r="N773" s="466"/>
      <c r="O773" s="499"/>
      <c r="P773" s="466"/>
      <c r="Q773" s="534"/>
      <c r="R773" s="272"/>
    </row>
    <row r="774" spans="1:18" s="177" customFormat="1" ht="15.75" hidden="1" thickTop="1" x14ac:dyDescent="0.25">
      <c r="A774" s="272"/>
      <c r="B774" s="218" t="s">
        <v>333</v>
      </c>
      <c r="C774" s="218" t="s">
        <v>991</v>
      </c>
      <c r="D774" s="206" t="s">
        <v>387</v>
      </c>
      <c r="E774" s="238" t="s">
        <v>845</v>
      </c>
      <c r="F774" s="139"/>
      <c r="G774" s="199" t="s">
        <v>231</v>
      </c>
      <c r="H774" s="500"/>
      <c r="I774" s="500"/>
      <c r="J774" s="500"/>
      <c r="K774" s="496"/>
      <c r="L774" s="465"/>
      <c r="M774" s="533"/>
      <c r="N774" s="465"/>
      <c r="O774" s="496"/>
      <c r="P774" s="465"/>
      <c r="Q774" s="533"/>
      <c r="R774" s="272"/>
    </row>
    <row r="775" spans="1:18" ht="45" hidden="1" customHeight="1" x14ac:dyDescent="0.25">
      <c r="B775" s="217" t="s">
        <v>333</v>
      </c>
      <c r="C775" s="224" t="s">
        <v>991</v>
      </c>
      <c r="D775" s="205" t="s">
        <v>387</v>
      </c>
      <c r="E775" s="230" t="s">
        <v>846</v>
      </c>
      <c r="F775" s="489" t="s">
        <v>472</v>
      </c>
      <c r="G775" s="165"/>
      <c r="H775" s="624"/>
      <c r="I775" s="497"/>
      <c r="J775" s="627"/>
      <c r="K775" s="588"/>
      <c r="L775" s="471"/>
      <c r="M775" s="580" t="s">
        <v>1029</v>
      </c>
      <c r="N775" s="471"/>
      <c r="O775" s="578"/>
      <c r="P775" s="471"/>
      <c r="Q775" s="580" t="s">
        <v>1029</v>
      </c>
    </row>
    <row r="776" spans="1:18" ht="45" hidden="1" customHeight="1" x14ac:dyDescent="0.25">
      <c r="B776" s="217" t="s">
        <v>333</v>
      </c>
      <c r="C776" s="224" t="s">
        <v>991</v>
      </c>
      <c r="D776" s="205" t="s">
        <v>387</v>
      </c>
      <c r="E776" s="230" t="s">
        <v>1028</v>
      </c>
      <c r="F776" s="489" t="s">
        <v>472</v>
      </c>
      <c r="G776" s="165"/>
      <c r="H776" s="625"/>
      <c r="I776" s="497"/>
      <c r="J776" s="628"/>
      <c r="K776" s="589"/>
      <c r="L776" s="471"/>
      <c r="M776" s="591"/>
      <c r="N776" s="471"/>
      <c r="O776" s="593"/>
      <c r="P776" s="471"/>
      <c r="Q776" s="591"/>
    </row>
    <row r="777" spans="1:18" ht="45" hidden="1" customHeight="1" x14ac:dyDescent="0.25">
      <c r="B777" s="217" t="s">
        <v>333</v>
      </c>
      <c r="C777" s="224" t="s">
        <v>991</v>
      </c>
      <c r="D777" s="205" t="s">
        <v>387</v>
      </c>
      <c r="E777" s="230" t="s">
        <v>721</v>
      </c>
      <c r="F777" s="489" t="s">
        <v>472</v>
      </c>
      <c r="G777" s="165"/>
      <c r="H777" s="626"/>
      <c r="I777" s="497"/>
      <c r="J777" s="629"/>
      <c r="K777" s="590"/>
      <c r="L777" s="471"/>
      <c r="M777" s="592"/>
      <c r="N777" s="471"/>
      <c r="O777" s="579"/>
      <c r="P777" s="471"/>
      <c r="Q777" s="592"/>
    </row>
    <row r="778" spans="1:18" s="177" customFormat="1" ht="5.0999999999999996" hidden="1" customHeight="1" thickBot="1" x14ac:dyDescent="0.3">
      <c r="A778" s="272"/>
      <c r="B778" s="220" t="s">
        <v>333</v>
      </c>
      <c r="C778" s="220" t="s">
        <v>990</v>
      </c>
      <c r="D778" s="208" t="s">
        <v>388</v>
      </c>
      <c r="E778" s="213"/>
      <c r="F778" s="134"/>
      <c r="G778" s="176"/>
      <c r="H778" s="193"/>
      <c r="I778" s="193"/>
      <c r="J778" s="193"/>
      <c r="K778" s="193"/>
      <c r="L778" s="134"/>
      <c r="M778" s="186"/>
      <c r="N778" s="134"/>
      <c r="O778" s="193"/>
      <c r="P778" s="134"/>
      <c r="Q778" s="186"/>
      <c r="R778" s="272"/>
    </row>
    <row r="779" spans="1:18" s="177" customFormat="1" ht="15.75" hidden="1" thickTop="1" x14ac:dyDescent="0.25">
      <c r="A779" s="272"/>
      <c r="B779" s="218" t="s">
        <v>333</v>
      </c>
      <c r="C779" s="218" t="s">
        <v>990</v>
      </c>
      <c r="D779" s="206" t="s">
        <v>388</v>
      </c>
      <c r="E779" s="238" t="s">
        <v>700</v>
      </c>
      <c r="F779" s="139"/>
      <c r="G779" s="199" t="s">
        <v>231</v>
      </c>
      <c r="H779" s="192"/>
      <c r="I779" s="192"/>
      <c r="J779" s="192"/>
      <c r="K779" s="192"/>
      <c r="L779" s="139"/>
      <c r="M779" s="185"/>
      <c r="N779" s="139"/>
      <c r="O779" s="192"/>
      <c r="P779" s="139"/>
      <c r="Q779" s="185"/>
      <c r="R779" s="272"/>
    </row>
    <row r="780" spans="1:18" ht="45" hidden="1" customHeight="1" x14ac:dyDescent="0.25">
      <c r="B780" s="217" t="s">
        <v>333</v>
      </c>
      <c r="C780" s="224" t="s">
        <v>990</v>
      </c>
      <c r="D780" s="205" t="s">
        <v>388</v>
      </c>
      <c r="E780" s="230" t="s">
        <v>723</v>
      </c>
      <c r="F780" s="144" t="s">
        <v>472</v>
      </c>
      <c r="G780" s="165"/>
      <c r="H780" s="572"/>
      <c r="I780" s="175"/>
      <c r="J780" s="608"/>
      <c r="K780" s="608"/>
      <c r="L780" s="146"/>
      <c r="M780" s="611" t="s">
        <v>1029</v>
      </c>
      <c r="N780" s="146"/>
      <c r="O780" s="572"/>
      <c r="P780" s="146"/>
      <c r="Q780" s="611" t="s">
        <v>1029</v>
      </c>
    </row>
    <row r="781" spans="1:18" ht="45" hidden="1" customHeight="1" x14ac:dyDescent="0.25">
      <c r="B781" s="217" t="s">
        <v>333</v>
      </c>
      <c r="C781" s="224" t="s">
        <v>990</v>
      </c>
      <c r="D781" s="205" t="s">
        <v>388</v>
      </c>
      <c r="E781" s="230" t="s">
        <v>724</v>
      </c>
      <c r="F781" s="144" t="s">
        <v>472</v>
      </c>
      <c r="G781" s="165"/>
      <c r="H781" s="594"/>
      <c r="I781" s="175"/>
      <c r="J781" s="609"/>
      <c r="K781" s="609"/>
      <c r="L781" s="146"/>
      <c r="M781" s="612"/>
      <c r="N781" s="146"/>
      <c r="O781" s="594"/>
      <c r="P781" s="146"/>
      <c r="Q781" s="612"/>
    </row>
    <row r="782" spans="1:18" ht="45" hidden="1" customHeight="1" x14ac:dyDescent="0.25">
      <c r="B782" s="217" t="s">
        <v>333</v>
      </c>
      <c r="C782" s="224" t="s">
        <v>990</v>
      </c>
      <c r="D782" s="205" t="s">
        <v>388</v>
      </c>
      <c r="E782" s="230" t="s">
        <v>801</v>
      </c>
      <c r="F782" s="144" t="s">
        <v>472</v>
      </c>
      <c r="G782" s="165"/>
      <c r="H782" s="594"/>
      <c r="I782" s="175"/>
      <c r="J782" s="609"/>
      <c r="K782" s="609"/>
      <c r="L782" s="146"/>
      <c r="M782" s="612"/>
      <c r="N782" s="146"/>
      <c r="O782" s="594"/>
      <c r="P782" s="146"/>
      <c r="Q782" s="612"/>
    </row>
    <row r="783" spans="1:18" ht="45" hidden="1" customHeight="1" x14ac:dyDescent="0.25">
      <c r="B783" s="217" t="s">
        <v>333</v>
      </c>
      <c r="C783" s="224" t="s">
        <v>990</v>
      </c>
      <c r="D783" s="205" t="s">
        <v>388</v>
      </c>
      <c r="E783" s="230" t="s">
        <v>726</v>
      </c>
      <c r="F783" s="144" t="s">
        <v>472</v>
      </c>
      <c r="G783" s="165"/>
      <c r="H783" s="573"/>
      <c r="I783" s="148"/>
      <c r="J783" s="610"/>
      <c r="K783" s="610"/>
      <c r="L783" s="146"/>
      <c r="M783" s="613"/>
      <c r="N783" s="153"/>
      <c r="O783" s="573"/>
      <c r="P783" s="146"/>
      <c r="Q783" s="613"/>
    </row>
    <row r="784" spans="1:18" s="177" customFormat="1" ht="5.0999999999999996" hidden="1" customHeight="1" thickBot="1" x14ac:dyDescent="0.3">
      <c r="A784" s="272"/>
      <c r="B784" s="220" t="s">
        <v>333</v>
      </c>
      <c r="C784" s="220" t="s">
        <v>991</v>
      </c>
      <c r="D784" s="208" t="s">
        <v>388</v>
      </c>
      <c r="E784" s="213"/>
      <c r="F784" s="134"/>
      <c r="G784" s="176"/>
      <c r="H784" s="498"/>
      <c r="I784" s="498"/>
      <c r="J784" s="498"/>
      <c r="K784" s="499"/>
      <c r="L784" s="466"/>
      <c r="M784" s="534"/>
      <c r="N784" s="466"/>
      <c r="O784" s="499"/>
      <c r="P784" s="466"/>
      <c r="Q784" s="534"/>
      <c r="R784" s="272"/>
    </row>
    <row r="785" spans="1:18" s="177" customFormat="1" ht="15.75" hidden="1" thickTop="1" x14ac:dyDescent="0.25">
      <c r="A785" s="272"/>
      <c r="B785" s="218" t="s">
        <v>333</v>
      </c>
      <c r="C785" s="218" t="s">
        <v>991</v>
      </c>
      <c r="D785" s="206" t="s">
        <v>388</v>
      </c>
      <c r="E785" s="238" t="s">
        <v>700</v>
      </c>
      <c r="F785" s="139"/>
      <c r="G785" s="199" t="s">
        <v>1056</v>
      </c>
      <c r="H785" s="500"/>
      <c r="I785" s="500"/>
      <c r="J785" s="500"/>
      <c r="K785" s="496"/>
      <c r="L785" s="465"/>
      <c r="M785" s="533"/>
      <c r="N785" s="465"/>
      <c r="O785" s="496"/>
      <c r="P785" s="465"/>
      <c r="Q785" s="533"/>
      <c r="R785" s="272"/>
    </row>
    <row r="786" spans="1:18" ht="45" hidden="1" customHeight="1" x14ac:dyDescent="0.25">
      <c r="B786" s="217" t="s">
        <v>333</v>
      </c>
      <c r="C786" s="224" t="s">
        <v>991</v>
      </c>
      <c r="D786" s="205" t="s">
        <v>388</v>
      </c>
      <c r="E786" s="230" t="s">
        <v>727</v>
      </c>
      <c r="F786" s="489" t="s">
        <v>472</v>
      </c>
      <c r="G786" s="165"/>
      <c r="H786" s="576"/>
      <c r="I786" s="474"/>
      <c r="J786" s="615"/>
      <c r="K786" s="588"/>
      <c r="L786" s="471"/>
      <c r="M786" s="580" t="s">
        <v>1029</v>
      </c>
      <c r="N786" s="471"/>
      <c r="O786" s="578"/>
      <c r="P786" s="471"/>
      <c r="Q786" s="580" t="s">
        <v>1029</v>
      </c>
    </row>
    <row r="787" spans="1:18" ht="45" hidden="1" customHeight="1" x14ac:dyDescent="0.25">
      <c r="B787" s="217" t="s">
        <v>333</v>
      </c>
      <c r="C787" s="224" t="s">
        <v>991</v>
      </c>
      <c r="D787" s="205" t="s">
        <v>388</v>
      </c>
      <c r="E787" s="230" t="s">
        <v>728</v>
      </c>
      <c r="F787" s="489" t="s">
        <v>472</v>
      </c>
      <c r="G787" s="165"/>
      <c r="H787" s="614"/>
      <c r="I787" s="474"/>
      <c r="J787" s="616"/>
      <c r="K787" s="589"/>
      <c r="L787" s="471"/>
      <c r="M787" s="591"/>
      <c r="N787" s="471"/>
      <c r="O787" s="593"/>
      <c r="P787" s="471"/>
      <c r="Q787" s="591"/>
    </row>
    <row r="788" spans="1:18" ht="45" hidden="1" customHeight="1" x14ac:dyDescent="0.25">
      <c r="B788" s="217" t="s">
        <v>333</v>
      </c>
      <c r="C788" s="224" t="s">
        <v>991</v>
      </c>
      <c r="D788" s="205" t="s">
        <v>388</v>
      </c>
      <c r="E788" s="230" t="s">
        <v>204</v>
      </c>
      <c r="F788" s="489" t="s">
        <v>472</v>
      </c>
      <c r="G788" s="165"/>
      <c r="H788" s="614"/>
      <c r="I788" s="474"/>
      <c r="J788" s="616"/>
      <c r="K788" s="589"/>
      <c r="L788" s="471"/>
      <c r="M788" s="591"/>
      <c r="N788" s="471"/>
      <c r="O788" s="593"/>
      <c r="P788" s="471"/>
      <c r="Q788" s="591"/>
    </row>
    <row r="789" spans="1:18" ht="45" hidden="1" customHeight="1" x14ac:dyDescent="0.25">
      <c r="B789" s="217" t="s">
        <v>333</v>
      </c>
      <c r="C789" s="224" t="s">
        <v>991</v>
      </c>
      <c r="D789" s="205" t="s">
        <v>388</v>
      </c>
      <c r="E789" s="230" t="s">
        <v>729</v>
      </c>
      <c r="F789" s="489" t="s">
        <v>472</v>
      </c>
      <c r="G789" s="165"/>
      <c r="H789" s="577"/>
      <c r="I789" s="475"/>
      <c r="J789" s="617"/>
      <c r="K789" s="590"/>
      <c r="L789" s="471"/>
      <c r="M789" s="592"/>
      <c r="N789" s="476"/>
      <c r="O789" s="579"/>
      <c r="P789" s="471"/>
      <c r="Q789" s="592"/>
    </row>
    <row r="790" spans="1:18" s="177" customFormat="1" ht="5.0999999999999996" hidden="1" customHeight="1" thickBot="1" x14ac:dyDescent="0.3">
      <c r="A790" s="272"/>
      <c r="B790" s="220" t="s">
        <v>333</v>
      </c>
      <c r="C790" s="220" t="s">
        <v>990</v>
      </c>
      <c r="D790" s="208" t="s">
        <v>389</v>
      </c>
      <c r="E790" s="213"/>
      <c r="F790" s="134"/>
      <c r="G790" s="176"/>
      <c r="H790" s="193"/>
      <c r="I790" s="193"/>
      <c r="J790" s="193"/>
      <c r="K790" s="193"/>
      <c r="L790" s="134"/>
      <c r="M790" s="186"/>
      <c r="N790" s="134"/>
      <c r="O790" s="193"/>
      <c r="P790" s="134"/>
      <c r="Q790" s="186"/>
      <c r="R790" s="272"/>
    </row>
    <row r="791" spans="1:18" s="177" customFormat="1" ht="15.75" hidden="1" thickTop="1" x14ac:dyDescent="0.25">
      <c r="A791" s="272"/>
      <c r="B791" s="218" t="s">
        <v>333</v>
      </c>
      <c r="C791" s="218" t="s">
        <v>990</v>
      </c>
      <c r="D791" s="206" t="s">
        <v>389</v>
      </c>
      <c r="E791" s="238" t="s">
        <v>75</v>
      </c>
      <c r="F791" s="139"/>
      <c r="G791" s="199" t="s">
        <v>231</v>
      </c>
      <c r="H791" s="192"/>
      <c r="I791" s="192"/>
      <c r="J791" s="192"/>
      <c r="K791" s="192"/>
      <c r="L791" s="139"/>
      <c r="M791" s="185"/>
      <c r="N791" s="139"/>
      <c r="O791" s="192"/>
      <c r="P791" s="139"/>
      <c r="Q791" s="185"/>
      <c r="R791" s="272"/>
    </row>
    <row r="792" spans="1:18" ht="45" hidden="1" customHeight="1" x14ac:dyDescent="0.25">
      <c r="B792" s="217" t="s">
        <v>333</v>
      </c>
      <c r="C792" s="224" t="s">
        <v>990</v>
      </c>
      <c r="D792" s="205" t="s">
        <v>389</v>
      </c>
      <c r="E792" s="230" t="s">
        <v>124</v>
      </c>
      <c r="F792" s="144" t="s">
        <v>472</v>
      </c>
      <c r="G792" s="165"/>
      <c r="H792" s="572"/>
      <c r="I792" s="187"/>
      <c r="J792" s="608"/>
      <c r="K792" s="608"/>
      <c r="L792" s="146"/>
      <c r="M792" s="611" t="s">
        <v>1029</v>
      </c>
      <c r="N792" s="146"/>
      <c r="O792" s="572"/>
      <c r="P792" s="146"/>
      <c r="Q792" s="611" t="s">
        <v>1029</v>
      </c>
    </row>
    <row r="793" spans="1:18" ht="45" hidden="1" customHeight="1" x14ac:dyDescent="0.25">
      <c r="B793" s="217" t="s">
        <v>333</v>
      </c>
      <c r="C793" s="224" t="s">
        <v>990</v>
      </c>
      <c r="D793" s="205" t="s">
        <v>389</v>
      </c>
      <c r="E793" s="230" t="s">
        <v>847</v>
      </c>
      <c r="F793" s="144" t="s">
        <v>472</v>
      </c>
      <c r="G793" s="165"/>
      <c r="H793" s="594"/>
      <c r="I793" s="187"/>
      <c r="J793" s="609"/>
      <c r="K793" s="609"/>
      <c r="L793" s="146"/>
      <c r="M793" s="612"/>
      <c r="N793" s="146"/>
      <c r="O793" s="594"/>
      <c r="P793" s="146"/>
      <c r="Q793" s="612"/>
    </row>
    <row r="794" spans="1:18" ht="45" hidden="1" customHeight="1" x14ac:dyDescent="0.25">
      <c r="B794" s="217" t="s">
        <v>333</v>
      </c>
      <c r="C794" s="224" t="s">
        <v>990</v>
      </c>
      <c r="D794" s="205" t="s">
        <v>389</v>
      </c>
      <c r="E794" s="230" t="s">
        <v>126</v>
      </c>
      <c r="F794" s="144" t="s">
        <v>472</v>
      </c>
      <c r="G794" s="165"/>
      <c r="H794" s="573"/>
      <c r="I794" s="187"/>
      <c r="J794" s="610"/>
      <c r="K794" s="610"/>
      <c r="L794" s="146"/>
      <c r="M794" s="613"/>
      <c r="N794" s="146"/>
      <c r="O794" s="573"/>
      <c r="P794" s="146"/>
      <c r="Q794" s="613"/>
    </row>
    <row r="795" spans="1:18" s="177" customFormat="1" ht="5.0999999999999996" hidden="1" customHeight="1" thickBot="1" x14ac:dyDescent="0.3">
      <c r="A795" s="272"/>
      <c r="B795" s="220" t="s">
        <v>333</v>
      </c>
      <c r="C795" s="220" t="s">
        <v>991</v>
      </c>
      <c r="D795" s="208" t="s">
        <v>389</v>
      </c>
      <c r="E795" s="213"/>
      <c r="F795" s="134"/>
      <c r="G795" s="176"/>
      <c r="H795" s="498"/>
      <c r="I795" s="498"/>
      <c r="J795" s="498"/>
      <c r="K795" s="499"/>
      <c r="L795" s="466"/>
      <c r="M795" s="534"/>
      <c r="N795" s="466"/>
      <c r="O795" s="499"/>
      <c r="P795" s="466"/>
      <c r="Q795" s="534"/>
      <c r="R795" s="272"/>
    </row>
    <row r="796" spans="1:18" s="177" customFormat="1" ht="15.75" hidden="1" thickTop="1" x14ac:dyDescent="0.25">
      <c r="A796" s="272"/>
      <c r="B796" s="218" t="s">
        <v>333</v>
      </c>
      <c r="C796" s="218" t="s">
        <v>991</v>
      </c>
      <c r="D796" s="206" t="s">
        <v>389</v>
      </c>
      <c r="E796" s="238" t="s">
        <v>75</v>
      </c>
      <c r="F796" s="139"/>
      <c r="G796" s="199" t="s">
        <v>79</v>
      </c>
      <c r="H796" s="500"/>
      <c r="I796" s="500"/>
      <c r="J796" s="500"/>
      <c r="K796" s="496"/>
      <c r="L796" s="465"/>
      <c r="M796" s="533"/>
      <c r="N796" s="465"/>
      <c r="O796" s="496"/>
      <c r="P796" s="465"/>
      <c r="Q796" s="533"/>
      <c r="R796" s="272"/>
    </row>
    <row r="797" spans="1:18" ht="45" hidden="1" customHeight="1" x14ac:dyDescent="0.25">
      <c r="B797" s="217" t="s">
        <v>333</v>
      </c>
      <c r="C797" s="224" t="s">
        <v>991</v>
      </c>
      <c r="D797" s="205" t="s">
        <v>389</v>
      </c>
      <c r="E797" s="230" t="s">
        <v>203</v>
      </c>
      <c r="F797" s="489" t="s">
        <v>472</v>
      </c>
      <c r="G797" s="559" t="s">
        <v>273</v>
      </c>
      <c r="H797" s="576"/>
      <c r="I797" s="469"/>
      <c r="J797" s="615"/>
      <c r="K797" s="588"/>
      <c r="L797" s="471"/>
      <c r="M797" s="580" t="s">
        <v>1029</v>
      </c>
      <c r="N797" s="471"/>
      <c r="O797" s="578"/>
      <c r="P797" s="471"/>
      <c r="Q797" s="580" t="s">
        <v>1029</v>
      </c>
    </row>
    <row r="798" spans="1:18" ht="45" hidden="1" customHeight="1" x14ac:dyDescent="0.25">
      <c r="B798" s="217" t="s">
        <v>333</v>
      </c>
      <c r="C798" s="224" t="s">
        <v>991</v>
      </c>
      <c r="D798" s="205" t="s">
        <v>389</v>
      </c>
      <c r="E798" s="230" t="s">
        <v>204</v>
      </c>
      <c r="F798" s="489" t="s">
        <v>472</v>
      </c>
      <c r="G798" s="559"/>
      <c r="H798" s="614"/>
      <c r="I798" s="469"/>
      <c r="J798" s="616"/>
      <c r="K798" s="589"/>
      <c r="L798" s="471"/>
      <c r="M798" s="591"/>
      <c r="N798" s="471"/>
      <c r="O798" s="593"/>
      <c r="P798" s="471"/>
      <c r="Q798" s="591"/>
    </row>
    <row r="799" spans="1:18" ht="45" hidden="1" customHeight="1" x14ac:dyDescent="0.25">
      <c r="B799" s="217" t="s">
        <v>333</v>
      </c>
      <c r="C799" s="224" t="s">
        <v>991</v>
      </c>
      <c r="D799" s="205" t="s">
        <v>389</v>
      </c>
      <c r="E799" s="230" t="s">
        <v>205</v>
      </c>
      <c r="F799" s="489" t="s">
        <v>472</v>
      </c>
      <c r="G799" s="559"/>
      <c r="H799" s="577"/>
      <c r="I799" s="469"/>
      <c r="J799" s="617"/>
      <c r="K799" s="590"/>
      <c r="L799" s="471"/>
      <c r="M799" s="592"/>
      <c r="N799" s="471"/>
      <c r="O799" s="579"/>
      <c r="P799" s="471"/>
      <c r="Q799" s="592"/>
    </row>
    <row r="800" spans="1:18" ht="15" hidden="1" customHeight="1" x14ac:dyDescent="0.25">
      <c r="B800" s="216" t="s">
        <v>334</v>
      </c>
      <c r="C800" s="217" t="s">
        <v>990</v>
      </c>
      <c r="D800" s="205" t="s">
        <v>931</v>
      </c>
      <c r="E800" s="213"/>
      <c r="F800" s="135"/>
      <c r="G800" s="165"/>
      <c r="H800" s="148"/>
      <c r="I800" s="148"/>
      <c r="J800" s="148"/>
      <c r="K800" s="148"/>
      <c r="L800" s="146"/>
      <c r="M800" s="148"/>
      <c r="N800" s="146"/>
      <c r="O800" s="148"/>
      <c r="P800" s="146"/>
      <c r="Q800" s="148"/>
    </row>
    <row r="801" spans="1:18" ht="15" hidden="1" customHeight="1" x14ac:dyDescent="0.25">
      <c r="B801" s="216" t="s">
        <v>334</v>
      </c>
      <c r="C801" s="217" t="s">
        <v>991</v>
      </c>
      <c r="D801" s="205" t="s">
        <v>931</v>
      </c>
      <c r="E801" s="213"/>
      <c r="F801" s="135"/>
      <c r="G801" s="165"/>
      <c r="H801" s="502"/>
      <c r="I801" s="502"/>
      <c r="J801" s="502"/>
      <c r="K801" s="493"/>
      <c r="L801" s="471"/>
      <c r="M801" s="531"/>
      <c r="N801" s="471"/>
      <c r="O801" s="493"/>
      <c r="P801" s="471"/>
      <c r="Q801" s="531"/>
    </row>
    <row r="802" spans="1:18" s="177" customFormat="1" ht="5.0999999999999996" hidden="1" customHeight="1" thickBot="1" x14ac:dyDescent="0.3">
      <c r="A802" s="272"/>
      <c r="B802" s="220" t="s">
        <v>334</v>
      </c>
      <c r="C802" s="220" t="s">
        <v>990</v>
      </c>
      <c r="D802" s="208" t="s">
        <v>42</v>
      </c>
      <c r="E802" s="213"/>
      <c r="F802" s="134"/>
      <c r="G802" s="176"/>
      <c r="H802" s="193"/>
      <c r="I802" s="193"/>
      <c r="J802" s="193"/>
      <c r="K802" s="193"/>
      <c r="L802" s="134"/>
      <c r="M802" s="186"/>
      <c r="N802" s="134"/>
      <c r="O802" s="193"/>
      <c r="P802" s="134"/>
      <c r="Q802" s="186"/>
      <c r="R802" s="272"/>
    </row>
    <row r="803" spans="1:18" s="177" customFormat="1" ht="15.75" hidden="1" thickTop="1" x14ac:dyDescent="0.25">
      <c r="A803" s="272"/>
      <c r="B803" s="218" t="s">
        <v>334</v>
      </c>
      <c r="C803" s="218" t="s">
        <v>990</v>
      </c>
      <c r="D803" s="206" t="s">
        <v>42</v>
      </c>
      <c r="E803" s="238" t="s">
        <v>62</v>
      </c>
      <c r="F803" s="139"/>
      <c r="G803" s="199" t="s">
        <v>58</v>
      </c>
      <c r="H803" s="192"/>
      <c r="I803" s="192"/>
      <c r="J803" s="192"/>
      <c r="K803" s="192"/>
      <c r="L803" s="139"/>
      <c r="M803" s="185"/>
      <c r="N803" s="139"/>
      <c r="O803" s="192"/>
      <c r="P803" s="139"/>
      <c r="Q803" s="185"/>
      <c r="R803" s="272"/>
    </row>
    <row r="804" spans="1:18" ht="45" hidden="1" customHeight="1" x14ac:dyDescent="0.25">
      <c r="B804" s="217" t="s">
        <v>334</v>
      </c>
      <c r="C804" s="224" t="s">
        <v>990</v>
      </c>
      <c r="D804" s="205" t="s">
        <v>42</v>
      </c>
      <c r="E804" s="230" t="s">
        <v>80</v>
      </c>
      <c r="F804" s="144" t="s">
        <v>472</v>
      </c>
      <c r="G804" s="560" t="s">
        <v>223</v>
      </c>
      <c r="H804" s="572"/>
      <c r="I804" s="187"/>
      <c r="J804" s="572"/>
      <c r="K804" s="572"/>
      <c r="L804" s="145"/>
      <c r="M804" s="574" t="s">
        <v>1029</v>
      </c>
      <c r="N804" s="146"/>
      <c r="O804" s="572"/>
      <c r="P804" s="147"/>
      <c r="Q804" s="574" t="s">
        <v>1029</v>
      </c>
    </row>
    <row r="805" spans="1:18" ht="45" hidden="1" customHeight="1" x14ac:dyDescent="0.25">
      <c r="B805" s="217" t="s">
        <v>334</v>
      </c>
      <c r="C805" s="224" t="s">
        <v>990</v>
      </c>
      <c r="D805" s="205" t="s">
        <v>42</v>
      </c>
      <c r="E805" s="230" t="s">
        <v>81</v>
      </c>
      <c r="F805" s="144" t="s">
        <v>472</v>
      </c>
      <c r="G805" s="560"/>
      <c r="H805" s="573"/>
      <c r="I805" s="187"/>
      <c r="J805" s="573"/>
      <c r="K805" s="573"/>
      <c r="L805" s="147"/>
      <c r="M805" s="575"/>
      <c r="N805" s="146"/>
      <c r="O805" s="573"/>
      <c r="P805" s="147"/>
      <c r="Q805" s="575"/>
    </row>
    <row r="806" spans="1:18" s="177" customFormat="1" ht="5.0999999999999996" hidden="1" customHeight="1" thickBot="1" x14ac:dyDescent="0.3">
      <c r="A806" s="272"/>
      <c r="B806" s="220" t="s">
        <v>334</v>
      </c>
      <c r="C806" s="220" t="s">
        <v>991</v>
      </c>
      <c r="D806" s="208" t="s">
        <v>42</v>
      </c>
      <c r="E806" s="213"/>
      <c r="F806" s="134"/>
      <c r="G806" s="176"/>
      <c r="H806" s="498"/>
      <c r="I806" s="498"/>
      <c r="J806" s="498"/>
      <c r="K806" s="499"/>
      <c r="L806" s="466"/>
      <c r="M806" s="534"/>
      <c r="N806" s="466"/>
      <c r="O806" s="499"/>
      <c r="P806" s="466"/>
      <c r="Q806" s="534"/>
      <c r="R806" s="272"/>
    </row>
    <row r="807" spans="1:18" s="177" customFormat="1" ht="15.75" hidden="1" thickTop="1" x14ac:dyDescent="0.25">
      <c r="A807" s="272"/>
      <c r="B807" s="218" t="s">
        <v>334</v>
      </c>
      <c r="C807" s="218" t="s">
        <v>991</v>
      </c>
      <c r="D807" s="206" t="s">
        <v>42</v>
      </c>
      <c r="E807" s="238" t="s">
        <v>62</v>
      </c>
      <c r="F807" s="139"/>
      <c r="G807" s="199" t="s">
        <v>58</v>
      </c>
      <c r="H807" s="500"/>
      <c r="I807" s="500"/>
      <c r="J807" s="500"/>
      <c r="K807" s="496"/>
      <c r="L807" s="465"/>
      <c r="M807" s="533"/>
      <c r="N807" s="465"/>
      <c r="O807" s="496"/>
      <c r="P807" s="465"/>
      <c r="Q807" s="533"/>
      <c r="R807" s="272"/>
    </row>
    <row r="808" spans="1:18" ht="45" hidden="1" customHeight="1" x14ac:dyDescent="0.25">
      <c r="B808" s="217" t="s">
        <v>334</v>
      </c>
      <c r="C808" s="224" t="s">
        <v>991</v>
      </c>
      <c r="D808" s="205" t="s">
        <v>42</v>
      </c>
      <c r="E808" s="230" t="s">
        <v>127</v>
      </c>
      <c r="F808" s="489" t="s">
        <v>472</v>
      </c>
      <c r="G808" s="560" t="s">
        <v>223</v>
      </c>
      <c r="H808" s="576"/>
      <c r="I808" s="469"/>
      <c r="J808" s="576"/>
      <c r="K808" s="578"/>
      <c r="L808" s="470"/>
      <c r="M808" s="580" t="s">
        <v>1029</v>
      </c>
      <c r="N808" s="471"/>
      <c r="O808" s="578"/>
      <c r="P808" s="472"/>
      <c r="Q808" s="580" t="s">
        <v>1029</v>
      </c>
    </row>
    <row r="809" spans="1:18" ht="45" hidden="1" customHeight="1" x14ac:dyDescent="0.25">
      <c r="B809" s="217" t="s">
        <v>334</v>
      </c>
      <c r="C809" s="224" t="s">
        <v>991</v>
      </c>
      <c r="D809" s="205" t="s">
        <v>42</v>
      </c>
      <c r="E809" s="230" t="s">
        <v>130</v>
      </c>
      <c r="F809" s="489" t="s">
        <v>472</v>
      </c>
      <c r="G809" s="560"/>
      <c r="H809" s="577"/>
      <c r="I809" s="469"/>
      <c r="J809" s="577"/>
      <c r="K809" s="579"/>
      <c r="L809" s="472"/>
      <c r="M809" s="581"/>
      <c r="N809" s="471"/>
      <c r="O809" s="579"/>
      <c r="P809" s="472"/>
      <c r="Q809" s="581"/>
    </row>
    <row r="810" spans="1:18" s="177" customFormat="1" ht="5.0999999999999996" hidden="1" customHeight="1" thickBot="1" x14ac:dyDescent="0.3">
      <c r="A810" s="272"/>
      <c r="B810" s="220" t="s">
        <v>334</v>
      </c>
      <c r="C810" s="220" t="s">
        <v>990</v>
      </c>
      <c r="D810" s="208" t="s">
        <v>0</v>
      </c>
      <c r="E810" s="213"/>
      <c r="F810" s="134"/>
      <c r="G810" s="176"/>
      <c r="H810" s="193"/>
      <c r="I810" s="193"/>
      <c r="J810" s="193"/>
      <c r="K810" s="193"/>
      <c r="L810" s="134"/>
      <c r="M810" s="186"/>
      <c r="N810" s="134"/>
      <c r="O810" s="193"/>
      <c r="P810" s="134"/>
      <c r="Q810" s="186"/>
      <c r="R810" s="272"/>
    </row>
    <row r="811" spans="1:18" s="177" customFormat="1" ht="15.75" hidden="1" thickTop="1" x14ac:dyDescent="0.25">
      <c r="A811" s="272"/>
      <c r="B811" s="218" t="s">
        <v>334</v>
      </c>
      <c r="C811" s="218" t="s">
        <v>990</v>
      </c>
      <c r="D811" s="206" t="s">
        <v>0</v>
      </c>
      <c r="E811" s="238" t="s">
        <v>61</v>
      </c>
      <c r="F811" s="139"/>
      <c r="G811" s="199" t="s">
        <v>59</v>
      </c>
      <c r="H811" s="192"/>
      <c r="I811" s="192"/>
      <c r="J811" s="192"/>
      <c r="K811" s="192"/>
      <c r="L811" s="139"/>
      <c r="M811" s="185"/>
      <c r="N811" s="139"/>
      <c r="O811" s="192"/>
      <c r="P811" s="139"/>
      <c r="Q811" s="185"/>
      <c r="R811" s="272"/>
    </row>
    <row r="812" spans="1:18" ht="45" hidden="1" customHeight="1" x14ac:dyDescent="0.25">
      <c r="B812" s="217" t="s">
        <v>334</v>
      </c>
      <c r="C812" s="224" t="s">
        <v>990</v>
      </c>
      <c r="D812" s="205" t="s">
        <v>0</v>
      </c>
      <c r="E812" s="230" t="s">
        <v>209</v>
      </c>
      <c r="F812" s="144" t="s">
        <v>472</v>
      </c>
      <c r="G812" s="165"/>
      <c r="H812" s="572"/>
      <c r="I812" s="187"/>
      <c r="J812" s="608"/>
      <c r="K812" s="608"/>
      <c r="L812" s="146"/>
      <c r="M812" s="611" t="s">
        <v>1029</v>
      </c>
      <c r="N812" s="146"/>
      <c r="O812" s="572"/>
      <c r="P812" s="146"/>
      <c r="Q812" s="611" t="s">
        <v>1029</v>
      </c>
    </row>
    <row r="813" spans="1:18" ht="45" hidden="1" customHeight="1" x14ac:dyDescent="0.25">
      <c r="B813" s="217" t="s">
        <v>334</v>
      </c>
      <c r="C813" s="224" t="s">
        <v>990</v>
      </c>
      <c r="D813" s="205" t="s">
        <v>0</v>
      </c>
      <c r="E813" s="230" t="s">
        <v>480</v>
      </c>
      <c r="F813" s="144" t="s">
        <v>472</v>
      </c>
      <c r="G813" s="165"/>
      <c r="H813" s="594"/>
      <c r="I813" s="187"/>
      <c r="J813" s="609"/>
      <c r="K813" s="609"/>
      <c r="L813" s="146"/>
      <c r="M813" s="612"/>
      <c r="N813" s="146"/>
      <c r="O813" s="594"/>
      <c r="P813" s="146"/>
      <c r="Q813" s="612"/>
    </row>
    <row r="814" spans="1:18" ht="45" hidden="1" customHeight="1" x14ac:dyDescent="0.25">
      <c r="B814" s="217" t="s">
        <v>334</v>
      </c>
      <c r="C814" s="224" t="s">
        <v>990</v>
      </c>
      <c r="D814" s="205" t="s">
        <v>0</v>
      </c>
      <c r="E814" s="230" t="s">
        <v>82</v>
      </c>
      <c r="F814" s="144" t="s">
        <v>472</v>
      </c>
      <c r="G814" s="165"/>
      <c r="H814" s="573"/>
      <c r="I814" s="187"/>
      <c r="J814" s="610"/>
      <c r="K814" s="610"/>
      <c r="L814" s="146"/>
      <c r="M814" s="613"/>
      <c r="N814" s="146"/>
      <c r="O814" s="573"/>
      <c r="P814" s="146"/>
      <c r="Q814" s="613"/>
    </row>
    <row r="815" spans="1:18" s="177" customFormat="1" ht="5.0999999999999996" hidden="1" customHeight="1" thickBot="1" x14ac:dyDescent="0.3">
      <c r="A815" s="272"/>
      <c r="B815" s="220" t="s">
        <v>334</v>
      </c>
      <c r="C815" s="220" t="s">
        <v>991</v>
      </c>
      <c r="D815" s="208" t="s">
        <v>0</v>
      </c>
      <c r="E815" s="213"/>
      <c r="F815" s="134"/>
      <c r="G815" s="176"/>
      <c r="H815" s="498"/>
      <c r="I815" s="498"/>
      <c r="J815" s="498"/>
      <c r="K815" s="499"/>
      <c r="L815" s="466"/>
      <c r="M815" s="534"/>
      <c r="N815" s="466"/>
      <c r="O815" s="499"/>
      <c r="P815" s="466"/>
      <c r="Q815" s="534"/>
      <c r="R815" s="272"/>
    </row>
    <row r="816" spans="1:18" s="177" customFormat="1" ht="15.75" hidden="1" thickTop="1" x14ac:dyDescent="0.25">
      <c r="A816" s="272"/>
      <c r="B816" s="218" t="s">
        <v>334</v>
      </c>
      <c r="C816" s="218" t="s">
        <v>991</v>
      </c>
      <c r="D816" s="206" t="s">
        <v>0</v>
      </c>
      <c r="E816" s="238" t="s">
        <v>61</v>
      </c>
      <c r="F816" s="139"/>
      <c r="G816" s="199" t="s">
        <v>59</v>
      </c>
      <c r="H816" s="500"/>
      <c r="I816" s="500"/>
      <c r="J816" s="500"/>
      <c r="K816" s="496"/>
      <c r="L816" s="465"/>
      <c r="M816" s="533"/>
      <c r="N816" s="465"/>
      <c r="O816" s="496"/>
      <c r="P816" s="465"/>
      <c r="Q816" s="533"/>
      <c r="R816" s="272"/>
    </row>
    <row r="817" spans="1:18" ht="45" hidden="1" customHeight="1" x14ac:dyDescent="0.25">
      <c r="B817" s="217" t="s">
        <v>334</v>
      </c>
      <c r="C817" s="224" t="s">
        <v>991</v>
      </c>
      <c r="D817" s="205" t="s">
        <v>0</v>
      </c>
      <c r="E817" s="230" t="s">
        <v>128</v>
      </c>
      <c r="F817" s="489" t="s">
        <v>472</v>
      </c>
      <c r="G817" s="165"/>
      <c r="H817" s="576"/>
      <c r="I817" s="469"/>
      <c r="J817" s="615"/>
      <c r="K817" s="588"/>
      <c r="L817" s="471"/>
      <c r="M817" s="580" t="s">
        <v>1029</v>
      </c>
      <c r="N817" s="471"/>
      <c r="O817" s="578"/>
      <c r="P817" s="471"/>
      <c r="Q817" s="580" t="s">
        <v>1029</v>
      </c>
    </row>
    <row r="818" spans="1:18" ht="45" hidden="1" customHeight="1" x14ac:dyDescent="0.25">
      <c r="B818" s="217" t="s">
        <v>334</v>
      </c>
      <c r="C818" s="224" t="s">
        <v>991</v>
      </c>
      <c r="D818" s="205" t="s">
        <v>0</v>
      </c>
      <c r="E818" s="230" t="s">
        <v>129</v>
      </c>
      <c r="F818" s="489" t="s">
        <v>472</v>
      </c>
      <c r="G818" s="165"/>
      <c r="H818" s="614"/>
      <c r="I818" s="469"/>
      <c r="J818" s="616"/>
      <c r="K818" s="589"/>
      <c r="L818" s="471"/>
      <c r="M818" s="591"/>
      <c r="N818" s="471"/>
      <c r="O818" s="593"/>
      <c r="P818" s="471"/>
      <c r="Q818" s="591"/>
    </row>
    <row r="819" spans="1:18" ht="45" hidden="1" customHeight="1" x14ac:dyDescent="0.25">
      <c r="B819" s="217" t="s">
        <v>334</v>
      </c>
      <c r="C819" s="224" t="s">
        <v>991</v>
      </c>
      <c r="D819" s="205" t="s">
        <v>0</v>
      </c>
      <c r="E819" s="230" t="s">
        <v>131</v>
      </c>
      <c r="F819" s="489" t="s">
        <v>472</v>
      </c>
      <c r="G819" s="165"/>
      <c r="H819" s="577"/>
      <c r="I819" s="469"/>
      <c r="J819" s="617"/>
      <c r="K819" s="590"/>
      <c r="L819" s="471"/>
      <c r="M819" s="592"/>
      <c r="N819" s="471"/>
      <c r="O819" s="579"/>
      <c r="P819" s="471"/>
      <c r="Q819" s="592"/>
    </row>
    <row r="820" spans="1:18" s="177" customFormat="1" ht="5.0999999999999996" hidden="1" customHeight="1" thickBot="1" x14ac:dyDescent="0.3">
      <c r="A820" s="272"/>
      <c r="B820" s="220" t="s">
        <v>334</v>
      </c>
      <c r="C820" s="220" t="s">
        <v>990</v>
      </c>
      <c r="D820" s="208" t="s">
        <v>1</v>
      </c>
      <c r="E820" s="213"/>
      <c r="F820" s="134"/>
      <c r="G820" s="176"/>
      <c r="H820" s="193"/>
      <c r="I820" s="193"/>
      <c r="J820" s="193"/>
      <c r="K820" s="193"/>
      <c r="L820" s="134"/>
      <c r="M820" s="186"/>
      <c r="N820" s="134"/>
      <c r="O820" s="193"/>
      <c r="P820" s="134"/>
      <c r="Q820" s="186"/>
      <c r="R820" s="272"/>
    </row>
    <row r="821" spans="1:18" s="177" customFormat="1" ht="15.75" hidden="1" thickTop="1" x14ac:dyDescent="0.25">
      <c r="A821" s="272"/>
      <c r="B821" s="218" t="s">
        <v>334</v>
      </c>
      <c r="C821" s="218" t="s">
        <v>990</v>
      </c>
      <c r="D821" s="206" t="s">
        <v>1</v>
      </c>
      <c r="E821" s="238" t="s">
        <v>60</v>
      </c>
      <c r="F821" s="139"/>
      <c r="G821" s="199" t="s">
        <v>59</v>
      </c>
      <c r="H821" s="192"/>
      <c r="I821" s="192"/>
      <c r="J821" s="192"/>
      <c r="K821" s="192"/>
      <c r="L821" s="139"/>
      <c r="M821" s="185"/>
      <c r="N821" s="139"/>
      <c r="O821" s="192"/>
      <c r="P821" s="139"/>
      <c r="Q821" s="185"/>
      <c r="R821" s="272"/>
    </row>
    <row r="822" spans="1:18" ht="45" hidden="1" customHeight="1" x14ac:dyDescent="0.25">
      <c r="B822" s="217" t="s">
        <v>334</v>
      </c>
      <c r="C822" s="224" t="s">
        <v>990</v>
      </c>
      <c r="D822" s="205" t="s">
        <v>1</v>
      </c>
      <c r="E822" s="230" t="s">
        <v>83</v>
      </c>
      <c r="F822" s="144" t="s">
        <v>472</v>
      </c>
      <c r="G822" s="165"/>
      <c r="H822" s="572"/>
      <c r="I822" s="187"/>
      <c r="J822" s="608"/>
      <c r="K822" s="608"/>
      <c r="L822" s="146"/>
      <c r="M822" s="611" t="s">
        <v>1029</v>
      </c>
      <c r="N822" s="146"/>
      <c r="O822" s="572"/>
      <c r="P822" s="146"/>
      <c r="Q822" s="611" t="s">
        <v>1029</v>
      </c>
    </row>
    <row r="823" spans="1:18" ht="45" hidden="1" customHeight="1" x14ac:dyDescent="0.25">
      <c r="B823" s="217" t="s">
        <v>334</v>
      </c>
      <c r="C823" s="224" t="s">
        <v>990</v>
      </c>
      <c r="D823" s="205" t="s">
        <v>1</v>
      </c>
      <c r="E823" s="230" t="s">
        <v>476</v>
      </c>
      <c r="F823" s="144" t="s">
        <v>472</v>
      </c>
      <c r="G823" s="165"/>
      <c r="H823" s="594"/>
      <c r="I823" s="187"/>
      <c r="J823" s="609"/>
      <c r="K823" s="609"/>
      <c r="L823" s="146"/>
      <c r="M823" s="612"/>
      <c r="N823" s="146"/>
      <c r="O823" s="594"/>
      <c r="P823" s="146"/>
      <c r="Q823" s="612"/>
    </row>
    <row r="824" spans="1:18" ht="45" hidden="1" customHeight="1" x14ac:dyDescent="0.25">
      <c r="B824" s="217" t="s">
        <v>334</v>
      </c>
      <c r="C824" s="224" t="s">
        <v>990</v>
      </c>
      <c r="D824" s="205" t="s">
        <v>1</v>
      </c>
      <c r="E824" s="230" t="s">
        <v>208</v>
      </c>
      <c r="F824" s="144" t="s">
        <v>472</v>
      </c>
      <c r="G824" s="165"/>
      <c r="H824" s="573"/>
      <c r="I824" s="187"/>
      <c r="J824" s="610"/>
      <c r="K824" s="610"/>
      <c r="L824" s="146"/>
      <c r="M824" s="613"/>
      <c r="N824" s="146"/>
      <c r="O824" s="573"/>
      <c r="P824" s="146"/>
      <c r="Q824" s="613"/>
    </row>
    <row r="825" spans="1:18" s="177" customFormat="1" ht="5.0999999999999996" hidden="1" customHeight="1" thickBot="1" x14ac:dyDescent="0.3">
      <c r="A825" s="272"/>
      <c r="B825" s="220" t="s">
        <v>334</v>
      </c>
      <c r="C825" s="220" t="s">
        <v>991</v>
      </c>
      <c r="D825" s="208" t="s">
        <v>1</v>
      </c>
      <c r="E825" s="213"/>
      <c r="F825" s="134"/>
      <c r="G825" s="176"/>
      <c r="H825" s="498"/>
      <c r="I825" s="498"/>
      <c r="J825" s="498"/>
      <c r="K825" s="499"/>
      <c r="L825" s="466"/>
      <c r="M825" s="534"/>
      <c r="N825" s="466"/>
      <c r="O825" s="499"/>
      <c r="P825" s="466"/>
      <c r="Q825" s="534"/>
      <c r="R825" s="272"/>
    </row>
    <row r="826" spans="1:18" s="177" customFormat="1" ht="15.75" hidden="1" thickTop="1" x14ac:dyDescent="0.25">
      <c r="A826" s="272"/>
      <c r="B826" s="218" t="s">
        <v>334</v>
      </c>
      <c r="C826" s="218" t="s">
        <v>991</v>
      </c>
      <c r="D826" s="206" t="s">
        <v>1</v>
      </c>
      <c r="E826" s="238" t="s">
        <v>60</v>
      </c>
      <c r="F826" s="139"/>
      <c r="G826" s="199" t="s">
        <v>59</v>
      </c>
      <c r="H826" s="500"/>
      <c r="I826" s="500"/>
      <c r="J826" s="500"/>
      <c r="K826" s="496"/>
      <c r="L826" s="465"/>
      <c r="M826" s="533"/>
      <c r="N826" s="465"/>
      <c r="O826" s="496"/>
      <c r="P826" s="465"/>
      <c r="Q826" s="533"/>
      <c r="R826" s="272"/>
    </row>
    <row r="827" spans="1:18" ht="45" hidden="1" customHeight="1" x14ac:dyDescent="0.25">
      <c r="B827" s="217" t="s">
        <v>334</v>
      </c>
      <c r="C827" s="224" t="s">
        <v>991</v>
      </c>
      <c r="D827" s="205" t="s">
        <v>1</v>
      </c>
      <c r="E827" s="230" t="s">
        <v>132</v>
      </c>
      <c r="F827" s="489" t="s">
        <v>472</v>
      </c>
      <c r="G827" s="165"/>
      <c r="H827" s="576"/>
      <c r="I827" s="469"/>
      <c r="J827" s="615"/>
      <c r="K827" s="588"/>
      <c r="L827" s="471"/>
      <c r="M827" s="580" t="s">
        <v>1029</v>
      </c>
      <c r="N827" s="471"/>
      <c r="O827" s="578"/>
      <c r="P827" s="471"/>
      <c r="Q827" s="580" t="s">
        <v>1029</v>
      </c>
    </row>
    <row r="828" spans="1:18" ht="45" hidden="1" customHeight="1" x14ac:dyDescent="0.25">
      <c r="B828" s="217" t="s">
        <v>334</v>
      </c>
      <c r="C828" s="224" t="s">
        <v>991</v>
      </c>
      <c r="D828" s="205" t="s">
        <v>1</v>
      </c>
      <c r="E828" s="230" t="s">
        <v>133</v>
      </c>
      <c r="F828" s="489" t="s">
        <v>472</v>
      </c>
      <c r="G828" s="165"/>
      <c r="H828" s="614"/>
      <c r="I828" s="469"/>
      <c r="J828" s="616"/>
      <c r="K828" s="589"/>
      <c r="L828" s="471"/>
      <c r="M828" s="591"/>
      <c r="N828" s="471"/>
      <c r="O828" s="593"/>
      <c r="P828" s="471"/>
      <c r="Q828" s="591"/>
    </row>
    <row r="829" spans="1:18" ht="45" hidden="1" customHeight="1" x14ac:dyDescent="0.25">
      <c r="B829" s="217" t="s">
        <v>334</v>
      </c>
      <c r="C829" s="224" t="s">
        <v>991</v>
      </c>
      <c r="D829" s="205" t="s">
        <v>1</v>
      </c>
      <c r="E829" s="230" t="s">
        <v>134</v>
      </c>
      <c r="F829" s="489" t="s">
        <v>472</v>
      </c>
      <c r="G829" s="165"/>
      <c r="H829" s="577"/>
      <c r="I829" s="469"/>
      <c r="J829" s="617"/>
      <c r="K829" s="590"/>
      <c r="L829" s="471"/>
      <c r="M829" s="592"/>
      <c r="N829" s="471"/>
      <c r="O829" s="579"/>
      <c r="P829" s="471"/>
      <c r="Q829" s="592"/>
    </row>
    <row r="830" spans="1:18" s="177" customFormat="1" ht="5.0999999999999996" hidden="1" customHeight="1" thickBot="1" x14ac:dyDescent="0.3">
      <c r="A830" s="272"/>
      <c r="B830" s="220" t="s">
        <v>334</v>
      </c>
      <c r="C830" s="220" t="s">
        <v>990</v>
      </c>
      <c r="D830" s="208" t="s">
        <v>2</v>
      </c>
      <c r="E830" s="213"/>
      <c r="F830" s="134"/>
      <c r="G830" s="176"/>
      <c r="H830" s="193"/>
      <c r="I830" s="193"/>
      <c r="J830" s="193"/>
      <c r="K830" s="193"/>
      <c r="L830" s="134"/>
      <c r="M830" s="186"/>
      <c r="N830" s="134"/>
      <c r="O830" s="193"/>
      <c r="P830" s="134"/>
      <c r="Q830" s="186"/>
      <c r="R830" s="272"/>
    </row>
    <row r="831" spans="1:18" s="177" customFormat="1" ht="15.75" hidden="1" thickTop="1" x14ac:dyDescent="0.25">
      <c r="A831" s="272"/>
      <c r="B831" s="218" t="s">
        <v>334</v>
      </c>
      <c r="C831" s="218" t="s">
        <v>990</v>
      </c>
      <c r="D831" s="206" t="s">
        <v>2</v>
      </c>
      <c r="E831" s="238" t="s">
        <v>63</v>
      </c>
      <c r="F831" s="139"/>
      <c r="G831" s="199" t="s">
        <v>76</v>
      </c>
      <c r="H831" s="192"/>
      <c r="I831" s="192"/>
      <c r="J831" s="192"/>
      <c r="K831" s="192"/>
      <c r="L831" s="139"/>
      <c r="M831" s="185"/>
      <c r="N831" s="139"/>
      <c r="O831" s="192"/>
      <c r="P831" s="139"/>
      <c r="Q831" s="185"/>
      <c r="R831" s="272"/>
    </row>
    <row r="832" spans="1:18" ht="45" hidden="1" customHeight="1" x14ac:dyDescent="0.25">
      <c r="B832" s="217" t="s">
        <v>334</v>
      </c>
      <c r="C832" s="224" t="s">
        <v>990</v>
      </c>
      <c r="D832" s="205" t="s">
        <v>2</v>
      </c>
      <c r="E832" s="230" t="s">
        <v>206</v>
      </c>
      <c r="F832" s="144" t="s">
        <v>472</v>
      </c>
      <c r="G832" s="560" t="s">
        <v>224</v>
      </c>
      <c r="H832" s="572"/>
      <c r="I832" s="187"/>
      <c r="J832" s="608"/>
      <c r="K832" s="608"/>
      <c r="L832" s="146"/>
      <c r="M832" s="611" t="s">
        <v>1029</v>
      </c>
      <c r="N832" s="146"/>
      <c r="O832" s="572"/>
      <c r="P832" s="146"/>
      <c r="Q832" s="611" t="s">
        <v>1029</v>
      </c>
    </row>
    <row r="833" spans="1:18" ht="45" hidden="1" customHeight="1" x14ac:dyDescent="0.25">
      <c r="B833" s="217" t="s">
        <v>334</v>
      </c>
      <c r="C833" s="224" t="s">
        <v>990</v>
      </c>
      <c r="D833" s="205" t="s">
        <v>2</v>
      </c>
      <c r="E833" s="230" t="s">
        <v>478</v>
      </c>
      <c r="F833" s="144" t="s">
        <v>472</v>
      </c>
      <c r="G833" s="560"/>
      <c r="H833" s="594"/>
      <c r="I833" s="187"/>
      <c r="J833" s="609"/>
      <c r="K833" s="609"/>
      <c r="L833" s="146"/>
      <c r="M833" s="612"/>
      <c r="N833" s="146"/>
      <c r="O833" s="594"/>
      <c r="P833" s="146"/>
      <c r="Q833" s="612"/>
    </row>
    <row r="834" spans="1:18" ht="45" hidden="1" customHeight="1" x14ac:dyDescent="0.25">
      <c r="B834" s="217" t="s">
        <v>334</v>
      </c>
      <c r="C834" s="224" t="s">
        <v>990</v>
      </c>
      <c r="D834" s="205" t="s">
        <v>2</v>
      </c>
      <c r="E834" s="230" t="s">
        <v>207</v>
      </c>
      <c r="F834" s="144" t="s">
        <v>472</v>
      </c>
      <c r="G834" s="560"/>
      <c r="H834" s="573"/>
      <c r="I834" s="187"/>
      <c r="J834" s="610"/>
      <c r="K834" s="610"/>
      <c r="L834" s="146"/>
      <c r="M834" s="613"/>
      <c r="N834" s="146"/>
      <c r="O834" s="573"/>
      <c r="P834" s="146"/>
      <c r="Q834" s="613"/>
    </row>
    <row r="835" spans="1:18" s="177" customFormat="1" ht="5.0999999999999996" hidden="1" customHeight="1" thickBot="1" x14ac:dyDescent="0.3">
      <c r="A835" s="272"/>
      <c r="B835" s="220" t="s">
        <v>334</v>
      </c>
      <c r="C835" s="220" t="s">
        <v>991</v>
      </c>
      <c r="D835" s="208" t="s">
        <v>2</v>
      </c>
      <c r="E835" s="213"/>
      <c r="F835" s="134"/>
      <c r="G835" s="176"/>
      <c r="H835" s="498"/>
      <c r="I835" s="498"/>
      <c r="J835" s="498"/>
      <c r="K835" s="499"/>
      <c r="L835" s="466"/>
      <c r="M835" s="534"/>
      <c r="N835" s="466"/>
      <c r="O835" s="499"/>
      <c r="P835" s="466"/>
      <c r="Q835" s="534"/>
      <c r="R835" s="272"/>
    </row>
    <row r="836" spans="1:18" s="177" customFormat="1" ht="15.75" hidden="1" thickTop="1" x14ac:dyDescent="0.25">
      <c r="A836" s="272"/>
      <c r="B836" s="218" t="s">
        <v>334</v>
      </c>
      <c r="C836" s="218" t="s">
        <v>991</v>
      </c>
      <c r="D836" s="206" t="s">
        <v>2</v>
      </c>
      <c r="E836" s="238" t="s">
        <v>63</v>
      </c>
      <c r="F836" s="139"/>
      <c r="G836" s="199" t="s">
        <v>76</v>
      </c>
      <c r="H836" s="500"/>
      <c r="I836" s="500"/>
      <c r="J836" s="500"/>
      <c r="K836" s="496"/>
      <c r="L836" s="465"/>
      <c r="M836" s="533"/>
      <c r="N836" s="465"/>
      <c r="O836" s="496"/>
      <c r="P836" s="465"/>
      <c r="Q836" s="533"/>
      <c r="R836" s="272"/>
    </row>
    <row r="837" spans="1:18" ht="45" hidden="1" customHeight="1" x14ac:dyDescent="0.25">
      <c r="B837" s="217" t="s">
        <v>334</v>
      </c>
      <c r="C837" s="224" t="s">
        <v>991</v>
      </c>
      <c r="D837" s="205" t="s">
        <v>2</v>
      </c>
      <c r="E837" s="230" t="s">
        <v>135</v>
      </c>
      <c r="F837" s="489" t="s">
        <v>472</v>
      </c>
      <c r="G837" s="560" t="s">
        <v>224</v>
      </c>
      <c r="H837" s="624"/>
      <c r="I837" s="497"/>
      <c r="J837" s="627"/>
      <c r="K837" s="588"/>
      <c r="L837" s="471"/>
      <c r="M837" s="580" t="s">
        <v>1029</v>
      </c>
      <c r="N837" s="471"/>
      <c r="O837" s="578"/>
      <c r="P837" s="471"/>
      <c r="Q837" s="580" t="s">
        <v>1029</v>
      </c>
    </row>
    <row r="838" spans="1:18" ht="45" hidden="1" customHeight="1" x14ac:dyDescent="0.25">
      <c r="B838" s="217" t="s">
        <v>334</v>
      </c>
      <c r="C838" s="224" t="s">
        <v>991</v>
      </c>
      <c r="D838" s="205" t="s">
        <v>2</v>
      </c>
      <c r="E838" s="230" t="s">
        <v>136</v>
      </c>
      <c r="F838" s="489" t="s">
        <v>472</v>
      </c>
      <c r="G838" s="560"/>
      <c r="H838" s="625"/>
      <c r="I838" s="497"/>
      <c r="J838" s="628"/>
      <c r="K838" s="589"/>
      <c r="L838" s="471"/>
      <c r="M838" s="591"/>
      <c r="N838" s="471"/>
      <c r="O838" s="593"/>
      <c r="P838" s="471"/>
      <c r="Q838" s="591"/>
    </row>
    <row r="839" spans="1:18" ht="45" hidden="1" customHeight="1" x14ac:dyDescent="0.25">
      <c r="B839" s="217" t="s">
        <v>334</v>
      </c>
      <c r="C839" s="224" t="s">
        <v>991</v>
      </c>
      <c r="D839" s="205" t="s">
        <v>2</v>
      </c>
      <c r="E839" s="230" t="s">
        <v>137</v>
      </c>
      <c r="F839" s="489" t="s">
        <v>472</v>
      </c>
      <c r="G839" s="560"/>
      <c r="H839" s="626"/>
      <c r="I839" s="497"/>
      <c r="J839" s="629"/>
      <c r="K839" s="590"/>
      <c r="L839" s="471"/>
      <c r="M839" s="592"/>
      <c r="N839" s="471"/>
      <c r="O839" s="579"/>
      <c r="P839" s="471"/>
      <c r="Q839" s="592"/>
    </row>
    <row r="840" spans="1:18" s="177" customFormat="1" ht="5.0999999999999996" hidden="1" customHeight="1" thickBot="1" x14ac:dyDescent="0.3">
      <c r="A840" s="272"/>
      <c r="B840" s="220" t="s">
        <v>334</v>
      </c>
      <c r="C840" s="220" t="s">
        <v>990</v>
      </c>
      <c r="D840" s="208" t="s">
        <v>3</v>
      </c>
      <c r="E840" s="213"/>
      <c r="F840" s="134"/>
      <c r="G840" s="176"/>
      <c r="H840" s="193"/>
      <c r="I840" s="193"/>
      <c r="J840" s="193"/>
      <c r="K840" s="193"/>
      <c r="L840" s="134"/>
      <c r="M840" s="186"/>
      <c r="N840" s="134"/>
      <c r="O840" s="193"/>
      <c r="P840" s="134"/>
      <c r="Q840" s="186"/>
      <c r="R840" s="272"/>
    </row>
    <row r="841" spans="1:18" s="177" customFormat="1" ht="15.75" hidden="1" thickTop="1" x14ac:dyDescent="0.25">
      <c r="A841" s="272"/>
      <c r="B841" s="218" t="s">
        <v>334</v>
      </c>
      <c r="C841" s="218" t="s">
        <v>990</v>
      </c>
      <c r="D841" s="206" t="s">
        <v>3</v>
      </c>
      <c r="E841" s="238" t="s">
        <v>64</v>
      </c>
      <c r="F841" s="139"/>
      <c r="G841" s="199" t="s">
        <v>77</v>
      </c>
      <c r="H841" s="192"/>
      <c r="I841" s="192"/>
      <c r="J841" s="192"/>
      <c r="K841" s="192"/>
      <c r="L841" s="139"/>
      <c r="M841" s="185"/>
      <c r="N841" s="139"/>
      <c r="O841" s="192"/>
      <c r="P841" s="139"/>
      <c r="Q841" s="185"/>
      <c r="R841" s="272"/>
    </row>
    <row r="842" spans="1:18" ht="45" hidden="1" customHeight="1" x14ac:dyDescent="0.25">
      <c r="B842" s="217" t="s">
        <v>334</v>
      </c>
      <c r="C842" s="224" t="s">
        <v>990</v>
      </c>
      <c r="D842" s="205" t="s">
        <v>3</v>
      </c>
      <c r="E842" s="230" t="s">
        <v>84</v>
      </c>
      <c r="F842" s="144" t="s">
        <v>472</v>
      </c>
      <c r="G842" s="560" t="s">
        <v>225</v>
      </c>
      <c r="H842" s="572"/>
      <c r="I842" s="187"/>
      <c r="J842" s="608"/>
      <c r="K842" s="608"/>
      <c r="L842" s="146"/>
      <c r="M842" s="611" t="s">
        <v>1029</v>
      </c>
      <c r="N842" s="146"/>
      <c r="O842" s="572"/>
      <c r="P842" s="146"/>
      <c r="Q842" s="611" t="s">
        <v>1029</v>
      </c>
    </row>
    <row r="843" spans="1:18" ht="45" hidden="1" customHeight="1" x14ac:dyDescent="0.25">
      <c r="B843" s="217" t="s">
        <v>334</v>
      </c>
      <c r="C843" s="224" t="s">
        <v>990</v>
      </c>
      <c r="D843" s="205" t="s">
        <v>3</v>
      </c>
      <c r="E843" s="230" t="s">
        <v>85</v>
      </c>
      <c r="F843" s="144" t="s">
        <v>472</v>
      </c>
      <c r="G843" s="560"/>
      <c r="H843" s="594"/>
      <c r="I843" s="187"/>
      <c r="J843" s="609"/>
      <c r="K843" s="609"/>
      <c r="L843" s="146"/>
      <c r="M843" s="612"/>
      <c r="N843" s="146"/>
      <c r="O843" s="594"/>
      <c r="P843" s="146"/>
      <c r="Q843" s="612"/>
    </row>
    <row r="844" spans="1:18" ht="45" hidden="1" customHeight="1" x14ac:dyDescent="0.25">
      <c r="B844" s="217" t="s">
        <v>334</v>
      </c>
      <c r="C844" s="224" t="s">
        <v>990</v>
      </c>
      <c r="D844" s="205" t="s">
        <v>3</v>
      </c>
      <c r="E844" s="230" t="s">
        <v>86</v>
      </c>
      <c r="F844" s="144" t="s">
        <v>472</v>
      </c>
      <c r="G844" s="560"/>
      <c r="H844" s="573"/>
      <c r="I844" s="187"/>
      <c r="J844" s="610"/>
      <c r="K844" s="610"/>
      <c r="L844" s="146"/>
      <c r="M844" s="613"/>
      <c r="N844" s="146"/>
      <c r="O844" s="573"/>
      <c r="P844" s="146"/>
      <c r="Q844" s="613"/>
    </row>
    <row r="845" spans="1:18" s="177" customFormat="1" ht="5.0999999999999996" hidden="1" customHeight="1" thickBot="1" x14ac:dyDescent="0.3">
      <c r="A845" s="272"/>
      <c r="B845" s="220" t="s">
        <v>334</v>
      </c>
      <c r="C845" s="220" t="s">
        <v>991</v>
      </c>
      <c r="D845" s="208" t="s">
        <v>3</v>
      </c>
      <c r="E845" s="213"/>
      <c r="F845" s="134"/>
      <c r="G845" s="176"/>
      <c r="H845" s="498"/>
      <c r="I845" s="498"/>
      <c r="J845" s="498"/>
      <c r="K845" s="499"/>
      <c r="L845" s="466"/>
      <c r="M845" s="534"/>
      <c r="N845" s="466"/>
      <c r="O845" s="499"/>
      <c r="P845" s="466"/>
      <c r="Q845" s="534"/>
      <c r="R845" s="272"/>
    </row>
    <row r="846" spans="1:18" s="177" customFormat="1" ht="15.75" hidden="1" thickTop="1" x14ac:dyDescent="0.25">
      <c r="A846" s="272"/>
      <c r="B846" s="218" t="s">
        <v>334</v>
      </c>
      <c r="C846" s="218" t="s">
        <v>991</v>
      </c>
      <c r="D846" s="206" t="s">
        <v>3</v>
      </c>
      <c r="E846" s="238" t="s">
        <v>64</v>
      </c>
      <c r="F846" s="139"/>
      <c r="G846" s="199" t="s">
        <v>77</v>
      </c>
      <c r="H846" s="500"/>
      <c r="I846" s="500"/>
      <c r="J846" s="500"/>
      <c r="K846" s="496"/>
      <c r="L846" s="465"/>
      <c r="M846" s="533"/>
      <c r="N846" s="465"/>
      <c r="O846" s="496"/>
      <c r="P846" s="465"/>
      <c r="Q846" s="533"/>
      <c r="R846" s="272"/>
    </row>
    <row r="847" spans="1:18" ht="45" hidden="1" customHeight="1" x14ac:dyDescent="0.25">
      <c r="B847" s="217" t="s">
        <v>334</v>
      </c>
      <c r="C847" s="224" t="s">
        <v>991</v>
      </c>
      <c r="D847" s="205" t="s">
        <v>3</v>
      </c>
      <c r="E847" s="230" t="s">
        <v>138</v>
      </c>
      <c r="F847" s="489" t="s">
        <v>472</v>
      </c>
      <c r="G847" s="560" t="s">
        <v>225</v>
      </c>
      <c r="H847" s="624"/>
      <c r="I847" s="497"/>
      <c r="J847" s="627"/>
      <c r="K847" s="588"/>
      <c r="L847" s="471"/>
      <c r="M847" s="580" t="s">
        <v>1029</v>
      </c>
      <c r="N847" s="471"/>
      <c r="O847" s="578"/>
      <c r="P847" s="471"/>
      <c r="Q847" s="580" t="s">
        <v>1029</v>
      </c>
    </row>
    <row r="848" spans="1:18" ht="45" hidden="1" customHeight="1" x14ac:dyDescent="0.25">
      <c r="B848" s="217" t="s">
        <v>334</v>
      </c>
      <c r="C848" s="224" t="s">
        <v>991</v>
      </c>
      <c r="D848" s="205" t="s">
        <v>3</v>
      </c>
      <c r="E848" s="230" t="s">
        <v>139</v>
      </c>
      <c r="F848" s="489" t="s">
        <v>472</v>
      </c>
      <c r="G848" s="560"/>
      <c r="H848" s="625"/>
      <c r="I848" s="497"/>
      <c r="J848" s="628"/>
      <c r="K848" s="589"/>
      <c r="L848" s="471"/>
      <c r="M848" s="591"/>
      <c r="N848" s="471"/>
      <c r="O848" s="593"/>
      <c r="P848" s="471"/>
      <c r="Q848" s="591"/>
    </row>
    <row r="849" spans="1:18" ht="45" hidden="1" customHeight="1" x14ac:dyDescent="0.25">
      <c r="B849" s="217" t="s">
        <v>334</v>
      </c>
      <c r="C849" s="224" t="s">
        <v>991</v>
      </c>
      <c r="D849" s="205" t="s">
        <v>3</v>
      </c>
      <c r="E849" s="230" t="s">
        <v>140</v>
      </c>
      <c r="F849" s="489" t="s">
        <v>472</v>
      </c>
      <c r="G849" s="560"/>
      <c r="H849" s="626"/>
      <c r="I849" s="497"/>
      <c r="J849" s="629"/>
      <c r="K849" s="590"/>
      <c r="L849" s="471"/>
      <c r="M849" s="592"/>
      <c r="N849" s="471"/>
      <c r="O849" s="579"/>
      <c r="P849" s="471"/>
      <c r="Q849" s="592"/>
    </row>
    <row r="850" spans="1:18" s="177" customFormat="1" ht="5.0999999999999996" hidden="1" customHeight="1" thickBot="1" x14ac:dyDescent="0.3">
      <c r="A850" s="272"/>
      <c r="B850" s="220" t="s">
        <v>334</v>
      </c>
      <c r="C850" s="220" t="s">
        <v>990</v>
      </c>
      <c r="D850" s="208" t="s">
        <v>4</v>
      </c>
      <c r="E850" s="213"/>
      <c r="F850" s="134"/>
      <c r="G850" s="176"/>
      <c r="H850" s="193"/>
      <c r="I850" s="193"/>
      <c r="J850" s="193"/>
      <c r="K850" s="193"/>
      <c r="L850" s="134"/>
      <c r="M850" s="186"/>
      <c r="N850" s="134"/>
      <c r="O850" s="193"/>
      <c r="P850" s="134"/>
      <c r="Q850" s="186"/>
      <c r="R850" s="272"/>
    </row>
    <row r="851" spans="1:18" s="177" customFormat="1" ht="15.75" hidden="1" thickTop="1" x14ac:dyDescent="0.25">
      <c r="A851" s="272"/>
      <c r="B851" s="218" t="s">
        <v>334</v>
      </c>
      <c r="C851" s="218" t="s">
        <v>990</v>
      </c>
      <c r="D851" s="206" t="s">
        <v>4</v>
      </c>
      <c r="E851" s="238" t="s">
        <v>65</v>
      </c>
      <c r="F851" s="139"/>
      <c r="G851" s="199" t="s">
        <v>77</v>
      </c>
      <c r="H851" s="192"/>
      <c r="I851" s="192"/>
      <c r="J851" s="192"/>
      <c r="K851" s="192"/>
      <c r="L851" s="139"/>
      <c r="M851" s="185"/>
      <c r="N851" s="139"/>
      <c r="O851" s="192"/>
      <c r="P851" s="139"/>
      <c r="Q851" s="185"/>
      <c r="R851" s="272"/>
    </row>
    <row r="852" spans="1:18" ht="45" hidden="1" customHeight="1" x14ac:dyDescent="0.25">
      <c r="B852" s="217" t="s">
        <v>334</v>
      </c>
      <c r="C852" s="224" t="s">
        <v>990</v>
      </c>
      <c r="D852" s="205" t="s">
        <v>4</v>
      </c>
      <c r="E852" s="230" t="s">
        <v>1010</v>
      </c>
      <c r="F852" s="144" t="s">
        <v>472</v>
      </c>
      <c r="G852" s="560" t="s">
        <v>225</v>
      </c>
      <c r="H852" s="572"/>
      <c r="I852" s="187"/>
      <c r="J852" s="608"/>
      <c r="K852" s="608"/>
      <c r="L852" s="146"/>
      <c r="M852" s="611" t="s">
        <v>1029</v>
      </c>
      <c r="N852" s="146"/>
      <c r="O852" s="572"/>
      <c r="P852" s="146"/>
      <c r="Q852" s="611" t="s">
        <v>1029</v>
      </c>
    </row>
    <row r="853" spans="1:18" ht="45" hidden="1" customHeight="1" x14ac:dyDescent="0.25">
      <c r="B853" s="217" t="s">
        <v>334</v>
      </c>
      <c r="C853" s="224" t="s">
        <v>990</v>
      </c>
      <c r="D853" s="205" t="s">
        <v>4</v>
      </c>
      <c r="E853" s="230" t="s">
        <v>85</v>
      </c>
      <c r="F853" s="144" t="s">
        <v>472</v>
      </c>
      <c r="G853" s="560"/>
      <c r="H853" s="594"/>
      <c r="I853" s="187"/>
      <c r="J853" s="609"/>
      <c r="K853" s="609"/>
      <c r="L853" s="146"/>
      <c r="M853" s="612"/>
      <c r="N853" s="146"/>
      <c r="O853" s="594"/>
      <c r="P853" s="146"/>
      <c r="Q853" s="612"/>
    </row>
    <row r="854" spans="1:18" ht="45" hidden="1" customHeight="1" x14ac:dyDescent="0.25">
      <c r="B854" s="217" t="s">
        <v>334</v>
      </c>
      <c r="C854" s="224" t="s">
        <v>990</v>
      </c>
      <c r="D854" s="205" t="s">
        <v>4</v>
      </c>
      <c r="E854" s="230" t="s">
        <v>87</v>
      </c>
      <c r="F854" s="144" t="s">
        <v>472</v>
      </c>
      <c r="G854" s="560"/>
      <c r="H854" s="573"/>
      <c r="I854" s="187"/>
      <c r="J854" s="610"/>
      <c r="K854" s="610"/>
      <c r="L854" s="146"/>
      <c r="M854" s="613"/>
      <c r="N854" s="146"/>
      <c r="O854" s="573"/>
      <c r="P854" s="146"/>
      <c r="Q854" s="613"/>
    </row>
    <row r="855" spans="1:18" s="177" customFormat="1" ht="5.0999999999999996" hidden="1" customHeight="1" thickBot="1" x14ac:dyDescent="0.3">
      <c r="A855" s="272"/>
      <c r="B855" s="220" t="s">
        <v>334</v>
      </c>
      <c r="C855" s="220" t="s">
        <v>991</v>
      </c>
      <c r="D855" s="208" t="s">
        <v>4</v>
      </c>
      <c r="E855" s="213"/>
      <c r="F855" s="134"/>
      <c r="G855" s="176"/>
      <c r="H855" s="498"/>
      <c r="I855" s="498"/>
      <c r="J855" s="498"/>
      <c r="K855" s="499"/>
      <c r="L855" s="466"/>
      <c r="M855" s="534"/>
      <c r="N855" s="466"/>
      <c r="O855" s="499"/>
      <c r="P855" s="466"/>
      <c r="Q855" s="534"/>
      <c r="R855" s="272"/>
    </row>
    <row r="856" spans="1:18" s="177" customFormat="1" ht="15.75" hidden="1" thickTop="1" x14ac:dyDescent="0.25">
      <c r="A856" s="272"/>
      <c r="B856" s="218" t="s">
        <v>334</v>
      </c>
      <c r="C856" s="218" t="s">
        <v>991</v>
      </c>
      <c r="D856" s="206" t="s">
        <v>4</v>
      </c>
      <c r="E856" s="238" t="s">
        <v>65</v>
      </c>
      <c r="F856" s="139"/>
      <c r="G856" s="199" t="s">
        <v>77</v>
      </c>
      <c r="H856" s="500"/>
      <c r="I856" s="500"/>
      <c r="J856" s="500"/>
      <c r="K856" s="496"/>
      <c r="L856" s="465"/>
      <c r="M856" s="533"/>
      <c r="N856" s="465"/>
      <c r="O856" s="496"/>
      <c r="P856" s="465"/>
      <c r="Q856" s="533"/>
      <c r="R856" s="272"/>
    </row>
    <row r="857" spans="1:18" ht="45" hidden="1" customHeight="1" x14ac:dyDescent="0.25">
      <c r="B857" s="217" t="s">
        <v>334</v>
      </c>
      <c r="C857" s="224" t="s">
        <v>991</v>
      </c>
      <c r="D857" s="205" t="s">
        <v>4</v>
      </c>
      <c r="E857" s="230" t="s">
        <v>138</v>
      </c>
      <c r="F857" s="489" t="s">
        <v>472</v>
      </c>
      <c r="G857" s="560" t="s">
        <v>225</v>
      </c>
      <c r="H857" s="624"/>
      <c r="I857" s="497"/>
      <c r="J857" s="624"/>
      <c r="K857" s="578"/>
      <c r="L857" s="470"/>
      <c r="M857" s="580" t="s">
        <v>1029</v>
      </c>
      <c r="N857" s="471"/>
      <c r="O857" s="578"/>
      <c r="P857" s="472"/>
      <c r="Q857" s="580" t="s">
        <v>1029</v>
      </c>
    </row>
    <row r="858" spans="1:18" ht="45" hidden="1" customHeight="1" x14ac:dyDescent="0.25">
      <c r="B858" s="217" t="s">
        <v>334</v>
      </c>
      <c r="C858" s="224" t="s">
        <v>991</v>
      </c>
      <c r="D858" s="205" t="s">
        <v>4</v>
      </c>
      <c r="E858" s="230" t="s">
        <v>742</v>
      </c>
      <c r="F858" s="489" t="s">
        <v>472</v>
      </c>
      <c r="G858" s="560"/>
      <c r="H858" s="625"/>
      <c r="I858" s="497"/>
      <c r="J858" s="625"/>
      <c r="K858" s="593"/>
      <c r="L858" s="472"/>
      <c r="M858" s="591"/>
      <c r="N858" s="471"/>
      <c r="O858" s="593"/>
      <c r="P858" s="472"/>
      <c r="Q858" s="591"/>
    </row>
    <row r="859" spans="1:18" ht="45" hidden="1" customHeight="1" x14ac:dyDescent="0.25">
      <c r="B859" s="217" t="s">
        <v>334</v>
      </c>
      <c r="C859" s="224" t="s">
        <v>991</v>
      </c>
      <c r="D859" s="205" t="s">
        <v>4</v>
      </c>
      <c r="E859" s="230" t="s">
        <v>743</v>
      </c>
      <c r="F859" s="489" t="s">
        <v>472</v>
      </c>
      <c r="G859" s="560"/>
      <c r="H859" s="626"/>
      <c r="I859" s="497"/>
      <c r="J859" s="626"/>
      <c r="K859" s="579"/>
      <c r="L859" s="472"/>
      <c r="M859" s="592"/>
      <c r="N859" s="471"/>
      <c r="O859" s="579"/>
      <c r="P859" s="472"/>
      <c r="Q859" s="592"/>
    </row>
    <row r="860" spans="1:18" s="177" customFormat="1" ht="5.0999999999999996" hidden="1" customHeight="1" thickBot="1" x14ac:dyDescent="0.3">
      <c r="A860" s="272"/>
      <c r="B860" s="220" t="s">
        <v>334</v>
      </c>
      <c r="C860" s="220" t="s">
        <v>990</v>
      </c>
      <c r="D860" s="208" t="s">
        <v>5</v>
      </c>
      <c r="E860" s="213"/>
      <c r="F860" s="134"/>
      <c r="G860" s="176"/>
      <c r="H860" s="193"/>
      <c r="I860" s="193"/>
      <c r="J860" s="193"/>
      <c r="K860" s="193"/>
      <c r="L860" s="134"/>
      <c r="M860" s="186"/>
      <c r="N860" s="134"/>
      <c r="O860" s="193"/>
      <c r="P860" s="134"/>
      <c r="Q860" s="186"/>
      <c r="R860" s="272"/>
    </row>
    <row r="861" spans="1:18" s="177" customFormat="1" ht="15.75" hidden="1" thickTop="1" x14ac:dyDescent="0.25">
      <c r="A861" s="272"/>
      <c r="B861" s="218" t="s">
        <v>334</v>
      </c>
      <c r="C861" s="218" t="s">
        <v>990</v>
      </c>
      <c r="D861" s="206" t="s">
        <v>5</v>
      </c>
      <c r="E861" s="238" t="s">
        <v>66</v>
      </c>
      <c r="F861" s="139"/>
      <c r="G861" s="199" t="s">
        <v>228</v>
      </c>
      <c r="H861" s="192"/>
      <c r="I861" s="192"/>
      <c r="J861" s="192"/>
      <c r="K861" s="192"/>
      <c r="L861" s="139"/>
      <c r="M861" s="185"/>
      <c r="N861" s="139"/>
      <c r="O861" s="192"/>
      <c r="P861" s="139"/>
      <c r="Q861" s="185"/>
      <c r="R861" s="272"/>
    </row>
    <row r="862" spans="1:18" ht="45" hidden="1" customHeight="1" x14ac:dyDescent="0.25">
      <c r="B862" s="217" t="s">
        <v>334</v>
      </c>
      <c r="C862" s="224" t="s">
        <v>990</v>
      </c>
      <c r="D862" s="205" t="s">
        <v>5</v>
      </c>
      <c r="E862" s="230" t="s">
        <v>143</v>
      </c>
      <c r="F862" s="144" t="s">
        <v>472</v>
      </c>
      <c r="G862" s="560" t="s">
        <v>226</v>
      </c>
      <c r="H862" s="572"/>
      <c r="I862" s="187"/>
      <c r="J862" s="572"/>
      <c r="K862" s="572"/>
      <c r="L862" s="145"/>
      <c r="M862" s="574" t="s">
        <v>1029</v>
      </c>
      <c r="N862" s="146"/>
      <c r="O862" s="572"/>
      <c r="P862" s="147"/>
      <c r="Q862" s="574" t="s">
        <v>1029</v>
      </c>
    </row>
    <row r="863" spans="1:18" ht="45" hidden="1" customHeight="1" x14ac:dyDescent="0.25">
      <c r="B863" s="217" t="s">
        <v>334</v>
      </c>
      <c r="C863" s="224" t="s">
        <v>990</v>
      </c>
      <c r="D863" s="205" t="s">
        <v>5</v>
      </c>
      <c r="E863" s="230" t="s">
        <v>210</v>
      </c>
      <c r="F863" s="144" t="s">
        <v>472</v>
      </c>
      <c r="G863" s="560"/>
      <c r="H863" s="573"/>
      <c r="I863" s="187"/>
      <c r="J863" s="573"/>
      <c r="K863" s="573"/>
      <c r="L863" s="147"/>
      <c r="M863" s="575"/>
      <c r="N863" s="146"/>
      <c r="O863" s="573"/>
      <c r="P863" s="147"/>
      <c r="Q863" s="575"/>
    </row>
    <row r="864" spans="1:18" s="177" customFormat="1" ht="5.0999999999999996" hidden="1" customHeight="1" thickBot="1" x14ac:dyDescent="0.3">
      <c r="A864" s="272"/>
      <c r="B864" s="220" t="s">
        <v>334</v>
      </c>
      <c r="C864" s="220" t="s">
        <v>991</v>
      </c>
      <c r="D864" s="208" t="s">
        <v>5</v>
      </c>
      <c r="E864" s="213"/>
      <c r="F864" s="134"/>
      <c r="G864" s="176"/>
      <c r="H864" s="498"/>
      <c r="I864" s="498"/>
      <c r="J864" s="498"/>
      <c r="K864" s="499"/>
      <c r="L864" s="466"/>
      <c r="M864" s="534"/>
      <c r="N864" s="466"/>
      <c r="O864" s="499"/>
      <c r="P864" s="466"/>
      <c r="Q864" s="534"/>
      <c r="R864" s="272"/>
    </row>
    <row r="865" spans="1:18" s="177" customFormat="1" ht="15.75" hidden="1" thickTop="1" x14ac:dyDescent="0.25">
      <c r="A865" s="272"/>
      <c r="B865" s="218" t="s">
        <v>334</v>
      </c>
      <c r="C865" s="218" t="s">
        <v>991</v>
      </c>
      <c r="D865" s="206" t="s">
        <v>5</v>
      </c>
      <c r="E865" s="238" t="s">
        <v>66</v>
      </c>
      <c r="F865" s="139"/>
      <c r="G865" s="199" t="s">
        <v>1057</v>
      </c>
      <c r="H865" s="500"/>
      <c r="I865" s="500"/>
      <c r="J865" s="500"/>
      <c r="K865" s="496"/>
      <c r="L865" s="465"/>
      <c r="M865" s="533"/>
      <c r="N865" s="465"/>
      <c r="O865" s="496"/>
      <c r="P865" s="465"/>
      <c r="Q865" s="533"/>
      <c r="R865" s="272"/>
    </row>
    <row r="866" spans="1:18" ht="45" hidden="1" customHeight="1" x14ac:dyDescent="0.25">
      <c r="B866" s="217" t="s">
        <v>334</v>
      </c>
      <c r="C866" s="224" t="s">
        <v>991</v>
      </c>
      <c r="D866" s="205" t="s">
        <v>5</v>
      </c>
      <c r="E866" s="230" t="s">
        <v>141</v>
      </c>
      <c r="F866" s="489" t="s">
        <v>472</v>
      </c>
      <c r="G866" s="560" t="s">
        <v>226</v>
      </c>
      <c r="H866" s="624"/>
      <c r="I866" s="497"/>
      <c r="J866" s="627"/>
      <c r="K866" s="588"/>
      <c r="L866" s="471"/>
      <c r="M866" s="580" t="s">
        <v>1029</v>
      </c>
      <c r="N866" s="471"/>
      <c r="O866" s="578"/>
      <c r="P866" s="471"/>
      <c r="Q866" s="580" t="s">
        <v>1029</v>
      </c>
    </row>
    <row r="867" spans="1:18" ht="45" hidden="1" customHeight="1" x14ac:dyDescent="0.25">
      <c r="B867" s="217" t="s">
        <v>334</v>
      </c>
      <c r="C867" s="224" t="s">
        <v>991</v>
      </c>
      <c r="D867" s="205" t="s">
        <v>5</v>
      </c>
      <c r="E867" s="230" t="s">
        <v>142</v>
      </c>
      <c r="F867" s="489" t="s">
        <v>472</v>
      </c>
      <c r="G867" s="560"/>
      <c r="H867" s="625"/>
      <c r="I867" s="497"/>
      <c r="J867" s="628"/>
      <c r="K867" s="589"/>
      <c r="L867" s="471"/>
      <c r="M867" s="591"/>
      <c r="N867" s="471"/>
      <c r="O867" s="593"/>
      <c r="P867" s="471"/>
      <c r="Q867" s="591"/>
    </row>
    <row r="868" spans="1:18" ht="45" hidden="1" customHeight="1" x14ac:dyDescent="0.25">
      <c r="B868" s="217" t="s">
        <v>334</v>
      </c>
      <c r="C868" s="224" t="s">
        <v>991</v>
      </c>
      <c r="D868" s="205" t="s">
        <v>5</v>
      </c>
      <c r="E868" s="230" t="s">
        <v>143</v>
      </c>
      <c r="F868" s="489" t="s">
        <v>472</v>
      </c>
      <c r="G868" s="560"/>
      <c r="H868" s="626"/>
      <c r="I868" s="497"/>
      <c r="J868" s="629"/>
      <c r="K868" s="590"/>
      <c r="L868" s="471"/>
      <c r="M868" s="592"/>
      <c r="N868" s="471"/>
      <c r="O868" s="579"/>
      <c r="P868" s="471"/>
      <c r="Q868" s="592"/>
    </row>
    <row r="869" spans="1:18" s="177" customFormat="1" ht="5.0999999999999996" hidden="1" customHeight="1" thickBot="1" x14ac:dyDescent="0.3">
      <c r="A869" s="272"/>
      <c r="B869" s="220" t="s">
        <v>334</v>
      </c>
      <c r="C869" s="220" t="s">
        <v>990</v>
      </c>
      <c r="D869" s="208" t="s">
        <v>6</v>
      </c>
      <c r="E869" s="213"/>
      <c r="F869" s="134"/>
      <c r="G869" s="176"/>
      <c r="H869" s="193"/>
      <c r="I869" s="193"/>
      <c r="J869" s="193"/>
      <c r="K869" s="193"/>
      <c r="L869" s="134"/>
      <c r="M869" s="186"/>
      <c r="N869" s="134"/>
      <c r="O869" s="193"/>
      <c r="P869" s="134"/>
      <c r="Q869" s="186"/>
      <c r="R869" s="272"/>
    </row>
    <row r="870" spans="1:18" s="177" customFormat="1" ht="15.75" hidden="1" thickTop="1" x14ac:dyDescent="0.25">
      <c r="A870" s="272"/>
      <c r="B870" s="218" t="s">
        <v>334</v>
      </c>
      <c r="C870" s="218" t="s">
        <v>990</v>
      </c>
      <c r="D870" s="206" t="s">
        <v>6</v>
      </c>
      <c r="E870" s="238" t="s">
        <v>1011</v>
      </c>
      <c r="F870" s="139"/>
      <c r="G870" s="199" t="s">
        <v>228</v>
      </c>
      <c r="H870" s="192"/>
      <c r="I870" s="192"/>
      <c r="J870" s="192"/>
      <c r="K870" s="192"/>
      <c r="L870" s="139"/>
      <c r="M870" s="185"/>
      <c r="N870" s="139"/>
      <c r="O870" s="192"/>
      <c r="P870" s="139"/>
      <c r="Q870" s="185"/>
      <c r="R870" s="272"/>
    </row>
    <row r="871" spans="1:18" ht="45" hidden="1" customHeight="1" x14ac:dyDescent="0.25">
      <c r="B871" s="217" t="s">
        <v>334</v>
      </c>
      <c r="C871" s="224" t="s">
        <v>990</v>
      </c>
      <c r="D871" s="205" t="s">
        <v>6</v>
      </c>
      <c r="E871" s="230" t="s">
        <v>143</v>
      </c>
      <c r="F871" s="144" t="s">
        <v>472</v>
      </c>
      <c r="G871" s="560" t="s">
        <v>226</v>
      </c>
      <c r="H871" s="572"/>
      <c r="I871" s="187"/>
      <c r="J871" s="572"/>
      <c r="K871" s="572"/>
      <c r="L871" s="145"/>
      <c r="M871" s="574" t="s">
        <v>1029</v>
      </c>
      <c r="N871" s="146"/>
      <c r="O871" s="572"/>
      <c r="P871" s="147"/>
      <c r="Q871" s="574" t="s">
        <v>1029</v>
      </c>
    </row>
    <row r="872" spans="1:18" ht="45" hidden="1" customHeight="1" x14ac:dyDescent="0.25">
      <c r="B872" s="217" t="s">
        <v>334</v>
      </c>
      <c r="C872" s="224" t="s">
        <v>990</v>
      </c>
      <c r="D872" s="205" t="s">
        <v>6</v>
      </c>
      <c r="E872" s="230" t="s">
        <v>210</v>
      </c>
      <c r="F872" s="144" t="s">
        <v>472</v>
      </c>
      <c r="G872" s="560"/>
      <c r="H872" s="573"/>
      <c r="I872" s="187"/>
      <c r="J872" s="573"/>
      <c r="K872" s="573"/>
      <c r="L872" s="147"/>
      <c r="M872" s="575"/>
      <c r="N872" s="146"/>
      <c r="O872" s="573"/>
      <c r="P872" s="147"/>
      <c r="Q872" s="575"/>
    </row>
    <row r="873" spans="1:18" s="177" customFormat="1" ht="5.0999999999999996" hidden="1" customHeight="1" thickBot="1" x14ac:dyDescent="0.3">
      <c r="A873" s="272"/>
      <c r="B873" s="220" t="s">
        <v>334</v>
      </c>
      <c r="C873" s="220" t="s">
        <v>991</v>
      </c>
      <c r="D873" s="208" t="s">
        <v>6</v>
      </c>
      <c r="E873" s="213"/>
      <c r="F873" s="134"/>
      <c r="G873" s="176"/>
      <c r="H873" s="498"/>
      <c r="I873" s="498"/>
      <c r="J873" s="498"/>
      <c r="K873" s="499"/>
      <c r="L873" s="466"/>
      <c r="M873" s="534"/>
      <c r="N873" s="466"/>
      <c r="O873" s="499"/>
      <c r="P873" s="466"/>
      <c r="Q873" s="534"/>
      <c r="R873" s="272"/>
    </row>
    <row r="874" spans="1:18" s="177" customFormat="1" ht="15.75" hidden="1" thickTop="1" x14ac:dyDescent="0.25">
      <c r="A874" s="272"/>
      <c r="B874" s="218" t="s">
        <v>334</v>
      </c>
      <c r="C874" s="218" t="s">
        <v>991</v>
      </c>
      <c r="D874" s="206" t="s">
        <v>6</v>
      </c>
      <c r="E874" s="238" t="s">
        <v>1011</v>
      </c>
      <c r="F874" s="139"/>
      <c r="G874" s="199" t="s">
        <v>1057</v>
      </c>
      <c r="H874" s="500"/>
      <c r="I874" s="500"/>
      <c r="J874" s="500"/>
      <c r="K874" s="496"/>
      <c r="L874" s="465"/>
      <c r="M874" s="533"/>
      <c r="N874" s="465"/>
      <c r="O874" s="496"/>
      <c r="P874" s="465"/>
      <c r="Q874" s="533"/>
      <c r="R874" s="272"/>
    </row>
    <row r="875" spans="1:18" ht="45" hidden="1" customHeight="1" x14ac:dyDescent="0.25">
      <c r="B875" s="217" t="s">
        <v>334</v>
      </c>
      <c r="C875" s="224" t="s">
        <v>991</v>
      </c>
      <c r="D875" s="205" t="s">
        <v>6</v>
      </c>
      <c r="E875" s="230" t="s">
        <v>141</v>
      </c>
      <c r="F875" s="489" t="s">
        <v>472</v>
      </c>
      <c r="G875" s="560" t="s">
        <v>226</v>
      </c>
      <c r="H875" s="624"/>
      <c r="I875" s="497"/>
      <c r="J875" s="627"/>
      <c r="K875" s="588"/>
      <c r="L875" s="471"/>
      <c r="M875" s="580" t="s">
        <v>1029</v>
      </c>
      <c r="N875" s="471"/>
      <c r="O875" s="578"/>
      <c r="P875" s="471"/>
      <c r="Q875" s="580" t="s">
        <v>1029</v>
      </c>
    </row>
    <row r="876" spans="1:18" ht="45" hidden="1" customHeight="1" x14ac:dyDescent="0.25">
      <c r="B876" s="217" t="s">
        <v>334</v>
      </c>
      <c r="C876" s="224" t="s">
        <v>991</v>
      </c>
      <c r="D876" s="205" t="s">
        <v>6</v>
      </c>
      <c r="E876" s="230" t="s">
        <v>142</v>
      </c>
      <c r="F876" s="489" t="s">
        <v>472</v>
      </c>
      <c r="G876" s="560"/>
      <c r="H876" s="625"/>
      <c r="I876" s="497"/>
      <c r="J876" s="628"/>
      <c r="K876" s="589"/>
      <c r="L876" s="471"/>
      <c r="M876" s="591"/>
      <c r="N876" s="471"/>
      <c r="O876" s="593"/>
      <c r="P876" s="471"/>
      <c r="Q876" s="591"/>
    </row>
    <row r="877" spans="1:18" ht="45" hidden="1" customHeight="1" x14ac:dyDescent="0.25">
      <c r="B877" s="217" t="s">
        <v>334</v>
      </c>
      <c r="C877" s="224" t="s">
        <v>991</v>
      </c>
      <c r="D877" s="205" t="s">
        <v>6</v>
      </c>
      <c r="E877" s="230" t="s">
        <v>143</v>
      </c>
      <c r="F877" s="489" t="s">
        <v>472</v>
      </c>
      <c r="G877" s="560"/>
      <c r="H877" s="626"/>
      <c r="I877" s="497"/>
      <c r="J877" s="629"/>
      <c r="K877" s="590"/>
      <c r="L877" s="471"/>
      <c r="M877" s="592"/>
      <c r="N877" s="471"/>
      <c r="O877" s="579"/>
      <c r="P877" s="471"/>
      <c r="Q877" s="592"/>
    </row>
    <row r="878" spans="1:18" s="177" customFormat="1" ht="5.0999999999999996" hidden="1" customHeight="1" thickBot="1" x14ac:dyDescent="0.3">
      <c r="A878" s="272"/>
      <c r="B878" s="220" t="s">
        <v>334</v>
      </c>
      <c r="C878" s="220" t="s">
        <v>990</v>
      </c>
      <c r="D878" s="208" t="s">
        <v>7</v>
      </c>
      <c r="E878" s="213"/>
      <c r="F878" s="134"/>
      <c r="G878" s="176"/>
      <c r="H878" s="193"/>
      <c r="I878" s="193"/>
      <c r="J878" s="193"/>
      <c r="K878" s="193"/>
      <c r="L878" s="134"/>
      <c r="M878" s="186"/>
      <c r="N878" s="134"/>
      <c r="O878" s="193"/>
      <c r="P878" s="134"/>
      <c r="Q878" s="186"/>
      <c r="R878" s="272"/>
    </row>
    <row r="879" spans="1:18" s="177" customFormat="1" ht="15.75" hidden="1" thickTop="1" x14ac:dyDescent="0.25">
      <c r="A879" s="272"/>
      <c r="B879" s="218" t="s">
        <v>334</v>
      </c>
      <c r="C879" s="218" t="s">
        <v>990</v>
      </c>
      <c r="D879" s="206" t="s">
        <v>7</v>
      </c>
      <c r="E879" s="238" t="s">
        <v>8</v>
      </c>
      <c r="F879" s="139"/>
      <c r="G879" s="199" t="s">
        <v>231</v>
      </c>
      <c r="H879" s="192"/>
      <c r="I879" s="192"/>
      <c r="J879" s="192"/>
      <c r="K879" s="192"/>
      <c r="L879" s="139"/>
      <c r="M879" s="185"/>
      <c r="N879" s="139"/>
      <c r="O879" s="192"/>
      <c r="P879" s="139"/>
      <c r="Q879" s="185"/>
      <c r="R879" s="272"/>
    </row>
    <row r="880" spans="1:18" ht="45" hidden="1" customHeight="1" x14ac:dyDescent="0.25">
      <c r="B880" s="217" t="s">
        <v>334</v>
      </c>
      <c r="C880" s="224" t="s">
        <v>990</v>
      </c>
      <c r="D880" s="205" t="s">
        <v>7</v>
      </c>
      <c r="E880" s="230" t="s">
        <v>88</v>
      </c>
      <c r="F880" s="144" t="s">
        <v>472</v>
      </c>
      <c r="G880" s="560" t="s">
        <v>270</v>
      </c>
      <c r="H880" s="572"/>
      <c r="I880" s="187"/>
      <c r="J880" s="608"/>
      <c r="K880" s="608"/>
      <c r="L880" s="146"/>
      <c r="M880" s="611" t="s">
        <v>1029</v>
      </c>
      <c r="N880" s="146"/>
      <c r="O880" s="572"/>
      <c r="P880" s="146"/>
      <c r="Q880" s="611" t="s">
        <v>1029</v>
      </c>
    </row>
    <row r="881" spans="1:18" ht="45" hidden="1" customHeight="1" x14ac:dyDescent="0.25">
      <c r="B881" s="217" t="s">
        <v>334</v>
      </c>
      <c r="C881" s="224" t="s">
        <v>990</v>
      </c>
      <c r="D881" s="205" t="s">
        <v>7</v>
      </c>
      <c r="E881" s="230" t="s">
        <v>88</v>
      </c>
      <c r="F881" s="144" t="s">
        <v>472</v>
      </c>
      <c r="G881" s="560"/>
      <c r="H881" s="594"/>
      <c r="I881" s="187"/>
      <c r="J881" s="609"/>
      <c r="K881" s="609"/>
      <c r="L881" s="146"/>
      <c r="M881" s="612"/>
      <c r="N881" s="146"/>
      <c r="O881" s="594"/>
      <c r="P881" s="146"/>
      <c r="Q881" s="612"/>
    </row>
    <row r="882" spans="1:18" ht="45" hidden="1" customHeight="1" x14ac:dyDescent="0.25">
      <c r="B882" s="217" t="s">
        <v>334</v>
      </c>
      <c r="C882" s="224" t="s">
        <v>990</v>
      </c>
      <c r="D882" s="205" t="s">
        <v>7</v>
      </c>
      <c r="E882" s="230" t="s">
        <v>211</v>
      </c>
      <c r="F882" s="144" t="s">
        <v>472</v>
      </c>
      <c r="G882" s="560"/>
      <c r="H882" s="573"/>
      <c r="I882" s="187"/>
      <c r="J882" s="610"/>
      <c r="K882" s="610"/>
      <c r="L882" s="146"/>
      <c r="M882" s="613"/>
      <c r="N882" s="146"/>
      <c r="O882" s="573"/>
      <c r="P882" s="146"/>
      <c r="Q882" s="613"/>
    </row>
    <row r="883" spans="1:18" s="177" customFormat="1" ht="5.0999999999999996" hidden="1" customHeight="1" thickBot="1" x14ac:dyDescent="0.3">
      <c r="A883" s="272"/>
      <c r="B883" s="220" t="s">
        <v>334</v>
      </c>
      <c r="C883" s="220" t="s">
        <v>991</v>
      </c>
      <c r="D883" s="208" t="s">
        <v>7</v>
      </c>
      <c r="E883" s="213"/>
      <c r="F883" s="134"/>
      <c r="G883" s="176"/>
      <c r="H883" s="498"/>
      <c r="I883" s="498"/>
      <c r="J883" s="498"/>
      <c r="K883" s="499"/>
      <c r="L883" s="466"/>
      <c r="M883" s="534"/>
      <c r="N883" s="466"/>
      <c r="O883" s="499"/>
      <c r="P883" s="466"/>
      <c r="Q883" s="534"/>
      <c r="R883" s="272"/>
    </row>
    <row r="884" spans="1:18" s="177" customFormat="1" ht="15.75" hidden="1" thickTop="1" x14ac:dyDescent="0.25">
      <c r="A884" s="272"/>
      <c r="B884" s="218" t="s">
        <v>334</v>
      </c>
      <c r="C884" s="218" t="s">
        <v>991</v>
      </c>
      <c r="D884" s="206" t="s">
        <v>7</v>
      </c>
      <c r="E884" s="238" t="s">
        <v>8</v>
      </c>
      <c r="F884" s="139"/>
      <c r="G884" s="199" t="s">
        <v>231</v>
      </c>
      <c r="H884" s="500"/>
      <c r="I884" s="500"/>
      <c r="J884" s="500"/>
      <c r="K884" s="496"/>
      <c r="L884" s="465"/>
      <c r="M884" s="533"/>
      <c r="N884" s="465"/>
      <c r="O884" s="496"/>
      <c r="P884" s="465"/>
      <c r="Q884" s="533"/>
      <c r="R884" s="272"/>
    </row>
    <row r="885" spans="1:18" ht="45" hidden="1" customHeight="1" x14ac:dyDescent="0.25">
      <c r="B885" s="217" t="s">
        <v>334</v>
      </c>
      <c r="C885" s="224" t="s">
        <v>991</v>
      </c>
      <c r="D885" s="205" t="s">
        <v>7</v>
      </c>
      <c r="E885" s="230" t="s">
        <v>144</v>
      </c>
      <c r="F885" s="489" t="s">
        <v>472</v>
      </c>
      <c r="G885" s="165"/>
      <c r="H885" s="624"/>
      <c r="I885" s="497"/>
      <c r="J885" s="627"/>
      <c r="K885" s="588"/>
      <c r="L885" s="471"/>
      <c r="M885" s="580" t="s">
        <v>1029</v>
      </c>
      <c r="N885" s="471"/>
      <c r="O885" s="578"/>
      <c r="P885" s="471"/>
      <c r="Q885" s="580" t="s">
        <v>1029</v>
      </c>
    </row>
    <row r="886" spans="1:18" ht="45" hidden="1" customHeight="1" x14ac:dyDescent="0.25">
      <c r="B886" s="217" t="s">
        <v>334</v>
      </c>
      <c r="C886" s="224" t="s">
        <v>991</v>
      </c>
      <c r="D886" s="205" t="s">
        <v>7</v>
      </c>
      <c r="E886" s="230" t="s">
        <v>145</v>
      </c>
      <c r="F886" s="489" t="s">
        <v>472</v>
      </c>
      <c r="G886" s="198" t="s">
        <v>270</v>
      </c>
      <c r="H886" s="625"/>
      <c r="I886" s="497"/>
      <c r="J886" s="628"/>
      <c r="K886" s="589"/>
      <c r="L886" s="471"/>
      <c r="M886" s="591"/>
      <c r="N886" s="471"/>
      <c r="O886" s="593"/>
      <c r="P886" s="471"/>
      <c r="Q886" s="591"/>
    </row>
    <row r="887" spans="1:18" ht="45" hidden="1" customHeight="1" x14ac:dyDescent="0.25">
      <c r="B887" s="217" t="s">
        <v>334</v>
      </c>
      <c r="C887" s="224" t="s">
        <v>991</v>
      </c>
      <c r="D887" s="205" t="s">
        <v>7</v>
      </c>
      <c r="E887" s="230" t="s">
        <v>146</v>
      </c>
      <c r="F887" s="489" t="s">
        <v>472</v>
      </c>
      <c r="G887" s="165"/>
      <c r="H887" s="626"/>
      <c r="I887" s="497"/>
      <c r="J887" s="629"/>
      <c r="K887" s="590"/>
      <c r="L887" s="471"/>
      <c r="M887" s="592"/>
      <c r="N887" s="471"/>
      <c r="O887" s="579"/>
      <c r="P887" s="471"/>
      <c r="Q887" s="592"/>
    </row>
    <row r="888" spans="1:18" s="177" customFormat="1" ht="5.0999999999999996" hidden="1" customHeight="1" thickBot="1" x14ac:dyDescent="0.3">
      <c r="A888" s="272"/>
      <c r="B888" s="220" t="s">
        <v>334</v>
      </c>
      <c r="C888" s="220" t="s">
        <v>990</v>
      </c>
      <c r="D888" s="208" t="s">
        <v>9</v>
      </c>
      <c r="E888" s="213"/>
      <c r="F888" s="134"/>
      <c r="G888" s="176"/>
      <c r="H888" s="193"/>
      <c r="I888" s="193"/>
      <c r="J888" s="193"/>
      <c r="K888" s="193"/>
      <c r="L888" s="134"/>
      <c r="M888" s="186"/>
      <c r="N888" s="134"/>
      <c r="O888" s="193"/>
      <c r="P888" s="134"/>
      <c r="Q888" s="186"/>
      <c r="R888" s="272"/>
    </row>
    <row r="889" spans="1:18" s="177" customFormat="1" ht="15.75" hidden="1" thickTop="1" x14ac:dyDescent="0.25">
      <c r="A889" s="272"/>
      <c r="B889" s="218" t="s">
        <v>334</v>
      </c>
      <c r="C889" s="218" t="s">
        <v>990</v>
      </c>
      <c r="D889" s="206" t="s">
        <v>9</v>
      </c>
      <c r="E889" s="238" t="s">
        <v>10</v>
      </c>
      <c r="F889" s="139"/>
      <c r="G889" s="199" t="s">
        <v>231</v>
      </c>
      <c r="H889" s="192"/>
      <c r="I889" s="192"/>
      <c r="J889" s="192"/>
      <c r="K889" s="192"/>
      <c r="L889" s="139"/>
      <c r="M889" s="185"/>
      <c r="N889" s="139"/>
      <c r="O889" s="192"/>
      <c r="P889" s="139"/>
      <c r="Q889" s="185"/>
      <c r="R889" s="272"/>
    </row>
    <row r="890" spans="1:18" ht="45" hidden="1" customHeight="1" x14ac:dyDescent="0.25">
      <c r="B890" s="217" t="s">
        <v>334</v>
      </c>
      <c r="C890" s="224" t="s">
        <v>990</v>
      </c>
      <c r="D890" s="205" t="s">
        <v>9</v>
      </c>
      <c r="E890" s="230" t="s">
        <v>89</v>
      </c>
      <c r="F890" s="144" t="s">
        <v>472</v>
      </c>
      <c r="G890" s="165"/>
      <c r="H890" s="572"/>
      <c r="I890" s="187"/>
      <c r="J890" s="572"/>
      <c r="K890" s="572"/>
      <c r="L890" s="145"/>
      <c r="M890" s="574" t="s">
        <v>1029</v>
      </c>
      <c r="N890" s="146"/>
      <c r="O890" s="572"/>
      <c r="P890" s="147"/>
      <c r="Q890" s="574" t="s">
        <v>1029</v>
      </c>
    </row>
    <row r="891" spans="1:18" ht="45" hidden="1" customHeight="1" x14ac:dyDescent="0.25">
      <c r="B891" s="217" t="s">
        <v>334</v>
      </c>
      <c r="C891" s="224" t="s">
        <v>990</v>
      </c>
      <c r="D891" s="205" t="s">
        <v>9</v>
      </c>
      <c r="E891" s="230" t="s">
        <v>212</v>
      </c>
      <c r="F891" s="144" t="s">
        <v>472</v>
      </c>
      <c r="G891" s="165"/>
      <c r="H891" s="573"/>
      <c r="I891" s="187"/>
      <c r="J891" s="573"/>
      <c r="K891" s="573"/>
      <c r="L891" s="147"/>
      <c r="M891" s="575"/>
      <c r="N891" s="146"/>
      <c r="O891" s="573"/>
      <c r="P891" s="147"/>
      <c r="Q891" s="575"/>
    </row>
    <row r="892" spans="1:18" s="177" customFormat="1" ht="5.0999999999999996" hidden="1" customHeight="1" thickBot="1" x14ac:dyDescent="0.3">
      <c r="A892" s="272"/>
      <c r="B892" s="220" t="s">
        <v>334</v>
      </c>
      <c r="C892" s="220" t="s">
        <v>991</v>
      </c>
      <c r="D892" s="208" t="s">
        <v>9</v>
      </c>
      <c r="E892" s="213"/>
      <c r="F892" s="134"/>
      <c r="G892" s="176"/>
      <c r="H892" s="498"/>
      <c r="I892" s="498"/>
      <c r="J892" s="498"/>
      <c r="K892" s="499"/>
      <c r="L892" s="466"/>
      <c r="M892" s="534"/>
      <c r="N892" s="466"/>
      <c r="O892" s="499"/>
      <c r="P892" s="466"/>
      <c r="Q892" s="534"/>
      <c r="R892" s="272"/>
    </row>
    <row r="893" spans="1:18" s="177" customFormat="1" ht="15.75" hidden="1" thickTop="1" x14ac:dyDescent="0.25">
      <c r="A893" s="272"/>
      <c r="B893" s="218" t="s">
        <v>334</v>
      </c>
      <c r="C893" s="218" t="s">
        <v>991</v>
      </c>
      <c r="D893" s="206" t="s">
        <v>9</v>
      </c>
      <c r="E893" s="238" t="s">
        <v>10</v>
      </c>
      <c r="F893" s="139"/>
      <c r="G893" s="199" t="s">
        <v>231</v>
      </c>
      <c r="H893" s="500"/>
      <c r="I893" s="500"/>
      <c r="J893" s="500"/>
      <c r="K893" s="496"/>
      <c r="L893" s="465"/>
      <c r="M893" s="533"/>
      <c r="N893" s="465"/>
      <c r="O893" s="496"/>
      <c r="P893" s="465"/>
      <c r="Q893" s="533"/>
      <c r="R893" s="272"/>
    </row>
    <row r="894" spans="1:18" ht="45" hidden="1" customHeight="1" x14ac:dyDescent="0.25">
      <c r="B894" s="217" t="s">
        <v>334</v>
      </c>
      <c r="C894" s="224" t="s">
        <v>991</v>
      </c>
      <c r="D894" s="205" t="s">
        <v>9</v>
      </c>
      <c r="E894" s="230" t="s">
        <v>147</v>
      </c>
      <c r="F894" s="489" t="s">
        <v>472</v>
      </c>
      <c r="G894" s="165"/>
      <c r="H894" s="624"/>
      <c r="I894" s="497"/>
      <c r="J894" s="627"/>
      <c r="K894" s="588"/>
      <c r="L894" s="471"/>
      <c r="M894" s="580" t="s">
        <v>1029</v>
      </c>
      <c r="N894" s="471"/>
      <c r="O894" s="578"/>
      <c r="P894" s="471"/>
      <c r="Q894" s="580" t="s">
        <v>1029</v>
      </c>
    </row>
    <row r="895" spans="1:18" ht="45" hidden="1" customHeight="1" x14ac:dyDescent="0.25">
      <c r="B895" s="217" t="s">
        <v>334</v>
      </c>
      <c r="C895" s="224" t="s">
        <v>991</v>
      </c>
      <c r="D895" s="205" t="s">
        <v>9</v>
      </c>
      <c r="E895" s="230" t="s">
        <v>148</v>
      </c>
      <c r="F895" s="489" t="s">
        <v>472</v>
      </c>
      <c r="G895" s="165"/>
      <c r="H895" s="625"/>
      <c r="I895" s="497"/>
      <c r="J895" s="628"/>
      <c r="K895" s="589"/>
      <c r="L895" s="471"/>
      <c r="M895" s="591"/>
      <c r="N895" s="471"/>
      <c r="O895" s="593"/>
      <c r="P895" s="471"/>
      <c r="Q895" s="591"/>
    </row>
    <row r="896" spans="1:18" ht="45" hidden="1" customHeight="1" x14ac:dyDescent="0.25">
      <c r="B896" s="217" t="s">
        <v>334</v>
      </c>
      <c r="C896" s="224" t="s">
        <v>991</v>
      </c>
      <c r="D896" s="205" t="s">
        <v>9</v>
      </c>
      <c r="E896" s="230" t="s">
        <v>149</v>
      </c>
      <c r="F896" s="489" t="s">
        <v>472</v>
      </c>
      <c r="G896" s="165"/>
      <c r="H896" s="626"/>
      <c r="I896" s="497"/>
      <c r="J896" s="629"/>
      <c r="K896" s="590"/>
      <c r="L896" s="471"/>
      <c r="M896" s="592"/>
      <c r="N896" s="471"/>
      <c r="O896" s="579"/>
      <c r="P896" s="471"/>
      <c r="Q896" s="592"/>
    </row>
    <row r="897" spans="1:18" s="177" customFormat="1" ht="5.0999999999999996" hidden="1" customHeight="1" thickBot="1" x14ac:dyDescent="0.3">
      <c r="A897" s="272"/>
      <c r="B897" s="220" t="s">
        <v>334</v>
      </c>
      <c r="C897" s="220" t="s">
        <v>990</v>
      </c>
      <c r="D897" s="208" t="s">
        <v>11</v>
      </c>
      <c r="E897" s="213"/>
      <c r="F897" s="134"/>
      <c r="G897" s="176"/>
      <c r="H897" s="193"/>
      <c r="I897" s="193"/>
      <c r="J897" s="193"/>
      <c r="K897" s="193"/>
      <c r="L897" s="134"/>
      <c r="M897" s="186"/>
      <c r="N897" s="134"/>
      <c r="O897" s="193"/>
      <c r="P897" s="134"/>
      <c r="Q897" s="186"/>
      <c r="R897" s="272"/>
    </row>
    <row r="898" spans="1:18" s="177" customFormat="1" ht="15.75" hidden="1" thickTop="1" x14ac:dyDescent="0.25">
      <c r="A898" s="272"/>
      <c r="B898" s="218" t="s">
        <v>334</v>
      </c>
      <c r="C898" s="218" t="s">
        <v>990</v>
      </c>
      <c r="D898" s="206" t="s">
        <v>11</v>
      </c>
      <c r="E898" s="238" t="s">
        <v>67</v>
      </c>
      <c r="F898" s="139"/>
      <c r="G898" s="199" t="s">
        <v>78</v>
      </c>
      <c r="H898" s="192"/>
      <c r="I898" s="192"/>
      <c r="J898" s="192"/>
      <c r="K898" s="192"/>
      <c r="L898" s="139"/>
      <c r="M898" s="185"/>
      <c r="N898" s="139"/>
      <c r="O898" s="192"/>
      <c r="P898" s="139"/>
      <c r="Q898" s="185"/>
      <c r="R898" s="272"/>
    </row>
    <row r="899" spans="1:18" ht="45" hidden="1" customHeight="1" x14ac:dyDescent="0.25">
      <c r="B899" s="217" t="s">
        <v>334</v>
      </c>
      <c r="C899" s="224" t="s">
        <v>990</v>
      </c>
      <c r="D899" s="205" t="s">
        <v>11</v>
      </c>
      <c r="E899" s="230" t="s">
        <v>90</v>
      </c>
      <c r="F899" s="144" t="s">
        <v>472</v>
      </c>
      <c r="G899" s="165"/>
      <c r="H899" s="572"/>
      <c r="I899" s="187"/>
      <c r="J899" s="608"/>
      <c r="K899" s="608"/>
      <c r="L899" s="146"/>
      <c r="M899" s="611" t="s">
        <v>1029</v>
      </c>
      <c r="N899" s="146"/>
      <c r="O899" s="572"/>
      <c r="P899" s="146"/>
      <c r="Q899" s="611" t="s">
        <v>1029</v>
      </c>
    </row>
    <row r="900" spans="1:18" ht="45" hidden="1" customHeight="1" x14ac:dyDescent="0.25">
      <c r="B900" s="217" t="s">
        <v>334</v>
      </c>
      <c r="C900" s="224" t="s">
        <v>990</v>
      </c>
      <c r="D900" s="205" t="s">
        <v>11</v>
      </c>
      <c r="E900" s="230" t="s">
        <v>91</v>
      </c>
      <c r="F900" s="144" t="s">
        <v>472</v>
      </c>
      <c r="G900" s="198" t="s">
        <v>271</v>
      </c>
      <c r="H900" s="594"/>
      <c r="I900" s="187"/>
      <c r="J900" s="609"/>
      <c r="K900" s="609"/>
      <c r="L900" s="146"/>
      <c r="M900" s="612"/>
      <c r="N900" s="146"/>
      <c r="O900" s="594"/>
      <c r="P900" s="146"/>
      <c r="Q900" s="612"/>
    </row>
    <row r="901" spans="1:18" ht="45" hidden="1" customHeight="1" x14ac:dyDescent="0.25">
      <c r="B901" s="217" t="s">
        <v>334</v>
      </c>
      <c r="C901" s="224" t="s">
        <v>990</v>
      </c>
      <c r="D901" s="205" t="s">
        <v>11</v>
      </c>
      <c r="E901" s="230" t="s">
        <v>92</v>
      </c>
      <c r="F901" s="144" t="s">
        <v>472</v>
      </c>
      <c r="G901" s="165"/>
      <c r="H901" s="573"/>
      <c r="I901" s="187"/>
      <c r="J901" s="610"/>
      <c r="K901" s="610"/>
      <c r="L901" s="146"/>
      <c r="M901" s="613"/>
      <c r="N901" s="146"/>
      <c r="O901" s="573"/>
      <c r="P901" s="146"/>
      <c r="Q901" s="613"/>
    </row>
    <row r="902" spans="1:18" s="177" customFormat="1" ht="5.0999999999999996" hidden="1" customHeight="1" thickBot="1" x14ac:dyDescent="0.3">
      <c r="A902" s="272"/>
      <c r="B902" s="220" t="s">
        <v>334</v>
      </c>
      <c r="C902" s="220" t="s">
        <v>991</v>
      </c>
      <c r="D902" s="208" t="s">
        <v>11</v>
      </c>
      <c r="E902" s="213"/>
      <c r="F902" s="134"/>
      <c r="G902" s="176"/>
      <c r="H902" s="498"/>
      <c r="I902" s="498"/>
      <c r="J902" s="498"/>
      <c r="K902" s="499"/>
      <c r="L902" s="466"/>
      <c r="M902" s="534"/>
      <c r="N902" s="466"/>
      <c r="O902" s="499"/>
      <c r="P902" s="466"/>
      <c r="Q902" s="534"/>
      <c r="R902" s="272"/>
    </row>
    <row r="903" spans="1:18" s="177" customFormat="1" ht="15.75" hidden="1" thickTop="1" x14ac:dyDescent="0.25">
      <c r="A903" s="272"/>
      <c r="B903" s="218" t="s">
        <v>334</v>
      </c>
      <c r="C903" s="218" t="s">
        <v>991</v>
      </c>
      <c r="D903" s="206" t="s">
        <v>11</v>
      </c>
      <c r="E903" s="238" t="s">
        <v>67</v>
      </c>
      <c r="F903" s="139"/>
      <c r="G903" s="199" t="s">
        <v>78</v>
      </c>
      <c r="H903" s="500"/>
      <c r="I903" s="500"/>
      <c r="J903" s="500"/>
      <c r="K903" s="496"/>
      <c r="L903" s="465"/>
      <c r="M903" s="533"/>
      <c r="N903" s="465"/>
      <c r="O903" s="496"/>
      <c r="P903" s="465"/>
      <c r="Q903" s="533"/>
      <c r="R903" s="272"/>
    </row>
    <row r="904" spans="1:18" ht="45" hidden="1" customHeight="1" x14ac:dyDescent="0.25">
      <c r="B904" s="217" t="s">
        <v>334</v>
      </c>
      <c r="C904" s="224" t="s">
        <v>991</v>
      </c>
      <c r="D904" s="205" t="s">
        <v>11</v>
      </c>
      <c r="E904" s="230" t="s">
        <v>150</v>
      </c>
      <c r="F904" s="489" t="s">
        <v>472</v>
      </c>
      <c r="G904" s="560" t="s">
        <v>271</v>
      </c>
      <c r="H904" s="624"/>
      <c r="I904" s="501"/>
      <c r="J904" s="627"/>
      <c r="K904" s="588"/>
      <c r="L904" s="471"/>
      <c r="M904" s="580" t="s">
        <v>1029</v>
      </c>
      <c r="N904" s="471"/>
      <c r="O904" s="578"/>
      <c r="P904" s="471"/>
      <c r="Q904" s="580" t="s">
        <v>1029</v>
      </c>
    </row>
    <row r="905" spans="1:18" ht="45" hidden="1" customHeight="1" x14ac:dyDescent="0.25">
      <c r="B905" s="217" t="s">
        <v>334</v>
      </c>
      <c r="C905" s="224" t="s">
        <v>991</v>
      </c>
      <c r="D905" s="205" t="s">
        <v>11</v>
      </c>
      <c r="E905" s="230" t="s">
        <v>151</v>
      </c>
      <c r="F905" s="489" t="s">
        <v>472</v>
      </c>
      <c r="G905" s="560"/>
      <c r="H905" s="625"/>
      <c r="I905" s="501"/>
      <c r="J905" s="628"/>
      <c r="K905" s="589"/>
      <c r="L905" s="471"/>
      <c r="M905" s="591"/>
      <c r="N905" s="471"/>
      <c r="O905" s="593"/>
      <c r="P905" s="471"/>
      <c r="Q905" s="591"/>
    </row>
    <row r="906" spans="1:18" ht="45" hidden="1" customHeight="1" x14ac:dyDescent="0.25">
      <c r="B906" s="217" t="s">
        <v>334</v>
      </c>
      <c r="C906" s="224" t="s">
        <v>991</v>
      </c>
      <c r="D906" s="205" t="s">
        <v>11</v>
      </c>
      <c r="E906" s="230" t="s">
        <v>90</v>
      </c>
      <c r="F906" s="489" t="s">
        <v>472</v>
      </c>
      <c r="G906" s="560"/>
      <c r="H906" s="625"/>
      <c r="I906" s="501"/>
      <c r="J906" s="628"/>
      <c r="K906" s="589"/>
      <c r="L906" s="471"/>
      <c r="M906" s="591"/>
      <c r="N906" s="471"/>
      <c r="O906" s="593"/>
      <c r="P906" s="471"/>
      <c r="Q906" s="591"/>
    </row>
    <row r="907" spans="1:18" ht="45" hidden="1" customHeight="1" x14ac:dyDescent="0.25">
      <c r="B907" s="217" t="s">
        <v>334</v>
      </c>
      <c r="C907" s="224" t="s">
        <v>991</v>
      </c>
      <c r="D907" s="205" t="s">
        <v>11</v>
      </c>
      <c r="E907" s="230" t="s">
        <v>152</v>
      </c>
      <c r="F907" s="489" t="s">
        <v>472</v>
      </c>
      <c r="G907" s="560"/>
      <c r="H907" s="626"/>
      <c r="I907" s="502"/>
      <c r="J907" s="629"/>
      <c r="K907" s="590"/>
      <c r="L907" s="471"/>
      <c r="M907" s="592"/>
      <c r="N907" s="476"/>
      <c r="O907" s="579"/>
      <c r="P907" s="471"/>
      <c r="Q907" s="592"/>
    </row>
    <row r="908" spans="1:18" s="177" customFormat="1" ht="5.0999999999999996" hidden="1" customHeight="1" thickBot="1" x14ac:dyDescent="0.3">
      <c r="A908" s="272"/>
      <c r="B908" s="220" t="s">
        <v>334</v>
      </c>
      <c r="C908" s="220" t="s">
        <v>990</v>
      </c>
      <c r="D908" s="208" t="s">
        <v>12</v>
      </c>
      <c r="E908" s="213"/>
      <c r="F908" s="134"/>
      <c r="G908" s="176"/>
      <c r="H908" s="193"/>
      <c r="I908" s="193"/>
      <c r="J908" s="193"/>
      <c r="K908" s="193"/>
      <c r="L908" s="134"/>
      <c r="M908" s="186"/>
      <c r="N908" s="134"/>
      <c r="O908" s="193"/>
      <c r="P908" s="134"/>
      <c r="Q908" s="186"/>
      <c r="R908" s="272"/>
    </row>
    <row r="909" spans="1:18" ht="15.75" hidden="1" thickTop="1" x14ac:dyDescent="0.25">
      <c r="B909" s="218" t="s">
        <v>334</v>
      </c>
      <c r="C909" s="218" t="s">
        <v>990</v>
      </c>
      <c r="D909" s="206" t="s">
        <v>12</v>
      </c>
      <c r="E909" s="238" t="s">
        <v>68</v>
      </c>
      <c r="F909" s="142"/>
      <c r="G909" s="197" t="s">
        <v>78</v>
      </c>
      <c r="H909" s="168"/>
      <c r="I909" s="168"/>
      <c r="J909" s="168"/>
      <c r="K909" s="168"/>
      <c r="L909" s="141"/>
      <c r="M909" s="183"/>
      <c r="N909" s="141"/>
      <c r="O909" s="168"/>
      <c r="P909" s="141"/>
      <c r="Q909" s="183"/>
    </row>
    <row r="910" spans="1:18" ht="45" hidden="1" customHeight="1" x14ac:dyDescent="0.25">
      <c r="B910" s="217" t="s">
        <v>334</v>
      </c>
      <c r="C910" s="224" t="s">
        <v>990</v>
      </c>
      <c r="D910" s="205" t="s">
        <v>12</v>
      </c>
      <c r="E910" s="230" t="s">
        <v>93</v>
      </c>
      <c r="F910" s="144" t="s">
        <v>472</v>
      </c>
      <c r="G910" s="165"/>
      <c r="H910" s="572"/>
      <c r="I910" s="187"/>
      <c r="J910" s="608"/>
      <c r="K910" s="608"/>
      <c r="L910" s="146"/>
      <c r="M910" s="611" t="s">
        <v>1029</v>
      </c>
      <c r="N910" s="146"/>
      <c r="O910" s="572"/>
      <c r="P910" s="146"/>
      <c r="Q910" s="611" t="s">
        <v>1029</v>
      </c>
    </row>
    <row r="911" spans="1:18" ht="45" hidden="1" customHeight="1" x14ac:dyDescent="0.25">
      <c r="B911" s="217" t="s">
        <v>334</v>
      </c>
      <c r="C911" s="224" t="s">
        <v>990</v>
      </c>
      <c r="D911" s="205" t="s">
        <v>12</v>
      </c>
      <c r="E911" s="230" t="s">
        <v>91</v>
      </c>
      <c r="F911" s="144" t="s">
        <v>472</v>
      </c>
      <c r="G911" s="198" t="s">
        <v>271</v>
      </c>
      <c r="H911" s="594"/>
      <c r="I911" s="187"/>
      <c r="J911" s="609"/>
      <c r="K911" s="609"/>
      <c r="L911" s="146"/>
      <c r="M911" s="612"/>
      <c r="N911" s="146"/>
      <c r="O911" s="594"/>
      <c r="P911" s="146"/>
      <c r="Q911" s="612"/>
    </row>
    <row r="912" spans="1:18" ht="45" hidden="1" customHeight="1" x14ac:dyDescent="0.25">
      <c r="B912" s="217" t="s">
        <v>334</v>
      </c>
      <c r="C912" s="224" t="s">
        <v>990</v>
      </c>
      <c r="D912" s="205" t="s">
        <v>12</v>
      </c>
      <c r="E912" s="230" t="s">
        <v>94</v>
      </c>
      <c r="F912" s="144" t="s">
        <v>472</v>
      </c>
      <c r="G912" s="165"/>
      <c r="H912" s="573"/>
      <c r="I912" s="187"/>
      <c r="J912" s="610"/>
      <c r="K912" s="610"/>
      <c r="L912" s="146"/>
      <c r="M912" s="613"/>
      <c r="N912" s="146"/>
      <c r="O912" s="573"/>
      <c r="P912" s="146"/>
      <c r="Q912" s="613"/>
    </row>
    <row r="913" spans="1:18" s="177" customFormat="1" ht="5.0999999999999996" hidden="1" customHeight="1" thickBot="1" x14ac:dyDescent="0.3">
      <c r="A913" s="272"/>
      <c r="B913" s="220" t="s">
        <v>334</v>
      </c>
      <c r="C913" s="220" t="s">
        <v>991</v>
      </c>
      <c r="D913" s="208" t="s">
        <v>12</v>
      </c>
      <c r="E913" s="213"/>
      <c r="F913" s="134"/>
      <c r="G913" s="176"/>
      <c r="H913" s="498"/>
      <c r="I913" s="498"/>
      <c r="J913" s="498"/>
      <c r="K913" s="499"/>
      <c r="L913" s="466"/>
      <c r="M913" s="534"/>
      <c r="N913" s="466"/>
      <c r="O913" s="499"/>
      <c r="P913" s="466"/>
      <c r="Q913" s="534"/>
      <c r="R913" s="272"/>
    </row>
    <row r="914" spans="1:18" ht="15.75" hidden="1" thickTop="1" x14ac:dyDescent="0.25">
      <c r="B914" s="218" t="s">
        <v>334</v>
      </c>
      <c r="C914" s="218" t="s">
        <v>991</v>
      </c>
      <c r="D914" s="206" t="s">
        <v>12</v>
      </c>
      <c r="E914" s="238" t="s">
        <v>68</v>
      </c>
      <c r="F914" s="142"/>
      <c r="G914" s="197" t="s">
        <v>78</v>
      </c>
      <c r="H914" s="503"/>
      <c r="I914" s="503"/>
      <c r="J914" s="503"/>
      <c r="K914" s="504"/>
      <c r="L914" s="505"/>
      <c r="M914" s="535"/>
      <c r="N914" s="506"/>
      <c r="O914" s="504"/>
      <c r="P914" s="505"/>
      <c r="Q914" s="535"/>
    </row>
    <row r="915" spans="1:18" ht="45" hidden="1" customHeight="1" x14ac:dyDescent="0.25">
      <c r="B915" s="217" t="s">
        <v>334</v>
      </c>
      <c r="C915" s="224" t="s">
        <v>991</v>
      </c>
      <c r="D915" s="205" t="s">
        <v>12</v>
      </c>
      <c r="E915" s="230" t="s">
        <v>153</v>
      </c>
      <c r="F915" s="489" t="s">
        <v>472</v>
      </c>
      <c r="G915" s="560" t="s">
        <v>271</v>
      </c>
      <c r="H915" s="624"/>
      <c r="I915" s="501"/>
      <c r="J915" s="627"/>
      <c r="K915" s="588"/>
      <c r="L915" s="471"/>
      <c r="M915" s="580" t="s">
        <v>1029</v>
      </c>
      <c r="N915" s="471"/>
      <c r="O915" s="578"/>
      <c r="P915" s="471"/>
      <c r="Q915" s="580" t="s">
        <v>1029</v>
      </c>
    </row>
    <row r="916" spans="1:18" ht="45" hidden="1" customHeight="1" x14ac:dyDescent="0.25">
      <c r="B916" s="217" t="s">
        <v>334</v>
      </c>
      <c r="C916" s="224" t="s">
        <v>991</v>
      </c>
      <c r="D916" s="205" t="s">
        <v>12</v>
      </c>
      <c r="E916" s="230" t="s">
        <v>151</v>
      </c>
      <c r="F916" s="489" t="s">
        <v>472</v>
      </c>
      <c r="G916" s="560"/>
      <c r="H916" s="625"/>
      <c r="I916" s="501"/>
      <c r="J916" s="628"/>
      <c r="K916" s="589"/>
      <c r="L916" s="471"/>
      <c r="M916" s="591"/>
      <c r="N916" s="471"/>
      <c r="O916" s="593"/>
      <c r="P916" s="471"/>
      <c r="Q916" s="591"/>
    </row>
    <row r="917" spans="1:18" ht="45" hidden="1" customHeight="1" x14ac:dyDescent="0.25">
      <c r="B917" s="217" t="s">
        <v>334</v>
      </c>
      <c r="C917" s="224" t="s">
        <v>991</v>
      </c>
      <c r="D917" s="205" t="s">
        <v>12</v>
      </c>
      <c r="E917" s="230" t="s">
        <v>154</v>
      </c>
      <c r="F917" s="489" t="s">
        <v>472</v>
      </c>
      <c r="G917" s="560"/>
      <c r="H917" s="625"/>
      <c r="I917" s="501"/>
      <c r="J917" s="628"/>
      <c r="K917" s="589"/>
      <c r="L917" s="471"/>
      <c r="M917" s="591"/>
      <c r="N917" s="471"/>
      <c r="O917" s="593"/>
      <c r="P917" s="471"/>
      <c r="Q917" s="591"/>
    </row>
    <row r="918" spans="1:18" ht="45" hidden="1" customHeight="1" x14ac:dyDescent="0.25">
      <c r="B918" s="217" t="s">
        <v>334</v>
      </c>
      <c r="C918" s="224" t="s">
        <v>991</v>
      </c>
      <c r="D918" s="205" t="s">
        <v>12</v>
      </c>
      <c r="E918" s="230" t="s">
        <v>152</v>
      </c>
      <c r="F918" s="489" t="s">
        <v>472</v>
      </c>
      <c r="G918" s="560"/>
      <c r="H918" s="626"/>
      <c r="I918" s="502"/>
      <c r="J918" s="629"/>
      <c r="K918" s="590"/>
      <c r="L918" s="471"/>
      <c r="M918" s="592"/>
      <c r="N918" s="476"/>
      <c r="O918" s="579"/>
      <c r="P918" s="471"/>
      <c r="Q918" s="592"/>
    </row>
    <row r="919" spans="1:18" s="177" customFormat="1" ht="5.0999999999999996" hidden="1" customHeight="1" thickBot="1" x14ac:dyDescent="0.3">
      <c r="A919" s="272"/>
      <c r="B919" s="220" t="s">
        <v>334</v>
      </c>
      <c r="C919" s="220" t="s">
        <v>990</v>
      </c>
      <c r="D919" s="208" t="s">
        <v>13</v>
      </c>
      <c r="E919" s="213"/>
      <c r="F919" s="134"/>
      <c r="G919" s="176"/>
      <c r="H919" s="193"/>
      <c r="I919" s="193"/>
      <c r="J919" s="193"/>
      <c r="K919" s="193"/>
      <c r="L919" s="134"/>
      <c r="M919" s="186"/>
      <c r="N919" s="134"/>
      <c r="O919" s="193"/>
      <c r="P919" s="134"/>
      <c r="Q919" s="186"/>
      <c r="R919" s="272"/>
    </row>
    <row r="920" spans="1:18" ht="15.75" hidden="1" thickTop="1" x14ac:dyDescent="0.25">
      <c r="B920" s="218" t="s">
        <v>334</v>
      </c>
      <c r="C920" s="218" t="s">
        <v>990</v>
      </c>
      <c r="D920" s="206" t="s">
        <v>13</v>
      </c>
      <c r="E920" s="238" t="s">
        <v>69</v>
      </c>
      <c r="F920" s="142"/>
      <c r="G920" s="197" t="s">
        <v>78</v>
      </c>
      <c r="H920" s="168"/>
      <c r="I920" s="168"/>
      <c r="J920" s="168"/>
      <c r="K920" s="168"/>
      <c r="L920" s="141"/>
      <c r="M920" s="183"/>
      <c r="N920" s="141"/>
      <c r="O920" s="168"/>
      <c r="P920" s="141"/>
      <c r="Q920" s="183"/>
    </row>
    <row r="921" spans="1:18" ht="45" hidden="1" customHeight="1" x14ac:dyDescent="0.25">
      <c r="B921" s="217" t="s">
        <v>334</v>
      </c>
      <c r="C921" s="224" t="s">
        <v>990</v>
      </c>
      <c r="D921" s="205" t="s">
        <v>13</v>
      </c>
      <c r="E921" s="230" t="s">
        <v>95</v>
      </c>
      <c r="F921" s="144" t="s">
        <v>472</v>
      </c>
      <c r="G921" s="560" t="s">
        <v>271</v>
      </c>
      <c r="H921" s="572"/>
      <c r="I921" s="175"/>
      <c r="J921" s="608"/>
      <c r="K921" s="608"/>
      <c r="L921" s="146"/>
      <c r="M921" s="611" t="s">
        <v>1029</v>
      </c>
      <c r="N921" s="146"/>
      <c r="O921" s="572"/>
      <c r="P921" s="146"/>
      <c r="Q921" s="611" t="s">
        <v>1029</v>
      </c>
    </row>
    <row r="922" spans="1:18" ht="45" hidden="1" customHeight="1" x14ac:dyDescent="0.25">
      <c r="B922" s="217" t="s">
        <v>334</v>
      </c>
      <c r="C922" s="224" t="s">
        <v>990</v>
      </c>
      <c r="D922" s="205" t="s">
        <v>13</v>
      </c>
      <c r="E922" s="230" t="s">
        <v>156</v>
      </c>
      <c r="F922" s="144" t="s">
        <v>472</v>
      </c>
      <c r="G922" s="560"/>
      <c r="H922" s="594"/>
      <c r="I922" s="175"/>
      <c r="J922" s="609"/>
      <c r="K922" s="609"/>
      <c r="L922" s="146"/>
      <c r="M922" s="612"/>
      <c r="N922" s="146"/>
      <c r="O922" s="594"/>
      <c r="P922" s="146"/>
      <c r="Q922" s="612"/>
    </row>
    <row r="923" spans="1:18" ht="45" hidden="1" customHeight="1" x14ac:dyDescent="0.25">
      <c r="B923" s="217" t="s">
        <v>334</v>
      </c>
      <c r="C923" s="224" t="s">
        <v>990</v>
      </c>
      <c r="D923" s="205" t="s">
        <v>13</v>
      </c>
      <c r="E923" s="230" t="s">
        <v>91</v>
      </c>
      <c r="F923" s="144" t="s">
        <v>472</v>
      </c>
      <c r="G923" s="560"/>
      <c r="H923" s="594"/>
      <c r="I923" s="175"/>
      <c r="J923" s="609"/>
      <c r="K923" s="609"/>
      <c r="L923" s="146"/>
      <c r="M923" s="612"/>
      <c r="N923" s="146"/>
      <c r="O923" s="594"/>
      <c r="P923" s="146"/>
      <c r="Q923" s="612"/>
    </row>
    <row r="924" spans="1:18" ht="45" hidden="1" customHeight="1" x14ac:dyDescent="0.25">
      <c r="B924" s="217" t="s">
        <v>334</v>
      </c>
      <c r="C924" s="224" t="s">
        <v>990</v>
      </c>
      <c r="D924" s="205" t="s">
        <v>13</v>
      </c>
      <c r="E924" s="230" t="s">
        <v>479</v>
      </c>
      <c r="F924" s="144" t="s">
        <v>472</v>
      </c>
      <c r="G924" s="560"/>
      <c r="H924" s="573"/>
      <c r="I924" s="148"/>
      <c r="J924" s="610"/>
      <c r="K924" s="610"/>
      <c r="L924" s="146"/>
      <c r="M924" s="613"/>
      <c r="N924" s="153"/>
      <c r="O924" s="573"/>
      <c r="P924" s="146"/>
      <c r="Q924" s="613"/>
    </row>
    <row r="925" spans="1:18" s="177" customFormat="1" ht="5.0999999999999996" hidden="1" customHeight="1" thickBot="1" x14ac:dyDescent="0.3">
      <c r="A925" s="272"/>
      <c r="B925" s="220" t="s">
        <v>334</v>
      </c>
      <c r="C925" s="220" t="s">
        <v>991</v>
      </c>
      <c r="D925" s="208" t="s">
        <v>13</v>
      </c>
      <c r="E925" s="213"/>
      <c r="F925" s="134"/>
      <c r="G925" s="176"/>
      <c r="H925" s="498"/>
      <c r="I925" s="498"/>
      <c r="J925" s="498"/>
      <c r="K925" s="499"/>
      <c r="L925" s="466"/>
      <c r="M925" s="534"/>
      <c r="N925" s="466"/>
      <c r="O925" s="499"/>
      <c r="P925" s="466"/>
      <c r="Q925" s="534"/>
      <c r="R925" s="272"/>
    </row>
    <row r="926" spans="1:18" ht="15.75" hidden="1" thickTop="1" x14ac:dyDescent="0.25">
      <c r="B926" s="218" t="s">
        <v>334</v>
      </c>
      <c r="C926" s="218" t="s">
        <v>991</v>
      </c>
      <c r="D926" s="206" t="s">
        <v>13</v>
      </c>
      <c r="E926" s="238" t="s">
        <v>69</v>
      </c>
      <c r="F926" s="142"/>
      <c r="G926" s="197" t="s">
        <v>78</v>
      </c>
      <c r="H926" s="503"/>
      <c r="I926" s="503"/>
      <c r="J926" s="503"/>
      <c r="K926" s="504"/>
      <c r="L926" s="505"/>
      <c r="M926" s="535"/>
      <c r="N926" s="506"/>
      <c r="O926" s="504"/>
      <c r="P926" s="505"/>
      <c r="Q926" s="535"/>
    </row>
    <row r="927" spans="1:18" ht="45" hidden="1" customHeight="1" x14ac:dyDescent="0.25">
      <c r="B927" s="217" t="s">
        <v>334</v>
      </c>
      <c r="C927" s="224" t="s">
        <v>991</v>
      </c>
      <c r="D927" s="205" t="s">
        <v>13</v>
      </c>
      <c r="E927" s="230" t="s">
        <v>155</v>
      </c>
      <c r="F927" s="489" t="s">
        <v>472</v>
      </c>
      <c r="G927" s="560" t="s">
        <v>271</v>
      </c>
      <c r="H927" s="624"/>
      <c r="I927" s="501"/>
      <c r="J927" s="627"/>
      <c r="K927" s="588"/>
      <c r="L927" s="471"/>
      <c r="M927" s="580" t="s">
        <v>1029</v>
      </c>
      <c r="N927" s="471"/>
      <c r="O927" s="578"/>
      <c r="P927" s="471"/>
      <c r="Q927" s="580" t="s">
        <v>1029</v>
      </c>
    </row>
    <row r="928" spans="1:18" ht="45" hidden="1" customHeight="1" x14ac:dyDescent="0.25">
      <c r="B928" s="217" t="s">
        <v>334</v>
      </c>
      <c r="C928" s="224" t="s">
        <v>991</v>
      </c>
      <c r="D928" s="205" t="s">
        <v>13</v>
      </c>
      <c r="E928" s="230" t="s">
        <v>151</v>
      </c>
      <c r="F928" s="489" t="s">
        <v>472</v>
      </c>
      <c r="G928" s="560"/>
      <c r="H928" s="625"/>
      <c r="I928" s="501"/>
      <c r="J928" s="628"/>
      <c r="K928" s="589"/>
      <c r="L928" s="471"/>
      <c r="M928" s="591"/>
      <c r="N928" s="471"/>
      <c r="O928" s="593"/>
      <c r="P928" s="471"/>
      <c r="Q928" s="591"/>
    </row>
    <row r="929" spans="1:18" ht="45" hidden="1" customHeight="1" x14ac:dyDescent="0.25">
      <c r="B929" s="217" t="s">
        <v>334</v>
      </c>
      <c r="C929" s="224" t="s">
        <v>991</v>
      </c>
      <c r="D929" s="205" t="s">
        <v>13</v>
      </c>
      <c r="E929" s="230" t="s">
        <v>156</v>
      </c>
      <c r="F929" s="489" t="s">
        <v>472</v>
      </c>
      <c r="G929" s="560"/>
      <c r="H929" s="625"/>
      <c r="I929" s="501"/>
      <c r="J929" s="628"/>
      <c r="K929" s="589"/>
      <c r="L929" s="471"/>
      <c r="M929" s="591"/>
      <c r="N929" s="471"/>
      <c r="O929" s="593"/>
      <c r="P929" s="471"/>
      <c r="Q929" s="591"/>
    </row>
    <row r="930" spans="1:18" ht="45" hidden="1" customHeight="1" x14ac:dyDescent="0.25">
      <c r="B930" s="217" t="s">
        <v>334</v>
      </c>
      <c r="C930" s="224" t="s">
        <v>991</v>
      </c>
      <c r="D930" s="205" t="s">
        <v>13</v>
      </c>
      <c r="E930" s="230" t="s">
        <v>157</v>
      </c>
      <c r="F930" s="489" t="s">
        <v>472</v>
      </c>
      <c r="G930" s="560"/>
      <c r="H930" s="626"/>
      <c r="I930" s="502"/>
      <c r="J930" s="629"/>
      <c r="K930" s="590"/>
      <c r="L930" s="471"/>
      <c r="M930" s="592"/>
      <c r="N930" s="476"/>
      <c r="O930" s="579"/>
      <c r="P930" s="471"/>
      <c r="Q930" s="592"/>
    </row>
    <row r="931" spans="1:18" s="177" customFormat="1" ht="5.0999999999999996" hidden="1" customHeight="1" thickBot="1" x14ac:dyDescent="0.3">
      <c r="A931" s="272"/>
      <c r="B931" s="220" t="s">
        <v>334</v>
      </c>
      <c r="C931" s="220" t="s">
        <v>990</v>
      </c>
      <c r="D931" s="208" t="s">
        <v>14</v>
      </c>
      <c r="E931" s="213"/>
      <c r="F931" s="134"/>
      <c r="G931" s="176"/>
      <c r="H931" s="193"/>
      <c r="I931" s="193"/>
      <c r="J931" s="193"/>
      <c r="K931" s="193"/>
      <c r="L931" s="134"/>
      <c r="M931" s="186"/>
      <c r="N931" s="134"/>
      <c r="O931" s="193"/>
      <c r="P931" s="134"/>
      <c r="Q931" s="186"/>
      <c r="R931" s="272"/>
    </row>
    <row r="932" spans="1:18" ht="15.75" hidden="1" thickTop="1" x14ac:dyDescent="0.25">
      <c r="B932" s="218" t="s">
        <v>334</v>
      </c>
      <c r="C932" s="218" t="s">
        <v>990</v>
      </c>
      <c r="D932" s="206" t="s">
        <v>14</v>
      </c>
      <c r="E932" s="238" t="s">
        <v>70</v>
      </c>
      <c r="F932" s="142"/>
      <c r="G932" s="197" t="s">
        <v>78</v>
      </c>
      <c r="H932" s="168"/>
      <c r="I932" s="168"/>
      <c r="J932" s="168"/>
      <c r="K932" s="168"/>
      <c r="L932" s="141"/>
      <c r="M932" s="183"/>
      <c r="N932" s="141"/>
      <c r="O932" s="168"/>
      <c r="P932" s="141"/>
      <c r="Q932" s="183"/>
    </row>
    <row r="933" spans="1:18" ht="45" hidden="1" customHeight="1" x14ac:dyDescent="0.25">
      <c r="B933" s="217" t="s">
        <v>334</v>
      </c>
      <c r="C933" s="224" t="s">
        <v>990</v>
      </c>
      <c r="D933" s="205" t="s">
        <v>14</v>
      </c>
      <c r="E933" s="230" t="s">
        <v>160</v>
      </c>
      <c r="F933" s="144" t="s">
        <v>472</v>
      </c>
      <c r="G933" s="560" t="s">
        <v>271</v>
      </c>
      <c r="H933" s="572"/>
      <c r="I933" s="187"/>
      <c r="J933" s="572"/>
      <c r="K933" s="572"/>
      <c r="L933" s="145"/>
      <c r="M933" s="574" t="s">
        <v>1029</v>
      </c>
      <c r="N933" s="146"/>
      <c r="O933" s="572"/>
      <c r="P933" s="147"/>
      <c r="Q933" s="574" t="s">
        <v>1029</v>
      </c>
    </row>
    <row r="934" spans="1:18" ht="45" hidden="1" customHeight="1" x14ac:dyDescent="0.25">
      <c r="B934" s="217" t="s">
        <v>334</v>
      </c>
      <c r="C934" s="224" t="s">
        <v>990</v>
      </c>
      <c r="D934" s="205" t="s">
        <v>14</v>
      </c>
      <c r="E934" s="230" t="s">
        <v>213</v>
      </c>
      <c r="F934" s="144" t="s">
        <v>472</v>
      </c>
      <c r="G934" s="560"/>
      <c r="H934" s="573"/>
      <c r="I934" s="187"/>
      <c r="J934" s="573"/>
      <c r="K934" s="573"/>
      <c r="L934" s="147"/>
      <c r="M934" s="575"/>
      <c r="N934" s="146"/>
      <c r="O934" s="573"/>
      <c r="P934" s="147"/>
      <c r="Q934" s="575"/>
    </row>
    <row r="935" spans="1:18" s="177" customFormat="1" ht="5.0999999999999996" hidden="1" customHeight="1" thickBot="1" x14ac:dyDescent="0.3">
      <c r="A935" s="272"/>
      <c r="B935" s="220" t="s">
        <v>334</v>
      </c>
      <c r="C935" s="220" t="s">
        <v>991</v>
      </c>
      <c r="D935" s="208" t="s">
        <v>14</v>
      </c>
      <c r="E935" s="213"/>
      <c r="F935" s="134"/>
      <c r="G935" s="176"/>
      <c r="H935" s="498"/>
      <c r="I935" s="498"/>
      <c r="J935" s="498"/>
      <c r="K935" s="499"/>
      <c r="L935" s="466"/>
      <c r="M935" s="534"/>
      <c r="N935" s="466"/>
      <c r="O935" s="499"/>
      <c r="P935" s="466"/>
      <c r="Q935" s="534"/>
      <c r="R935" s="272"/>
    </row>
    <row r="936" spans="1:18" ht="15.75" hidden="1" thickTop="1" x14ac:dyDescent="0.25">
      <c r="B936" s="218" t="s">
        <v>334</v>
      </c>
      <c r="C936" s="218" t="s">
        <v>991</v>
      </c>
      <c r="D936" s="206" t="s">
        <v>14</v>
      </c>
      <c r="E936" s="238" t="s">
        <v>70</v>
      </c>
      <c r="F936" s="142"/>
      <c r="G936" s="197" t="s">
        <v>78</v>
      </c>
      <c r="H936" s="503"/>
      <c r="I936" s="503"/>
      <c r="J936" s="503"/>
      <c r="K936" s="504"/>
      <c r="L936" s="505"/>
      <c r="M936" s="535"/>
      <c r="N936" s="506"/>
      <c r="O936" s="504"/>
      <c r="P936" s="505"/>
      <c r="Q936" s="535"/>
    </row>
    <row r="937" spans="1:18" ht="45" hidden="1" customHeight="1" x14ac:dyDescent="0.25">
      <c r="B937" s="217" t="s">
        <v>334</v>
      </c>
      <c r="C937" s="224" t="s">
        <v>991</v>
      </c>
      <c r="D937" s="205" t="s">
        <v>14</v>
      </c>
      <c r="E937" s="230" t="s">
        <v>158</v>
      </c>
      <c r="F937" s="489" t="s">
        <v>472</v>
      </c>
      <c r="G937" s="560" t="s">
        <v>271</v>
      </c>
      <c r="H937" s="624"/>
      <c r="I937" s="501"/>
      <c r="J937" s="627"/>
      <c r="K937" s="588"/>
      <c r="L937" s="471"/>
      <c r="M937" s="580" t="s">
        <v>1029</v>
      </c>
      <c r="N937" s="471"/>
      <c r="O937" s="578"/>
      <c r="P937" s="471"/>
      <c r="Q937" s="580" t="s">
        <v>1029</v>
      </c>
    </row>
    <row r="938" spans="1:18" ht="45" hidden="1" customHeight="1" x14ac:dyDescent="0.25">
      <c r="B938" s="217" t="s">
        <v>334</v>
      </c>
      <c r="C938" s="224" t="s">
        <v>991</v>
      </c>
      <c r="D938" s="205" t="s">
        <v>14</v>
      </c>
      <c r="E938" s="230" t="s">
        <v>159</v>
      </c>
      <c r="F938" s="489" t="s">
        <v>472</v>
      </c>
      <c r="G938" s="560"/>
      <c r="H938" s="625"/>
      <c r="I938" s="501"/>
      <c r="J938" s="628"/>
      <c r="K938" s="589"/>
      <c r="L938" s="471"/>
      <c r="M938" s="591"/>
      <c r="N938" s="471"/>
      <c r="O938" s="593"/>
      <c r="P938" s="471"/>
      <c r="Q938" s="591"/>
    </row>
    <row r="939" spans="1:18" ht="45" hidden="1" customHeight="1" x14ac:dyDescent="0.25">
      <c r="B939" s="217" t="s">
        <v>334</v>
      </c>
      <c r="C939" s="224" t="s">
        <v>991</v>
      </c>
      <c r="D939" s="205" t="s">
        <v>14</v>
      </c>
      <c r="E939" s="230" t="s">
        <v>160</v>
      </c>
      <c r="F939" s="489" t="s">
        <v>472</v>
      </c>
      <c r="G939" s="560"/>
      <c r="H939" s="625"/>
      <c r="I939" s="501"/>
      <c r="J939" s="628"/>
      <c r="K939" s="589"/>
      <c r="L939" s="471"/>
      <c r="M939" s="591"/>
      <c r="N939" s="471"/>
      <c r="O939" s="593"/>
      <c r="P939" s="471"/>
      <c r="Q939" s="591"/>
    </row>
    <row r="940" spans="1:18" ht="45" hidden="1" customHeight="1" x14ac:dyDescent="0.25">
      <c r="B940" s="217" t="s">
        <v>334</v>
      </c>
      <c r="C940" s="224" t="s">
        <v>991</v>
      </c>
      <c r="D940" s="205" t="s">
        <v>14</v>
      </c>
      <c r="E940" s="230" t="s">
        <v>161</v>
      </c>
      <c r="F940" s="489" t="s">
        <v>472</v>
      </c>
      <c r="G940" s="560"/>
      <c r="H940" s="626"/>
      <c r="I940" s="502"/>
      <c r="J940" s="629"/>
      <c r="K940" s="590"/>
      <c r="L940" s="471"/>
      <c r="M940" s="592"/>
      <c r="N940" s="476"/>
      <c r="O940" s="579"/>
      <c r="P940" s="471"/>
      <c r="Q940" s="592"/>
    </row>
    <row r="941" spans="1:18" s="177" customFormat="1" ht="5.0999999999999996" hidden="1" customHeight="1" thickBot="1" x14ac:dyDescent="0.3">
      <c r="A941" s="272"/>
      <c r="B941" s="220" t="s">
        <v>334</v>
      </c>
      <c r="C941" s="220" t="s">
        <v>990</v>
      </c>
      <c r="D941" s="208" t="s">
        <v>15</v>
      </c>
      <c r="E941" s="213"/>
      <c r="F941" s="134"/>
      <c r="G941" s="176"/>
      <c r="H941" s="193"/>
      <c r="I941" s="193"/>
      <c r="J941" s="193"/>
      <c r="K941" s="193"/>
      <c r="L941" s="134"/>
      <c r="M941" s="186"/>
      <c r="N941" s="134"/>
      <c r="O941" s="193"/>
      <c r="P941" s="134"/>
      <c r="Q941" s="186"/>
      <c r="R941" s="272"/>
    </row>
    <row r="942" spans="1:18" ht="15.75" hidden="1" thickTop="1" x14ac:dyDescent="0.25">
      <c r="B942" s="218" t="s">
        <v>334</v>
      </c>
      <c r="C942" s="218" t="s">
        <v>990</v>
      </c>
      <c r="D942" s="206" t="s">
        <v>15</v>
      </c>
      <c r="E942" s="238" t="s">
        <v>71</v>
      </c>
      <c r="F942" s="142"/>
      <c r="G942" s="197" t="s">
        <v>78</v>
      </c>
      <c r="H942" s="168"/>
      <c r="I942" s="168"/>
      <c r="J942" s="168"/>
      <c r="K942" s="168"/>
      <c r="L942" s="141"/>
      <c r="M942" s="183"/>
      <c r="N942" s="141"/>
      <c r="O942" s="168"/>
      <c r="P942" s="141"/>
      <c r="Q942" s="183"/>
    </row>
    <row r="943" spans="1:18" ht="45" hidden="1" customHeight="1" x14ac:dyDescent="0.25">
      <c r="B943" s="217" t="s">
        <v>334</v>
      </c>
      <c r="C943" s="224" t="s">
        <v>990</v>
      </c>
      <c r="D943" s="205" t="s">
        <v>15</v>
      </c>
      <c r="E943" s="230" t="s">
        <v>96</v>
      </c>
      <c r="F943" s="144" t="s">
        <v>472</v>
      </c>
      <c r="G943" s="165"/>
      <c r="H943" s="572"/>
      <c r="I943" s="175"/>
      <c r="J943" s="608"/>
      <c r="K943" s="608"/>
      <c r="L943" s="146"/>
      <c r="M943" s="611" t="s">
        <v>1029</v>
      </c>
      <c r="N943" s="146"/>
      <c r="O943" s="572"/>
      <c r="P943" s="146"/>
      <c r="Q943" s="611" t="s">
        <v>1029</v>
      </c>
    </row>
    <row r="944" spans="1:18" ht="45" hidden="1" customHeight="1" x14ac:dyDescent="0.25">
      <c r="B944" s="217" t="s">
        <v>334</v>
      </c>
      <c r="C944" s="224" t="s">
        <v>990</v>
      </c>
      <c r="D944" s="205" t="s">
        <v>15</v>
      </c>
      <c r="E944" s="230" t="s">
        <v>101</v>
      </c>
      <c r="F944" s="144" t="s">
        <v>472</v>
      </c>
      <c r="G944" s="198" t="s">
        <v>271</v>
      </c>
      <c r="H944" s="594"/>
      <c r="I944" s="175"/>
      <c r="J944" s="609"/>
      <c r="K944" s="609"/>
      <c r="L944" s="146"/>
      <c r="M944" s="612"/>
      <c r="N944" s="146"/>
      <c r="O944" s="594"/>
      <c r="P944" s="146"/>
      <c r="Q944" s="612"/>
    </row>
    <row r="945" spans="1:18" ht="45" hidden="1" customHeight="1" x14ac:dyDescent="0.25">
      <c r="B945" s="217" t="s">
        <v>334</v>
      </c>
      <c r="C945" s="224" t="s">
        <v>990</v>
      </c>
      <c r="D945" s="205" t="s">
        <v>15</v>
      </c>
      <c r="E945" s="230" t="s">
        <v>102</v>
      </c>
      <c r="F945" s="144" t="s">
        <v>472</v>
      </c>
      <c r="G945" s="165"/>
      <c r="H945" s="594"/>
      <c r="I945" s="175"/>
      <c r="J945" s="609"/>
      <c r="K945" s="609"/>
      <c r="L945" s="146"/>
      <c r="M945" s="612"/>
      <c r="N945" s="146"/>
      <c r="O945" s="594"/>
      <c r="P945" s="146"/>
      <c r="Q945" s="612"/>
    </row>
    <row r="946" spans="1:18" ht="45" hidden="1" customHeight="1" x14ac:dyDescent="0.25">
      <c r="B946" s="217" t="s">
        <v>334</v>
      </c>
      <c r="C946" s="224" t="s">
        <v>990</v>
      </c>
      <c r="D946" s="205" t="s">
        <v>15</v>
      </c>
      <c r="E946" s="230" t="s">
        <v>97</v>
      </c>
      <c r="F946" s="144" t="s">
        <v>472</v>
      </c>
      <c r="G946" s="165"/>
      <c r="H946" s="573"/>
      <c r="I946" s="148"/>
      <c r="J946" s="610"/>
      <c r="K946" s="610"/>
      <c r="L946" s="146"/>
      <c r="M946" s="613"/>
      <c r="N946" s="153"/>
      <c r="O946" s="573"/>
      <c r="P946" s="146"/>
      <c r="Q946" s="613"/>
    </row>
    <row r="947" spans="1:18" s="177" customFormat="1" ht="5.0999999999999996" hidden="1" customHeight="1" thickBot="1" x14ac:dyDescent="0.3">
      <c r="A947" s="272"/>
      <c r="B947" s="220" t="s">
        <v>334</v>
      </c>
      <c r="C947" s="220" t="s">
        <v>991</v>
      </c>
      <c r="D947" s="208" t="s">
        <v>15</v>
      </c>
      <c r="E947" s="213"/>
      <c r="F947" s="134"/>
      <c r="G947" s="176"/>
      <c r="H947" s="498"/>
      <c r="I947" s="498"/>
      <c r="J947" s="498"/>
      <c r="K947" s="499"/>
      <c r="L947" s="466"/>
      <c r="M947" s="534"/>
      <c r="N947" s="466"/>
      <c r="O947" s="499"/>
      <c r="P947" s="466"/>
      <c r="Q947" s="534"/>
      <c r="R947" s="272"/>
    </row>
    <row r="948" spans="1:18" ht="15.75" hidden="1" thickTop="1" x14ac:dyDescent="0.25">
      <c r="B948" s="218" t="s">
        <v>334</v>
      </c>
      <c r="C948" s="218" t="s">
        <v>991</v>
      </c>
      <c r="D948" s="206" t="s">
        <v>15</v>
      </c>
      <c r="E948" s="238" t="s">
        <v>71</v>
      </c>
      <c r="F948" s="142"/>
      <c r="G948" s="197" t="s">
        <v>78</v>
      </c>
      <c r="H948" s="503"/>
      <c r="I948" s="503"/>
      <c r="J948" s="503"/>
      <c r="K948" s="504"/>
      <c r="L948" s="505"/>
      <c r="M948" s="535"/>
      <c r="N948" s="506"/>
      <c r="O948" s="504"/>
      <c r="P948" s="505"/>
      <c r="Q948" s="535"/>
    </row>
    <row r="949" spans="1:18" ht="45" hidden="1" customHeight="1" x14ac:dyDescent="0.25">
      <c r="B949" s="217" t="s">
        <v>334</v>
      </c>
      <c r="C949" s="224" t="s">
        <v>991</v>
      </c>
      <c r="D949" s="205" t="s">
        <v>15</v>
      </c>
      <c r="E949" s="230" t="s">
        <v>162</v>
      </c>
      <c r="F949" s="489" t="s">
        <v>472</v>
      </c>
      <c r="G949" s="560" t="s">
        <v>271</v>
      </c>
      <c r="H949" s="624"/>
      <c r="I949" s="501"/>
      <c r="J949" s="627"/>
      <c r="K949" s="588"/>
      <c r="L949" s="471"/>
      <c r="M949" s="580" t="s">
        <v>1029</v>
      </c>
      <c r="N949" s="471"/>
      <c r="O949" s="578"/>
      <c r="P949" s="471"/>
      <c r="Q949" s="580" t="s">
        <v>1029</v>
      </c>
    </row>
    <row r="950" spans="1:18" ht="45" hidden="1" customHeight="1" x14ac:dyDescent="0.25">
      <c r="B950" s="217" t="s">
        <v>334</v>
      </c>
      <c r="C950" s="224" t="s">
        <v>991</v>
      </c>
      <c r="D950" s="205" t="s">
        <v>15</v>
      </c>
      <c r="E950" s="230" t="s">
        <v>163</v>
      </c>
      <c r="F950" s="489" t="s">
        <v>472</v>
      </c>
      <c r="G950" s="560"/>
      <c r="H950" s="625"/>
      <c r="I950" s="501"/>
      <c r="J950" s="628"/>
      <c r="K950" s="589"/>
      <c r="L950" s="471"/>
      <c r="M950" s="591"/>
      <c r="N950" s="471"/>
      <c r="O950" s="593"/>
      <c r="P950" s="471"/>
      <c r="Q950" s="591"/>
    </row>
    <row r="951" spans="1:18" ht="45" hidden="1" customHeight="1" x14ac:dyDescent="0.25">
      <c r="B951" s="217" t="s">
        <v>334</v>
      </c>
      <c r="C951" s="224" t="s">
        <v>991</v>
      </c>
      <c r="D951" s="205" t="s">
        <v>15</v>
      </c>
      <c r="E951" s="230" t="s">
        <v>96</v>
      </c>
      <c r="F951" s="489" t="s">
        <v>472</v>
      </c>
      <c r="G951" s="560"/>
      <c r="H951" s="625"/>
      <c r="I951" s="501"/>
      <c r="J951" s="628"/>
      <c r="K951" s="589"/>
      <c r="L951" s="471"/>
      <c r="M951" s="591"/>
      <c r="N951" s="471"/>
      <c r="O951" s="593"/>
      <c r="P951" s="471"/>
      <c r="Q951" s="591"/>
    </row>
    <row r="952" spans="1:18" ht="45" hidden="1" customHeight="1" x14ac:dyDescent="0.25">
      <c r="B952" s="217" t="s">
        <v>334</v>
      </c>
      <c r="C952" s="224" t="s">
        <v>991</v>
      </c>
      <c r="D952" s="205" t="s">
        <v>15</v>
      </c>
      <c r="E952" s="230" t="s">
        <v>164</v>
      </c>
      <c r="F952" s="489" t="s">
        <v>472</v>
      </c>
      <c r="G952" s="560"/>
      <c r="H952" s="626"/>
      <c r="I952" s="502"/>
      <c r="J952" s="629"/>
      <c r="K952" s="590"/>
      <c r="L952" s="471"/>
      <c r="M952" s="592"/>
      <c r="N952" s="476"/>
      <c r="O952" s="579"/>
      <c r="P952" s="471"/>
      <c r="Q952" s="592"/>
    </row>
    <row r="953" spans="1:18" s="177" customFormat="1" ht="5.0999999999999996" hidden="1" customHeight="1" thickBot="1" x14ac:dyDescent="0.3">
      <c r="A953" s="272"/>
      <c r="B953" s="220" t="s">
        <v>334</v>
      </c>
      <c r="C953" s="220" t="s">
        <v>990</v>
      </c>
      <c r="D953" s="208" t="s">
        <v>16</v>
      </c>
      <c r="E953" s="213"/>
      <c r="F953" s="134"/>
      <c r="G953" s="176"/>
      <c r="H953" s="193"/>
      <c r="I953" s="193"/>
      <c r="J953" s="193"/>
      <c r="K953" s="193"/>
      <c r="L953" s="134"/>
      <c r="M953" s="186"/>
      <c r="N953" s="134"/>
      <c r="O953" s="193"/>
      <c r="P953" s="134"/>
      <c r="Q953" s="186"/>
      <c r="R953" s="272"/>
    </row>
    <row r="954" spans="1:18" ht="15.75" hidden="1" thickTop="1" x14ac:dyDescent="0.25">
      <c r="B954" s="218" t="s">
        <v>334</v>
      </c>
      <c r="C954" s="218" t="s">
        <v>990</v>
      </c>
      <c r="D954" s="206" t="s">
        <v>16</v>
      </c>
      <c r="E954" s="238" t="s">
        <v>72</v>
      </c>
      <c r="F954" s="142"/>
      <c r="G954" s="197" t="s">
        <v>78</v>
      </c>
      <c r="H954" s="168"/>
      <c r="I954" s="168"/>
      <c r="J954" s="168"/>
      <c r="K954" s="168"/>
      <c r="L954" s="141"/>
      <c r="M954" s="183"/>
      <c r="N954" s="141"/>
      <c r="O954" s="168"/>
      <c r="P954" s="141"/>
      <c r="Q954" s="183"/>
    </row>
    <row r="955" spans="1:18" ht="45" hidden="1" customHeight="1" x14ac:dyDescent="0.25">
      <c r="B955" s="217" t="s">
        <v>334</v>
      </c>
      <c r="C955" s="224" t="s">
        <v>990</v>
      </c>
      <c r="D955" s="205" t="s">
        <v>16</v>
      </c>
      <c r="E955" s="230" t="s">
        <v>98</v>
      </c>
      <c r="F955" s="144" t="s">
        <v>472</v>
      </c>
      <c r="G955" s="165"/>
      <c r="H955" s="572"/>
      <c r="I955" s="187"/>
      <c r="J955" s="572"/>
      <c r="K955" s="572"/>
      <c r="L955" s="145"/>
      <c r="M955" s="574" t="s">
        <v>1029</v>
      </c>
      <c r="N955" s="146"/>
      <c r="O955" s="572"/>
      <c r="P955" s="147"/>
      <c r="Q955" s="574" t="s">
        <v>1029</v>
      </c>
    </row>
    <row r="956" spans="1:18" ht="45" hidden="1" customHeight="1" x14ac:dyDescent="0.25">
      <c r="B956" s="217" t="s">
        <v>334</v>
      </c>
      <c r="C956" s="224" t="s">
        <v>990</v>
      </c>
      <c r="D956" s="205" t="s">
        <v>16</v>
      </c>
      <c r="E956" s="230" t="s">
        <v>99</v>
      </c>
      <c r="F956" s="144" t="s">
        <v>472</v>
      </c>
      <c r="G956" s="165"/>
      <c r="H956" s="573"/>
      <c r="I956" s="187"/>
      <c r="J956" s="573"/>
      <c r="K956" s="573"/>
      <c r="L956" s="147"/>
      <c r="M956" s="575"/>
      <c r="N956" s="146"/>
      <c r="O956" s="573"/>
      <c r="P956" s="147"/>
      <c r="Q956" s="575"/>
    </row>
    <row r="957" spans="1:18" s="177" customFormat="1" ht="5.0999999999999996" hidden="1" customHeight="1" thickBot="1" x14ac:dyDescent="0.3">
      <c r="A957" s="272"/>
      <c r="B957" s="220" t="s">
        <v>334</v>
      </c>
      <c r="C957" s="220" t="s">
        <v>991</v>
      </c>
      <c r="D957" s="208" t="s">
        <v>16</v>
      </c>
      <c r="E957" s="213"/>
      <c r="F957" s="134"/>
      <c r="G957" s="176"/>
      <c r="H957" s="498"/>
      <c r="I957" s="498"/>
      <c r="J957" s="498"/>
      <c r="K957" s="499"/>
      <c r="L957" s="466"/>
      <c r="M957" s="534"/>
      <c r="N957" s="466"/>
      <c r="O957" s="499"/>
      <c r="P957" s="466"/>
      <c r="Q957" s="534"/>
      <c r="R957" s="272"/>
    </row>
    <row r="958" spans="1:18" ht="15.75" hidden="1" thickTop="1" x14ac:dyDescent="0.25">
      <c r="B958" s="218" t="s">
        <v>334</v>
      </c>
      <c r="C958" s="218" t="s">
        <v>991</v>
      </c>
      <c r="D958" s="206" t="s">
        <v>16</v>
      </c>
      <c r="E958" s="238" t="s">
        <v>72</v>
      </c>
      <c r="F958" s="142"/>
      <c r="G958" s="197" t="s">
        <v>231</v>
      </c>
      <c r="H958" s="503"/>
      <c r="I958" s="503"/>
      <c r="J958" s="503"/>
      <c r="K958" s="504"/>
      <c r="L958" s="505"/>
      <c r="M958" s="535"/>
      <c r="N958" s="506"/>
      <c r="O958" s="504"/>
      <c r="P958" s="505"/>
      <c r="Q958" s="535"/>
    </row>
    <row r="959" spans="1:18" ht="45" hidden="1" customHeight="1" x14ac:dyDescent="0.25">
      <c r="B959" s="217" t="s">
        <v>334</v>
      </c>
      <c r="C959" s="224" t="s">
        <v>991</v>
      </c>
      <c r="D959" s="205" t="s">
        <v>16</v>
      </c>
      <c r="E959" s="230" t="s">
        <v>165</v>
      </c>
      <c r="F959" s="489" t="s">
        <v>472</v>
      </c>
      <c r="G959" s="165"/>
      <c r="H959" s="624"/>
      <c r="I959" s="497"/>
      <c r="J959" s="627"/>
      <c r="K959" s="588"/>
      <c r="L959" s="471"/>
      <c r="M959" s="580" t="s">
        <v>1029</v>
      </c>
      <c r="N959" s="471"/>
      <c r="O959" s="578"/>
      <c r="P959" s="471"/>
      <c r="Q959" s="580" t="s">
        <v>1029</v>
      </c>
    </row>
    <row r="960" spans="1:18" ht="45" hidden="1" customHeight="1" x14ac:dyDescent="0.25">
      <c r="B960" s="217" t="s">
        <v>334</v>
      </c>
      <c r="C960" s="224" t="s">
        <v>991</v>
      </c>
      <c r="D960" s="205" t="s">
        <v>16</v>
      </c>
      <c r="E960" s="230" t="s">
        <v>166</v>
      </c>
      <c r="F960" s="489" t="s">
        <v>472</v>
      </c>
      <c r="G960" s="165"/>
      <c r="H960" s="625"/>
      <c r="I960" s="497"/>
      <c r="J960" s="628"/>
      <c r="K960" s="589"/>
      <c r="L960" s="471"/>
      <c r="M960" s="591"/>
      <c r="N960" s="471"/>
      <c r="O960" s="593"/>
      <c r="P960" s="471"/>
      <c r="Q960" s="591"/>
    </row>
    <row r="961" spans="1:18" ht="45" hidden="1" customHeight="1" x14ac:dyDescent="0.25">
      <c r="B961" s="217" t="s">
        <v>334</v>
      </c>
      <c r="C961" s="224" t="s">
        <v>991</v>
      </c>
      <c r="D961" s="205" t="s">
        <v>16</v>
      </c>
      <c r="E961" s="230" t="s">
        <v>167</v>
      </c>
      <c r="F961" s="489" t="s">
        <v>472</v>
      </c>
      <c r="G961" s="165"/>
      <c r="H961" s="626"/>
      <c r="I961" s="497"/>
      <c r="J961" s="629"/>
      <c r="K961" s="590"/>
      <c r="L961" s="471"/>
      <c r="M961" s="592"/>
      <c r="N961" s="471"/>
      <c r="O961" s="579"/>
      <c r="P961" s="471"/>
      <c r="Q961" s="592"/>
    </row>
    <row r="962" spans="1:18" s="177" customFormat="1" ht="5.0999999999999996" hidden="1" customHeight="1" thickBot="1" x14ac:dyDescent="0.3">
      <c r="A962" s="272"/>
      <c r="B962" s="220" t="s">
        <v>334</v>
      </c>
      <c r="C962" s="220" t="s">
        <v>990</v>
      </c>
      <c r="D962" s="208" t="s">
        <v>17</v>
      </c>
      <c r="E962" s="213"/>
      <c r="F962" s="134"/>
      <c r="G962" s="176"/>
      <c r="H962" s="193"/>
      <c r="I962" s="193"/>
      <c r="J962" s="193"/>
      <c r="K962" s="193"/>
      <c r="L962" s="134"/>
      <c r="M962" s="186"/>
      <c r="N962" s="134"/>
      <c r="O962" s="193"/>
      <c r="P962" s="134"/>
      <c r="Q962" s="186"/>
      <c r="R962" s="272"/>
    </row>
    <row r="963" spans="1:18" ht="15.75" hidden="1" thickTop="1" x14ac:dyDescent="0.25">
      <c r="B963" s="218" t="s">
        <v>334</v>
      </c>
      <c r="C963" s="218" t="s">
        <v>990</v>
      </c>
      <c r="D963" s="206" t="s">
        <v>17</v>
      </c>
      <c r="E963" s="238" t="s">
        <v>18</v>
      </c>
      <c r="F963" s="142"/>
      <c r="G963" s="203" t="s">
        <v>231</v>
      </c>
      <c r="H963" s="168"/>
      <c r="I963" s="168"/>
      <c r="J963" s="168"/>
      <c r="K963" s="168"/>
      <c r="L963" s="141"/>
      <c r="M963" s="183"/>
      <c r="N963" s="141"/>
      <c r="O963" s="168"/>
      <c r="P963" s="141"/>
      <c r="Q963" s="183"/>
    </row>
    <row r="964" spans="1:18" ht="45" hidden="1" customHeight="1" x14ac:dyDescent="0.25">
      <c r="B964" s="217" t="s">
        <v>334</v>
      </c>
      <c r="C964" s="224" t="s">
        <v>990</v>
      </c>
      <c r="D964" s="205" t="s">
        <v>17</v>
      </c>
      <c r="E964" s="230" t="s">
        <v>100</v>
      </c>
      <c r="F964" s="144" t="s">
        <v>472</v>
      </c>
      <c r="G964" s="165"/>
      <c r="H964" s="572"/>
      <c r="I964" s="175"/>
      <c r="J964" s="608"/>
      <c r="K964" s="608"/>
      <c r="L964" s="146"/>
      <c r="M964" s="611" t="s">
        <v>1029</v>
      </c>
      <c r="N964" s="146"/>
      <c r="O964" s="572"/>
      <c r="P964" s="146"/>
      <c r="Q964" s="611" t="s">
        <v>1029</v>
      </c>
    </row>
    <row r="965" spans="1:18" ht="45" hidden="1" customHeight="1" x14ac:dyDescent="0.25">
      <c r="B965" s="217" t="s">
        <v>334</v>
      </c>
      <c r="C965" s="224" t="s">
        <v>990</v>
      </c>
      <c r="D965" s="205" t="s">
        <v>17</v>
      </c>
      <c r="E965" s="230" t="s">
        <v>474</v>
      </c>
      <c r="F965" s="144" t="s">
        <v>472</v>
      </c>
      <c r="G965" s="165"/>
      <c r="H965" s="594"/>
      <c r="I965" s="175"/>
      <c r="J965" s="609"/>
      <c r="K965" s="609"/>
      <c r="L965" s="146"/>
      <c r="M965" s="612"/>
      <c r="N965" s="146"/>
      <c r="O965" s="594"/>
      <c r="P965" s="146"/>
      <c r="Q965" s="612"/>
    </row>
    <row r="966" spans="1:18" ht="45" hidden="1" customHeight="1" x14ac:dyDescent="0.25">
      <c r="B966" s="217" t="s">
        <v>334</v>
      </c>
      <c r="C966" s="224" t="s">
        <v>990</v>
      </c>
      <c r="D966" s="205" t="s">
        <v>17</v>
      </c>
      <c r="E966" s="230" t="s">
        <v>475</v>
      </c>
      <c r="F966" s="144" t="s">
        <v>472</v>
      </c>
      <c r="G966" s="165"/>
      <c r="H966" s="594"/>
      <c r="I966" s="175"/>
      <c r="J966" s="609"/>
      <c r="K966" s="609"/>
      <c r="L966" s="146"/>
      <c r="M966" s="612"/>
      <c r="N966" s="146"/>
      <c r="O966" s="594"/>
      <c r="P966" s="146"/>
      <c r="Q966" s="612"/>
    </row>
    <row r="967" spans="1:18" ht="45" hidden="1" customHeight="1" x14ac:dyDescent="0.25">
      <c r="B967" s="217" t="s">
        <v>334</v>
      </c>
      <c r="C967" s="224" t="s">
        <v>990</v>
      </c>
      <c r="D967" s="205" t="s">
        <v>17</v>
      </c>
      <c r="E967" s="230" t="s">
        <v>214</v>
      </c>
      <c r="F967" s="144" t="s">
        <v>472</v>
      </c>
      <c r="G967" s="165"/>
      <c r="H967" s="573"/>
      <c r="I967" s="148"/>
      <c r="J967" s="610"/>
      <c r="K967" s="610"/>
      <c r="L967" s="146"/>
      <c r="M967" s="613"/>
      <c r="N967" s="153"/>
      <c r="O967" s="573"/>
      <c r="P967" s="146"/>
      <c r="Q967" s="613"/>
    </row>
    <row r="968" spans="1:18" s="177" customFormat="1" ht="5.0999999999999996" hidden="1" customHeight="1" thickBot="1" x14ac:dyDescent="0.3">
      <c r="A968" s="272"/>
      <c r="B968" s="220" t="s">
        <v>334</v>
      </c>
      <c r="C968" s="220" t="s">
        <v>991</v>
      </c>
      <c r="D968" s="208" t="s">
        <v>17</v>
      </c>
      <c r="E968" s="213"/>
      <c r="F968" s="134"/>
      <c r="G968" s="176"/>
      <c r="H968" s="498"/>
      <c r="I968" s="498"/>
      <c r="J968" s="498"/>
      <c r="K968" s="499"/>
      <c r="L968" s="466"/>
      <c r="M968" s="534"/>
      <c r="N968" s="466"/>
      <c r="O968" s="499"/>
      <c r="P968" s="466"/>
      <c r="Q968" s="534"/>
      <c r="R968" s="272"/>
    </row>
    <row r="969" spans="1:18" ht="15.75" hidden="1" thickTop="1" x14ac:dyDescent="0.25">
      <c r="B969" s="218" t="s">
        <v>334</v>
      </c>
      <c r="C969" s="218" t="s">
        <v>991</v>
      </c>
      <c r="D969" s="206" t="s">
        <v>17</v>
      </c>
      <c r="E969" s="238" t="s">
        <v>18</v>
      </c>
      <c r="F969" s="142"/>
      <c r="G969" s="203" t="s">
        <v>231</v>
      </c>
      <c r="H969" s="503"/>
      <c r="I969" s="503"/>
      <c r="J969" s="503"/>
      <c r="K969" s="504"/>
      <c r="L969" s="505"/>
      <c r="M969" s="535"/>
      <c r="N969" s="506"/>
      <c r="O969" s="504"/>
      <c r="P969" s="505"/>
      <c r="Q969" s="535"/>
    </row>
    <row r="970" spans="1:18" ht="45" hidden="1" customHeight="1" x14ac:dyDescent="0.25">
      <c r="B970" s="217" t="s">
        <v>334</v>
      </c>
      <c r="C970" s="224" t="s">
        <v>991</v>
      </c>
      <c r="D970" s="205" t="s">
        <v>17</v>
      </c>
      <c r="E970" s="230" t="s">
        <v>168</v>
      </c>
      <c r="F970" s="489" t="s">
        <v>472</v>
      </c>
      <c r="G970" s="165"/>
      <c r="H970" s="624"/>
      <c r="I970" s="501"/>
      <c r="J970" s="627"/>
      <c r="K970" s="588"/>
      <c r="L970" s="471"/>
      <c r="M970" s="580" t="s">
        <v>1029</v>
      </c>
      <c r="N970" s="471"/>
      <c r="O970" s="578"/>
      <c r="P970" s="471"/>
      <c r="Q970" s="580" t="s">
        <v>1029</v>
      </c>
    </row>
    <row r="971" spans="1:18" ht="45" hidden="1" customHeight="1" x14ac:dyDescent="0.25">
      <c r="B971" s="217" t="s">
        <v>334</v>
      </c>
      <c r="C971" s="224" t="s">
        <v>991</v>
      </c>
      <c r="D971" s="205" t="s">
        <v>17</v>
      </c>
      <c r="E971" s="230" t="s">
        <v>169</v>
      </c>
      <c r="F971" s="489" t="s">
        <v>472</v>
      </c>
      <c r="G971" s="165"/>
      <c r="H971" s="625"/>
      <c r="I971" s="501"/>
      <c r="J971" s="628"/>
      <c r="K971" s="589"/>
      <c r="L971" s="471"/>
      <c r="M971" s="591"/>
      <c r="N971" s="471"/>
      <c r="O971" s="593"/>
      <c r="P971" s="471"/>
      <c r="Q971" s="591"/>
    </row>
    <row r="972" spans="1:18" ht="45" hidden="1" customHeight="1" x14ac:dyDescent="0.25">
      <c r="B972" s="217" t="s">
        <v>334</v>
      </c>
      <c r="C972" s="224" t="s">
        <v>991</v>
      </c>
      <c r="D972" s="205" t="s">
        <v>17</v>
      </c>
      <c r="E972" s="230" t="s">
        <v>170</v>
      </c>
      <c r="F972" s="489" t="s">
        <v>472</v>
      </c>
      <c r="G972" s="165"/>
      <c r="H972" s="625"/>
      <c r="I972" s="501"/>
      <c r="J972" s="628"/>
      <c r="K972" s="589"/>
      <c r="L972" s="471"/>
      <c r="M972" s="591"/>
      <c r="N972" s="471"/>
      <c r="O972" s="593"/>
      <c r="P972" s="471"/>
      <c r="Q972" s="591"/>
    </row>
    <row r="973" spans="1:18" ht="45" hidden="1" customHeight="1" x14ac:dyDescent="0.25">
      <c r="B973" s="217" t="s">
        <v>334</v>
      </c>
      <c r="C973" s="224" t="s">
        <v>991</v>
      </c>
      <c r="D973" s="205" t="s">
        <v>17</v>
      </c>
      <c r="E973" s="230" t="s">
        <v>171</v>
      </c>
      <c r="F973" s="489" t="s">
        <v>472</v>
      </c>
      <c r="G973" s="165"/>
      <c r="H973" s="626"/>
      <c r="I973" s="502"/>
      <c r="J973" s="629"/>
      <c r="K973" s="590"/>
      <c r="L973" s="471"/>
      <c r="M973" s="592"/>
      <c r="N973" s="476"/>
      <c r="O973" s="579"/>
      <c r="P973" s="471"/>
      <c r="Q973" s="592"/>
    </row>
    <row r="974" spans="1:18" s="177" customFormat="1" ht="5.0999999999999996" hidden="1" customHeight="1" thickBot="1" x14ac:dyDescent="0.3">
      <c r="A974" s="272"/>
      <c r="B974" s="220" t="s">
        <v>334</v>
      </c>
      <c r="C974" s="220" t="s">
        <v>990</v>
      </c>
      <c r="D974" s="208" t="s">
        <v>19</v>
      </c>
      <c r="E974" s="213"/>
      <c r="F974" s="134"/>
      <c r="G974" s="176"/>
      <c r="H974" s="193"/>
      <c r="I974" s="193"/>
      <c r="J974" s="193"/>
      <c r="K974" s="193"/>
      <c r="L974" s="134"/>
      <c r="M974" s="186"/>
      <c r="N974" s="134"/>
      <c r="O974" s="193"/>
      <c r="P974" s="134"/>
      <c r="Q974" s="186"/>
      <c r="R974" s="272"/>
    </row>
    <row r="975" spans="1:18" ht="15.75" hidden="1" thickTop="1" x14ac:dyDescent="0.25">
      <c r="B975" s="218" t="s">
        <v>334</v>
      </c>
      <c r="C975" s="218" t="s">
        <v>990</v>
      </c>
      <c r="D975" s="206" t="s">
        <v>19</v>
      </c>
      <c r="E975" s="238" t="s">
        <v>20</v>
      </c>
      <c r="F975" s="142"/>
      <c r="G975" s="203" t="s">
        <v>231</v>
      </c>
      <c r="H975" s="168"/>
      <c r="I975" s="168"/>
      <c r="J975" s="168"/>
      <c r="K975" s="168"/>
      <c r="L975" s="141"/>
      <c r="M975" s="183"/>
      <c r="N975" s="141"/>
      <c r="O975" s="168"/>
      <c r="P975" s="141"/>
      <c r="Q975" s="183"/>
    </row>
    <row r="976" spans="1:18" ht="45" hidden="1" customHeight="1" x14ac:dyDescent="0.25">
      <c r="B976" s="217" t="s">
        <v>334</v>
      </c>
      <c r="C976" s="224" t="s">
        <v>990</v>
      </c>
      <c r="D976" s="205" t="s">
        <v>19</v>
      </c>
      <c r="E976" s="230" t="s">
        <v>103</v>
      </c>
      <c r="F976" s="144" t="s">
        <v>472</v>
      </c>
      <c r="G976" s="165"/>
      <c r="H976" s="572"/>
      <c r="I976" s="187"/>
      <c r="J976" s="608"/>
      <c r="K976" s="608"/>
      <c r="L976" s="146"/>
      <c r="M976" s="611" t="s">
        <v>1029</v>
      </c>
      <c r="N976" s="146"/>
      <c r="O976" s="572"/>
      <c r="P976" s="146"/>
      <c r="Q976" s="611" t="s">
        <v>1029</v>
      </c>
    </row>
    <row r="977" spans="1:18" ht="45" hidden="1" customHeight="1" x14ac:dyDescent="0.25">
      <c r="B977" s="217" t="s">
        <v>334</v>
      </c>
      <c r="C977" s="224" t="s">
        <v>990</v>
      </c>
      <c r="D977" s="205" t="s">
        <v>19</v>
      </c>
      <c r="E977" s="230" t="s">
        <v>104</v>
      </c>
      <c r="F977" s="144" t="s">
        <v>472</v>
      </c>
      <c r="G977" s="165"/>
      <c r="H977" s="594"/>
      <c r="I977" s="187"/>
      <c r="J977" s="609"/>
      <c r="K977" s="609"/>
      <c r="L977" s="146"/>
      <c r="M977" s="612"/>
      <c r="N977" s="146"/>
      <c r="O977" s="594"/>
      <c r="P977" s="146"/>
      <c r="Q977" s="612"/>
    </row>
    <row r="978" spans="1:18" ht="45" hidden="1" customHeight="1" x14ac:dyDescent="0.25">
      <c r="B978" s="217" t="s">
        <v>334</v>
      </c>
      <c r="C978" s="224" t="s">
        <v>990</v>
      </c>
      <c r="D978" s="205" t="s">
        <v>19</v>
      </c>
      <c r="E978" s="230" t="s">
        <v>105</v>
      </c>
      <c r="F978" s="144" t="s">
        <v>472</v>
      </c>
      <c r="G978" s="165"/>
      <c r="H978" s="573"/>
      <c r="I978" s="187"/>
      <c r="J978" s="610"/>
      <c r="K978" s="610"/>
      <c r="L978" s="146"/>
      <c r="M978" s="613"/>
      <c r="N978" s="146"/>
      <c r="O978" s="573"/>
      <c r="P978" s="146"/>
      <c r="Q978" s="613"/>
    </row>
    <row r="979" spans="1:18" s="177" customFormat="1" ht="5.0999999999999996" hidden="1" customHeight="1" thickBot="1" x14ac:dyDescent="0.3">
      <c r="A979" s="272"/>
      <c r="B979" s="220" t="s">
        <v>334</v>
      </c>
      <c r="C979" s="220" t="s">
        <v>991</v>
      </c>
      <c r="D979" s="208" t="s">
        <v>19</v>
      </c>
      <c r="E979" s="213"/>
      <c r="F979" s="134"/>
      <c r="G979" s="176"/>
      <c r="H979" s="498"/>
      <c r="I979" s="498"/>
      <c r="J979" s="498"/>
      <c r="K979" s="499"/>
      <c r="L979" s="466"/>
      <c r="M979" s="534"/>
      <c r="N979" s="466"/>
      <c r="O979" s="499"/>
      <c r="P979" s="466"/>
      <c r="Q979" s="534"/>
      <c r="R979" s="272"/>
    </row>
    <row r="980" spans="1:18" ht="15.75" hidden="1" thickTop="1" x14ac:dyDescent="0.25">
      <c r="B980" s="218" t="s">
        <v>334</v>
      </c>
      <c r="C980" s="218" t="s">
        <v>991</v>
      </c>
      <c r="D980" s="206" t="s">
        <v>19</v>
      </c>
      <c r="E980" s="238" t="s">
        <v>20</v>
      </c>
      <c r="F980" s="142"/>
      <c r="G980" s="203" t="s">
        <v>231</v>
      </c>
      <c r="H980" s="503"/>
      <c r="I980" s="503"/>
      <c r="J980" s="503"/>
      <c r="K980" s="504"/>
      <c r="L980" s="505"/>
      <c r="M980" s="535"/>
      <c r="N980" s="506"/>
      <c r="O980" s="504"/>
      <c r="P980" s="505"/>
      <c r="Q980" s="535"/>
    </row>
    <row r="981" spans="1:18" ht="45" hidden="1" customHeight="1" x14ac:dyDescent="0.25">
      <c r="B981" s="217" t="s">
        <v>334</v>
      </c>
      <c r="C981" s="224" t="s">
        <v>991</v>
      </c>
      <c r="D981" s="205" t="s">
        <v>19</v>
      </c>
      <c r="E981" s="230" t="s">
        <v>172</v>
      </c>
      <c r="F981" s="489" t="s">
        <v>472</v>
      </c>
      <c r="G981" s="165"/>
      <c r="H981" s="624"/>
      <c r="I981" s="497"/>
      <c r="J981" s="627"/>
      <c r="K981" s="588"/>
      <c r="L981" s="471"/>
      <c r="M981" s="580" t="s">
        <v>1029</v>
      </c>
      <c r="N981" s="471"/>
      <c r="O981" s="578"/>
      <c r="P981" s="471"/>
      <c r="Q981" s="580" t="s">
        <v>1029</v>
      </c>
    </row>
    <row r="982" spans="1:18" ht="45" hidden="1" customHeight="1" x14ac:dyDescent="0.25">
      <c r="B982" s="217" t="s">
        <v>334</v>
      </c>
      <c r="C982" s="224" t="s">
        <v>991</v>
      </c>
      <c r="D982" s="205" t="s">
        <v>19</v>
      </c>
      <c r="E982" s="230" t="s">
        <v>173</v>
      </c>
      <c r="F982" s="489" t="s">
        <v>472</v>
      </c>
      <c r="G982" s="165"/>
      <c r="H982" s="625"/>
      <c r="I982" s="497"/>
      <c r="J982" s="628"/>
      <c r="K982" s="589"/>
      <c r="L982" s="471"/>
      <c r="M982" s="591"/>
      <c r="N982" s="471"/>
      <c r="O982" s="593"/>
      <c r="P982" s="471"/>
      <c r="Q982" s="591"/>
    </row>
    <row r="983" spans="1:18" ht="45" hidden="1" customHeight="1" x14ac:dyDescent="0.25">
      <c r="B983" s="217" t="s">
        <v>334</v>
      </c>
      <c r="C983" s="224" t="s">
        <v>991</v>
      </c>
      <c r="D983" s="205" t="s">
        <v>19</v>
      </c>
      <c r="E983" s="230" t="s">
        <v>174</v>
      </c>
      <c r="F983" s="489" t="s">
        <v>472</v>
      </c>
      <c r="G983" s="165"/>
      <c r="H983" s="626"/>
      <c r="I983" s="497"/>
      <c r="J983" s="629"/>
      <c r="K983" s="590"/>
      <c r="L983" s="471"/>
      <c r="M983" s="592"/>
      <c r="N983" s="471"/>
      <c r="O983" s="579"/>
      <c r="P983" s="471"/>
      <c r="Q983" s="592"/>
    </row>
    <row r="984" spans="1:18" s="177" customFormat="1" ht="5.0999999999999996" hidden="1" customHeight="1" thickBot="1" x14ac:dyDescent="0.3">
      <c r="A984" s="272"/>
      <c r="B984" s="220" t="s">
        <v>334</v>
      </c>
      <c r="C984" s="220" t="s">
        <v>990</v>
      </c>
      <c r="D984" s="208" t="s">
        <v>21</v>
      </c>
      <c r="E984" s="213"/>
      <c r="F984" s="134"/>
      <c r="G984" s="176"/>
      <c r="H984" s="193"/>
      <c r="I984" s="193"/>
      <c r="J984" s="193"/>
      <c r="K984" s="193"/>
      <c r="L984" s="134"/>
      <c r="M984" s="186"/>
      <c r="N984" s="134"/>
      <c r="O984" s="193"/>
      <c r="P984" s="134"/>
      <c r="Q984" s="186"/>
      <c r="R984" s="272"/>
    </row>
    <row r="985" spans="1:18" ht="15.75" hidden="1" thickTop="1" x14ac:dyDescent="0.25">
      <c r="B985" s="218" t="s">
        <v>334</v>
      </c>
      <c r="C985" s="218" t="s">
        <v>990</v>
      </c>
      <c r="D985" s="206" t="s">
        <v>21</v>
      </c>
      <c r="E985" s="238" t="s">
        <v>22</v>
      </c>
      <c r="F985" s="142"/>
      <c r="G985" s="203" t="s">
        <v>231</v>
      </c>
      <c r="H985" s="168"/>
      <c r="I985" s="168"/>
      <c r="J985" s="168"/>
      <c r="K985" s="168"/>
      <c r="L985" s="141"/>
      <c r="M985" s="183"/>
      <c r="N985" s="141"/>
      <c r="O985" s="168"/>
      <c r="P985" s="141"/>
      <c r="Q985" s="183"/>
    </row>
    <row r="986" spans="1:18" ht="45" hidden="1" customHeight="1" x14ac:dyDescent="0.25">
      <c r="B986" s="217" t="s">
        <v>334</v>
      </c>
      <c r="C986" s="224" t="s">
        <v>990</v>
      </c>
      <c r="D986" s="205" t="s">
        <v>21</v>
      </c>
      <c r="E986" s="230" t="s">
        <v>106</v>
      </c>
      <c r="F986" s="144" t="s">
        <v>472</v>
      </c>
      <c r="G986" s="165"/>
      <c r="H986" s="572"/>
      <c r="I986" s="187"/>
      <c r="J986" s="572"/>
      <c r="K986" s="572"/>
      <c r="L986" s="145"/>
      <c r="M986" s="574" t="s">
        <v>1029</v>
      </c>
      <c r="N986" s="146"/>
      <c r="O986" s="572"/>
      <c r="P986" s="147"/>
      <c r="Q986" s="574" t="s">
        <v>1029</v>
      </c>
    </row>
    <row r="987" spans="1:18" ht="45" hidden="1" customHeight="1" x14ac:dyDescent="0.25">
      <c r="B987" s="217" t="s">
        <v>334</v>
      </c>
      <c r="C987" s="224" t="s">
        <v>990</v>
      </c>
      <c r="D987" s="205" t="s">
        <v>21</v>
      </c>
      <c r="E987" s="230" t="s">
        <v>107</v>
      </c>
      <c r="F987" s="144" t="s">
        <v>472</v>
      </c>
      <c r="G987" s="165"/>
      <c r="H987" s="573"/>
      <c r="I987" s="187"/>
      <c r="J987" s="573"/>
      <c r="K987" s="573"/>
      <c r="L987" s="147"/>
      <c r="M987" s="575"/>
      <c r="N987" s="146"/>
      <c r="O987" s="573"/>
      <c r="P987" s="147"/>
      <c r="Q987" s="575"/>
    </row>
    <row r="988" spans="1:18" s="177" customFormat="1" ht="5.0999999999999996" hidden="1" customHeight="1" thickBot="1" x14ac:dyDescent="0.3">
      <c r="A988" s="272"/>
      <c r="B988" s="220" t="s">
        <v>334</v>
      </c>
      <c r="C988" s="220" t="s">
        <v>991</v>
      </c>
      <c r="D988" s="208" t="s">
        <v>21</v>
      </c>
      <c r="E988" s="213"/>
      <c r="F988" s="134"/>
      <c r="G988" s="176"/>
      <c r="H988" s="498"/>
      <c r="I988" s="498"/>
      <c r="J988" s="498"/>
      <c r="K988" s="499"/>
      <c r="L988" s="466"/>
      <c r="M988" s="534"/>
      <c r="N988" s="466"/>
      <c r="O988" s="499"/>
      <c r="P988" s="466"/>
      <c r="Q988" s="534"/>
      <c r="R988" s="272"/>
    </row>
    <row r="989" spans="1:18" ht="15.75" hidden="1" thickTop="1" x14ac:dyDescent="0.25">
      <c r="B989" s="218" t="s">
        <v>334</v>
      </c>
      <c r="C989" s="218" t="s">
        <v>991</v>
      </c>
      <c r="D989" s="206" t="s">
        <v>21</v>
      </c>
      <c r="E989" s="238" t="s">
        <v>22</v>
      </c>
      <c r="F989" s="142"/>
      <c r="G989" s="203" t="s">
        <v>231</v>
      </c>
      <c r="H989" s="503"/>
      <c r="I989" s="503"/>
      <c r="J989" s="503"/>
      <c r="K989" s="504"/>
      <c r="L989" s="505"/>
      <c r="M989" s="535"/>
      <c r="N989" s="506"/>
      <c r="O989" s="504"/>
      <c r="P989" s="505"/>
      <c r="Q989" s="535"/>
    </row>
    <row r="990" spans="1:18" ht="45" hidden="1" customHeight="1" x14ac:dyDescent="0.25">
      <c r="B990" s="217" t="s">
        <v>334</v>
      </c>
      <c r="C990" s="224" t="s">
        <v>991</v>
      </c>
      <c r="D990" s="205" t="s">
        <v>21</v>
      </c>
      <c r="E990" s="230" t="s">
        <v>175</v>
      </c>
      <c r="F990" s="489" t="s">
        <v>472</v>
      </c>
      <c r="G990" s="165"/>
      <c r="H990" s="624"/>
      <c r="I990" s="497"/>
      <c r="J990" s="627"/>
      <c r="K990" s="588"/>
      <c r="L990" s="471"/>
      <c r="M990" s="580" t="s">
        <v>1029</v>
      </c>
      <c r="N990" s="471"/>
      <c r="O990" s="578"/>
      <c r="P990" s="471"/>
      <c r="Q990" s="580" t="s">
        <v>1029</v>
      </c>
    </row>
    <row r="991" spans="1:18" ht="45" hidden="1" customHeight="1" x14ac:dyDescent="0.25">
      <c r="B991" s="217" t="s">
        <v>334</v>
      </c>
      <c r="C991" s="224" t="s">
        <v>991</v>
      </c>
      <c r="D991" s="205" t="s">
        <v>21</v>
      </c>
      <c r="E991" s="230" t="s">
        <v>176</v>
      </c>
      <c r="F991" s="489" t="s">
        <v>472</v>
      </c>
      <c r="G991" s="165"/>
      <c r="H991" s="625"/>
      <c r="I991" s="497"/>
      <c r="J991" s="628"/>
      <c r="K991" s="589"/>
      <c r="L991" s="471"/>
      <c r="M991" s="591"/>
      <c r="N991" s="471"/>
      <c r="O991" s="593"/>
      <c r="P991" s="471"/>
      <c r="Q991" s="591"/>
    </row>
    <row r="992" spans="1:18" ht="45" hidden="1" customHeight="1" x14ac:dyDescent="0.25">
      <c r="B992" s="217" t="s">
        <v>334</v>
      </c>
      <c r="C992" s="224" t="s">
        <v>991</v>
      </c>
      <c r="D992" s="205" t="s">
        <v>21</v>
      </c>
      <c r="E992" s="230" t="s">
        <v>177</v>
      </c>
      <c r="F992" s="489" t="s">
        <v>472</v>
      </c>
      <c r="G992" s="165"/>
      <c r="H992" s="626"/>
      <c r="I992" s="497"/>
      <c r="J992" s="629"/>
      <c r="K992" s="590"/>
      <c r="L992" s="471"/>
      <c r="M992" s="592"/>
      <c r="N992" s="471"/>
      <c r="O992" s="579"/>
      <c r="P992" s="471"/>
      <c r="Q992" s="592"/>
    </row>
    <row r="993" spans="1:18" s="177" customFormat="1" ht="5.0999999999999996" hidden="1" customHeight="1" thickBot="1" x14ac:dyDescent="0.3">
      <c r="A993" s="272"/>
      <c r="B993" s="220" t="s">
        <v>334</v>
      </c>
      <c r="C993" s="220" t="s">
        <v>990</v>
      </c>
      <c r="D993" s="208" t="s">
        <v>23</v>
      </c>
      <c r="E993" s="213"/>
      <c r="F993" s="134"/>
      <c r="G993" s="176"/>
      <c r="H993" s="193"/>
      <c r="I993" s="193"/>
      <c r="J993" s="193"/>
      <c r="K993" s="193"/>
      <c r="L993" s="134"/>
      <c r="M993" s="186"/>
      <c r="N993" s="134"/>
      <c r="O993" s="193"/>
      <c r="P993" s="134"/>
      <c r="Q993" s="186"/>
      <c r="R993" s="272"/>
    </row>
    <row r="994" spans="1:18" ht="15.75" hidden="1" thickTop="1" x14ac:dyDescent="0.25">
      <c r="B994" s="218" t="s">
        <v>334</v>
      </c>
      <c r="C994" s="218" t="s">
        <v>990</v>
      </c>
      <c r="D994" s="206" t="s">
        <v>23</v>
      </c>
      <c r="E994" s="238" t="s">
        <v>24</v>
      </c>
      <c r="F994" s="142"/>
      <c r="G994" s="203" t="s">
        <v>231</v>
      </c>
      <c r="H994" s="168"/>
      <c r="I994" s="168"/>
      <c r="J994" s="168"/>
      <c r="K994" s="168"/>
      <c r="L994" s="141"/>
      <c r="M994" s="183"/>
      <c r="N994" s="141"/>
      <c r="O994" s="168"/>
      <c r="P994" s="141"/>
      <c r="Q994" s="183"/>
    </row>
    <row r="995" spans="1:18" ht="45" hidden="1" customHeight="1" x14ac:dyDescent="0.25">
      <c r="B995" s="217" t="s">
        <v>334</v>
      </c>
      <c r="C995" s="224" t="s">
        <v>990</v>
      </c>
      <c r="D995" s="205" t="s">
        <v>23</v>
      </c>
      <c r="E995" s="230" t="s">
        <v>108</v>
      </c>
      <c r="F995" s="144" t="s">
        <v>472</v>
      </c>
      <c r="G995" s="165"/>
      <c r="H995" s="572"/>
      <c r="I995" s="187"/>
      <c r="J995" s="572"/>
      <c r="K995" s="572"/>
      <c r="L995" s="145"/>
      <c r="M995" s="574" t="s">
        <v>1029</v>
      </c>
      <c r="N995" s="146"/>
      <c r="O995" s="572"/>
      <c r="P995" s="147"/>
      <c r="Q995" s="574" t="s">
        <v>1029</v>
      </c>
    </row>
    <row r="996" spans="1:18" ht="45" hidden="1" customHeight="1" x14ac:dyDescent="0.25">
      <c r="B996" s="217" t="s">
        <v>334</v>
      </c>
      <c r="C996" s="224" t="s">
        <v>990</v>
      </c>
      <c r="D996" s="205" t="s">
        <v>23</v>
      </c>
      <c r="E996" s="230" t="s">
        <v>109</v>
      </c>
      <c r="F996" s="144" t="s">
        <v>472</v>
      </c>
      <c r="G996" s="165"/>
      <c r="H996" s="573"/>
      <c r="I996" s="187"/>
      <c r="J996" s="573"/>
      <c r="K996" s="573"/>
      <c r="L996" s="147"/>
      <c r="M996" s="575"/>
      <c r="N996" s="146"/>
      <c r="O996" s="573"/>
      <c r="P996" s="147"/>
      <c r="Q996" s="575"/>
    </row>
    <row r="997" spans="1:18" s="177" customFormat="1" ht="5.0999999999999996" hidden="1" customHeight="1" thickBot="1" x14ac:dyDescent="0.3">
      <c r="A997" s="272"/>
      <c r="B997" s="220" t="s">
        <v>334</v>
      </c>
      <c r="C997" s="220" t="s">
        <v>991</v>
      </c>
      <c r="D997" s="208" t="s">
        <v>23</v>
      </c>
      <c r="E997" s="213"/>
      <c r="F997" s="134"/>
      <c r="G997" s="176"/>
      <c r="H997" s="498"/>
      <c r="I997" s="498"/>
      <c r="J997" s="498"/>
      <c r="K997" s="499"/>
      <c r="L997" s="466"/>
      <c r="M997" s="534"/>
      <c r="N997" s="466"/>
      <c r="O997" s="499"/>
      <c r="P997" s="466"/>
      <c r="Q997" s="534"/>
      <c r="R997" s="272"/>
    </row>
    <row r="998" spans="1:18" ht="15.75" hidden="1" thickTop="1" x14ac:dyDescent="0.25">
      <c r="B998" s="218" t="s">
        <v>334</v>
      </c>
      <c r="C998" s="218" t="s">
        <v>991</v>
      </c>
      <c r="D998" s="206" t="s">
        <v>23</v>
      </c>
      <c r="E998" s="238" t="s">
        <v>24</v>
      </c>
      <c r="F998" s="142"/>
      <c r="G998" s="203" t="s">
        <v>231</v>
      </c>
      <c r="H998" s="503"/>
      <c r="I998" s="503"/>
      <c r="J998" s="503"/>
      <c r="K998" s="504"/>
      <c r="L998" s="505"/>
      <c r="M998" s="535"/>
      <c r="N998" s="506"/>
      <c r="O998" s="504"/>
      <c r="P998" s="505"/>
      <c r="Q998" s="535"/>
    </row>
    <row r="999" spans="1:18" ht="45" hidden="1" customHeight="1" x14ac:dyDescent="0.25">
      <c r="B999" s="217" t="s">
        <v>334</v>
      </c>
      <c r="C999" s="224" t="s">
        <v>991</v>
      </c>
      <c r="D999" s="205" t="s">
        <v>23</v>
      </c>
      <c r="E999" s="230" t="s">
        <v>178</v>
      </c>
      <c r="F999" s="489" t="s">
        <v>472</v>
      </c>
      <c r="G999" s="165"/>
      <c r="H999" s="624"/>
      <c r="I999" s="497"/>
      <c r="J999" s="627"/>
      <c r="K999" s="588"/>
      <c r="L999" s="471"/>
      <c r="M999" s="580" t="s">
        <v>1029</v>
      </c>
      <c r="N999" s="471"/>
      <c r="O999" s="578"/>
      <c r="P999" s="471"/>
      <c r="Q999" s="580" t="s">
        <v>1029</v>
      </c>
    </row>
    <row r="1000" spans="1:18" ht="45" hidden="1" customHeight="1" x14ac:dyDescent="0.25">
      <c r="B1000" s="217" t="s">
        <v>334</v>
      </c>
      <c r="C1000" s="224" t="s">
        <v>991</v>
      </c>
      <c r="D1000" s="205" t="s">
        <v>23</v>
      </c>
      <c r="E1000" s="230" t="s">
        <v>179</v>
      </c>
      <c r="F1000" s="489" t="s">
        <v>472</v>
      </c>
      <c r="G1000" s="165"/>
      <c r="H1000" s="625"/>
      <c r="I1000" s="497"/>
      <c r="J1000" s="628"/>
      <c r="K1000" s="589"/>
      <c r="L1000" s="471"/>
      <c r="M1000" s="591"/>
      <c r="N1000" s="471"/>
      <c r="O1000" s="593"/>
      <c r="P1000" s="471"/>
      <c r="Q1000" s="591"/>
    </row>
    <row r="1001" spans="1:18" ht="45" hidden="1" customHeight="1" x14ac:dyDescent="0.25">
      <c r="B1001" s="217" t="s">
        <v>334</v>
      </c>
      <c r="C1001" s="224" t="s">
        <v>991</v>
      </c>
      <c r="D1001" s="205" t="s">
        <v>23</v>
      </c>
      <c r="E1001" s="230" t="s">
        <v>180</v>
      </c>
      <c r="F1001" s="489" t="s">
        <v>472</v>
      </c>
      <c r="G1001" s="165"/>
      <c r="H1001" s="626"/>
      <c r="I1001" s="497"/>
      <c r="J1001" s="629"/>
      <c r="K1001" s="590"/>
      <c r="L1001" s="471"/>
      <c r="M1001" s="592"/>
      <c r="N1001" s="471"/>
      <c r="O1001" s="579"/>
      <c r="P1001" s="471"/>
      <c r="Q1001" s="592"/>
    </row>
    <row r="1002" spans="1:18" s="177" customFormat="1" ht="5.0999999999999996" hidden="1" customHeight="1" thickBot="1" x14ac:dyDescent="0.3">
      <c r="A1002" s="272"/>
      <c r="B1002" s="220" t="s">
        <v>334</v>
      </c>
      <c r="C1002" s="220" t="s">
        <v>990</v>
      </c>
      <c r="D1002" s="208" t="s">
        <v>25</v>
      </c>
      <c r="E1002" s="213"/>
      <c r="F1002" s="134"/>
      <c r="G1002" s="176"/>
      <c r="H1002" s="193"/>
      <c r="I1002" s="193"/>
      <c r="J1002" s="193"/>
      <c r="K1002" s="193"/>
      <c r="L1002" s="134"/>
      <c r="M1002" s="186"/>
      <c r="N1002" s="134"/>
      <c r="O1002" s="193"/>
      <c r="P1002" s="134"/>
      <c r="Q1002" s="186"/>
      <c r="R1002" s="272"/>
    </row>
    <row r="1003" spans="1:18" ht="15.75" hidden="1" thickTop="1" x14ac:dyDescent="0.25">
      <c r="B1003" s="218" t="s">
        <v>334</v>
      </c>
      <c r="C1003" s="218" t="s">
        <v>990</v>
      </c>
      <c r="D1003" s="206" t="s">
        <v>25</v>
      </c>
      <c r="E1003" s="238" t="s">
        <v>74</v>
      </c>
      <c r="F1003" s="142"/>
      <c r="G1003" s="203" t="s">
        <v>230</v>
      </c>
      <c r="H1003" s="168"/>
      <c r="I1003" s="168"/>
      <c r="J1003" s="168"/>
      <c r="K1003" s="168"/>
      <c r="L1003" s="141"/>
      <c r="M1003" s="183"/>
      <c r="N1003" s="141"/>
      <c r="O1003" s="168"/>
      <c r="P1003" s="141"/>
      <c r="Q1003" s="183"/>
    </row>
    <row r="1004" spans="1:18" ht="45" hidden="1" customHeight="1" x14ac:dyDescent="0.25">
      <c r="B1004" s="217" t="s">
        <v>334</v>
      </c>
      <c r="C1004" s="224" t="s">
        <v>990</v>
      </c>
      <c r="D1004" s="205" t="s">
        <v>25</v>
      </c>
      <c r="E1004" s="230" t="s">
        <v>110</v>
      </c>
      <c r="F1004" s="144" t="s">
        <v>472</v>
      </c>
      <c r="G1004" s="165"/>
      <c r="H1004" s="572"/>
      <c r="I1004" s="187"/>
      <c r="J1004" s="608"/>
      <c r="K1004" s="608"/>
      <c r="L1004" s="146"/>
      <c r="M1004" s="611" t="s">
        <v>1029</v>
      </c>
      <c r="N1004" s="146"/>
      <c r="O1004" s="572"/>
      <c r="P1004" s="146"/>
      <c r="Q1004" s="611" t="s">
        <v>1029</v>
      </c>
    </row>
    <row r="1005" spans="1:18" ht="45" hidden="1" customHeight="1" x14ac:dyDescent="0.25">
      <c r="B1005" s="217" t="s">
        <v>334</v>
      </c>
      <c r="C1005" s="224" t="s">
        <v>990</v>
      </c>
      <c r="D1005" s="205" t="s">
        <v>25</v>
      </c>
      <c r="E1005" s="230" t="s">
        <v>111</v>
      </c>
      <c r="F1005" s="144" t="s">
        <v>472</v>
      </c>
      <c r="G1005" s="165"/>
      <c r="H1005" s="594"/>
      <c r="I1005" s="187"/>
      <c r="J1005" s="609"/>
      <c r="K1005" s="609"/>
      <c r="L1005" s="146"/>
      <c r="M1005" s="612"/>
      <c r="N1005" s="146"/>
      <c r="O1005" s="594"/>
      <c r="P1005" s="146"/>
      <c r="Q1005" s="612"/>
    </row>
    <row r="1006" spans="1:18" ht="45" hidden="1" customHeight="1" x14ac:dyDescent="0.25">
      <c r="B1006" s="217" t="s">
        <v>334</v>
      </c>
      <c r="C1006" s="224" t="s">
        <v>990</v>
      </c>
      <c r="D1006" s="205" t="s">
        <v>25</v>
      </c>
      <c r="E1006" s="230" t="s">
        <v>215</v>
      </c>
      <c r="F1006" s="158" t="s">
        <v>472</v>
      </c>
      <c r="G1006" s="165"/>
      <c r="H1006" s="573"/>
      <c r="I1006" s="187"/>
      <c r="J1006" s="610"/>
      <c r="K1006" s="610"/>
      <c r="L1006" s="146"/>
      <c r="M1006" s="613"/>
      <c r="N1006" s="146"/>
      <c r="O1006" s="573"/>
      <c r="P1006" s="146"/>
      <c r="Q1006" s="613"/>
    </row>
    <row r="1007" spans="1:18" s="177" customFormat="1" ht="5.0999999999999996" hidden="1" customHeight="1" thickBot="1" x14ac:dyDescent="0.3">
      <c r="A1007" s="272"/>
      <c r="B1007" s="220" t="s">
        <v>334</v>
      </c>
      <c r="C1007" s="220" t="s">
        <v>991</v>
      </c>
      <c r="D1007" s="208" t="s">
        <v>25</v>
      </c>
      <c r="E1007" s="213"/>
      <c r="F1007" s="134"/>
      <c r="G1007" s="176"/>
      <c r="H1007" s="498"/>
      <c r="I1007" s="498"/>
      <c r="J1007" s="498"/>
      <c r="K1007" s="499"/>
      <c r="L1007" s="466"/>
      <c r="M1007" s="534"/>
      <c r="N1007" s="466"/>
      <c r="O1007" s="499"/>
      <c r="P1007" s="466"/>
      <c r="Q1007" s="534"/>
      <c r="R1007" s="272"/>
    </row>
    <row r="1008" spans="1:18" ht="15.75" hidden="1" thickTop="1" x14ac:dyDescent="0.25">
      <c r="B1008" s="218" t="s">
        <v>334</v>
      </c>
      <c r="C1008" s="218" t="s">
        <v>991</v>
      </c>
      <c r="D1008" s="206" t="s">
        <v>25</v>
      </c>
      <c r="E1008" s="238" t="s">
        <v>74</v>
      </c>
      <c r="F1008" s="142"/>
      <c r="G1008" s="203" t="s">
        <v>230</v>
      </c>
      <c r="H1008" s="503"/>
      <c r="I1008" s="503"/>
      <c r="J1008" s="503"/>
      <c r="K1008" s="504"/>
      <c r="L1008" s="505"/>
      <c r="M1008" s="535"/>
      <c r="N1008" s="506"/>
      <c r="O1008" s="504"/>
      <c r="P1008" s="505"/>
      <c r="Q1008" s="535"/>
    </row>
    <row r="1009" spans="1:18" ht="45" hidden="1" customHeight="1" x14ac:dyDescent="0.25">
      <c r="B1009" s="217" t="s">
        <v>334</v>
      </c>
      <c r="C1009" s="224" t="s">
        <v>991</v>
      </c>
      <c r="D1009" s="205" t="s">
        <v>25</v>
      </c>
      <c r="E1009" s="230" t="s">
        <v>181</v>
      </c>
      <c r="F1009" s="489" t="s">
        <v>472</v>
      </c>
      <c r="G1009" s="165"/>
      <c r="H1009" s="576"/>
      <c r="I1009" s="474"/>
      <c r="J1009" s="615"/>
      <c r="K1009" s="588"/>
      <c r="L1009" s="471"/>
      <c r="M1009" s="580" t="s">
        <v>1029</v>
      </c>
      <c r="N1009" s="471"/>
      <c r="O1009" s="578"/>
      <c r="P1009" s="471"/>
      <c r="Q1009" s="580" t="s">
        <v>1029</v>
      </c>
    </row>
    <row r="1010" spans="1:18" ht="45" hidden="1" customHeight="1" x14ac:dyDescent="0.25">
      <c r="B1010" s="217" t="s">
        <v>334</v>
      </c>
      <c r="C1010" s="224" t="s">
        <v>991</v>
      </c>
      <c r="D1010" s="205" t="s">
        <v>25</v>
      </c>
      <c r="E1010" s="230" t="s">
        <v>182</v>
      </c>
      <c r="F1010" s="489" t="s">
        <v>472</v>
      </c>
      <c r="G1010" s="165"/>
      <c r="H1010" s="614"/>
      <c r="I1010" s="474"/>
      <c r="J1010" s="616"/>
      <c r="K1010" s="589"/>
      <c r="L1010" s="471"/>
      <c r="M1010" s="591"/>
      <c r="N1010" s="471"/>
      <c r="O1010" s="593"/>
      <c r="P1010" s="471"/>
      <c r="Q1010" s="591"/>
    </row>
    <row r="1011" spans="1:18" ht="45" hidden="1" customHeight="1" x14ac:dyDescent="0.25">
      <c r="B1011" s="217" t="s">
        <v>334</v>
      </c>
      <c r="C1011" s="224" t="s">
        <v>991</v>
      </c>
      <c r="D1011" s="205" t="s">
        <v>25</v>
      </c>
      <c r="E1011" s="230" t="s">
        <v>183</v>
      </c>
      <c r="F1011" s="489" t="s">
        <v>472</v>
      </c>
      <c r="G1011" s="165"/>
      <c r="H1011" s="614"/>
      <c r="I1011" s="474"/>
      <c r="J1011" s="616"/>
      <c r="K1011" s="589"/>
      <c r="L1011" s="471"/>
      <c r="M1011" s="591"/>
      <c r="N1011" s="471"/>
      <c r="O1011" s="593"/>
      <c r="P1011" s="471"/>
      <c r="Q1011" s="591"/>
    </row>
    <row r="1012" spans="1:18" ht="45" hidden="1" customHeight="1" x14ac:dyDescent="0.25">
      <c r="B1012" s="217" t="s">
        <v>334</v>
      </c>
      <c r="C1012" s="224" t="s">
        <v>991</v>
      </c>
      <c r="D1012" s="205" t="s">
        <v>25</v>
      </c>
      <c r="E1012" s="230" t="s">
        <v>184</v>
      </c>
      <c r="F1012" s="489" t="s">
        <v>472</v>
      </c>
      <c r="G1012" s="165"/>
      <c r="H1012" s="577"/>
      <c r="I1012" s="475"/>
      <c r="J1012" s="617"/>
      <c r="K1012" s="590"/>
      <c r="L1012" s="471"/>
      <c r="M1012" s="592"/>
      <c r="N1012" s="476"/>
      <c r="O1012" s="579"/>
      <c r="P1012" s="471"/>
      <c r="Q1012" s="592"/>
    </row>
    <row r="1013" spans="1:18" s="177" customFormat="1" ht="5.0999999999999996" hidden="1" customHeight="1" thickBot="1" x14ac:dyDescent="0.3">
      <c r="A1013" s="272"/>
      <c r="B1013" s="220" t="s">
        <v>334</v>
      </c>
      <c r="C1013" s="220" t="s">
        <v>990</v>
      </c>
      <c r="D1013" s="208" t="s">
        <v>26</v>
      </c>
      <c r="E1013" s="213"/>
      <c r="F1013" s="134"/>
      <c r="G1013" s="176"/>
      <c r="H1013" s="193"/>
      <c r="I1013" s="193"/>
      <c r="J1013" s="193"/>
      <c r="K1013" s="193"/>
      <c r="L1013" s="134"/>
      <c r="M1013" s="186"/>
      <c r="N1013" s="134"/>
      <c r="O1013" s="193"/>
      <c r="P1013" s="134"/>
      <c r="Q1013" s="186"/>
      <c r="R1013" s="272"/>
    </row>
    <row r="1014" spans="1:18" ht="15.75" hidden="1" thickTop="1" x14ac:dyDescent="0.25">
      <c r="B1014" s="218" t="s">
        <v>334</v>
      </c>
      <c r="C1014" s="218" t="s">
        <v>990</v>
      </c>
      <c r="D1014" s="206" t="s">
        <v>26</v>
      </c>
      <c r="E1014" s="238" t="s">
        <v>73</v>
      </c>
      <c r="F1014" s="142"/>
      <c r="G1014" s="203" t="s">
        <v>230</v>
      </c>
      <c r="H1014" s="168"/>
      <c r="I1014" s="168"/>
      <c r="J1014" s="168"/>
      <c r="K1014" s="168"/>
      <c r="L1014" s="141"/>
      <c r="M1014" s="183"/>
      <c r="N1014" s="141"/>
      <c r="O1014" s="168"/>
      <c r="P1014" s="141"/>
      <c r="Q1014" s="183"/>
    </row>
    <row r="1015" spans="1:18" ht="45" hidden="1" customHeight="1" x14ac:dyDescent="0.25">
      <c r="B1015" s="217" t="s">
        <v>334</v>
      </c>
      <c r="C1015" s="224" t="s">
        <v>990</v>
      </c>
      <c r="D1015" s="205" t="s">
        <v>26</v>
      </c>
      <c r="E1015" s="230" t="s">
        <v>112</v>
      </c>
      <c r="F1015" s="144" t="s">
        <v>472</v>
      </c>
      <c r="G1015" s="560" t="s">
        <v>272</v>
      </c>
      <c r="H1015" s="572"/>
      <c r="I1015" s="187"/>
      <c r="J1015" s="608"/>
      <c r="K1015" s="608"/>
      <c r="L1015" s="146"/>
      <c r="M1015" s="611" t="s">
        <v>1029</v>
      </c>
      <c r="N1015" s="146"/>
      <c r="O1015" s="572"/>
      <c r="P1015" s="146"/>
      <c r="Q1015" s="611" t="s">
        <v>1029</v>
      </c>
    </row>
    <row r="1016" spans="1:18" ht="45" hidden="1" customHeight="1" x14ac:dyDescent="0.25">
      <c r="B1016" s="217" t="s">
        <v>334</v>
      </c>
      <c r="C1016" s="224" t="s">
        <v>990</v>
      </c>
      <c r="D1016" s="205" t="s">
        <v>26</v>
      </c>
      <c r="E1016" s="230" t="s">
        <v>113</v>
      </c>
      <c r="F1016" s="144" t="s">
        <v>472</v>
      </c>
      <c r="G1016" s="560"/>
      <c r="H1016" s="594"/>
      <c r="I1016" s="187"/>
      <c r="J1016" s="609"/>
      <c r="K1016" s="609"/>
      <c r="L1016" s="146"/>
      <c r="M1016" s="612"/>
      <c r="N1016" s="146"/>
      <c r="O1016" s="594"/>
      <c r="P1016" s="146"/>
      <c r="Q1016" s="612"/>
    </row>
    <row r="1017" spans="1:18" ht="45" hidden="1" customHeight="1" x14ac:dyDescent="0.25">
      <c r="B1017" s="217" t="s">
        <v>334</v>
      </c>
      <c r="C1017" s="224" t="s">
        <v>990</v>
      </c>
      <c r="D1017" s="205" t="s">
        <v>26</v>
      </c>
      <c r="E1017" s="230" t="s">
        <v>114</v>
      </c>
      <c r="F1017" s="144" t="s">
        <v>472</v>
      </c>
      <c r="G1017" s="560"/>
      <c r="H1017" s="573"/>
      <c r="I1017" s="187"/>
      <c r="J1017" s="610"/>
      <c r="K1017" s="610"/>
      <c r="L1017" s="146"/>
      <c r="M1017" s="613"/>
      <c r="N1017" s="146"/>
      <c r="O1017" s="573"/>
      <c r="P1017" s="146"/>
      <c r="Q1017" s="613"/>
    </row>
    <row r="1018" spans="1:18" s="177" customFormat="1" ht="5.0999999999999996" hidden="1" customHeight="1" thickBot="1" x14ac:dyDescent="0.3">
      <c r="A1018" s="272"/>
      <c r="B1018" s="220" t="s">
        <v>334</v>
      </c>
      <c r="C1018" s="220" t="s">
        <v>991</v>
      </c>
      <c r="D1018" s="208" t="s">
        <v>26</v>
      </c>
      <c r="E1018" s="213"/>
      <c r="F1018" s="134"/>
      <c r="G1018" s="176"/>
      <c r="H1018" s="498"/>
      <c r="I1018" s="498"/>
      <c r="J1018" s="498"/>
      <c r="K1018" s="499"/>
      <c r="L1018" s="466"/>
      <c r="M1018" s="534"/>
      <c r="N1018" s="466"/>
      <c r="O1018" s="499"/>
      <c r="P1018" s="466"/>
      <c r="Q1018" s="534"/>
      <c r="R1018" s="272"/>
    </row>
    <row r="1019" spans="1:18" ht="15.75" hidden="1" thickTop="1" x14ac:dyDescent="0.25">
      <c r="B1019" s="218" t="s">
        <v>334</v>
      </c>
      <c r="C1019" s="218" t="s">
        <v>991</v>
      </c>
      <c r="D1019" s="206" t="s">
        <v>26</v>
      </c>
      <c r="E1019" s="238" t="s">
        <v>73</v>
      </c>
      <c r="F1019" s="142"/>
      <c r="G1019" s="203" t="s">
        <v>230</v>
      </c>
      <c r="H1019" s="503"/>
      <c r="I1019" s="503"/>
      <c r="J1019" s="503"/>
      <c r="K1019" s="504"/>
      <c r="L1019" s="505"/>
      <c r="M1019" s="535"/>
      <c r="N1019" s="506"/>
      <c r="O1019" s="504"/>
      <c r="P1019" s="505"/>
      <c r="Q1019" s="535"/>
    </row>
    <row r="1020" spans="1:18" ht="45" hidden="1" customHeight="1" x14ac:dyDescent="0.25">
      <c r="B1020" s="217" t="s">
        <v>334</v>
      </c>
      <c r="C1020" s="224" t="s">
        <v>991</v>
      </c>
      <c r="D1020" s="205" t="s">
        <v>26</v>
      </c>
      <c r="E1020" s="230" t="s">
        <v>185</v>
      </c>
      <c r="F1020" s="489" t="s">
        <v>472</v>
      </c>
      <c r="G1020" s="560" t="s">
        <v>272</v>
      </c>
      <c r="H1020" s="624"/>
      <c r="I1020" s="501"/>
      <c r="J1020" s="627"/>
      <c r="K1020" s="588"/>
      <c r="L1020" s="471"/>
      <c r="M1020" s="580" t="s">
        <v>1029</v>
      </c>
      <c r="N1020" s="471"/>
      <c r="O1020" s="578"/>
      <c r="P1020" s="471"/>
      <c r="Q1020" s="580" t="s">
        <v>1029</v>
      </c>
    </row>
    <row r="1021" spans="1:18" ht="45" hidden="1" customHeight="1" x14ac:dyDescent="0.25">
      <c r="B1021" s="217" t="s">
        <v>334</v>
      </c>
      <c r="C1021" s="224" t="s">
        <v>991</v>
      </c>
      <c r="D1021" s="205" t="s">
        <v>26</v>
      </c>
      <c r="E1021" s="230" t="s">
        <v>186</v>
      </c>
      <c r="F1021" s="489" t="s">
        <v>472</v>
      </c>
      <c r="G1021" s="560"/>
      <c r="H1021" s="625"/>
      <c r="I1021" s="501"/>
      <c r="J1021" s="628"/>
      <c r="K1021" s="589"/>
      <c r="L1021" s="471"/>
      <c r="M1021" s="591"/>
      <c r="N1021" s="471"/>
      <c r="O1021" s="593"/>
      <c r="P1021" s="471"/>
      <c r="Q1021" s="591"/>
    </row>
    <row r="1022" spans="1:18" ht="45" hidden="1" customHeight="1" x14ac:dyDescent="0.25">
      <c r="B1022" s="217" t="s">
        <v>334</v>
      </c>
      <c r="C1022" s="224" t="s">
        <v>991</v>
      </c>
      <c r="D1022" s="205" t="s">
        <v>26</v>
      </c>
      <c r="E1022" s="230" t="s">
        <v>187</v>
      </c>
      <c r="F1022" s="489" t="s">
        <v>472</v>
      </c>
      <c r="G1022" s="560"/>
      <c r="H1022" s="625"/>
      <c r="I1022" s="501"/>
      <c r="J1022" s="628"/>
      <c r="K1022" s="589"/>
      <c r="L1022" s="471"/>
      <c r="M1022" s="591"/>
      <c r="N1022" s="471"/>
      <c r="O1022" s="593"/>
      <c r="P1022" s="471"/>
      <c r="Q1022" s="591"/>
    </row>
    <row r="1023" spans="1:18" ht="45" hidden="1" customHeight="1" x14ac:dyDescent="0.25">
      <c r="B1023" s="217" t="s">
        <v>334</v>
      </c>
      <c r="C1023" s="224" t="s">
        <v>991</v>
      </c>
      <c r="D1023" s="205" t="s">
        <v>26</v>
      </c>
      <c r="E1023" s="230" t="s">
        <v>188</v>
      </c>
      <c r="F1023" s="489" t="s">
        <v>472</v>
      </c>
      <c r="G1023" s="560"/>
      <c r="H1023" s="626"/>
      <c r="I1023" s="502"/>
      <c r="J1023" s="629"/>
      <c r="K1023" s="590"/>
      <c r="L1023" s="471"/>
      <c r="M1023" s="592"/>
      <c r="N1023" s="476"/>
      <c r="O1023" s="579"/>
      <c r="P1023" s="471"/>
      <c r="Q1023" s="592"/>
    </row>
    <row r="1024" spans="1:18" s="177" customFormat="1" ht="5.0999999999999996" hidden="1" customHeight="1" thickBot="1" x14ac:dyDescent="0.3">
      <c r="A1024" s="272"/>
      <c r="B1024" s="220" t="s">
        <v>334</v>
      </c>
      <c r="C1024" s="220" t="s">
        <v>990</v>
      </c>
      <c r="D1024" s="208" t="s">
        <v>27</v>
      </c>
      <c r="E1024" s="213"/>
      <c r="F1024" s="134"/>
      <c r="G1024" s="176"/>
      <c r="H1024" s="193"/>
      <c r="I1024" s="193"/>
      <c r="J1024" s="193"/>
      <c r="K1024" s="193"/>
      <c r="L1024" s="134"/>
      <c r="M1024" s="186"/>
      <c r="N1024" s="134"/>
      <c r="O1024" s="193"/>
      <c r="P1024" s="134"/>
      <c r="Q1024" s="186"/>
      <c r="R1024" s="272"/>
    </row>
    <row r="1025" spans="1:18" ht="15.75" hidden="1" thickTop="1" x14ac:dyDescent="0.25">
      <c r="B1025" s="218" t="s">
        <v>334</v>
      </c>
      <c r="C1025" s="218" t="s">
        <v>990</v>
      </c>
      <c r="D1025" s="206" t="s">
        <v>27</v>
      </c>
      <c r="E1025" s="238" t="s">
        <v>28</v>
      </c>
      <c r="F1025" s="142"/>
      <c r="G1025" s="203" t="s">
        <v>231</v>
      </c>
      <c r="H1025" s="168"/>
      <c r="I1025" s="168"/>
      <c r="J1025" s="168"/>
      <c r="K1025" s="168"/>
      <c r="L1025" s="141"/>
      <c r="M1025" s="183"/>
      <c r="N1025" s="141"/>
      <c r="O1025" s="168"/>
      <c r="P1025" s="141"/>
      <c r="Q1025" s="183"/>
    </row>
    <row r="1026" spans="1:18" ht="45" hidden="1" customHeight="1" x14ac:dyDescent="0.25">
      <c r="B1026" s="217" t="s">
        <v>334</v>
      </c>
      <c r="C1026" s="224" t="s">
        <v>990</v>
      </c>
      <c r="D1026" s="205" t="s">
        <v>27</v>
      </c>
      <c r="E1026" s="230" t="s">
        <v>115</v>
      </c>
      <c r="F1026" s="144" t="s">
        <v>472</v>
      </c>
      <c r="G1026" s="165"/>
      <c r="H1026" s="572"/>
      <c r="I1026" s="187"/>
      <c r="J1026" s="572"/>
      <c r="K1026" s="572"/>
      <c r="L1026" s="145"/>
      <c r="M1026" s="574" t="s">
        <v>1029</v>
      </c>
      <c r="N1026" s="146"/>
      <c r="O1026" s="572"/>
      <c r="P1026" s="147"/>
      <c r="Q1026" s="574" t="s">
        <v>1029</v>
      </c>
    </row>
    <row r="1027" spans="1:18" ht="45" hidden="1" customHeight="1" x14ac:dyDescent="0.25">
      <c r="B1027" s="217" t="s">
        <v>334</v>
      </c>
      <c r="C1027" s="224" t="s">
        <v>990</v>
      </c>
      <c r="D1027" s="205" t="s">
        <v>27</v>
      </c>
      <c r="E1027" s="230" t="s">
        <v>116</v>
      </c>
      <c r="F1027" s="144" t="s">
        <v>472</v>
      </c>
      <c r="G1027" s="165"/>
      <c r="H1027" s="573"/>
      <c r="I1027" s="187"/>
      <c r="J1027" s="573"/>
      <c r="K1027" s="573"/>
      <c r="L1027" s="147"/>
      <c r="M1027" s="575"/>
      <c r="N1027" s="146"/>
      <c r="O1027" s="573"/>
      <c r="P1027" s="147"/>
      <c r="Q1027" s="575"/>
    </row>
    <row r="1028" spans="1:18" s="177" customFormat="1" ht="5.0999999999999996" hidden="1" customHeight="1" thickBot="1" x14ac:dyDescent="0.3">
      <c r="A1028" s="272"/>
      <c r="B1028" s="220" t="s">
        <v>334</v>
      </c>
      <c r="C1028" s="220" t="s">
        <v>991</v>
      </c>
      <c r="D1028" s="208" t="s">
        <v>27</v>
      </c>
      <c r="E1028" s="213"/>
      <c r="F1028" s="134"/>
      <c r="G1028" s="176"/>
      <c r="H1028" s="498"/>
      <c r="I1028" s="498"/>
      <c r="J1028" s="498"/>
      <c r="K1028" s="499"/>
      <c r="L1028" s="466"/>
      <c r="M1028" s="534"/>
      <c r="N1028" s="466"/>
      <c r="O1028" s="499"/>
      <c r="P1028" s="466"/>
      <c r="Q1028" s="534"/>
      <c r="R1028" s="272"/>
    </row>
    <row r="1029" spans="1:18" ht="15.75" hidden="1" thickTop="1" x14ac:dyDescent="0.25">
      <c r="B1029" s="218" t="s">
        <v>334</v>
      </c>
      <c r="C1029" s="218" t="s">
        <v>991</v>
      </c>
      <c r="D1029" s="206" t="s">
        <v>27</v>
      </c>
      <c r="E1029" s="238" t="s">
        <v>28</v>
      </c>
      <c r="F1029" s="142"/>
      <c r="G1029" s="203" t="s">
        <v>231</v>
      </c>
      <c r="H1029" s="503"/>
      <c r="I1029" s="503"/>
      <c r="J1029" s="503"/>
      <c r="K1029" s="504"/>
      <c r="L1029" s="505"/>
      <c r="M1029" s="535"/>
      <c r="N1029" s="506"/>
      <c r="O1029" s="504"/>
      <c r="P1029" s="505"/>
      <c r="Q1029" s="535"/>
    </row>
    <row r="1030" spans="1:18" ht="45" hidden="1" customHeight="1" x14ac:dyDescent="0.25">
      <c r="B1030" s="217" t="s">
        <v>334</v>
      </c>
      <c r="C1030" s="224" t="s">
        <v>991</v>
      </c>
      <c r="D1030" s="205" t="s">
        <v>27</v>
      </c>
      <c r="E1030" s="230" t="s">
        <v>185</v>
      </c>
      <c r="F1030" s="489" t="s">
        <v>472</v>
      </c>
      <c r="G1030" s="165"/>
      <c r="H1030" s="624"/>
      <c r="I1030" s="501"/>
      <c r="J1030" s="627"/>
      <c r="K1030" s="588"/>
      <c r="L1030" s="471"/>
      <c r="M1030" s="580" t="s">
        <v>1029</v>
      </c>
      <c r="N1030" s="471"/>
      <c r="O1030" s="578"/>
      <c r="P1030" s="471"/>
      <c r="Q1030" s="580" t="s">
        <v>1029</v>
      </c>
    </row>
    <row r="1031" spans="1:18" ht="45" hidden="1" customHeight="1" x14ac:dyDescent="0.25">
      <c r="B1031" s="217" t="s">
        <v>334</v>
      </c>
      <c r="C1031" s="224" t="s">
        <v>991</v>
      </c>
      <c r="D1031" s="205" t="s">
        <v>27</v>
      </c>
      <c r="E1031" s="230" t="s">
        <v>189</v>
      </c>
      <c r="F1031" s="489" t="s">
        <v>472</v>
      </c>
      <c r="G1031" s="165"/>
      <c r="H1031" s="625"/>
      <c r="I1031" s="501"/>
      <c r="J1031" s="628"/>
      <c r="K1031" s="589"/>
      <c r="L1031" s="471"/>
      <c r="M1031" s="591"/>
      <c r="N1031" s="471"/>
      <c r="O1031" s="593"/>
      <c r="P1031" s="471"/>
      <c r="Q1031" s="591"/>
    </row>
    <row r="1032" spans="1:18" ht="45" hidden="1" customHeight="1" x14ac:dyDescent="0.25">
      <c r="B1032" s="217" t="s">
        <v>334</v>
      </c>
      <c r="C1032" s="224" t="s">
        <v>991</v>
      </c>
      <c r="D1032" s="205" t="s">
        <v>27</v>
      </c>
      <c r="E1032" s="230" t="s">
        <v>190</v>
      </c>
      <c r="F1032" s="489" t="s">
        <v>472</v>
      </c>
      <c r="G1032" s="165"/>
      <c r="H1032" s="625"/>
      <c r="I1032" s="501"/>
      <c r="J1032" s="628"/>
      <c r="K1032" s="589"/>
      <c r="L1032" s="471"/>
      <c r="M1032" s="591"/>
      <c r="N1032" s="471"/>
      <c r="O1032" s="593"/>
      <c r="P1032" s="471"/>
      <c r="Q1032" s="591"/>
    </row>
    <row r="1033" spans="1:18" ht="45" hidden="1" customHeight="1" x14ac:dyDescent="0.25">
      <c r="B1033" s="217" t="s">
        <v>334</v>
      </c>
      <c r="C1033" s="224" t="s">
        <v>991</v>
      </c>
      <c r="D1033" s="205" t="s">
        <v>27</v>
      </c>
      <c r="E1033" s="230" t="s">
        <v>191</v>
      </c>
      <c r="F1033" s="489" t="s">
        <v>472</v>
      </c>
      <c r="G1033" s="165"/>
      <c r="H1033" s="626"/>
      <c r="I1033" s="502"/>
      <c r="J1033" s="629"/>
      <c r="K1033" s="590"/>
      <c r="L1033" s="471"/>
      <c r="M1033" s="592"/>
      <c r="N1033" s="476"/>
      <c r="O1033" s="579"/>
      <c r="P1033" s="471"/>
      <c r="Q1033" s="592"/>
    </row>
    <row r="1034" spans="1:18" s="177" customFormat="1" ht="5.0999999999999996" hidden="1" customHeight="1" thickBot="1" x14ac:dyDescent="0.3">
      <c r="A1034" s="272"/>
      <c r="B1034" s="220" t="s">
        <v>334</v>
      </c>
      <c r="C1034" s="220" t="s">
        <v>990</v>
      </c>
      <c r="D1034" s="208" t="s">
        <v>29</v>
      </c>
      <c r="E1034" s="213"/>
      <c r="F1034" s="134"/>
      <c r="G1034" s="176"/>
      <c r="H1034" s="193"/>
      <c r="I1034" s="193"/>
      <c r="J1034" s="193"/>
      <c r="K1034" s="193"/>
      <c r="L1034" s="134"/>
      <c r="M1034" s="186"/>
      <c r="N1034" s="134"/>
      <c r="O1034" s="193"/>
      <c r="P1034" s="134"/>
      <c r="Q1034" s="186"/>
      <c r="R1034" s="272"/>
    </row>
    <row r="1035" spans="1:18" ht="15.75" hidden="1" thickTop="1" x14ac:dyDescent="0.25">
      <c r="B1035" s="218" t="s">
        <v>334</v>
      </c>
      <c r="C1035" s="218" t="s">
        <v>990</v>
      </c>
      <c r="D1035" s="206" t="s">
        <v>29</v>
      </c>
      <c r="E1035" s="238" t="s">
        <v>30</v>
      </c>
      <c r="F1035" s="142"/>
      <c r="G1035" s="203" t="s">
        <v>231</v>
      </c>
      <c r="H1035" s="168"/>
      <c r="I1035" s="168"/>
      <c r="J1035" s="168"/>
      <c r="K1035" s="168"/>
      <c r="L1035" s="141"/>
      <c r="M1035" s="183"/>
      <c r="N1035" s="141"/>
      <c r="O1035" s="168"/>
      <c r="P1035" s="141"/>
      <c r="Q1035" s="183"/>
    </row>
    <row r="1036" spans="1:18" ht="45" hidden="1" customHeight="1" x14ac:dyDescent="0.25">
      <c r="B1036" s="217" t="s">
        <v>334</v>
      </c>
      <c r="C1036" s="224" t="s">
        <v>990</v>
      </c>
      <c r="D1036" s="205" t="s">
        <v>29</v>
      </c>
      <c r="E1036" s="230" t="s">
        <v>117</v>
      </c>
      <c r="F1036" s="144" t="s">
        <v>472</v>
      </c>
      <c r="G1036" s="165"/>
      <c r="H1036" s="572"/>
      <c r="I1036" s="187"/>
      <c r="J1036" s="572"/>
      <c r="K1036" s="572"/>
      <c r="L1036" s="145"/>
      <c r="M1036" s="574" t="s">
        <v>1029</v>
      </c>
      <c r="N1036" s="146"/>
      <c r="O1036" s="572"/>
      <c r="P1036" s="147"/>
      <c r="Q1036" s="574" t="s">
        <v>1029</v>
      </c>
    </row>
    <row r="1037" spans="1:18" ht="45" hidden="1" customHeight="1" x14ac:dyDescent="0.25">
      <c r="B1037" s="217" t="s">
        <v>334</v>
      </c>
      <c r="C1037" s="224" t="s">
        <v>990</v>
      </c>
      <c r="D1037" s="205" t="s">
        <v>29</v>
      </c>
      <c r="E1037" s="230" t="s">
        <v>118</v>
      </c>
      <c r="F1037" s="144" t="s">
        <v>472</v>
      </c>
      <c r="G1037" s="165"/>
      <c r="H1037" s="573"/>
      <c r="I1037" s="187"/>
      <c r="J1037" s="573"/>
      <c r="K1037" s="573"/>
      <c r="L1037" s="147"/>
      <c r="M1037" s="575"/>
      <c r="N1037" s="146"/>
      <c r="O1037" s="573"/>
      <c r="P1037" s="147"/>
      <c r="Q1037" s="575"/>
    </row>
    <row r="1038" spans="1:18" s="177" customFormat="1" ht="5.0999999999999996" hidden="1" customHeight="1" thickBot="1" x14ac:dyDescent="0.3">
      <c r="A1038" s="272"/>
      <c r="B1038" s="220" t="s">
        <v>334</v>
      </c>
      <c r="C1038" s="220" t="s">
        <v>991</v>
      </c>
      <c r="D1038" s="208" t="s">
        <v>29</v>
      </c>
      <c r="E1038" s="213"/>
      <c r="F1038" s="134"/>
      <c r="G1038" s="176"/>
      <c r="H1038" s="498"/>
      <c r="I1038" s="498"/>
      <c r="J1038" s="498"/>
      <c r="K1038" s="499"/>
      <c r="L1038" s="466"/>
      <c r="M1038" s="534"/>
      <c r="N1038" s="466"/>
      <c r="O1038" s="499"/>
      <c r="P1038" s="466"/>
      <c r="Q1038" s="534"/>
      <c r="R1038" s="272"/>
    </row>
    <row r="1039" spans="1:18" ht="15.75" hidden="1" thickTop="1" x14ac:dyDescent="0.25">
      <c r="B1039" s="218" t="s">
        <v>334</v>
      </c>
      <c r="C1039" s="218" t="s">
        <v>991</v>
      </c>
      <c r="D1039" s="206" t="s">
        <v>29</v>
      </c>
      <c r="E1039" s="238" t="s">
        <v>30</v>
      </c>
      <c r="F1039" s="142"/>
      <c r="G1039" s="203" t="s">
        <v>231</v>
      </c>
      <c r="H1039" s="503"/>
      <c r="I1039" s="503"/>
      <c r="J1039" s="503"/>
      <c r="K1039" s="504"/>
      <c r="L1039" s="505"/>
      <c r="M1039" s="535"/>
      <c r="N1039" s="506"/>
      <c r="O1039" s="504"/>
      <c r="P1039" s="505"/>
      <c r="Q1039" s="535"/>
    </row>
    <row r="1040" spans="1:18" ht="45" hidden="1" customHeight="1" x14ac:dyDescent="0.25">
      <c r="B1040" s="217" t="s">
        <v>334</v>
      </c>
      <c r="C1040" s="224" t="s">
        <v>991</v>
      </c>
      <c r="D1040" s="205" t="s">
        <v>29</v>
      </c>
      <c r="E1040" s="230" t="s">
        <v>192</v>
      </c>
      <c r="F1040" s="489" t="s">
        <v>472</v>
      </c>
      <c r="G1040" s="165"/>
      <c r="H1040" s="624"/>
      <c r="I1040" s="497"/>
      <c r="J1040" s="627"/>
      <c r="K1040" s="588"/>
      <c r="L1040" s="471"/>
      <c r="M1040" s="580" t="s">
        <v>1029</v>
      </c>
      <c r="N1040" s="471"/>
      <c r="O1040" s="578"/>
      <c r="P1040" s="471"/>
      <c r="Q1040" s="580" t="s">
        <v>1029</v>
      </c>
    </row>
    <row r="1041" spans="1:18" ht="45" hidden="1" customHeight="1" x14ac:dyDescent="0.25">
      <c r="B1041" s="217" t="s">
        <v>334</v>
      </c>
      <c r="C1041" s="224" t="s">
        <v>991</v>
      </c>
      <c r="D1041" s="205" t="s">
        <v>29</v>
      </c>
      <c r="E1041" s="230" t="s">
        <v>193</v>
      </c>
      <c r="F1041" s="489" t="s">
        <v>472</v>
      </c>
      <c r="G1041" s="165"/>
      <c r="H1041" s="625"/>
      <c r="I1041" s="497"/>
      <c r="J1041" s="628"/>
      <c r="K1041" s="589"/>
      <c r="L1041" s="471"/>
      <c r="M1041" s="591"/>
      <c r="N1041" s="471"/>
      <c r="O1041" s="593"/>
      <c r="P1041" s="471"/>
      <c r="Q1041" s="591"/>
    </row>
    <row r="1042" spans="1:18" ht="45" hidden="1" customHeight="1" x14ac:dyDescent="0.25">
      <c r="B1042" s="217" t="s">
        <v>334</v>
      </c>
      <c r="C1042" s="224" t="s">
        <v>991</v>
      </c>
      <c r="D1042" s="205" t="s">
        <v>29</v>
      </c>
      <c r="E1042" s="230" t="s">
        <v>194</v>
      </c>
      <c r="F1042" s="489" t="s">
        <v>472</v>
      </c>
      <c r="G1042" s="165"/>
      <c r="H1042" s="626"/>
      <c r="I1042" s="497"/>
      <c r="J1042" s="629"/>
      <c r="K1042" s="590"/>
      <c r="L1042" s="471"/>
      <c r="M1042" s="592"/>
      <c r="N1042" s="471"/>
      <c r="O1042" s="579"/>
      <c r="P1042" s="471"/>
      <c r="Q1042" s="592"/>
    </row>
    <row r="1043" spans="1:18" s="177" customFormat="1" ht="5.0999999999999996" hidden="1" customHeight="1" thickBot="1" x14ac:dyDescent="0.3">
      <c r="A1043" s="272"/>
      <c r="B1043" s="220" t="s">
        <v>334</v>
      </c>
      <c r="C1043" s="220" t="s">
        <v>990</v>
      </c>
      <c r="D1043" s="208" t="s">
        <v>31</v>
      </c>
      <c r="E1043" s="213"/>
      <c r="F1043" s="134"/>
      <c r="G1043" s="176"/>
      <c r="H1043" s="193"/>
      <c r="I1043" s="193"/>
      <c r="J1043" s="193"/>
      <c r="K1043" s="193"/>
      <c r="L1043" s="134"/>
      <c r="M1043" s="186"/>
      <c r="N1043" s="134"/>
      <c r="O1043" s="193"/>
      <c r="P1043" s="134"/>
      <c r="Q1043" s="186"/>
      <c r="R1043" s="272"/>
    </row>
    <row r="1044" spans="1:18" ht="15.75" hidden="1" thickTop="1" x14ac:dyDescent="0.25">
      <c r="B1044" s="218" t="s">
        <v>334</v>
      </c>
      <c r="C1044" s="218" t="s">
        <v>990</v>
      </c>
      <c r="D1044" s="206" t="s">
        <v>31</v>
      </c>
      <c r="E1044" s="238" t="s">
        <v>32</v>
      </c>
      <c r="F1044" s="142"/>
      <c r="G1044" s="203" t="s">
        <v>231</v>
      </c>
      <c r="H1044" s="168"/>
      <c r="I1044" s="168"/>
      <c r="J1044" s="168"/>
      <c r="K1044" s="168"/>
      <c r="L1044" s="141"/>
      <c r="M1044" s="183"/>
      <c r="N1044" s="141"/>
      <c r="O1044" s="168"/>
      <c r="P1044" s="141"/>
      <c r="Q1044" s="183"/>
    </row>
    <row r="1045" spans="1:18" ht="45" hidden="1" customHeight="1" x14ac:dyDescent="0.25">
      <c r="B1045" s="217" t="s">
        <v>334</v>
      </c>
      <c r="C1045" s="224" t="s">
        <v>990</v>
      </c>
      <c r="D1045" s="205" t="s">
        <v>31</v>
      </c>
      <c r="E1045" s="230" t="s">
        <v>117</v>
      </c>
      <c r="F1045" s="144" t="s">
        <v>472</v>
      </c>
      <c r="G1045" s="165"/>
      <c r="H1045" s="572"/>
      <c r="I1045" s="187"/>
      <c r="J1045" s="572"/>
      <c r="K1045" s="572"/>
      <c r="L1045" s="145"/>
      <c r="M1045" s="574" t="s">
        <v>1029</v>
      </c>
      <c r="N1045" s="146"/>
      <c r="O1045" s="572"/>
      <c r="P1045" s="147"/>
      <c r="Q1045" s="574" t="s">
        <v>1029</v>
      </c>
    </row>
    <row r="1046" spans="1:18" ht="45" hidden="1" customHeight="1" x14ac:dyDescent="0.25">
      <c r="B1046" s="217" t="s">
        <v>334</v>
      </c>
      <c r="C1046" s="224" t="s">
        <v>990</v>
      </c>
      <c r="D1046" s="205" t="s">
        <v>31</v>
      </c>
      <c r="E1046" s="230" t="s">
        <v>118</v>
      </c>
      <c r="F1046" s="144" t="s">
        <v>472</v>
      </c>
      <c r="G1046" s="165"/>
      <c r="H1046" s="573"/>
      <c r="I1046" s="187"/>
      <c r="J1046" s="573"/>
      <c r="K1046" s="573"/>
      <c r="L1046" s="147"/>
      <c r="M1046" s="575"/>
      <c r="N1046" s="146"/>
      <c r="O1046" s="573"/>
      <c r="P1046" s="147"/>
      <c r="Q1046" s="575"/>
    </row>
    <row r="1047" spans="1:18" s="177" customFormat="1" ht="5.0999999999999996" hidden="1" customHeight="1" thickBot="1" x14ac:dyDescent="0.3">
      <c r="A1047" s="272"/>
      <c r="B1047" s="220" t="s">
        <v>334</v>
      </c>
      <c r="C1047" s="220" t="s">
        <v>991</v>
      </c>
      <c r="D1047" s="208" t="s">
        <v>31</v>
      </c>
      <c r="E1047" s="213"/>
      <c r="F1047" s="134"/>
      <c r="G1047" s="176"/>
      <c r="H1047" s="498"/>
      <c r="I1047" s="498"/>
      <c r="J1047" s="498"/>
      <c r="K1047" s="499"/>
      <c r="L1047" s="466"/>
      <c r="M1047" s="534"/>
      <c r="N1047" s="466"/>
      <c r="O1047" s="499"/>
      <c r="P1047" s="466"/>
      <c r="Q1047" s="534"/>
      <c r="R1047" s="272"/>
    </row>
    <row r="1048" spans="1:18" ht="15.75" hidden="1" thickTop="1" x14ac:dyDescent="0.25">
      <c r="B1048" s="218" t="s">
        <v>334</v>
      </c>
      <c r="C1048" s="218" t="s">
        <v>991</v>
      </c>
      <c r="D1048" s="206" t="s">
        <v>31</v>
      </c>
      <c r="E1048" s="238" t="s">
        <v>32</v>
      </c>
      <c r="F1048" s="142"/>
      <c r="G1048" s="203" t="s">
        <v>231</v>
      </c>
      <c r="H1048" s="503"/>
      <c r="I1048" s="503"/>
      <c r="J1048" s="503"/>
      <c r="K1048" s="504"/>
      <c r="L1048" s="505"/>
      <c r="M1048" s="535"/>
      <c r="N1048" s="506"/>
      <c r="O1048" s="504"/>
      <c r="P1048" s="505"/>
      <c r="Q1048" s="535"/>
    </row>
    <row r="1049" spans="1:18" ht="45" hidden="1" customHeight="1" x14ac:dyDescent="0.25">
      <c r="B1049" s="217" t="s">
        <v>334</v>
      </c>
      <c r="C1049" s="224" t="s">
        <v>991</v>
      </c>
      <c r="D1049" s="205" t="s">
        <v>31</v>
      </c>
      <c r="E1049" s="230" t="s">
        <v>192</v>
      </c>
      <c r="F1049" s="489" t="s">
        <v>472</v>
      </c>
      <c r="G1049" s="165"/>
      <c r="H1049" s="624"/>
      <c r="I1049" s="497"/>
      <c r="J1049" s="627"/>
      <c r="K1049" s="588"/>
      <c r="L1049" s="471"/>
      <c r="M1049" s="580" t="s">
        <v>1029</v>
      </c>
      <c r="N1049" s="471"/>
      <c r="O1049" s="578"/>
      <c r="P1049" s="471"/>
      <c r="Q1049" s="580" t="s">
        <v>1029</v>
      </c>
    </row>
    <row r="1050" spans="1:18" ht="45" hidden="1" customHeight="1" x14ac:dyDescent="0.25">
      <c r="B1050" s="217" t="s">
        <v>334</v>
      </c>
      <c r="C1050" s="224" t="s">
        <v>991</v>
      </c>
      <c r="D1050" s="205" t="s">
        <v>31</v>
      </c>
      <c r="E1050" s="230" t="s">
        <v>193</v>
      </c>
      <c r="F1050" s="489" t="s">
        <v>472</v>
      </c>
      <c r="G1050" s="165"/>
      <c r="H1050" s="625"/>
      <c r="I1050" s="497"/>
      <c r="J1050" s="628"/>
      <c r="K1050" s="589"/>
      <c r="L1050" s="471"/>
      <c r="M1050" s="591"/>
      <c r="N1050" s="471"/>
      <c r="O1050" s="593"/>
      <c r="P1050" s="471"/>
      <c r="Q1050" s="591"/>
    </row>
    <row r="1051" spans="1:18" ht="45" hidden="1" customHeight="1" x14ac:dyDescent="0.25">
      <c r="B1051" s="217" t="s">
        <v>334</v>
      </c>
      <c r="C1051" s="224" t="s">
        <v>991</v>
      </c>
      <c r="D1051" s="205" t="s">
        <v>31</v>
      </c>
      <c r="E1051" s="230" t="s">
        <v>194</v>
      </c>
      <c r="F1051" s="489" t="s">
        <v>472</v>
      </c>
      <c r="G1051" s="165"/>
      <c r="H1051" s="626"/>
      <c r="I1051" s="497"/>
      <c r="J1051" s="629"/>
      <c r="K1051" s="590"/>
      <c r="L1051" s="471"/>
      <c r="M1051" s="592"/>
      <c r="N1051" s="471"/>
      <c r="O1051" s="579"/>
      <c r="P1051" s="471"/>
      <c r="Q1051" s="592"/>
    </row>
    <row r="1052" spans="1:18" s="177" customFormat="1" ht="5.0999999999999996" hidden="1" customHeight="1" thickBot="1" x14ac:dyDescent="0.3">
      <c r="A1052" s="272"/>
      <c r="B1052" s="220" t="s">
        <v>334</v>
      </c>
      <c r="C1052" s="220" t="s">
        <v>990</v>
      </c>
      <c r="D1052" s="208" t="s">
        <v>33</v>
      </c>
      <c r="E1052" s="213"/>
      <c r="F1052" s="134"/>
      <c r="G1052" s="176"/>
      <c r="H1052" s="193"/>
      <c r="I1052" s="193"/>
      <c r="J1052" s="193"/>
      <c r="K1052" s="193"/>
      <c r="L1052" s="134"/>
      <c r="M1052" s="186"/>
      <c r="N1052" s="134"/>
      <c r="O1052" s="193"/>
      <c r="P1052" s="134"/>
      <c r="Q1052" s="186"/>
      <c r="R1052" s="272"/>
    </row>
    <row r="1053" spans="1:18" ht="15.75" hidden="1" thickTop="1" x14ac:dyDescent="0.25">
      <c r="B1053" s="218" t="s">
        <v>334</v>
      </c>
      <c r="C1053" s="218" t="s">
        <v>990</v>
      </c>
      <c r="D1053" s="206" t="s">
        <v>33</v>
      </c>
      <c r="E1053" s="238" t="s">
        <v>34</v>
      </c>
      <c r="F1053" s="142"/>
      <c r="G1053" s="203" t="s">
        <v>231</v>
      </c>
      <c r="H1053" s="168"/>
      <c r="I1053" s="168"/>
      <c r="J1053" s="168"/>
      <c r="K1053" s="168"/>
      <c r="L1053" s="141"/>
      <c r="M1053" s="183"/>
      <c r="N1053" s="141"/>
      <c r="O1053" s="168"/>
      <c r="P1053" s="141"/>
      <c r="Q1053" s="183"/>
    </row>
    <row r="1054" spans="1:18" ht="45" hidden="1" customHeight="1" x14ac:dyDescent="0.25">
      <c r="B1054" s="217" t="s">
        <v>334</v>
      </c>
      <c r="C1054" s="224" t="s">
        <v>990</v>
      </c>
      <c r="D1054" s="205" t="s">
        <v>33</v>
      </c>
      <c r="E1054" s="230" t="s">
        <v>119</v>
      </c>
      <c r="F1054" s="144" t="s">
        <v>472</v>
      </c>
      <c r="G1054" s="165"/>
      <c r="H1054" s="572"/>
      <c r="I1054" s="187"/>
      <c r="J1054" s="572"/>
      <c r="K1054" s="572"/>
      <c r="L1054" s="145"/>
      <c r="M1054" s="574" t="s">
        <v>1029</v>
      </c>
      <c r="N1054" s="146"/>
      <c r="O1054" s="572"/>
      <c r="P1054" s="147"/>
      <c r="Q1054" s="574" t="s">
        <v>1029</v>
      </c>
    </row>
    <row r="1055" spans="1:18" ht="45" hidden="1" customHeight="1" x14ac:dyDescent="0.25">
      <c r="B1055" s="217" t="s">
        <v>334</v>
      </c>
      <c r="C1055" s="224" t="s">
        <v>990</v>
      </c>
      <c r="D1055" s="205" t="s">
        <v>33</v>
      </c>
      <c r="E1055" s="230" t="s">
        <v>120</v>
      </c>
      <c r="F1055" s="144" t="s">
        <v>472</v>
      </c>
      <c r="G1055" s="165"/>
      <c r="H1055" s="573"/>
      <c r="I1055" s="187"/>
      <c r="J1055" s="573"/>
      <c r="K1055" s="573"/>
      <c r="L1055" s="147"/>
      <c r="M1055" s="575"/>
      <c r="N1055" s="146"/>
      <c r="O1055" s="573"/>
      <c r="P1055" s="147"/>
      <c r="Q1055" s="575"/>
    </row>
    <row r="1056" spans="1:18" s="177" customFormat="1" ht="5.0999999999999996" hidden="1" customHeight="1" thickBot="1" x14ac:dyDescent="0.3">
      <c r="A1056" s="272"/>
      <c r="B1056" s="220" t="s">
        <v>334</v>
      </c>
      <c r="C1056" s="220" t="s">
        <v>991</v>
      </c>
      <c r="D1056" s="208" t="s">
        <v>33</v>
      </c>
      <c r="E1056" s="213"/>
      <c r="F1056" s="134"/>
      <c r="G1056" s="176"/>
      <c r="H1056" s="498"/>
      <c r="I1056" s="498"/>
      <c r="J1056" s="498"/>
      <c r="K1056" s="499"/>
      <c r="L1056" s="466"/>
      <c r="M1056" s="534"/>
      <c r="N1056" s="466"/>
      <c r="O1056" s="499"/>
      <c r="P1056" s="466"/>
      <c r="Q1056" s="534"/>
      <c r="R1056" s="272"/>
    </row>
    <row r="1057" spans="1:18" ht="15.75" hidden="1" thickTop="1" x14ac:dyDescent="0.25">
      <c r="B1057" s="218" t="s">
        <v>334</v>
      </c>
      <c r="C1057" s="218" t="s">
        <v>991</v>
      </c>
      <c r="D1057" s="206" t="s">
        <v>33</v>
      </c>
      <c r="E1057" s="238" t="s">
        <v>34</v>
      </c>
      <c r="F1057" s="142"/>
      <c r="G1057" s="203" t="s">
        <v>231</v>
      </c>
      <c r="H1057" s="503"/>
      <c r="I1057" s="503"/>
      <c r="J1057" s="503"/>
      <c r="K1057" s="504"/>
      <c r="L1057" s="505"/>
      <c r="M1057" s="535"/>
      <c r="N1057" s="506"/>
      <c r="O1057" s="504"/>
      <c r="P1057" s="505"/>
      <c r="Q1057" s="535"/>
    </row>
    <row r="1058" spans="1:18" ht="45" hidden="1" customHeight="1" x14ac:dyDescent="0.25">
      <c r="B1058" s="217" t="s">
        <v>334</v>
      </c>
      <c r="C1058" s="224" t="s">
        <v>991</v>
      </c>
      <c r="D1058" s="205" t="s">
        <v>33</v>
      </c>
      <c r="E1058" s="230" t="s">
        <v>195</v>
      </c>
      <c r="F1058" s="489" t="s">
        <v>472</v>
      </c>
      <c r="G1058" s="165"/>
      <c r="H1058" s="624"/>
      <c r="I1058" s="497"/>
      <c r="J1058" s="627"/>
      <c r="K1058" s="588"/>
      <c r="L1058" s="471"/>
      <c r="M1058" s="580" t="s">
        <v>1029</v>
      </c>
      <c r="N1058" s="471"/>
      <c r="O1058" s="578"/>
      <c r="P1058" s="471"/>
      <c r="Q1058" s="580" t="s">
        <v>1029</v>
      </c>
    </row>
    <row r="1059" spans="1:18" ht="45" hidden="1" customHeight="1" x14ac:dyDescent="0.25">
      <c r="B1059" s="217" t="s">
        <v>334</v>
      </c>
      <c r="C1059" s="224" t="s">
        <v>991</v>
      </c>
      <c r="D1059" s="205" t="s">
        <v>33</v>
      </c>
      <c r="E1059" s="230" t="s">
        <v>196</v>
      </c>
      <c r="F1059" s="489" t="s">
        <v>472</v>
      </c>
      <c r="G1059" s="165"/>
      <c r="H1059" s="625"/>
      <c r="I1059" s="497"/>
      <c r="J1059" s="628"/>
      <c r="K1059" s="589"/>
      <c r="L1059" s="471"/>
      <c r="M1059" s="591"/>
      <c r="N1059" s="471"/>
      <c r="O1059" s="593"/>
      <c r="P1059" s="471"/>
      <c r="Q1059" s="591"/>
    </row>
    <row r="1060" spans="1:18" ht="45" hidden="1" customHeight="1" x14ac:dyDescent="0.25">
      <c r="B1060" s="217" t="s">
        <v>334</v>
      </c>
      <c r="C1060" s="224" t="s">
        <v>991</v>
      </c>
      <c r="D1060" s="205" t="s">
        <v>33</v>
      </c>
      <c r="E1060" s="230" t="s">
        <v>197</v>
      </c>
      <c r="F1060" s="489" t="s">
        <v>472</v>
      </c>
      <c r="G1060" s="165"/>
      <c r="H1060" s="626"/>
      <c r="I1060" s="497"/>
      <c r="J1060" s="629"/>
      <c r="K1060" s="590"/>
      <c r="L1060" s="471"/>
      <c r="M1060" s="592"/>
      <c r="N1060" s="471"/>
      <c r="O1060" s="579"/>
      <c r="P1060" s="471"/>
      <c r="Q1060" s="592"/>
    </row>
    <row r="1061" spans="1:18" s="177" customFormat="1" ht="5.0999999999999996" hidden="1" customHeight="1" thickBot="1" x14ac:dyDescent="0.3">
      <c r="A1061" s="272"/>
      <c r="B1061" s="220" t="s">
        <v>334</v>
      </c>
      <c r="C1061" s="220" t="s">
        <v>990</v>
      </c>
      <c r="D1061" s="208" t="s">
        <v>35</v>
      </c>
      <c r="E1061" s="213"/>
      <c r="F1061" s="134"/>
      <c r="G1061" s="176"/>
      <c r="H1061" s="193"/>
      <c r="I1061" s="193"/>
      <c r="J1061" s="193"/>
      <c r="K1061" s="193"/>
      <c r="L1061" s="134"/>
      <c r="M1061" s="186"/>
      <c r="N1061" s="134"/>
      <c r="O1061" s="193"/>
      <c r="P1061" s="134"/>
      <c r="Q1061" s="186"/>
      <c r="R1061" s="272"/>
    </row>
    <row r="1062" spans="1:18" ht="30.75" hidden="1" thickTop="1" x14ac:dyDescent="0.25">
      <c r="B1062" s="218" t="s">
        <v>334</v>
      </c>
      <c r="C1062" s="218" t="s">
        <v>990</v>
      </c>
      <c r="D1062" s="206" t="s">
        <v>35</v>
      </c>
      <c r="E1062" s="238" t="s">
        <v>36</v>
      </c>
      <c r="F1062" s="142"/>
      <c r="G1062" s="203" t="s">
        <v>231</v>
      </c>
      <c r="H1062" s="168"/>
      <c r="I1062" s="168"/>
      <c r="J1062" s="168"/>
      <c r="K1062" s="168"/>
      <c r="L1062" s="141"/>
      <c r="M1062" s="183"/>
      <c r="N1062" s="141"/>
      <c r="O1062" s="168"/>
      <c r="P1062" s="141"/>
      <c r="Q1062" s="183"/>
    </row>
    <row r="1063" spans="1:18" ht="45" hidden="1" customHeight="1" x14ac:dyDescent="0.25">
      <c r="B1063" s="217" t="s">
        <v>334</v>
      </c>
      <c r="C1063" s="224" t="s">
        <v>990</v>
      </c>
      <c r="D1063" s="205" t="s">
        <v>35</v>
      </c>
      <c r="E1063" s="230" t="s">
        <v>121</v>
      </c>
      <c r="F1063" s="144" t="s">
        <v>472</v>
      </c>
      <c r="G1063" s="165"/>
      <c r="H1063" s="572"/>
      <c r="I1063" s="187"/>
      <c r="J1063" s="572"/>
      <c r="K1063" s="572"/>
      <c r="L1063" s="145"/>
      <c r="M1063" s="574" t="s">
        <v>1029</v>
      </c>
      <c r="N1063" s="146"/>
      <c r="O1063" s="572"/>
      <c r="P1063" s="147"/>
      <c r="Q1063" s="574" t="s">
        <v>1029</v>
      </c>
    </row>
    <row r="1064" spans="1:18" ht="45" hidden="1" customHeight="1" x14ac:dyDescent="0.25">
      <c r="B1064" s="217" t="s">
        <v>334</v>
      </c>
      <c r="C1064" s="224" t="s">
        <v>990</v>
      </c>
      <c r="D1064" s="205" t="s">
        <v>35</v>
      </c>
      <c r="E1064" s="230" t="s">
        <v>122</v>
      </c>
      <c r="F1064" s="144" t="s">
        <v>472</v>
      </c>
      <c r="G1064" s="165"/>
      <c r="H1064" s="573"/>
      <c r="I1064" s="187"/>
      <c r="J1064" s="573"/>
      <c r="K1064" s="573"/>
      <c r="L1064" s="147"/>
      <c r="M1064" s="575"/>
      <c r="N1064" s="146"/>
      <c r="O1064" s="573"/>
      <c r="P1064" s="147"/>
      <c r="Q1064" s="575"/>
    </row>
    <row r="1065" spans="1:18" s="177" customFormat="1" ht="5.0999999999999996" hidden="1" customHeight="1" thickBot="1" x14ac:dyDescent="0.3">
      <c r="A1065" s="272"/>
      <c r="B1065" s="220" t="s">
        <v>334</v>
      </c>
      <c r="C1065" s="220" t="s">
        <v>991</v>
      </c>
      <c r="D1065" s="208" t="s">
        <v>35</v>
      </c>
      <c r="E1065" s="213"/>
      <c r="F1065" s="134"/>
      <c r="G1065" s="176"/>
      <c r="H1065" s="498"/>
      <c r="I1065" s="498"/>
      <c r="J1065" s="498"/>
      <c r="K1065" s="499"/>
      <c r="L1065" s="466"/>
      <c r="M1065" s="534"/>
      <c r="N1065" s="466"/>
      <c r="O1065" s="499"/>
      <c r="P1065" s="466"/>
      <c r="Q1065" s="534"/>
      <c r="R1065" s="272"/>
    </row>
    <row r="1066" spans="1:18" ht="30.75" hidden="1" thickTop="1" x14ac:dyDescent="0.25">
      <c r="B1066" s="218" t="s">
        <v>334</v>
      </c>
      <c r="C1066" s="218" t="s">
        <v>991</v>
      </c>
      <c r="D1066" s="206" t="s">
        <v>35</v>
      </c>
      <c r="E1066" s="238" t="s">
        <v>36</v>
      </c>
      <c r="F1066" s="142"/>
      <c r="G1066" s="203" t="s">
        <v>231</v>
      </c>
      <c r="H1066" s="503"/>
      <c r="I1066" s="503"/>
      <c r="J1066" s="503"/>
      <c r="K1066" s="504"/>
      <c r="L1066" s="505"/>
      <c r="M1066" s="535"/>
      <c r="N1066" s="506"/>
      <c r="O1066" s="504"/>
      <c r="P1066" s="505"/>
      <c r="Q1066" s="535"/>
    </row>
    <row r="1067" spans="1:18" ht="45" hidden="1" customHeight="1" x14ac:dyDescent="0.25">
      <c r="B1067" s="217" t="s">
        <v>334</v>
      </c>
      <c r="C1067" s="224" t="s">
        <v>991</v>
      </c>
      <c r="D1067" s="205" t="s">
        <v>35</v>
      </c>
      <c r="E1067" s="230" t="s">
        <v>198</v>
      </c>
      <c r="F1067" s="489" t="s">
        <v>472</v>
      </c>
      <c r="G1067" s="165"/>
      <c r="H1067" s="624"/>
      <c r="I1067" s="497"/>
      <c r="J1067" s="627"/>
      <c r="K1067" s="588"/>
      <c r="L1067" s="471"/>
      <c r="M1067" s="580" t="s">
        <v>1029</v>
      </c>
      <c r="N1067" s="471"/>
      <c r="O1067" s="578"/>
      <c r="P1067" s="471"/>
      <c r="Q1067" s="580" t="s">
        <v>1029</v>
      </c>
    </row>
    <row r="1068" spans="1:18" ht="45" hidden="1" customHeight="1" x14ac:dyDescent="0.25">
      <c r="B1068" s="217" t="s">
        <v>334</v>
      </c>
      <c r="C1068" s="224" t="s">
        <v>991</v>
      </c>
      <c r="D1068" s="205" t="s">
        <v>35</v>
      </c>
      <c r="E1068" s="230" t="s">
        <v>199</v>
      </c>
      <c r="F1068" s="489" t="s">
        <v>472</v>
      </c>
      <c r="G1068" s="165"/>
      <c r="H1068" s="625"/>
      <c r="I1068" s="497"/>
      <c r="J1068" s="628"/>
      <c r="K1068" s="589"/>
      <c r="L1068" s="471"/>
      <c r="M1068" s="591"/>
      <c r="N1068" s="471"/>
      <c r="O1068" s="593"/>
      <c r="P1068" s="471"/>
      <c r="Q1068" s="591"/>
    </row>
    <row r="1069" spans="1:18" ht="45" hidden="1" customHeight="1" x14ac:dyDescent="0.25">
      <c r="B1069" s="217" t="s">
        <v>334</v>
      </c>
      <c r="C1069" s="224" t="s">
        <v>991</v>
      </c>
      <c r="D1069" s="205" t="s">
        <v>35</v>
      </c>
      <c r="E1069" s="230" t="s">
        <v>200</v>
      </c>
      <c r="F1069" s="489" t="s">
        <v>472</v>
      </c>
      <c r="G1069" s="165"/>
      <c r="H1069" s="626"/>
      <c r="I1069" s="497"/>
      <c r="J1069" s="629"/>
      <c r="K1069" s="590"/>
      <c r="L1069" s="471"/>
      <c r="M1069" s="592"/>
      <c r="N1069" s="471"/>
      <c r="O1069" s="579"/>
      <c r="P1069" s="471"/>
      <c r="Q1069" s="592"/>
    </row>
    <row r="1070" spans="1:18" s="177" customFormat="1" ht="5.0999999999999996" hidden="1" customHeight="1" thickBot="1" x14ac:dyDescent="0.3">
      <c r="A1070" s="272"/>
      <c r="B1070" s="220" t="s">
        <v>334</v>
      </c>
      <c r="C1070" s="220" t="s">
        <v>990</v>
      </c>
      <c r="D1070" s="208" t="s">
        <v>37</v>
      </c>
      <c r="E1070" s="213"/>
      <c r="F1070" s="134"/>
      <c r="G1070" s="176"/>
      <c r="H1070" s="193"/>
      <c r="I1070" s="193"/>
      <c r="J1070" s="193"/>
      <c r="K1070" s="193"/>
      <c r="L1070" s="134"/>
      <c r="M1070" s="186"/>
      <c r="N1070" s="134"/>
      <c r="O1070" s="193"/>
      <c r="P1070" s="134"/>
      <c r="Q1070" s="186"/>
      <c r="R1070" s="272"/>
    </row>
    <row r="1071" spans="1:18" ht="15.75" hidden="1" thickTop="1" x14ac:dyDescent="0.25">
      <c r="B1071" s="218" t="s">
        <v>334</v>
      </c>
      <c r="C1071" s="218" t="s">
        <v>990</v>
      </c>
      <c r="D1071" s="206" t="s">
        <v>37</v>
      </c>
      <c r="E1071" s="238" t="s">
        <v>38</v>
      </c>
      <c r="F1071" s="142"/>
      <c r="G1071" s="203" t="s">
        <v>231</v>
      </c>
      <c r="H1071" s="168"/>
      <c r="I1071" s="168"/>
      <c r="J1071" s="168"/>
      <c r="K1071" s="168"/>
      <c r="L1071" s="141"/>
      <c r="M1071" s="183"/>
      <c r="N1071" s="141"/>
      <c r="O1071" s="168"/>
      <c r="P1071" s="141"/>
      <c r="Q1071" s="183"/>
    </row>
    <row r="1072" spans="1:18" ht="45" hidden="1" customHeight="1" x14ac:dyDescent="0.25">
      <c r="B1072" s="217" t="s">
        <v>334</v>
      </c>
      <c r="C1072" s="224" t="s">
        <v>990</v>
      </c>
      <c r="D1072" s="205" t="s">
        <v>37</v>
      </c>
      <c r="E1072" s="230" t="s">
        <v>121</v>
      </c>
      <c r="F1072" s="144" t="s">
        <v>472</v>
      </c>
      <c r="G1072" s="165"/>
      <c r="H1072" s="572"/>
      <c r="I1072" s="187"/>
      <c r="J1072" s="572"/>
      <c r="K1072" s="572"/>
      <c r="L1072" s="145"/>
      <c r="M1072" s="574" t="s">
        <v>1029</v>
      </c>
      <c r="N1072" s="146"/>
      <c r="O1072" s="572"/>
      <c r="P1072" s="147"/>
      <c r="Q1072" s="574" t="s">
        <v>1029</v>
      </c>
    </row>
    <row r="1073" spans="1:18" ht="45" hidden="1" customHeight="1" x14ac:dyDescent="0.25">
      <c r="B1073" s="217" t="s">
        <v>334</v>
      </c>
      <c r="C1073" s="224" t="s">
        <v>990</v>
      </c>
      <c r="D1073" s="205" t="s">
        <v>37</v>
      </c>
      <c r="E1073" s="230" t="s">
        <v>122</v>
      </c>
      <c r="F1073" s="144" t="s">
        <v>472</v>
      </c>
      <c r="G1073" s="165"/>
      <c r="H1073" s="573"/>
      <c r="I1073" s="187"/>
      <c r="J1073" s="573"/>
      <c r="K1073" s="573"/>
      <c r="L1073" s="147"/>
      <c r="M1073" s="575"/>
      <c r="N1073" s="146"/>
      <c r="O1073" s="573"/>
      <c r="P1073" s="147"/>
      <c r="Q1073" s="575"/>
    </row>
    <row r="1074" spans="1:18" s="177" customFormat="1" ht="5.0999999999999996" hidden="1" customHeight="1" thickBot="1" x14ac:dyDescent="0.3">
      <c r="A1074" s="272"/>
      <c r="B1074" s="220" t="s">
        <v>334</v>
      </c>
      <c r="C1074" s="220" t="s">
        <v>991</v>
      </c>
      <c r="D1074" s="208" t="s">
        <v>37</v>
      </c>
      <c r="E1074" s="213"/>
      <c r="F1074" s="134"/>
      <c r="G1074" s="176"/>
      <c r="H1074" s="498"/>
      <c r="I1074" s="498"/>
      <c r="J1074" s="498"/>
      <c r="K1074" s="499"/>
      <c r="L1074" s="466"/>
      <c r="M1074" s="534"/>
      <c r="N1074" s="466"/>
      <c r="O1074" s="499"/>
      <c r="P1074" s="466"/>
      <c r="Q1074" s="534"/>
      <c r="R1074" s="272"/>
    </row>
    <row r="1075" spans="1:18" ht="15.75" hidden="1" thickTop="1" x14ac:dyDescent="0.25">
      <c r="B1075" s="218" t="s">
        <v>334</v>
      </c>
      <c r="C1075" s="218" t="s">
        <v>991</v>
      </c>
      <c r="D1075" s="206" t="s">
        <v>37</v>
      </c>
      <c r="E1075" s="238" t="s">
        <v>38</v>
      </c>
      <c r="F1075" s="142"/>
      <c r="G1075" s="203" t="s">
        <v>231</v>
      </c>
      <c r="H1075" s="503"/>
      <c r="I1075" s="503"/>
      <c r="J1075" s="503"/>
      <c r="K1075" s="504"/>
      <c r="L1075" s="505"/>
      <c r="M1075" s="535"/>
      <c r="N1075" s="506"/>
      <c r="O1075" s="504"/>
      <c r="P1075" s="505"/>
      <c r="Q1075" s="535"/>
    </row>
    <row r="1076" spans="1:18" ht="45" hidden="1" customHeight="1" x14ac:dyDescent="0.25">
      <c r="B1076" s="217" t="s">
        <v>334</v>
      </c>
      <c r="C1076" s="224" t="s">
        <v>991</v>
      </c>
      <c r="D1076" s="205" t="s">
        <v>37</v>
      </c>
      <c r="E1076" s="230" t="s">
        <v>198</v>
      </c>
      <c r="F1076" s="489" t="s">
        <v>472</v>
      </c>
      <c r="G1076" s="165"/>
      <c r="H1076" s="624"/>
      <c r="I1076" s="497"/>
      <c r="J1076" s="627"/>
      <c r="K1076" s="588"/>
      <c r="L1076" s="471"/>
      <c r="M1076" s="580" t="s">
        <v>1029</v>
      </c>
      <c r="N1076" s="471"/>
      <c r="O1076" s="578"/>
      <c r="P1076" s="471"/>
      <c r="Q1076" s="580" t="s">
        <v>1029</v>
      </c>
    </row>
    <row r="1077" spans="1:18" ht="45" hidden="1" customHeight="1" x14ac:dyDescent="0.25">
      <c r="B1077" s="217" t="s">
        <v>334</v>
      </c>
      <c r="C1077" s="224" t="s">
        <v>991</v>
      </c>
      <c r="D1077" s="205" t="s">
        <v>37</v>
      </c>
      <c r="E1077" s="230" t="s">
        <v>199</v>
      </c>
      <c r="F1077" s="489" t="s">
        <v>472</v>
      </c>
      <c r="G1077" s="165"/>
      <c r="H1077" s="625"/>
      <c r="I1077" s="497"/>
      <c r="J1077" s="628"/>
      <c r="K1077" s="589"/>
      <c r="L1077" s="471"/>
      <c r="M1077" s="591"/>
      <c r="N1077" s="471"/>
      <c r="O1077" s="593"/>
      <c r="P1077" s="471"/>
      <c r="Q1077" s="591"/>
    </row>
    <row r="1078" spans="1:18" ht="45" hidden="1" customHeight="1" x14ac:dyDescent="0.25">
      <c r="B1078" s="217" t="s">
        <v>334</v>
      </c>
      <c r="C1078" s="224" t="s">
        <v>991</v>
      </c>
      <c r="D1078" s="205" t="s">
        <v>37</v>
      </c>
      <c r="E1078" s="230" t="s">
        <v>200</v>
      </c>
      <c r="F1078" s="489" t="s">
        <v>472</v>
      </c>
      <c r="G1078" s="165"/>
      <c r="H1078" s="626"/>
      <c r="I1078" s="497"/>
      <c r="J1078" s="629"/>
      <c r="K1078" s="590"/>
      <c r="L1078" s="471"/>
      <c r="M1078" s="592"/>
      <c r="N1078" s="471"/>
      <c r="O1078" s="579"/>
      <c r="P1078" s="471"/>
      <c r="Q1078" s="592"/>
    </row>
    <row r="1079" spans="1:18" s="177" customFormat="1" ht="5.0999999999999996" hidden="1" customHeight="1" thickBot="1" x14ac:dyDescent="0.3">
      <c r="A1079" s="272"/>
      <c r="B1079" s="220" t="s">
        <v>334</v>
      </c>
      <c r="C1079" s="220" t="s">
        <v>990</v>
      </c>
      <c r="D1079" s="208" t="s">
        <v>39</v>
      </c>
      <c r="E1079" s="213"/>
      <c r="F1079" s="134"/>
      <c r="G1079" s="176"/>
      <c r="H1079" s="193"/>
      <c r="I1079" s="193"/>
      <c r="J1079" s="193"/>
      <c r="K1079" s="193"/>
      <c r="L1079" s="134"/>
      <c r="M1079" s="186"/>
      <c r="N1079" s="134"/>
      <c r="O1079" s="193"/>
      <c r="P1079" s="134"/>
      <c r="Q1079" s="186"/>
      <c r="R1079" s="272"/>
    </row>
    <row r="1080" spans="1:18" ht="15.75" hidden="1" thickTop="1" x14ac:dyDescent="0.25">
      <c r="B1080" s="218" t="s">
        <v>334</v>
      </c>
      <c r="C1080" s="218" t="s">
        <v>990</v>
      </c>
      <c r="D1080" s="206" t="s">
        <v>39</v>
      </c>
      <c r="E1080" s="238" t="s">
        <v>40</v>
      </c>
      <c r="F1080" s="142"/>
      <c r="G1080" s="203" t="s">
        <v>231</v>
      </c>
      <c r="H1080" s="168"/>
      <c r="I1080" s="168"/>
      <c r="J1080" s="168"/>
      <c r="K1080" s="168"/>
      <c r="L1080" s="141"/>
      <c r="M1080" s="183"/>
      <c r="N1080" s="141"/>
      <c r="O1080" s="168"/>
      <c r="P1080" s="141"/>
      <c r="Q1080" s="183"/>
    </row>
    <row r="1081" spans="1:18" ht="45" hidden="1" customHeight="1" x14ac:dyDescent="0.25">
      <c r="B1081" s="217" t="s">
        <v>334</v>
      </c>
      <c r="C1081" s="224" t="s">
        <v>990</v>
      </c>
      <c r="D1081" s="205" t="s">
        <v>39</v>
      </c>
      <c r="E1081" s="230" t="s">
        <v>123</v>
      </c>
      <c r="F1081" s="144" t="s">
        <v>472</v>
      </c>
      <c r="G1081" s="165"/>
      <c r="H1081" s="572"/>
      <c r="I1081" s="187"/>
      <c r="J1081" s="572"/>
      <c r="K1081" s="572"/>
      <c r="L1081" s="145"/>
      <c r="M1081" s="574" t="s">
        <v>1029</v>
      </c>
      <c r="N1081" s="146"/>
      <c r="O1081" s="572"/>
      <c r="P1081" s="147"/>
      <c r="Q1081" s="574" t="s">
        <v>1029</v>
      </c>
    </row>
    <row r="1082" spans="1:18" ht="45" hidden="1" customHeight="1" x14ac:dyDescent="0.25">
      <c r="B1082" s="217" t="s">
        <v>334</v>
      </c>
      <c r="C1082" s="224" t="s">
        <v>990</v>
      </c>
      <c r="D1082" s="205" t="s">
        <v>39</v>
      </c>
      <c r="E1082" s="230" t="s">
        <v>122</v>
      </c>
      <c r="F1082" s="144" t="s">
        <v>472</v>
      </c>
      <c r="G1082" s="165"/>
      <c r="H1082" s="573"/>
      <c r="I1082" s="187"/>
      <c r="J1082" s="573"/>
      <c r="K1082" s="573"/>
      <c r="L1082" s="147"/>
      <c r="M1082" s="575"/>
      <c r="N1082" s="146"/>
      <c r="O1082" s="573"/>
      <c r="P1082" s="147"/>
      <c r="Q1082" s="575"/>
    </row>
    <row r="1083" spans="1:18" s="177" customFormat="1" ht="5.0999999999999996" hidden="1" customHeight="1" thickBot="1" x14ac:dyDescent="0.3">
      <c r="A1083" s="272"/>
      <c r="B1083" s="220" t="s">
        <v>334</v>
      </c>
      <c r="C1083" s="220" t="s">
        <v>991</v>
      </c>
      <c r="D1083" s="208" t="s">
        <v>39</v>
      </c>
      <c r="E1083" s="213"/>
      <c r="F1083" s="134"/>
      <c r="G1083" s="176"/>
      <c r="H1083" s="498"/>
      <c r="I1083" s="498"/>
      <c r="J1083" s="498"/>
      <c r="K1083" s="499"/>
      <c r="L1083" s="466"/>
      <c r="M1083" s="534"/>
      <c r="N1083" s="466"/>
      <c r="O1083" s="499"/>
      <c r="P1083" s="466"/>
      <c r="Q1083" s="534"/>
      <c r="R1083" s="272"/>
    </row>
    <row r="1084" spans="1:18" ht="15.75" hidden="1" thickTop="1" x14ac:dyDescent="0.25">
      <c r="B1084" s="218" t="s">
        <v>334</v>
      </c>
      <c r="C1084" s="218" t="s">
        <v>991</v>
      </c>
      <c r="D1084" s="206" t="s">
        <v>39</v>
      </c>
      <c r="E1084" s="238" t="s">
        <v>40</v>
      </c>
      <c r="F1084" s="142"/>
      <c r="G1084" s="203" t="s">
        <v>231</v>
      </c>
      <c r="H1084" s="503"/>
      <c r="I1084" s="503"/>
      <c r="J1084" s="503"/>
      <c r="K1084" s="504"/>
      <c r="L1084" s="505"/>
      <c r="M1084" s="535"/>
      <c r="N1084" s="506"/>
      <c r="O1084" s="504"/>
      <c r="P1084" s="505"/>
      <c r="Q1084" s="535"/>
    </row>
    <row r="1085" spans="1:18" ht="45" hidden="1" customHeight="1" x14ac:dyDescent="0.25">
      <c r="B1085" s="217" t="s">
        <v>334</v>
      </c>
      <c r="C1085" s="224" t="s">
        <v>991</v>
      </c>
      <c r="D1085" s="205" t="s">
        <v>39</v>
      </c>
      <c r="E1085" s="230" t="s">
        <v>201</v>
      </c>
      <c r="F1085" s="489" t="s">
        <v>472</v>
      </c>
      <c r="G1085" s="165"/>
      <c r="H1085" s="624"/>
      <c r="I1085" s="497"/>
      <c r="J1085" s="627"/>
      <c r="K1085" s="588"/>
      <c r="L1085" s="471"/>
      <c r="M1085" s="580" t="s">
        <v>1029</v>
      </c>
      <c r="N1085" s="471"/>
      <c r="O1085" s="578"/>
      <c r="P1085" s="471"/>
      <c r="Q1085" s="580" t="s">
        <v>1029</v>
      </c>
    </row>
    <row r="1086" spans="1:18" ht="45" hidden="1" customHeight="1" x14ac:dyDescent="0.25">
      <c r="B1086" s="217" t="s">
        <v>334</v>
      </c>
      <c r="C1086" s="224" t="s">
        <v>991</v>
      </c>
      <c r="D1086" s="205" t="s">
        <v>39</v>
      </c>
      <c r="E1086" s="230" t="s">
        <v>202</v>
      </c>
      <c r="F1086" s="489" t="s">
        <v>472</v>
      </c>
      <c r="G1086" s="165"/>
      <c r="H1086" s="625"/>
      <c r="I1086" s="497"/>
      <c r="J1086" s="628"/>
      <c r="K1086" s="589"/>
      <c r="L1086" s="471"/>
      <c r="M1086" s="591"/>
      <c r="N1086" s="471"/>
      <c r="O1086" s="593"/>
      <c r="P1086" s="471"/>
      <c r="Q1086" s="591"/>
    </row>
    <row r="1087" spans="1:18" ht="45" hidden="1" customHeight="1" x14ac:dyDescent="0.25">
      <c r="B1087" s="217" t="s">
        <v>334</v>
      </c>
      <c r="C1087" s="224" t="s">
        <v>991</v>
      </c>
      <c r="D1087" s="205" t="s">
        <v>39</v>
      </c>
      <c r="E1087" s="230" t="s">
        <v>200</v>
      </c>
      <c r="F1087" s="489" t="s">
        <v>472</v>
      </c>
      <c r="G1087" s="165"/>
      <c r="H1087" s="626"/>
      <c r="I1087" s="497"/>
      <c r="J1087" s="629"/>
      <c r="K1087" s="590"/>
      <c r="L1087" s="471"/>
      <c r="M1087" s="592"/>
      <c r="N1087" s="471"/>
      <c r="O1087" s="579"/>
      <c r="P1087" s="471"/>
      <c r="Q1087" s="592"/>
    </row>
    <row r="1088" spans="1:18" s="177" customFormat="1" ht="5.0999999999999996" hidden="1" customHeight="1" thickBot="1" x14ac:dyDescent="0.3">
      <c r="A1088" s="272"/>
      <c r="B1088" s="220" t="s">
        <v>334</v>
      </c>
      <c r="C1088" s="220" t="s">
        <v>990</v>
      </c>
      <c r="D1088" s="208" t="s">
        <v>41</v>
      </c>
      <c r="E1088" s="213"/>
      <c r="F1088" s="134"/>
      <c r="G1088" s="176"/>
      <c r="H1088" s="193"/>
      <c r="I1088" s="193"/>
      <c r="J1088" s="193"/>
      <c r="K1088" s="193"/>
      <c r="L1088" s="134"/>
      <c r="M1088" s="186"/>
      <c r="N1088" s="134"/>
      <c r="O1088" s="193"/>
      <c r="P1088" s="134"/>
      <c r="Q1088" s="186"/>
      <c r="R1088" s="272"/>
    </row>
    <row r="1089" spans="1:18" ht="15.75" hidden="1" thickTop="1" x14ac:dyDescent="0.25">
      <c r="B1089" s="218" t="s">
        <v>334</v>
      </c>
      <c r="C1089" s="218" t="s">
        <v>990</v>
      </c>
      <c r="D1089" s="206" t="s">
        <v>41</v>
      </c>
      <c r="E1089" s="238" t="s">
        <v>75</v>
      </c>
      <c r="F1089" s="142"/>
      <c r="G1089" s="203" t="s">
        <v>79</v>
      </c>
      <c r="H1089" s="168"/>
      <c r="I1089" s="168"/>
      <c r="J1089" s="168"/>
      <c r="K1089" s="168"/>
      <c r="L1089" s="141"/>
      <c r="M1089" s="183"/>
      <c r="N1089" s="141"/>
      <c r="O1089" s="168"/>
      <c r="P1089" s="141"/>
      <c r="Q1089" s="183"/>
    </row>
    <row r="1090" spans="1:18" ht="45" hidden="1" customHeight="1" x14ac:dyDescent="0.25">
      <c r="B1090" s="217" t="s">
        <v>334</v>
      </c>
      <c r="C1090" s="224" t="s">
        <v>990</v>
      </c>
      <c r="D1090" s="205" t="s">
        <v>41</v>
      </c>
      <c r="E1090" s="230" t="s">
        <v>124</v>
      </c>
      <c r="F1090" s="144" t="s">
        <v>472</v>
      </c>
      <c r="G1090" s="165"/>
      <c r="H1090" s="572"/>
      <c r="I1090" s="187"/>
      <c r="J1090" s="608"/>
      <c r="K1090" s="608"/>
      <c r="L1090" s="146"/>
      <c r="M1090" s="611" t="s">
        <v>1029</v>
      </c>
      <c r="N1090" s="146"/>
      <c r="O1090" s="572"/>
      <c r="P1090" s="146"/>
      <c r="Q1090" s="611" t="s">
        <v>1029</v>
      </c>
    </row>
    <row r="1091" spans="1:18" ht="45" hidden="1" customHeight="1" x14ac:dyDescent="0.25">
      <c r="B1091" s="217" t="s">
        <v>334</v>
      </c>
      <c r="C1091" s="224" t="s">
        <v>990</v>
      </c>
      <c r="D1091" s="205" t="s">
        <v>41</v>
      </c>
      <c r="E1091" s="230" t="s">
        <v>493</v>
      </c>
      <c r="F1091" s="144" t="s">
        <v>472</v>
      </c>
      <c r="G1091" s="198" t="s">
        <v>273</v>
      </c>
      <c r="H1091" s="594"/>
      <c r="I1091" s="187"/>
      <c r="J1091" s="609"/>
      <c r="K1091" s="609"/>
      <c r="L1091" s="146"/>
      <c r="M1091" s="612"/>
      <c r="N1091" s="146"/>
      <c r="O1091" s="594"/>
      <c r="P1091" s="146"/>
      <c r="Q1091" s="612"/>
    </row>
    <row r="1092" spans="1:18" ht="45" hidden="1" customHeight="1" x14ac:dyDescent="0.25">
      <c r="B1092" s="217" t="s">
        <v>334</v>
      </c>
      <c r="C1092" s="224" t="s">
        <v>990</v>
      </c>
      <c r="D1092" s="205" t="s">
        <v>41</v>
      </c>
      <c r="E1092" s="230" t="s">
        <v>126</v>
      </c>
      <c r="F1092" s="144" t="s">
        <v>472</v>
      </c>
      <c r="G1092" s="165"/>
      <c r="H1092" s="573"/>
      <c r="I1092" s="187"/>
      <c r="J1092" s="610"/>
      <c r="K1092" s="610"/>
      <c r="L1092" s="146"/>
      <c r="M1092" s="613"/>
      <c r="N1092" s="146"/>
      <c r="O1092" s="573"/>
      <c r="P1092" s="146"/>
      <c r="Q1092" s="613"/>
    </row>
    <row r="1093" spans="1:18" s="177" customFormat="1" ht="5.0999999999999996" hidden="1" customHeight="1" thickBot="1" x14ac:dyDescent="0.3">
      <c r="A1093" s="272"/>
      <c r="B1093" s="220" t="s">
        <v>334</v>
      </c>
      <c r="C1093" s="220" t="s">
        <v>991</v>
      </c>
      <c r="D1093" s="208" t="s">
        <v>41</v>
      </c>
      <c r="E1093" s="213"/>
      <c r="F1093" s="134"/>
      <c r="G1093" s="176"/>
      <c r="H1093" s="498"/>
      <c r="I1093" s="498"/>
      <c r="J1093" s="498"/>
      <c r="K1093" s="499"/>
      <c r="L1093" s="466"/>
      <c r="M1093" s="534"/>
      <c r="N1093" s="466"/>
      <c r="O1093" s="499"/>
      <c r="P1093" s="466"/>
      <c r="Q1093" s="534"/>
      <c r="R1093" s="272"/>
    </row>
    <row r="1094" spans="1:18" ht="15.75" hidden="1" thickTop="1" x14ac:dyDescent="0.25">
      <c r="B1094" s="218" t="s">
        <v>334</v>
      </c>
      <c r="C1094" s="218" t="s">
        <v>991</v>
      </c>
      <c r="D1094" s="206" t="s">
        <v>41</v>
      </c>
      <c r="E1094" s="238" t="s">
        <v>75</v>
      </c>
      <c r="F1094" s="142"/>
      <c r="G1094" s="203" t="s">
        <v>79</v>
      </c>
      <c r="H1094" s="503"/>
      <c r="I1094" s="503"/>
      <c r="J1094" s="503"/>
      <c r="K1094" s="504"/>
      <c r="L1094" s="505"/>
      <c r="M1094" s="535"/>
      <c r="N1094" s="506"/>
      <c r="O1094" s="504"/>
      <c r="P1094" s="505"/>
      <c r="Q1094" s="535"/>
    </row>
    <row r="1095" spans="1:18" ht="45" hidden="1" customHeight="1" x14ac:dyDescent="0.25">
      <c r="B1095" s="217" t="s">
        <v>334</v>
      </c>
      <c r="C1095" s="224" t="s">
        <v>991</v>
      </c>
      <c r="D1095" s="205" t="s">
        <v>41</v>
      </c>
      <c r="E1095" s="230" t="s">
        <v>203</v>
      </c>
      <c r="F1095" s="489" t="s">
        <v>472</v>
      </c>
      <c r="G1095" s="560" t="s">
        <v>273</v>
      </c>
      <c r="H1095" s="624"/>
      <c r="I1095" s="497"/>
      <c r="J1095" s="627"/>
      <c r="K1095" s="588"/>
      <c r="L1095" s="471"/>
      <c r="M1095" s="580" t="s">
        <v>1029</v>
      </c>
      <c r="N1095" s="471"/>
      <c r="O1095" s="578"/>
      <c r="P1095" s="471"/>
      <c r="Q1095" s="580" t="s">
        <v>1029</v>
      </c>
    </row>
    <row r="1096" spans="1:18" ht="45" hidden="1" customHeight="1" x14ac:dyDescent="0.25">
      <c r="B1096" s="217" t="s">
        <v>334</v>
      </c>
      <c r="C1096" s="224" t="s">
        <v>991</v>
      </c>
      <c r="D1096" s="205" t="s">
        <v>41</v>
      </c>
      <c r="E1096" s="230" t="s">
        <v>204</v>
      </c>
      <c r="F1096" s="489" t="s">
        <v>472</v>
      </c>
      <c r="G1096" s="560"/>
      <c r="H1096" s="625"/>
      <c r="I1096" s="497"/>
      <c r="J1096" s="628"/>
      <c r="K1096" s="589"/>
      <c r="L1096" s="471"/>
      <c r="M1096" s="591"/>
      <c r="N1096" s="471"/>
      <c r="O1096" s="593"/>
      <c r="P1096" s="471"/>
      <c r="Q1096" s="591"/>
    </row>
    <row r="1097" spans="1:18" ht="45" hidden="1" customHeight="1" x14ac:dyDescent="0.25">
      <c r="B1097" s="217" t="s">
        <v>334</v>
      </c>
      <c r="C1097" s="224" t="s">
        <v>991</v>
      </c>
      <c r="D1097" s="205" t="s">
        <v>41</v>
      </c>
      <c r="E1097" s="230" t="s">
        <v>205</v>
      </c>
      <c r="F1097" s="489" t="s">
        <v>472</v>
      </c>
      <c r="G1097" s="560"/>
      <c r="H1097" s="626"/>
      <c r="I1097" s="497"/>
      <c r="J1097" s="629"/>
      <c r="K1097" s="590"/>
      <c r="L1097" s="471"/>
      <c r="M1097" s="592"/>
      <c r="N1097" s="471"/>
      <c r="O1097" s="579"/>
      <c r="P1097" s="471"/>
      <c r="Q1097" s="592"/>
    </row>
    <row r="1098" spans="1:18" ht="15" hidden="1" customHeight="1" x14ac:dyDescent="0.25">
      <c r="B1098" s="216" t="s">
        <v>335</v>
      </c>
      <c r="C1098" s="217" t="s">
        <v>990</v>
      </c>
      <c r="D1098" s="205" t="s">
        <v>931</v>
      </c>
      <c r="E1098" s="213"/>
      <c r="F1098" s="135"/>
      <c r="G1098" s="165"/>
      <c r="H1098" s="148"/>
      <c r="I1098" s="148"/>
      <c r="J1098" s="148"/>
      <c r="K1098" s="148"/>
      <c r="L1098" s="146"/>
      <c r="M1098" s="148"/>
      <c r="N1098" s="146"/>
      <c r="O1098" s="148"/>
      <c r="P1098" s="146"/>
      <c r="Q1098" s="148"/>
    </row>
    <row r="1099" spans="1:18" ht="15" hidden="1" customHeight="1" x14ac:dyDescent="0.25">
      <c r="B1099" s="216" t="s">
        <v>335</v>
      </c>
      <c r="C1099" s="217" t="s">
        <v>991</v>
      </c>
      <c r="D1099" s="205" t="s">
        <v>931</v>
      </c>
      <c r="E1099" s="213"/>
      <c r="F1099" s="135"/>
      <c r="G1099" s="165"/>
      <c r="H1099" s="502"/>
      <c r="I1099" s="502"/>
      <c r="J1099" s="502"/>
      <c r="K1099" s="493"/>
      <c r="L1099" s="471"/>
      <c r="M1099" s="531"/>
      <c r="N1099" s="471"/>
      <c r="O1099" s="493"/>
      <c r="P1099" s="471"/>
      <c r="Q1099" s="531"/>
    </row>
    <row r="1100" spans="1:18" s="177" customFormat="1" ht="5.0999999999999996" hidden="1" customHeight="1" thickBot="1" x14ac:dyDescent="0.3">
      <c r="A1100" s="272"/>
      <c r="B1100" s="220" t="s">
        <v>335</v>
      </c>
      <c r="C1100" s="220" t="s">
        <v>990</v>
      </c>
      <c r="D1100" s="208" t="s">
        <v>322</v>
      </c>
      <c r="E1100" s="213"/>
      <c r="F1100" s="134"/>
      <c r="G1100" s="176"/>
      <c r="H1100" s="193"/>
      <c r="I1100" s="193"/>
      <c r="J1100" s="193"/>
      <c r="K1100" s="193"/>
      <c r="L1100" s="134"/>
      <c r="M1100" s="186"/>
      <c r="N1100" s="134"/>
      <c r="O1100" s="193"/>
      <c r="P1100" s="134"/>
      <c r="Q1100" s="186"/>
      <c r="R1100" s="272"/>
    </row>
    <row r="1101" spans="1:18" ht="15" hidden="1" customHeight="1" thickTop="1" x14ac:dyDescent="0.25">
      <c r="B1101" s="218" t="s">
        <v>335</v>
      </c>
      <c r="C1101" s="218" t="s">
        <v>990</v>
      </c>
      <c r="D1101" s="206" t="s">
        <v>322</v>
      </c>
      <c r="E1101" s="238" t="s">
        <v>62</v>
      </c>
      <c r="F1101" s="142"/>
      <c r="G1101" s="203" t="s">
        <v>58</v>
      </c>
      <c r="H1101" s="168"/>
      <c r="I1101" s="168"/>
      <c r="J1101" s="168"/>
      <c r="K1101" s="168"/>
      <c r="L1101" s="141"/>
      <c r="M1101" s="183"/>
      <c r="N1101" s="141"/>
      <c r="O1101" s="168"/>
      <c r="P1101" s="141"/>
      <c r="Q1101" s="183"/>
    </row>
    <row r="1102" spans="1:18" ht="45" hidden="1" customHeight="1" x14ac:dyDescent="0.25">
      <c r="B1102" s="217" t="s">
        <v>335</v>
      </c>
      <c r="C1102" s="224" t="s">
        <v>990</v>
      </c>
      <c r="D1102" s="205" t="s">
        <v>322</v>
      </c>
      <c r="E1102" s="230" t="s">
        <v>80</v>
      </c>
      <c r="F1102" s="144" t="s">
        <v>472</v>
      </c>
      <c r="G1102" s="560" t="s">
        <v>223</v>
      </c>
      <c r="H1102" s="572"/>
      <c r="I1102" s="187"/>
      <c r="J1102" s="572"/>
      <c r="K1102" s="572"/>
      <c r="L1102" s="145"/>
      <c r="M1102" s="574" t="s">
        <v>1029</v>
      </c>
      <c r="N1102" s="146"/>
      <c r="O1102" s="572"/>
      <c r="P1102" s="147"/>
      <c r="Q1102" s="574" t="s">
        <v>1029</v>
      </c>
    </row>
    <row r="1103" spans="1:18" ht="45" hidden="1" customHeight="1" x14ac:dyDescent="0.25">
      <c r="B1103" s="217" t="s">
        <v>335</v>
      </c>
      <c r="C1103" s="224" t="s">
        <v>990</v>
      </c>
      <c r="D1103" s="207" t="s">
        <v>322</v>
      </c>
      <c r="E1103" s="230" t="s">
        <v>81</v>
      </c>
      <c r="F1103" s="144" t="s">
        <v>472</v>
      </c>
      <c r="G1103" s="560"/>
      <c r="H1103" s="573"/>
      <c r="I1103" s="187"/>
      <c r="J1103" s="573"/>
      <c r="K1103" s="573"/>
      <c r="L1103" s="147"/>
      <c r="M1103" s="575"/>
      <c r="N1103" s="146"/>
      <c r="O1103" s="573"/>
      <c r="P1103" s="147"/>
      <c r="Q1103" s="575"/>
    </row>
    <row r="1104" spans="1:18" s="177" customFormat="1" ht="5.0999999999999996" hidden="1" customHeight="1" thickBot="1" x14ac:dyDescent="0.3">
      <c r="A1104" s="272"/>
      <c r="B1104" s="220" t="s">
        <v>335</v>
      </c>
      <c r="C1104" s="220" t="s">
        <v>991</v>
      </c>
      <c r="D1104" s="208" t="s">
        <v>322</v>
      </c>
      <c r="E1104" s="213"/>
      <c r="F1104" s="134"/>
      <c r="G1104" s="176"/>
      <c r="H1104" s="498"/>
      <c r="I1104" s="498"/>
      <c r="J1104" s="498"/>
      <c r="K1104" s="499"/>
      <c r="L1104" s="466"/>
      <c r="M1104" s="534"/>
      <c r="N1104" s="466"/>
      <c r="O1104" s="499"/>
      <c r="P1104" s="466"/>
      <c r="Q1104" s="534"/>
      <c r="R1104" s="272"/>
    </row>
    <row r="1105" spans="1:18" ht="15.75" hidden="1" thickTop="1" x14ac:dyDescent="0.25">
      <c r="B1105" s="218" t="s">
        <v>335</v>
      </c>
      <c r="C1105" s="218" t="s">
        <v>991</v>
      </c>
      <c r="D1105" s="206" t="s">
        <v>322</v>
      </c>
      <c r="E1105" s="238" t="s">
        <v>62</v>
      </c>
      <c r="F1105" s="142"/>
      <c r="G1105" s="203" t="s">
        <v>58</v>
      </c>
      <c r="H1105" s="503"/>
      <c r="I1105" s="503"/>
      <c r="J1105" s="503"/>
      <c r="K1105" s="504"/>
      <c r="L1105" s="505"/>
      <c r="M1105" s="535"/>
      <c r="N1105" s="506"/>
      <c r="O1105" s="504"/>
      <c r="P1105" s="505"/>
      <c r="Q1105" s="535"/>
    </row>
    <row r="1106" spans="1:18" ht="45" hidden="1" customHeight="1" x14ac:dyDescent="0.25">
      <c r="B1106" s="217" t="s">
        <v>335</v>
      </c>
      <c r="C1106" s="224" t="s">
        <v>991</v>
      </c>
      <c r="D1106" s="205" t="s">
        <v>322</v>
      </c>
      <c r="E1106" s="230" t="s">
        <v>127</v>
      </c>
      <c r="F1106" s="489" t="s">
        <v>472</v>
      </c>
      <c r="G1106" s="560" t="s">
        <v>223</v>
      </c>
      <c r="H1106" s="576"/>
      <c r="I1106" s="469"/>
      <c r="J1106" s="576"/>
      <c r="K1106" s="578"/>
      <c r="L1106" s="470"/>
      <c r="M1106" s="580" t="s">
        <v>1029</v>
      </c>
      <c r="N1106" s="471"/>
      <c r="O1106" s="578"/>
      <c r="P1106" s="472"/>
      <c r="Q1106" s="580" t="s">
        <v>1029</v>
      </c>
    </row>
    <row r="1107" spans="1:18" ht="45" hidden="1" customHeight="1" x14ac:dyDescent="0.25">
      <c r="B1107" s="217" t="s">
        <v>335</v>
      </c>
      <c r="C1107" s="224" t="s">
        <v>991</v>
      </c>
      <c r="D1107" s="205" t="s">
        <v>322</v>
      </c>
      <c r="E1107" s="230" t="s">
        <v>130</v>
      </c>
      <c r="F1107" s="489" t="s">
        <v>472</v>
      </c>
      <c r="G1107" s="560"/>
      <c r="H1107" s="577"/>
      <c r="I1107" s="469"/>
      <c r="J1107" s="577"/>
      <c r="K1107" s="579"/>
      <c r="L1107" s="472"/>
      <c r="M1107" s="581"/>
      <c r="N1107" s="471"/>
      <c r="O1107" s="579"/>
      <c r="P1107" s="472"/>
      <c r="Q1107" s="581"/>
    </row>
    <row r="1108" spans="1:18" s="177" customFormat="1" ht="5.0999999999999996" hidden="1" customHeight="1" thickBot="1" x14ac:dyDescent="0.3">
      <c r="A1108" s="272"/>
      <c r="B1108" s="220" t="s">
        <v>335</v>
      </c>
      <c r="C1108" s="220" t="s">
        <v>990</v>
      </c>
      <c r="D1108" s="208" t="s">
        <v>323</v>
      </c>
      <c r="E1108" s="213"/>
      <c r="F1108" s="134"/>
      <c r="G1108" s="176"/>
      <c r="H1108" s="193"/>
      <c r="I1108" s="193"/>
      <c r="J1108" s="193"/>
      <c r="K1108" s="193"/>
      <c r="L1108" s="134"/>
      <c r="M1108" s="186"/>
      <c r="N1108" s="134"/>
      <c r="O1108" s="193"/>
      <c r="P1108" s="134"/>
      <c r="Q1108" s="186"/>
      <c r="R1108" s="272"/>
    </row>
    <row r="1109" spans="1:18" ht="15.75" hidden="1" thickTop="1" x14ac:dyDescent="0.25">
      <c r="B1109" s="218" t="s">
        <v>335</v>
      </c>
      <c r="C1109" s="218" t="s">
        <v>990</v>
      </c>
      <c r="D1109" s="206" t="s">
        <v>323</v>
      </c>
      <c r="E1109" s="238" t="s">
        <v>61</v>
      </c>
      <c r="F1109" s="142"/>
      <c r="G1109" s="203" t="s">
        <v>59</v>
      </c>
      <c r="H1109" s="168"/>
      <c r="I1109" s="168"/>
      <c r="J1109" s="168"/>
      <c r="K1109" s="168"/>
      <c r="L1109" s="141"/>
      <c r="M1109" s="183"/>
      <c r="N1109" s="141"/>
      <c r="O1109" s="168"/>
      <c r="P1109" s="141"/>
      <c r="Q1109" s="183"/>
    </row>
    <row r="1110" spans="1:18" ht="45" hidden="1" customHeight="1" x14ac:dyDescent="0.25">
      <c r="B1110" s="217" t="s">
        <v>335</v>
      </c>
      <c r="C1110" s="224" t="s">
        <v>990</v>
      </c>
      <c r="D1110" s="205" t="s">
        <v>323</v>
      </c>
      <c r="E1110" s="230" t="s">
        <v>209</v>
      </c>
      <c r="F1110" s="144" t="s">
        <v>472</v>
      </c>
      <c r="G1110" s="165"/>
      <c r="H1110" s="572"/>
      <c r="I1110" s="187"/>
      <c r="J1110" s="608"/>
      <c r="K1110" s="608"/>
      <c r="L1110" s="146"/>
      <c r="M1110" s="611" t="s">
        <v>1029</v>
      </c>
      <c r="N1110" s="146"/>
      <c r="O1110" s="572"/>
      <c r="P1110" s="146"/>
      <c r="Q1110" s="611" t="s">
        <v>1029</v>
      </c>
    </row>
    <row r="1111" spans="1:18" ht="45" hidden="1" customHeight="1" x14ac:dyDescent="0.25">
      <c r="B1111" s="217" t="s">
        <v>335</v>
      </c>
      <c r="C1111" s="224" t="s">
        <v>990</v>
      </c>
      <c r="D1111" s="205" t="s">
        <v>323</v>
      </c>
      <c r="E1111" s="230" t="s">
        <v>480</v>
      </c>
      <c r="F1111" s="144" t="s">
        <v>472</v>
      </c>
      <c r="G1111" s="165"/>
      <c r="H1111" s="594"/>
      <c r="I1111" s="187"/>
      <c r="J1111" s="609"/>
      <c r="K1111" s="609"/>
      <c r="L1111" s="146"/>
      <c r="M1111" s="612"/>
      <c r="N1111" s="146"/>
      <c r="O1111" s="594"/>
      <c r="P1111" s="146"/>
      <c r="Q1111" s="612"/>
    </row>
    <row r="1112" spans="1:18" ht="45" hidden="1" customHeight="1" x14ac:dyDescent="0.25">
      <c r="B1112" s="217" t="s">
        <v>335</v>
      </c>
      <c r="C1112" s="224" t="s">
        <v>990</v>
      </c>
      <c r="D1112" s="205" t="s">
        <v>323</v>
      </c>
      <c r="E1112" s="230" t="s">
        <v>82</v>
      </c>
      <c r="F1112" s="144" t="s">
        <v>472</v>
      </c>
      <c r="G1112" s="165"/>
      <c r="H1112" s="573"/>
      <c r="I1112" s="187"/>
      <c r="J1112" s="610"/>
      <c r="K1112" s="610"/>
      <c r="L1112" s="146"/>
      <c r="M1112" s="613"/>
      <c r="N1112" s="146"/>
      <c r="O1112" s="573"/>
      <c r="P1112" s="146"/>
      <c r="Q1112" s="613"/>
    </row>
    <row r="1113" spans="1:18" s="177" customFormat="1" ht="5.0999999999999996" hidden="1" customHeight="1" thickBot="1" x14ac:dyDescent="0.3">
      <c r="A1113" s="272"/>
      <c r="B1113" s="220" t="s">
        <v>335</v>
      </c>
      <c r="C1113" s="220" t="s">
        <v>991</v>
      </c>
      <c r="D1113" s="208" t="s">
        <v>323</v>
      </c>
      <c r="E1113" s="213"/>
      <c r="F1113" s="134"/>
      <c r="G1113" s="176"/>
      <c r="H1113" s="498"/>
      <c r="I1113" s="498"/>
      <c r="J1113" s="498"/>
      <c r="K1113" s="499"/>
      <c r="L1113" s="466"/>
      <c r="M1113" s="534"/>
      <c r="N1113" s="466"/>
      <c r="O1113" s="499"/>
      <c r="P1113" s="466"/>
      <c r="Q1113" s="534"/>
      <c r="R1113" s="272"/>
    </row>
    <row r="1114" spans="1:18" ht="15.75" hidden="1" thickTop="1" x14ac:dyDescent="0.25">
      <c r="B1114" s="218" t="s">
        <v>335</v>
      </c>
      <c r="C1114" s="218" t="s">
        <v>991</v>
      </c>
      <c r="D1114" s="206" t="s">
        <v>323</v>
      </c>
      <c r="E1114" s="238" t="s">
        <v>61</v>
      </c>
      <c r="F1114" s="142"/>
      <c r="G1114" s="203" t="s">
        <v>59</v>
      </c>
      <c r="H1114" s="503"/>
      <c r="I1114" s="503"/>
      <c r="J1114" s="503"/>
      <c r="K1114" s="504"/>
      <c r="L1114" s="505"/>
      <c r="M1114" s="535"/>
      <c r="N1114" s="506"/>
      <c r="O1114" s="504"/>
      <c r="P1114" s="505"/>
      <c r="Q1114" s="535"/>
    </row>
    <row r="1115" spans="1:18" ht="45" hidden="1" customHeight="1" x14ac:dyDescent="0.25">
      <c r="B1115" s="217" t="s">
        <v>335</v>
      </c>
      <c r="C1115" s="224" t="s">
        <v>991</v>
      </c>
      <c r="D1115" s="205" t="s">
        <v>323</v>
      </c>
      <c r="E1115" s="230" t="s">
        <v>128</v>
      </c>
      <c r="F1115" s="489" t="s">
        <v>472</v>
      </c>
      <c r="G1115" s="165"/>
      <c r="H1115" s="576"/>
      <c r="I1115" s="469"/>
      <c r="J1115" s="615"/>
      <c r="K1115" s="588"/>
      <c r="L1115" s="471"/>
      <c r="M1115" s="580" t="s">
        <v>1029</v>
      </c>
      <c r="N1115" s="471"/>
      <c r="O1115" s="578"/>
      <c r="P1115" s="471"/>
      <c r="Q1115" s="580" t="s">
        <v>1029</v>
      </c>
    </row>
    <row r="1116" spans="1:18" ht="45" hidden="1" customHeight="1" x14ac:dyDescent="0.25">
      <c r="B1116" s="217" t="s">
        <v>335</v>
      </c>
      <c r="C1116" s="224" t="s">
        <v>991</v>
      </c>
      <c r="D1116" s="205" t="s">
        <v>323</v>
      </c>
      <c r="E1116" s="230" t="s">
        <v>129</v>
      </c>
      <c r="F1116" s="489" t="s">
        <v>472</v>
      </c>
      <c r="G1116" s="165"/>
      <c r="H1116" s="614"/>
      <c r="I1116" s="469"/>
      <c r="J1116" s="616"/>
      <c r="K1116" s="589"/>
      <c r="L1116" s="471"/>
      <c r="M1116" s="591"/>
      <c r="N1116" s="471"/>
      <c r="O1116" s="593"/>
      <c r="P1116" s="471"/>
      <c r="Q1116" s="591"/>
    </row>
    <row r="1117" spans="1:18" ht="45" hidden="1" customHeight="1" x14ac:dyDescent="0.25">
      <c r="B1117" s="217" t="s">
        <v>335</v>
      </c>
      <c r="C1117" s="224" t="s">
        <v>991</v>
      </c>
      <c r="D1117" s="205" t="s">
        <v>323</v>
      </c>
      <c r="E1117" s="230" t="s">
        <v>131</v>
      </c>
      <c r="F1117" s="489" t="s">
        <v>472</v>
      </c>
      <c r="G1117" s="165"/>
      <c r="H1117" s="577"/>
      <c r="I1117" s="469"/>
      <c r="J1117" s="617"/>
      <c r="K1117" s="590"/>
      <c r="L1117" s="471"/>
      <c r="M1117" s="592"/>
      <c r="N1117" s="471"/>
      <c r="O1117" s="579"/>
      <c r="P1117" s="471"/>
      <c r="Q1117" s="592"/>
    </row>
    <row r="1118" spans="1:18" s="177" customFormat="1" ht="5.0999999999999996" hidden="1" customHeight="1" thickBot="1" x14ac:dyDescent="0.3">
      <c r="A1118" s="272"/>
      <c r="B1118" s="220" t="s">
        <v>335</v>
      </c>
      <c r="C1118" s="220" t="s">
        <v>990</v>
      </c>
      <c r="D1118" s="208" t="s">
        <v>336</v>
      </c>
      <c r="E1118" s="213"/>
      <c r="F1118" s="134"/>
      <c r="G1118" s="176"/>
      <c r="H1118" s="193"/>
      <c r="I1118" s="193"/>
      <c r="J1118" s="193"/>
      <c r="K1118" s="193"/>
      <c r="L1118" s="134"/>
      <c r="M1118" s="186"/>
      <c r="N1118" s="134"/>
      <c r="O1118" s="193"/>
      <c r="P1118" s="134"/>
      <c r="Q1118" s="186"/>
      <c r="R1118" s="272"/>
    </row>
    <row r="1119" spans="1:18" ht="15.75" hidden="1" thickTop="1" x14ac:dyDescent="0.25">
      <c r="B1119" s="218" t="s">
        <v>335</v>
      </c>
      <c r="C1119" s="218" t="s">
        <v>990</v>
      </c>
      <c r="D1119" s="206" t="s">
        <v>336</v>
      </c>
      <c r="E1119" s="238" t="s">
        <v>60</v>
      </c>
      <c r="F1119" s="142"/>
      <c r="G1119" s="203" t="s">
        <v>59</v>
      </c>
      <c r="H1119" s="168"/>
      <c r="I1119" s="168"/>
      <c r="J1119" s="168"/>
      <c r="K1119" s="168"/>
      <c r="L1119" s="141"/>
      <c r="M1119" s="183"/>
      <c r="N1119" s="141"/>
      <c r="O1119" s="168"/>
      <c r="P1119" s="141"/>
      <c r="Q1119" s="183"/>
    </row>
    <row r="1120" spans="1:18" ht="45" hidden="1" customHeight="1" x14ac:dyDescent="0.25">
      <c r="B1120" s="217" t="s">
        <v>335</v>
      </c>
      <c r="C1120" s="224" t="s">
        <v>990</v>
      </c>
      <c r="D1120" s="205" t="s">
        <v>336</v>
      </c>
      <c r="E1120" s="230" t="s">
        <v>83</v>
      </c>
      <c r="F1120" s="144" t="s">
        <v>472</v>
      </c>
      <c r="G1120" s="165"/>
      <c r="H1120" s="572"/>
      <c r="I1120" s="187"/>
      <c r="J1120" s="608"/>
      <c r="K1120" s="608"/>
      <c r="L1120" s="146"/>
      <c r="M1120" s="611" t="s">
        <v>1029</v>
      </c>
      <c r="N1120" s="146"/>
      <c r="O1120" s="572"/>
      <c r="P1120" s="146"/>
      <c r="Q1120" s="611" t="s">
        <v>1029</v>
      </c>
    </row>
    <row r="1121" spans="1:18" ht="45" hidden="1" customHeight="1" x14ac:dyDescent="0.25">
      <c r="B1121" s="217" t="s">
        <v>335</v>
      </c>
      <c r="C1121" s="224" t="s">
        <v>990</v>
      </c>
      <c r="D1121" s="205" t="s">
        <v>336</v>
      </c>
      <c r="E1121" s="230" t="s">
        <v>476</v>
      </c>
      <c r="F1121" s="144" t="s">
        <v>472</v>
      </c>
      <c r="G1121" s="165"/>
      <c r="H1121" s="594"/>
      <c r="I1121" s="187"/>
      <c r="J1121" s="609"/>
      <c r="K1121" s="609"/>
      <c r="L1121" s="146"/>
      <c r="M1121" s="612"/>
      <c r="N1121" s="146"/>
      <c r="O1121" s="594"/>
      <c r="P1121" s="146"/>
      <c r="Q1121" s="612"/>
    </row>
    <row r="1122" spans="1:18" ht="45" hidden="1" customHeight="1" x14ac:dyDescent="0.25">
      <c r="B1122" s="217" t="s">
        <v>335</v>
      </c>
      <c r="C1122" s="224" t="s">
        <v>990</v>
      </c>
      <c r="D1122" s="205" t="s">
        <v>336</v>
      </c>
      <c r="E1122" s="230" t="s">
        <v>208</v>
      </c>
      <c r="F1122" s="144" t="s">
        <v>472</v>
      </c>
      <c r="G1122" s="165"/>
      <c r="H1122" s="573"/>
      <c r="I1122" s="187"/>
      <c r="J1122" s="610"/>
      <c r="K1122" s="610"/>
      <c r="L1122" s="146"/>
      <c r="M1122" s="613"/>
      <c r="N1122" s="146"/>
      <c r="O1122" s="573"/>
      <c r="P1122" s="146"/>
      <c r="Q1122" s="613"/>
    </row>
    <row r="1123" spans="1:18" s="177" customFormat="1" ht="5.0999999999999996" hidden="1" customHeight="1" thickBot="1" x14ac:dyDescent="0.3">
      <c r="A1123" s="272"/>
      <c r="B1123" s="220" t="s">
        <v>335</v>
      </c>
      <c r="C1123" s="220" t="s">
        <v>991</v>
      </c>
      <c r="D1123" s="208" t="s">
        <v>336</v>
      </c>
      <c r="E1123" s="213"/>
      <c r="F1123" s="134"/>
      <c r="G1123" s="176"/>
      <c r="H1123" s="498"/>
      <c r="I1123" s="498"/>
      <c r="J1123" s="498"/>
      <c r="K1123" s="499"/>
      <c r="L1123" s="466"/>
      <c r="M1123" s="534"/>
      <c r="N1123" s="466"/>
      <c r="O1123" s="499"/>
      <c r="P1123" s="466"/>
      <c r="Q1123" s="534"/>
      <c r="R1123" s="272"/>
    </row>
    <row r="1124" spans="1:18" ht="15.75" hidden="1" thickTop="1" x14ac:dyDescent="0.25">
      <c r="B1124" s="218" t="s">
        <v>335</v>
      </c>
      <c r="C1124" s="218" t="s">
        <v>991</v>
      </c>
      <c r="D1124" s="206" t="s">
        <v>336</v>
      </c>
      <c r="E1124" s="238" t="s">
        <v>60</v>
      </c>
      <c r="F1124" s="142"/>
      <c r="G1124" s="203" t="s">
        <v>59</v>
      </c>
      <c r="H1124" s="503"/>
      <c r="I1124" s="503"/>
      <c r="J1124" s="503"/>
      <c r="K1124" s="504"/>
      <c r="L1124" s="505"/>
      <c r="M1124" s="535"/>
      <c r="N1124" s="506"/>
      <c r="O1124" s="504"/>
      <c r="P1124" s="505"/>
      <c r="Q1124" s="535"/>
    </row>
    <row r="1125" spans="1:18" ht="45" hidden="1" customHeight="1" x14ac:dyDescent="0.25">
      <c r="B1125" s="217" t="s">
        <v>335</v>
      </c>
      <c r="C1125" s="224" t="s">
        <v>991</v>
      </c>
      <c r="D1125" s="205" t="s">
        <v>336</v>
      </c>
      <c r="E1125" s="230" t="s">
        <v>132</v>
      </c>
      <c r="F1125" s="489" t="s">
        <v>472</v>
      </c>
      <c r="G1125" s="165"/>
      <c r="H1125" s="576"/>
      <c r="I1125" s="469"/>
      <c r="J1125" s="615"/>
      <c r="K1125" s="588"/>
      <c r="L1125" s="471"/>
      <c r="M1125" s="580" t="s">
        <v>1029</v>
      </c>
      <c r="N1125" s="471"/>
      <c r="O1125" s="578"/>
      <c r="P1125" s="471"/>
      <c r="Q1125" s="580" t="s">
        <v>1029</v>
      </c>
    </row>
    <row r="1126" spans="1:18" ht="45" hidden="1" customHeight="1" x14ac:dyDescent="0.25">
      <c r="B1126" s="217" t="s">
        <v>335</v>
      </c>
      <c r="C1126" s="224" t="s">
        <v>991</v>
      </c>
      <c r="D1126" s="205" t="s">
        <v>336</v>
      </c>
      <c r="E1126" s="230" t="s">
        <v>133</v>
      </c>
      <c r="F1126" s="489" t="s">
        <v>472</v>
      </c>
      <c r="G1126" s="165"/>
      <c r="H1126" s="614"/>
      <c r="I1126" s="469"/>
      <c r="J1126" s="616"/>
      <c r="K1126" s="589"/>
      <c r="L1126" s="471"/>
      <c r="M1126" s="591"/>
      <c r="N1126" s="471"/>
      <c r="O1126" s="593"/>
      <c r="P1126" s="471"/>
      <c r="Q1126" s="591"/>
    </row>
    <row r="1127" spans="1:18" ht="45" hidden="1" customHeight="1" x14ac:dyDescent="0.25">
      <c r="B1127" s="217" t="s">
        <v>335</v>
      </c>
      <c r="C1127" s="224" t="s">
        <v>991</v>
      </c>
      <c r="D1127" s="205" t="s">
        <v>336</v>
      </c>
      <c r="E1127" s="230" t="s">
        <v>134</v>
      </c>
      <c r="F1127" s="489" t="s">
        <v>472</v>
      </c>
      <c r="G1127" s="165"/>
      <c r="H1127" s="577"/>
      <c r="I1127" s="469"/>
      <c r="J1127" s="617"/>
      <c r="K1127" s="590"/>
      <c r="L1127" s="471"/>
      <c r="M1127" s="592"/>
      <c r="N1127" s="471"/>
      <c r="O1127" s="579"/>
      <c r="P1127" s="471"/>
      <c r="Q1127" s="592"/>
    </row>
    <row r="1128" spans="1:18" s="177" customFormat="1" ht="5.0999999999999996" hidden="1" customHeight="1" thickBot="1" x14ac:dyDescent="0.3">
      <c r="A1128" s="272"/>
      <c r="B1128" s="220" t="s">
        <v>335</v>
      </c>
      <c r="C1128" s="220" t="s">
        <v>990</v>
      </c>
      <c r="D1128" s="208" t="s">
        <v>324</v>
      </c>
      <c r="E1128" s="213"/>
      <c r="F1128" s="134"/>
      <c r="G1128" s="176"/>
      <c r="H1128" s="193"/>
      <c r="I1128" s="193"/>
      <c r="J1128" s="193"/>
      <c r="K1128" s="193"/>
      <c r="L1128" s="134"/>
      <c r="M1128" s="186"/>
      <c r="N1128" s="134"/>
      <c r="O1128" s="193"/>
      <c r="P1128" s="134"/>
      <c r="Q1128" s="186"/>
      <c r="R1128" s="272"/>
    </row>
    <row r="1129" spans="1:18" ht="15.75" hidden="1" thickTop="1" x14ac:dyDescent="0.25">
      <c r="B1129" s="218" t="s">
        <v>335</v>
      </c>
      <c r="C1129" s="218" t="s">
        <v>990</v>
      </c>
      <c r="D1129" s="206" t="s">
        <v>324</v>
      </c>
      <c r="E1129" s="238" t="s">
        <v>63</v>
      </c>
      <c r="F1129" s="142"/>
      <c r="G1129" s="203" t="s">
        <v>76</v>
      </c>
      <c r="H1129" s="168"/>
      <c r="I1129" s="168"/>
      <c r="J1129" s="168"/>
      <c r="K1129" s="168"/>
      <c r="L1129" s="141"/>
      <c r="M1129" s="183"/>
      <c r="N1129" s="141"/>
      <c r="O1129" s="168"/>
      <c r="P1129" s="141"/>
      <c r="Q1129" s="183"/>
    </row>
    <row r="1130" spans="1:18" ht="45" hidden="1" customHeight="1" x14ac:dyDescent="0.25">
      <c r="B1130" s="217" t="s">
        <v>335</v>
      </c>
      <c r="C1130" s="224" t="s">
        <v>990</v>
      </c>
      <c r="D1130" s="205" t="s">
        <v>324</v>
      </c>
      <c r="E1130" s="230" t="s">
        <v>206</v>
      </c>
      <c r="F1130" s="144" t="s">
        <v>472</v>
      </c>
      <c r="G1130" s="165"/>
      <c r="H1130" s="572"/>
      <c r="I1130" s="187"/>
      <c r="J1130" s="608"/>
      <c r="K1130" s="608"/>
      <c r="L1130" s="146"/>
      <c r="M1130" s="611" t="s">
        <v>1029</v>
      </c>
      <c r="N1130" s="146"/>
      <c r="O1130" s="572"/>
      <c r="P1130" s="146"/>
      <c r="Q1130" s="611" t="s">
        <v>1029</v>
      </c>
    </row>
    <row r="1131" spans="1:18" ht="45" hidden="1" customHeight="1" x14ac:dyDescent="0.25">
      <c r="B1131" s="217" t="s">
        <v>335</v>
      </c>
      <c r="C1131" s="224" t="s">
        <v>990</v>
      </c>
      <c r="D1131" s="205" t="s">
        <v>324</v>
      </c>
      <c r="E1131" s="230" t="s">
        <v>478</v>
      </c>
      <c r="F1131" s="144" t="s">
        <v>472</v>
      </c>
      <c r="G1131" s="198" t="s">
        <v>224</v>
      </c>
      <c r="H1131" s="594"/>
      <c r="I1131" s="187"/>
      <c r="J1131" s="609"/>
      <c r="K1131" s="609"/>
      <c r="L1131" s="146"/>
      <c r="M1131" s="612"/>
      <c r="N1131" s="146"/>
      <c r="O1131" s="594"/>
      <c r="P1131" s="146"/>
      <c r="Q1131" s="612"/>
    </row>
    <row r="1132" spans="1:18" ht="45" hidden="1" customHeight="1" x14ac:dyDescent="0.25">
      <c r="B1132" s="217" t="s">
        <v>335</v>
      </c>
      <c r="C1132" s="224" t="s">
        <v>990</v>
      </c>
      <c r="D1132" s="205" t="s">
        <v>324</v>
      </c>
      <c r="E1132" s="230" t="s">
        <v>207</v>
      </c>
      <c r="F1132" s="144" t="s">
        <v>472</v>
      </c>
      <c r="G1132" s="165"/>
      <c r="H1132" s="573"/>
      <c r="I1132" s="187"/>
      <c r="J1132" s="610"/>
      <c r="K1132" s="610"/>
      <c r="L1132" s="146"/>
      <c r="M1132" s="613"/>
      <c r="N1132" s="146"/>
      <c r="O1132" s="573"/>
      <c r="P1132" s="146"/>
      <c r="Q1132" s="613"/>
    </row>
    <row r="1133" spans="1:18" s="177" customFormat="1" ht="5.0999999999999996" hidden="1" customHeight="1" thickBot="1" x14ac:dyDescent="0.3">
      <c r="A1133" s="272"/>
      <c r="B1133" s="220" t="s">
        <v>335</v>
      </c>
      <c r="C1133" s="220" t="s">
        <v>991</v>
      </c>
      <c r="D1133" s="208" t="s">
        <v>324</v>
      </c>
      <c r="E1133" s="213"/>
      <c r="F1133" s="134"/>
      <c r="G1133" s="176"/>
      <c r="H1133" s="498"/>
      <c r="I1133" s="498"/>
      <c r="J1133" s="498"/>
      <c r="K1133" s="499"/>
      <c r="L1133" s="466"/>
      <c r="M1133" s="534"/>
      <c r="N1133" s="466"/>
      <c r="O1133" s="499"/>
      <c r="P1133" s="466"/>
      <c r="Q1133" s="534"/>
      <c r="R1133" s="272"/>
    </row>
    <row r="1134" spans="1:18" ht="15.75" hidden="1" thickTop="1" x14ac:dyDescent="0.25">
      <c r="B1134" s="218" t="s">
        <v>335</v>
      </c>
      <c r="C1134" s="218" t="s">
        <v>991</v>
      </c>
      <c r="D1134" s="206" t="s">
        <v>324</v>
      </c>
      <c r="E1134" s="238" t="s">
        <v>63</v>
      </c>
      <c r="F1134" s="142"/>
      <c r="G1134" s="203" t="s">
        <v>76</v>
      </c>
      <c r="H1134" s="503"/>
      <c r="I1134" s="503"/>
      <c r="J1134" s="503"/>
      <c r="K1134" s="504"/>
      <c r="L1134" s="505"/>
      <c r="M1134" s="535"/>
      <c r="N1134" s="506"/>
      <c r="O1134" s="504"/>
      <c r="P1134" s="505"/>
      <c r="Q1134" s="535"/>
    </row>
    <row r="1135" spans="1:18" ht="45" hidden="1" customHeight="1" x14ac:dyDescent="0.25">
      <c r="B1135" s="217" t="s">
        <v>335</v>
      </c>
      <c r="C1135" s="224" t="s">
        <v>991</v>
      </c>
      <c r="D1135" s="205" t="s">
        <v>324</v>
      </c>
      <c r="E1135" s="230" t="s">
        <v>135</v>
      </c>
      <c r="F1135" s="489" t="s">
        <v>472</v>
      </c>
      <c r="G1135" s="560" t="s">
        <v>224</v>
      </c>
      <c r="H1135" s="624"/>
      <c r="I1135" s="497"/>
      <c r="J1135" s="627"/>
      <c r="K1135" s="588"/>
      <c r="L1135" s="471"/>
      <c r="M1135" s="580" t="s">
        <v>1029</v>
      </c>
      <c r="N1135" s="471"/>
      <c r="O1135" s="578"/>
      <c r="P1135" s="471"/>
      <c r="Q1135" s="580" t="s">
        <v>1029</v>
      </c>
    </row>
    <row r="1136" spans="1:18" ht="45" hidden="1" customHeight="1" x14ac:dyDescent="0.25">
      <c r="B1136" s="217" t="s">
        <v>335</v>
      </c>
      <c r="C1136" s="224" t="s">
        <v>991</v>
      </c>
      <c r="D1136" s="205" t="s">
        <v>324</v>
      </c>
      <c r="E1136" s="230" t="s">
        <v>136</v>
      </c>
      <c r="F1136" s="489" t="s">
        <v>472</v>
      </c>
      <c r="G1136" s="560"/>
      <c r="H1136" s="625"/>
      <c r="I1136" s="497"/>
      <c r="J1136" s="628"/>
      <c r="K1136" s="589"/>
      <c r="L1136" s="471"/>
      <c r="M1136" s="591"/>
      <c r="N1136" s="471"/>
      <c r="O1136" s="593"/>
      <c r="P1136" s="471"/>
      <c r="Q1136" s="591"/>
    </row>
    <row r="1137" spans="1:18" ht="45" hidden="1" customHeight="1" x14ac:dyDescent="0.25">
      <c r="B1137" s="217" t="s">
        <v>335</v>
      </c>
      <c r="C1137" s="224" t="s">
        <v>991</v>
      </c>
      <c r="D1137" s="205" t="s">
        <v>324</v>
      </c>
      <c r="E1137" s="230" t="s">
        <v>137</v>
      </c>
      <c r="F1137" s="489" t="s">
        <v>472</v>
      </c>
      <c r="G1137" s="560"/>
      <c r="H1137" s="626"/>
      <c r="I1137" s="497"/>
      <c r="J1137" s="629"/>
      <c r="K1137" s="590"/>
      <c r="L1137" s="471"/>
      <c r="M1137" s="592"/>
      <c r="N1137" s="471"/>
      <c r="O1137" s="579"/>
      <c r="P1137" s="471"/>
      <c r="Q1137" s="592"/>
    </row>
    <row r="1138" spans="1:18" s="177" customFormat="1" ht="5.0999999999999996" hidden="1" customHeight="1" thickBot="1" x14ac:dyDescent="0.3">
      <c r="A1138" s="272"/>
      <c r="B1138" s="220" t="s">
        <v>335</v>
      </c>
      <c r="C1138" s="220" t="s">
        <v>990</v>
      </c>
      <c r="D1138" s="208" t="s">
        <v>337</v>
      </c>
      <c r="E1138" s="213"/>
      <c r="F1138" s="134"/>
      <c r="G1138" s="176"/>
      <c r="H1138" s="193"/>
      <c r="I1138" s="193"/>
      <c r="J1138" s="193"/>
      <c r="K1138" s="193"/>
      <c r="L1138" s="134"/>
      <c r="M1138" s="186"/>
      <c r="N1138" s="134"/>
      <c r="O1138" s="193"/>
      <c r="P1138" s="134"/>
      <c r="Q1138" s="186"/>
      <c r="R1138" s="272"/>
    </row>
    <row r="1139" spans="1:18" ht="15.75" hidden="1" thickTop="1" x14ac:dyDescent="0.25">
      <c r="B1139" s="218" t="s">
        <v>335</v>
      </c>
      <c r="C1139" s="218" t="s">
        <v>990</v>
      </c>
      <c r="D1139" s="206" t="s">
        <v>337</v>
      </c>
      <c r="E1139" s="238" t="s">
        <v>64</v>
      </c>
      <c r="F1139" s="142"/>
      <c r="G1139" s="203" t="s">
        <v>77</v>
      </c>
      <c r="H1139" s="168"/>
      <c r="I1139" s="168"/>
      <c r="J1139" s="168"/>
      <c r="K1139" s="168"/>
      <c r="L1139" s="141"/>
      <c r="M1139" s="183"/>
      <c r="N1139" s="141"/>
      <c r="O1139" s="168"/>
      <c r="P1139" s="141"/>
      <c r="Q1139" s="183"/>
    </row>
    <row r="1140" spans="1:18" ht="45" hidden="1" customHeight="1" x14ac:dyDescent="0.25">
      <c r="B1140" s="217" t="s">
        <v>335</v>
      </c>
      <c r="C1140" s="224" t="s">
        <v>990</v>
      </c>
      <c r="D1140" s="205" t="s">
        <v>337</v>
      </c>
      <c r="E1140" s="230" t="s">
        <v>84</v>
      </c>
      <c r="F1140" s="144" t="s">
        <v>472</v>
      </c>
      <c r="G1140" s="165"/>
      <c r="H1140" s="572"/>
      <c r="I1140" s="187"/>
      <c r="J1140" s="608"/>
      <c r="K1140" s="608"/>
      <c r="L1140" s="146"/>
      <c r="M1140" s="611" t="s">
        <v>1029</v>
      </c>
      <c r="N1140" s="146"/>
      <c r="O1140" s="572"/>
      <c r="P1140" s="146"/>
      <c r="Q1140" s="611" t="s">
        <v>1029</v>
      </c>
    </row>
    <row r="1141" spans="1:18" ht="45" hidden="1" customHeight="1" x14ac:dyDescent="0.25">
      <c r="B1141" s="217" t="s">
        <v>335</v>
      </c>
      <c r="C1141" s="224" t="s">
        <v>990</v>
      </c>
      <c r="D1141" s="205" t="s">
        <v>337</v>
      </c>
      <c r="E1141" s="230" t="s">
        <v>85</v>
      </c>
      <c r="F1141" s="144" t="s">
        <v>472</v>
      </c>
      <c r="G1141" s="198" t="s">
        <v>225</v>
      </c>
      <c r="H1141" s="594"/>
      <c r="I1141" s="187"/>
      <c r="J1141" s="609"/>
      <c r="K1141" s="609"/>
      <c r="L1141" s="146"/>
      <c r="M1141" s="612"/>
      <c r="N1141" s="146"/>
      <c r="O1141" s="594"/>
      <c r="P1141" s="146"/>
      <c r="Q1141" s="612"/>
    </row>
    <row r="1142" spans="1:18" ht="45" hidden="1" customHeight="1" x14ac:dyDescent="0.25">
      <c r="B1142" s="217" t="s">
        <v>335</v>
      </c>
      <c r="C1142" s="224" t="s">
        <v>990</v>
      </c>
      <c r="D1142" s="205" t="s">
        <v>337</v>
      </c>
      <c r="E1142" s="230" t="s">
        <v>452</v>
      </c>
      <c r="F1142" s="144" t="s">
        <v>472</v>
      </c>
      <c r="G1142" s="165"/>
      <c r="H1142" s="573"/>
      <c r="I1142" s="187"/>
      <c r="J1142" s="610"/>
      <c r="K1142" s="610"/>
      <c r="L1142" s="146"/>
      <c r="M1142" s="613"/>
      <c r="N1142" s="146"/>
      <c r="O1142" s="573"/>
      <c r="P1142" s="146"/>
      <c r="Q1142" s="613"/>
    </row>
    <row r="1143" spans="1:18" s="177" customFormat="1" ht="5.0999999999999996" hidden="1" customHeight="1" thickBot="1" x14ac:dyDescent="0.3">
      <c r="A1143" s="272"/>
      <c r="B1143" s="220" t="s">
        <v>335</v>
      </c>
      <c r="C1143" s="220" t="s">
        <v>991</v>
      </c>
      <c r="D1143" s="208" t="s">
        <v>337</v>
      </c>
      <c r="E1143" s="213"/>
      <c r="F1143" s="134"/>
      <c r="G1143" s="176"/>
      <c r="H1143" s="498"/>
      <c r="I1143" s="498"/>
      <c r="J1143" s="498"/>
      <c r="K1143" s="499"/>
      <c r="L1143" s="466"/>
      <c r="M1143" s="534"/>
      <c r="N1143" s="466"/>
      <c r="O1143" s="499"/>
      <c r="P1143" s="466"/>
      <c r="Q1143" s="534"/>
      <c r="R1143" s="272"/>
    </row>
    <row r="1144" spans="1:18" ht="15.75" hidden="1" thickTop="1" x14ac:dyDescent="0.25">
      <c r="B1144" s="218" t="s">
        <v>335</v>
      </c>
      <c r="C1144" s="218" t="s">
        <v>991</v>
      </c>
      <c r="D1144" s="206" t="s">
        <v>337</v>
      </c>
      <c r="E1144" s="238" t="s">
        <v>64</v>
      </c>
      <c r="F1144" s="142"/>
      <c r="G1144" s="203" t="s">
        <v>77</v>
      </c>
      <c r="H1144" s="503"/>
      <c r="I1144" s="503"/>
      <c r="J1144" s="503"/>
      <c r="K1144" s="504"/>
      <c r="L1144" s="505"/>
      <c r="M1144" s="535"/>
      <c r="N1144" s="506"/>
      <c r="O1144" s="504"/>
      <c r="P1144" s="505"/>
      <c r="Q1144" s="535"/>
    </row>
    <row r="1145" spans="1:18" ht="45" hidden="1" customHeight="1" x14ac:dyDescent="0.25">
      <c r="B1145" s="217" t="s">
        <v>335</v>
      </c>
      <c r="C1145" s="224" t="s">
        <v>991</v>
      </c>
      <c r="D1145" s="205" t="s">
        <v>337</v>
      </c>
      <c r="E1145" s="230" t="s">
        <v>138</v>
      </c>
      <c r="F1145" s="489" t="s">
        <v>472</v>
      </c>
      <c r="G1145" s="560" t="s">
        <v>225</v>
      </c>
      <c r="H1145" s="624"/>
      <c r="I1145" s="497"/>
      <c r="J1145" s="627"/>
      <c r="K1145" s="588"/>
      <c r="L1145" s="471"/>
      <c r="M1145" s="580" t="s">
        <v>1029</v>
      </c>
      <c r="N1145" s="471"/>
      <c r="O1145" s="578"/>
      <c r="P1145" s="471"/>
      <c r="Q1145" s="580" t="s">
        <v>1029</v>
      </c>
    </row>
    <row r="1146" spans="1:18" ht="45" hidden="1" customHeight="1" x14ac:dyDescent="0.25">
      <c r="B1146" s="217" t="s">
        <v>335</v>
      </c>
      <c r="C1146" s="224" t="s">
        <v>991</v>
      </c>
      <c r="D1146" s="205" t="s">
        <v>337</v>
      </c>
      <c r="E1146" s="230" t="s">
        <v>139</v>
      </c>
      <c r="F1146" s="489" t="s">
        <v>472</v>
      </c>
      <c r="G1146" s="560"/>
      <c r="H1146" s="625"/>
      <c r="I1146" s="497"/>
      <c r="J1146" s="628"/>
      <c r="K1146" s="589"/>
      <c r="L1146" s="471"/>
      <c r="M1146" s="591"/>
      <c r="N1146" s="471"/>
      <c r="O1146" s="593"/>
      <c r="P1146" s="471"/>
      <c r="Q1146" s="591"/>
    </row>
    <row r="1147" spans="1:18" ht="45" hidden="1" customHeight="1" x14ac:dyDescent="0.25">
      <c r="B1147" s="217" t="s">
        <v>335</v>
      </c>
      <c r="C1147" s="224" t="s">
        <v>991</v>
      </c>
      <c r="D1147" s="205" t="s">
        <v>337</v>
      </c>
      <c r="E1147" s="230" t="s">
        <v>140</v>
      </c>
      <c r="F1147" s="489" t="s">
        <v>472</v>
      </c>
      <c r="G1147" s="560"/>
      <c r="H1147" s="626"/>
      <c r="I1147" s="497"/>
      <c r="J1147" s="629"/>
      <c r="K1147" s="590"/>
      <c r="L1147" s="471"/>
      <c r="M1147" s="592"/>
      <c r="N1147" s="471"/>
      <c r="O1147" s="579"/>
      <c r="P1147" s="471"/>
      <c r="Q1147" s="592"/>
    </row>
    <row r="1148" spans="1:18" s="177" customFormat="1" ht="5.0999999999999996" hidden="1" customHeight="1" thickBot="1" x14ac:dyDescent="0.3">
      <c r="A1148" s="272"/>
      <c r="B1148" s="220" t="s">
        <v>335</v>
      </c>
      <c r="C1148" s="220" t="s">
        <v>990</v>
      </c>
      <c r="D1148" s="208" t="s">
        <v>338</v>
      </c>
      <c r="E1148" s="213"/>
      <c r="F1148" s="134"/>
      <c r="G1148" s="176"/>
      <c r="H1148" s="193"/>
      <c r="I1148" s="193"/>
      <c r="J1148" s="193"/>
      <c r="K1148" s="193"/>
      <c r="L1148" s="134"/>
      <c r="M1148" s="186"/>
      <c r="N1148" s="134"/>
      <c r="O1148" s="193"/>
      <c r="P1148" s="134"/>
      <c r="Q1148" s="186"/>
      <c r="R1148" s="272"/>
    </row>
    <row r="1149" spans="1:18" ht="15.75" hidden="1" thickTop="1" x14ac:dyDescent="0.25">
      <c r="B1149" s="218" t="s">
        <v>335</v>
      </c>
      <c r="C1149" s="218" t="s">
        <v>990</v>
      </c>
      <c r="D1149" s="206" t="s">
        <v>338</v>
      </c>
      <c r="E1149" s="238" t="s">
        <v>65</v>
      </c>
      <c r="F1149" s="142"/>
      <c r="G1149" s="203" t="s">
        <v>77</v>
      </c>
      <c r="H1149" s="168"/>
      <c r="I1149" s="168"/>
      <c r="J1149" s="168"/>
      <c r="K1149" s="168"/>
      <c r="L1149" s="141"/>
      <c r="M1149" s="183"/>
      <c r="N1149" s="141"/>
      <c r="O1149" s="168"/>
      <c r="P1149" s="141"/>
      <c r="Q1149" s="183"/>
    </row>
    <row r="1150" spans="1:18" ht="45" hidden="1" customHeight="1" x14ac:dyDescent="0.25">
      <c r="B1150" s="217" t="s">
        <v>335</v>
      </c>
      <c r="C1150" s="224" t="s">
        <v>990</v>
      </c>
      <c r="D1150" s="205" t="s">
        <v>338</v>
      </c>
      <c r="E1150" s="230" t="s">
        <v>1010</v>
      </c>
      <c r="F1150" s="144" t="s">
        <v>472</v>
      </c>
      <c r="G1150" s="165"/>
      <c r="H1150" s="572"/>
      <c r="I1150" s="187"/>
      <c r="J1150" s="608"/>
      <c r="K1150" s="608"/>
      <c r="L1150" s="146"/>
      <c r="M1150" s="611" t="s">
        <v>1029</v>
      </c>
      <c r="N1150" s="146"/>
      <c r="O1150" s="572"/>
      <c r="P1150" s="146"/>
      <c r="Q1150" s="611" t="s">
        <v>1029</v>
      </c>
    </row>
    <row r="1151" spans="1:18" ht="45" hidden="1" customHeight="1" x14ac:dyDescent="0.25">
      <c r="B1151" s="217" t="s">
        <v>335</v>
      </c>
      <c r="C1151" s="224" t="s">
        <v>990</v>
      </c>
      <c r="D1151" s="205" t="s">
        <v>338</v>
      </c>
      <c r="E1151" s="230" t="s">
        <v>85</v>
      </c>
      <c r="F1151" s="144" t="s">
        <v>472</v>
      </c>
      <c r="G1151" s="198" t="s">
        <v>225</v>
      </c>
      <c r="H1151" s="594"/>
      <c r="I1151" s="187"/>
      <c r="J1151" s="609"/>
      <c r="K1151" s="609"/>
      <c r="L1151" s="146"/>
      <c r="M1151" s="612"/>
      <c r="N1151" s="146"/>
      <c r="O1151" s="594"/>
      <c r="P1151" s="146"/>
      <c r="Q1151" s="612"/>
    </row>
    <row r="1152" spans="1:18" ht="45" hidden="1" customHeight="1" x14ac:dyDescent="0.25">
      <c r="B1152" s="217" t="s">
        <v>335</v>
      </c>
      <c r="C1152" s="224" t="s">
        <v>990</v>
      </c>
      <c r="D1152" s="205" t="s">
        <v>338</v>
      </c>
      <c r="E1152" s="230" t="s">
        <v>451</v>
      </c>
      <c r="F1152" s="144" t="s">
        <v>472</v>
      </c>
      <c r="G1152" s="165"/>
      <c r="H1152" s="573"/>
      <c r="I1152" s="187"/>
      <c r="J1152" s="610"/>
      <c r="K1152" s="610"/>
      <c r="L1152" s="146"/>
      <c r="M1152" s="613"/>
      <c r="N1152" s="146"/>
      <c r="O1152" s="573"/>
      <c r="P1152" s="146"/>
      <c r="Q1152" s="613"/>
    </row>
    <row r="1153" spans="1:18" s="177" customFormat="1" ht="5.0999999999999996" hidden="1" customHeight="1" thickBot="1" x14ac:dyDescent="0.3">
      <c r="A1153" s="272"/>
      <c r="B1153" s="220" t="s">
        <v>335</v>
      </c>
      <c r="C1153" s="220" t="s">
        <v>991</v>
      </c>
      <c r="D1153" s="208" t="s">
        <v>338</v>
      </c>
      <c r="E1153" s="213"/>
      <c r="F1153" s="134"/>
      <c r="G1153" s="176"/>
      <c r="H1153" s="498"/>
      <c r="I1153" s="498"/>
      <c r="J1153" s="498"/>
      <c r="K1153" s="499"/>
      <c r="L1153" s="466"/>
      <c r="M1153" s="534"/>
      <c r="N1153" s="466"/>
      <c r="O1153" s="499"/>
      <c r="P1153" s="466"/>
      <c r="Q1153" s="534"/>
      <c r="R1153" s="272"/>
    </row>
    <row r="1154" spans="1:18" ht="15.75" hidden="1" thickTop="1" x14ac:dyDescent="0.25">
      <c r="B1154" s="218" t="s">
        <v>335</v>
      </c>
      <c r="C1154" s="218" t="s">
        <v>991</v>
      </c>
      <c r="D1154" s="206" t="s">
        <v>338</v>
      </c>
      <c r="E1154" s="238" t="s">
        <v>65</v>
      </c>
      <c r="F1154" s="142"/>
      <c r="G1154" s="203" t="s">
        <v>77</v>
      </c>
      <c r="H1154" s="503"/>
      <c r="I1154" s="503"/>
      <c r="J1154" s="503"/>
      <c r="K1154" s="504"/>
      <c r="L1154" s="505"/>
      <c r="M1154" s="535"/>
      <c r="N1154" s="506"/>
      <c r="O1154" s="504"/>
      <c r="P1154" s="505"/>
      <c r="Q1154" s="535"/>
    </row>
    <row r="1155" spans="1:18" ht="45" hidden="1" customHeight="1" x14ac:dyDescent="0.25">
      <c r="B1155" s="217" t="s">
        <v>335</v>
      </c>
      <c r="C1155" s="224" t="s">
        <v>991</v>
      </c>
      <c r="D1155" s="205" t="s">
        <v>338</v>
      </c>
      <c r="E1155" s="230" t="s">
        <v>138</v>
      </c>
      <c r="F1155" s="489" t="s">
        <v>472</v>
      </c>
      <c r="G1155" s="560" t="s">
        <v>225</v>
      </c>
      <c r="H1155" s="624"/>
      <c r="I1155" s="497"/>
      <c r="J1155" s="627"/>
      <c r="K1155" s="588"/>
      <c r="L1155" s="471"/>
      <c r="M1155" s="580" t="s">
        <v>1029</v>
      </c>
      <c r="N1155" s="471"/>
      <c r="O1155" s="578"/>
      <c r="P1155" s="471"/>
      <c r="Q1155" s="580" t="s">
        <v>1029</v>
      </c>
    </row>
    <row r="1156" spans="1:18" ht="45" hidden="1" customHeight="1" x14ac:dyDescent="0.25">
      <c r="B1156" s="217" t="s">
        <v>335</v>
      </c>
      <c r="C1156" s="224" t="s">
        <v>991</v>
      </c>
      <c r="D1156" s="205" t="s">
        <v>338</v>
      </c>
      <c r="E1156" s="230" t="s">
        <v>742</v>
      </c>
      <c r="F1156" s="489" t="s">
        <v>472</v>
      </c>
      <c r="G1156" s="560"/>
      <c r="H1156" s="625"/>
      <c r="I1156" s="497"/>
      <c r="J1156" s="628"/>
      <c r="K1156" s="589"/>
      <c r="L1156" s="471"/>
      <c r="M1156" s="591"/>
      <c r="N1156" s="471"/>
      <c r="O1156" s="593"/>
      <c r="P1156" s="471"/>
      <c r="Q1156" s="591"/>
    </row>
    <row r="1157" spans="1:18" ht="45" hidden="1" customHeight="1" x14ac:dyDescent="0.25">
      <c r="B1157" s="217" t="s">
        <v>335</v>
      </c>
      <c r="C1157" s="224" t="s">
        <v>991</v>
      </c>
      <c r="D1157" s="205" t="s">
        <v>338</v>
      </c>
      <c r="E1157" s="230" t="s">
        <v>743</v>
      </c>
      <c r="F1157" s="489" t="s">
        <v>472</v>
      </c>
      <c r="G1157" s="560"/>
      <c r="H1157" s="626"/>
      <c r="I1157" s="497"/>
      <c r="J1157" s="629"/>
      <c r="K1157" s="590"/>
      <c r="L1157" s="471"/>
      <c r="M1157" s="592"/>
      <c r="N1157" s="471"/>
      <c r="O1157" s="579"/>
      <c r="P1157" s="471"/>
      <c r="Q1157" s="592"/>
    </row>
    <row r="1158" spans="1:18" s="177" customFormat="1" ht="5.0999999999999996" hidden="1" customHeight="1" thickBot="1" x14ac:dyDescent="0.3">
      <c r="A1158" s="272"/>
      <c r="B1158" s="220" t="s">
        <v>335</v>
      </c>
      <c r="C1158" s="220" t="s">
        <v>990</v>
      </c>
      <c r="D1158" s="208" t="s">
        <v>339</v>
      </c>
      <c r="E1158" s="213"/>
      <c r="F1158" s="134"/>
      <c r="G1158" s="176"/>
      <c r="H1158" s="193"/>
      <c r="I1158" s="193"/>
      <c r="J1158" s="193"/>
      <c r="K1158" s="193"/>
      <c r="L1158" s="134"/>
      <c r="M1158" s="186"/>
      <c r="N1158" s="134"/>
      <c r="O1158" s="193"/>
      <c r="P1158" s="134"/>
      <c r="Q1158" s="186"/>
      <c r="R1158" s="272"/>
    </row>
    <row r="1159" spans="1:18" ht="15.75" hidden="1" thickTop="1" x14ac:dyDescent="0.25">
      <c r="B1159" s="218" t="s">
        <v>335</v>
      </c>
      <c r="C1159" s="218" t="s">
        <v>990</v>
      </c>
      <c r="D1159" s="206" t="s">
        <v>339</v>
      </c>
      <c r="E1159" s="238" t="s">
        <v>66</v>
      </c>
      <c r="F1159" s="142"/>
      <c r="G1159" s="203" t="s">
        <v>228</v>
      </c>
      <c r="H1159" s="168"/>
      <c r="I1159" s="168"/>
      <c r="J1159" s="168"/>
      <c r="K1159" s="168"/>
      <c r="L1159" s="141"/>
      <c r="M1159" s="183"/>
      <c r="N1159" s="141"/>
      <c r="O1159" s="168"/>
      <c r="P1159" s="141"/>
      <c r="Q1159" s="183"/>
    </row>
    <row r="1160" spans="1:18" ht="45" hidden="1" customHeight="1" x14ac:dyDescent="0.25">
      <c r="B1160" s="217" t="s">
        <v>335</v>
      </c>
      <c r="C1160" s="224" t="s">
        <v>990</v>
      </c>
      <c r="D1160" s="205" t="s">
        <v>339</v>
      </c>
      <c r="E1160" s="230" t="s">
        <v>143</v>
      </c>
      <c r="F1160" s="144" t="s">
        <v>472</v>
      </c>
      <c r="G1160" s="560" t="s">
        <v>226</v>
      </c>
      <c r="H1160" s="572"/>
      <c r="I1160" s="187"/>
      <c r="J1160" s="572"/>
      <c r="K1160" s="572"/>
      <c r="L1160" s="145"/>
      <c r="M1160" s="574" t="s">
        <v>1029</v>
      </c>
      <c r="N1160" s="146"/>
      <c r="O1160" s="572"/>
      <c r="P1160" s="147"/>
      <c r="Q1160" s="574" t="s">
        <v>1029</v>
      </c>
    </row>
    <row r="1161" spans="1:18" ht="45" hidden="1" customHeight="1" x14ac:dyDescent="0.25">
      <c r="B1161" s="217" t="s">
        <v>335</v>
      </c>
      <c r="C1161" s="224" t="s">
        <v>990</v>
      </c>
      <c r="D1161" s="205" t="s">
        <v>339</v>
      </c>
      <c r="E1161" s="230" t="s">
        <v>210</v>
      </c>
      <c r="F1161" s="144" t="s">
        <v>472</v>
      </c>
      <c r="G1161" s="560"/>
      <c r="H1161" s="573"/>
      <c r="I1161" s="187"/>
      <c r="J1161" s="573"/>
      <c r="K1161" s="573"/>
      <c r="L1161" s="147"/>
      <c r="M1161" s="575"/>
      <c r="N1161" s="146"/>
      <c r="O1161" s="573"/>
      <c r="P1161" s="147"/>
      <c r="Q1161" s="575"/>
    </row>
    <row r="1162" spans="1:18" s="177" customFormat="1" ht="5.0999999999999996" hidden="1" customHeight="1" thickBot="1" x14ac:dyDescent="0.3">
      <c r="A1162" s="272"/>
      <c r="B1162" s="220" t="s">
        <v>335</v>
      </c>
      <c r="C1162" s="220" t="s">
        <v>991</v>
      </c>
      <c r="D1162" s="208" t="s">
        <v>339</v>
      </c>
      <c r="E1162" s="213"/>
      <c r="F1162" s="134"/>
      <c r="G1162" s="176"/>
      <c r="H1162" s="498"/>
      <c r="I1162" s="498"/>
      <c r="J1162" s="498"/>
      <c r="K1162" s="499"/>
      <c r="L1162" s="466"/>
      <c r="M1162" s="534"/>
      <c r="N1162" s="466"/>
      <c r="O1162" s="499"/>
      <c r="P1162" s="466"/>
      <c r="Q1162" s="534"/>
      <c r="R1162" s="272"/>
    </row>
    <row r="1163" spans="1:18" ht="15.75" hidden="1" thickTop="1" x14ac:dyDescent="0.25">
      <c r="B1163" s="218" t="s">
        <v>335</v>
      </c>
      <c r="C1163" s="218" t="s">
        <v>991</v>
      </c>
      <c r="D1163" s="206" t="s">
        <v>339</v>
      </c>
      <c r="E1163" s="238" t="s">
        <v>66</v>
      </c>
      <c r="F1163" s="142"/>
      <c r="G1163" s="203" t="s">
        <v>1057</v>
      </c>
      <c r="H1163" s="503"/>
      <c r="I1163" s="503"/>
      <c r="J1163" s="503"/>
      <c r="K1163" s="504"/>
      <c r="L1163" s="505"/>
      <c r="M1163" s="535"/>
      <c r="N1163" s="506"/>
      <c r="O1163" s="504"/>
      <c r="P1163" s="505"/>
      <c r="Q1163" s="535"/>
    </row>
    <row r="1164" spans="1:18" ht="45" hidden="1" customHeight="1" x14ac:dyDescent="0.25">
      <c r="B1164" s="217" t="s">
        <v>335</v>
      </c>
      <c r="C1164" s="224" t="s">
        <v>991</v>
      </c>
      <c r="D1164" s="205" t="s">
        <v>339</v>
      </c>
      <c r="E1164" s="230" t="s">
        <v>141</v>
      </c>
      <c r="F1164" s="489" t="s">
        <v>472</v>
      </c>
      <c r="G1164" s="560" t="s">
        <v>226</v>
      </c>
      <c r="H1164" s="624"/>
      <c r="I1164" s="497"/>
      <c r="J1164" s="627"/>
      <c r="K1164" s="588"/>
      <c r="L1164" s="471"/>
      <c r="M1164" s="580" t="s">
        <v>1029</v>
      </c>
      <c r="N1164" s="471"/>
      <c r="O1164" s="578"/>
      <c r="P1164" s="471"/>
      <c r="Q1164" s="580" t="s">
        <v>1029</v>
      </c>
    </row>
    <row r="1165" spans="1:18" ht="45" hidden="1" customHeight="1" x14ac:dyDescent="0.25">
      <c r="B1165" s="217" t="s">
        <v>335</v>
      </c>
      <c r="C1165" s="224" t="s">
        <v>991</v>
      </c>
      <c r="D1165" s="205" t="s">
        <v>339</v>
      </c>
      <c r="E1165" s="230" t="s">
        <v>142</v>
      </c>
      <c r="F1165" s="489" t="s">
        <v>472</v>
      </c>
      <c r="G1165" s="560"/>
      <c r="H1165" s="625"/>
      <c r="I1165" s="497"/>
      <c r="J1165" s="628"/>
      <c r="K1165" s="589"/>
      <c r="L1165" s="471"/>
      <c r="M1165" s="591"/>
      <c r="N1165" s="471"/>
      <c r="O1165" s="593"/>
      <c r="P1165" s="471"/>
      <c r="Q1165" s="591"/>
    </row>
    <row r="1166" spans="1:18" ht="45" hidden="1" customHeight="1" x14ac:dyDescent="0.25">
      <c r="B1166" s="217" t="s">
        <v>335</v>
      </c>
      <c r="C1166" s="224" t="s">
        <v>991</v>
      </c>
      <c r="D1166" s="205" t="s">
        <v>339</v>
      </c>
      <c r="E1166" s="230" t="s">
        <v>143</v>
      </c>
      <c r="F1166" s="489" t="s">
        <v>472</v>
      </c>
      <c r="G1166" s="560"/>
      <c r="H1166" s="626"/>
      <c r="I1166" s="497"/>
      <c r="J1166" s="629"/>
      <c r="K1166" s="590"/>
      <c r="L1166" s="471"/>
      <c r="M1166" s="592"/>
      <c r="N1166" s="471"/>
      <c r="O1166" s="579"/>
      <c r="P1166" s="471"/>
      <c r="Q1166" s="592"/>
    </row>
    <row r="1167" spans="1:18" s="177" customFormat="1" ht="5.0999999999999996" hidden="1" customHeight="1" thickBot="1" x14ac:dyDescent="0.3">
      <c r="A1167" s="272"/>
      <c r="B1167" s="220" t="s">
        <v>335</v>
      </c>
      <c r="C1167" s="220" t="s">
        <v>990</v>
      </c>
      <c r="D1167" s="208" t="s">
        <v>340</v>
      </c>
      <c r="E1167" s="213"/>
      <c r="F1167" s="134"/>
      <c r="G1167" s="176"/>
      <c r="H1167" s="193"/>
      <c r="I1167" s="193"/>
      <c r="J1167" s="193"/>
      <c r="K1167" s="193"/>
      <c r="L1167" s="134"/>
      <c r="M1167" s="186"/>
      <c r="N1167" s="134"/>
      <c r="O1167" s="193"/>
      <c r="P1167" s="134"/>
      <c r="Q1167" s="186"/>
      <c r="R1167" s="272"/>
    </row>
    <row r="1168" spans="1:18" ht="15.75" hidden="1" thickTop="1" x14ac:dyDescent="0.25">
      <c r="B1168" s="218" t="s">
        <v>335</v>
      </c>
      <c r="C1168" s="218" t="s">
        <v>990</v>
      </c>
      <c r="D1168" s="206" t="s">
        <v>340</v>
      </c>
      <c r="E1168" s="238" t="s">
        <v>1011</v>
      </c>
      <c r="F1168" s="142"/>
      <c r="G1168" s="203" t="s">
        <v>228</v>
      </c>
      <c r="H1168" s="168"/>
      <c r="I1168" s="168"/>
      <c r="J1168" s="168"/>
      <c r="K1168" s="168"/>
      <c r="L1168" s="141"/>
      <c r="M1168" s="183"/>
      <c r="N1168" s="141"/>
      <c r="O1168" s="168"/>
      <c r="P1168" s="141"/>
      <c r="Q1168" s="183"/>
    </row>
    <row r="1169" spans="1:18" ht="45" hidden="1" customHeight="1" x14ac:dyDescent="0.25">
      <c r="B1169" s="217" t="s">
        <v>335</v>
      </c>
      <c r="C1169" s="224" t="s">
        <v>990</v>
      </c>
      <c r="D1169" s="205" t="s">
        <v>340</v>
      </c>
      <c r="E1169" s="230" t="s">
        <v>143</v>
      </c>
      <c r="F1169" s="144" t="s">
        <v>472</v>
      </c>
      <c r="G1169" s="560" t="s">
        <v>226</v>
      </c>
      <c r="H1169" s="572"/>
      <c r="I1169" s="187"/>
      <c r="J1169" s="572"/>
      <c r="K1169" s="572"/>
      <c r="L1169" s="145"/>
      <c r="M1169" s="574" t="s">
        <v>1029</v>
      </c>
      <c r="N1169" s="146"/>
      <c r="O1169" s="572"/>
      <c r="P1169" s="147"/>
      <c r="Q1169" s="574" t="s">
        <v>1029</v>
      </c>
    </row>
    <row r="1170" spans="1:18" ht="45" hidden="1" customHeight="1" x14ac:dyDescent="0.25">
      <c r="B1170" s="217" t="s">
        <v>335</v>
      </c>
      <c r="C1170" s="224" t="s">
        <v>990</v>
      </c>
      <c r="D1170" s="205" t="s">
        <v>340</v>
      </c>
      <c r="E1170" s="230" t="s">
        <v>210</v>
      </c>
      <c r="F1170" s="144" t="s">
        <v>472</v>
      </c>
      <c r="G1170" s="560"/>
      <c r="H1170" s="573"/>
      <c r="I1170" s="187"/>
      <c r="J1170" s="573"/>
      <c r="K1170" s="573"/>
      <c r="L1170" s="147"/>
      <c r="M1170" s="575"/>
      <c r="N1170" s="146"/>
      <c r="O1170" s="573"/>
      <c r="P1170" s="147"/>
      <c r="Q1170" s="575"/>
    </row>
    <row r="1171" spans="1:18" s="177" customFormat="1" ht="5.0999999999999996" hidden="1" customHeight="1" thickBot="1" x14ac:dyDescent="0.3">
      <c r="A1171" s="272"/>
      <c r="B1171" s="220" t="s">
        <v>335</v>
      </c>
      <c r="C1171" s="220" t="s">
        <v>991</v>
      </c>
      <c r="D1171" s="208" t="s">
        <v>340</v>
      </c>
      <c r="E1171" s="213"/>
      <c r="F1171" s="134"/>
      <c r="G1171" s="176"/>
      <c r="H1171" s="498"/>
      <c r="I1171" s="498"/>
      <c r="J1171" s="498"/>
      <c r="K1171" s="499"/>
      <c r="L1171" s="466"/>
      <c r="M1171" s="534"/>
      <c r="N1171" s="466"/>
      <c r="O1171" s="499"/>
      <c r="P1171" s="466"/>
      <c r="Q1171" s="534"/>
      <c r="R1171" s="272"/>
    </row>
    <row r="1172" spans="1:18" ht="15.75" hidden="1" thickTop="1" x14ac:dyDescent="0.25">
      <c r="B1172" s="218" t="s">
        <v>335</v>
      </c>
      <c r="C1172" s="218" t="s">
        <v>991</v>
      </c>
      <c r="D1172" s="206" t="s">
        <v>340</v>
      </c>
      <c r="E1172" s="238" t="s">
        <v>1011</v>
      </c>
      <c r="F1172" s="142"/>
      <c r="G1172" s="203" t="s">
        <v>1057</v>
      </c>
      <c r="H1172" s="503"/>
      <c r="I1172" s="503"/>
      <c r="J1172" s="503"/>
      <c r="K1172" s="504"/>
      <c r="L1172" s="505"/>
      <c r="M1172" s="535"/>
      <c r="N1172" s="506"/>
      <c r="O1172" s="504"/>
      <c r="P1172" s="505"/>
      <c r="Q1172" s="535"/>
    </row>
    <row r="1173" spans="1:18" ht="45" hidden="1" customHeight="1" x14ac:dyDescent="0.25">
      <c r="B1173" s="217" t="s">
        <v>335</v>
      </c>
      <c r="C1173" s="224" t="s">
        <v>991</v>
      </c>
      <c r="D1173" s="205" t="s">
        <v>340</v>
      </c>
      <c r="E1173" s="230" t="s">
        <v>141</v>
      </c>
      <c r="F1173" s="489" t="s">
        <v>472</v>
      </c>
      <c r="G1173" s="560" t="s">
        <v>226</v>
      </c>
      <c r="H1173" s="624"/>
      <c r="I1173" s="497"/>
      <c r="J1173" s="627"/>
      <c r="K1173" s="588"/>
      <c r="L1173" s="471"/>
      <c r="M1173" s="580" t="s">
        <v>1029</v>
      </c>
      <c r="N1173" s="471"/>
      <c r="O1173" s="578"/>
      <c r="P1173" s="471"/>
      <c r="Q1173" s="580" t="s">
        <v>1029</v>
      </c>
    </row>
    <row r="1174" spans="1:18" ht="45" hidden="1" customHeight="1" x14ac:dyDescent="0.25">
      <c r="B1174" s="217" t="s">
        <v>335</v>
      </c>
      <c r="C1174" s="224" t="s">
        <v>991</v>
      </c>
      <c r="D1174" s="205" t="s">
        <v>340</v>
      </c>
      <c r="E1174" s="230" t="s">
        <v>142</v>
      </c>
      <c r="F1174" s="489" t="s">
        <v>472</v>
      </c>
      <c r="G1174" s="560"/>
      <c r="H1174" s="625"/>
      <c r="I1174" s="497"/>
      <c r="J1174" s="628"/>
      <c r="K1174" s="589"/>
      <c r="L1174" s="471"/>
      <c r="M1174" s="591"/>
      <c r="N1174" s="471"/>
      <c r="O1174" s="593"/>
      <c r="P1174" s="471"/>
      <c r="Q1174" s="591"/>
    </row>
    <row r="1175" spans="1:18" ht="45" hidden="1" customHeight="1" x14ac:dyDescent="0.25">
      <c r="B1175" s="217" t="s">
        <v>335</v>
      </c>
      <c r="C1175" s="224" t="s">
        <v>991</v>
      </c>
      <c r="D1175" s="205" t="s">
        <v>340</v>
      </c>
      <c r="E1175" s="230" t="s">
        <v>143</v>
      </c>
      <c r="F1175" s="489" t="s">
        <v>472</v>
      </c>
      <c r="G1175" s="560"/>
      <c r="H1175" s="626"/>
      <c r="I1175" s="497"/>
      <c r="J1175" s="629"/>
      <c r="K1175" s="590"/>
      <c r="L1175" s="471"/>
      <c r="M1175" s="592"/>
      <c r="N1175" s="471"/>
      <c r="O1175" s="579"/>
      <c r="P1175" s="471"/>
      <c r="Q1175" s="592"/>
    </row>
    <row r="1176" spans="1:18" s="177" customFormat="1" ht="5.0999999999999996" hidden="1" customHeight="1" thickBot="1" x14ac:dyDescent="0.3">
      <c r="A1176" s="272"/>
      <c r="B1176" s="220" t="s">
        <v>335</v>
      </c>
      <c r="C1176" s="220" t="s">
        <v>990</v>
      </c>
      <c r="D1176" s="208" t="s">
        <v>341</v>
      </c>
      <c r="E1176" s="213"/>
      <c r="F1176" s="134"/>
      <c r="G1176" s="176"/>
      <c r="H1176" s="193"/>
      <c r="I1176" s="193"/>
      <c r="J1176" s="193"/>
      <c r="K1176" s="193"/>
      <c r="L1176" s="134"/>
      <c r="M1176" s="186"/>
      <c r="N1176" s="134"/>
      <c r="O1176" s="193"/>
      <c r="P1176" s="134"/>
      <c r="Q1176" s="186"/>
      <c r="R1176" s="272"/>
    </row>
    <row r="1177" spans="1:18" ht="30.75" hidden="1" thickTop="1" x14ac:dyDescent="0.25">
      <c r="B1177" s="218" t="s">
        <v>335</v>
      </c>
      <c r="C1177" s="218" t="s">
        <v>990</v>
      </c>
      <c r="D1177" s="206" t="s">
        <v>341</v>
      </c>
      <c r="E1177" s="238" t="s">
        <v>744</v>
      </c>
      <c r="F1177" s="142"/>
      <c r="G1177" s="203" t="s">
        <v>231</v>
      </c>
      <c r="H1177" s="168"/>
      <c r="I1177" s="168"/>
      <c r="J1177" s="168"/>
      <c r="K1177" s="168"/>
      <c r="L1177" s="141"/>
      <c r="M1177" s="183"/>
      <c r="N1177" s="141"/>
      <c r="O1177" s="168"/>
      <c r="P1177" s="141"/>
      <c r="Q1177" s="183"/>
    </row>
    <row r="1178" spans="1:18" ht="45" hidden="1" customHeight="1" x14ac:dyDescent="0.25">
      <c r="B1178" s="217" t="s">
        <v>335</v>
      </c>
      <c r="C1178" s="224" t="s">
        <v>990</v>
      </c>
      <c r="D1178" s="205" t="s">
        <v>341</v>
      </c>
      <c r="E1178" s="230" t="s">
        <v>88</v>
      </c>
      <c r="F1178" s="144" t="s">
        <v>472</v>
      </c>
      <c r="G1178" s="560" t="s">
        <v>270</v>
      </c>
      <c r="H1178" s="572"/>
      <c r="I1178" s="187"/>
      <c r="J1178" s="608"/>
      <c r="K1178" s="608"/>
      <c r="L1178" s="146"/>
      <c r="M1178" s="611" t="s">
        <v>1029</v>
      </c>
      <c r="N1178" s="146"/>
      <c r="O1178" s="572"/>
      <c r="P1178" s="146"/>
      <c r="Q1178" s="611" t="s">
        <v>1029</v>
      </c>
    </row>
    <row r="1179" spans="1:18" ht="45" hidden="1" customHeight="1" x14ac:dyDescent="0.25">
      <c r="B1179" s="217" t="s">
        <v>335</v>
      </c>
      <c r="C1179" s="224" t="s">
        <v>990</v>
      </c>
      <c r="D1179" s="205" t="s">
        <v>341</v>
      </c>
      <c r="E1179" s="230" t="s">
        <v>88</v>
      </c>
      <c r="F1179" s="144" t="s">
        <v>472</v>
      </c>
      <c r="G1179" s="560"/>
      <c r="H1179" s="594"/>
      <c r="I1179" s="187"/>
      <c r="J1179" s="609"/>
      <c r="K1179" s="609"/>
      <c r="L1179" s="146"/>
      <c r="M1179" s="612"/>
      <c r="N1179" s="146"/>
      <c r="O1179" s="594"/>
      <c r="P1179" s="146"/>
      <c r="Q1179" s="612"/>
    </row>
    <row r="1180" spans="1:18" ht="45" hidden="1" customHeight="1" x14ac:dyDescent="0.25">
      <c r="B1180" s="217" t="s">
        <v>335</v>
      </c>
      <c r="C1180" s="224" t="s">
        <v>990</v>
      </c>
      <c r="D1180" s="205" t="s">
        <v>341</v>
      </c>
      <c r="E1180" s="230" t="s">
        <v>211</v>
      </c>
      <c r="F1180" s="144" t="s">
        <v>472</v>
      </c>
      <c r="G1180" s="560"/>
      <c r="H1180" s="573"/>
      <c r="I1180" s="187"/>
      <c r="J1180" s="610"/>
      <c r="K1180" s="610"/>
      <c r="L1180" s="146"/>
      <c r="M1180" s="613"/>
      <c r="N1180" s="146"/>
      <c r="O1180" s="573"/>
      <c r="P1180" s="146"/>
      <c r="Q1180" s="613"/>
    </row>
    <row r="1181" spans="1:18" s="177" customFormat="1" ht="5.0999999999999996" hidden="1" customHeight="1" thickBot="1" x14ac:dyDescent="0.3">
      <c r="A1181" s="272"/>
      <c r="B1181" s="220" t="s">
        <v>335</v>
      </c>
      <c r="C1181" s="220" t="s">
        <v>991</v>
      </c>
      <c r="D1181" s="208" t="s">
        <v>341</v>
      </c>
      <c r="E1181" s="213"/>
      <c r="F1181" s="134"/>
      <c r="G1181" s="176"/>
      <c r="H1181" s="498"/>
      <c r="I1181" s="498"/>
      <c r="J1181" s="498"/>
      <c r="K1181" s="499"/>
      <c r="L1181" s="466"/>
      <c r="M1181" s="534"/>
      <c r="N1181" s="466"/>
      <c r="O1181" s="499"/>
      <c r="P1181" s="466"/>
      <c r="Q1181" s="534"/>
      <c r="R1181" s="272"/>
    </row>
    <row r="1182" spans="1:18" ht="30.75" hidden="1" thickTop="1" x14ac:dyDescent="0.25">
      <c r="B1182" s="218" t="s">
        <v>335</v>
      </c>
      <c r="C1182" s="218" t="s">
        <v>991</v>
      </c>
      <c r="D1182" s="206" t="s">
        <v>341</v>
      </c>
      <c r="E1182" s="238" t="s">
        <v>744</v>
      </c>
      <c r="F1182" s="142"/>
      <c r="G1182" s="203" t="s">
        <v>231</v>
      </c>
      <c r="H1182" s="503"/>
      <c r="I1182" s="503"/>
      <c r="J1182" s="503"/>
      <c r="K1182" s="504"/>
      <c r="L1182" s="505"/>
      <c r="M1182" s="535"/>
      <c r="N1182" s="506"/>
      <c r="O1182" s="504"/>
      <c r="P1182" s="505"/>
      <c r="Q1182" s="535"/>
    </row>
    <row r="1183" spans="1:18" ht="45" hidden="1" customHeight="1" x14ac:dyDescent="0.25">
      <c r="B1183" s="217" t="s">
        <v>335</v>
      </c>
      <c r="C1183" s="224" t="s">
        <v>991</v>
      </c>
      <c r="D1183" s="205" t="s">
        <v>341</v>
      </c>
      <c r="E1183" s="230" t="s">
        <v>144</v>
      </c>
      <c r="F1183" s="489" t="s">
        <v>472</v>
      </c>
      <c r="G1183" s="560" t="s">
        <v>270</v>
      </c>
      <c r="H1183" s="624"/>
      <c r="I1183" s="497"/>
      <c r="J1183" s="627"/>
      <c r="K1183" s="588"/>
      <c r="L1183" s="471"/>
      <c r="M1183" s="580" t="s">
        <v>1029</v>
      </c>
      <c r="N1183" s="471"/>
      <c r="O1183" s="578"/>
      <c r="P1183" s="471"/>
      <c r="Q1183" s="580" t="s">
        <v>1029</v>
      </c>
    </row>
    <row r="1184" spans="1:18" ht="45" hidden="1" customHeight="1" x14ac:dyDescent="0.25">
      <c r="B1184" s="217" t="s">
        <v>335</v>
      </c>
      <c r="C1184" s="224" t="s">
        <v>991</v>
      </c>
      <c r="D1184" s="205" t="s">
        <v>341</v>
      </c>
      <c r="E1184" s="230" t="s">
        <v>145</v>
      </c>
      <c r="F1184" s="489" t="s">
        <v>472</v>
      </c>
      <c r="G1184" s="560"/>
      <c r="H1184" s="625"/>
      <c r="I1184" s="497"/>
      <c r="J1184" s="628"/>
      <c r="K1184" s="589"/>
      <c r="L1184" s="471"/>
      <c r="M1184" s="591"/>
      <c r="N1184" s="471"/>
      <c r="O1184" s="593"/>
      <c r="P1184" s="471"/>
      <c r="Q1184" s="591"/>
    </row>
    <row r="1185" spans="1:18" ht="45" hidden="1" customHeight="1" x14ac:dyDescent="0.25">
      <c r="B1185" s="217" t="s">
        <v>335</v>
      </c>
      <c r="C1185" s="224" t="s">
        <v>991</v>
      </c>
      <c r="D1185" s="205" t="s">
        <v>341</v>
      </c>
      <c r="E1185" s="230" t="s">
        <v>146</v>
      </c>
      <c r="F1185" s="489" t="s">
        <v>472</v>
      </c>
      <c r="G1185" s="560"/>
      <c r="H1185" s="626"/>
      <c r="I1185" s="497"/>
      <c r="J1185" s="629"/>
      <c r="K1185" s="590"/>
      <c r="L1185" s="471"/>
      <c r="M1185" s="592"/>
      <c r="N1185" s="471"/>
      <c r="O1185" s="579"/>
      <c r="P1185" s="471"/>
      <c r="Q1185" s="592"/>
    </row>
    <row r="1186" spans="1:18" s="177" customFormat="1" ht="5.0999999999999996" hidden="1" customHeight="1" thickBot="1" x14ac:dyDescent="0.3">
      <c r="A1186" s="272"/>
      <c r="B1186" s="220" t="s">
        <v>335</v>
      </c>
      <c r="C1186" s="220" t="s">
        <v>990</v>
      </c>
      <c r="D1186" s="208" t="s">
        <v>342</v>
      </c>
      <c r="E1186" s="213"/>
      <c r="F1186" s="134"/>
      <c r="G1186" s="176"/>
      <c r="H1186" s="193"/>
      <c r="I1186" s="193"/>
      <c r="J1186" s="193"/>
      <c r="K1186" s="193"/>
      <c r="L1186" s="134"/>
      <c r="M1186" s="186"/>
      <c r="N1186" s="134"/>
      <c r="O1186" s="193"/>
      <c r="P1186" s="134"/>
      <c r="Q1186" s="186"/>
      <c r="R1186" s="272"/>
    </row>
    <row r="1187" spans="1:18" ht="30.75" hidden="1" thickTop="1" x14ac:dyDescent="0.25">
      <c r="B1187" s="218" t="s">
        <v>335</v>
      </c>
      <c r="C1187" s="218" t="s">
        <v>990</v>
      </c>
      <c r="D1187" s="206" t="s">
        <v>342</v>
      </c>
      <c r="E1187" s="238" t="s">
        <v>1018</v>
      </c>
      <c r="F1187" s="142"/>
      <c r="G1187" s="203" t="s">
        <v>231</v>
      </c>
      <c r="H1187" s="168"/>
      <c r="I1187" s="168"/>
      <c r="J1187" s="168"/>
      <c r="K1187" s="168"/>
      <c r="L1187" s="141"/>
      <c r="M1187" s="183"/>
      <c r="N1187" s="141"/>
      <c r="O1187" s="168"/>
      <c r="P1187" s="141"/>
      <c r="Q1187" s="183"/>
    </row>
    <row r="1188" spans="1:18" ht="45" hidden="1" customHeight="1" x14ac:dyDescent="0.25">
      <c r="B1188" s="217" t="s">
        <v>335</v>
      </c>
      <c r="C1188" s="224" t="s">
        <v>990</v>
      </c>
      <c r="D1188" s="205" t="s">
        <v>342</v>
      </c>
      <c r="E1188" s="230" t="s">
        <v>745</v>
      </c>
      <c r="F1188" s="144" t="s">
        <v>472</v>
      </c>
      <c r="G1188" s="165"/>
      <c r="H1188" s="572"/>
      <c r="I1188" s="187"/>
      <c r="J1188" s="608"/>
      <c r="K1188" s="608"/>
      <c r="L1188" s="146"/>
      <c r="M1188" s="611" t="s">
        <v>1029</v>
      </c>
      <c r="N1188" s="146"/>
      <c r="O1188" s="572"/>
      <c r="P1188" s="146"/>
      <c r="Q1188" s="611" t="s">
        <v>1029</v>
      </c>
    </row>
    <row r="1189" spans="1:18" ht="45" hidden="1" customHeight="1" x14ac:dyDescent="0.25">
      <c r="B1189" s="217" t="s">
        <v>335</v>
      </c>
      <c r="C1189" s="224" t="s">
        <v>990</v>
      </c>
      <c r="D1189" s="205" t="s">
        <v>342</v>
      </c>
      <c r="E1189" s="230" t="s">
        <v>745</v>
      </c>
      <c r="F1189" s="144" t="s">
        <v>472</v>
      </c>
      <c r="G1189" s="165"/>
      <c r="H1189" s="594"/>
      <c r="I1189" s="187"/>
      <c r="J1189" s="609"/>
      <c r="K1189" s="609"/>
      <c r="L1189" s="146"/>
      <c r="M1189" s="612"/>
      <c r="N1189" s="146"/>
      <c r="O1189" s="594"/>
      <c r="P1189" s="146"/>
      <c r="Q1189" s="612"/>
    </row>
    <row r="1190" spans="1:18" ht="45" hidden="1" customHeight="1" x14ac:dyDescent="0.25">
      <c r="B1190" s="217" t="s">
        <v>335</v>
      </c>
      <c r="C1190" s="224" t="s">
        <v>990</v>
      </c>
      <c r="D1190" s="205" t="s">
        <v>342</v>
      </c>
      <c r="E1190" s="230" t="s">
        <v>211</v>
      </c>
      <c r="F1190" s="144" t="s">
        <v>472</v>
      </c>
      <c r="G1190" s="165"/>
      <c r="H1190" s="573"/>
      <c r="I1190" s="187"/>
      <c r="J1190" s="610"/>
      <c r="K1190" s="610"/>
      <c r="L1190" s="146"/>
      <c r="M1190" s="613"/>
      <c r="N1190" s="146"/>
      <c r="O1190" s="573"/>
      <c r="P1190" s="146"/>
      <c r="Q1190" s="613"/>
    </row>
    <row r="1191" spans="1:18" s="177" customFormat="1" ht="5.0999999999999996" hidden="1" customHeight="1" thickBot="1" x14ac:dyDescent="0.3">
      <c r="A1191" s="272"/>
      <c r="B1191" s="220" t="s">
        <v>335</v>
      </c>
      <c r="C1191" s="220" t="s">
        <v>991</v>
      </c>
      <c r="D1191" s="208" t="s">
        <v>342</v>
      </c>
      <c r="E1191" s="213"/>
      <c r="F1191" s="134"/>
      <c r="G1191" s="176"/>
      <c r="H1191" s="498"/>
      <c r="I1191" s="498"/>
      <c r="J1191" s="498"/>
      <c r="K1191" s="499"/>
      <c r="L1191" s="466"/>
      <c r="M1191" s="534"/>
      <c r="N1191" s="466"/>
      <c r="O1191" s="499"/>
      <c r="P1191" s="466"/>
      <c r="Q1191" s="534"/>
      <c r="R1191" s="272"/>
    </row>
    <row r="1192" spans="1:18" ht="30.75" hidden="1" thickTop="1" x14ac:dyDescent="0.25">
      <c r="B1192" s="218" t="s">
        <v>335</v>
      </c>
      <c r="C1192" s="218" t="s">
        <v>991</v>
      </c>
      <c r="D1192" s="206" t="s">
        <v>342</v>
      </c>
      <c r="E1192" s="238" t="s">
        <v>1018</v>
      </c>
      <c r="F1192" s="142"/>
      <c r="G1192" s="203" t="s">
        <v>231</v>
      </c>
      <c r="H1192" s="503"/>
      <c r="I1192" s="503"/>
      <c r="J1192" s="503"/>
      <c r="K1192" s="504"/>
      <c r="L1192" s="505"/>
      <c r="M1192" s="535"/>
      <c r="N1192" s="506"/>
      <c r="O1192" s="504"/>
      <c r="P1192" s="505"/>
      <c r="Q1192" s="535"/>
    </row>
    <row r="1193" spans="1:18" ht="45" hidden="1" customHeight="1" x14ac:dyDescent="0.25">
      <c r="B1193" s="217" t="s">
        <v>335</v>
      </c>
      <c r="C1193" s="224" t="s">
        <v>991</v>
      </c>
      <c r="D1193" s="205" t="s">
        <v>342</v>
      </c>
      <c r="E1193" s="230" t="s">
        <v>144</v>
      </c>
      <c r="F1193" s="489" t="s">
        <v>472</v>
      </c>
      <c r="G1193" s="560" t="s">
        <v>270</v>
      </c>
      <c r="H1193" s="624"/>
      <c r="I1193" s="497"/>
      <c r="J1193" s="627"/>
      <c r="K1193" s="588"/>
      <c r="L1193" s="471"/>
      <c r="M1193" s="580" t="s">
        <v>1029</v>
      </c>
      <c r="N1193" s="471"/>
      <c r="O1193" s="578"/>
      <c r="P1193" s="471"/>
      <c r="Q1193" s="580" t="s">
        <v>1029</v>
      </c>
    </row>
    <row r="1194" spans="1:18" ht="45" hidden="1" customHeight="1" x14ac:dyDescent="0.25">
      <c r="B1194" s="217" t="s">
        <v>335</v>
      </c>
      <c r="C1194" s="224" t="s">
        <v>991</v>
      </c>
      <c r="D1194" s="205" t="s">
        <v>342</v>
      </c>
      <c r="E1194" s="230" t="s">
        <v>145</v>
      </c>
      <c r="F1194" s="489" t="s">
        <v>472</v>
      </c>
      <c r="G1194" s="560"/>
      <c r="H1194" s="625"/>
      <c r="I1194" s="497"/>
      <c r="J1194" s="628"/>
      <c r="K1194" s="589"/>
      <c r="L1194" s="471"/>
      <c r="M1194" s="591"/>
      <c r="N1194" s="471"/>
      <c r="O1194" s="593"/>
      <c r="P1194" s="471"/>
      <c r="Q1194" s="591"/>
    </row>
    <row r="1195" spans="1:18" ht="45" hidden="1" customHeight="1" x14ac:dyDescent="0.25">
      <c r="B1195" s="217" t="s">
        <v>335</v>
      </c>
      <c r="C1195" s="224" t="s">
        <v>991</v>
      </c>
      <c r="D1195" s="205" t="s">
        <v>342</v>
      </c>
      <c r="E1195" s="230" t="s">
        <v>746</v>
      </c>
      <c r="F1195" s="489" t="s">
        <v>472</v>
      </c>
      <c r="G1195" s="560"/>
      <c r="H1195" s="626"/>
      <c r="I1195" s="497"/>
      <c r="J1195" s="629"/>
      <c r="K1195" s="590"/>
      <c r="L1195" s="471"/>
      <c r="M1195" s="592"/>
      <c r="N1195" s="471"/>
      <c r="O1195" s="579"/>
      <c r="P1195" s="471"/>
      <c r="Q1195" s="592"/>
    </row>
    <row r="1196" spans="1:18" s="177" customFormat="1" ht="5.0999999999999996" hidden="1" customHeight="1" thickBot="1" x14ac:dyDescent="0.3">
      <c r="A1196" s="272"/>
      <c r="B1196" s="220" t="s">
        <v>335</v>
      </c>
      <c r="C1196" s="220" t="s">
        <v>990</v>
      </c>
      <c r="D1196" s="208" t="s">
        <v>343</v>
      </c>
      <c r="E1196" s="213"/>
      <c r="F1196" s="134"/>
      <c r="G1196" s="176"/>
      <c r="H1196" s="193"/>
      <c r="I1196" s="193"/>
      <c r="J1196" s="193"/>
      <c r="K1196" s="193"/>
      <c r="L1196" s="134"/>
      <c r="M1196" s="186"/>
      <c r="N1196" s="134"/>
      <c r="O1196" s="193"/>
      <c r="P1196" s="134"/>
      <c r="Q1196" s="186"/>
      <c r="R1196" s="272"/>
    </row>
    <row r="1197" spans="1:18" ht="30" hidden="1" customHeight="1" thickTop="1" x14ac:dyDescent="0.25">
      <c r="B1197" s="218" t="s">
        <v>335</v>
      </c>
      <c r="C1197" s="218" t="s">
        <v>990</v>
      </c>
      <c r="D1197" s="206" t="s">
        <v>343</v>
      </c>
      <c r="E1197" s="238" t="s">
        <v>747</v>
      </c>
      <c r="F1197" s="142"/>
      <c r="G1197" s="203" t="s">
        <v>78</v>
      </c>
      <c r="H1197" s="168"/>
      <c r="I1197" s="168"/>
      <c r="J1197" s="168"/>
      <c r="K1197" s="168"/>
      <c r="L1197" s="141"/>
      <c r="M1197" s="183"/>
      <c r="N1197" s="141"/>
      <c r="O1197" s="168"/>
      <c r="P1197" s="141"/>
      <c r="Q1197" s="183"/>
    </row>
    <row r="1198" spans="1:18" ht="45" hidden="1" customHeight="1" x14ac:dyDescent="0.25">
      <c r="B1198" s="217" t="s">
        <v>335</v>
      </c>
      <c r="C1198" s="224" t="s">
        <v>990</v>
      </c>
      <c r="D1198" s="205" t="s">
        <v>343</v>
      </c>
      <c r="E1198" s="230" t="s">
        <v>745</v>
      </c>
      <c r="F1198" s="144" t="s">
        <v>472</v>
      </c>
      <c r="G1198" s="165"/>
      <c r="H1198" s="572"/>
      <c r="I1198" s="187"/>
      <c r="J1198" s="608"/>
      <c r="K1198" s="608"/>
      <c r="L1198" s="146"/>
      <c r="M1198" s="611" t="s">
        <v>1029</v>
      </c>
      <c r="N1198" s="146"/>
      <c r="O1198" s="572"/>
      <c r="P1198" s="146"/>
      <c r="Q1198" s="611" t="s">
        <v>1029</v>
      </c>
    </row>
    <row r="1199" spans="1:18" ht="45" hidden="1" customHeight="1" x14ac:dyDescent="0.25">
      <c r="B1199" s="217" t="s">
        <v>335</v>
      </c>
      <c r="C1199" s="224" t="s">
        <v>990</v>
      </c>
      <c r="D1199" s="205" t="s">
        <v>343</v>
      </c>
      <c r="E1199" s="230" t="s">
        <v>745</v>
      </c>
      <c r="F1199" s="144" t="s">
        <v>472</v>
      </c>
      <c r="G1199" s="198" t="s">
        <v>271</v>
      </c>
      <c r="H1199" s="594"/>
      <c r="I1199" s="187"/>
      <c r="J1199" s="609"/>
      <c r="K1199" s="609"/>
      <c r="L1199" s="146"/>
      <c r="M1199" s="612"/>
      <c r="N1199" s="146"/>
      <c r="O1199" s="594"/>
      <c r="P1199" s="146"/>
      <c r="Q1199" s="612"/>
    </row>
    <row r="1200" spans="1:18" ht="45" hidden="1" customHeight="1" x14ac:dyDescent="0.25">
      <c r="B1200" s="217" t="s">
        <v>335</v>
      </c>
      <c r="C1200" s="224" t="s">
        <v>990</v>
      </c>
      <c r="D1200" s="205" t="s">
        <v>343</v>
      </c>
      <c r="E1200" s="230" t="s">
        <v>211</v>
      </c>
      <c r="F1200" s="144" t="s">
        <v>472</v>
      </c>
      <c r="G1200" s="165"/>
      <c r="H1200" s="573"/>
      <c r="I1200" s="187"/>
      <c r="J1200" s="610"/>
      <c r="K1200" s="610"/>
      <c r="L1200" s="146"/>
      <c r="M1200" s="613"/>
      <c r="N1200" s="146"/>
      <c r="O1200" s="573"/>
      <c r="P1200" s="146"/>
      <c r="Q1200" s="613"/>
    </row>
    <row r="1201" spans="1:18" s="177" customFormat="1" ht="5.0999999999999996" hidden="1" customHeight="1" thickBot="1" x14ac:dyDescent="0.3">
      <c r="A1201" s="272"/>
      <c r="B1201" s="220" t="s">
        <v>335</v>
      </c>
      <c r="C1201" s="220" t="s">
        <v>991</v>
      </c>
      <c r="D1201" s="208" t="s">
        <v>343</v>
      </c>
      <c r="E1201" s="213"/>
      <c r="F1201" s="134"/>
      <c r="G1201" s="176"/>
      <c r="H1201" s="498"/>
      <c r="I1201" s="498"/>
      <c r="J1201" s="498"/>
      <c r="K1201" s="499"/>
      <c r="L1201" s="466"/>
      <c r="M1201" s="534"/>
      <c r="N1201" s="466"/>
      <c r="O1201" s="499"/>
      <c r="P1201" s="466"/>
      <c r="Q1201" s="534"/>
      <c r="R1201" s="272"/>
    </row>
    <row r="1202" spans="1:18" ht="33" hidden="1" customHeight="1" thickTop="1" x14ac:dyDescent="0.25">
      <c r="B1202" s="218" t="s">
        <v>335</v>
      </c>
      <c r="C1202" s="218" t="s">
        <v>991</v>
      </c>
      <c r="D1202" s="206" t="s">
        <v>343</v>
      </c>
      <c r="E1202" s="238" t="s">
        <v>747</v>
      </c>
      <c r="F1202" s="142"/>
      <c r="G1202" s="203" t="s">
        <v>231</v>
      </c>
      <c r="H1202" s="503"/>
      <c r="I1202" s="503"/>
      <c r="J1202" s="503"/>
      <c r="K1202" s="504"/>
      <c r="L1202" s="505"/>
      <c r="M1202" s="535"/>
      <c r="N1202" s="506"/>
      <c r="O1202" s="504"/>
      <c r="P1202" s="505"/>
      <c r="Q1202" s="535"/>
    </row>
    <row r="1203" spans="1:18" ht="45" hidden="1" customHeight="1" x14ac:dyDescent="0.25">
      <c r="B1203" s="217" t="s">
        <v>335</v>
      </c>
      <c r="C1203" s="224" t="s">
        <v>991</v>
      </c>
      <c r="D1203" s="205" t="s">
        <v>343</v>
      </c>
      <c r="E1203" s="230" t="s">
        <v>144</v>
      </c>
      <c r="F1203" s="489" t="s">
        <v>472</v>
      </c>
      <c r="G1203" s="560" t="s">
        <v>270</v>
      </c>
      <c r="H1203" s="624"/>
      <c r="I1203" s="497"/>
      <c r="J1203" s="627"/>
      <c r="K1203" s="588"/>
      <c r="L1203" s="471"/>
      <c r="M1203" s="580" t="s">
        <v>1029</v>
      </c>
      <c r="N1203" s="471"/>
      <c r="O1203" s="578"/>
      <c r="P1203" s="471"/>
      <c r="Q1203" s="580" t="s">
        <v>1029</v>
      </c>
    </row>
    <row r="1204" spans="1:18" ht="45" hidden="1" customHeight="1" x14ac:dyDescent="0.25">
      <c r="B1204" s="217" t="s">
        <v>335</v>
      </c>
      <c r="C1204" s="224" t="s">
        <v>991</v>
      </c>
      <c r="D1204" s="205" t="s">
        <v>343</v>
      </c>
      <c r="E1204" s="230" t="s">
        <v>145</v>
      </c>
      <c r="F1204" s="489" t="s">
        <v>472</v>
      </c>
      <c r="G1204" s="560"/>
      <c r="H1204" s="625"/>
      <c r="I1204" s="497"/>
      <c r="J1204" s="628"/>
      <c r="K1204" s="589"/>
      <c r="L1204" s="471"/>
      <c r="M1204" s="591"/>
      <c r="N1204" s="471"/>
      <c r="O1204" s="593"/>
      <c r="P1204" s="471"/>
      <c r="Q1204" s="591"/>
    </row>
    <row r="1205" spans="1:18" ht="45" hidden="1" customHeight="1" x14ac:dyDescent="0.25">
      <c r="B1205" s="217" t="s">
        <v>335</v>
      </c>
      <c r="C1205" s="224" t="s">
        <v>991</v>
      </c>
      <c r="D1205" s="205" t="s">
        <v>343</v>
      </c>
      <c r="E1205" s="230" t="s">
        <v>746</v>
      </c>
      <c r="F1205" s="489" t="s">
        <v>472</v>
      </c>
      <c r="G1205" s="560"/>
      <c r="H1205" s="626"/>
      <c r="I1205" s="497"/>
      <c r="J1205" s="629"/>
      <c r="K1205" s="590"/>
      <c r="L1205" s="471"/>
      <c r="M1205" s="592"/>
      <c r="N1205" s="471"/>
      <c r="O1205" s="579"/>
      <c r="P1205" s="471"/>
      <c r="Q1205" s="592"/>
    </row>
    <row r="1206" spans="1:18" s="177" customFormat="1" ht="5.0999999999999996" hidden="1" customHeight="1" thickBot="1" x14ac:dyDescent="0.3">
      <c r="A1206" s="272"/>
      <c r="B1206" s="220" t="s">
        <v>335</v>
      </c>
      <c r="C1206" s="220" t="s">
        <v>990</v>
      </c>
      <c r="D1206" s="208" t="s">
        <v>344</v>
      </c>
      <c r="E1206" s="213"/>
      <c r="F1206" s="134"/>
      <c r="G1206" s="176"/>
      <c r="H1206" s="193"/>
      <c r="I1206" s="193"/>
      <c r="J1206" s="193"/>
      <c r="K1206" s="193"/>
      <c r="L1206" s="134"/>
      <c r="M1206" s="186"/>
      <c r="N1206" s="134"/>
      <c r="O1206" s="193"/>
      <c r="P1206" s="134"/>
      <c r="Q1206" s="186"/>
      <c r="R1206" s="272"/>
    </row>
    <row r="1207" spans="1:18" ht="15.75" hidden="1" thickTop="1" x14ac:dyDescent="0.25">
      <c r="B1207" s="218" t="s">
        <v>335</v>
      </c>
      <c r="C1207" s="218" t="s">
        <v>990</v>
      </c>
      <c r="D1207" s="206" t="s">
        <v>344</v>
      </c>
      <c r="E1207" s="238" t="s">
        <v>748</v>
      </c>
      <c r="F1207" s="142"/>
      <c r="G1207" s="203" t="s">
        <v>78</v>
      </c>
      <c r="H1207" s="168"/>
      <c r="I1207" s="168"/>
      <c r="J1207" s="168"/>
      <c r="K1207" s="168"/>
      <c r="L1207" s="141"/>
      <c r="M1207" s="183"/>
      <c r="N1207" s="141"/>
      <c r="O1207" s="168"/>
      <c r="P1207" s="141"/>
      <c r="Q1207" s="183"/>
    </row>
    <row r="1208" spans="1:18" ht="45" hidden="1" customHeight="1" x14ac:dyDescent="0.25">
      <c r="B1208" s="217" t="s">
        <v>335</v>
      </c>
      <c r="C1208" s="224" t="s">
        <v>990</v>
      </c>
      <c r="D1208" s="205" t="s">
        <v>344</v>
      </c>
      <c r="E1208" s="230" t="s">
        <v>115</v>
      </c>
      <c r="F1208" s="144" t="s">
        <v>472</v>
      </c>
      <c r="G1208" s="165"/>
      <c r="H1208" s="572"/>
      <c r="I1208" s="187"/>
      <c r="J1208" s="572"/>
      <c r="K1208" s="572"/>
      <c r="L1208" s="145"/>
      <c r="M1208" s="574" t="s">
        <v>1029</v>
      </c>
      <c r="N1208" s="146"/>
      <c r="O1208" s="572"/>
      <c r="P1208" s="147"/>
      <c r="Q1208" s="574" t="s">
        <v>1029</v>
      </c>
    </row>
    <row r="1209" spans="1:18" ht="45" hidden="1" customHeight="1" x14ac:dyDescent="0.25">
      <c r="B1209" s="217" t="s">
        <v>335</v>
      </c>
      <c r="C1209" s="224" t="s">
        <v>990</v>
      </c>
      <c r="D1209" s="205" t="s">
        <v>344</v>
      </c>
      <c r="E1209" s="230" t="s">
        <v>116</v>
      </c>
      <c r="F1209" s="144" t="s">
        <v>472</v>
      </c>
      <c r="G1209" s="198" t="s">
        <v>271</v>
      </c>
      <c r="H1209" s="573"/>
      <c r="I1209" s="187"/>
      <c r="J1209" s="573"/>
      <c r="K1209" s="573"/>
      <c r="L1209" s="147"/>
      <c r="M1209" s="575"/>
      <c r="N1209" s="146"/>
      <c r="O1209" s="573"/>
      <c r="P1209" s="147"/>
      <c r="Q1209" s="575"/>
    </row>
    <row r="1210" spans="1:18" s="177" customFormat="1" ht="5.0999999999999996" hidden="1" customHeight="1" thickBot="1" x14ac:dyDescent="0.3">
      <c r="A1210" s="272"/>
      <c r="B1210" s="220" t="s">
        <v>335</v>
      </c>
      <c r="C1210" s="220" t="s">
        <v>991</v>
      </c>
      <c r="D1210" s="208" t="s">
        <v>344</v>
      </c>
      <c r="E1210" s="213"/>
      <c r="F1210" s="134"/>
      <c r="G1210" s="176"/>
      <c r="H1210" s="498"/>
      <c r="I1210" s="498"/>
      <c r="J1210" s="498"/>
      <c r="K1210" s="499"/>
      <c r="L1210" s="466"/>
      <c r="M1210" s="534"/>
      <c r="N1210" s="466"/>
      <c r="O1210" s="499"/>
      <c r="P1210" s="466"/>
      <c r="Q1210" s="534"/>
      <c r="R1210" s="272"/>
    </row>
    <row r="1211" spans="1:18" ht="15.75" hidden="1" thickTop="1" x14ac:dyDescent="0.25">
      <c r="B1211" s="218" t="s">
        <v>335</v>
      </c>
      <c r="C1211" s="218" t="s">
        <v>991</v>
      </c>
      <c r="D1211" s="206" t="s">
        <v>344</v>
      </c>
      <c r="E1211" s="238" t="s">
        <v>748</v>
      </c>
      <c r="F1211" s="142"/>
      <c r="G1211" s="203" t="s">
        <v>231</v>
      </c>
      <c r="H1211" s="503"/>
      <c r="I1211" s="503"/>
      <c r="J1211" s="503"/>
      <c r="K1211" s="504"/>
      <c r="L1211" s="505"/>
      <c r="M1211" s="535"/>
      <c r="N1211" s="506"/>
      <c r="O1211" s="504"/>
      <c r="P1211" s="505"/>
      <c r="Q1211" s="535"/>
    </row>
    <row r="1212" spans="1:18" ht="45" hidden="1" customHeight="1" x14ac:dyDescent="0.25">
      <c r="B1212" s="217" t="s">
        <v>335</v>
      </c>
      <c r="C1212" s="224" t="s">
        <v>991</v>
      </c>
      <c r="D1212" s="205" t="s">
        <v>344</v>
      </c>
      <c r="E1212" s="230" t="s">
        <v>185</v>
      </c>
      <c r="F1212" s="489" t="s">
        <v>472</v>
      </c>
      <c r="G1212" s="560"/>
      <c r="H1212" s="624"/>
      <c r="I1212" s="501"/>
      <c r="J1212" s="627"/>
      <c r="K1212" s="588"/>
      <c r="L1212" s="471"/>
      <c r="M1212" s="580" t="s">
        <v>1029</v>
      </c>
      <c r="N1212" s="471"/>
      <c r="O1212" s="578"/>
      <c r="P1212" s="471"/>
      <c r="Q1212" s="580" t="s">
        <v>1029</v>
      </c>
    </row>
    <row r="1213" spans="1:18" ht="45" hidden="1" customHeight="1" x14ac:dyDescent="0.25">
      <c r="B1213" s="217" t="s">
        <v>335</v>
      </c>
      <c r="C1213" s="224" t="s">
        <v>991</v>
      </c>
      <c r="D1213" s="205" t="s">
        <v>344</v>
      </c>
      <c r="E1213" s="230" t="s">
        <v>189</v>
      </c>
      <c r="F1213" s="489" t="s">
        <v>472</v>
      </c>
      <c r="G1213" s="560"/>
      <c r="H1213" s="625"/>
      <c r="I1213" s="501"/>
      <c r="J1213" s="628"/>
      <c r="K1213" s="589"/>
      <c r="L1213" s="471"/>
      <c r="M1213" s="591"/>
      <c r="N1213" s="471"/>
      <c r="O1213" s="593"/>
      <c r="P1213" s="471"/>
      <c r="Q1213" s="591"/>
    </row>
    <row r="1214" spans="1:18" ht="45" hidden="1" customHeight="1" x14ac:dyDescent="0.25">
      <c r="B1214" s="217" t="s">
        <v>335</v>
      </c>
      <c r="C1214" s="224" t="s">
        <v>991</v>
      </c>
      <c r="D1214" s="205" t="s">
        <v>344</v>
      </c>
      <c r="E1214" s="230" t="s">
        <v>190</v>
      </c>
      <c r="F1214" s="489" t="s">
        <v>472</v>
      </c>
      <c r="G1214" s="560"/>
      <c r="H1214" s="625"/>
      <c r="I1214" s="501"/>
      <c r="J1214" s="628"/>
      <c r="K1214" s="589"/>
      <c r="L1214" s="471"/>
      <c r="M1214" s="591"/>
      <c r="N1214" s="471"/>
      <c r="O1214" s="593"/>
      <c r="P1214" s="471"/>
      <c r="Q1214" s="591"/>
    </row>
    <row r="1215" spans="1:18" ht="45" hidden="1" customHeight="1" x14ac:dyDescent="0.25">
      <c r="B1215" s="217" t="s">
        <v>335</v>
      </c>
      <c r="C1215" s="224" t="s">
        <v>991</v>
      </c>
      <c r="D1215" s="205" t="s">
        <v>344</v>
      </c>
      <c r="E1215" s="230" t="s">
        <v>191</v>
      </c>
      <c r="F1215" s="489" t="s">
        <v>472</v>
      </c>
      <c r="G1215" s="560"/>
      <c r="H1215" s="626"/>
      <c r="I1215" s="502"/>
      <c r="J1215" s="629"/>
      <c r="K1215" s="590"/>
      <c r="L1215" s="471"/>
      <c r="M1215" s="592"/>
      <c r="N1215" s="476"/>
      <c r="O1215" s="579"/>
      <c r="P1215" s="471"/>
      <c r="Q1215" s="592"/>
    </row>
    <row r="1216" spans="1:18" s="177" customFormat="1" ht="5.0999999999999996" hidden="1" customHeight="1" thickBot="1" x14ac:dyDescent="0.3">
      <c r="A1216" s="272"/>
      <c r="B1216" s="220" t="s">
        <v>335</v>
      </c>
      <c r="C1216" s="220" t="s">
        <v>990</v>
      </c>
      <c r="D1216" s="208" t="s">
        <v>345</v>
      </c>
      <c r="E1216" s="213"/>
      <c r="F1216" s="134"/>
      <c r="G1216" s="176"/>
      <c r="H1216" s="193"/>
      <c r="I1216" s="193"/>
      <c r="J1216" s="193"/>
      <c r="K1216" s="193"/>
      <c r="L1216" s="134"/>
      <c r="M1216" s="186"/>
      <c r="N1216" s="134"/>
      <c r="O1216" s="193"/>
      <c r="P1216" s="134"/>
      <c r="Q1216" s="186"/>
      <c r="R1216" s="272"/>
    </row>
    <row r="1217" spans="1:18" ht="15.75" hidden="1" thickTop="1" x14ac:dyDescent="0.25">
      <c r="B1217" s="218" t="s">
        <v>335</v>
      </c>
      <c r="C1217" s="218" t="s">
        <v>990</v>
      </c>
      <c r="D1217" s="206" t="s">
        <v>345</v>
      </c>
      <c r="E1217" s="238" t="s">
        <v>67</v>
      </c>
      <c r="F1217" s="142"/>
      <c r="G1217" s="203" t="s">
        <v>78</v>
      </c>
      <c r="H1217" s="168"/>
      <c r="I1217" s="168"/>
      <c r="J1217" s="168"/>
      <c r="K1217" s="168"/>
      <c r="L1217" s="141"/>
      <c r="M1217" s="183"/>
      <c r="N1217" s="141"/>
      <c r="O1217" s="168"/>
      <c r="P1217" s="141"/>
      <c r="Q1217" s="183"/>
    </row>
    <row r="1218" spans="1:18" ht="45" hidden="1" customHeight="1" x14ac:dyDescent="0.25">
      <c r="B1218" s="217" t="s">
        <v>335</v>
      </c>
      <c r="C1218" s="224" t="s">
        <v>990</v>
      </c>
      <c r="D1218" s="205" t="s">
        <v>345</v>
      </c>
      <c r="E1218" s="230" t="s">
        <v>90</v>
      </c>
      <c r="F1218" s="144" t="s">
        <v>472</v>
      </c>
      <c r="G1218" s="165"/>
      <c r="H1218" s="572"/>
      <c r="I1218" s="187"/>
      <c r="J1218" s="608"/>
      <c r="K1218" s="608"/>
      <c r="L1218" s="146"/>
      <c r="M1218" s="611" t="s">
        <v>1029</v>
      </c>
      <c r="N1218" s="146"/>
      <c r="O1218" s="572"/>
      <c r="P1218" s="146"/>
      <c r="Q1218" s="611" t="s">
        <v>1029</v>
      </c>
    </row>
    <row r="1219" spans="1:18" ht="45" hidden="1" customHeight="1" x14ac:dyDescent="0.25">
      <c r="B1219" s="217" t="s">
        <v>335</v>
      </c>
      <c r="C1219" s="224" t="s">
        <v>990</v>
      </c>
      <c r="D1219" s="205" t="s">
        <v>345</v>
      </c>
      <c r="E1219" s="230" t="s">
        <v>101</v>
      </c>
      <c r="F1219" s="144" t="s">
        <v>472</v>
      </c>
      <c r="G1219" s="198" t="s">
        <v>271</v>
      </c>
      <c r="H1219" s="594"/>
      <c r="I1219" s="187"/>
      <c r="J1219" s="609"/>
      <c r="K1219" s="609"/>
      <c r="L1219" s="146"/>
      <c r="M1219" s="612"/>
      <c r="N1219" s="146"/>
      <c r="O1219" s="594"/>
      <c r="P1219" s="146"/>
      <c r="Q1219" s="612"/>
    </row>
    <row r="1220" spans="1:18" ht="45" hidden="1" customHeight="1" x14ac:dyDescent="0.25">
      <c r="B1220" s="217" t="s">
        <v>335</v>
      </c>
      <c r="C1220" s="224" t="s">
        <v>990</v>
      </c>
      <c r="D1220" s="205" t="s">
        <v>345</v>
      </c>
      <c r="E1220" s="230" t="s">
        <v>92</v>
      </c>
      <c r="F1220" s="144" t="s">
        <v>472</v>
      </c>
      <c r="G1220" s="165"/>
      <c r="H1220" s="573"/>
      <c r="I1220" s="187"/>
      <c r="J1220" s="610"/>
      <c r="K1220" s="610"/>
      <c r="L1220" s="146"/>
      <c r="M1220" s="613"/>
      <c r="N1220" s="146"/>
      <c r="O1220" s="573"/>
      <c r="P1220" s="146"/>
      <c r="Q1220" s="613"/>
    </row>
    <row r="1221" spans="1:18" s="177" customFormat="1" ht="5.0999999999999996" hidden="1" customHeight="1" thickBot="1" x14ac:dyDescent="0.3">
      <c r="A1221" s="272"/>
      <c r="B1221" s="220" t="s">
        <v>335</v>
      </c>
      <c r="C1221" s="220" t="s">
        <v>991</v>
      </c>
      <c r="D1221" s="208" t="s">
        <v>345</v>
      </c>
      <c r="E1221" s="213"/>
      <c r="F1221" s="134"/>
      <c r="G1221" s="176"/>
      <c r="H1221" s="498"/>
      <c r="I1221" s="498"/>
      <c r="J1221" s="498"/>
      <c r="K1221" s="499"/>
      <c r="L1221" s="466"/>
      <c r="M1221" s="534"/>
      <c r="N1221" s="466"/>
      <c r="O1221" s="499"/>
      <c r="P1221" s="466"/>
      <c r="Q1221" s="534"/>
      <c r="R1221" s="272"/>
    </row>
    <row r="1222" spans="1:18" ht="15.75" hidden="1" thickTop="1" x14ac:dyDescent="0.25">
      <c r="B1222" s="218" t="s">
        <v>335</v>
      </c>
      <c r="C1222" s="218" t="s">
        <v>991</v>
      </c>
      <c r="D1222" s="206" t="s">
        <v>345</v>
      </c>
      <c r="E1222" s="238" t="s">
        <v>67</v>
      </c>
      <c r="F1222" s="142"/>
      <c r="G1222" s="203" t="s">
        <v>78</v>
      </c>
      <c r="H1222" s="503"/>
      <c r="I1222" s="503"/>
      <c r="J1222" s="503"/>
      <c r="K1222" s="504"/>
      <c r="L1222" s="505"/>
      <c r="M1222" s="535"/>
      <c r="N1222" s="506"/>
      <c r="O1222" s="504"/>
      <c r="P1222" s="505"/>
      <c r="Q1222" s="535"/>
    </row>
    <row r="1223" spans="1:18" ht="45" hidden="1" customHeight="1" x14ac:dyDescent="0.25">
      <c r="B1223" s="217" t="s">
        <v>335</v>
      </c>
      <c r="C1223" s="224" t="s">
        <v>991</v>
      </c>
      <c r="D1223" s="205" t="s">
        <v>345</v>
      </c>
      <c r="E1223" s="230" t="s">
        <v>150</v>
      </c>
      <c r="F1223" s="489" t="s">
        <v>472</v>
      </c>
      <c r="G1223" s="560" t="s">
        <v>271</v>
      </c>
      <c r="H1223" s="624"/>
      <c r="I1223" s="501"/>
      <c r="J1223" s="627"/>
      <c r="K1223" s="588"/>
      <c r="L1223" s="471"/>
      <c r="M1223" s="580" t="s">
        <v>1029</v>
      </c>
      <c r="N1223" s="471"/>
      <c r="O1223" s="578"/>
      <c r="P1223" s="471"/>
      <c r="Q1223" s="580" t="s">
        <v>1029</v>
      </c>
    </row>
    <row r="1224" spans="1:18" ht="45" hidden="1" customHeight="1" x14ac:dyDescent="0.25">
      <c r="B1224" s="217" t="s">
        <v>335</v>
      </c>
      <c r="C1224" s="224" t="s">
        <v>991</v>
      </c>
      <c r="D1224" s="205" t="s">
        <v>345</v>
      </c>
      <c r="E1224" s="230" t="s">
        <v>151</v>
      </c>
      <c r="F1224" s="489" t="s">
        <v>472</v>
      </c>
      <c r="G1224" s="560"/>
      <c r="H1224" s="625"/>
      <c r="I1224" s="501"/>
      <c r="J1224" s="628"/>
      <c r="K1224" s="589"/>
      <c r="L1224" s="471"/>
      <c r="M1224" s="591"/>
      <c r="N1224" s="471"/>
      <c r="O1224" s="593"/>
      <c r="P1224" s="471"/>
      <c r="Q1224" s="591"/>
    </row>
    <row r="1225" spans="1:18" ht="45" hidden="1" customHeight="1" x14ac:dyDescent="0.25">
      <c r="B1225" s="217" t="s">
        <v>335</v>
      </c>
      <c r="C1225" s="224" t="s">
        <v>991</v>
      </c>
      <c r="D1225" s="205" t="s">
        <v>345</v>
      </c>
      <c r="E1225" s="230" t="s">
        <v>90</v>
      </c>
      <c r="F1225" s="489" t="s">
        <v>472</v>
      </c>
      <c r="G1225" s="560"/>
      <c r="H1225" s="625"/>
      <c r="I1225" s="501"/>
      <c r="J1225" s="628"/>
      <c r="K1225" s="589"/>
      <c r="L1225" s="471"/>
      <c r="M1225" s="591"/>
      <c r="N1225" s="471"/>
      <c r="O1225" s="593"/>
      <c r="P1225" s="471"/>
      <c r="Q1225" s="591"/>
    </row>
    <row r="1226" spans="1:18" ht="45" hidden="1" customHeight="1" x14ac:dyDescent="0.25">
      <c r="B1226" s="217" t="s">
        <v>335</v>
      </c>
      <c r="C1226" s="224" t="s">
        <v>991</v>
      </c>
      <c r="D1226" s="205" t="s">
        <v>345</v>
      </c>
      <c r="E1226" s="230" t="s">
        <v>152</v>
      </c>
      <c r="F1226" s="489" t="s">
        <v>472</v>
      </c>
      <c r="G1226" s="560"/>
      <c r="H1226" s="626"/>
      <c r="I1226" s="502"/>
      <c r="J1226" s="629"/>
      <c r="K1226" s="590"/>
      <c r="L1226" s="471"/>
      <c r="M1226" s="592"/>
      <c r="N1226" s="476"/>
      <c r="O1226" s="579"/>
      <c r="P1226" s="471"/>
      <c r="Q1226" s="592"/>
    </row>
    <row r="1227" spans="1:18" s="177" customFormat="1" ht="5.0999999999999996" hidden="1" customHeight="1" thickBot="1" x14ac:dyDescent="0.3">
      <c r="A1227" s="272"/>
      <c r="B1227" s="220" t="s">
        <v>335</v>
      </c>
      <c r="C1227" s="220" t="s">
        <v>990</v>
      </c>
      <c r="D1227" s="208" t="s">
        <v>346</v>
      </c>
      <c r="E1227" s="213"/>
      <c r="F1227" s="134"/>
      <c r="G1227" s="176"/>
      <c r="H1227" s="193"/>
      <c r="I1227" s="193"/>
      <c r="J1227" s="193"/>
      <c r="K1227" s="193"/>
      <c r="L1227" s="134"/>
      <c r="M1227" s="186"/>
      <c r="N1227" s="134"/>
      <c r="O1227" s="193"/>
      <c r="P1227" s="134"/>
      <c r="Q1227" s="186"/>
      <c r="R1227" s="272"/>
    </row>
    <row r="1228" spans="1:18" ht="15.75" hidden="1" thickTop="1" x14ac:dyDescent="0.25">
      <c r="B1228" s="218" t="s">
        <v>335</v>
      </c>
      <c r="C1228" s="218" t="s">
        <v>990</v>
      </c>
      <c r="D1228" s="206" t="s">
        <v>346</v>
      </c>
      <c r="E1228" s="238" t="s">
        <v>749</v>
      </c>
      <c r="F1228" s="142"/>
      <c r="G1228" s="203" t="s">
        <v>78</v>
      </c>
      <c r="H1228" s="168"/>
      <c r="I1228" s="168"/>
      <c r="J1228" s="168"/>
      <c r="K1228" s="168"/>
      <c r="L1228" s="141"/>
      <c r="M1228" s="183"/>
      <c r="N1228" s="141"/>
      <c r="O1228" s="168"/>
      <c r="P1228" s="141"/>
      <c r="Q1228" s="183"/>
    </row>
    <row r="1229" spans="1:18" ht="45" hidden="1" customHeight="1" x14ac:dyDescent="0.25">
      <c r="B1229" s="217" t="s">
        <v>335</v>
      </c>
      <c r="C1229" s="224" t="s">
        <v>990</v>
      </c>
      <c r="D1229" s="205" t="s">
        <v>346</v>
      </c>
      <c r="E1229" s="230" t="s">
        <v>751</v>
      </c>
      <c r="F1229" s="144" t="s">
        <v>472</v>
      </c>
      <c r="G1229" s="560" t="s">
        <v>271</v>
      </c>
      <c r="H1229" s="572"/>
      <c r="I1229" s="187"/>
      <c r="J1229" s="608"/>
      <c r="K1229" s="608"/>
      <c r="L1229" s="146"/>
      <c r="M1229" s="611" t="s">
        <v>1029</v>
      </c>
      <c r="N1229" s="146"/>
      <c r="O1229" s="572"/>
      <c r="P1229" s="146"/>
      <c r="Q1229" s="611" t="s">
        <v>1029</v>
      </c>
    </row>
    <row r="1230" spans="1:18" ht="45" hidden="1" customHeight="1" x14ac:dyDescent="0.25">
      <c r="B1230" s="217" t="s">
        <v>335</v>
      </c>
      <c r="C1230" s="224" t="s">
        <v>990</v>
      </c>
      <c r="D1230" s="205" t="s">
        <v>346</v>
      </c>
      <c r="E1230" s="230" t="s">
        <v>101</v>
      </c>
      <c r="F1230" s="144" t="s">
        <v>472</v>
      </c>
      <c r="G1230" s="560"/>
      <c r="H1230" s="594"/>
      <c r="I1230" s="187"/>
      <c r="J1230" s="609"/>
      <c r="K1230" s="609"/>
      <c r="L1230" s="146"/>
      <c r="M1230" s="612"/>
      <c r="N1230" s="146"/>
      <c r="O1230" s="594"/>
      <c r="P1230" s="146"/>
      <c r="Q1230" s="612"/>
    </row>
    <row r="1231" spans="1:18" ht="45" hidden="1" customHeight="1" x14ac:dyDescent="0.25">
      <c r="B1231" s="217" t="s">
        <v>335</v>
      </c>
      <c r="C1231" s="224" t="s">
        <v>990</v>
      </c>
      <c r="D1231" s="205" t="s">
        <v>346</v>
      </c>
      <c r="E1231" s="230" t="s">
        <v>750</v>
      </c>
      <c r="F1231" s="144" t="s">
        <v>472</v>
      </c>
      <c r="G1231" s="560"/>
      <c r="H1231" s="573"/>
      <c r="I1231" s="187"/>
      <c r="J1231" s="610"/>
      <c r="K1231" s="610"/>
      <c r="L1231" s="146"/>
      <c r="M1231" s="613"/>
      <c r="N1231" s="146"/>
      <c r="O1231" s="573"/>
      <c r="P1231" s="146"/>
      <c r="Q1231" s="613"/>
    </row>
    <row r="1232" spans="1:18" s="177" customFormat="1" ht="5.0999999999999996" hidden="1" customHeight="1" thickBot="1" x14ac:dyDescent="0.3">
      <c r="A1232" s="272"/>
      <c r="B1232" s="220" t="s">
        <v>335</v>
      </c>
      <c r="C1232" s="220" t="s">
        <v>991</v>
      </c>
      <c r="D1232" s="208" t="s">
        <v>346</v>
      </c>
      <c r="E1232" s="213"/>
      <c r="F1232" s="134"/>
      <c r="G1232" s="176"/>
      <c r="H1232" s="498"/>
      <c r="I1232" s="498"/>
      <c r="J1232" s="498"/>
      <c r="K1232" s="499"/>
      <c r="L1232" s="466"/>
      <c r="M1232" s="534"/>
      <c r="N1232" s="466"/>
      <c r="O1232" s="499"/>
      <c r="P1232" s="466"/>
      <c r="Q1232" s="534"/>
      <c r="R1232" s="272"/>
    </row>
    <row r="1233" spans="1:18" ht="15.75" hidden="1" thickTop="1" x14ac:dyDescent="0.25">
      <c r="B1233" s="218" t="s">
        <v>335</v>
      </c>
      <c r="C1233" s="218" t="s">
        <v>991</v>
      </c>
      <c r="D1233" s="206" t="s">
        <v>346</v>
      </c>
      <c r="E1233" s="238" t="s">
        <v>749</v>
      </c>
      <c r="F1233" s="142"/>
      <c r="G1233" s="203" t="s">
        <v>78</v>
      </c>
      <c r="H1233" s="503"/>
      <c r="I1233" s="503"/>
      <c r="J1233" s="503"/>
      <c r="K1233" s="504"/>
      <c r="L1233" s="505"/>
      <c r="M1233" s="535"/>
      <c r="N1233" s="506"/>
      <c r="O1233" s="504"/>
      <c r="P1233" s="505"/>
      <c r="Q1233" s="535"/>
    </row>
    <row r="1234" spans="1:18" ht="45" hidden="1" customHeight="1" x14ac:dyDescent="0.25">
      <c r="B1234" s="217" t="s">
        <v>335</v>
      </c>
      <c r="C1234" s="224" t="s">
        <v>991</v>
      </c>
      <c r="D1234" s="205" t="s">
        <v>346</v>
      </c>
      <c r="E1234" s="230" t="s">
        <v>153</v>
      </c>
      <c r="F1234" s="489" t="s">
        <v>472</v>
      </c>
      <c r="G1234" s="560" t="s">
        <v>271</v>
      </c>
      <c r="H1234" s="624"/>
      <c r="I1234" s="501"/>
      <c r="J1234" s="627"/>
      <c r="K1234" s="588"/>
      <c r="L1234" s="471"/>
      <c r="M1234" s="580" t="s">
        <v>1029</v>
      </c>
      <c r="N1234" s="471"/>
      <c r="O1234" s="578"/>
      <c r="P1234" s="471"/>
      <c r="Q1234" s="580" t="s">
        <v>1029</v>
      </c>
    </row>
    <row r="1235" spans="1:18" ht="45" hidden="1" customHeight="1" x14ac:dyDescent="0.25">
      <c r="B1235" s="217" t="s">
        <v>335</v>
      </c>
      <c r="C1235" s="224" t="s">
        <v>991</v>
      </c>
      <c r="D1235" s="205" t="s">
        <v>346</v>
      </c>
      <c r="E1235" s="230" t="s">
        <v>151</v>
      </c>
      <c r="F1235" s="489" t="s">
        <v>472</v>
      </c>
      <c r="G1235" s="560"/>
      <c r="H1235" s="625"/>
      <c r="I1235" s="501"/>
      <c r="J1235" s="628"/>
      <c r="K1235" s="589"/>
      <c r="L1235" s="471"/>
      <c r="M1235" s="591"/>
      <c r="N1235" s="471"/>
      <c r="O1235" s="593"/>
      <c r="P1235" s="471"/>
      <c r="Q1235" s="591"/>
    </row>
    <row r="1236" spans="1:18" ht="45" hidden="1" customHeight="1" x14ac:dyDescent="0.25">
      <c r="B1236" s="217" t="s">
        <v>335</v>
      </c>
      <c r="C1236" s="224" t="s">
        <v>991</v>
      </c>
      <c r="D1236" s="205" t="s">
        <v>346</v>
      </c>
      <c r="E1236" s="230" t="s">
        <v>752</v>
      </c>
      <c r="F1236" s="489" t="s">
        <v>472</v>
      </c>
      <c r="G1236" s="560"/>
      <c r="H1236" s="625"/>
      <c r="I1236" s="501"/>
      <c r="J1236" s="628"/>
      <c r="K1236" s="589"/>
      <c r="L1236" s="471"/>
      <c r="M1236" s="591"/>
      <c r="N1236" s="471"/>
      <c r="O1236" s="593"/>
      <c r="P1236" s="471"/>
      <c r="Q1236" s="591"/>
    </row>
    <row r="1237" spans="1:18" ht="45" hidden="1" customHeight="1" x14ac:dyDescent="0.25">
      <c r="B1237" s="217" t="s">
        <v>335</v>
      </c>
      <c r="C1237" s="224" t="s">
        <v>991</v>
      </c>
      <c r="D1237" s="205" t="s">
        <v>346</v>
      </c>
      <c r="E1237" s="230" t="s">
        <v>152</v>
      </c>
      <c r="F1237" s="489" t="s">
        <v>472</v>
      </c>
      <c r="G1237" s="560"/>
      <c r="H1237" s="626"/>
      <c r="I1237" s="502"/>
      <c r="J1237" s="629"/>
      <c r="K1237" s="590"/>
      <c r="L1237" s="471"/>
      <c r="M1237" s="592"/>
      <c r="N1237" s="476"/>
      <c r="O1237" s="579"/>
      <c r="P1237" s="471"/>
      <c r="Q1237" s="592"/>
    </row>
    <row r="1238" spans="1:18" s="177" customFormat="1" ht="5.0999999999999996" hidden="1" customHeight="1" thickBot="1" x14ac:dyDescent="0.3">
      <c r="A1238" s="272"/>
      <c r="B1238" s="220" t="s">
        <v>335</v>
      </c>
      <c r="C1238" s="220" t="s">
        <v>990</v>
      </c>
      <c r="D1238" s="208" t="s">
        <v>347</v>
      </c>
      <c r="E1238" s="213"/>
      <c r="F1238" s="134"/>
      <c r="G1238" s="176"/>
      <c r="H1238" s="193"/>
      <c r="I1238" s="193"/>
      <c r="J1238" s="193"/>
      <c r="K1238" s="193"/>
      <c r="L1238" s="134"/>
      <c r="M1238" s="186"/>
      <c r="N1238" s="134"/>
      <c r="O1238" s="193"/>
      <c r="P1238" s="134"/>
      <c r="Q1238" s="186"/>
      <c r="R1238" s="272"/>
    </row>
    <row r="1239" spans="1:18" ht="15.75" hidden="1" thickTop="1" x14ac:dyDescent="0.25">
      <c r="B1239" s="218" t="s">
        <v>335</v>
      </c>
      <c r="C1239" s="218" t="s">
        <v>990</v>
      </c>
      <c r="D1239" s="206" t="s">
        <v>347</v>
      </c>
      <c r="E1239" s="238" t="s">
        <v>69</v>
      </c>
      <c r="F1239" s="142"/>
      <c r="G1239" s="203" t="s">
        <v>78</v>
      </c>
      <c r="H1239" s="168"/>
      <c r="I1239" s="168"/>
      <c r="J1239" s="168"/>
      <c r="K1239" s="168"/>
      <c r="L1239" s="141"/>
      <c r="M1239" s="183"/>
      <c r="N1239" s="141"/>
      <c r="O1239" s="168"/>
      <c r="P1239" s="141"/>
      <c r="Q1239" s="183"/>
    </row>
    <row r="1240" spans="1:18" ht="45" hidden="1" customHeight="1" x14ac:dyDescent="0.25">
      <c r="B1240" s="217" t="s">
        <v>335</v>
      </c>
      <c r="C1240" s="224" t="s">
        <v>990</v>
      </c>
      <c r="D1240" s="205" t="s">
        <v>347</v>
      </c>
      <c r="E1240" s="230" t="s">
        <v>95</v>
      </c>
      <c r="F1240" s="144" t="s">
        <v>472</v>
      </c>
      <c r="G1240" s="560" t="s">
        <v>271</v>
      </c>
      <c r="H1240" s="572"/>
      <c r="I1240" s="175"/>
      <c r="J1240" s="608"/>
      <c r="K1240" s="608"/>
      <c r="L1240" s="146"/>
      <c r="M1240" s="611" t="s">
        <v>1029</v>
      </c>
      <c r="N1240" s="146"/>
      <c r="O1240" s="572"/>
      <c r="P1240" s="146"/>
      <c r="Q1240" s="611" t="s">
        <v>1029</v>
      </c>
    </row>
    <row r="1241" spans="1:18" ht="45" hidden="1" customHeight="1" x14ac:dyDescent="0.25">
      <c r="B1241" s="217" t="s">
        <v>335</v>
      </c>
      <c r="C1241" s="224" t="s">
        <v>990</v>
      </c>
      <c r="D1241" s="205" t="s">
        <v>347</v>
      </c>
      <c r="E1241" s="230" t="s">
        <v>156</v>
      </c>
      <c r="F1241" s="144" t="s">
        <v>472</v>
      </c>
      <c r="G1241" s="560"/>
      <c r="H1241" s="594"/>
      <c r="I1241" s="175"/>
      <c r="J1241" s="609"/>
      <c r="K1241" s="609"/>
      <c r="L1241" s="146"/>
      <c r="M1241" s="612"/>
      <c r="N1241" s="146"/>
      <c r="O1241" s="594"/>
      <c r="P1241" s="146"/>
      <c r="Q1241" s="612"/>
    </row>
    <row r="1242" spans="1:18" ht="45" hidden="1" customHeight="1" x14ac:dyDescent="0.25">
      <c r="B1242" s="217" t="s">
        <v>335</v>
      </c>
      <c r="C1242" s="224" t="s">
        <v>990</v>
      </c>
      <c r="D1242" s="205" t="s">
        <v>347</v>
      </c>
      <c r="E1242" s="230" t="s">
        <v>101</v>
      </c>
      <c r="F1242" s="144" t="s">
        <v>472</v>
      </c>
      <c r="G1242" s="560"/>
      <c r="H1242" s="594"/>
      <c r="I1242" s="175"/>
      <c r="J1242" s="609"/>
      <c r="K1242" s="609"/>
      <c r="L1242" s="146"/>
      <c r="M1242" s="612"/>
      <c r="N1242" s="146"/>
      <c r="O1242" s="594"/>
      <c r="P1242" s="146"/>
      <c r="Q1242" s="612"/>
    </row>
    <row r="1243" spans="1:18" ht="45" hidden="1" customHeight="1" x14ac:dyDescent="0.25">
      <c r="B1243" s="217" t="s">
        <v>335</v>
      </c>
      <c r="C1243" s="224" t="s">
        <v>990</v>
      </c>
      <c r="D1243" s="205" t="s">
        <v>347</v>
      </c>
      <c r="E1243" s="230" t="s">
        <v>479</v>
      </c>
      <c r="F1243" s="144" t="s">
        <v>472</v>
      </c>
      <c r="G1243" s="560"/>
      <c r="H1243" s="573"/>
      <c r="I1243" s="148"/>
      <c r="J1243" s="610"/>
      <c r="K1243" s="610"/>
      <c r="L1243" s="146"/>
      <c r="M1243" s="613"/>
      <c r="N1243" s="153"/>
      <c r="O1243" s="573"/>
      <c r="P1243" s="146"/>
      <c r="Q1243" s="613"/>
    </row>
    <row r="1244" spans="1:18" s="177" customFormat="1" ht="5.0999999999999996" hidden="1" customHeight="1" thickBot="1" x14ac:dyDescent="0.3">
      <c r="A1244" s="272"/>
      <c r="B1244" s="220" t="s">
        <v>335</v>
      </c>
      <c r="C1244" s="220" t="s">
        <v>991</v>
      </c>
      <c r="D1244" s="208" t="s">
        <v>347</v>
      </c>
      <c r="E1244" s="213"/>
      <c r="F1244" s="134"/>
      <c r="G1244" s="176"/>
      <c r="H1244" s="498"/>
      <c r="I1244" s="498"/>
      <c r="J1244" s="498"/>
      <c r="K1244" s="499"/>
      <c r="L1244" s="466"/>
      <c r="M1244" s="534"/>
      <c r="N1244" s="466"/>
      <c r="O1244" s="499"/>
      <c r="P1244" s="466"/>
      <c r="Q1244" s="534"/>
      <c r="R1244" s="272"/>
    </row>
    <row r="1245" spans="1:18" ht="15.75" hidden="1" thickTop="1" x14ac:dyDescent="0.25">
      <c r="B1245" s="218" t="s">
        <v>335</v>
      </c>
      <c r="C1245" s="218" t="s">
        <v>991</v>
      </c>
      <c r="D1245" s="206" t="s">
        <v>347</v>
      </c>
      <c r="E1245" s="238" t="s">
        <v>69</v>
      </c>
      <c r="F1245" s="142"/>
      <c r="G1245" s="203" t="s">
        <v>78</v>
      </c>
      <c r="H1245" s="503"/>
      <c r="I1245" s="503"/>
      <c r="J1245" s="503"/>
      <c r="K1245" s="504"/>
      <c r="L1245" s="505"/>
      <c r="M1245" s="535"/>
      <c r="N1245" s="506"/>
      <c r="O1245" s="504"/>
      <c r="P1245" s="505"/>
      <c r="Q1245" s="535"/>
    </row>
    <row r="1246" spans="1:18" ht="45" hidden="1" customHeight="1" x14ac:dyDescent="0.25">
      <c r="B1246" s="217" t="s">
        <v>335</v>
      </c>
      <c r="C1246" s="224" t="s">
        <v>991</v>
      </c>
      <c r="D1246" s="205" t="s">
        <v>347</v>
      </c>
      <c r="E1246" s="230" t="s">
        <v>155</v>
      </c>
      <c r="F1246" s="489" t="s">
        <v>472</v>
      </c>
      <c r="G1246" s="560" t="s">
        <v>271</v>
      </c>
      <c r="H1246" s="624"/>
      <c r="I1246" s="501"/>
      <c r="J1246" s="627"/>
      <c r="K1246" s="588"/>
      <c r="L1246" s="471"/>
      <c r="M1246" s="580" t="s">
        <v>1029</v>
      </c>
      <c r="N1246" s="471"/>
      <c r="O1246" s="578"/>
      <c r="P1246" s="471"/>
      <c r="Q1246" s="580" t="s">
        <v>1029</v>
      </c>
    </row>
    <row r="1247" spans="1:18" ht="45" hidden="1" customHeight="1" x14ac:dyDescent="0.25">
      <c r="B1247" s="217" t="s">
        <v>335</v>
      </c>
      <c r="C1247" s="224" t="s">
        <v>991</v>
      </c>
      <c r="D1247" s="205" t="s">
        <v>347</v>
      </c>
      <c r="E1247" s="230" t="s">
        <v>151</v>
      </c>
      <c r="F1247" s="489" t="s">
        <v>472</v>
      </c>
      <c r="G1247" s="560"/>
      <c r="H1247" s="625"/>
      <c r="I1247" s="501"/>
      <c r="J1247" s="628"/>
      <c r="K1247" s="589"/>
      <c r="L1247" s="471"/>
      <c r="M1247" s="591"/>
      <c r="N1247" s="471"/>
      <c r="O1247" s="593"/>
      <c r="P1247" s="471"/>
      <c r="Q1247" s="591"/>
    </row>
    <row r="1248" spans="1:18" ht="45" hidden="1" customHeight="1" x14ac:dyDescent="0.25">
      <c r="B1248" s="217" t="s">
        <v>335</v>
      </c>
      <c r="C1248" s="224" t="s">
        <v>991</v>
      </c>
      <c r="D1248" s="205" t="s">
        <v>347</v>
      </c>
      <c r="E1248" s="230" t="s">
        <v>156</v>
      </c>
      <c r="F1248" s="489" t="s">
        <v>472</v>
      </c>
      <c r="G1248" s="560"/>
      <c r="H1248" s="625"/>
      <c r="I1248" s="501"/>
      <c r="J1248" s="628"/>
      <c r="K1248" s="589"/>
      <c r="L1248" s="471"/>
      <c r="M1248" s="591"/>
      <c r="N1248" s="471"/>
      <c r="O1248" s="593"/>
      <c r="P1248" s="471"/>
      <c r="Q1248" s="591"/>
    </row>
    <row r="1249" spans="1:18" ht="45" hidden="1" customHeight="1" x14ac:dyDescent="0.25">
      <c r="B1249" s="217" t="s">
        <v>335</v>
      </c>
      <c r="C1249" s="224" t="s">
        <v>991</v>
      </c>
      <c r="D1249" s="205" t="s">
        <v>347</v>
      </c>
      <c r="E1249" s="230" t="s">
        <v>157</v>
      </c>
      <c r="F1249" s="489" t="s">
        <v>472</v>
      </c>
      <c r="G1249" s="560"/>
      <c r="H1249" s="626"/>
      <c r="I1249" s="502"/>
      <c r="J1249" s="629"/>
      <c r="K1249" s="590"/>
      <c r="L1249" s="471"/>
      <c r="M1249" s="592"/>
      <c r="N1249" s="476"/>
      <c r="O1249" s="579"/>
      <c r="P1249" s="471"/>
      <c r="Q1249" s="592"/>
    </row>
    <row r="1250" spans="1:18" s="177" customFormat="1" ht="5.0999999999999996" hidden="1" customHeight="1" thickBot="1" x14ac:dyDescent="0.3">
      <c r="A1250" s="272"/>
      <c r="B1250" s="220" t="s">
        <v>335</v>
      </c>
      <c r="C1250" s="220" t="s">
        <v>990</v>
      </c>
      <c r="D1250" s="208" t="s">
        <v>348</v>
      </c>
      <c r="E1250" s="213"/>
      <c r="F1250" s="134"/>
      <c r="G1250" s="176"/>
      <c r="H1250" s="193"/>
      <c r="I1250" s="193"/>
      <c r="J1250" s="193"/>
      <c r="K1250" s="193"/>
      <c r="L1250" s="134"/>
      <c r="M1250" s="186"/>
      <c r="N1250" s="134"/>
      <c r="O1250" s="193"/>
      <c r="P1250" s="134"/>
      <c r="Q1250" s="186"/>
      <c r="R1250" s="272"/>
    </row>
    <row r="1251" spans="1:18" ht="15.75" hidden="1" thickTop="1" x14ac:dyDescent="0.25">
      <c r="B1251" s="218" t="s">
        <v>335</v>
      </c>
      <c r="C1251" s="218" t="s">
        <v>990</v>
      </c>
      <c r="D1251" s="206" t="s">
        <v>348</v>
      </c>
      <c r="E1251" s="238" t="s">
        <v>70</v>
      </c>
      <c r="F1251" s="142"/>
      <c r="G1251" s="203" t="s">
        <v>78</v>
      </c>
      <c r="H1251" s="168"/>
      <c r="I1251" s="168"/>
      <c r="J1251" s="168"/>
      <c r="K1251" s="168"/>
      <c r="L1251" s="141"/>
      <c r="M1251" s="183"/>
      <c r="N1251" s="141"/>
      <c r="O1251" s="168"/>
      <c r="P1251" s="141"/>
      <c r="Q1251" s="183"/>
    </row>
    <row r="1252" spans="1:18" ht="45" hidden="1" customHeight="1" x14ac:dyDescent="0.25">
      <c r="B1252" s="217" t="s">
        <v>335</v>
      </c>
      <c r="C1252" s="224" t="s">
        <v>990</v>
      </c>
      <c r="D1252" s="205" t="s">
        <v>348</v>
      </c>
      <c r="E1252" s="230" t="s">
        <v>160</v>
      </c>
      <c r="F1252" s="144" t="s">
        <v>472</v>
      </c>
      <c r="G1252" s="165"/>
      <c r="H1252" s="572"/>
      <c r="I1252" s="187"/>
      <c r="J1252" s="572"/>
      <c r="K1252" s="572"/>
      <c r="L1252" s="145"/>
      <c r="M1252" s="574" t="s">
        <v>1029</v>
      </c>
      <c r="N1252" s="146"/>
      <c r="O1252" s="572"/>
      <c r="P1252" s="147"/>
      <c r="Q1252" s="574" t="s">
        <v>1029</v>
      </c>
    </row>
    <row r="1253" spans="1:18" ht="45" hidden="1" customHeight="1" x14ac:dyDescent="0.25">
      <c r="B1253" s="217" t="s">
        <v>335</v>
      </c>
      <c r="C1253" s="224" t="s">
        <v>990</v>
      </c>
      <c r="D1253" s="205" t="s">
        <v>348</v>
      </c>
      <c r="E1253" s="230" t="s">
        <v>213</v>
      </c>
      <c r="F1253" s="144" t="s">
        <v>472</v>
      </c>
      <c r="G1253" s="165"/>
      <c r="H1253" s="573"/>
      <c r="I1253" s="187"/>
      <c r="J1253" s="573"/>
      <c r="K1253" s="573"/>
      <c r="L1253" s="147"/>
      <c r="M1253" s="575"/>
      <c r="N1253" s="146"/>
      <c r="O1253" s="573"/>
      <c r="P1253" s="147"/>
      <c r="Q1253" s="575"/>
    </row>
    <row r="1254" spans="1:18" s="177" customFormat="1" ht="5.0999999999999996" hidden="1" customHeight="1" thickBot="1" x14ac:dyDescent="0.3">
      <c r="A1254" s="272"/>
      <c r="B1254" s="220" t="s">
        <v>335</v>
      </c>
      <c r="C1254" s="220" t="s">
        <v>991</v>
      </c>
      <c r="D1254" s="208" t="s">
        <v>348</v>
      </c>
      <c r="E1254" s="213"/>
      <c r="F1254" s="134"/>
      <c r="G1254" s="176"/>
      <c r="H1254" s="498"/>
      <c r="I1254" s="498"/>
      <c r="J1254" s="498"/>
      <c r="K1254" s="499"/>
      <c r="L1254" s="466"/>
      <c r="M1254" s="534"/>
      <c r="N1254" s="466"/>
      <c r="O1254" s="499"/>
      <c r="P1254" s="466"/>
      <c r="Q1254" s="534"/>
      <c r="R1254" s="272"/>
    </row>
    <row r="1255" spans="1:18" ht="15.75" hidden="1" thickTop="1" x14ac:dyDescent="0.25">
      <c r="B1255" s="218" t="s">
        <v>335</v>
      </c>
      <c r="C1255" s="218" t="s">
        <v>991</v>
      </c>
      <c r="D1255" s="206" t="s">
        <v>348</v>
      </c>
      <c r="E1255" s="238" t="s">
        <v>70</v>
      </c>
      <c r="F1255" s="142"/>
      <c r="G1255" s="203" t="s">
        <v>78</v>
      </c>
      <c r="H1255" s="503"/>
      <c r="I1255" s="503"/>
      <c r="J1255" s="503"/>
      <c r="K1255" s="504"/>
      <c r="L1255" s="505"/>
      <c r="M1255" s="535"/>
      <c r="N1255" s="506"/>
      <c r="O1255" s="504"/>
      <c r="P1255" s="505"/>
      <c r="Q1255" s="535"/>
    </row>
    <row r="1256" spans="1:18" ht="45" hidden="1" customHeight="1" x14ac:dyDescent="0.25">
      <c r="B1256" s="217" t="s">
        <v>335</v>
      </c>
      <c r="C1256" s="224" t="s">
        <v>991</v>
      </c>
      <c r="D1256" s="205" t="s">
        <v>348</v>
      </c>
      <c r="E1256" s="230" t="s">
        <v>158</v>
      </c>
      <c r="F1256" s="489" t="s">
        <v>472</v>
      </c>
      <c r="G1256" s="165"/>
      <c r="H1256" s="624"/>
      <c r="I1256" s="501"/>
      <c r="J1256" s="627"/>
      <c r="K1256" s="588"/>
      <c r="L1256" s="471"/>
      <c r="M1256" s="580" t="s">
        <v>1029</v>
      </c>
      <c r="N1256" s="471"/>
      <c r="O1256" s="578"/>
      <c r="P1256" s="471"/>
      <c r="Q1256" s="580" t="s">
        <v>1029</v>
      </c>
    </row>
    <row r="1257" spans="1:18" ht="45" hidden="1" customHeight="1" x14ac:dyDescent="0.25">
      <c r="B1257" s="217" t="s">
        <v>335</v>
      </c>
      <c r="C1257" s="224" t="s">
        <v>991</v>
      </c>
      <c r="D1257" s="205" t="s">
        <v>348</v>
      </c>
      <c r="E1257" s="230" t="s">
        <v>159</v>
      </c>
      <c r="F1257" s="489" t="s">
        <v>472</v>
      </c>
      <c r="G1257" s="165"/>
      <c r="H1257" s="625"/>
      <c r="I1257" s="501"/>
      <c r="J1257" s="628"/>
      <c r="K1257" s="589"/>
      <c r="L1257" s="471"/>
      <c r="M1257" s="591"/>
      <c r="N1257" s="471"/>
      <c r="O1257" s="593"/>
      <c r="P1257" s="471"/>
      <c r="Q1257" s="591"/>
    </row>
    <row r="1258" spans="1:18" ht="45" hidden="1" customHeight="1" x14ac:dyDescent="0.25">
      <c r="B1258" s="217" t="s">
        <v>335</v>
      </c>
      <c r="C1258" s="224" t="s">
        <v>991</v>
      </c>
      <c r="D1258" s="205" t="s">
        <v>348</v>
      </c>
      <c r="E1258" s="230" t="s">
        <v>160</v>
      </c>
      <c r="F1258" s="489" t="s">
        <v>472</v>
      </c>
      <c r="G1258" s="165"/>
      <c r="H1258" s="625"/>
      <c r="I1258" s="501"/>
      <c r="J1258" s="628"/>
      <c r="K1258" s="589"/>
      <c r="L1258" s="471"/>
      <c r="M1258" s="591"/>
      <c r="N1258" s="471"/>
      <c r="O1258" s="593"/>
      <c r="P1258" s="471"/>
      <c r="Q1258" s="591"/>
    </row>
    <row r="1259" spans="1:18" ht="45" hidden="1" customHeight="1" x14ac:dyDescent="0.25">
      <c r="B1259" s="217" t="s">
        <v>335</v>
      </c>
      <c r="C1259" s="224" t="s">
        <v>991</v>
      </c>
      <c r="D1259" s="205" t="s">
        <v>348</v>
      </c>
      <c r="E1259" s="230" t="s">
        <v>161</v>
      </c>
      <c r="F1259" s="489" t="s">
        <v>472</v>
      </c>
      <c r="G1259" s="165"/>
      <c r="H1259" s="626"/>
      <c r="I1259" s="502"/>
      <c r="J1259" s="629"/>
      <c r="K1259" s="590"/>
      <c r="L1259" s="471"/>
      <c r="M1259" s="592"/>
      <c r="N1259" s="476"/>
      <c r="O1259" s="579"/>
      <c r="P1259" s="471"/>
      <c r="Q1259" s="592"/>
    </row>
    <row r="1260" spans="1:18" s="177" customFormat="1" ht="5.0999999999999996" hidden="1" customHeight="1" thickBot="1" x14ac:dyDescent="0.3">
      <c r="A1260" s="272"/>
      <c r="B1260" s="220" t="s">
        <v>335</v>
      </c>
      <c r="C1260" s="220" t="s">
        <v>990</v>
      </c>
      <c r="D1260" s="208" t="s">
        <v>349</v>
      </c>
      <c r="E1260" s="213"/>
      <c r="F1260" s="134"/>
      <c r="G1260" s="176"/>
      <c r="H1260" s="193"/>
      <c r="I1260" s="193"/>
      <c r="J1260" s="193"/>
      <c r="K1260" s="193"/>
      <c r="L1260" s="134"/>
      <c r="M1260" s="186"/>
      <c r="N1260" s="134"/>
      <c r="O1260" s="193"/>
      <c r="P1260" s="134"/>
      <c r="Q1260" s="186"/>
      <c r="R1260" s="272"/>
    </row>
    <row r="1261" spans="1:18" ht="15.75" hidden="1" thickTop="1" x14ac:dyDescent="0.25">
      <c r="B1261" s="218" t="s">
        <v>335</v>
      </c>
      <c r="C1261" s="218" t="s">
        <v>990</v>
      </c>
      <c r="D1261" s="206" t="s">
        <v>349</v>
      </c>
      <c r="E1261" s="238" t="s">
        <v>71</v>
      </c>
      <c r="F1261" s="142"/>
      <c r="G1261" s="203" t="s">
        <v>231</v>
      </c>
      <c r="H1261" s="168"/>
      <c r="I1261" s="168"/>
      <c r="J1261" s="168"/>
      <c r="K1261" s="168"/>
      <c r="L1261" s="141"/>
      <c r="M1261" s="183"/>
      <c r="N1261" s="141"/>
      <c r="O1261" s="168"/>
      <c r="P1261" s="141"/>
      <c r="Q1261" s="183"/>
    </row>
    <row r="1262" spans="1:18" ht="45" hidden="1" customHeight="1" x14ac:dyDescent="0.25">
      <c r="B1262" s="217" t="s">
        <v>335</v>
      </c>
      <c r="C1262" s="224" t="s">
        <v>990</v>
      </c>
      <c r="D1262" s="205" t="s">
        <v>349</v>
      </c>
      <c r="E1262" s="230" t="s">
        <v>96</v>
      </c>
      <c r="F1262" s="144" t="s">
        <v>472</v>
      </c>
      <c r="G1262" s="165"/>
      <c r="H1262" s="572"/>
      <c r="I1262" s="175"/>
      <c r="J1262" s="608"/>
      <c r="K1262" s="608"/>
      <c r="L1262" s="146"/>
      <c r="M1262" s="611" t="s">
        <v>1029</v>
      </c>
      <c r="N1262" s="146"/>
      <c r="O1262" s="572"/>
      <c r="P1262" s="146"/>
      <c r="Q1262" s="611" t="s">
        <v>1029</v>
      </c>
    </row>
    <row r="1263" spans="1:18" ht="45" hidden="1" customHeight="1" x14ac:dyDescent="0.25">
      <c r="B1263" s="217" t="s">
        <v>335</v>
      </c>
      <c r="C1263" s="224" t="s">
        <v>990</v>
      </c>
      <c r="D1263" s="205" t="s">
        <v>349</v>
      </c>
      <c r="E1263" s="230" t="s">
        <v>101</v>
      </c>
      <c r="F1263" s="144" t="s">
        <v>472</v>
      </c>
      <c r="G1263" s="165"/>
      <c r="H1263" s="594"/>
      <c r="I1263" s="175"/>
      <c r="J1263" s="609"/>
      <c r="K1263" s="609"/>
      <c r="L1263" s="146"/>
      <c r="M1263" s="612"/>
      <c r="N1263" s="146"/>
      <c r="O1263" s="594"/>
      <c r="P1263" s="146"/>
      <c r="Q1263" s="612"/>
    </row>
    <row r="1264" spans="1:18" ht="45" hidden="1" customHeight="1" x14ac:dyDescent="0.25">
      <c r="B1264" s="217" t="s">
        <v>335</v>
      </c>
      <c r="C1264" s="224" t="s">
        <v>990</v>
      </c>
      <c r="D1264" s="205" t="s">
        <v>349</v>
      </c>
      <c r="E1264" s="230" t="s">
        <v>97</v>
      </c>
      <c r="F1264" s="144" t="s">
        <v>472</v>
      </c>
      <c r="G1264" s="165"/>
      <c r="H1264" s="594"/>
      <c r="I1264" s="175"/>
      <c r="J1264" s="609"/>
      <c r="K1264" s="609"/>
      <c r="L1264" s="146"/>
      <c r="M1264" s="612"/>
      <c r="N1264" s="146"/>
      <c r="O1264" s="594"/>
      <c r="P1264" s="146"/>
      <c r="Q1264" s="612"/>
    </row>
    <row r="1265" spans="1:18" ht="45" hidden="1" customHeight="1" x14ac:dyDescent="0.25">
      <c r="B1265" s="217" t="s">
        <v>335</v>
      </c>
      <c r="C1265" s="224" t="s">
        <v>990</v>
      </c>
      <c r="D1265" s="205" t="s">
        <v>349</v>
      </c>
      <c r="E1265" s="230" t="s">
        <v>102</v>
      </c>
      <c r="F1265" s="144" t="s">
        <v>472</v>
      </c>
      <c r="G1265" s="165"/>
      <c r="H1265" s="573"/>
      <c r="I1265" s="148"/>
      <c r="J1265" s="610"/>
      <c r="K1265" s="610"/>
      <c r="L1265" s="146"/>
      <c r="M1265" s="613"/>
      <c r="N1265" s="153"/>
      <c r="O1265" s="573"/>
      <c r="P1265" s="146"/>
      <c r="Q1265" s="613"/>
    </row>
    <row r="1266" spans="1:18" s="177" customFormat="1" ht="5.0999999999999996" hidden="1" customHeight="1" thickBot="1" x14ac:dyDescent="0.3">
      <c r="A1266" s="272"/>
      <c r="B1266" s="220" t="s">
        <v>335</v>
      </c>
      <c r="C1266" s="220" t="s">
        <v>991</v>
      </c>
      <c r="D1266" s="208" t="s">
        <v>349</v>
      </c>
      <c r="E1266" s="213"/>
      <c r="F1266" s="134"/>
      <c r="G1266" s="176"/>
      <c r="H1266" s="498"/>
      <c r="I1266" s="498"/>
      <c r="J1266" s="498"/>
      <c r="K1266" s="499"/>
      <c r="L1266" s="466"/>
      <c r="M1266" s="534"/>
      <c r="N1266" s="466"/>
      <c r="O1266" s="499"/>
      <c r="P1266" s="466"/>
      <c r="Q1266" s="534"/>
      <c r="R1266" s="272"/>
    </row>
    <row r="1267" spans="1:18" ht="15.75" hidden="1" thickTop="1" x14ac:dyDescent="0.25">
      <c r="B1267" s="218" t="s">
        <v>335</v>
      </c>
      <c r="C1267" s="218" t="s">
        <v>991</v>
      </c>
      <c r="D1267" s="206" t="s">
        <v>349</v>
      </c>
      <c r="E1267" s="238" t="s">
        <v>71</v>
      </c>
      <c r="F1267" s="142"/>
      <c r="G1267" s="203" t="s">
        <v>78</v>
      </c>
      <c r="H1267" s="503"/>
      <c r="I1267" s="503"/>
      <c r="J1267" s="503"/>
      <c r="K1267" s="504"/>
      <c r="L1267" s="505"/>
      <c r="M1267" s="535"/>
      <c r="N1267" s="506"/>
      <c r="O1267" s="504"/>
      <c r="P1267" s="505"/>
      <c r="Q1267" s="535"/>
    </row>
    <row r="1268" spans="1:18" ht="45" hidden="1" customHeight="1" x14ac:dyDescent="0.25">
      <c r="B1268" s="217" t="s">
        <v>335</v>
      </c>
      <c r="C1268" s="224" t="s">
        <v>991</v>
      </c>
      <c r="D1268" s="205" t="s">
        <v>349</v>
      </c>
      <c r="E1268" s="230" t="s">
        <v>162</v>
      </c>
      <c r="F1268" s="489" t="s">
        <v>472</v>
      </c>
      <c r="G1268" s="165"/>
      <c r="H1268" s="624"/>
      <c r="I1268" s="501"/>
      <c r="J1268" s="627"/>
      <c r="K1268" s="588"/>
      <c r="L1268" s="471"/>
      <c r="M1268" s="580" t="s">
        <v>1029</v>
      </c>
      <c r="N1268" s="471"/>
      <c r="O1268" s="578"/>
      <c r="P1268" s="471"/>
      <c r="Q1268" s="580" t="s">
        <v>1029</v>
      </c>
    </row>
    <row r="1269" spans="1:18" ht="45" hidden="1" customHeight="1" x14ac:dyDescent="0.25">
      <c r="B1269" s="217" t="s">
        <v>335</v>
      </c>
      <c r="C1269" s="224" t="s">
        <v>991</v>
      </c>
      <c r="D1269" s="205" t="s">
        <v>349</v>
      </c>
      <c r="E1269" s="230" t="s">
        <v>163</v>
      </c>
      <c r="F1269" s="489" t="s">
        <v>472</v>
      </c>
      <c r="G1269" s="165"/>
      <c r="H1269" s="625"/>
      <c r="I1269" s="501"/>
      <c r="J1269" s="628"/>
      <c r="K1269" s="589"/>
      <c r="L1269" s="471"/>
      <c r="M1269" s="591"/>
      <c r="N1269" s="471"/>
      <c r="O1269" s="593"/>
      <c r="P1269" s="471"/>
      <c r="Q1269" s="591"/>
    </row>
    <row r="1270" spans="1:18" ht="45" hidden="1" customHeight="1" x14ac:dyDescent="0.25">
      <c r="B1270" s="217" t="s">
        <v>335</v>
      </c>
      <c r="C1270" s="224" t="s">
        <v>991</v>
      </c>
      <c r="D1270" s="205" t="s">
        <v>349</v>
      </c>
      <c r="E1270" s="230" t="s">
        <v>96</v>
      </c>
      <c r="F1270" s="489" t="s">
        <v>472</v>
      </c>
      <c r="G1270" s="165"/>
      <c r="H1270" s="625"/>
      <c r="I1270" s="501"/>
      <c r="J1270" s="628"/>
      <c r="K1270" s="589"/>
      <c r="L1270" s="471"/>
      <c r="M1270" s="591"/>
      <c r="N1270" s="471"/>
      <c r="O1270" s="593"/>
      <c r="P1270" s="471"/>
      <c r="Q1270" s="591"/>
    </row>
    <row r="1271" spans="1:18" ht="45" hidden="1" customHeight="1" x14ac:dyDescent="0.25">
      <c r="B1271" s="217" t="s">
        <v>335</v>
      </c>
      <c r="C1271" s="224" t="s">
        <v>991</v>
      </c>
      <c r="D1271" s="205" t="s">
        <v>349</v>
      </c>
      <c r="E1271" s="230" t="s">
        <v>152</v>
      </c>
      <c r="F1271" s="489" t="s">
        <v>472</v>
      </c>
      <c r="G1271" s="165"/>
      <c r="H1271" s="626"/>
      <c r="I1271" s="502"/>
      <c r="J1271" s="629"/>
      <c r="K1271" s="590"/>
      <c r="L1271" s="471"/>
      <c r="M1271" s="592"/>
      <c r="N1271" s="476"/>
      <c r="O1271" s="579"/>
      <c r="P1271" s="471"/>
      <c r="Q1271" s="592"/>
    </row>
    <row r="1272" spans="1:18" s="177" customFormat="1" ht="5.0999999999999996" hidden="1" customHeight="1" thickBot="1" x14ac:dyDescent="0.3">
      <c r="A1272" s="272"/>
      <c r="B1272" s="220" t="s">
        <v>335</v>
      </c>
      <c r="C1272" s="220" t="s">
        <v>990</v>
      </c>
      <c r="D1272" s="208" t="s">
        <v>350</v>
      </c>
      <c r="E1272" s="213"/>
      <c r="F1272" s="134"/>
      <c r="G1272" s="176"/>
      <c r="H1272" s="193"/>
      <c r="I1272" s="193"/>
      <c r="J1272" s="193"/>
      <c r="K1272" s="193"/>
      <c r="L1272" s="134"/>
      <c r="M1272" s="186"/>
      <c r="N1272" s="134"/>
      <c r="O1272" s="193"/>
      <c r="P1272" s="134"/>
      <c r="Q1272" s="186"/>
      <c r="R1272" s="272"/>
    </row>
    <row r="1273" spans="1:18" ht="15.75" hidden="1" thickTop="1" x14ac:dyDescent="0.25">
      <c r="B1273" s="218" t="s">
        <v>335</v>
      </c>
      <c r="C1273" s="218" t="s">
        <v>990</v>
      </c>
      <c r="D1273" s="206" t="s">
        <v>350</v>
      </c>
      <c r="E1273" s="238" t="s">
        <v>18</v>
      </c>
      <c r="F1273" s="142"/>
      <c r="G1273" s="203" t="s">
        <v>231</v>
      </c>
      <c r="H1273" s="168"/>
      <c r="I1273" s="168"/>
      <c r="J1273" s="168"/>
      <c r="K1273" s="168"/>
      <c r="L1273" s="141"/>
      <c r="M1273" s="183"/>
      <c r="N1273" s="141"/>
      <c r="O1273" s="168"/>
      <c r="P1273" s="141"/>
      <c r="Q1273" s="183"/>
    </row>
    <row r="1274" spans="1:18" ht="45" hidden="1" customHeight="1" x14ac:dyDescent="0.25">
      <c r="B1274" s="217" t="s">
        <v>335</v>
      </c>
      <c r="C1274" s="224" t="s">
        <v>990</v>
      </c>
      <c r="D1274" s="205" t="s">
        <v>350</v>
      </c>
      <c r="E1274" s="230" t="s">
        <v>100</v>
      </c>
      <c r="F1274" s="144" t="s">
        <v>472</v>
      </c>
      <c r="G1274" s="165"/>
      <c r="H1274" s="572"/>
      <c r="I1274" s="175"/>
      <c r="J1274" s="608"/>
      <c r="K1274" s="608"/>
      <c r="L1274" s="146"/>
      <c r="M1274" s="611" t="s">
        <v>1029</v>
      </c>
      <c r="N1274" s="146"/>
      <c r="O1274" s="572"/>
      <c r="P1274" s="146"/>
      <c r="Q1274" s="611" t="s">
        <v>1029</v>
      </c>
    </row>
    <row r="1275" spans="1:18" ht="45" hidden="1" customHeight="1" x14ac:dyDescent="0.25">
      <c r="B1275" s="217" t="s">
        <v>335</v>
      </c>
      <c r="C1275" s="224" t="s">
        <v>990</v>
      </c>
      <c r="D1275" s="205" t="s">
        <v>350</v>
      </c>
      <c r="E1275" s="230" t="s">
        <v>474</v>
      </c>
      <c r="F1275" s="144" t="s">
        <v>472</v>
      </c>
      <c r="G1275" s="165"/>
      <c r="H1275" s="594"/>
      <c r="I1275" s="175"/>
      <c r="J1275" s="609"/>
      <c r="K1275" s="609"/>
      <c r="L1275" s="146"/>
      <c r="M1275" s="612"/>
      <c r="N1275" s="146"/>
      <c r="O1275" s="594"/>
      <c r="P1275" s="146"/>
      <c r="Q1275" s="612"/>
    </row>
    <row r="1276" spans="1:18" ht="45" hidden="1" customHeight="1" x14ac:dyDescent="0.25">
      <c r="B1276" s="217" t="s">
        <v>335</v>
      </c>
      <c r="C1276" s="224" t="s">
        <v>990</v>
      </c>
      <c r="D1276" s="205" t="s">
        <v>350</v>
      </c>
      <c r="E1276" s="230" t="s">
        <v>475</v>
      </c>
      <c r="F1276" s="144" t="s">
        <v>472</v>
      </c>
      <c r="G1276" s="165"/>
      <c r="H1276" s="594"/>
      <c r="I1276" s="175"/>
      <c r="J1276" s="609"/>
      <c r="K1276" s="609"/>
      <c r="L1276" s="146"/>
      <c r="M1276" s="612"/>
      <c r="N1276" s="146"/>
      <c r="O1276" s="594"/>
      <c r="P1276" s="146"/>
      <c r="Q1276" s="612"/>
    </row>
    <row r="1277" spans="1:18" ht="45" hidden="1" customHeight="1" x14ac:dyDescent="0.25">
      <c r="B1277" s="217" t="s">
        <v>335</v>
      </c>
      <c r="C1277" s="224" t="s">
        <v>990</v>
      </c>
      <c r="D1277" s="205" t="s">
        <v>350</v>
      </c>
      <c r="E1277" s="230" t="s">
        <v>753</v>
      </c>
      <c r="F1277" s="144" t="s">
        <v>472</v>
      </c>
      <c r="G1277" s="165"/>
      <c r="H1277" s="573"/>
      <c r="I1277" s="148"/>
      <c r="J1277" s="610"/>
      <c r="K1277" s="610"/>
      <c r="L1277" s="146"/>
      <c r="M1277" s="613"/>
      <c r="N1277" s="153"/>
      <c r="O1277" s="573"/>
      <c r="P1277" s="146"/>
      <c r="Q1277" s="613"/>
    </row>
    <row r="1278" spans="1:18" s="177" customFormat="1" ht="5.0999999999999996" hidden="1" customHeight="1" thickBot="1" x14ac:dyDescent="0.3">
      <c r="A1278" s="272"/>
      <c r="B1278" s="220" t="s">
        <v>335</v>
      </c>
      <c r="C1278" s="220" t="s">
        <v>991</v>
      </c>
      <c r="D1278" s="208" t="s">
        <v>350</v>
      </c>
      <c r="E1278" s="213"/>
      <c r="F1278" s="134"/>
      <c r="G1278" s="176"/>
      <c r="H1278" s="498"/>
      <c r="I1278" s="498"/>
      <c r="J1278" s="498"/>
      <c r="K1278" s="499"/>
      <c r="L1278" s="466"/>
      <c r="M1278" s="534"/>
      <c r="N1278" s="466"/>
      <c r="O1278" s="499"/>
      <c r="P1278" s="466"/>
      <c r="Q1278" s="534"/>
      <c r="R1278" s="272"/>
    </row>
    <row r="1279" spans="1:18" ht="15.75" hidden="1" thickTop="1" x14ac:dyDescent="0.25">
      <c r="B1279" s="218" t="s">
        <v>335</v>
      </c>
      <c r="C1279" s="218" t="s">
        <v>991</v>
      </c>
      <c r="D1279" s="206" t="s">
        <v>350</v>
      </c>
      <c r="E1279" s="238" t="s">
        <v>18</v>
      </c>
      <c r="F1279" s="142"/>
      <c r="G1279" s="203" t="s">
        <v>231</v>
      </c>
      <c r="H1279" s="503"/>
      <c r="I1279" s="503"/>
      <c r="J1279" s="503"/>
      <c r="K1279" s="504"/>
      <c r="L1279" s="505"/>
      <c r="M1279" s="535"/>
      <c r="N1279" s="506"/>
      <c r="O1279" s="504"/>
      <c r="P1279" s="505"/>
      <c r="Q1279" s="535"/>
    </row>
    <row r="1280" spans="1:18" ht="45" hidden="1" customHeight="1" x14ac:dyDescent="0.25">
      <c r="B1280" s="217" t="s">
        <v>335</v>
      </c>
      <c r="C1280" s="224" t="s">
        <v>991</v>
      </c>
      <c r="D1280" s="205" t="s">
        <v>350</v>
      </c>
      <c r="E1280" s="230" t="s">
        <v>168</v>
      </c>
      <c r="F1280" s="489" t="s">
        <v>472</v>
      </c>
      <c r="G1280" s="165"/>
      <c r="H1280" s="624"/>
      <c r="I1280" s="501"/>
      <c r="J1280" s="627"/>
      <c r="K1280" s="588"/>
      <c r="L1280" s="471"/>
      <c r="M1280" s="580" t="s">
        <v>1029</v>
      </c>
      <c r="N1280" s="471"/>
      <c r="O1280" s="578"/>
      <c r="P1280" s="471"/>
      <c r="Q1280" s="580" t="s">
        <v>1029</v>
      </c>
    </row>
    <row r="1281" spans="1:18" ht="45" hidden="1" customHeight="1" x14ac:dyDescent="0.25">
      <c r="B1281" s="217" t="s">
        <v>335</v>
      </c>
      <c r="C1281" s="224" t="s">
        <v>991</v>
      </c>
      <c r="D1281" s="205" t="s">
        <v>350</v>
      </c>
      <c r="E1281" s="230" t="s">
        <v>169</v>
      </c>
      <c r="F1281" s="489" t="s">
        <v>472</v>
      </c>
      <c r="G1281" s="165"/>
      <c r="H1281" s="625"/>
      <c r="I1281" s="501"/>
      <c r="J1281" s="628"/>
      <c r="K1281" s="589"/>
      <c r="L1281" s="471"/>
      <c r="M1281" s="591"/>
      <c r="N1281" s="471"/>
      <c r="O1281" s="593"/>
      <c r="P1281" s="471"/>
      <c r="Q1281" s="591"/>
    </row>
    <row r="1282" spans="1:18" ht="45" hidden="1" customHeight="1" x14ac:dyDescent="0.25">
      <c r="B1282" s="217" t="s">
        <v>335</v>
      </c>
      <c r="C1282" s="224" t="s">
        <v>991</v>
      </c>
      <c r="D1282" s="205" t="s">
        <v>350</v>
      </c>
      <c r="E1282" s="230" t="s">
        <v>170</v>
      </c>
      <c r="F1282" s="489" t="s">
        <v>472</v>
      </c>
      <c r="G1282" s="165"/>
      <c r="H1282" s="625"/>
      <c r="I1282" s="501"/>
      <c r="J1282" s="628"/>
      <c r="K1282" s="589"/>
      <c r="L1282" s="471"/>
      <c r="M1282" s="591"/>
      <c r="N1282" s="471"/>
      <c r="O1282" s="593"/>
      <c r="P1282" s="471"/>
      <c r="Q1282" s="591"/>
    </row>
    <row r="1283" spans="1:18" ht="45" hidden="1" customHeight="1" x14ac:dyDescent="0.25">
      <c r="B1283" s="217" t="s">
        <v>335</v>
      </c>
      <c r="C1283" s="224" t="s">
        <v>991</v>
      </c>
      <c r="D1283" s="205" t="s">
        <v>350</v>
      </c>
      <c r="E1283" s="230" t="s">
        <v>171</v>
      </c>
      <c r="F1283" s="489" t="s">
        <v>472</v>
      </c>
      <c r="G1283" s="165"/>
      <c r="H1283" s="626"/>
      <c r="I1283" s="502"/>
      <c r="J1283" s="629"/>
      <c r="K1283" s="590"/>
      <c r="L1283" s="471"/>
      <c r="M1283" s="592"/>
      <c r="N1283" s="476"/>
      <c r="O1283" s="579"/>
      <c r="P1283" s="471"/>
      <c r="Q1283" s="592"/>
    </row>
    <row r="1284" spans="1:18" s="177" customFormat="1" ht="5.0999999999999996" hidden="1" customHeight="1" thickBot="1" x14ac:dyDescent="0.3">
      <c r="A1284" s="272"/>
      <c r="B1284" s="220" t="s">
        <v>335</v>
      </c>
      <c r="C1284" s="220" t="s">
        <v>990</v>
      </c>
      <c r="D1284" s="208" t="s">
        <v>351</v>
      </c>
      <c r="E1284" s="213"/>
      <c r="F1284" s="134"/>
      <c r="G1284" s="176"/>
      <c r="H1284" s="193"/>
      <c r="I1284" s="193"/>
      <c r="J1284" s="193"/>
      <c r="K1284" s="193"/>
      <c r="L1284" s="134"/>
      <c r="M1284" s="186"/>
      <c r="N1284" s="134"/>
      <c r="O1284" s="193"/>
      <c r="P1284" s="134"/>
      <c r="Q1284" s="186"/>
      <c r="R1284" s="272"/>
    </row>
    <row r="1285" spans="1:18" ht="15.75" hidden="1" thickTop="1" x14ac:dyDescent="0.25">
      <c r="B1285" s="218" t="s">
        <v>335</v>
      </c>
      <c r="C1285" s="218" t="s">
        <v>990</v>
      </c>
      <c r="D1285" s="206" t="s">
        <v>351</v>
      </c>
      <c r="E1285" s="238" t="s">
        <v>20</v>
      </c>
      <c r="F1285" s="142"/>
      <c r="G1285" s="203" t="s">
        <v>231</v>
      </c>
      <c r="H1285" s="168"/>
      <c r="I1285" s="168"/>
      <c r="J1285" s="168"/>
      <c r="K1285" s="168"/>
      <c r="L1285" s="141"/>
      <c r="M1285" s="183"/>
      <c r="N1285" s="141"/>
      <c r="O1285" s="168"/>
      <c r="P1285" s="141"/>
      <c r="Q1285" s="183"/>
    </row>
    <row r="1286" spans="1:18" ht="45" hidden="1" customHeight="1" x14ac:dyDescent="0.25">
      <c r="B1286" s="217" t="s">
        <v>335</v>
      </c>
      <c r="C1286" s="224" t="s">
        <v>990</v>
      </c>
      <c r="D1286" s="205" t="s">
        <v>351</v>
      </c>
      <c r="E1286" s="230" t="s">
        <v>103</v>
      </c>
      <c r="F1286" s="144" t="s">
        <v>472</v>
      </c>
      <c r="G1286" s="165"/>
      <c r="H1286" s="572"/>
      <c r="I1286" s="187"/>
      <c r="J1286" s="608"/>
      <c r="K1286" s="608"/>
      <c r="L1286" s="146"/>
      <c r="M1286" s="611" t="s">
        <v>1029</v>
      </c>
      <c r="N1286" s="146"/>
      <c r="O1286" s="572"/>
      <c r="P1286" s="146"/>
      <c r="Q1286" s="611" t="s">
        <v>1029</v>
      </c>
    </row>
    <row r="1287" spans="1:18" ht="45" hidden="1" customHeight="1" x14ac:dyDescent="0.25">
      <c r="B1287" s="217" t="s">
        <v>335</v>
      </c>
      <c r="C1287" s="224" t="s">
        <v>990</v>
      </c>
      <c r="D1287" s="205" t="s">
        <v>351</v>
      </c>
      <c r="E1287" s="230" t="s">
        <v>104</v>
      </c>
      <c r="F1287" s="144" t="s">
        <v>472</v>
      </c>
      <c r="G1287" s="165"/>
      <c r="H1287" s="594"/>
      <c r="I1287" s="187"/>
      <c r="J1287" s="609"/>
      <c r="K1287" s="609"/>
      <c r="L1287" s="146"/>
      <c r="M1287" s="612"/>
      <c r="N1287" s="146"/>
      <c r="O1287" s="594"/>
      <c r="P1287" s="146"/>
      <c r="Q1287" s="612"/>
    </row>
    <row r="1288" spans="1:18" ht="45" hidden="1" customHeight="1" x14ac:dyDescent="0.25">
      <c r="B1288" s="217" t="s">
        <v>335</v>
      </c>
      <c r="C1288" s="224" t="s">
        <v>990</v>
      </c>
      <c r="D1288" s="205" t="s">
        <v>351</v>
      </c>
      <c r="E1288" s="230" t="s">
        <v>105</v>
      </c>
      <c r="F1288" s="144" t="s">
        <v>472</v>
      </c>
      <c r="G1288" s="165"/>
      <c r="H1288" s="573"/>
      <c r="I1288" s="187"/>
      <c r="J1288" s="610"/>
      <c r="K1288" s="610"/>
      <c r="L1288" s="146"/>
      <c r="M1288" s="613"/>
      <c r="N1288" s="146"/>
      <c r="O1288" s="573"/>
      <c r="P1288" s="146"/>
      <c r="Q1288" s="613"/>
    </row>
    <row r="1289" spans="1:18" s="177" customFormat="1" ht="5.0999999999999996" hidden="1" customHeight="1" thickBot="1" x14ac:dyDescent="0.3">
      <c r="A1289" s="272"/>
      <c r="B1289" s="220" t="s">
        <v>335</v>
      </c>
      <c r="C1289" s="220" t="s">
        <v>991</v>
      </c>
      <c r="D1289" s="208" t="s">
        <v>351</v>
      </c>
      <c r="E1289" s="213"/>
      <c r="F1289" s="134"/>
      <c r="G1289" s="176"/>
      <c r="H1289" s="498"/>
      <c r="I1289" s="498"/>
      <c r="J1289" s="498"/>
      <c r="K1289" s="499"/>
      <c r="L1289" s="466"/>
      <c r="M1289" s="534"/>
      <c r="N1289" s="466"/>
      <c r="O1289" s="499"/>
      <c r="P1289" s="466"/>
      <c r="Q1289" s="534"/>
      <c r="R1289" s="272"/>
    </row>
    <row r="1290" spans="1:18" ht="15.75" hidden="1" thickTop="1" x14ac:dyDescent="0.25">
      <c r="B1290" s="218" t="s">
        <v>335</v>
      </c>
      <c r="C1290" s="218" t="s">
        <v>991</v>
      </c>
      <c r="D1290" s="206" t="s">
        <v>351</v>
      </c>
      <c r="E1290" s="238" t="s">
        <v>20</v>
      </c>
      <c r="F1290" s="142"/>
      <c r="G1290" s="203" t="s">
        <v>231</v>
      </c>
      <c r="H1290" s="503"/>
      <c r="I1290" s="503"/>
      <c r="J1290" s="503"/>
      <c r="K1290" s="504"/>
      <c r="L1290" s="505"/>
      <c r="M1290" s="535"/>
      <c r="N1290" s="506"/>
      <c r="O1290" s="504"/>
      <c r="P1290" s="505"/>
      <c r="Q1290" s="535"/>
    </row>
    <row r="1291" spans="1:18" ht="45" hidden="1" customHeight="1" x14ac:dyDescent="0.25">
      <c r="B1291" s="217" t="s">
        <v>335</v>
      </c>
      <c r="C1291" s="224" t="s">
        <v>991</v>
      </c>
      <c r="D1291" s="205" t="s">
        <v>351</v>
      </c>
      <c r="E1291" s="230" t="s">
        <v>172</v>
      </c>
      <c r="F1291" s="489" t="s">
        <v>472</v>
      </c>
      <c r="G1291" s="165"/>
      <c r="H1291" s="624"/>
      <c r="I1291" s="501"/>
      <c r="J1291" s="627"/>
      <c r="K1291" s="588"/>
      <c r="L1291" s="471"/>
      <c r="M1291" s="580" t="s">
        <v>1029</v>
      </c>
      <c r="N1291" s="471"/>
      <c r="O1291" s="578"/>
      <c r="P1291" s="471"/>
      <c r="Q1291" s="580" t="s">
        <v>1029</v>
      </c>
    </row>
    <row r="1292" spans="1:18" ht="45" hidden="1" customHeight="1" x14ac:dyDescent="0.25">
      <c r="B1292" s="217" t="s">
        <v>335</v>
      </c>
      <c r="C1292" s="224" t="s">
        <v>991</v>
      </c>
      <c r="D1292" s="205" t="s">
        <v>351</v>
      </c>
      <c r="E1292" s="230" t="s">
        <v>173</v>
      </c>
      <c r="F1292" s="489" t="s">
        <v>472</v>
      </c>
      <c r="G1292" s="165"/>
      <c r="H1292" s="625"/>
      <c r="I1292" s="501"/>
      <c r="J1292" s="628"/>
      <c r="K1292" s="589"/>
      <c r="L1292" s="471"/>
      <c r="M1292" s="591"/>
      <c r="N1292" s="471"/>
      <c r="O1292" s="593"/>
      <c r="P1292" s="471"/>
      <c r="Q1292" s="591"/>
    </row>
    <row r="1293" spans="1:18" ht="45" hidden="1" customHeight="1" x14ac:dyDescent="0.25">
      <c r="B1293" s="217" t="s">
        <v>335</v>
      </c>
      <c r="C1293" s="224" t="s">
        <v>991</v>
      </c>
      <c r="D1293" s="205" t="s">
        <v>351</v>
      </c>
      <c r="E1293" s="230" t="s">
        <v>174</v>
      </c>
      <c r="F1293" s="489" t="s">
        <v>472</v>
      </c>
      <c r="G1293" s="165"/>
      <c r="H1293" s="626"/>
      <c r="I1293" s="501"/>
      <c r="J1293" s="629"/>
      <c r="K1293" s="590"/>
      <c r="L1293" s="471"/>
      <c r="M1293" s="592"/>
      <c r="N1293" s="471"/>
      <c r="O1293" s="579"/>
      <c r="P1293" s="471"/>
      <c r="Q1293" s="592"/>
    </row>
    <row r="1294" spans="1:18" s="177" customFormat="1" ht="5.0999999999999996" hidden="1" customHeight="1" thickBot="1" x14ac:dyDescent="0.3">
      <c r="A1294" s="272"/>
      <c r="B1294" s="220" t="s">
        <v>335</v>
      </c>
      <c r="C1294" s="220" t="s">
        <v>990</v>
      </c>
      <c r="D1294" s="208" t="s">
        <v>352</v>
      </c>
      <c r="E1294" s="213"/>
      <c r="F1294" s="134"/>
      <c r="G1294" s="176"/>
      <c r="H1294" s="193"/>
      <c r="I1294" s="193"/>
      <c r="J1294" s="193"/>
      <c r="K1294" s="193"/>
      <c r="L1294" s="134"/>
      <c r="M1294" s="186"/>
      <c r="N1294" s="134"/>
      <c r="O1294" s="193"/>
      <c r="P1294" s="134"/>
      <c r="Q1294" s="186"/>
      <c r="R1294" s="272"/>
    </row>
    <row r="1295" spans="1:18" ht="15.75" hidden="1" thickTop="1" x14ac:dyDescent="0.25">
      <c r="B1295" s="218" t="s">
        <v>335</v>
      </c>
      <c r="C1295" s="218" t="s">
        <v>990</v>
      </c>
      <c r="D1295" s="206" t="s">
        <v>352</v>
      </c>
      <c r="E1295" s="238" t="s">
        <v>754</v>
      </c>
      <c r="F1295" s="142"/>
      <c r="G1295" s="203" t="s">
        <v>231</v>
      </c>
      <c r="H1295" s="168"/>
      <c r="I1295" s="168"/>
      <c r="J1295" s="168"/>
      <c r="K1295" s="168"/>
      <c r="L1295" s="141"/>
      <c r="M1295" s="183"/>
      <c r="N1295" s="141"/>
      <c r="O1295" s="168"/>
      <c r="P1295" s="141"/>
      <c r="Q1295" s="183"/>
    </row>
    <row r="1296" spans="1:18" ht="45" hidden="1" customHeight="1" x14ac:dyDescent="0.25">
      <c r="B1296" s="217" t="s">
        <v>335</v>
      </c>
      <c r="C1296" s="224" t="s">
        <v>990</v>
      </c>
      <c r="D1296" s="205" t="s">
        <v>352</v>
      </c>
      <c r="E1296" s="230" t="s">
        <v>755</v>
      </c>
      <c r="F1296" s="144" t="s">
        <v>472</v>
      </c>
      <c r="G1296" s="165"/>
      <c r="H1296" s="572"/>
      <c r="I1296" s="187"/>
      <c r="J1296" s="572"/>
      <c r="K1296" s="572"/>
      <c r="L1296" s="145"/>
      <c r="M1296" s="574" t="s">
        <v>1029</v>
      </c>
      <c r="N1296" s="146"/>
      <c r="O1296" s="572"/>
      <c r="P1296" s="147"/>
      <c r="Q1296" s="574" t="s">
        <v>1029</v>
      </c>
    </row>
    <row r="1297" spans="1:18" ht="45" hidden="1" customHeight="1" x14ac:dyDescent="0.25">
      <c r="B1297" s="217" t="s">
        <v>335</v>
      </c>
      <c r="C1297" s="224" t="s">
        <v>990</v>
      </c>
      <c r="D1297" s="205" t="s">
        <v>352</v>
      </c>
      <c r="E1297" s="230" t="s">
        <v>756</v>
      </c>
      <c r="F1297" s="144" t="s">
        <v>472</v>
      </c>
      <c r="G1297" s="165"/>
      <c r="H1297" s="573"/>
      <c r="I1297" s="187"/>
      <c r="J1297" s="573"/>
      <c r="K1297" s="573"/>
      <c r="L1297" s="147"/>
      <c r="M1297" s="575"/>
      <c r="N1297" s="146"/>
      <c r="O1297" s="573"/>
      <c r="P1297" s="147"/>
      <c r="Q1297" s="575"/>
    </row>
    <row r="1298" spans="1:18" s="177" customFormat="1" ht="5.0999999999999996" hidden="1" customHeight="1" thickBot="1" x14ac:dyDescent="0.3">
      <c r="A1298" s="272"/>
      <c r="B1298" s="220" t="s">
        <v>335</v>
      </c>
      <c r="C1298" s="220" t="s">
        <v>991</v>
      </c>
      <c r="D1298" s="208" t="s">
        <v>352</v>
      </c>
      <c r="E1298" s="213"/>
      <c r="F1298" s="134"/>
      <c r="G1298" s="176"/>
      <c r="H1298" s="498"/>
      <c r="I1298" s="498"/>
      <c r="J1298" s="498"/>
      <c r="K1298" s="499"/>
      <c r="L1298" s="466"/>
      <c r="M1298" s="534"/>
      <c r="N1298" s="466"/>
      <c r="O1298" s="499"/>
      <c r="P1298" s="466"/>
      <c r="Q1298" s="534"/>
      <c r="R1298" s="272"/>
    </row>
    <row r="1299" spans="1:18" ht="15.75" hidden="1" thickTop="1" x14ac:dyDescent="0.25">
      <c r="B1299" s="218" t="s">
        <v>335</v>
      </c>
      <c r="C1299" s="218" t="s">
        <v>991</v>
      </c>
      <c r="D1299" s="206" t="s">
        <v>352</v>
      </c>
      <c r="E1299" s="238" t="s">
        <v>754</v>
      </c>
      <c r="F1299" s="142"/>
      <c r="G1299" s="203" t="s">
        <v>231</v>
      </c>
      <c r="H1299" s="503"/>
      <c r="I1299" s="503"/>
      <c r="J1299" s="503"/>
      <c r="K1299" s="504"/>
      <c r="L1299" s="505"/>
      <c r="M1299" s="535"/>
      <c r="N1299" s="506"/>
      <c r="O1299" s="504"/>
      <c r="P1299" s="505"/>
      <c r="Q1299" s="535"/>
    </row>
    <row r="1300" spans="1:18" ht="45" hidden="1" customHeight="1" x14ac:dyDescent="0.25">
      <c r="B1300" s="217" t="s">
        <v>335</v>
      </c>
      <c r="C1300" s="224" t="s">
        <v>991</v>
      </c>
      <c r="D1300" s="205" t="s">
        <v>352</v>
      </c>
      <c r="E1300" s="230" t="s">
        <v>175</v>
      </c>
      <c r="F1300" s="489" t="s">
        <v>472</v>
      </c>
      <c r="G1300" s="165"/>
      <c r="H1300" s="624"/>
      <c r="I1300" s="497"/>
      <c r="J1300" s="627"/>
      <c r="K1300" s="588"/>
      <c r="L1300" s="471"/>
      <c r="M1300" s="580" t="s">
        <v>1029</v>
      </c>
      <c r="N1300" s="471"/>
      <c r="O1300" s="578"/>
      <c r="P1300" s="471"/>
      <c r="Q1300" s="580" t="s">
        <v>1029</v>
      </c>
    </row>
    <row r="1301" spans="1:18" ht="45" hidden="1" customHeight="1" x14ac:dyDescent="0.25">
      <c r="B1301" s="217" t="s">
        <v>335</v>
      </c>
      <c r="C1301" s="224" t="s">
        <v>991</v>
      </c>
      <c r="D1301" s="205" t="s">
        <v>352</v>
      </c>
      <c r="E1301" s="230" t="s">
        <v>757</v>
      </c>
      <c r="F1301" s="489" t="s">
        <v>472</v>
      </c>
      <c r="G1301" s="165"/>
      <c r="H1301" s="625"/>
      <c r="I1301" s="497"/>
      <c r="J1301" s="628"/>
      <c r="K1301" s="589"/>
      <c r="L1301" s="471"/>
      <c r="M1301" s="591"/>
      <c r="N1301" s="471"/>
      <c r="O1301" s="593"/>
      <c r="P1301" s="471"/>
      <c r="Q1301" s="591"/>
    </row>
    <row r="1302" spans="1:18" ht="45" hidden="1" customHeight="1" x14ac:dyDescent="0.25">
      <c r="B1302" s="217" t="s">
        <v>335</v>
      </c>
      <c r="C1302" s="224" t="s">
        <v>991</v>
      </c>
      <c r="D1302" s="205" t="s">
        <v>352</v>
      </c>
      <c r="E1302" s="230" t="s">
        <v>758</v>
      </c>
      <c r="F1302" s="489" t="s">
        <v>472</v>
      </c>
      <c r="G1302" s="165"/>
      <c r="H1302" s="626"/>
      <c r="I1302" s="497"/>
      <c r="J1302" s="629"/>
      <c r="K1302" s="590"/>
      <c r="L1302" s="471"/>
      <c r="M1302" s="592"/>
      <c r="N1302" s="471"/>
      <c r="O1302" s="579"/>
      <c r="P1302" s="471"/>
      <c r="Q1302" s="592"/>
    </row>
    <row r="1303" spans="1:18" s="177" customFormat="1" ht="5.0999999999999996" hidden="1" customHeight="1" thickBot="1" x14ac:dyDescent="0.3">
      <c r="A1303" s="272"/>
      <c r="B1303" s="220" t="s">
        <v>335</v>
      </c>
      <c r="C1303" s="220" t="s">
        <v>990</v>
      </c>
      <c r="D1303" s="208" t="s">
        <v>353</v>
      </c>
      <c r="E1303" s="213"/>
      <c r="F1303" s="134"/>
      <c r="G1303" s="176"/>
      <c r="H1303" s="193"/>
      <c r="I1303" s="193"/>
      <c r="J1303" s="193"/>
      <c r="K1303" s="193"/>
      <c r="L1303" s="134"/>
      <c r="M1303" s="186"/>
      <c r="N1303" s="134"/>
      <c r="O1303" s="193"/>
      <c r="P1303" s="134"/>
      <c r="Q1303" s="186"/>
      <c r="R1303" s="272"/>
    </row>
    <row r="1304" spans="1:18" ht="15.75" hidden="1" thickTop="1" x14ac:dyDescent="0.25">
      <c r="B1304" s="218" t="s">
        <v>335</v>
      </c>
      <c r="C1304" s="218" t="s">
        <v>990</v>
      </c>
      <c r="D1304" s="206" t="s">
        <v>353</v>
      </c>
      <c r="E1304" s="238" t="s">
        <v>24</v>
      </c>
      <c r="F1304" s="142"/>
      <c r="G1304" s="203" t="s">
        <v>230</v>
      </c>
      <c r="H1304" s="168"/>
      <c r="I1304" s="168"/>
      <c r="J1304" s="168"/>
      <c r="K1304" s="168"/>
      <c r="L1304" s="141"/>
      <c r="M1304" s="183"/>
      <c r="N1304" s="141"/>
      <c r="O1304" s="168"/>
      <c r="P1304" s="141"/>
      <c r="Q1304" s="183"/>
    </row>
    <row r="1305" spans="1:18" ht="45" hidden="1" customHeight="1" x14ac:dyDescent="0.25">
      <c r="B1305" s="217" t="s">
        <v>335</v>
      </c>
      <c r="C1305" s="224" t="s">
        <v>990</v>
      </c>
      <c r="D1305" s="205" t="s">
        <v>353</v>
      </c>
      <c r="E1305" s="230" t="s">
        <v>759</v>
      </c>
      <c r="F1305" s="144" t="s">
        <v>472</v>
      </c>
      <c r="G1305" s="165"/>
      <c r="H1305" s="572"/>
      <c r="I1305" s="187"/>
      <c r="J1305" s="572"/>
      <c r="K1305" s="572"/>
      <c r="L1305" s="145"/>
      <c r="M1305" s="574" t="s">
        <v>1029</v>
      </c>
      <c r="N1305" s="146"/>
      <c r="O1305" s="572"/>
      <c r="P1305" s="147"/>
      <c r="Q1305" s="574" t="s">
        <v>1029</v>
      </c>
    </row>
    <row r="1306" spans="1:18" ht="45" hidden="1" customHeight="1" x14ac:dyDescent="0.25">
      <c r="B1306" s="217" t="s">
        <v>335</v>
      </c>
      <c r="C1306" s="224" t="s">
        <v>990</v>
      </c>
      <c r="D1306" s="205" t="s">
        <v>353</v>
      </c>
      <c r="E1306" s="230" t="s">
        <v>760</v>
      </c>
      <c r="F1306" s="144" t="s">
        <v>472</v>
      </c>
      <c r="G1306" s="165"/>
      <c r="H1306" s="573"/>
      <c r="I1306" s="187"/>
      <c r="J1306" s="573"/>
      <c r="K1306" s="573"/>
      <c r="L1306" s="147"/>
      <c r="M1306" s="575"/>
      <c r="N1306" s="146"/>
      <c r="O1306" s="573"/>
      <c r="P1306" s="147"/>
      <c r="Q1306" s="575"/>
    </row>
    <row r="1307" spans="1:18" s="177" customFormat="1" ht="5.0999999999999996" hidden="1" customHeight="1" thickBot="1" x14ac:dyDescent="0.3">
      <c r="A1307" s="272"/>
      <c r="B1307" s="220" t="s">
        <v>335</v>
      </c>
      <c r="C1307" s="220" t="s">
        <v>991</v>
      </c>
      <c r="D1307" s="208" t="s">
        <v>353</v>
      </c>
      <c r="E1307" s="213"/>
      <c r="F1307" s="134"/>
      <c r="G1307" s="176"/>
      <c r="H1307" s="498"/>
      <c r="I1307" s="498"/>
      <c r="J1307" s="498"/>
      <c r="K1307" s="499"/>
      <c r="L1307" s="466"/>
      <c r="M1307" s="534"/>
      <c r="N1307" s="466"/>
      <c r="O1307" s="499"/>
      <c r="P1307" s="466"/>
      <c r="Q1307" s="534"/>
      <c r="R1307" s="272"/>
    </row>
    <row r="1308" spans="1:18" ht="15.75" hidden="1" thickTop="1" x14ac:dyDescent="0.25">
      <c r="B1308" s="218" t="s">
        <v>335</v>
      </c>
      <c r="C1308" s="218" t="s">
        <v>991</v>
      </c>
      <c r="D1308" s="206" t="s">
        <v>353</v>
      </c>
      <c r="E1308" s="238" t="s">
        <v>24</v>
      </c>
      <c r="F1308" s="142"/>
      <c r="G1308" s="203" t="s">
        <v>231</v>
      </c>
      <c r="H1308" s="503"/>
      <c r="I1308" s="503"/>
      <c r="J1308" s="503"/>
      <c r="K1308" s="504"/>
      <c r="L1308" s="505"/>
      <c r="M1308" s="535"/>
      <c r="N1308" s="506"/>
      <c r="O1308" s="504"/>
      <c r="P1308" s="505"/>
      <c r="Q1308" s="535"/>
    </row>
    <row r="1309" spans="1:18" ht="45" hidden="1" customHeight="1" x14ac:dyDescent="0.25">
      <c r="B1309" s="217" t="s">
        <v>335</v>
      </c>
      <c r="C1309" s="224" t="s">
        <v>991</v>
      </c>
      <c r="D1309" s="205" t="s">
        <v>353</v>
      </c>
      <c r="E1309" s="230" t="s">
        <v>175</v>
      </c>
      <c r="F1309" s="489" t="s">
        <v>472</v>
      </c>
      <c r="G1309" s="165"/>
      <c r="H1309" s="624"/>
      <c r="I1309" s="501"/>
      <c r="J1309" s="627"/>
      <c r="K1309" s="588"/>
      <c r="L1309" s="471"/>
      <c r="M1309" s="580" t="s">
        <v>1029</v>
      </c>
      <c r="N1309" s="471"/>
      <c r="O1309" s="578"/>
      <c r="P1309" s="471"/>
      <c r="Q1309" s="580" t="s">
        <v>1029</v>
      </c>
    </row>
    <row r="1310" spans="1:18" ht="45" hidden="1" customHeight="1" x14ac:dyDescent="0.25">
      <c r="B1310" s="217" t="s">
        <v>335</v>
      </c>
      <c r="C1310" s="224" t="s">
        <v>991</v>
      </c>
      <c r="D1310" s="205" t="s">
        <v>353</v>
      </c>
      <c r="E1310" s="230" t="s">
        <v>761</v>
      </c>
      <c r="F1310" s="489" t="s">
        <v>472</v>
      </c>
      <c r="G1310" s="165"/>
      <c r="H1310" s="625"/>
      <c r="I1310" s="501"/>
      <c r="J1310" s="628"/>
      <c r="K1310" s="589"/>
      <c r="L1310" s="471"/>
      <c r="M1310" s="591"/>
      <c r="N1310" s="471"/>
      <c r="O1310" s="593"/>
      <c r="P1310" s="471"/>
      <c r="Q1310" s="591"/>
    </row>
    <row r="1311" spans="1:18" ht="45" hidden="1" customHeight="1" x14ac:dyDescent="0.25">
      <c r="B1311" s="217" t="s">
        <v>335</v>
      </c>
      <c r="C1311" s="224" t="s">
        <v>991</v>
      </c>
      <c r="D1311" s="205" t="s">
        <v>353</v>
      </c>
      <c r="E1311" s="230" t="s">
        <v>762</v>
      </c>
      <c r="F1311" s="489" t="s">
        <v>472</v>
      </c>
      <c r="G1311" s="165"/>
      <c r="H1311" s="626"/>
      <c r="I1311" s="501"/>
      <c r="J1311" s="629"/>
      <c r="K1311" s="590"/>
      <c r="L1311" s="471"/>
      <c r="M1311" s="592"/>
      <c r="N1311" s="471"/>
      <c r="O1311" s="579"/>
      <c r="P1311" s="471"/>
      <c r="Q1311" s="592"/>
    </row>
    <row r="1312" spans="1:18" s="177" customFormat="1" ht="5.0999999999999996" hidden="1" customHeight="1" thickBot="1" x14ac:dyDescent="0.3">
      <c r="A1312" s="272"/>
      <c r="B1312" s="220" t="s">
        <v>335</v>
      </c>
      <c r="C1312" s="220" t="s">
        <v>990</v>
      </c>
      <c r="D1312" s="208" t="s">
        <v>354</v>
      </c>
      <c r="E1312" s="213"/>
      <c r="F1312" s="134"/>
      <c r="G1312" s="176"/>
      <c r="H1312" s="193"/>
      <c r="I1312" s="193"/>
      <c r="J1312" s="193"/>
      <c r="K1312" s="193"/>
      <c r="L1312" s="134"/>
      <c r="M1312" s="186"/>
      <c r="N1312" s="134"/>
      <c r="O1312" s="193"/>
      <c r="P1312" s="134"/>
      <c r="Q1312" s="186"/>
      <c r="R1312" s="272"/>
    </row>
    <row r="1313" spans="1:18" ht="15.75" hidden="1" thickTop="1" x14ac:dyDescent="0.25">
      <c r="B1313" s="218" t="s">
        <v>335</v>
      </c>
      <c r="C1313" s="218" t="s">
        <v>990</v>
      </c>
      <c r="D1313" s="206" t="s">
        <v>354</v>
      </c>
      <c r="E1313" s="238" t="s">
        <v>74</v>
      </c>
      <c r="F1313" s="142"/>
      <c r="G1313" s="203" t="s">
        <v>230</v>
      </c>
      <c r="H1313" s="168"/>
      <c r="I1313" s="168"/>
      <c r="J1313" s="168"/>
      <c r="K1313" s="168"/>
      <c r="L1313" s="141"/>
      <c r="M1313" s="183"/>
      <c r="N1313" s="141"/>
      <c r="O1313" s="168"/>
      <c r="P1313" s="141"/>
      <c r="Q1313" s="183"/>
    </row>
    <row r="1314" spans="1:18" ht="45" hidden="1" customHeight="1" x14ac:dyDescent="0.25">
      <c r="B1314" s="217" t="s">
        <v>335</v>
      </c>
      <c r="C1314" s="224" t="s">
        <v>990</v>
      </c>
      <c r="D1314" s="205" t="s">
        <v>354</v>
      </c>
      <c r="E1314" s="230" t="s">
        <v>110</v>
      </c>
      <c r="F1314" s="144" t="s">
        <v>472</v>
      </c>
      <c r="G1314" s="559" t="s">
        <v>272</v>
      </c>
      <c r="H1314" s="572"/>
      <c r="I1314" s="187"/>
      <c r="J1314" s="608"/>
      <c r="K1314" s="608"/>
      <c r="L1314" s="146"/>
      <c r="M1314" s="611" t="s">
        <v>1029</v>
      </c>
      <c r="N1314" s="146"/>
      <c r="O1314" s="572"/>
      <c r="P1314" s="146"/>
      <c r="Q1314" s="611" t="s">
        <v>1029</v>
      </c>
    </row>
    <row r="1315" spans="1:18" ht="45" hidden="1" customHeight="1" x14ac:dyDescent="0.25">
      <c r="B1315" s="217" t="s">
        <v>335</v>
      </c>
      <c r="C1315" s="224" t="s">
        <v>990</v>
      </c>
      <c r="D1315" s="205" t="s">
        <v>354</v>
      </c>
      <c r="E1315" s="230" t="s">
        <v>763</v>
      </c>
      <c r="F1315" s="144" t="s">
        <v>472</v>
      </c>
      <c r="G1315" s="559"/>
      <c r="H1315" s="594"/>
      <c r="I1315" s="187"/>
      <c r="J1315" s="609"/>
      <c r="K1315" s="609"/>
      <c r="L1315" s="146"/>
      <c r="M1315" s="612"/>
      <c r="N1315" s="146"/>
      <c r="O1315" s="594"/>
      <c r="P1315" s="146"/>
      <c r="Q1315" s="612"/>
    </row>
    <row r="1316" spans="1:18" ht="45" hidden="1" customHeight="1" x14ac:dyDescent="0.25">
      <c r="B1316" s="217" t="s">
        <v>335</v>
      </c>
      <c r="C1316" s="224" t="s">
        <v>990</v>
      </c>
      <c r="D1316" s="205" t="s">
        <v>354</v>
      </c>
      <c r="E1316" s="230" t="s">
        <v>215</v>
      </c>
      <c r="F1316" s="144" t="s">
        <v>472</v>
      </c>
      <c r="G1316" s="559"/>
      <c r="H1316" s="573"/>
      <c r="I1316" s="187"/>
      <c r="J1316" s="610"/>
      <c r="K1316" s="610"/>
      <c r="L1316" s="146"/>
      <c r="M1316" s="613"/>
      <c r="N1316" s="146"/>
      <c r="O1316" s="573"/>
      <c r="P1316" s="146"/>
      <c r="Q1316" s="613"/>
    </row>
    <row r="1317" spans="1:18" s="177" customFormat="1" ht="5.0999999999999996" hidden="1" customHeight="1" thickBot="1" x14ac:dyDescent="0.3">
      <c r="A1317" s="272"/>
      <c r="B1317" s="220" t="s">
        <v>335</v>
      </c>
      <c r="C1317" s="220" t="s">
        <v>991</v>
      </c>
      <c r="D1317" s="208" t="s">
        <v>354</v>
      </c>
      <c r="E1317" s="213"/>
      <c r="F1317" s="134"/>
      <c r="G1317" s="176"/>
      <c r="H1317" s="498"/>
      <c r="I1317" s="498"/>
      <c r="J1317" s="498"/>
      <c r="K1317" s="499"/>
      <c r="L1317" s="466"/>
      <c r="M1317" s="534"/>
      <c r="N1317" s="466"/>
      <c r="O1317" s="499"/>
      <c r="P1317" s="466"/>
      <c r="Q1317" s="534"/>
      <c r="R1317" s="272"/>
    </row>
    <row r="1318" spans="1:18" ht="15.75" hidden="1" thickTop="1" x14ac:dyDescent="0.25">
      <c r="B1318" s="218" t="s">
        <v>335</v>
      </c>
      <c r="C1318" s="218" t="s">
        <v>991</v>
      </c>
      <c r="D1318" s="206" t="s">
        <v>354</v>
      </c>
      <c r="E1318" s="238" t="s">
        <v>74</v>
      </c>
      <c r="F1318" s="142"/>
      <c r="G1318" s="203" t="s">
        <v>230</v>
      </c>
      <c r="H1318" s="503"/>
      <c r="I1318" s="503"/>
      <c r="J1318" s="503"/>
      <c r="K1318" s="504"/>
      <c r="L1318" s="505"/>
      <c r="M1318" s="535"/>
      <c r="N1318" s="506"/>
      <c r="O1318" s="504"/>
      <c r="P1318" s="505"/>
      <c r="Q1318" s="535"/>
    </row>
    <row r="1319" spans="1:18" ht="45" hidden="1" customHeight="1" x14ac:dyDescent="0.25">
      <c r="B1319" s="217" t="s">
        <v>335</v>
      </c>
      <c r="C1319" s="224" t="s">
        <v>991</v>
      </c>
      <c r="D1319" s="205" t="s">
        <v>354</v>
      </c>
      <c r="E1319" s="230" t="s">
        <v>764</v>
      </c>
      <c r="F1319" s="489" t="s">
        <v>472</v>
      </c>
      <c r="G1319" s="559" t="s">
        <v>272</v>
      </c>
      <c r="H1319" s="624"/>
      <c r="I1319" s="501"/>
      <c r="J1319" s="627"/>
      <c r="K1319" s="588"/>
      <c r="L1319" s="471"/>
      <c r="M1319" s="580" t="s">
        <v>1029</v>
      </c>
      <c r="N1319" s="471"/>
      <c r="O1319" s="578"/>
      <c r="P1319" s="471"/>
      <c r="Q1319" s="580" t="s">
        <v>1029</v>
      </c>
    </row>
    <row r="1320" spans="1:18" ht="45" hidden="1" customHeight="1" x14ac:dyDescent="0.25">
      <c r="B1320" s="217" t="s">
        <v>335</v>
      </c>
      <c r="C1320" s="224" t="s">
        <v>991</v>
      </c>
      <c r="D1320" s="205" t="s">
        <v>354</v>
      </c>
      <c r="E1320" s="230" t="s">
        <v>182</v>
      </c>
      <c r="F1320" s="489" t="s">
        <v>472</v>
      </c>
      <c r="G1320" s="559"/>
      <c r="H1320" s="625"/>
      <c r="I1320" s="501"/>
      <c r="J1320" s="628"/>
      <c r="K1320" s="589"/>
      <c r="L1320" s="471"/>
      <c r="M1320" s="591"/>
      <c r="N1320" s="471"/>
      <c r="O1320" s="593"/>
      <c r="P1320" s="471"/>
      <c r="Q1320" s="591"/>
    </row>
    <row r="1321" spans="1:18" ht="45" hidden="1" customHeight="1" x14ac:dyDescent="0.25">
      <c r="B1321" s="217" t="s">
        <v>335</v>
      </c>
      <c r="C1321" s="224" t="s">
        <v>991</v>
      </c>
      <c r="D1321" s="205" t="s">
        <v>354</v>
      </c>
      <c r="E1321" s="230" t="s">
        <v>765</v>
      </c>
      <c r="F1321" s="489" t="s">
        <v>472</v>
      </c>
      <c r="G1321" s="559"/>
      <c r="H1321" s="625"/>
      <c r="I1321" s="501"/>
      <c r="J1321" s="628"/>
      <c r="K1321" s="589"/>
      <c r="L1321" s="471"/>
      <c r="M1321" s="591"/>
      <c r="N1321" s="471"/>
      <c r="O1321" s="593"/>
      <c r="P1321" s="471"/>
      <c r="Q1321" s="591"/>
    </row>
    <row r="1322" spans="1:18" ht="45" hidden="1" customHeight="1" x14ac:dyDescent="0.25">
      <c r="B1322" s="217" t="s">
        <v>335</v>
      </c>
      <c r="C1322" s="224" t="s">
        <v>991</v>
      </c>
      <c r="D1322" s="205" t="s">
        <v>354</v>
      </c>
      <c r="E1322" s="230" t="s">
        <v>184</v>
      </c>
      <c r="F1322" s="489" t="s">
        <v>472</v>
      </c>
      <c r="G1322" s="559"/>
      <c r="H1322" s="626"/>
      <c r="I1322" s="502"/>
      <c r="J1322" s="629"/>
      <c r="K1322" s="590"/>
      <c r="L1322" s="471"/>
      <c r="M1322" s="592"/>
      <c r="N1322" s="476"/>
      <c r="O1322" s="579"/>
      <c r="P1322" s="471"/>
      <c r="Q1322" s="592"/>
    </row>
    <row r="1323" spans="1:18" s="177" customFormat="1" ht="5.0999999999999996" hidden="1" customHeight="1" thickBot="1" x14ac:dyDescent="0.3">
      <c r="A1323" s="272"/>
      <c r="B1323" s="220" t="s">
        <v>335</v>
      </c>
      <c r="C1323" s="220" t="s">
        <v>990</v>
      </c>
      <c r="D1323" s="208" t="s">
        <v>355</v>
      </c>
      <c r="E1323" s="213"/>
      <c r="F1323" s="134"/>
      <c r="G1323" s="176"/>
      <c r="H1323" s="193"/>
      <c r="I1323" s="193"/>
      <c r="J1323" s="193"/>
      <c r="K1323" s="193"/>
      <c r="L1323" s="134"/>
      <c r="M1323" s="186"/>
      <c r="N1323" s="134"/>
      <c r="O1323" s="193"/>
      <c r="P1323" s="134"/>
      <c r="Q1323" s="186"/>
      <c r="R1323" s="272"/>
    </row>
    <row r="1324" spans="1:18" ht="30.75" hidden="1" thickTop="1" x14ac:dyDescent="0.25">
      <c r="B1324" s="218" t="s">
        <v>335</v>
      </c>
      <c r="C1324" s="218" t="s">
        <v>990</v>
      </c>
      <c r="D1324" s="206" t="s">
        <v>355</v>
      </c>
      <c r="E1324" s="238" t="s">
        <v>1020</v>
      </c>
      <c r="F1324" s="142"/>
      <c r="G1324" s="203" t="s">
        <v>231</v>
      </c>
      <c r="H1324" s="168"/>
      <c r="I1324" s="168"/>
      <c r="J1324" s="168"/>
      <c r="K1324" s="168"/>
      <c r="L1324" s="141"/>
      <c r="M1324" s="183"/>
      <c r="N1324" s="141"/>
      <c r="O1324" s="168"/>
      <c r="P1324" s="141"/>
      <c r="Q1324" s="183"/>
    </row>
    <row r="1325" spans="1:18" ht="45" hidden="1" customHeight="1" x14ac:dyDescent="0.25">
      <c r="B1325" s="217" t="s">
        <v>335</v>
      </c>
      <c r="C1325" s="224" t="s">
        <v>990</v>
      </c>
      <c r="D1325" s="205" t="s">
        <v>355</v>
      </c>
      <c r="E1325" s="230" t="s">
        <v>766</v>
      </c>
      <c r="F1325" s="144" t="s">
        <v>472</v>
      </c>
      <c r="G1325" s="165"/>
      <c r="H1325" s="572"/>
      <c r="I1325" s="187"/>
      <c r="J1325" s="572"/>
      <c r="K1325" s="572"/>
      <c r="L1325" s="145"/>
      <c r="M1325" s="574" t="s">
        <v>1029</v>
      </c>
      <c r="N1325" s="146"/>
      <c r="O1325" s="572"/>
      <c r="P1325" s="147"/>
      <c r="Q1325" s="574" t="s">
        <v>1029</v>
      </c>
    </row>
    <row r="1326" spans="1:18" ht="45" hidden="1" customHeight="1" x14ac:dyDescent="0.25">
      <c r="B1326" s="217" t="s">
        <v>335</v>
      </c>
      <c r="C1326" s="224" t="s">
        <v>990</v>
      </c>
      <c r="D1326" s="205" t="s">
        <v>355</v>
      </c>
      <c r="E1326" s="230" t="s">
        <v>767</v>
      </c>
      <c r="F1326" s="144" t="s">
        <v>472</v>
      </c>
      <c r="G1326" s="165"/>
      <c r="H1326" s="573"/>
      <c r="I1326" s="187"/>
      <c r="J1326" s="573"/>
      <c r="K1326" s="573"/>
      <c r="L1326" s="147"/>
      <c r="M1326" s="575"/>
      <c r="N1326" s="146"/>
      <c r="O1326" s="573"/>
      <c r="P1326" s="147"/>
      <c r="Q1326" s="575"/>
    </row>
    <row r="1327" spans="1:18" s="177" customFormat="1" ht="5.0999999999999996" hidden="1" customHeight="1" thickBot="1" x14ac:dyDescent="0.3">
      <c r="A1327" s="272"/>
      <c r="B1327" s="220" t="s">
        <v>335</v>
      </c>
      <c r="C1327" s="220" t="s">
        <v>991</v>
      </c>
      <c r="D1327" s="208" t="s">
        <v>355</v>
      </c>
      <c r="E1327" s="213"/>
      <c r="F1327" s="134"/>
      <c r="G1327" s="176"/>
      <c r="H1327" s="498"/>
      <c r="I1327" s="498"/>
      <c r="J1327" s="498"/>
      <c r="K1327" s="499"/>
      <c r="L1327" s="466"/>
      <c r="M1327" s="534"/>
      <c r="N1327" s="466"/>
      <c r="O1327" s="499"/>
      <c r="P1327" s="466"/>
      <c r="Q1327" s="534"/>
      <c r="R1327" s="272"/>
    </row>
    <row r="1328" spans="1:18" ht="30.75" hidden="1" thickTop="1" x14ac:dyDescent="0.25">
      <c r="B1328" s="218" t="s">
        <v>335</v>
      </c>
      <c r="C1328" s="218" t="s">
        <v>991</v>
      </c>
      <c r="D1328" s="206" t="s">
        <v>355</v>
      </c>
      <c r="E1328" s="238" t="s">
        <v>1020</v>
      </c>
      <c r="F1328" s="142"/>
      <c r="G1328" s="203" t="s">
        <v>231</v>
      </c>
      <c r="H1328" s="503"/>
      <c r="I1328" s="503"/>
      <c r="J1328" s="503"/>
      <c r="K1328" s="504"/>
      <c r="L1328" s="505"/>
      <c r="M1328" s="535"/>
      <c r="N1328" s="506"/>
      <c r="O1328" s="504"/>
      <c r="P1328" s="505"/>
      <c r="Q1328" s="535"/>
    </row>
    <row r="1329" spans="1:18" ht="45" hidden="1" customHeight="1" x14ac:dyDescent="0.25">
      <c r="B1329" s="217" t="s">
        <v>335</v>
      </c>
      <c r="C1329" s="224" t="s">
        <v>991</v>
      </c>
      <c r="D1329" s="205" t="s">
        <v>355</v>
      </c>
      <c r="E1329" s="230" t="s">
        <v>768</v>
      </c>
      <c r="F1329" s="489" t="s">
        <v>472</v>
      </c>
      <c r="G1329" s="165"/>
      <c r="H1329" s="624"/>
      <c r="I1329" s="497"/>
      <c r="J1329" s="624"/>
      <c r="K1329" s="578"/>
      <c r="L1329" s="470"/>
      <c r="M1329" s="580" t="s">
        <v>1029</v>
      </c>
      <c r="N1329" s="471"/>
      <c r="O1329" s="578"/>
      <c r="P1329" s="472"/>
      <c r="Q1329" s="580" t="s">
        <v>1029</v>
      </c>
    </row>
    <row r="1330" spans="1:18" ht="45" hidden="1" customHeight="1" x14ac:dyDescent="0.25">
      <c r="B1330" s="217" t="s">
        <v>335</v>
      </c>
      <c r="C1330" s="224" t="s">
        <v>991</v>
      </c>
      <c r="D1330" s="205" t="s">
        <v>355</v>
      </c>
      <c r="E1330" s="230" t="s">
        <v>769</v>
      </c>
      <c r="F1330" s="489" t="s">
        <v>472</v>
      </c>
      <c r="G1330" s="165"/>
      <c r="H1330" s="626"/>
      <c r="I1330" s="497"/>
      <c r="J1330" s="626"/>
      <c r="K1330" s="579"/>
      <c r="L1330" s="472"/>
      <c r="M1330" s="581"/>
      <c r="N1330" s="471"/>
      <c r="O1330" s="579"/>
      <c r="P1330" s="472"/>
      <c r="Q1330" s="581"/>
    </row>
    <row r="1331" spans="1:18" s="177" customFormat="1" ht="5.0999999999999996" hidden="1" customHeight="1" thickBot="1" x14ac:dyDescent="0.3">
      <c r="A1331" s="272"/>
      <c r="B1331" s="220" t="s">
        <v>335</v>
      </c>
      <c r="C1331" s="220" t="s">
        <v>990</v>
      </c>
      <c r="D1331" s="208" t="s">
        <v>356</v>
      </c>
      <c r="E1331" s="213"/>
      <c r="F1331" s="134"/>
      <c r="G1331" s="176"/>
      <c r="H1331" s="193"/>
      <c r="I1331" s="193"/>
      <c r="J1331" s="193"/>
      <c r="K1331" s="193"/>
      <c r="L1331" s="134"/>
      <c r="M1331" s="186"/>
      <c r="N1331" s="134"/>
      <c r="O1331" s="193"/>
      <c r="P1331" s="134"/>
      <c r="Q1331" s="186"/>
      <c r="R1331" s="272"/>
    </row>
    <row r="1332" spans="1:18" ht="15.75" hidden="1" thickTop="1" x14ac:dyDescent="0.25">
      <c r="B1332" s="218" t="s">
        <v>335</v>
      </c>
      <c r="C1332" s="218" t="s">
        <v>990</v>
      </c>
      <c r="D1332" s="206" t="s">
        <v>356</v>
      </c>
      <c r="E1332" s="238" t="s">
        <v>73</v>
      </c>
      <c r="F1332" s="142"/>
      <c r="G1332" s="203" t="s">
        <v>231</v>
      </c>
      <c r="H1332" s="168"/>
      <c r="I1332" s="168"/>
      <c r="J1332" s="168"/>
      <c r="K1332" s="168"/>
      <c r="L1332" s="141"/>
      <c r="M1332" s="183"/>
      <c r="N1332" s="141"/>
      <c r="O1332" s="168"/>
      <c r="P1332" s="141"/>
      <c r="Q1332" s="183"/>
    </row>
    <row r="1333" spans="1:18" ht="45" hidden="1" customHeight="1" x14ac:dyDescent="0.25">
      <c r="B1333" s="217" t="s">
        <v>335</v>
      </c>
      <c r="C1333" s="224" t="s">
        <v>990</v>
      </c>
      <c r="D1333" s="205" t="s">
        <v>356</v>
      </c>
      <c r="E1333" s="230" t="s">
        <v>112</v>
      </c>
      <c r="F1333" s="144" t="s">
        <v>472</v>
      </c>
      <c r="G1333" s="165"/>
      <c r="H1333" s="572"/>
      <c r="I1333" s="187"/>
      <c r="J1333" s="608"/>
      <c r="K1333" s="608"/>
      <c r="L1333" s="146"/>
      <c r="M1333" s="611" t="s">
        <v>1029</v>
      </c>
      <c r="N1333" s="146"/>
      <c r="O1333" s="572"/>
      <c r="P1333" s="146"/>
      <c r="Q1333" s="611" t="s">
        <v>1029</v>
      </c>
    </row>
    <row r="1334" spans="1:18" ht="45" hidden="1" customHeight="1" x14ac:dyDescent="0.25">
      <c r="B1334" s="217" t="s">
        <v>335</v>
      </c>
      <c r="C1334" s="224" t="s">
        <v>990</v>
      </c>
      <c r="D1334" s="205" t="s">
        <v>356</v>
      </c>
      <c r="E1334" s="230" t="s">
        <v>113</v>
      </c>
      <c r="F1334" s="144" t="s">
        <v>472</v>
      </c>
      <c r="G1334" s="165"/>
      <c r="H1334" s="594"/>
      <c r="I1334" s="187"/>
      <c r="J1334" s="609"/>
      <c r="K1334" s="609"/>
      <c r="L1334" s="146"/>
      <c r="M1334" s="612"/>
      <c r="N1334" s="146"/>
      <c r="O1334" s="594"/>
      <c r="P1334" s="146"/>
      <c r="Q1334" s="612"/>
    </row>
    <row r="1335" spans="1:18" ht="45" hidden="1" customHeight="1" x14ac:dyDescent="0.25">
      <c r="B1335" s="217" t="s">
        <v>335</v>
      </c>
      <c r="C1335" s="224" t="s">
        <v>990</v>
      </c>
      <c r="D1335" s="205" t="s">
        <v>356</v>
      </c>
      <c r="E1335" s="230" t="s">
        <v>114</v>
      </c>
      <c r="F1335" s="144" t="s">
        <v>472</v>
      </c>
      <c r="G1335" s="165"/>
      <c r="H1335" s="573"/>
      <c r="I1335" s="187"/>
      <c r="J1335" s="610"/>
      <c r="K1335" s="610"/>
      <c r="L1335" s="146"/>
      <c r="M1335" s="613"/>
      <c r="N1335" s="146"/>
      <c r="O1335" s="573"/>
      <c r="P1335" s="146"/>
      <c r="Q1335" s="613"/>
    </row>
    <row r="1336" spans="1:18" s="177" customFormat="1" ht="5.0999999999999996" hidden="1" customHeight="1" thickBot="1" x14ac:dyDescent="0.3">
      <c r="A1336" s="272"/>
      <c r="B1336" s="220" t="s">
        <v>335</v>
      </c>
      <c r="C1336" s="220" t="s">
        <v>991</v>
      </c>
      <c r="D1336" s="208" t="s">
        <v>356</v>
      </c>
      <c r="E1336" s="213"/>
      <c r="F1336" s="134"/>
      <c r="G1336" s="176"/>
      <c r="H1336" s="498"/>
      <c r="I1336" s="498"/>
      <c r="J1336" s="498"/>
      <c r="K1336" s="499"/>
      <c r="L1336" s="466"/>
      <c r="M1336" s="534"/>
      <c r="N1336" s="466"/>
      <c r="O1336" s="499"/>
      <c r="P1336" s="466"/>
      <c r="Q1336" s="534"/>
      <c r="R1336" s="272"/>
    </row>
    <row r="1337" spans="1:18" ht="15.75" hidden="1" thickTop="1" x14ac:dyDescent="0.25">
      <c r="B1337" s="218" t="s">
        <v>335</v>
      </c>
      <c r="C1337" s="218" t="s">
        <v>991</v>
      </c>
      <c r="D1337" s="206" t="s">
        <v>356</v>
      </c>
      <c r="E1337" s="238" t="s">
        <v>73</v>
      </c>
      <c r="F1337" s="142"/>
      <c r="G1337" s="203" t="s">
        <v>230</v>
      </c>
      <c r="H1337" s="503"/>
      <c r="I1337" s="503"/>
      <c r="J1337" s="503"/>
      <c r="K1337" s="504"/>
      <c r="L1337" s="505"/>
      <c r="M1337" s="535"/>
      <c r="N1337" s="506"/>
      <c r="O1337" s="504"/>
      <c r="P1337" s="505"/>
      <c r="Q1337" s="535"/>
    </row>
    <row r="1338" spans="1:18" ht="45" hidden="1" customHeight="1" x14ac:dyDescent="0.25">
      <c r="B1338" s="217" t="s">
        <v>335</v>
      </c>
      <c r="C1338" s="224" t="s">
        <v>991</v>
      </c>
      <c r="D1338" s="205" t="s">
        <v>356</v>
      </c>
      <c r="E1338" s="230" t="s">
        <v>185</v>
      </c>
      <c r="F1338" s="489" t="s">
        <v>472</v>
      </c>
      <c r="G1338" s="165"/>
      <c r="H1338" s="576"/>
      <c r="I1338" s="474"/>
      <c r="J1338" s="615"/>
      <c r="K1338" s="588"/>
      <c r="L1338" s="471"/>
      <c r="M1338" s="580" t="s">
        <v>1029</v>
      </c>
      <c r="N1338" s="471"/>
      <c r="O1338" s="578"/>
      <c r="P1338" s="471"/>
      <c r="Q1338" s="580" t="s">
        <v>1029</v>
      </c>
    </row>
    <row r="1339" spans="1:18" ht="45" hidden="1" customHeight="1" x14ac:dyDescent="0.25">
      <c r="B1339" s="217" t="s">
        <v>335</v>
      </c>
      <c r="C1339" s="224" t="s">
        <v>991</v>
      </c>
      <c r="D1339" s="205" t="s">
        <v>356</v>
      </c>
      <c r="E1339" s="230" t="s">
        <v>186</v>
      </c>
      <c r="F1339" s="489" t="s">
        <v>472</v>
      </c>
      <c r="G1339" s="165"/>
      <c r="H1339" s="614"/>
      <c r="I1339" s="474"/>
      <c r="J1339" s="616"/>
      <c r="K1339" s="589"/>
      <c r="L1339" s="471"/>
      <c r="M1339" s="591"/>
      <c r="N1339" s="471"/>
      <c r="O1339" s="593"/>
      <c r="P1339" s="471"/>
      <c r="Q1339" s="591"/>
    </row>
    <row r="1340" spans="1:18" ht="45" hidden="1" customHeight="1" x14ac:dyDescent="0.25">
      <c r="B1340" s="217" t="s">
        <v>335</v>
      </c>
      <c r="C1340" s="224" t="s">
        <v>991</v>
      </c>
      <c r="D1340" s="205" t="s">
        <v>356</v>
      </c>
      <c r="E1340" s="230" t="s">
        <v>187</v>
      </c>
      <c r="F1340" s="489" t="s">
        <v>472</v>
      </c>
      <c r="G1340" s="165"/>
      <c r="H1340" s="614"/>
      <c r="I1340" s="474"/>
      <c r="J1340" s="616"/>
      <c r="K1340" s="589"/>
      <c r="L1340" s="471"/>
      <c r="M1340" s="591"/>
      <c r="N1340" s="471"/>
      <c r="O1340" s="593"/>
      <c r="P1340" s="471"/>
      <c r="Q1340" s="591"/>
    </row>
    <row r="1341" spans="1:18" ht="45" hidden="1" customHeight="1" x14ac:dyDescent="0.25">
      <c r="B1341" s="217" t="s">
        <v>335</v>
      </c>
      <c r="C1341" s="224" t="s">
        <v>991</v>
      </c>
      <c r="D1341" s="205" t="s">
        <v>356</v>
      </c>
      <c r="E1341" s="230" t="s">
        <v>188</v>
      </c>
      <c r="F1341" s="489" t="s">
        <v>472</v>
      </c>
      <c r="G1341" s="165"/>
      <c r="H1341" s="577"/>
      <c r="I1341" s="475"/>
      <c r="J1341" s="617"/>
      <c r="K1341" s="590"/>
      <c r="L1341" s="471"/>
      <c r="M1341" s="592"/>
      <c r="N1341" s="476"/>
      <c r="O1341" s="579"/>
      <c r="P1341" s="471"/>
      <c r="Q1341" s="592"/>
    </row>
    <row r="1342" spans="1:18" s="177" customFormat="1" ht="5.0999999999999996" hidden="1" customHeight="1" thickBot="1" x14ac:dyDescent="0.3">
      <c r="A1342" s="272"/>
      <c r="B1342" s="220" t="s">
        <v>335</v>
      </c>
      <c r="C1342" s="220" t="s">
        <v>990</v>
      </c>
      <c r="D1342" s="208" t="s">
        <v>357</v>
      </c>
      <c r="E1342" s="213"/>
      <c r="F1342" s="134"/>
      <c r="G1342" s="176"/>
      <c r="H1342" s="193"/>
      <c r="I1342" s="193"/>
      <c r="J1342" s="193"/>
      <c r="K1342" s="193"/>
      <c r="L1342" s="134"/>
      <c r="M1342" s="186"/>
      <c r="N1342" s="134"/>
      <c r="O1342" s="193"/>
      <c r="P1342" s="134"/>
      <c r="Q1342" s="186"/>
      <c r="R1342" s="272"/>
    </row>
    <row r="1343" spans="1:18" ht="15.75" hidden="1" thickTop="1" x14ac:dyDescent="0.25">
      <c r="B1343" s="218" t="s">
        <v>335</v>
      </c>
      <c r="C1343" s="218" t="s">
        <v>990</v>
      </c>
      <c r="D1343" s="206" t="s">
        <v>357</v>
      </c>
      <c r="E1343" s="238" t="s">
        <v>770</v>
      </c>
      <c r="F1343" s="142"/>
      <c r="G1343" s="203" t="s">
        <v>231</v>
      </c>
      <c r="H1343" s="168"/>
      <c r="I1343" s="168"/>
      <c r="J1343" s="168"/>
      <c r="K1343" s="168"/>
      <c r="L1343" s="141"/>
      <c r="M1343" s="183"/>
      <c r="N1343" s="141"/>
      <c r="O1343" s="168"/>
      <c r="P1343" s="141"/>
      <c r="Q1343" s="183"/>
    </row>
    <row r="1344" spans="1:18" ht="45" hidden="1" customHeight="1" x14ac:dyDescent="0.25">
      <c r="B1344" s="217" t="s">
        <v>335</v>
      </c>
      <c r="C1344" s="224" t="s">
        <v>990</v>
      </c>
      <c r="D1344" s="205" t="s">
        <v>357</v>
      </c>
      <c r="E1344" s="230" t="s">
        <v>771</v>
      </c>
      <c r="F1344" s="144" t="s">
        <v>472</v>
      </c>
      <c r="G1344" s="165"/>
      <c r="H1344" s="572"/>
      <c r="I1344" s="187"/>
      <c r="J1344" s="608"/>
      <c r="K1344" s="608"/>
      <c r="L1344" s="146"/>
      <c r="M1344" s="611" t="s">
        <v>1029</v>
      </c>
      <c r="N1344" s="146"/>
      <c r="O1344" s="572"/>
      <c r="P1344" s="146"/>
      <c r="Q1344" s="611" t="s">
        <v>1029</v>
      </c>
    </row>
    <row r="1345" spans="1:18" ht="45" hidden="1" customHeight="1" x14ac:dyDescent="0.25">
      <c r="B1345" s="217" t="s">
        <v>335</v>
      </c>
      <c r="C1345" s="224" t="s">
        <v>990</v>
      </c>
      <c r="D1345" s="205" t="s">
        <v>357</v>
      </c>
      <c r="E1345" s="230" t="s">
        <v>113</v>
      </c>
      <c r="F1345" s="144" t="s">
        <v>472</v>
      </c>
      <c r="G1345" s="165"/>
      <c r="H1345" s="594"/>
      <c r="I1345" s="187"/>
      <c r="J1345" s="609"/>
      <c r="K1345" s="609"/>
      <c r="L1345" s="146"/>
      <c r="M1345" s="612"/>
      <c r="N1345" s="146"/>
      <c r="O1345" s="594"/>
      <c r="P1345" s="146"/>
      <c r="Q1345" s="612"/>
    </row>
    <row r="1346" spans="1:18" ht="45" hidden="1" customHeight="1" x14ac:dyDescent="0.25">
      <c r="B1346" s="217" t="s">
        <v>335</v>
      </c>
      <c r="C1346" s="224" t="s">
        <v>990</v>
      </c>
      <c r="D1346" s="205" t="s">
        <v>357</v>
      </c>
      <c r="E1346" s="230" t="s">
        <v>772</v>
      </c>
      <c r="F1346" s="144" t="s">
        <v>472</v>
      </c>
      <c r="G1346" s="165"/>
      <c r="H1346" s="573"/>
      <c r="I1346" s="187"/>
      <c r="J1346" s="610"/>
      <c r="K1346" s="610"/>
      <c r="L1346" s="146"/>
      <c r="M1346" s="613"/>
      <c r="N1346" s="146"/>
      <c r="O1346" s="573"/>
      <c r="P1346" s="146"/>
      <c r="Q1346" s="613"/>
    </row>
    <row r="1347" spans="1:18" s="177" customFormat="1" ht="5.0999999999999996" hidden="1" customHeight="1" thickBot="1" x14ac:dyDescent="0.3">
      <c r="A1347" s="272"/>
      <c r="B1347" s="220" t="s">
        <v>335</v>
      </c>
      <c r="C1347" s="220" t="s">
        <v>991</v>
      </c>
      <c r="D1347" s="208" t="s">
        <v>357</v>
      </c>
      <c r="E1347" s="213"/>
      <c r="F1347" s="134"/>
      <c r="G1347" s="176"/>
      <c r="H1347" s="498"/>
      <c r="I1347" s="498"/>
      <c r="J1347" s="498"/>
      <c r="K1347" s="499"/>
      <c r="L1347" s="466"/>
      <c r="M1347" s="534"/>
      <c r="N1347" s="466"/>
      <c r="O1347" s="499"/>
      <c r="P1347" s="466"/>
      <c r="Q1347" s="534"/>
      <c r="R1347" s="272"/>
    </row>
    <row r="1348" spans="1:18" ht="15.75" hidden="1" thickTop="1" x14ac:dyDescent="0.25">
      <c r="B1348" s="218" t="s">
        <v>335</v>
      </c>
      <c r="C1348" s="218" t="s">
        <v>991</v>
      </c>
      <c r="D1348" s="206" t="s">
        <v>357</v>
      </c>
      <c r="E1348" s="238" t="s">
        <v>770</v>
      </c>
      <c r="F1348" s="142"/>
      <c r="G1348" s="203" t="s">
        <v>230</v>
      </c>
      <c r="H1348" s="503"/>
      <c r="I1348" s="503"/>
      <c r="J1348" s="503"/>
      <c r="K1348" s="504"/>
      <c r="L1348" s="505"/>
      <c r="M1348" s="535"/>
      <c r="N1348" s="506"/>
      <c r="O1348" s="504"/>
      <c r="P1348" s="505"/>
      <c r="Q1348" s="535"/>
    </row>
    <row r="1349" spans="1:18" ht="45" hidden="1" customHeight="1" x14ac:dyDescent="0.25">
      <c r="B1349" s="217" t="s">
        <v>335</v>
      </c>
      <c r="C1349" s="224" t="s">
        <v>991</v>
      </c>
      <c r="D1349" s="205" t="s">
        <v>357</v>
      </c>
      <c r="E1349" s="230" t="s">
        <v>185</v>
      </c>
      <c r="F1349" s="489" t="s">
        <v>472</v>
      </c>
      <c r="G1349" s="165"/>
      <c r="H1349" s="576"/>
      <c r="I1349" s="474"/>
      <c r="J1349" s="615"/>
      <c r="K1349" s="588"/>
      <c r="L1349" s="471"/>
      <c r="M1349" s="580" t="s">
        <v>1029</v>
      </c>
      <c r="N1349" s="471"/>
      <c r="O1349" s="578"/>
      <c r="P1349" s="471"/>
      <c r="Q1349" s="580" t="s">
        <v>1029</v>
      </c>
    </row>
    <row r="1350" spans="1:18" ht="45" hidden="1" customHeight="1" x14ac:dyDescent="0.25">
      <c r="B1350" s="217" t="s">
        <v>335</v>
      </c>
      <c r="C1350" s="224" t="s">
        <v>991</v>
      </c>
      <c r="D1350" s="205" t="s">
        <v>357</v>
      </c>
      <c r="E1350" s="230" t="s">
        <v>711</v>
      </c>
      <c r="F1350" s="489" t="s">
        <v>472</v>
      </c>
      <c r="G1350" s="165"/>
      <c r="H1350" s="614"/>
      <c r="I1350" s="474"/>
      <c r="J1350" s="616"/>
      <c r="K1350" s="589"/>
      <c r="L1350" s="471"/>
      <c r="M1350" s="591"/>
      <c r="N1350" s="471"/>
      <c r="O1350" s="593"/>
      <c r="P1350" s="471"/>
      <c r="Q1350" s="591"/>
    </row>
    <row r="1351" spans="1:18" ht="45" hidden="1" customHeight="1" x14ac:dyDescent="0.25">
      <c r="B1351" s="217" t="s">
        <v>335</v>
      </c>
      <c r="C1351" s="224" t="s">
        <v>991</v>
      </c>
      <c r="D1351" s="205" t="s">
        <v>357</v>
      </c>
      <c r="E1351" s="230" t="s">
        <v>712</v>
      </c>
      <c r="F1351" s="489" t="s">
        <v>472</v>
      </c>
      <c r="G1351" s="165"/>
      <c r="H1351" s="614"/>
      <c r="I1351" s="474"/>
      <c r="J1351" s="616"/>
      <c r="K1351" s="589"/>
      <c r="L1351" s="471"/>
      <c r="M1351" s="591"/>
      <c r="N1351" s="471"/>
      <c r="O1351" s="593"/>
      <c r="P1351" s="471"/>
      <c r="Q1351" s="591"/>
    </row>
    <row r="1352" spans="1:18" ht="45" hidden="1" customHeight="1" x14ac:dyDescent="0.25">
      <c r="B1352" s="217" t="s">
        <v>335</v>
      </c>
      <c r="C1352" s="224" t="s">
        <v>991</v>
      </c>
      <c r="D1352" s="205" t="s">
        <v>357</v>
      </c>
      <c r="E1352" s="230" t="s">
        <v>713</v>
      </c>
      <c r="F1352" s="489" t="s">
        <v>472</v>
      </c>
      <c r="G1352" s="165"/>
      <c r="H1352" s="577"/>
      <c r="I1352" s="475"/>
      <c r="J1352" s="617"/>
      <c r="K1352" s="590"/>
      <c r="L1352" s="471"/>
      <c r="M1352" s="592"/>
      <c r="N1352" s="476"/>
      <c r="O1352" s="579"/>
      <c r="P1352" s="471"/>
      <c r="Q1352" s="592"/>
    </row>
    <row r="1353" spans="1:18" s="177" customFormat="1" ht="5.0999999999999996" hidden="1" customHeight="1" thickBot="1" x14ac:dyDescent="0.3">
      <c r="A1353" s="272"/>
      <c r="B1353" s="220" t="s">
        <v>335</v>
      </c>
      <c r="C1353" s="220" t="s">
        <v>990</v>
      </c>
      <c r="D1353" s="208" t="s">
        <v>358</v>
      </c>
      <c r="E1353" s="213"/>
      <c r="F1353" s="134"/>
      <c r="G1353" s="176"/>
      <c r="H1353" s="193"/>
      <c r="I1353" s="193"/>
      <c r="J1353" s="193"/>
      <c r="K1353" s="193"/>
      <c r="L1353" s="134"/>
      <c r="M1353" s="186"/>
      <c r="N1353" s="134"/>
      <c r="O1353" s="193"/>
      <c r="P1353" s="134"/>
      <c r="Q1353" s="186"/>
      <c r="R1353" s="272"/>
    </row>
    <row r="1354" spans="1:18" ht="15.75" hidden="1" thickTop="1" x14ac:dyDescent="0.25">
      <c r="B1354" s="218" t="s">
        <v>335</v>
      </c>
      <c r="C1354" s="218" t="s">
        <v>990</v>
      </c>
      <c r="D1354" s="206" t="s">
        <v>358</v>
      </c>
      <c r="E1354" s="238" t="s">
        <v>1015</v>
      </c>
      <c r="F1354" s="142"/>
      <c r="G1354" s="203" t="s">
        <v>231</v>
      </c>
      <c r="H1354" s="168"/>
      <c r="I1354" s="168"/>
      <c r="J1354" s="168"/>
      <c r="K1354" s="168"/>
      <c r="L1354" s="141"/>
      <c r="M1354" s="183"/>
      <c r="N1354" s="141"/>
      <c r="O1354" s="168"/>
      <c r="P1354" s="141"/>
      <c r="Q1354" s="183"/>
    </row>
    <row r="1355" spans="1:18" ht="45" hidden="1" customHeight="1" x14ac:dyDescent="0.25">
      <c r="B1355" s="217" t="s">
        <v>335</v>
      </c>
      <c r="C1355" s="224" t="s">
        <v>990</v>
      </c>
      <c r="D1355" s="205" t="s">
        <v>358</v>
      </c>
      <c r="E1355" s="230" t="s">
        <v>773</v>
      </c>
      <c r="F1355" s="144" t="s">
        <v>472</v>
      </c>
      <c r="G1355" s="165"/>
      <c r="H1355" s="572"/>
      <c r="I1355" s="175"/>
      <c r="J1355" s="608"/>
      <c r="K1355" s="608"/>
      <c r="L1355" s="146"/>
      <c r="M1355" s="611" t="s">
        <v>1029</v>
      </c>
      <c r="N1355" s="146"/>
      <c r="O1355" s="572"/>
      <c r="P1355" s="146"/>
      <c r="Q1355" s="611" t="s">
        <v>1029</v>
      </c>
    </row>
    <row r="1356" spans="1:18" ht="45" hidden="1" customHeight="1" x14ac:dyDescent="0.25">
      <c r="B1356" s="217" t="s">
        <v>335</v>
      </c>
      <c r="C1356" s="224" t="s">
        <v>990</v>
      </c>
      <c r="D1356" s="205" t="s">
        <v>358</v>
      </c>
      <c r="E1356" s="230" t="s">
        <v>474</v>
      </c>
      <c r="F1356" s="144" t="s">
        <v>472</v>
      </c>
      <c r="G1356" s="165"/>
      <c r="H1356" s="594"/>
      <c r="I1356" s="175"/>
      <c r="J1356" s="609"/>
      <c r="K1356" s="609"/>
      <c r="L1356" s="146"/>
      <c r="M1356" s="612"/>
      <c r="N1356" s="146"/>
      <c r="O1356" s="594"/>
      <c r="P1356" s="146"/>
      <c r="Q1356" s="612"/>
    </row>
    <row r="1357" spans="1:18" ht="45" hidden="1" customHeight="1" x14ac:dyDescent="0.25">
      <c r="B1357" s="217" t="s">
        <v>335</v>
      </c>
      <c r="C1357" s="224" t="s">
        <v>990</v>
      </c>
      <c r="D1357" s="205" t="s">
        <v>358</v>
      </c>
      <c r="E1357" s="230" t="s">
        <v>774</v>
      </c>
      <c r="F1357" s="144" t="s">
        <v>472</v>
      </c>
      <c r="G1357" s="165"/>
      <c r="H1357" s="594"/>
      <c r="I1357" s="175"/>
      <c r="J1357" s="609"/>
      <c r="K1357" s="609"/>
      <c r="L1357" s="146"/>
      <c r="M1357" s="612"/>
      <c r="N1357" s="146"/>
      <c r="O1357" s="594"/>
      <c r="P1357" s="146"/>
      <c r="Q1357" s="612"/>
    </row>
    <row r="1358" spans="1:18" ht="45" hidden="1" customHeight="1" x14ac:dyDescent="0.25">
      <c r="B1358" s="217" t="s">
        <v>335</v>
      </c>
      <c r="C1358" s="224" t="s">
        <v>990</v>
      </c>
      <c r="D1358" s="205" t="s">
        <v>358</v>
      </c>
      <c r="E1358" s="230" t="s">
        <v>775</v>
      </c>
      <c r="F1358" s="144" t="s">
        <v>472</v>
      </c>
      <c r="G1358" s="165"/>
      <c r="H1358" s="573"/>
      <c r="I1358" s="148"/>
      <c r="J1358" s="610"/>
      <c r="K1358" s="610"/>
      <c r="L1358" s="146"/>
      <c r="M1358" s="613"/>
      <c r="N1358" s="153"/>
      <c r="O1358" s="573"/>
      <c r="P1358" s="146"/>
      <c r="Q1358" s="613"/>
    </row>
    <row r="1359" spans="1:18" s="177" customFormat="1" ht="5.0999999999999996" hidden="1" customHeight="1" thickBot="1" x14ac:dyDescent="0.3">
      <c r="A1359" s="272"/>
      <c r="B1359" s="220" t="s">
        <v>335</v>
      </c>
      <c r="C1359" s="220" t="s">
        <v>991</v>
      </c>
      <c r="D1359" s="208" t="s">
        <v>358</v>
      </c>
      <c r="E1359" s="213"/>
      <c r="F1359" s="134"/>
      <c r="G1359" s="176"/>
      <c r="H1359" s="498"/>
      <c r="I1359" s="498"/>
      <c r="J1359" s="498"/>
      <c r="K1359" s="499"/>
      <c r="L1359" s="466"/>
      <c r="M1359" s="534"/>
      <c r="N1359" s="466"/>
      <c r="O1359" s="499"/>
      <c r="P1359" s="466"/>
      <c r="Q1359" s="534"/>
      <c r="R1359" s="272"/>
    </row>
    <row r="1360" spans="1:18" ht="15.75" hidden="1" thickTop="1" x14ac:dyDescent="0.25">
      <c r="B1360" s="218" t="s">
        <v>335</v>
      </c>
      <c r="C1360" s="218" t="s">
        <v>991</v>
      </c>
      <c r="D1360" s="206" t="s">
        <v>358</v>
      </c>
      <c r="E1360" s="238" t="s">
        <v>1015</v>
      </c>
      <c r="F1360" s="142"/>
      <c r="G1360" s="203" t="s">
        <v>231</v>
      </c>
      <c r="H1360" s="503"/>
      <c r="I1360" s="503"/>
      <c r="J1360" s="503"/>
      <c r="K1360" s="504"/>
      <c r="L1360" s="505"/>
      <c r="M1360" s="535"/>
      <c r="N1360" s="506"/>
      <c r="O1360" s="504"/>
      <c r="P1360" s="505"/>
      <c r="Q1360" s="535"/>
    </row>
    <row r="1361" spans="1:18" ht="45" hidden="1" customHeight="1" x14ac:dyDescent="0.25">
      <c r="B1361" s="217" t="s">
        <v>335</v>
      </c>
      <c r="C1361" s="224" t="s">
        <v>991</v>
      </c>
      <c r="D1361" s="205" t="s">
        <v>358</v>
      </c>
      <c r="E1361" s="230" t="s">
        <v>776</v>
      </c>
      <c r="F1361" s="489" t="s">
        <v>472</v>
      </c>
      <c r="G1361" s="165"/>
      <c r="H1361" s="624"/>
      <c r="I1361" s="501"/>
      <c r="J1361" s="627"/>
      <c r="K1361" s="588"/>
      <c r="L1361" s="471"/>
      <c r="M1361" s="580" t="s">
        <v>1029</v>
      </c>
      <c r="N1361" s="471"/>
      <c r="O1361" s="578"/>
      <c r="P1361" s="471"/>
      <c r="Q1361" s="580" t="s">
        <v>1029</v>
      </c>
    </row>
    <row r="1362" spans="1:18" ht="45" hidden="1" customHeight="1" x14ac:dyDescent="0.25">
      <c r="B1362" s="217" t="s">
        <v>335</v>
      </c>
      <c r="C1362" s="224" t="s">
        <v>991</v>
      </c>
      <c r="D1362" s="205" t="s">
        <v>358</v>
      </c>
      <c r="E1362" s="230" t="s">
        <v>777</v>
      </c>
      <c r="F1362" s="489" t="s">
        <v>472</v>
      </c>
      <c r="G1362" s="165"/>
      <c r="H1362" s="625"/>
      <c r="I1362" s="501"/>
      <c r="J1362" s="628"/>
      <c r="K1362" s="589"/>
      <c r="L1362" s="471"/>
      <c r="M1362" s="591"/>
      <c r="N1362" s="471"/>
      <c r="O1362" s="593"/>
      <c r="P1362" s="471"/>
      <c r="Q1362" s="591"/>
    </row>
    <row r="1363" spans="1:18" ht="45" hidden="1" customHeight="1" x14ac:dyDescent="0.25">
      <c r="B1363" s="217" t="s">
        <v>335</v>
      </c>
      <c r="C1363" s="224" t="s">
        <v>991</v>
      </c>
      <c r="D1363" s="205" t="s">
        <v>358</v>
      </c>
      <c r="E1363" s="230" t="s">
        <v>773</v>
      </c>
      <c r="F1363" s="489" t="s">
        <v>472</v>
      </c>
      <c r="G1363" s="165"/>
      <c r="H1363" s="625"/>
      <c r="I1363" s="501"/>
      <c r="J1363" s="628"/>
      <c r="K1363" s="589"/>
      <c r="L1363" s="471"/>
      <c r="M1363" s="591"/>
      <c r="N1363" s="471"/>
      <c r="O1363" s="593"/>
      <c r="P1363" s="471"/>
      <c r="Q1363" s="591"/>
    </row>
    <row r="1364" spans="1:18" ht="45" hidden="1" customHeight="1" x14ac:dyDescent="0.25">
      <c r="B1364" s="217" t="s">
        <v>335</v>
      </c>
      <c r="C1364" s="224" t="s">
        <v>991</v>
      </c>
      <c r="D1364" s="205" t="s">
        <v>358</v>
      </c>
      <c r="E1364" s="230" t="s">
        <v>171</v>
      </c>
      <c r="F1364" s="489" t="s">
        <v>472</v>
      </c>
      <c r="G1364" s="165"/>
      <c r="H1364" s="626"/>
      <c r="I1364" s="502"/>
      <c r="J1364" s="629"/>
      <c r="K1364" s="590"/>
      <c r="L1364" s="471"/>
      <c r="M1364" s="592"/>
      <c r="N1364" s="476"/>
      <c r="O1364" s="579"/>
      <c r="P1364" s="471"/>
      <c r="Q1364" s="592"/>
    </row>
    <row r="1365" spans="1:18" s="177" customFormat="1" ht="5.0999999999999996" hidden="1" customHeight="1" thickBot="1" x14ac:dyDescent="0.3">
      <c r="A1365" s="272"/>
      <c r="B1365" s="220" t="s">
        <v>335</v>
      </c>
      <c r="C1365" s="220" t="s">
        <v>990</v>
      </c>
      <c r="D1365" s="208" t="s">
        <v>359</v>
      </c>
      <c r="E1365" s="213"/>
      <c r="F1365" s="134"/>
      <c r="G1365" s="176"/>
      <c r="H1365" s="193"/>
      <c r="I1365" s="193"/>
      <c r="J1365" s="193"/>
      <c r="K1365" s="193"/>
      <c r="L1365" s="134"/>
      <c r="M1365" s="186"/>
      <c r="N1365" s="134"/>
      <c r="O1365" s="193"/>
      <c r="P1365" s="134"/>
      <c r="Q1365" s="186"/>
      <c r="R1365" s="272"/>
    </row>
    <row r="1366" spans="1:18" ht="15.75" hidden="1" thickTop="1" x14ac:dyDescent="0.25">
      <c r="B1366" s="218" t="s">
        <v>335</v>
      </c>
      <c r="C1366" s="218" t="s">
        <v>990</v>
      </c>
      <c r="D1366" s="206" t="s">
        <v>359</v>
      </c>
      <c r="E1366" s="238" t="s">
        <v>778</v>
      </c>
      <c r="F1366" s="142"/>
      <c r="G1366" s="203" t="s">
        <v>231</v>
      </c>
      <c r="H1366" s="168"/>
      <c r="I1366" s="168"/>
      <c r="J1366" s="168"/>
      <c r="K1366" s="168"/>
      <c r="L1366" s="141"/>
      <c r="M1366" s="183"/>
      <c r="N1366" s="141"/>
      <c r="O1366" s="168"/>
      <c r="P1366" s="141"/>
      <c r="Q1366" s="183"/>
    </row>
    <row r="1367" spans="1:18" ht="45" hidden="1" customHeight="1" x14ac:dyDescent="0.25">
      <c r="B1367" s="217" t="s">
        <v>335</v>
      </c>
      <c r="C1367" s="224" t="s">
        <v>990</v>
      </c>
      <c r="D1367" s="205" t="s">
        <v>359</v>
      </c>
      <c r="E1367" s="230" t="s">
        <v>779</v>
      </c>
      <c r="F1367" s="144" t="s">
        <v>472</v>
      </c>
      <c r="G1367" s="165"/>
      <c r="H1367" s="572"/>
      <c r="I1367" s="187"/>
      <c r="J1367" s="572"/>
      <c r="K1367" s="572"/>
      <c r="L1367" s="145"/>
      <c r="M1367" s="574" t="s">
        <v>1029</v>
      </c>
      <c r="N1367" s="146"/>
      <c r="O1367" s="572"/>
      <c r="P1367" s="147"/>
      <c r="Q1367" s="574" t="s">
        <v>1029</v>
      </c>
    </row>
    <row r="1368" spans="1:18" ht="45" hidden="1" customHeight="1" x14ac:dyDescent="0.25">
      <c r="B1368" s="217" t="s">
        <v>335</v>
      </c>
      <c r="C1368" s="224" t="s">
        <v>990</v>
      </c>
      <c r="D1368" s="205" t="s">
        <v>359</v>
      </c>
      <c r="E1368" s="230" t="s">
        <v>780</v>
      </c>
      <c r="F1368" s="144" t="s">
        <v>472</v>
      </c>
      <c r="G1368" s="165"/>
      <c r="H1368" s="573"/>
      <c r="I1368" s="187"/>
      <c r="J1368" s="573"/>
      <c r="K1368" s="573"/>
      <c r="L1368" s="147"/>
      <c r="M1368" s="575"/>
      <c r="N1368" s="146"/>
      <c r="O1368" s="573"/>
      <c r="P1368" s="147"/>
      <c r="Q1368" s="575"/>
    </row>
    <row r="1369" spans="1:18" s="177" customFormat="1" ht="5.0999999999999996" hidden="1" customHeight="1" thickBot="1" x14ac:dyDescent="0.3">
      <c r="A1369" s="272"/>
      <c r="B1369" s="220" t="s">
        <v>335</v>
      </c>
      <c r="C1369" s="220" t="s">
        <v>991</v>
      </c>
      <c r="D1369" s="208" t="s">
        <v>359</v>
      </c>
      <c r="E1369" s="213"/>
      <c r="F1369" s="134"/>
      <c r="G1369" s="176"/>
      <c r="H1369" s="498"/>
      <c r="I1369" s="498"/>
      <c r="J1369" s="498"/>
      <c r="K1369" s="499"/>
      <c r="L1369" s="466"/>
      <c r="M1369" s="534"/>
      <c r="N1369" s="466"/>
      <c r="O1369" s="499"/>
      <c r="P1369" s="466"/>
      <c r="Q1369" s="534"/>
      <c r="R1369" s="272"/>
    </row>
    <row r="1370" spans="1:18" ht="15.75" hidden="1" thickTop="1" x14ac:dyDescent="0.25">
      <c r="B1370" s="218" t="s">
        <v>335</v>
      </c>
      <c r="C1370" s="218" t="s">
        <v>991</v>
      </c>
      <c r="D1370" s="206" t="s">
        <v>359</v>
      </c>
      <c r="E1370" s="238" t="s">
        <v>778</v>
      </c>
      <c r="F1370" s="142"/>
      <c r="G1370" s="203" t="s">
        <v>231</v>
      </c>
      <c r="H1370" s="503"/>
      <c r="I1370" s="503"/>
      <c r="J1370" s="503"/>
      <c r="K1370" s="504"/>
      <c r="L1370" s="505"/>
      <c r="M1370" s="535"/>
      <c r="N1370" s="506"/>
      <c r="O1370" s="504"/>
      <c r="P1370" s="505"/>
      <c r="Q1370" s="535"/>
    </row>
    <row r="1371" spans="1:18" ht="45" hidden="1" customHeight="1" x14ac:dyDescent="0.25">
      <c r="B1371" s="217" t="s">
        <v>335</v>
      </c>
      <c r="C1371" s="224" t="s">
        <v>991</v>
      </c>
      <c r="D1371" s="205" t="s">
        <v>359</v>
      </c>
      <c r="E1371" s="230" t="s">
        <v>781</v>
      </c>
      <c r="F1371" s="489" t="s">
        <v>472</v>
      </c>
      <c r="G1371" s="165"/>
      <c r="H1371" s="624"/>
      <c r="I1371" s="501"/>
      <c r="J1371" s="627"/>
      <c r="K1371" s="588"/>
      <c r="L1371" s="471"/>
      <c r="M1371" s="580" t="s">
        <v>1029</v>
      </c>
      <c r="N1371" s="471"/>
      <c r="O1371" s="578"/>
      <c r="P1371" s="471"/>
      <c r="Q1371" s="580" t="s">
        <v>1029</v>
      </c>
    </row>
    <row r="1372" spans="1:18" ht="45" hidden="1" customHeight="1" x14ac:dyDescent="0.25">
      <c r="B1372" s="217" t="s">
        <v>335</v>
      </c>
      <c r="C1372" s="224" t="s">
        <v>991</v>
      </c>
      <c r="D1372" s="205" t="s">
        <v>359</v>
      </c>
      <c r="E1372" s="230" t="s">
        <v>782</v>
      </c>
      <c r="F1372" s="489" t="s">
        <v>472</v>
      </c>
      <c r="G1372" s="165"/>
      <c r="H1372" s="625"/>
      <c r="I1372" s="501"/>
      <c r="J1372" s="628"/>
      <c r="K1372" s="589"/>
      <c r="L1372" s="471"/>
      <c r="M1372" s="591"/>
      <c r="N1372" s="471"/>
      <c r="O1372" s="593"/>
      <c r="P1372" s="471"/>
      <c r="Q1372" s="591"/>
    </row>
    <row r="1373" spans="1:18" ht="45" hidden="1" customHeight="1" x14ac:dyDescent="0.25">
      <c r="B1373" s="217" t="s">
        <v>335</v>
      </c>
      <c r="C1373" s="224" t="s">
        <v>991</v>
      </c>
      <c r="D1373" s="205" t="s">
        <v>359</v>
      </c>
      <c r="E1373" s="230" t="s">
        <v>779</v>
      </c>
      <c r="F1373" s="489" t="s">
        <v>472</v>
      </c>
      <c r="G1373" s="165"/>
      <c r="H1373" s="625"/>
      <c r="I1373" s="501"/>
      <c r="J1373" s="628"/>
      <c r="K1373" s="589"/>
      <c r="L1373" s="471"/>
      <c r="M1373" s="591"/>
      <c r="N1373" s="471"/>
      <c r="O1373" s="593"/>
      <c r="P1373" s="471"/>
      <c r="Q1373" s="591"/>
    </row>
    <row r="1374" spans="1:18" ht="45" hidden="1" customHeight="1" x14ac:dyDescent="0.25">
      <c r="B1374" s="217" t="s">
        <v>335</v>
      </c>
      <c r="C1374" s="224" t="s">
        <v>991</v>
      </c>
      <c r="D1374" s="205" t="s">
        <v>359</v>
      </c>
      <c r="E1374" s="230" t="s">
        <v>167</v>
      </c>
      <c r="F1374" s="489" t="s">
        <v>472</v>
      </c>
      <c r="G1374" s="165"/>
      <c r="H1374" s="626"/>
      <c r="I1374" s="502"/>
      <c r="J1374" s="629"/>
      <c r="K1374" s="590"/>
      <c r="L1374" s="471"/>
      <c r="M1374" s="592"/>
      <c r="N1374" s="476"/>
      <c r="O1374" s="579"/>
      <c r="P1374" s="471"/>
      <c r="Q1374" s="592"/>
    </row>
    <row r="1375" spans="1:18" s="177" customFormat="1" ht="5.0999999999999996" hidden="1" customHeight="1" thickBot="1" x14ac:dyDescent="0.3">
      <c r="A1375" s="272"/>
      <c r="B1375" s="220" t="s">
        <v>335</v>
      </c>
      <c r="C1375" s="220" t="s">
        <v>990</v>
      </c>
      <c r="D1375" s="208" t="s">
        <v>360</v>
      </c>
      <c r="E1375" s="213"/>
      <c r="F1375" s="134"/>
      <c r="G1375" s="176"/>
      <c r="H1375" s="193"/>
      <c r="I1375" s="193"/>
      <c r="J1375" s="193"/>
      <c r="K1375" s="193"/>
      <c r="L1375" s="134"/>
      <c r="M1375" s="186"/>
      <c r="N1375" s="134"/>
      <c r="O1375" s="193"/>
      <c r="P1375" s="134"/>
      <c r="Q1375" s="186"/>
      <c r="R1375" s="272"/>
    </row>
    <row r="1376" spans="1:18" ht="15.75" hidden="1" thickTop="1" x14ac:dyDescent="0.25">
      <c r="B1376" s="218" t="s">
        <v>335</v>
      </c>
      <c r="C1376" s="218" t="s">
        <v>990</v>
      </c>
      <c r="D1376" s="206" t="s">
        <v>360</v>
      </c>
      <c r="E1376" s="238" t="s">
        <v>783</v>
      </c>
      <c r="F1376" s="142"/>
      <c r="G1376" s="203" t="s">
        <v>231</v>
      </c>
      <c r="H1376" s="168"/>
      <c r="I1376" s="168"/>
      <c r="J1376" s="168"/>
      <c r="K1376" s="168"/>
      <c r="L1376" s="141"/>
      <c r="M1376" s="183"/>
      <c r="N1376" s="141"/>
      <c r="O1376" s="168"/>
      <c r="P1376" s="141"/>
      <c r="Q1376" s="183"/>
    </row>
    <row r="1377" spans="1:18" ht="45" hidden="1" customHeight="1" x14ac:dyDescent="0.25">
      <c r="B1377" s="217" t="s">
        <v>335</v>
      </c>
      <c r="C1377" s="224" t="s">
        <v>990</v>
      </c>
      <c r="D1377" s="205" t="s">
        <v>360</v>
      </c>
      <c r="E1377" s="230" t="s">
        <v>779</v>
      </c>
      <c r="F1377" s="144" t="s">
        <v>472</v>
      </c>
      <c r="G1377" s="165"/>
      <c r="H1377" s="572"/>
      <c r="I1377" s="187"/>
      <c r="J1377" s="572"/>
      <c r="K1377" s="572"/>
      <c r="L1377" s="145"/>
      <c r="M1377" s="574" t="s">
        <v>1029</v>
      </c>
      <c r="N1377" s="146"/>
      <c r="O1377" s="572"/>
      <c r="P1377" s="147"/>
      <c r="Q1377" s="574" t="s">
        <v>1029</v>
      </c>
    </row>
    <row r="1378" spans="1:18" ht="45" hidden="1" customHeight="1" x14ac:dyDescent="0.25">
      <c r="B1378" s="217" t="s">
        <v>335</v>
      </c>
      <c r="C1378" s="224" t="s">
        <v>990</v>
      </c>
      <c r="D1378" s="205" t="s">
        <v>360</v>
      </c>
      <c r="E1378" s="230" t="s">
        <v>784</v>
      </c>
      <c r="F1378" s="144" t="s">
        <v>472</v>
      </c>
      <c r="G1378" s="165"/>
      <c r="H1378" s="573"/>
      <c r="I1378" s="187"/>
      <c r="J1378" s="573"/>
      <c r="K1378" s="573"/>
      <c r="L1378" s="147"/>
      <c r="M1378" s="575"/>
      <c r="N1378" s="146"/>
      <c r="O1378" s="573"/>
      <c r="P1378" s="147"/>
      <c r="Q1378" s="575"/>
    </row>
    <row r="1379" spans="1:18" s="177" customFormat="1" ht="5.0999999999999996" hidden="1" customHeight="1" thickBot="1" x14ac:dyDescent="0.3">
      <c r="A1379" s="272"/>
      <c r="B1379" s="220" t="s">
        <v>335</v>
      </c>
      <c r="C1379" s="220" t="s">
        <v>991</v>
      </c>
      <c r="D1379" s="208" t="s">
        <v>360</v>
      </c>
      <c r="E1379" s="213"/>
      <c r="F1379" s="134"/>
      <c r="G1379" s="176"/>
      <c r="H1379" s="498"/>
      <c r="I1379" s="498"/>
      <c r="J1379" s="498"/>
      <c r="K1379" s="499"/>
      <c r="L1379" s="466"/>
      <c r="M1379" s="534"/>
      <c r="N1379" s="466"/>
      <c r="O1379" s="499"/>
      <c r="P1379" s="466"/>
      <c r="Q1379" s="534"/>
      <c r="R1379" s="272"/>
    </row>
    <row r="1380" spans="1:18" ht="15.75" hidden="1" thickTop="1" x14ac:dyDescent="0.25">
      <c r="B1380" s="218" t="s">
        <v>335</v>
      </c>
      <c r="C1380" s="218" t="s">
        <v>991</v>
      </c>
      <c r="D1380" s="206" t="s">
        <v>360</v>
      </c>
      <c r="E1380" s="238" t="s">
        <v>783</v>
      </c>
      <c r="F1380" s="142"/>
      <c r="G1380" s="203" t="s">
        <v>231</v>
      </c>
      <c r="H1380" s="503"/>
      <c r="I1380" s="503"/>
      <c r="J1380" s="503"/>
      <c r="K1380" s="504"/>
      <c r="L1380" s="505"/>
      <c r="M1380" s="535"/>
      <c r="N1380" s="506"/>
      <c r="O1380" s="504"/>
      <c r="P1380" s="505"/>
      <c r="Q1380" s="535"/>
    </row>
    <row r="1381" spans="1:18" ht="45" hidden="1" customHeight="1" x14ac:dyDescent="0.25">
      <c r="B1381" s="217" t="s">
        <v>335</v>
      </c>
      <c r="C1381" s="224" t="s">
        <v>991</v>
      </c>
      <c r="D1381" s="205" t="s">
        <v>360</v>
      </c>
      <c r="E1381" s="230" t="s">
        <v>785</v>
      </c>
      <c r="F1381" s="489" t="s">
        <v>472</v>
      </c>
      <c r="G1381" s="165"/>
      <c r="H1381" s="624"/>
      <c r="I1381" s="501"/>
      <c r="J1381" s="627"/>
      <c r="K1381" s="588"/>
      <c r="L1381" s="471"/>
      <c r="M1381" s="580" t="s">
        <v>1029</v>
      </c>
      <c r="N1381" s="471"/>
      <c r="O1381" s="578"/>
      <c r="P1381" s="471"/>
      <c r="Q1381" s="580" t="s">
        <v>1029</v>
      </c>
    </row>
    <row r="1382" spans="1:18" ht="45" hidden="1" customHeight="1" x14ac:dyDescent="0.25">
      <c r="B1382" s="217" t="s">
        <v>335</v>
      </c>
      <c r="C1382" s="224" t="s">
        <v>991</v>
      </c>
      <c r="D1382" s="205" t="s">
        <v>360</v>
      </c>
      <c r="E1382" s="230" t="s">
        <v>182</v>
      </c>
      <c r="F1382" s="489" t="s">
        <v>472</v>
      </c>
      <c r="G1382" s="165"/>
      <c r="H1382" s="625"/>
      <c r="I1382" s="501"/>
      <c r="J1382" s="628"/>
      <c r="K1382" s="589"/>
      <c r="L1382" s="471"/>
      <c r="M1382" s="591"/>
      <c r="N1382" s="471"/>
      <c r="O1382" s="593"/>
      <c r="P1382" s="471"/>
      <c r="Q1382" s="591"/>
    </row>
    <row r="1383" spans="1:18" ht="45" hidden="1" customHeight="1" x14ac:dyDescent="0.25">
      <c r="B1383" s="217" t="s">
        <v>335</v>
      </c>
      <c r="C1383" s="224" t="s">
        <v>991</v>
      </c>
      <c r="D1383" s="205" t="s">
        <v>360</v>
      </c>
      <c r="E1383" s="230" t="s">
        <v>779</v>
      </c>
      <c r="F1383" s="489" t="s">
        <v>472</v>
      </c>
      <c r="G1383" s="165"/>
      <c r="H1383" s="625"/>
      <c r="I1383" s="501"/>
      <c r="J1383" s="628"/>
      <c r="K1383" s="589"/>
      <c r="L1383" s="471"/>
      <c r="M1383" s="591"/>
      <c r="N1383" s="471"/>
      <c r="O1383" s="593"/>
      <c r="P1383" s="471"/>
      <c r="Q1383" s="591"/>
    </row>
    <row r="1384" spans="1:18" ht="45" hidden="1" customHeight="1" x14ac:dyDescent="0.25">
      <c r="B1384" s="217" t="s">
        <v>335</v>
      </c>
      <c r="C1384" s="224" t="s">
        <v>991</v>
      </c>
      <c r="D1384" s="205" t="s">
        <v>360</v>
      </c>
      <c r="E1384" s="230" t="s">
        <v>786</v>
      </c>
      <c r="F1384" s="489" t="s">
        <v>472</v>
      </c>
      <c r="G1384" s="165"/>
      <c r="H1384" s="626"/>
      <c r="I1384" s="502"/>
      <c r="J1384" s="629"/>
      <c r="K1384" s="590"/>
      <c r="L1384" s="471"/>
      <c r="M1384" s="592"/>
      <c r="N1384" s="476"/>
      <c r="O1384" s="579"/>
      <c r="P1384" s="471"/>
      <c r="Q1384" s="592"/>
    </row>
    <row r="1385" spans="1:18" s="177" customFormat="1" ht="5.0999999999999996" hidden="1" customHeight="1" thickBot="1" x14ac:dyDescent="0.3">
      <c r="A1385" s="272"/>
      <c r="B1385" s="220" t="s">
        <v>335</v>
      </c>
      <c r="C1385" s="220" t="s">
        <v>990</v>
      </c>
      <c r="D1385" s="208" t="s">
        <v>361</v>
      </c>
      <c r="E1385" s="213"/>
      <c r="F1385" s="134"/>
      <c r="G1385" s="176"/>
      <c r="H1385" s="193"/>
      <c r="I1385" s="193"/>
      <c r="J1385" s="193"/>
      <c r="K1385" s="193"/>
      <c r="L1385" s="134"/>
      <c r="M1385" s="186"/>
      <c r="N1385" s="134"/>
      <c r="O1385" s="193"/>
      <c r="P1385" s="134"/>
      <c r="Q1385" s="186"/>
      <c r="R1385" s="272"/>
    </row>
    <row r="1386" spans="1:18" ht="15.75" hidden="1" thickTop="1" x14ac:dyDescent="0.25">
      <c r="B1386" s="218" t="s">
        <v>335</v>
      </c>
      <c r="C1386" s="218" t="s">
        <v>990</v>
      </c>
      <c r="D1386" s="206" t="s">
        <v>361</v>
      </c>
      <c r="E1386" s="238" t="s">
        <v>787</v>
      </c>
      <c r="F1386" s="142"/>
      <c r="G1386" s="203" t="s">
        <v>231</v>
      </c>
      <c r="H1386" s="168"/>
      <c r="I1386" s="168"/>
      <c r="J1386" s="168"/>
      <c r="K1386" s="168"/>
      <c r="L1386" s="141"/>
      <c r="M1386" s="183"/>
      <c r="N1386" s="141"/>
      <c r="O1386" s="168"/>
      <c r="P1386" s="141"/>
      <c r="Q1386" s="183"/>
    </row>
    <row r="1387" spans="1:18" ht="45" hidden="1" customHeight="1" x14ac:dyDescent="0.25">
      <c r="B1387" s="217" t="s">
        <v>335</v>
      </c>
      <c r="C1387" s="224" t="s">
        <v>990</v>
      </c>
      <c r="D1387" s="205" t="s">
        <v>361</v>
      </c>
      <c r="E1387" s="230" t="s">
        <v>117</v>
      </c>
      <c r="F1387" s="144" t="s">
        <v>472</v>
      </c>
      <c r="G1387" s="165"/>
      <c r="H1387" s="572"/>
      <c r="I1387" s="187"/>
      <c r="J1387" s="572"/>
      <c r="K1387" s="572"/>
      <c r="L1387" s="145"/>
      <c r="M1387" s="574" t="s">
        <v>1029</v>
      </c>
      <c r="N1387" s="146"/>
      <c r="O1387" s="572"/>
      <c r="P1387" s="147"/>
      <c r="Q1387" s="574" t="s">
        <v>1029</v>
      </c>
    </row>
    <row r="1388" spans="1:18" ht="45" hidden="1" customHeight="1" x14ac:dyDescent="0.25">
      <c r="B1388" s="217" t="s">
        <v>335</v>
      </c>
      <c r="C1388" s="224" t="s">
        <v>990</v>
      </c>
      <c r="D1388" s="205" t="s">
        <v>361</v>
      </c>
      <c r="E1388" s="230" t="s">
        <v>118</v>
      </c>
      <c r="F1388" s="144" t="s">
        <v>472</v>
      </c>
      <c r="G1388" s="165"/>
      <c r="H1388" s="573"/>
      <c r="I1388" s="187"/>
      <c r="J1388" s="573"/>
      <c r="K1388" s="573"/>
      <c r="L1388" s="147"/>
      <c r="M1388" s="575"/>
      <c r="N1388" s="146"/>
      <c r="O1388" s="573"/>
      <c r="P1388" s="147"/>
      <c r="Q1388" s="575"/>
    </row>
    <row r="1389" spans="1:18" s="177" customFormat="1" ht="5.0999999999999996" hidden="1" customHeight="1" thickBot="1" x14ac:dyDescent="0.3">
      <c r="A1389" s="272"/>
      <c r="B1389" s="220" t="s">
        <v>335</v>
      </c>
      <c r="C1389" s="220" t="s">
        <v>991</v>
      </c>
      <c r="D1389" s="208" t="s">
        <v>361</v>
      </c>
      <c r="E1389" s="213"/>
      <c r="F1389" s="134"/>
      <c r="G1389" s="176"/>
      <c r="H1389" s="498"/>
      <c r="I1389" s="498"/>
      <c r="J1389" s="498"/>
      <c r="K1389" s="499"/>
      <c r="L1389" s="466"/>
      <c r="M1389" s="534"/>
      <c r="N1389" s="466"/>
      <c r="O1389" s="499"/>
      <c r="P1389" s="466"/>
      <c r="Q1389" s="534"/>
      <c r="R1389" s="272"/>
    </row>
    <row r="1390" spans="1:18" ht="15.75" hidden="1" thickTop="1" x14ac:dyDescent="0.25">
      <c r="B1390" s="218" t="s">
        <v>335</v>
      </c>
      <c r="C1390" s="218" t="s">
        <v>991</v>
      </c>
      <c r="D1390" s="206" t="s">
        <v>361</v>
      </c>
      <c r="E1390" s="238" t="s">
        <v>787</v>
      </c>
      <c r="F1390" s="142"/>
      <c r="G1390" s="203" t="s">
        <v>231</v>
      </c>
      <c r="H1390" s="503"/>
      <c r="I1390" s="503"/>
      <c r="J1390" s="503"/>
      <c r="K1390" s="504"/>
      <c r="L1390" s="505"/>
      <c r="M1390" s="535"/>
      <c r="N1390" s="506"/>
      <c r="O1390" s="504"/>
      <c r="P1390" s="505"/>
      <c r="Q1390" s="535"/>
    </row>
    <row r="1391" spans="1:18" ht="45" hidden="1" customHeight="1" x14ac:dyDescent="0.25">
      <c r="B1391" s="217" t="s">
        <v>335</v>
      </c>
      <c r="C1391" s="224" t="s">
        <v>991</v>
      </c>
      <c r="D1391" s="205" t="s">
        <v>361</v>
      </c>
      <c r="E1391" s="230" t="s">
        <v>192</v>
      </c>
      <c r="F1391" s="489" t="s">
        <v>472</v>
      </c>
      <c r="G1391" s="165"/>
      <c r="H1391" s="624"/>
      <c r="I1391" s="497"/>
      <c r="J1391" s="627"/>
      <c r="K1391" s="588"/>
      <c r="L1391" s="471"/>
      <c r="M1391" s="580" t="s">
        <v>1029</v>
      </c>
      <c r="N1391" s="471"/>
      <c r="O1391" s="578"/>
      <c r="P1391" s="471"/>
      <c r="Q1391" s="580" t="s">
        <v>1029</v>
      </c>
    </row>
    <row r="1392" spans="1:18" ht="45" hidden="1" customHeight="1" x14ac:dyDescent="0.25">
      <c r="B1392" s="217" t="s">
        <v>335</v>
      </c>
      <c r="C1392" s="224" t="s">
        <v>991</v>
      </c>
      <c r="D1392" s="205" t="s">
        <v>361</v>
      </c>
      <c r="E1392" s="230" t="s">
        <v>193</v>
      </c>
      <c r="F1392" s="489" t="s">
        <v>472</v>
      </c>
      <c r="G1392" s="165"/>
      <c r="H1392" s="625"/>
      <c r="I1392" s="497"/>
      <c r="J1392" s="628"/>
      <c r="K1392" s="589"/>
      <c r="L1392" s="471"/>
      <c r="M1392" s="591"/>
      <c r="N1392" s="471"/>
      <c r="O1392" s="593"/>
      <c r="P1392" s="471"/>
      <c r="Q1392" s="591"/>
    </row>
    <row r="1393" spans="1:18" ht="45" hidden="1" customHeight="1" x14ac:dyDescent="0.25">
      <c r="B1393" s="217" t="s">
        <v>335</v>
      </c>
      <c r="C1393" s="224" t="s">
        <v>991</v>
      </c>
      <c r="D1393" s="205" t="s">
        <v>361</v>
      </c>
      <c r="E1393" s="230" t="s">
        <v>194</v>
      </c>
      <c r="F1393" s="489" t="s">
        <v>472</v>
      </c>
      <c r="G1393" s="165"/>
      <c r="H1393" s="626"/>
      <c r="I1393" s="497"/>
      <c r="J1393" s="629"/>
      <c r="K1393" s="590"/>
      <c r="L1393" s="471"/>
      <c r="M1393" s="592"/>
      <c r="N1393" s="471"/>
      <c r="O1393" s="579"/>
      <c r="P1393" s="471"/>
      <c r="Q1393" s="592"/>
    </row>
    <row r="1394" spans="1:18" s="177" customFormat="1" ht="5.0999999999999996" hidden="1" customHeight="1" thickBot="1" x14ac:dyDescent="0.3">
      <c r="A1394" s="272"/>
      <c r="B1394" s="220" t="s">
        <v>335</v>
      </c>
      <c r="C1394" s="220" t="s">
        <v>990</v>
      </c>
      <c r="D1394" s="208" t="s">
        <v>362</v>
      </c>
      <c r="E1394" s="213"/>
      <c r="F1394" s="134"/>
      <c r="G1394" s="176"/>
      <c r="H1394" s="193"/>
      <c r="I1394" s="193"/>
      <c r="J1394" s="193"/>
      <c r="K1394" s="193"/>
      <c r="L1394" s="134"/>
      <c r="M1394" s="186"/>
      <c r="N1394" s="134"/>
      <c r="O1394" s="193"/>
      <c r="P1394" s="134"/>
      <c r="Q1394" s="186"/>
      <c r="R1394" s="272"/>
    </row>
    <row r="1395" spans="1:18" ht="15.75" hidden="1" thickTop="1" x14ac:dyDescent="0.25">
      <c r="B1395" s="218" t="s">
        <v>335</v>
      </c>
      <c r="C1395" s="218" t="s">
        <v>990</v>
      </c>
      <c r="D1395" s="206" t="s">
        <v>362</v>
      </c>
      <c r="E1395" s="238" t="s">
        <v>788</v>
      </c>
      <c r="F1395" s="142"/>
      <c r="G1395" s="203" t="s">
        <v>79</v>
      </c>
      <c r="H1395" s="168"/>
      <c r="I1395" s="168"/>
      <c r="J1395" s="168"/>
      <c r="K1395" s="168"/>
      <c r="L1395" s="141"/>
      <c r="M1395" s="183"/>
      <c r="N1395" s="141"/>
      <c r="O1395" s="168"/>
      <c r="P1395" s="141"/>
      <c r="Q1395" s="183"/>
    </row>
    <row r="1396" spans="1:18" ht="45" hidden="1" customHeight="1" x14ac:dyDescent="0.25">
      <c r="B1396" s="217" t="s">
        <v>335</v>
      </c>
      <c r="C1396" s="224" t="s">
        <v>990</v>
      </c>
      <c r="D1396" s="205" t="s">
        <v>362</v>
      </c>
      <c r="E1396" s="230" t="s">
        <v>117</v>
      </c>
      <c r="F1396" s="144" t="s">
        <v>472</v>
      </c>
      <c r="G1396" s="559" t="s">
        <v>273</v>
      </c>
      <c r="H1396" s="572"/>
      <c r="I1396" s="187"/>
      <c r="J1396" s="572"/>
      <c r="K1396" s="572"/>
      <c r="L1396" s="145"/>
      <c r="M1396" s="574" t="s">
        <v>1029</v>
      </c>
      <c r="N1396" s="146"/>
      <c r="O1396" s="572"/>
      <c r="P1396" s="147"/>
      <c r="Q1396" s="574" t="s">
        <v>1029</v>
      </c>
    </row>
    <row r="1397" spans="1:18" ht="45" hidden="1" customHeight="1" x14ac:dyDescent="0.25">
      <c r="B1397" s="217" t="s">
        <v>335</v>
      </c>
      <c r="C1397" s="224" t="s">
        <v>990</v>
      </c>
      <c r="D1397" s="205" t="s">
        <v>362</v>
      </c>
      <c r="E1397" s="230" t="s">
        <v>118</v>
      </c>
      <c r="F1397" s="144" t="s">
        <v>472</v>
      </c>
      <c r="G1397" s="559"/>
      <c r="H1397" s="573"/>
      <c r="I1397" s="187"/>
      <c r="J1397" s="573"/>
      <c r="K1397" s="573"/>
      <c r="L1397" s="147"/>
      <c r="M1397" s="575"/>
      <c r="N1397" s="146"/>
      <c r="O1397" s="573"/>
      <c r="P1397" s="147"/>
      <c r="Q1397" s="575"/>
    </row>
    <row r="1398" spans="1:18" s="177" customFormat="1" ht="5.0999999999999996" hidden="1" customHeight="1" thickBot="1" x14ac:dyDescent="0.3">
      <c r="A1398" s="272"/>
      <c r="B1398" s="220" t="s">
        <v>335</v>
      </c>
      <c r="C1398" s="220" t="s">
        <v>991</v>
      </c>
      <c r="D1398" s="208" t="s">
        <v>362</v>
      </c>
      <c r="E1398" s="213"/>
      <c r="F1398" s="134"/>
      <c r="G1398" s="176"/>
      <c r="H1398" s="498"/>
      <c r="I1398" s="498"/>
      <c r="J1398" s="498"/>
      <c r="K1398" s="499"/>
      <c r="L1398" s="466"/>
      <c r="M1398" s="534"/>
      <c r="N1398" s="466"/>
      <c r="O1398" s="499"/>
      <c r="P1398" s="466"/>
      <c r="Q1398" s="534"/>
      <c r="R1398" s="272"/>
    </row>
    <row r="1399" spans="1:18" ht="15.75" hidden="1" thickTop="1" x14ac:dyDescent="0.25">
      <c r="B1399" s="218" t="s">
        <v>335</v>
      </c>
      <c r="C1399" s="218" t="s">
        <v>991</v>
      </c>
      <c r="D1399" s="206" t="s">
        <v>362</v>
      </c>
      <c r="E1399" s="238" t="s">
        <v>788</v>
      </c>
      <c r="F1399" s="142"/>
      <c r="G1399" s="203" t="s">
        <v>231</v>
      </c>
      <c r="H1399" s="503"/>
      <c r="I1399" s="503"/>
      <c r="J1399" s="503"/>
      <c r="K1399" s="504"/>
      <c r="L1399" s="505"/>
      <c r="M1399" s="535"/>
      <c r="N1399" s="506"/>
      <c r="O1399" s="504"/>
      <c r="P1399" s="505"/>
      <c r="Q1399" s="535"/>
    </row>
    <row r="1400" spans="1:18" ht="45" hidden="1" customHeight="1" x14ac:dyDescent="0.25">
      <c r="B1400" s="217" t="s">
        <v>335</v>
      </c>
      <c r="C1400" s="224" t="s">
        <v>991</v>
      </c>
      <c r="D1400" s="205" t="s">
        <v>362</v>
      </c>
      <c r="E1400" s="230" t="s">
        <v>192</v>
      </c>
      <c r="F1400" s="489" t="s">
        <v>472</v>
      </c>
      <c r="G1400" s="559"/>
      <c r="H1400" s="624"/>
      <c r="I1400" s="497"/>
      <c r="J1400" s="627"/>
      <c r="K1400" s="588"/>
      <c r="L1400" s="471"/>
      <c r="M1400" s="580" t="s">
        <v>1029</v>
      </c>
      <c r="N1400" s="471"/>
      <c r="O1400" s="578"/>
      <c r="P1400" s="471"/>
      <c r="Q1400" s="580" t="s">
        <v>1029</v>
      </c>
    </row>
    <row r="1401" spans="1:18" ht="45" hidden="1" customHeight="1" x14ac:dyDescent="0.25">
      <c r="B1401" s="217" t="s">
        <v>335</v>
      </c>
      <c r="C1401" s="224" t="s">
        <v>991</v>
      </c>
      <c r="D1401" s="205" t="s">
        <v>362</v>
      </c>
      <c r="E1401" s="230" t="s">
        <v>193</v>
      </c>
      <c r="F1401" s="489" t="s">
        <v>472</v>
      </c>
      <c r="G1401" s="559"/>
      <c r="H1401" s="625"/>
      <c r="I1401" s="497"/>
      <c r="J1401" s="628"/>
      <c r="K1401" s="589"/>
      <c r="L1401" s="471"/>
      <c r="M1401" s="591"/>
      <c r="N1401" s="471"/>
      <c r="O1401" s="593"/>
      <c r="P1401" s="471"/>
      <c r="Q1401" s="591"/>
    </row>
    <row r="1402" spans="1:18" ht="45" hidden="1" customHeight="1" x14ac:dyDescent="0.25">
      <c r="B1402" s="217" t="s">
        <v>335</v>
      </c>
      <c r="C1402" s="224" t="s">
        <v>991</v>
      </c>
      <c r="D1402" s="205" t="s">
        <v>362</v>
      </c>
      <c r="E1402" s="230" t="s">
        <v>194</v>
      </c>
      <c r="F1402" s="489" t="s">
        <v>472</v>
      </c>
      <c r="G1402" s="559"/>
      <c r="H1402" s="626"/>
      <c r="I1402" s="497"/>
      <c r="J1402" s="629"/>
      <c r="K1402" s="590"/>
      <c r="L1402" s="471"/>
      <c r="M1402" s="592"/>
      <c r="N1402" s="471"/>
      <c r="O1402" s="579"/>
      <c r="P1402" s="471"/>
      <c r="Q1402" s="592"/>
    </row>
    <row r="1403" spans="1:18" s="177" customFormat="1" ht="5.0999999999999996" hidden="1" customHeight="1" thickBot="1" x14ac:dyDescent="0.3">
      <c r="A1403" s="272"/>
      <c r="B1403" s="220" t="s">
        <v>335</v>
      </c>
      <c r="C1403" s="220" t="s">
        <v>990</v>
      </c>
      <c r="D1403" s="208" t="s">
        <v>789</v>
      </c>
      <c r="E1403" s="213"/>
      <c r="F1403" s="134"/>
      <c r="G1403" s="176"/>
      <c r="H1403" s="193"/>
      <c r="I1403" s="193"/>
      <c r="J1403" s="193"/>
      <c r="K1403" s="193"/>
      <c r="L1403" s="134"/>
      <c r="M1403" s="186"/>
      <c r="N1403" s="134"/>
      <c r="O1403" s="193"/>
      <c r="P1403" s="134"/>
      <c r="Q1403" s="186"/>
      <c r="R1403" s="272"/>
    </row>
    <row r="1404" spans="1:18" ht="15.75" hidden="1" thickTop="1" x14ac:dyDescent="0.25">
      <c r="B1404" s="218" t="s">
        <v>335</v>
      </c>
      <c r="C1404" s="218" t="s">
        <v>990</v>
      </c>
      <c r="D1404" s="206" t="s">
        <v>789</v>
      </c>
      <c r="E1404" s="238" t="s">
        <v>1019</v>
      </c>
      <c r="F1404" s="142"/>
      <c r="G1404" s="203" t="s">
        <v>79</v>
      </c>
      <c r="H1404" s="168"/>
      <c r="I1404" s="168"/>
      <c r="J1404" s="168"/>
      <c r="K1404" s="168"/>
      <c r="L1404" s="141"/>
      <c r="M1404" s="183"/>
      <c r="N1404" s="141"/>
      <c r="O1404" s="168"/>
      <c r="P1404" s="141"/>
      <c r="Q1404" s="183"/>
    </row>
    <row r="1405" spans="1:18" ht="45" hidden="1" customHeight="1" x14ac:dyDescent="0.25">
      <c r="B1405" s="217" t="s">
        <v>335</v>
      </c>
      <c r="C1405" s="224" t="s">
        <v>990</v>
      </c>
      <c r="D1405" s="205" t="s">
        <v>789</v>
      </c>
      <c r="E1405" s="230" t="s">
        <v>117</v>
      </c>
      <c r="F1405" s="144" t="s">
        <v>472</v>
      </c>
      <c r="G1405" s="559" t="s">
        <v>273</v>
      </c>
      <c r="H1405" s="572"/>
      <c r="I1405" s="187"/>
      <c r="J1405" s="572"/>
      <c r="K1405" s="572"/>
      <c r="L1405" s="145"/>
      <c r="M1405" s="574" t="s">
        <v>1029</v>
      </c>
      <c r="N1405" s="146"/>
      <c r="O1405" s="572"/>
      <c r="P1405" s="147"/>
      <c r="Q1405" s="574" t="s">
        <v>1029</v>
      </c>
    </row>
    <row r="1406" spans="1:18" ht="45" hidden="1" customHeight="1" x14ac:dyDescent="0.25">
      <c r="B1406" s="217" t="s">
        <v>335</v>
      </c>
      <c r="C1406" s="224" t="s">
        <v>990</v>
      </c>
      <c r="D1406" s="205" t="s">
        <v>789</v>
      </c>
      <c r="E1406" s="230" t="s">
        <v>118</v>
      </c>
      <c r="F1406" s="144" t="s">
        <v>472</v>
      </c>
      <c r="G1406" s="559"/>
      <c r="H1406" s="573"/>
      <c r="I1406" s="187"/>
      <c r="J1406" s="573"/>
      <c r="K1406" s="573"/>
      <c r="L1406" s="147"/>
      <c r="M1406" s="575"/>
      <c r="N1406" s="146"/>
      <c r="O1406" s="573"/>
      <c r="P1406" s="147"/>
      <c r="Q1406" s="575"/>
    </row>
    <row r="1407" spans="1:18" s="177" customFormat="1" ht="5.0999999999999996" hidden="1" customHeight="1" thickBot="1" x14ac:dyDescent="0.3">
      <c r="A1407" s="272"/>
      <c r="B1407" s="220" t="s">
        <v>335</v>
      </c>
      <c r="C1407" s="220" t="s">
        <v>991</v>
      </c>
      <c r="D1407" s="208" t="s">
        <v>789</v>
      </c>
      <c r="E1407" s="213"/>
      <c r="F1407" s="134"/>
      <c r="G1407" s="176"/>
      <c r="H1407" s="498"/>
      <c r="I1407" s="498"/>
      <c r="J1407" s="498"/>
      <c r="K1407" s="499"/>
      <c r="L1407" s="466"/>
      <c r="M1407" s="534"/>
      <c r="N1407" s="466"/>
      <c r="O1407" s="499"/>
      <c r="P1407" s="466"/>
      <c r="Q1407" s="534"/>
      <c r="R1407" s="272"/>
    </row>
    <row r="1408" spans="1:18" ht="15.75" hidden="1" thickTop="1" x14ac:dyDescent="0.25">
      <c r="B1408" s="218" t="s">
        <v>335</v>
      </c>
      <c r="C1408" s="218" t="s">
        <v>991</v>
      </c>
      <c r="D1408" s="206" t="s">
        <v>789</v>
      </c>
      <c r="E1408" s="238" t="s">
        <v>1019</v>
      </c>
      <c r="F1408" s="142"/>
      <c r="G1408" s="203" t="s">
        <v>231</v>
      </c>
      <c r="H1408" s="503"/>
      <c r="I1408" s="503"/>
      <c r="J1408" s="503"/>
      <c r="K1408" s="504"/>
      <c r="L1408" s="505"/>
      <c r="M1408" s="535"/>
      <c r="N1408" s="506"/>
      <c r="O1408" s="504"/>
      <c r="P1408" s="505"/>
      <c r="Q1408" s="535"/>
    </row>
    <row r="1409" spans="1:18" ht="45" hidden="1" customHeight="1" x14ac:dyDescent="0.25">
      <c r="B1409" s="217" t="s">
        <v>335</v>
      </c>
      <c r="C1409" s="224" t="s">
        <v>991</v>
      </c>
      <c r="D1409" s="205" t="s">
        <v>789</v>
      </c>
      <c r="E1409" s="230" t="s">
        <v>192</v>
      </c>
      <c r="F1409" s="489" t="s">
        <v>472</v>
      </c>
      <c r="G1409" s="559"/>
      <c r="H1409" s="624"/>
      <c r="I1409" s="497"/>
      <c r="J1409" s="627"/>
      <c r="K1409" s="588"/>
      <c r="L1409" s="471"/>
      <c r="M1409" s="580" t="s">
        <v>1029</v>
      </c>
      <c r="N1409" s="471"/>
      <c r="O1409" s="578"/>
      <c r="P1409" s="471"/>
      <c r="Q1409" s="580" t="s">
        <v>1029</v>
      </c>
    </row>
    <row r="1410" spans="1:18" ht="45" hidden="1" customHeight="1" x14ac:dyDescent="0.25">
      <c r="B1410" s="217" t="s">
        <v>335</v>
      </c>
      <c r="C1410" s="224" t="s">
        <v>991</v>
      </c>
      <c r="D1410" s="205" t="s">
        <v>789</v>
      </c>
      <c r="E1410" s="230" t="s">
        <v>193</v>
      </c>
      <c r="F1410" s="489" t="s">
        <v>472</v>
      </c>
      <c r="G1410" s="559"/>
      <c r="H1410" s="625"/>
      <c r="I1410" s="497"/>
      <c r="J1410" s="628"/>
      <c r="K1410" s="589"/>
      <c r="L1410" s="471"/>
      <c r="M1410" s="591"/>
      <c r="N1410" s="471"/>
      <c r="O1410" s="593"/>
      <c r="P1410" s="471"/>
      <c r="Q1410" s="591"/>
    </row>
    <row r="1411" spans="1:18" ht="45" hidden="1" customHeight="1" x14ac:dyDescent="0.25">
      <c r="B1411" s="217" t="s">
        <v>335</v>
      </c>
      <c r="C1411" s="224" t="s">
        <v>991</v>
      </c>
      <c r="D1411" s="205" t="s">
        <v>789</v>
      </c>
      <c r="E1411" s="230" t="s">
        <v>194</v>
      </c>
      <c r="F1411" s="489" t="s">
        <v>472</v>
      </c>
      <c r="G1411" s="559"/>
      <c r="H1411" s="626"/>
      <c r="I1411" s="497"/>
      <c r="J1411" s="629"/>
      <c r="K1411" s="590"/>
      <c r="L1411" s="471"/>
      <c r="M1411" s="592"/>
      <c r="N1411" s="471"/>
      <c r="O1411" s="579"/>
      <c r="P1411" s="471"/>
      <c r="Q1411" s="592"/>
    </row>
    <row r="1412" spans="1:18" s="177" customFormat="1" ht="5.0999999999999996" hidden="1" customHeight="1" thickBot="1" x14ac:dyDescent="0.3">
      <c r="A1412" s="272"/>
      <c r="B1412" s="220" t="s">
        <v>335</v>
      </c>
      <c r="C1412" s="220" t="s">
        <v>990</v>
      </c>
      <c r="D1412" s="208" t="s">
        <v>790</v>
      </c>
      <c r="E1412" s="213"/>
      <c r="F1412" s="134"/>
      <c r="G1412" s="176"/>
      <c r="H1412" s="193"/>
      <c r="I1412" s="193"/>
      <c r="J1412" s="193"/>
      <c r="K1412" s="193"/>
      <c r="L1412" s="134"/>
      <c r="M1412" s="186"/>
      <c r="N1412" s="134"/>
      <c r="O1412" s="193"/>
      <c r="P1412" s="134"/>
      <c r="Q1412" s="186"/>
      <c r="R1412" s="272"/>
    </row>
    <row r="1413" spans="1:18" ht="15.75" hidden="1" thickTop="1" x14ac:dyDescent="0.25">
      <c r="B1413" s="218" t="s">
        <v>335</v>
      </c>
      <c r="C1413" s="218" t="s">
        <v>990</v>
      </c>
      <c r="D1413" s="206" t="s">
        <v>790</v>
      </c>
      <c r="E1413" s="238" t="s">
        <v>34</v>
      </c>
      <c r="F1413" s="142"/>
      <c r="G1413" s="203" t="s">
        <v>79</v>
      </c>
      <c r="H1413" s="168"/>
      <c r="I1413" s="168"/>
      <c r="J1413" s="168"/>
      <c r="K1413" s="168"/>
      <c r="L1413" s="141"/>
      <c r="M1413" s="183"/>
      <c r="N1413" s="141"/>
      <c r="O1413" s="168"/>
      <c r="P1413" s="141"/>
      <c r="Q1413" s="183"/>
    </row>
    <row r="1414" spans="1:18" ht="45" hidden="1" customHeight="1" x14ac:dyDescent="0.25">
      <c r="B1414" s="217" t="s">
        <v>335</v>
      </c>
      <c r="C1414" s="224" t="s">
        <v>990</v>
      </c>
      <c r="D1414" s="205" t="s">
        <v>790</v>
      </c>
      <c r="E1414" s="230" t="s">
        <v>791</v>
      </c>
      <c r="F1414" s="144" t="s">
        <v>472</v>
      </c>
      <c r="G1414" s="559" t="s">
        <v>273</v>
      </c>
      <c r="H1414" s="572"/>
      <c r="I1414" s="187"/>
      <c r="J1414" s="572"/>
      <c r="K1414" s="572"/>
      <c r="L1414" s="145"/>
      <c r="M1414" s="574" t="s">
        <v>1029</v>
      </c>
      <c r="N1414" s="146"/>
      <c r="O1414" s="572"/>
      <c r="P1414" s="147"/>
      <c r="Q1414" s="574" t="s">
        <v>1029</v>
      </c>
    </row>
    <row r="1415" spans="1:18" ht="45" hidden="1" customHeight="1" x14ac:dyDescent="0.25">
      <c r="B1415" s="217" t="s">
        <v>335</v>
      </c>
      <c r="C1415" s="224" t="s">
        <v>990</v>
      </c>
      <c r="D1415" s="205" t="s">
        <v>790</v>
      </c>
      <c r="E1415" s="230" t="s">
        <v>120</v>
      </c>
      <c r="F1415" s="144" t="s">
        <v>472</v>
      </c>
      <c r="G1415" s="559"/>
      <c r="H1415" s="573"/>
      <c r="I1415" s="187"/>
      <c r="J1415" s="573"/>
      <c r="K1415" s="573"/>
      <c r="L1415" s="147"/>
      <c r="M1415" s="575"/>
      <c r="N1415" s="146"/>
      <c r="O1415" s="573"/>
      <c r="P1415" s="147"/>
      <c r="Q1415" s="575"/>
    </row>
    <row r="1416" spans="1:18" s="177" customFormat="1" ht="5.0999999999999996" hidden="1" customHeight="1" thickBot="1" x14ac:dyDescent="0.3">
      <c r="A1416" s="272"/>
      <c r="B1416" s="220" t="s">
        <v>335</v>
      </c>
      <c r="C1416" s="220" t="s">
        <v>991</v>
      </c>
      <c r="D1416" s="208" t="s">
        <v>790</v>
      </c>
      <c r="E1416" s="213"/>
      <c r="F1416" s="134"/>
      <c r="G1416" s="176"/>
      <c r="H1416" s="498"/>
      <c r="I1416" s="498"/>
      <c r="J1416" s="498"/>
      <c r="K1416" s="499"/>
      <c r="L1416" s="466"/>
      <c r="M1416" s="534"/>
      <c r="N1416" s="466"/>
      <c r="O1416" s="499"/>
      <c r="P1416" s="466"/>
      <c r="Q1416" s="534"/>
      <c r="R1416" s="272"/>
    </row>
    <row r="1417" spans="1:18" ht="15.75" hidden="1" thickTop="1" x14ac:dyDescent="0.25">
      <c r="B1417" s="218" t="s">
        <v>335</v>
      </c>
      <c r="C1417" s="218" t="s">
        <v>991</v>
      </c>
      <c r="D1417" s="206" t="s">
        <v>790</v>
      </c>
      <c r="E1417" s="238" t="s">
        <v>34</v>
      </c>
      <c r="F1417" s="142"/>
      <c r="G1417" s="203" t="s">
        <v>231</v>
      </c>
      <c r="H1417" s="503"/>
      <c r="I1417" s="503"/>
      <c r="J1417" s="503"/>
      <c r="K1417" s="504"/>
      <c r="L1417" s="505"/>
      <c r="M1417" s="535"/>
      <c r="N1417" s="506"/>
      <c r="O1417" s="504"/>
      <c r="P1417" s="505"/>
      <c r="Q1417" s="535"/>
    </row>
    <row r="1418" spans="1:18" ht="45" hidden="1" customHeight="1" x14ac:dyDescent="0.25">
      <c r="B1418" s="217" t="s">
        <v>335</v>
      </c>
      <c r="C1418" s="224" t="s">
        <v>991</v>
      </c>
      <c r="D1418" s="205" t="s">
        <v>790</v>
      </c>
      <c r="E1418" s="230" t="s">
        <v>195</v>
      </c>
      <c r="F1418" s="489" t="s">
        <v>472</v>
      </c>
      <c r="G1418" s="559"/>
      <c r="H1418" s="624"/>
      <c r="I1418" s="497"/>
      <c r="J1418" s="627"/>
      <c r="K1418" s="588"/>
      <c r="L1418" s="471"/>
      <c r="M1418" s="580" t="s">
        <v>1029</v>
      </c>
      <c r="N1418" s="471"/>
      <c r="O1418" s="578"/>
      <c r="P1418" s="471"/>
      <c r="Q1418" s="580" t="s">
        <v>1029</v>
      </c>
    </row>
    <row r="1419" spans="1:18" ht="45" hidden="1" customHeight="1" x14ac:dyDescent="0.25">
      <c r="B1419" s="217" t="s">
        <v>335</v>
      </c>
      <c r="C1419" s="224" t="s">
        <v>991</v>
      </c>
      <c r="D1419" s="205" t="s">
        <v>790</v>
      </c>
      <c r="E1419" s="230" t="s">
        <v>792</v>
      </c>
      <c r="F1419" s="489" t="s">
        <v>472</v>
      </c>
      <c r="G1419" s="559"/>
      <c r="H1419" s="625"/>
      <c r="I1419" s="497"/>
      <c r="J1419" s="628"/>
      <c r="K1419" s="589"/>
      <c r="L1419" s="471"/>
      <c r="M1419" s="591"/>
      <c r="N1419" s="471"/>
      <c r="O1419" s="593"/>
      <c r="P1419" s="471"/>
      <c r="Q1419" s="591"/>
    </row>
    <row r="1420" spans="1:18" ht="45" hidden="1" customHeight="1" x14ac:dyDescent="0.25">
      <c r="B1420" s="217" t="s">
        <v>335</v>
      </c>
      <c r="C1420" s="224" t="s">
        <v>991</v>
      </c>
      <c r="D1420" s="205" t="s">
        <v>790</v>
      </c>
      <c r="E1420" s="230" t="s">
        <v>197</v>
      </c>
      <c r="F1420" s="489" t="s">
        <v>472</v>
      </c>
      <c r="G1420" s="559"/>
      <c r="H1420" s="626"/>
      <c r="I1420" s="497"/>
      <c r="J1420" s="629"/>
      <c r="K1420" s="590"/>
      <c r="L1420" s="471"/>
      <c r="M1420" s="592"/>
      <c r="N1420" s="471"/>
      <c r="O1420" s="579"/>
      <c r="P1420" s="471"/>
      <c r="Q1420" s="592"/>
    </row>
    <row r="1421" spans="1:18" s="177" customFormat="1" ht="5.0999999999999996" hidden="1" customHeight="1" thickBot="1" x14ac:dyDescent="0.3">
      <c r="A1421" s="272"/>
      <c r="B1421" s="220" t="s">
        <v>335</v>
      </c>
      <c r="C1421" s="220" t="s">
        <v>990</v>
      </c>
      <c r="D1421" s="208" t="s">
        <v>793</v>
      </c>
      <c r="E1421" s="213"/>
      <c r="F1421" s="134"/>
      <c r="G1421" s="176"/>
      <c r="H1421" s="193"/>
      <c r="I1421" s="193"/>
      <c r="J1421" s="193"/>
      <c r="K1421" s="193"/>
      <c r="L1421" s="134"/>
      <c r="M1421" s="186"/>
      <c r="N1421" s="134"/>
      <c r="O1421" s="193"/>
      <c r="P1421" s="134"/>
      <c r="Q1421" s="186"/>
      <c r="R1421" s="272"/>
    </row>
    <row r="1422" spans="1:18" ht="15.75" hidden="1" thickTop="1" x14ac:dyDescent="0.25">
      <c r="B1422" s="218" t="s">
        <v>335</v>
      </c>
      <c r="C1422" s="218" t="s">
        <v>990</v>
      </c>
      <c r="D1422" s="206" t="s">
        <v>793</v>
      </c>
      <c r="E1422" s="238" t="s">
        <v>794</v>
      </c>
      <c r="F1422" s="142"/>
      <c r="G1422" s="203" t="s">
        <v>79</v>
      </c>
      <c r="H1422" s="168"/>
      <c r="I1422" s="168"/>
      <c r="J1422" s="168"/>
      <c r="K1422" s="168"/>
      <c r="L1422" s="141"/>
      <c r="M1422" s="183"/>
      <c r="N1422" s="141"/>
      <c r="O1422" s="168"/>
      <c r="P1422" s="141"/>
      <c r="Q1422" s="183"/>
    </row>
    <row r="1423" spans="1:18" ht="45" hidden="1" customHeight="1" x14ac:dyDescent="0.25">
      <c r="B1423" s="217" t="s">
        <v>335</v>
      </c>
      <c r="C1423" s="224" t="s">
        <v>990</v>
      </c>
      <c r="D1423" s="205" t="s">
        <v>793</v>
      </c>
      <c r="E1423" s="230" t="s">
        <v>791</v>
      </c>
      <c r="F1423" s="144" t="s">
        <v>472</v>
      </c>
      <c r="G1423" s="560" t="s">
        <v>273</v>
      </c>
      <c r="H1423" s="572"/>
      <c r="I1423" s="187"/>
      <c r="J1423" s="572"/>
      <c r="K1423" s="572"/>
      <c r="L1423" s="145"/>
      <c r="M1423" s="574" t="s">
        <v>1029</v>
      </c>
      <c r="N1423" s="146"/>
      <c r="O1423" s="572"/>
      <c r="P1423" s="147"/>
      <c r="Q1423" s="574" t="s">
        <v>1029</v>
      </c>
    </row>
    <row r="1424" spans="1:18" ht="45" hidden="1" customHeight="1" x14ac:dyDescent="0.25">
      <c r="B1424" s="217" t="s">
        <v>335</v>
      </c>
      <c r="C1424" s="224" t="s">
        <v>990</v>
      </c>
      <c r="D1424" s="205" t="s">
        <v>793</v>
      </c>
      <c r="E1424" s="230" t="s">
        <v>120</v>
      </c>
      <c r="F1424" s="144" t="s">
        <v>472</v>
      </c>
      <c r="G1424" s="560"/>
      <c r="H1424" s="573"/>
      <c r="I1424" s="187"/>
      <c r="J1424" s="573"/>
      <c r="K1424" s="573"/>
      <c r="L1424" s="147"/>
      <c r="M1424" s="575"/>
      <c r="N1424" s="146"/>
      <c r="O1424" s="573"/>
      <c r="P1424" s="147"/>
      <c r="Q1424" s="575"/>
    </row>
    <row r="1425" spans="1:18" s="177" customFormat="1" ht="5.0999999999999996" hidden="1" customHeight="1" thickBot="1" x14ac:dyDescent="0.3">
      <c r="A1425" s="272"/>
      <c r="B1425" s="220" t="s">
        <v>335</v>
      </c>
      <c r="C1425" s="220" t="s">
        <v>991</v>
      </c>
      <c r="D1425" s="208" t="s">
        <v>793</v>
      </c>
      <c r="E1425" s="213"/>
      <c r="F1425" s="134"/>
      <c r="G1425" s="176"/>
      <c r="H1425" s="498"/>
      <c r="I1425" s="498"/>
      <c r="J1425" s="498"/>
      <c r="K1425" s="499"/>
      <c r="L1425" s="466"/>
      <c r="M1425" s="534"/>
      <c r="N1425" s="466"/>
      <c r="O1425" s="499"/>
      <c r="P1425" s="466"/>
      <c r="Q1425" s="534"/>
      <c r="R1425" s="272"/>
    </row>
    <row r="1426" spans="1:18" ht="15.75" hidden="1" thickTop="1" x14ac:dyDescent="0.25">
      <c r="B1426" s="218" t="s">
        <v>335</v>
      </c>
      <c r="C1426" s="218" t="s">
        <v>991</v>
      </c>
      <c r="D1426" s="206" t="s">
        <v>793</v>
      </c>
      <c r="E1426" s="238" t="s">
        <v>794</v>
      </c>
      <c r="F1426" s="142"/>
      <c r="G1426" s="203" t="s">
        <v>231</v>
      </c>
      <c r="H1426" s="503"/>
      <c r="I1426" s="503"/>
      <c r="J1426" s="503"/>
      <c r="K1426" s="504"/>
      <c r="L1426" s="505"/>
      <c r="M1426" s="535"/>
      <c r="N1426" s="506"/>
      <c r="O1426" s="504"/>
      <c r="P1426" s="505"/>
      <c r="Q1426" s="535"/>
    </row>
    <row r="1427" spans="1:18" ht="45" hidden="1" customHeight="1" x14ac:dyDescent="0.25">
      <c r="B1427" s="217" t="s">
        <v>335</v>
      </c>
      <c r="C1427" s="224" t="s">
        <v>991</v>
      </c>
      <c r="D1427" s="205" t="s">
        <v>793</v>
      </c>
      <c r="E1427" s="230" t="s">
        <v>795</v>
      </c>
      <c r="F1427" s="489" t="s">
        <v>472</v>
      </c>
      <c r="G1427" s="559"/>
      <c r="H1427" s="624"/>
      <c r="I1427" s="497"/>
      <c r="J1427" s="627"/>
      <c r="K1427" s="588"/>
      <c r="L1427" s="471"/>
      <c r="M1427" s="580" t="s">
        <v>1029</v>
      </c>
      <c r="N1427" s="471"/>
      <c r="O1427" s="578"/>
      <c r="P1427" s="471"/>
      <c r="Q1427" s="580" t="s">
        <v>1029</v>
      </c>
    </row>
    <row r="1428" spans="1:18" ht="45" hidden="1" customHeight="1" x14ac:dyDescent="0.25">
      <c r="B1428" s="217" t="s">
        <v>335</v>
      </c>
      <c r="C1428" s="224" t="s">
        <v>991</v>
      </c>
      <c r="D1428" s="205" t="s">
        <v>793</v>
      </c>
      <c r="E1428" s="230" t="s">
        <v>199</v>
      </c>
      <c r="F1428" s="489" t="s">
        <v>472</v>
      </c>
      <c r="G1428" s="559"/>
      <c r="H1428" s="625"/>
      <c r="I1428" s="497"/>
      <c r="J1428" s="628"/>
      <c r="K1428" s="589"/>
      <c r="L1428" s="471"/>
      <c r="M1428" s="591"/>
      <c r="N1428" s="471"/>
      <c r="O1428" s="593"/>
      <c r="P1428" s="471"/>
      <c r="Q1428" s="591"/>
    </row>
    <row r="1429" spans="1:18" ht="45" hidden="1" customHeight="1" x14ac:dyDescent="0.25">
      <c r="B1429" s="217" t="s">
        <v>335</v>
      </c>
      <c r="C1429" s="224" t="s">
        <v>991</v>
      </c>
      <c r="D1429" s="205" t="s">
        <v>793</v>
      </c>
      <c r="E1429" s="230" t="s">
        <v>197</v>
      </c>
      <c r="F1429" s="489" t="s">
        <v>472</v>
      </c>
      <c r="G1429" s="559"/>
      <c r="H1429" s="626"/>
      <c r="I1429" s="497"/>
      <c r="J1429" s="629"/>
      <c r="K1429" s="590"/>
      <c r="L1429" s="471"/>
      <c r="M1429" s="592"/>
      <c r="N1429" s="471"/>
      <c r="O1429" s="579"/>
      <c r="P1429" s="471"/>
      <c r="Q1429" s="592"/>
    </row>
    <row r="1430" spans="1:18" s="177" customFormat="1" ht="5.0999999999999996" hidden="1" customHeight="1" thickBot="1" x14ac:dyDescent="0.3">
      <c r="A1430" s="272"/>
      <c r="B1430" s="220" t="s">
        <v>335</v>
      </c>
      <c r="C1430" s="220" t="s">
        <v>990</v>
      </c>
      <c r="D1430" s="208" t="s">
        <v>796</v>
      </c>
      <c r="E1430" s="213"/>
      <c r="F1430" s="134"/>
      <c r="G1430" s="176"/>
      <c r="H1430" s="193"/>
      <c r="I1430" s="193"/>
      <c r="J1430" s="193"/>
      <c r="K1430" s="193"/>
      <c r="L1430" s="134"/>
      <c r="M1430" s="186"/>
      <c r="N1430" s="134"/>
      <c r="O1430" s="193"/>
      <c r="P1430" s="134"/>
      <c r="Q1430" s="186"/>
      <c r="R1430" s="272"/>
    </row>
    <row r="1431" spans="1:18" ht="15.75" hidden="1" thickTop="1" x14ac:dyDescent="0.25">
      <c r="B1431" s="218" t="s">
        <v>335</v>
      </c>
      <c r="C1431" s="218" t="s">
        <v>990</v>
      </c>
      <c r="D1431" s="206" t="s">
        <v>796</v>
      </c>
      <c r="E1431" s="238" t="s">
        <v>797</v>
      </c>
      <c r="F1431" s="142"/>
      <c r="G1431" s="203" t="s">
        <v>79</v>
      </c>
      <c r="H1431" s="168"/>
      <c r="I1431" s="168"/>
      <c r="J1431" s="168"/>
      <c r="K1431" s="168"/>
      <c r="L1431" s="141"/>
      <c r="M1431" s="183"/>
      <c r="N1431" s="141"/>
      <c r="O1431" s="168"/>
      <c r="P1431" s="141"/>
      <c r="Q1431" s="183"/>
    </row>
    <row r="1432" spans="1:18" ht="45" hidden="1" customHeight="1" x14ac:dyDescent="0.25">
      <c r="B1432" s="217" t="s">
        <v>335</v>
      </c>
      <c r="C1432" s="224" t="s">
        <v>990</v>
      </c>
      <c r="D1432" s="205" t="s">
        <v>796</v>
      </c>
      <c r="E1432" s="230" t="s">
        <v>798</v>
      </c>
      <c r="F1432" s="144" t="s">
        <v>472</v>
      </c>
      <c r="G1432" s="559" t="s">
        <v>273</v>
      </c>
      <c r="H1432" s="572"/>
      <c r="I1432" s="187"/>
      <c r="J1432" s="572"/>
      <c r="K1432" s="572"/>
      <c r="L1432" s="145"/>
      <c r="M1432" s="574" t="s">
        <v>1029</v>
      </c>
      <c r="N1432" s="146"/>
      <c r="O1432" s="572"/>
      <c r="P1432" s="147"/>
      <c r="Q1432" s="574" t="s">
        <v>1029</v>
      </c>
    </row>
    <row r="1433" spans="1:18" ht="45" hidden="1" customHeight="1" x14ac:dyDescent="0.25">
      <c r="B1433" s="217" t="s">
        <v>335</v>
      </c>
      <c r="C1433" s="224" t="s">
        <v>990</v>
      </c>
      <c r="D1433" s="205" t="s">
        <v>796</v>
      </c>
      <c r="E1433" s="230" t="s">
        <v>122</v>
      </c>
      <c r="F1433" s="144" t="s">
        <v>472</v>
      </c>
      <c r="G1433" s="559"/>
      <c r="H1433" s="573"/>
      <c r="I1433" s="187"/>
      <c r="J1433" s="573"/>
      <c r="K1433" s="573"/>
      <c r="L1433" s="147"/>
      <c r="M1433" s="575"/>
      <c r="N1433" s="146"/>
      <c r="O1433" s="573"/>
      <c r="P1433" s="147"/>
      <c r="Q1433" s="575"/>
    </row>
    <row r="1434" spans="1:18" s="177" customFormat="1" ht="5.0999999999999996" hidden="1" customHeight="1" thickBot="1" x14ac:dyDescent="0.3">
      <c r="A1434" s="272"/>
      <c r="B1434" s="220" t="s">
        <v>335</v>
      </c>
      <c r="C1434" s="220" t="s">
        <v>991</v>
      </c>
      <c r="D1434" s="208" t="s">
        <v>796</v>
      </c>
      <c r="E1434" s="213"/>
      <c r="F1434" s="134"/>
      <c r="G1434" s="176"/>
      <c r="H1434" s="498"/>
      <c r="I1434" s="498"/>
      <c r="J1434" s="498"/>
      <c r="K1434" s="499"/>
      <c r="L1434" s="466"/>
      <c r="M1434" s="534"/>
      <c r="N1434" s="466"/>
      <c r="O1434" s="499"/>
      <c r="P1434" s="466"/>
      <c r="Q1434" s="534"/>
      <c r="R1434" s="272"/>
    </row>
    <row r="1435" spans="1:18" ht="15.75" hidden="1" thickTop="1" x14ac:dyDescent="0.25">
      <c r="B1435" s="218" t="s">
        <v>335</v>
      </c>
      <c r="C1435" s="218" t="s">
        <v>991</v>
      </c>
      <c r="D1435" s="206" t="s">
        <v>796</v>
      </c>
      <c r="E1435" s="238" t="s">
        <v>797</v>
      </c>
      <c r="F1435" s="142"/>
      <c r="G1435" s="203" t="s">
        <v>231</v>
      </c>
      <c r="H1435" s="503"/>
      <c r="I1435" s="503"/>
      <c r="J1435" s="503"/>
      <c r="K1435" s="504"/>
      <c r="L1435" s="505"/>
      <c r="M1435" s="535"/>
      <c r="N1435" s="506"/>
      <c r="O1435" s="504"/>
      <c r="P1435" s="505"/>
      <c r="Q1435" s="535"/>
    </row>
    <row r="1436" spans="1:18" ht="45" hidden="1" customHeight="1" x14ac:dyDescent="0.25">
      <c r="B1436" s="217" t="s">
        <v>335</v>
      </c>
      <c r="C1436" s="224" t="s">
        <v>991</v>
      </c>
      <c r="D1436" s="205" t="s">
        <v>796</v>
      </c>
      <c r="E1436" s="230" t="s">
        <v>201</v>
      </c>
      <c r="F1436" s="489" t="s">
        <v>472</v>
      </c>
      <c r="G1436" s="559"/>
      <c r="H1436" s="624"/>
      <c r="I1436" s="497"/>
      <c r="J1436" s="627"/>
      <c r="K1436" s="588"/>
      <c r="L1436" s="471"/>
      <c r="M1436" s="580" t="s">
        <v>1029</v>
      </c>
      <c r="N1436" s="471"/>
      <c r="O1436" s="578"/>
      <c r="P1436" s="471"/>
      <c r="Q1436" s="580" t="s">
        <v>1029</v>
      </c>
    </row>
    <row r="1437" spans="1:18" ht="45" hidden="1" customHeight="1" x14ac:dyDescent="0.25">
      <c r="B1437" s="217" t="s">
        <v>335</v>
      </c>
      <c r="C1437" s="224" t="s">
        <v>991</v>
      </c>
      <c r="D1437" s="205" t="s">
        <v>796</v>
      </c>
      <c r="E1437" s="230" t="s">
        <v>799</v>
      </c>
      <c r="F1437" s="489" t="s">
        <v>472</v>
      </c>
      <c r="G1437" s="559"/>
      <c r="H1437" s="625"/>
      <c r="I1437" s="497"/>
      <c r="J1437" s="628"/>
      <c r="K1437" s="589"/>
      <c r="L1437" s="471"/>
      <c r="M1437" s="591"/>
      <c r="N1437" s="471"/>
      <c r="O1437" s="593"/>
      <c r="P1437" s="471"/>
      <c r="Q1437" s="591"/>
    </row>
    <row r="1438" spans="1:18" ht="45" hidden="1" customHeight="1" x14ac:dyDescent="0.25">
      <c r="B1438" s="217" t="s">
        <v>335</v>
      </c>
      <c r="C1438" s="224" t="s">
        <v>991</v>
      </c>
      <c r="D1438" s="205" t="s">
        <v>796</v>
      </c>
      <c r="E1438" s="230" t="s">
        <v>200</v>
      </c>
      <c r="F1438" s="489" t="s">
        <v>472</v>
      </c>
      <c r="G1438" s="559"/>
      <c r="H1438" s="626"/>
      <c r="I1438" s="497"/>
      <c r="J1438" s="629"/>
      <c r="K1438" s="590"/>
      <c r="L1438" s="471"/>
      <c r="M1438" s="592"/>
      <c r="N1438" s="471"/>
      <c r="O1438" s="579"/>
      <c r="P1438" s="471"/>
      <c r="Q1438" s="592"/>
    </row>
    <row r="1439" spans="1:18" s="177" customFormat="1" ht="5.0999999999999996" hidden="1" customHeight="1" thickBot="1" x14ac:dyDescent="0.3">
      <c r="A1439" s="272"/>
      <c r="B1439" s="220" t="s">
        <v>335</v>
      </c>
      <c r="C1439" s="220" t="s">
        <v>990</v>
      </c>
      <c r="D1439" s="208" t="s">
        <v>800</v>
      </c>
      <c r="E1439" s="213"/>
      <c r="F1439" s="134"/>
      <c r="G1439" s="176"/>
      <c r="H1439" s="193"/>
      <c r="I1439" s="193"/>
      <c r="J1439" s="193"/>
      <c r="K1439" s="193"/>
      <c r="L1439" s="134"/>
      <c r="M1439" s="186"/>
      <c r="N1439" s="134"/>
      <c r="O1439" s="193"/>
      <c r="P1439" s="134"/>
      <c r="Q1439" s="186"/>
      <c r="R1439" s="272"/>
    </row>
    <row r="1440" spans="1:18" ht="15.75" hidden="1" thickTop="1" x14ac:dyDescent="0.25">
      <c r="B1440" s="218" t="s">
        <v>335</v>
      </c>
      <c r="C1440" s="218" t="s">
        <v>990</v>
      </c>
      <c r="D1440" s="206" t="s">
        <v>800</v>
      </c>
      <c r="E1440" s="238" t="s">
        <v>700</v>
      </c>
      <c r="F1440" s="142"/>
      <c r="G1440" s="203" t="s">
        <v>79</v>
      </c>
      <c r="H1440" s="168"/>
      <c r="I1440" s="168"/>
      <c r="J1440" s="168"/>
      <c r="K1440" s="168"/>
      <c r="L1440" s="141"/>
      <c r="M1440" s="183"/>
      <c r="N1440" s="141"/>
      <c r="O1440" s="168"/>
      <c r="P1440" s="141"/>
      <c r="Q1440" s="183"/>
    </row>
    <row r="1441" spans="1:18" ht="45" hidden="1" customHeight="1" x14ac:dyDescent="0.25">
      <c r="B1441" s="217" t="s">
        <v>335</v>
      </c>
      <c r="C1441" s="224" t="s">
        <v>990</v>
      </c>
      <c r="D1441" s="205" t="s">
        <v>800</v>
      </c>
      <c r="E1441" s="230" t="s">
        <v>723</v>
      </c>
      <c r="F1441" s="144" t="s">
        <v>472</v>
      </c>
      <c r="G1441" s="559" t="s">
        <v>273</v>
      </c>
      <c r="H1441" s="572"/>
      <c r="I1441" s="175"/>
      <c r="J1441" s="608"/>
      <c r="K1441" s="608"/>
      <c r="L1441" s="146"/>
      <c r="M1441" s="611" t="s">
        <v>1029</v>
      </c>
      <c r="N1441" s="146"/>
      <c r="O1441" s="572"/>
      <c r="P1441" s="146"/>
      <c r="Q1441" s="611" t="s">
        <v>1029</v>
      </c>
    </row>
    <row r="1442" spans="1:18" ht="45" hidden="1" customHeight="1" x14ac:dyDescent="0.25">
      <c r="B1442" s="217" t="s">
        <v>335</v>
      </c>
      <c r="C1442" s="224" t="s">
        <v>990</v>
      </c>
      <c r="D1442" s="205" t="s">
        <v>800</v>
      </c>
      <c r="E1442" s="230" t="s">
        <v>724</v>
      </c>
      <c r="F1442" s="144" t="s">
        <v>472</v>
      </c>
      <c r="G1442" s="559"/>
      <c r="H1442" s="594"/>
      <c r="I1442" s="175"/>
      <c r="J1442" s="609"/>
      <c r="K1442" s="609"/>
      <c r="L1442" s="146"/>
      <c r="M1442" s="612"/>
      <c r="N1442" s="146"/>
      <c r="O1442" s="594"/>
      <c r="P1442" s="146"/>
      <c r="Q1442" s="612"/>
    </row>
    <row r="1443" spans="1:18" ht="45" hidden="1" customHeight="1" x14ac:dyDescent="0.25">
      <c r="B1443" s="217" t="s">
        <v>335</v>
      </c>
      <c r="C1443" s="224" t="s">
        <v>990</v>
      </c>
      <c r="D1443" s="205" t="s">
        <v>800</v>
      </c>
      <c r="E1443" s="230" t="s">
        <v>801</v>
      </c>
      <c r="F1443" s="144" t="s">
        <v>472</v>
      </c>
      <c r="G1443" s="559"/>
      <c r="H1443" s="594"/>
      <c r="I1443" s="175"/>
      <c r="J1443" s="609"/>
      <c r="K1443" s="609"/>
      <c r="L1443" s="146"/>
      <c r="M1443" s="612"/>
      <c r="N1443" s="146"/>
      <c r="O1443" s="594"/>
      <c r="P1443" s="146"/>
      <c r="Q1443" s="612"/>
    </row>
    <row r="1444" spans="1:18" ht="45" hidden="1" customHeight="1" x14ac:dyDescent="0.25">
      <c r="B1444" s="217" t="s">
        <v>335</v>
      </c>
      <c r="C1444" s="224" t="s">
        <v>990</v>
      </c>
      <c r="D1444" s="205" t="s">
        <v>800</v>
      </c>
      <c r="E1444" s="230" t="s">
        <v>726</v>
      </c>
      <c r="F1444" s="144" t="s">
        <v>472</v>
      </c>
      <c r="G1444" s="559"/>
      <c r="H1444" s="573"/>
      <c r="I1444" s="148"/>
      <c r="J1444" s="610"/>
      <c r="K1444" s="610"/>
      <c r="L1444" s="146"/>
      <c r="M1444" s="613"/>
      <c r="N1444" s="153"/>
      <c r="O1444" s="573"/>
      <c r="P1444" s="146"/>
      <c r="Q1444" s="613"/>
    </row>
    <row r="1445" spans="1:18" s="177" customFormat="1" ht="5.0999999999999996" hidden="1" customHeight="1" thickBot="1" x14ac:dyDescent="0.3">
      <c r="A1445" s="272"/>
      <c r="B1445" s="220" t="s">
        <v>335</v>
      </c>
      <c r="C1445" s="220" t="s">
        <v>991</v>
      </c>
      <c r="D1445" s="208" t="s">
        <v>800</v>
      </c>
      <c r="E1445" s="213"/>
      <c r="F1445" s="134"/>
      <c r="G1445" s="176"/>
      <c r="H1445" s="498"/>
      <c r="I1445" s="498"/>
      <c r="J1445" s="498"/>
      <c r="K1445" s="499"/>
      <c r="L1445" s="466"/>
      <c r="M1445" s="534"/>
      <c r="N1445" s="466"/>
      <c r="O1445" s="499"/>
      <c r="P1445" s="466"/>
      <c r="Q1445" s="534"/>
      <c r="R1445" s="272"/>
    </row>
    <row r="1446" spans="1:18" ht="15.75" hidden="1" thickTop="1" x14ac:dyDescent="0.25">
      <c r="B1446" s="218" t="s">
        <v>335</v>
      </c>
      <c r="C1446" s="218" t="s">
        <v>991</v>
      </c>
      <c r="D1446" s="206" t="s">
        <v>800</v>
      </c>
      <c r="E1446" s="238" t="s">
        <v>700</v>
      </c>
      <c r="F1446" s="142"/>
      <c r="G1446" s="203" t="s">
        <v>1056</v>
      </c>
      <c r="H1446" s="503"/>
      <c r="I1446" s="503"/>
      <c r="J1446" s="503"/>
      <c r="K1446" s="504"/>
      <c r="L1446" s="505"/>
      <c r="M1446" s="535"/>
      <c r="N1446" s="506"/>
      <c r="O1446" s="504"/>
      <c r="P1446" s="505"/>
      <c r="Q1446" s="535"/>
    </row>
    <row r="1447" spans="1:18" ht="45" hidden="1" customHeight="1" x14ac:dyDescent="0.25">
      <c r="B1447" s="217" t="s">
        <v>335</v>
      </c>
      <c r="C1447" s="224" t="s">
        <v>991</v>
      </c>
      <c r="D1447" s="205" t="s">
        <v>800</v>
      </c>
      <c r="E1447" s="230" t="s">
        <v>727</v>
      </c>
      <c r="F1447" s="489" t="s">
        <v>472</v>
      </c>
      <c r="G1447" s="559"/>
      <c r="H1447" s="576"/>
      <c r="I1447" s="474"/>
      <c r="J1447" s="615"/>
      <c r="K1447" s="588"/>
      <c r="L1447" s="471"/>
      <c r="M1447" s="580" t="s">
        <v>1029</v>
      </c>
      <c r="N1447" s="471"/>
      <c r="O1447" s="578"/>
      <c r="P1447" s="471"/>
      <c r="Q1447" s="580" t="s">
        <v>1029</v>
      </c>
    </row>
    <row r="1448" spans="1:18" ht="45" hidden="1" customHeight="1" x14ac:dyDescent="0.25">
      <c r="B1448" s="217" t="s">
        <v>335</v>
      </c>
      <c r="C1448" s="224" t="s">
        <v>991</v>
      </c>
      <c r="D1448" s="205" t="s">
        <v>800</v>
      </c>
      <c r="E1448" s="230" t="s">
        <v>728</v>
      </c>
      <c r="F1448" s="489" t="s">
        <v>472</v>
      </c>
      <c r="G1448" s="559"/>
      <c r="H1448" s="614"/>
      <c r="I1448" s="474"/>
      <c r="J1448" s="616"/>
      <c r="K1448" s="589"/>
      <c r="L1448" s="471"/>
      <c r="M1448" s="591"/>
      <c r="N1448" s="471"/>
      <c r="O1448" s="593"/>
      <c r="P1448" s="471"/>
      <c r="Q1448" s="591"/>
    </row>
    <row r="1449" spans="1:18" ht="45" hidden="1" customHeight="1" x14ac:dyDescent="0.25">
      <c r="B1449" s="217" t="s">
        <v>335</v>
      </c>
      <c r="C1449" s="224" t="s">
        <v>991</v>
      </c>
      <c r="D1449" s="205" t="s">
        <v>800</v>
      </c>
      <c r="E1449" s="230" t="s">
        <v>204</v>
      </c>
      <c r="F1449" s="489" t="s">
        <v>472</v>
      </c>
      <c r="G1449" s="559"/>
      <c r="H1449" s="614"/>
      <c r="I1449" s="474"/>
      <c r="J1449" s="616"/>
      <c r="K1449" s="589"/>
      <c r="L1449" s="471"/>
      <c r="M1449" s="591"/>
      <c r="N1449" s="471"/>
      <c r="O1449" s="593"/>
      <c r="P1449" s="471"/>
      <c r="Q1449" s="591"/>
    </row>
    <row r="1450" spans="1:18" ht="45" hidden="1" customHeight="1" x14ac:dyDescent="0.25">
      <c r="B1450" s="217" t="s">
        <v>335</v>
      </c>
      <c r="C1450" s="224" t="s">
        <v>991</v>
      </c>
      <c r="D1450" s="205" t="s">
        <v>800</v>
      </c>
      <c r="E1450" s="230" t="s">
        <v>729</v>
      </c>
      <c r="F1450" s="489" t="s">
        <v>472</v>
      </c>
      <c r="G1450" s="559"/>
      <c r="H1450" s="577"/>
      <c r="I1450" s="475"/>
      <c r="J1450" s="617"/>
      <c r="K1450" s="590"/>
      <c r="L1450" s="471"/>
      <c r="M1450" s="592"/>
      <c r="N1450" s="476"/>
      <c r="O1450" s="579"/>
      <c r="P1450" s="471"/>
      <c r="Q1450" s="592"/>
    </row>
    <row r="1451" spans="1:18" s="177" customFormat="1" ht="5.0999999999999996" hidden="1" customHeight="1" thickBot="1" x14ac:dyDescent="0.3">
      <c r="A1451" s="272"/>
      <c r="B1451" s="220" t="s">
        <v>335</v>
      </c>
      <c r="C1451" s="220" t="s">
        <v>990</v>
      </c>
      <c r="D1451" s="208" t="s">
        <v>802</v>
      </c>
      <c r="E1451" s="213"/>
      <c r="F1451" s="134"/>
      <c r="G1451" s="176"/>
      <c r="H1451" s="193"/>
      <c r="I1451" s="193"/>
      <c r="J1451" s="193"/>
      <c r="K1451" s="193"/>
      <c r="L1451" s="134"/>
      <c r="M1451" s="186"/>
      <c r="N1451" s="134"/>
      <c r="O1451" s="193"/>
      <c r="P1451" s="134"/>
      <c r="Q1451" s="186"/>
      <c r="R1451" s="272"/>
    </row>
    <row r="1452" spans="1:18" ht="15.75" hidden="1" thickTop="1" x14ac:dyDescent="0.25">
      <c r="B1452" s="218" t="s">
        <v>335</v>
      </c>
      <c r="C1452" s="218" t="s">
        <v>990</v>
      </c>
      <c r="D1452" s="206" t="s">
        <v>802</v>
      </c>
      <c r="E1452" s="238" t="s">
        <v>75</v>
      </c>
      <c r="F1452" s="142"/>
      <c r="G1452" s="203" t="s">
        <v>79</v>
      </c>
      <c r="H1452" s="168"/>
      <c r="I1452" s="168"/>
      <c r="J1452" s="168"/>
      <c r="K1452" s="168"/>
      <c r="L1452" s="141"/>
      <c r="M1452" s="183"/>
      <c r="N1452" s="141"/>
      <c r="O1452" s="168"/>
      <c r="P1452" s="141"/>
      <c r="Q1452" s="183"/>
    </row>
    <row r="1453" spans="1:18" ht="45" hidden="1" customHeight="1" x14ac:dyDescent="0.25">
      <c r="B1453" s="217" t="s">
        <v>335</v>
      </c>
      <c r="C1453" s="224" t="s">
        <v>990</v>
      </c>
      <c r="D1453" s="205" t="s">
        <v>802</v>
      </c>
      <c r="E1453" s="230" t="s">
        <v>124</v>
      </c>
      <c r="F1453" s="144" t="s">
        <v>472</v>
      </c>
      <c r="G1453" s="559" t="s">
        <v>273</v>
      </c>
      <c r="H1453" s="572"/>
      <c r="I1453" s="187"/>
      <c r="J1453" s="608"/>
      <c r="K1453" s="608"/>
      <c r="L1453" s="146"/>
      <c r="M1453" s="611" t="s">
        <v>1029</v>
      </c>
      <c r="N1453" s="146"/>
      <c r="O1453" s="572"/>
      <c r="P1453" s="146"/>
      <c r="Q1453" s="611" t="s">
        <v>1029</v>
      </c>
    </row>
    <row r="1454" spans="1:18" ht="45" hidden="1" customHeight="1" x14ac:dyDescent="0.25">
      <c r="B1454" s="217" t="s">
        <v>335</v>
      </c>
      <c r="C1454" s="224" t="s">
        <v>990</v>
      </c>
      <c r="D1454" s="205" t="s">
        <v>802</v>
      </c>
      <c r="E1454" s="230" t="s">
        <v>125</v>
      </c>
      <c r="F1454" s="144" t="s">
        <v>472</v>
      </c>
      <c r="G1454" s="559"/>
      <c r="H1454" s="594"/>
      <c r="I1454" s="187"/>
      <c r="J1454" s="609"/>
      <c r="K1454" s="609"/>
      <c r="L1454" s="146"/>
      <c r="M1454" s="612"/>
      <c r="N1454" s="146"/>
      <c r="O1454" s="594"/>
      <c r="P1454" s="146"/>
      <c r="Q1454" s="612"/>
    </row>
    <row r="1455" spans="1:18" ht="45" hidden="1" customHeight="1" x14ac:dyDescent="0.25">
      <c r="B1455" s="217" t="s">
        <v>335</v>
      </c>
      <c r="C1455" s="224" t="s">
        <v>990</v>
      </c>
      <c r="D1455" s="205" t="s">
        <v>802</v>
      </c>
      <c r="E1455" s="230" t="s">
        <v>126</v>
      </c>
      <c r="F1455" s="144" t="s">
        <v>472</v>
      </c>
      <c r="G1455" s="559"/>
      <c r="H1455" s="573"/>
      <c r="I1455" s="187"/>
      <c r="J1455" s="610"/>
      <c r="K1455" s="610"/>
      <c r="L1455" s="146"/>
      <c r="M1455" s="613"/>
      <c r="N1455" s="146"/>
      <c r="O1455" s="573"/>
      <c r="P1455" s="146"/>
      <c r="Q1455" s="613"/>
    </row>
    <row r="1456" spans="1:18" s="177" customFormat="1" ht="5.0999999999999996" hidden="1" customHeight="1" thickBot="1" x14ac:dyDescent="0.3">
      <c r="A1456" s="272"/>
      <c r="B1456" s="220" t="s">
        <v>335</v>
      </c>
      <c r="C1456" s="220" t="s">
        <v>991</v>
      </c>
      <c r="D1456" s="208" t="s">
        <v>802</v>
      </c>
      <c r="E1456" s="213"/>
      <c r="F1456" s="134"/>
      <c r="G1456" s="176"/>
      <c r="H1456" s="498"/>
      <c r="I1456" s="498"/>
      <c r="J1456" s="498"/>
      <c r="K1456" s="499"/>
      <c r="L1456" s="466"/>
      <c r="M1456" s="534"/>
      <c r="N1456" s="466"/>
      <c r="O1456" s="499"/>
      <c r="P1456" s="466"/>
      <c r="Q1456" s="534"/>
      <c r="R1456" s="272"/>
    </row>
    <row r="1457" spans="1:18" ht="15.75" hidden="1" thickTop="1" x14ac:dyDescent="0.25">
      <c r="B1457" s="218" t="s">
        <v>335</v>
      </c>
      <c r="C1457" s="218" t="s">
        <v>991</v>
      </c>
      <c r="D1457" s="206" t="s">
        <v>802</v>
      </c>
      <c r="E1457" s="238" t="s">
        <v>75</v>
      </c>
      <c r="F1457" s="142"/>
      <c r="G1457" s="203" t="s">
        <v>79</v>
      </c>
      <c r="H1457" s="503"/>
      <c r="I1457" s="503"/>
      <c r="J1457" s="503"/>
      <c r="K1457" s="504"/>
      <c r="L1457" s="505"/>
      <c r="M1457" s="535"/>
      <c r="N1457" s="506"/>
      <c r="O1457" s="504"/>
      <c r="P1457" s="505"/>
      <c r="Q1457" s="535"/>
    </row>
    <row r="1458" spans="1:18" ht="45" hidden="1" customHeight="1" x14ac:dyDescent="0.25">
      <c r="B1458" s="217" t="s">
        <v>335</v>
      </c>
      <c r="C1458" s="224" t="s">
        <v>991</v>
      </c>
      <c r="D1458" s="205" t="s">
        <v>802</v>
      </c>
      <c r="E1458" s="230" t="s">
        <v>203</v>
      </c>
      <c r="F1458" s="489" t="s">
        <v>472</v>
      </c>
      <c r="G1458" s="559" t="s">
        <v>273</v>
      </c>
      <c r="H1458" s="576"/>
      <c r="I1458" s="469"/>
      <c r="J1458" s="615"/>
      <c r="K1458" s="588"/>
      <c r="L1458" s="471"/>
      <c r="M1458" s="580" t="s">
        <v>1029</v>
      </c>
      <c r="N1458" s="471"/>
      <c r="O1458" s="578"/>
      <c r="P1458" s="471"/>
      <c r="Q1458" s="580" t="s">
        <v>1029</v>
      </c>
    </row>
    <row r="1459" spans="1:18" ht="45" hidden="1" customHeight="1" x14ac:dyDescent="0.25">
      <c r="B1459" s="217" t="s">
        <v>335</v>
      </c>
      <c r="C1459" s="224" t="s">
        <v>991</v>
      </c>
      <c r="D1459" s="205" t="s">
        <v>802</v>
      </c>
      <c r="E1459" s="230" t="s">
        <v>204</v>
      </c>
      <c r="F1459" s="489" t="s">
        <v>472</v>
      </c>
      <c r="G1459" s="559"/>
      <c r="H1459" s="614"/>
      <c r="I1459" s="469"/>
      <c r="J1459" s="616"/>
      <c r="K1459" s="589"/>
      <c r="L1459" s="471"/>
      <c r="M1459" s="591"/>
      <c r="N1459" s="471"/>
      <c r="O1459" s="593"/>
      <c r="P1459" s="471"/>
      <c r="Q1459" s="591"/>
    </row>
    <row r="1460" spans="1:18" ht="45" hidden="1" customHeight="1" x14ac:dyDescent="0.25">
      <c r="B1460" s="217" t="s">
        <v>335</v>
      </c>
      <c r="C1460" s="224" t="s">
        <v>991</v>
      </c>
      <c r="D1460" s="205" t="s">
        <v>802</v>
      </c>
      <c r="E1460" s="230" t="s">
        <v>205</v>
      </c>
      <c r="F1460" s="489" t="s">
        <v>472</v>
      </c>
      <c r="G1460" s="559"/>
      <c r="H1460" s="577"/>
      <c r="I1460" s="469"/>
      <c r="J1460" s="617"/>
      <c r="K1460" s="590"/>
      <c r="L1460" s="471"/>
      <c r="M1460" s="592"/>
      <c r="N1460" s="471"/>
      <c r="O1460" s="579"/>
      <c r="P1460" s="471"/>
      <c r="Q1460" s="592"/>
    </row>
    <row r="1461" spans="1:18" ht="15" customHeight="1" x14ac:dyDescent="0.25">
      <c r="B1461" s="216" t="s">
        <v>332</v>
      </c>
      <c r="C1461" s="217" t="s">
        <v>991</v>
      </c>
      <c r="D1461" s="205" t="s">
        <v>931</v>
      </c>
      <c r="E1461" s="213"/>
      <c r="F1461" s="135"/>
      <c r="G1461" s="165"/>
      <c r="H1461" s="502"/>
      <c r="I1461" s="502"/>
      <c r="J1461" s="502"/>
      <c r="K1461" s="493"/>
      <c r="L1461" s="471"/>
      <c r="M1461" s="531"/>
      <c r="N1461" s="476"/>
      <c r="O1461" s="493"/>
      <c r="P1461" s="471"/>
      <c r="Q1461" s="531"/>
    </row>
    <row r="1462" spans="1:18" ht="15" hidden="1" customHeight="1" x14ac:dyDescent="0.25">
      <c r="B1462" s="216" t="s">
        <v>332</v>
      </c>
      <c r="C1462" s="217" t="s">
        <v>990</v>
      </c>
      <c r="D1462" s="243" t="s">
        <v>931</v>
      </c>
      <c r="E1462" s="213"/>
      <c r="F1462" s="135"/>
      <c r="G1462" s="196"/>
      <c r="H1462" s="148"/>
      <c r="I1462" s="148"/>
      <c r="J1462" s="148"/>
      <c r="K1462" s="148"/>
      <c r="L1462" s="146"/>
      <c r="M1462" s="148"/>
      <c r="N1462" s="153"/>
      <c r="O1462" s="148"/>
      <c r="P1462" s="146"/>
      <c r="Q1462" s="148"/>
    </row>
    <row r="1463" spans="1:18" s="177" customFormat="1" ht="5.0999999999999996" hidden="1" customHeight="1" thickBot="1" x14ac:dyDescent="0.3">
      <c r="A1463" s="272"/>
      <c r="B1463" s="220" t="s">
        <v>332</v>
      </c>
      <c r="C1463" s="220" t="s">
        <v>990</v>
      </c>
      <c r="D1463" s="245" t="s">
        <v>52</v>
      </c>
      <c r="E1463" s="213"/>
      <c r="F1463" s="134"/>
      <c r="G1463" s="176"/>
      <c r="H1463" s="193"/>
      <c r="I1463" s="193"/>
      <c r="J1463" s="193"/>
      <c r="K1463" s="193"/>
      <c r="L1463" s="134"/>
      <c r="M1463" s="186"/>
      <c r="N1463" s="134"/>
      <c r="O1463" s="193"/>
      <c r="P1463" s="134"/>
      <c r="Q1463" s="186"/>
      <c r="R1463" s="272"/>
    </row>
    <row r="1464" spans="1:18" ht="15.75" hidden="1" thickTop="1" x14ac:dyDescent="0.25">
      <c r="B1464" s="218" t="s">
        <v>332</v>
      </c>
      <c r="C1464" s="218" t="s">
        <v>990</v>
      </c>
      <c r="D1464" s="244" t="s">
        <v>52</v>
      </c>
      <c r="E1464" s="238" t="s">
        <v>702</v>
      </c>
      <c r="F1464" s="142"/>
      <c r="G1464" s="203" t="s">
        <v>274</v>
      </c>
      <c r="H1464" s="183"/>
      <c r="I1464" s="183"/>
      <c r="J1464" s="183"/>
      <c r="K1464" s="183"/>
      <c r="L1464" s="170"/>
      <c r="M1464" s="183"/>
      <c r="N1464" s="169"/>
      <c r="O1464" s="183"/>
      <c r="P1464" s="170"/>
      <c r="Q1464" s="183"/>
    </row>
    <row r="1465" spans="1:18" ht="45" hidden="1" customHeight="1" x14ac:dyDescent="0.25">
      <c r="B1465" s="217" t="s">
        <v>332</v>
      </c>
      <c r="C1465" s="224" t="s">
        <v>990</v>
      </c>
      <c r="D1465" s="243" t="s">
        <v>52</v>
      </c>
      <c r="E1465" s="230" t="s">
        <v>803</v>
      </c>
      <c r="F1465" s="144" t="s">
        <v>472</v>
      </c>
      <c r="G1465" s="559" t="s">
        <v>455</v>
      </c>
      <c r="H1465" s="572"/>
      <c r="I1465" s="187"/>
      <c r="J1465" s="572"/>
      <c r="K1465" s="572"/>
      <c r="L1465" s="145"/>
      <c r="M1465" s="574" t="s">
        <v>1029</v>
      </c>
      <c r="N1465" s="146"/>
      <c r="O1465" s="572"/>
      <c r="P1465" s="147"/>
      <c r="Q1465" s="574" t="s">
        <v>1029</v>
      </c>
    </row>
    <row r="1466" spans="1:18" ht="45" hidden="1" customHeight="1" x14ac:dyDescent="0.25">
      <c r="B1466" s="217" t="s">
        <v>332</v>
      </c>
      <c r="C1466" s="224" t="s">
        <v>990</v>
      </c>
      <c r="D1466" s="243" t="s">
        <v>52</v>
      </c>
      <c r="E1466" s="230" t="s">
        <v>804</v>
      </c>
      <c r="F1466" s="144" t="s">
        <v>472</v>
      </c>
      <c r="G1466" s="559"/>
      <c r="H1466" s="573"/>
      <c r="I1466" s="187"/>
      <c r="J1466" s="573"/>
      <c r="K1466" s="573"/>
      <c r="L1466" s="147"/>
      <c r="M1466" s="575"/>
      <c r="N1466" s="146"/>
      <c r="O1466" s="573"/>
      <c r="P1466" s="147"/>
      <c r="Q1466" s="575"/>
    </row>
    <row r="1467" spans="1:18" s="177" customFormat="1" ht="5.0999999999999996" customHeight="1" thickBot="1" x14ac:dyDescent="0.3">
      <c r="A1467" s="272"/>
      <c r="B1467" s="220" t="s">
        <v>332</v>
      </c>
      <c r="C1467" s="220" t="s">
        <v>991</v>
      </c>
      <c r="D1467" s="208" t="s">
        <v>52</v>
      </c>
      <c r="E1467" s="213"/>
      <c r="F1467" s="134"/>
      <c r="G1467" s="176"/>
      <c r="H1467" s="498"/>
      <c r="I1467" s="498"/>
      <c r="J1467" s="498"/>
      <c r="K1467" s="499"/>
      <c r="L1467" s="466"/>
      <c r="M1467" s="534"/>
      <c r="N1467" s="466"/>
      <c r="O1467" s="499"/>
      <c r="P1467" s="466"/>
      <c r="Q1467" s="534"/>
      <c r="R1467" s="272"/>
    </row>
    <row r="1468" spans="1:18" ht="15.75" thickTop="1" x14ac:dyDescent="0.25">
      <c r="B1468" s="218" t="s">
        <v>332</v>
      </c>
      <c r="C1468" s="218" t="s">
        <v>991</v>
      </c>
      <c r="D1468" s="206" t="s">
        <v>52</v>
      </c>
      <c r="E1468" s="238" t="s">
        <v>702</v>
      </c>
      <c r="F1468" s="142"/>
      <c r="G1468" s="203" t="s">
        <v>274</v>
      </c>
      <c r="H1468" s="507"/>
      <c r="I1468" s="507"/>
      <c r="J1468" s="507"/>
      <c r="K1468" s="508"/>
      <c r="L1468" s="509"/>
      <c r="M1468" s="535"/>
      <c r="N1468" s="510"/>
      <c r="O1468" s="508"/>
      <c r="P1468" s="509"/>
      <c r="Q1468" s="535"/>
    </row>
    <row r="1469" spans="1:18" ht="45" customHeight="1" x14ac:dyDescent="0.3">
      <c r="B1469" s="217" t="s">
        <v>332</v>
      </c>
      <c r="C1469" s="224" t="s">
        <v>991</v>
      </c>
      <c r="D1469" s="205" t="s">
        <v>52</v>
      </c>
      <c r="E1469" s="230" t="s">
        <v>1021</v>
      </c>
      <c r="F1469" s="489" t="s">
        <v>472</v>
      </c>
      <c r="G1469" s="559" t="s">
        <v>455</v>
      </c>
      <c r="H1469" s="624"/>
      <c r="I1469" s="497"/>
      <c r="J1469" s="627"/>
      <c r="K1469" s="588"/>
      <c r="L1469" s="471"/>
      <c r="M1469" s="580" t="s">
        <v>1029</v>
      </c>
      <c r="N1469" s="471"/>
      <c r="O1469" s="578"/>
      <c r="P1469" s="471"/>
      <c r="Q1469" s="580" t="s">
        <v>1029</v>
      </c>
    </row>
    <row r="1470" spans="1:18" ht="45" customHeight="1" x14ac:dyDescent="0.3">
      <c r="B1470" s="217" t="s">
        <v>332</v>
      </c>
      <c r="C1470" s="224" t="s">
        <v>991</v>
      </c>
      <c r="D1470" s="205" t="s">
        <v>52</v>
      </c>
      <c r="E1470" s="230" t="s">
        <v>805</v>
      </c>
      <c r="F1470" s="489" t="s">
        <v>472</v>
      </c>
      <c r="G1470" s="559"/>
      <c r="H1470" s="625"/>
      <c r="I1470" s="497"/>
      <c r="J1470" s="628"/>
      <c r="K1470" s="589"/>
      <c r="L1470" s="471"/>
      <c r="M1470" s="591"/>
      <c r="N1470" s="471"/>
      <c r="O1470" s="593"/>
      <c r="P1470" s="471"/>
      <c r="Q1470" s="591"/>
    </row>
    <row r="1471" spans="1:18" ht="45" customHeight="1" x14ac:dyDescent="0.3">
      <c r="B1471" s="217" t="s">
        <v>332</v>
      </c>
      <c r="C1471" s="224" t="s">
        <v>991</v>
      </c>
      <c r="D1471" s="205" t="s">
        <v>52</v>
      </c>
      <c r="E1471" s="230" t="s">
        <v>806</v>
      </c>
      <c r="F1471" s="489" t="s">
        <v>472</v>
      </c>
      <c r="G1471" s="559"/>
      <c r="H1471" s="626"/>
      <c r="I1471" s="497"/>
      <c r="J1471" s="629"/>
      <c r="K1471" s="590"/>
      <c r="L1471" s="471"/>
      <c r="M1471" s="592"/>
      <c r="N1471" s="471"/>
      <c r="O1471" s="579"/>
      <c r="P1471" s="471"/>
      <c r="Q1471" s="592"/>
    </row>
    <row r="1472" spans="1:18" s="177" customFormat="1" ht="5.0999999999999996" hidden="1" customHeight="1" thickBot="1" x14ac:dyDescent="0.3">
      <c r="A1472" s="272"/>
      <c r="B1472" s="220" t="s">
        <v>332</v>
      </c>
      <c r="C1472" s="220" t="s">
        <v>990</v>
      </c>
      <c r="D1472" s="208" t="s">
        <v>53</v>
      </c>
      <c r="E1472" s="213"/>
      <c r="F1472" s="134"/>
      <c r="G1472" s="202"/>
      <c r="H1472" s="193"/>
      <c r="I1472" s="193"/>
      <c r="J1472" s="193"/>
      <c r="K1472" s="193"/>
      <c r="L1472" s="134"/>
      <c r="M1472" s="186"/>
      <c r="N1472" s="134"/>
      <c r="O1472" s="193"/>
      <c r="P1472" s="134"/>
      <c r="Q1472" s="186"/>
      <c r="R1472" s="272"/>
    </row>
    <row r="1473" spans="1:18" ht="15.75" hidden="1" thickTop="1" x14ac:dyDescent="0.25">
      <c r="B1473" s="218" t="s">
        <v>332</v>
      </c>
      <c r="C1473" s="218" t="s">
        <v>990</v>
      </c>
      <c r="D1473" s="206" t="s">
        <v>53</v>
      </c>
      <c r="E1473" s="238" t="s">
        <v>703</v>
      </c>
      <c r="F1473" s="142"/>
      <c r="G1473" s="203" t="s">
        <v>274</v>
      </c>
      <c r="H1473" s="194"/>
      <c r="I1473" s="194"/>
      <c r="J1473" s="194"/>
      <c r="K1473" s="194"/>
      <c r="L1473" s="171"/>
      <c r="M1473" s="183"/>
      <c r="N1473" s="172"/>
      <c r="O1473" s="194"/>
      <c r="P1473" s="171"/>
      <c r="Q1473" s="183"/>
    </row>
    <row r="1474" spans="1:18" ht="45" hidden="1" customHeight="1" x14ac:dyDescent="0.25">
      <c r="B1474" s="217" t="s">
        <v>332</v>
      </c>
      <c r="C1474" s="224" t="s">
        <v>990</v>
      </c>
      <c r="D1474" s="205" t="s">
        <v>53</v>
      </c>
      <c r="E1474" s="230" t="s">
        <v>309</v>
      </c>
      <c r="F1474" s="144" t="s">
        <v>472</v>
      </c>
      <c r="G1474" s="559" t="s">
        <v>455</v>
      </c>
      <c r="H1474" s="572"/>
      <c r="I1474" s="187"/>
      <c r="J1474" s="572"/>
      <c r="K1474" s="572"/>
      <c r="L1474" s="145"/>
      <c r="M1474" s="574" t="s">
        <v>1029</v>
      </c>
      <c r="N1474" s="146"/>
      <c r="O1474" s="572"/>
      <c r="P1474" s="147"/>
      <c r="Q1474" s="574" t="s">
        <v>1029</v>
      </c>
    </row>
    <row r="1475" spans="1:18" ht="45" hidden="1" customHeight="1" x14ac:dyDescent="0.25">
      <c r="B1475" s="217" t="s">
        <v>332</v>
      </c>
      <c r="C1475" s="224" t="s">
        <v>990</v>
      </c>
      <c r="D1475" s="205" t="s">
        <v>53</v>
      </c>
      <c r="E1475" s="230" t="s">
        <v>287</v>
      </c>
      <c r="F1475" s="144" t="s">
        <v>472</v>
      </c>
      <c r="G1475" s="559"/>
      <c r="H1475" s="573"/>
      <c r="I1475" s="187"/>
      <c r="J1475" s="573"/>
      <c r="K1475" s="573"/>
      <c r="L1475" s="147"/>
      <c r="M1475" s="575"/>
      <c r="N1475" s="146"/>
      <c r="O1475" s="573"/>
      <c r="P1475" s="147"/>
      <c r="Q1475" s="575"/>
    </row>
    <row r="1476" spans="1:18" s="177" customFormat="1" ht="5.0999999999999996" hidden="1" customHeight="1" thickBot="1" x14ac:dyDescent="0.3">
      <c r="A1476" s="272"/>
      <c r="B1476" s="220" t="s">
        <v>332</v>
      </c>
      <c r="C1476" s="220" t="s">
        <v>991</v>
      </c>
      <c r="D1476" s="208" t="s">
        <v>53</v>
      </c>
      <c r="E1476" s="213"/>
      <c r="F1476" s="134"/>
      <c r="G1476" s="202"/>
      <c r="H1476" s="498"/>
      <c r="I1476" s="498"/>
      <c r="J1476" s="498"/>
      <c r="K1476" s="499"/>
      <c r="L1476" s="466"/>
      <c r="M1476" s="534"/>
      <c r="N1476" s="466"/>
      <c r="O1476" s="499"/>
      <c r="P1476" s="466"/>
      <c r="Q1476" s="534"/>
      <c r="R1476" s="272"/>
    </row>
    <row r="1477" spans="1:18" ht="15.75" hidden="1" thickTop="1" x14ac:dyDescent="0.25">
      <c r="B1477" s="218" t="s">
        <v>332</v>
      </c>
      <c r="C1477" s="218" t="s">
        <v>991</v>
      </c>
      <c r="D1477" s="206" t="s">
        <v>53</v>
      </c>
      <c r="E1477" s="238" t="s">
        <v>703</v>
      </c>
      <c r="F1477" s="142"/>
      <c r="G1477" s="203" t="s">
        <v>274</v>
      </c>
      <c r="H1477" s="507"/>
      <c r="I1477" s="507"/>
      <c r="J1477" s="507"/>
      <c r="K1477" s="508"/>
      <c r="L1477" s="509"/>
      <c r="M1477" s="535"/>
      <c r="N1477" s="510"/>
      <c r="O1477" s="508"/>
      <c r="P1477" s="509"/>
      <c r="Q1477" s="535"/>
    </row>
    <row r="1478" spans="1:18" ht="45" hidden="1" customHeight="1" x14ac:dyDescent="0.25">
      <c r="B1478" s="217" t="s">
        <v>332</v>
      </c>
      <c r="C1478" s="224" t="s">
        <v>991</v>
      </c>
      <c r="D1478" s="205" t="s">
        <v>53</v>
      </c>
      <c r="E1478" s="230" t="s">
        <v>307</v>
      </c>
      <c r="F1478" s="489" t="s">
        <v>472</v>
      </c>
      <c r="G1478" s="559" t="s">
        <v>455</v>
      </c>
      <c r="H1478" s="624"/>
      <c r="I1478" s="497"/>
      <c r="J1478" s="624"/>
      <c r="K1478" s="578"/>
      <c r="L1478" s="470"/>
      <c r="M1478" s="580" t="s">
        <v>1029</v>
      </c>
      <c r="N1478" s="471"/>
      <c r="O1478" s="578"/>
      <c r="P1478" s="472"/>
      <c r="Q1478" s="580" t="s">
        <v>1029</v>
      </c>
    </row>
    <row r="1479" spans="1:18" ht="45" hidden="1" customHeight="1" x14ac:dyDescent="0.25">
      <c r="B1479" s="217" t="s">
        <v>332</v>
      </c>
      <c r="C1479" s="224" t="s">
        <v>991</v>
      </c>
      <c r="D1479" s="205" t="s">
        <v>53</v>
      </c>
      <c r="E1479" s="230" t="s">
        <v>308</v>
      </c>
      <c r="F1479" s="489" t="s">
        <v>472</v>
      </c>
      <c r="G1479" s="559"/>
      <c r="H1479" s="626"/>
      <c r="I1479" s="497"/>
      <c r="J1479" s="626"/>
      <c r="K1479" s="579"/>
      <c r="L1479" s="472"/>
      <c r="M1479" s="581"/>
      <c r="N1479" s="471"/>
      <c r="O1479" s="579"/>
      <c r="P1479" s="472"/>
      <c r="Q1479" s="581"/>
    </row>
    <row r="1480" spans="1:18" s="177" customFormat="1" ht="5.0999999999999996" hidden="1" customHeight="1" thickBot="1" x14ac:dyDescent="0.3">
      <c r="A1480" s="272"/>
      <c r="B1480" s="220" t="s">
        <v>332</v>
      </c>
      <c r="C1480" s="220" t="s">
        <v>990</v>
      </c>
      <c r="D1480" s="245" t="s">
        <v>54</v>
      </c>
      <c r="E1480" s="213"/>
      <c r="F1480" s="134"/>
      <c r="G1480" s="202"/>
      <c r="H1480" s="193"/>
      <c r="I1480" s="193"/>
      <c r="J1480" s="193"/>
      <c r="K1480" s="193"/>
      <c r="L1480" s="134"/>
      <c r="M1480" s="186"/>
      <c r="N1480" s="134"/>
      <c r="O1480" s="193"/>
      <c r="P1480" s="134"/>
      <c r="Q1480" s="186"/>
      <c r="R1480" s="272"/>
    </row>
    <row r="1481" spans="1:18" ht="15.75" hidden="1" thickTop="1" x14ac:dyDescent="0.25">
      <c r="B1481" s="218" t="s">
        <v>332</v>
      </c>
      <c r="C1481" s="218" t="s">
        <v>990</v>
      </c>
      <c r="D1481" s="244" t="s">
        <v>54</v>
      </c>
      <c r="E1481" s="238" t="s">
        <v>704</v>
      </c>
      <c r="F1481" s="142"/>
      <c r="G1481" s="203" t="s">
        <v>274</v>
      </c>
      <c r="H1481" s="194"/>
      <c r="I1481" s="194"/>
      <c r="J1481" s="194"/>
      <c r="K1481" s="194"/>
      <c r="L1481" s="171"/>
      <c r="M1481" s="183"/>
      <c r="N1481" s="172"/>
      <c r="O1481" s="194"/>
      <c r="P1481" s="171"/>
      <c r="Q1481" s="183"/>
    </row>
    <row r="1482" spans="1:18" ht="45" hidden="1" customHeight="1" x14ac:dyDescent="0.25">
      <c r="B1482" s="217" t="s">
        <v>332</v>
      </c>
      <c r="C1482" s="224" t="s">
        <v>990</v>
      </c>
      <c r="D1482" s="243" t="s">
        <v>54</v>
      </c>
      <c r="E1482" s="230" t="s">
        <v>314</v>
      </c>
      <c r="F1482" s="144" t="s">
        <v>472</v>
      </c>
      <c r="G1482" s="559" t="s">
        <v>455</v>
      </c>
      <c r="H1482" s="572"/>
      <c r="I1482" s="187"/>
      <c r="J1482" s="572"/>
      <c r="K1482" s="572"/>
      <c r="L1482" s="145"/>
      <c r="M1482" s="574" t="s">
        <v>1029</v>
      </c>
      <c r="N1482" s="146"/>
      <c r="O1482" s="572"/>
      <c r="P1482" s="147"/>
      <c r="Q1482" s="574" t="s">
        <v>1029</v>
      </c>
    </row>
    <row r="1483" spans="1:18" ht="45" hidden="1" customHeight="1" x14ac:dyDescent="0.25">
      <c r="B1483" s="217" t="s">
        <v>332</v>
      </c>
      <c r="C1483" s="224" t="s">
        <v>990</v>
      </c>
      <c r="D1483" s="243" t="s">
        <v>54</v>
      </c>
      <c r="E1483" s="230" t="s">
        <v>282</v>
      </c>
      <c r="F1483" s="144" t="s">
        <v>472</v>
      </c>
      <c r="G1483" s="559"/>
      <c r="H1483" s="573"/>
      <c r="I1483" s="187"/>
      <c r="J1483" s="573"/>
      <c r="K1483" s="573"/>
      <c r="L1483" s="147"/>
      <c r="M1483" s="575"/>
      <c r="N1483" s="146"/>
      <c r="O1483" s="573"/>
      <c r="P1483" s="147"/>
      <c r="Q1483" s="575"/>
    </row>
    <row r="1484" spans="1:18" s="177" customFormat="1" ht="5.0999999999999996" hidden="1" customHeight="1" thickBot="1" x14ac:dyDescent="0.3">
      <c r="A1484" s="272"/>
      <c r="B1484" s="220" t="s">
        <v>332</v>
      </c>
      <c r="C1484" s="220" t="s">
        <v>991</v>
      </c>
      <c r="D1484" s="208" t="s">
        <v>54</v>
      </c>
      <c r="E1484" s="213"/>
      <c r="F1484" s="134"/>
      <c r="G1484" s="202"/>
      <c r="H1484" s="498"/>
      <c r="I1484" s="498"/>
      <c r="J1484" s="498"/>
      <c r="K1484" s="499"/>
      <c r="L1484" s="466"/>
      <c r="M1484" s="534"/>
      <c r="N1484" s="466"/>
      <c r="O1484" s="499"/>
      <c r="P1484" s="466"/>
      <c r="Q1484" s="534"/>
      <c r="R1484" s="272"/>
    </row>
    <row r="1485" spans="1:18" ht="15.75" hidden="1" thickTop="1" x14ac:dyDescent="0.25">
      <c r="B1485" s="218" t="s">
        <v>332</v>
      </c>
      <c r="C1485" s="218" t="s">
        <v>991</v>
      </c>
      <c r="D1485" s="206" t="s">
        <v>54</v>
      </c>
      <c r="E1485" s="238" t="s">
        <v>704</v>
      </c>
      <c r="F1485" s="142"/>
      <c r="G1485" s="203" t="s">
        <v>274</v>
      </c>
      <c r="H1485" s="507"/>
      <c r="I1485" s="507"/>
      <c r="J1485" s="507"/>
      <c r="K1485" s="508"/>
      <c r="L1485" s="509"/>
      <c r="M1485" s="535"/>
      <c r="N1485" s="510"/>
      <c r="O1485" s="508"/>
      <c r="P1485" s="509"/>
      <c r="Q1485" s="535"/>
    </row>
    <row r="1486" spans="1:18" ht="45" hidden="1" customHeight="1" x14ac:dyDescent="0.25">
      <c r="B1486" s="217" t="s">
        <v>332</v>
      </c>
      <c r="C1486" s="224" t="s">
        <v>991</v>
      </c>
      <c r="D1486" s="205" t="s">
        <v>54</v>
      </c>
      <c r="E1486" s="230" t="s">
        <v>307</v>
      </c>
      <c r="F1486" s="489" t="s">
        <v>472</v>
      </c>
      <c r="G1486" s="559" t="s">
        <v>455</v>
      </c>
      <c r="H1486" s="624"/>
      <c r="I1486" s="497"/>
      <c r="J1486" s="624"/>
      <c r="K1486" s="578"/>
      <c r="L1486" s="470"/>
      <c r="M1486" s="580" t="s">
        <v>1029</v>
      </c>
      <c r="N1486" s="471"/>
      <c r="O1486" s="578"/>
      <c r="P1486" s="472"/>
      <c r="Q1486" s="580" t="s">
        <v>1029</v>
      </c>
    </row>
    <row r="1487" spans="1:18" ht="45" hidden="1" customHeight="1" x14ac:dyDescent="0.25">
      <c r="B1487" s="217" t="s">
        <v>332</v>
      </c>
      <c r="C1487" s="224" t="s">
        <v>991</v>
      </c>
      <c r="D1487" s="205" t="s">
        <v>54</v>
      </c>
      <c r="E1487" s="230" t="s">
        <v>308</v>
      </c>
      <c r="F1487" s="489" t="s">
        <v>472</v>
      </c>
      <c r="G1487" s="559"/>
      <c r="H1487" s="626"/>
      <c r="I1487" s="497"/>
      <c r="J1487" s="626"/>
      <c r="K1487" s="579"/>
      <c r="L1487" s="472"/>
      <c r="M1487" s="581"/>
      <c r="N1487" s="471"/>
      <c r="O1487" s="579"/>
      <c r="P1487" s="472"/>
      <c r="Q1487" s="581"/>
    </row>
    <row r="1488" spans="1:18" s="177" customFormat="1" ht="5.0999999999999996" hidden="1" customHeight="1" thickBot="1" x14ac:dyDescent="0.3">
      <c r="A1488" s="272"/>
      <c r="B1488" s="220" t="s">
        <v>332</v>
      </c>
      <c r="C1488" s="220" t="s">
        <v>990</v>
      </c>
      <c r="D1488" s="208" t="s">
        <v>55</v>
      </c>
      <c r="E1488" s="213"/>
      <c r="F1488" s="134"/>
      <c r="G1488" s="202"/>
      <c r="H1488" s="193"/>
      <c r="I1488" s="193"/>
      <c r="J1488" s="193"/>
      <c r="K1488" s="193"/>
      <c r="L1488" s="134"/>
      <c r="M1488" s="186"/>
      <c r="N1488" s="134"/>
      <c r="O1488" s="193"/>
      <c r="P1488" s="134"/>
      <c r="Q1488" s="186"/>
      <c r="R1488" s="272"/>
    </row>
    <row r="1489" spans="1:18" ht="15.75" hidden="1" thickTop="1" x14ac:dyDescent="0.25">
      <c r="B1489" s="218" t="s">
        <v>332</v>
      </c>
      <c r="C1489" s="218" t="s">
        <v>990</v>
      </c>
      <c r="D1489" s="206" t="s">
        <v>55</v>
      </c>
      <c r="E1489" s="238" t="s">
        <v>705</v>
      </c>
      <c r="F1489" s="142"/>
      <c r="G1489" s="203" t="s">
        <v>280</v>
      </c>
      <c r="H1489" s="194"/>
      <c r="I1489" s="194"/>
      <c r="J1489" s="194"/>
      <c r="K1489" s="194"/>
      <c r="L1489" s="171"/>
      <c r="M1489" s="183"/>
      <c r="N1489" s="172"/>
      <c r="O1489" s="194"/>
      <c r="P1489" s="171"/>
      <c r="Q1489" s="183"/>
    </row>
    <row r="1490" spans="1:18" ht="45" hidden="1" customHeight="1" x14ac:dyDescent="0.25">
      <c r="B1490" s="217" t="s">
        <v>332</v>
      </c>
      <c r="C1490" s="224" t="s">
        <v>990</v>
      </c>
      <c r="D1490" s="205" t="s">
        <v>55</v>
      </c>
      <c r="E1490" s="230" t="s">
        <v>313</v>
      </c>
      <c r="F1490" s="144" t="s">
        <v>472</v>
      </c>
      <c r="G1490" s="165"/>
      <c r="H1490" s="572"/>
      <c r="I1490" s="187"/>
      <c r="J1490" s="572"/>
      <c r="K1490" s="572"/>
      <c r="L1490" s="145"/>
      <c r="M1490" s="574" t="s">
        <v>1029</v>
      </c>
      <c r="N1490" s="146"/>
      <c r="O1490" s="572"/>
      <c r="P1490" s="147"/>
      <c r="Q1490" s="574" t="s">
        <v>1029</v>
      </c>
    </row>
    <row r="1491" spans="1:18" ht="45" hidden="1" customHeight="1" x14ac:dyDescent="0.25">
      <c r="B1491" s="217" t="s">
        <v>332</v>
      </c>
      <c r="C1491" s="224" t="s">
        <v>990</v>
      </c>
      <c r="D1491" s="205" t="s">
        <v>55</v>
      </c>
      <c r="E1491" s="230" t="s">
        <v>283</v>
      </c>
      <c r="F1491" s="144" t="s">
        <v>472</v>
      </c>
      <c r="G1491" s="165"/>
      <c r="H1491" s="573"/>
      <c r="I1491" s="187"/>
      <c r="J1491" s="573"/>
      <c r="K1491" s="573"/>
      <c r="L1491" s="147"/>
      <c r="M1491" s="575"/>
      <c r="N1491" s="146"/>
      <c r="O1491" s="573"/>
      <c r="P1491" s="147"/>
      <c r="Q1491" s="575"/>
    </row>
    <row r="1492" spans="1:18" s="177" customFormat="1" ht="5.0999999999999996" hidden="1" customHeight="1" thickBot="1" x14ac:dyDescent="0.3">
      <c r="A1492" s="272"/>
      <c r="B1492" s="220" t="s">
        <v>332</v>
      </c>
      <c r="C1492" s="220" t="s">
        <v>991</v>
      </c>
      <c r="D1492" s="208" t="s">
        <v>55</v>
      </c>
      <c r="E1492" s="213"/>
      <c r="F1492" s="134"/>
      <c r="G1492" s="176"/>
      <c r="H1492" s="498"/>
      <c r="I1492" s="498"/>
      <c r="J1492" s="498"/>
      <c r="K1492" s="499"/>
      <c r="L1492" s="466"/>
      <c r="M1492" s="534"/>
      <c r="N1492" s="466"/>
      <c r="O1492" s="499"/>
      <c r="P1492" s="466"/>
      <c r="Q1492" s="534"/>
      <c r="R1492" s="272"/>
    </row>
    <row r="1493" spans="1:18" ht="15.75" hidden="1" thickTop="1" x14ac:dyDescent="0.25">
      <c r="B1493" s="218" t="s">
        <v>332</v>
      </c>
      <c r="C1493" s="218" t="s">
        <v>991</v>
      </c>
      <c r="D1493" s="206" t="s">
        <v>55</v>
      </c>
      <c r="E1493" s="238" t="s">
        <v>705</v>
      </c>
      <c r="F1493" s="142"/>
      <c r="G1493" s="203" t="s">
        <v>280</v>
      </c>
      <c r="H1493" s="507"/>
      <c r="I1493" s="507"/>
      <c r="J1493" s="507"/>
      <c r="K1493" s="508"/>
      <c r="L1493" s="509"/>
      <c r="M1493" s="535"/>
      <c r="N1493" s="510"/>
      <c r="O1493" s="508"/>
      <c r="P1493" s="509"/>
      <c r="Q1493" s="535"/>
    </row>
    <row r="1494" spans="1:18" ht="45" hidden="1" customHeight="1" x14ac:dyDescent="0.25">
      <c r="B1494" s="217" t="s">
        <v>332</v>
      </c>
      <c r="C1494" s="224" t="s">
        <v>991</v>
      </c>
      <c r="D1494" s="205" t="s">
        <v>55</v>
      </c>
      <c r="E1494" s="230" t="s">
        <v>312</v>
      </c>
      <c r="F1494" s="489" t="s">
        <v>472</v>
      </c>
      <c r="G1494" s="165"/>
      <c r="H1494" s="624"/>
      <c r="I1494" s="497"/>
      <c r="J1494" s="624"/>
      <c r="K1494" s="578"/>
      <c r="L1494" s="470"/>
      <c r="M1494" s="580" t="s">
        <v>1029</v>
      </c>
      <c r="N1494" s="471"/>
      <c r="O1494" s="578"/>
      <c r="P1494" s="472"/>
      <c r="Q1494" s="580" t="s">
        <v>1029</v>
      </c>
    </row>
    <row r="1495" spans="1:18" ht="45" hidden="1" customHeight="1" x14ac:dyDescent="0.25">
      <c r="B1495" s="217" t="s">
        <v>332</v>
      </c>
      <c r="C1495" s="224" t="s">
        <v>991</v>
      </c>
      <c r="D1495" s="205" t="s">
        <v>55</v>
      </c>
      <c r="E1495" s="230" t="s">
        <v>284</v>
      </c>
      <c r="F1495" s="489" t="s">
        <v>472</v>
      </c>
      <c r="G1495" s="165"/>
      <c r="H1495" s="626"/>
      <c r="I1495" s="497"/>
      <c r="J1495" s="626"/>
      <c r="K1495" s="579"/>
      <c r="L1495" s="472"/>
      <c r="M1495" s="581"/>
      <c r="N1495" s="471"/>
      <c r="O1495" s="579"/>
      <c r="P1495" s="472"/>
      <c r="Q1495" s="581"/>
    </row>
    <row r="1496" spans="1:18" s="177" customFormat="1" ht="5.0999999999999996" hidden="1" customHeight="1" thickBot="1" x14ac:dyDescent="0.3">
      <c r="A1496" s="272"/>
      <c r="B1496" s="220" t="s">
        <v>332</v>
      </c>
      <c r="C1496" s="220" t="s">
        <v>990</v>
      </c>
      <c r="D1496" s="208" t="s">
        <v>420</v>
      </c>
      <c r="E1496" s="213"/>
      <c r="F1496" s="134"/>
      <c r="G1496" s="176"/>
      <c r="H1496" s="193"/>
      <c r="I1496" s="193"/>
      <c r="J1496" s="193"/>
      <c r="K1496" s="193"/>
      <c r="L1496" s="134"/>
      <c r="M1496" s="186"/>
      <c r="N1496" s="134"/>
      <c r="O1496" s="193"/>
      <c r="P1496" s="134"/>
      <c r="Q1496" s="186"/>
      <c r="R1496" s="272"/>
    </row>
    <row r="1497" spans="1:18" ht="15.75" hidden="1" thickTop="1" x14ac:dyDescent="0.25">
      <c r="B1497" s="218" t="s">
        <v>332</v>
      </c>
      <c r="C1497" s="218" t="s">
        <v>990</v>
      </c>
      <c r="D1497" s="206" t="s">
        <v>420</v>
      </c>
      <c r="E1497" s="238" t="s">
        <v>706</v>
      </c>
      <c r="F1497" s="142"/>
      <c r="G1497" s="203" t="s">
        <v>280</v>
      </c>
      <c r="H1497" s="194"/>
      <c r="I1497" s="194"/>
      <c r="J1497" s="194"/>
      <c r="K1497" s="194"/>
      <c r="L1497" s="171"/>
      <c r="M1497" s="183"/>
      <c r="N1497" s="172"/>
      <c r="O1497" s="194"/>
      <c r="P1497" s="171"/>
      <c r="Q1497" s="183"/>
    </row>
    <row r="1498" spans="1:18" ht="45" hidden="1" customHeight="1" x14ac:dyDescent="0.25">
      <c r="B1498" s="217" t="s">
        <v>332</v>
      </c>
      <c r="C1498" s="224" t="s">
        <v>990</v>
      </c>
      <c r="D1498" s="205" t="s">
        <v>420</v>
      </c>
      <c r="E1498" s="230" t="s">
        <v>313</v>
      </c>
      <c r="F1498" s="144" t="s">
        <v>472</v>
      </c>
      <c r="G1498" s="165"/>
      <c r="H1498" s="572"/>
      <c r="I1498" s="187"/>
      <c r="J1498" s="572"/>
      <c r="K1498" s="572"/>
      <c r="L1498" s="145"/>
      <c r="M1498" s="574" t="s">
        <v>1029</v>
      </c>
      <c r="N1498" s="146"/>
      <c r="O1498" s="572"/>
      <c r="P1498" s="147"/>
      <c r="Q1498" s="574" t="s">
        <v>1029</v>
      </c>
    </row>
    <row r="1499" spans="1:18" ht="45" hidden="1" customHeight="1" x14ac:dyDescent="0.25">
      <c r="B1499" s="217" t="s">
        <v>332</v>
      </c>
      <c r="C1499" s="224" t="s">
        <v>990</v>
      </c>
      <c r="D1499" s="205" t="s">
        <v>420</v>
      </c>
      <c r="E1499" s="230" t="s">
        <v>707</v>
      </c>
      <c r="F1499" s="144" t="s">
        <v>472</v>
      </c>
      <c r="G1499" s="165"/>
      <c r="H1499" s="573"/>
      <c r="I1499" s="187"/>
      <c r="J1499" s="573"/>
      <c r="K1499" s="573"/>
      <c r="L1499" s="147"/>
      <c r="M1499" s="575"/>
      <c r="N1499" s="146"/>
      <c r="O1499" s="573"/>
      <c r="P1499" s="147"/>
      <c r="Q1499" s="575"/>
    </row>
    <row r="1500" spans="1:18" s="177" customFormat="1" ht="5.0999999999999996" hidden="1" customHeight="1" thickBot="1" x14ac:dyDescent="0.3">
      <c r="A1500" s="272"/>
      <c r="B1500" s="220" t="s">
        <v>332</v>
      </c>
      <c r="C1500" s="220" t="s">
        <v>991</v>
      </c>
      <c r="D1500" s="208" t="s">
        <v>420</v>
      </c>
      <c r="E1500" s="213"/>
      <c r="F1500" s="134"/>
      <c r="G1500" s="176"/>
      <c r="H1500" s="498"/>
      <c r="I1500" s="498"/>
      <c r="J1500" s="498"/>
      <c r="K1500" s="499"/>
      <c r="L1500" s="466"/>
      <c r="M1500" s="534"/>
      <c r="N1500" s="466"/>
      <c r="O1500" s="499"/>
      <c r="P1500" s="466"/>
      <c r="Q1500" s="534"/>
      <c r="R1500" s="272"/>
    </row>
    <row r="1501" spans="1:18" ht="15.75" hidden="1" thickTop="1" x14ac:dyDescent="0.25">
      <c r="B1501" s="218" t="s">
        <v>332</v>
      </c>
      <c r="C1501" s="218" t="s">
        <v>991</v>
      </c>
      <c r="D1501" s="206" t="s">
        <v>420</v>
      </c>
      <c r="E1501" s="238" t="s">
        <v>706</v>
      </c>
      <c r="F1501" s="142"/>
      <c r="G1501" s="203" t="s">
        <v>280</v>
      </c>
      <c r="H1501" s="507"/>
      <c r="I1501" s="507"/>
      <c r="J1501" s="507"/>
      <c r="K1501" s="508"/>
      <c r="L1501" s="509"/>
      <c r="M1501" s="535"/>
      <c r="N1501" s="510"/>
      <c r="O1501" s="508"/>
      <c r="P1501" s="509"/>
      <c r="Q1501" s="535"/>
    </row>
    <row r="1502" spans="1:18" ht="45" hidden="1" customHeight="1" x14ac:dyDescent="0.25">
      <c r="B1502" s="217" t="s">
        <v>332</v>
      </c>
      <c r="C1502" s="224" t="s">
        <v>991</v>
      </c>
      <c r="D1502" s="205" t="s">
        <v>420</v>
      </c>
      <c r="E1502" s="230" t="s">
        <v>312</v>
      </c>
      <c r="F1502" s="489" t="s">
        <v>472</v>
      </c>
      <c r="G1502" s="165"/>
      <c r="H1502" s="624"/>
      <c r="I1502" s="497"/>
      <c r="J1502" s="624"/>
      <c r="K1502" s="578"/>
      <c r="L1502" s="470"/>
      <c r="M1502" s="580" t="s">
        <v>1029</v>
      </c>
      <c r="N1502" s="471"/>
      <c r="O1502" s="578"/>
      <c r="P1502" s="472"/>
      <c r="Q1502" s="580" t="s">
        <v>1029</v>
      </c>
    </row>
    <row r="1503" spans="1:18" ht="45" hidden="1" customHeight="1" x14ac:dyDescent="0.25">
      <c r="B1503" s="217" t="s">
        <v>332</v>
      </c>
      <c r="C1503" s="224" t="s">
        <v>991</v>
      </c>
      <c r="D1503" s="205" t="s">
        <v>420</v>
      </c>
      <c r="E1503" s="230" t="s">
        <v>284</v>
      </c>
      <c r="F1503" s="489" t="s">
        <v>472</v>
      </c>
      <c r="G1503" s="165"/>
      <c r="H1503" s="626"/>
      <c r="I1503" s="497"/>
      <c r="J1503" s="626"/>
      <c r="K1503" s="579"/>
      <c r="L1503" s="472"/>
      <c r="M1503" s="581"/>
      <c r="N1503" s="471"/>
      <c r="O1503" s="579"/>
      <c r="P1503" s="472"/>
      <c r="Q1503" s="581"/>
    </row>
    <row r="1504" spans="1:18" s="177" customFormat="1" ht="5.0999999999999996" hidden="1" customHeight="1" thickBot="1" x14ac:dyDescent="0.3">
      <c r="A1504" s="272"/>
      <c r="B1504" s="220" t="s">
        <v>332</v>
      </c>
      <c r="C1504" s="220" t="s">
        <v>990</v>
      </c>
      <c r="D1504" s="245" t="s">
        <v>56</v>
      </c>
      <c r="E1504" s="213"/>
      <c r="F1504" s="134"/>
      <c r="G1504" s="176"/>
      <c r="H1504" s="193"/>
      <c r="I1504" s="193"/>
      <c r="J1504" s="193"/>
      <c r="K1504" s="193"/>
      <c r="L1504" s="134"/>
      <c r="M1504" s="186"/>
      <c r="N1504" s="134"/>
      <c r="O1504" s="193"/>
      <c r="P1504" s="134"/>
      <c r="Q1504" s="186"/>
      <c r="R1504" s="272"/>
    </row>
    <row r="1505" spans="1:18" ht="15.75" hidden="1" thickTop="1" x14ac:dyDescent="0.25">
      <c r="B1505" s="218" t="s">
        <v>332</v>
      </c>
      <c r="C1505" s="218" t="s">
        <v>990</v>
      </c>
      <c r="D1505" s="244" t="s">
        <v>56</v>
      </c>
      <c r="E1505" s="238" t="s">
        <v>57</v>
      </c>
      <c r="F1505" s="142"/>
      <c r="G1505" s="173" t="s">
        <v>277</v>
      </c>
      <c r="H1505" s="194"/>
      <c r="I1505" s="194"/>
      <c r="J1505" s="194"/>
      <c r="K1505" s="194"/>
      <c r="L1505" s="171"/>
      <c r="M1505" s="183"/>
      <c r="N1505" s="172"/>
      <c r="O1505" s="194"/>
      <c r="P1505" s="171"/>
      <c r="Q1505" s="183"/>
    </row>
    <row r="1506" spans="1:18" ht="45" hidden="1" customHeight="1" x14ac:dyDescent="0.25">
      <c r="B1506" s="217" t="s">
        <v>332</v>
      </c>
      <c r="C1506" s="224" t="s">
        <v>990</v>
      </c>
      <c r="D1506" s="243" t="s">
        <v>56</v>
      </c>
      <c r="E1506" s="230" t="s">
        <v>304</v>
      </c>
      <c r="F1506" s="144" t="s">
        <v>472</v>
      </c>
      <c r="G1506" s="559" t="s">
        <v>295</v>
      </c>
      <c r="H1506" s="572"/>
      <c r="I1506" s="187"/>
      <c r="J1506" s="572"/>
      <c r="K1506" s="572"/>
      <c r="L1506" s="145"/>
      <c r="M1506" s="574" t="s">
        <v>1029</v>
      </c>
      <c r="N1506" s="146"/>
      <c r="O1506" s="572"/>
      <c r="P1506" s="147"/>
      <c r="Q1506" s="574" t="s">
        <v>1029</v>
      </c>
    </row>
    <row r="1507" spans="1:18" ht="45" hidden="1" customHeight="1" x14ac:dyDescent="0.25">
      <c r="B1507" s="217" t="s">
        <v>332</v>
      </c>
      <c r="C1507" s="224" t="s">
        <v>990</v>
      </c>
      <c r="D1507" s="243" t="s">
        <v>56</v>
      </c>
      <c r="E1507" s="230" t="s">
        <v>289</v>
      </c>
      <c r="F1507" s="144" t="s">
        <v>472</v>
      </c>
      <c r="G1507" s="559"/>
      <c r="H1507" s="573"/>
      <c r="I1507" s="187"/>
      <c r="J1507" s="573"/>
      <c r="K1507" s="573"/>
      <c r="L1507" s="147"/>
      <c r="M1507" s="575"/>
      <c r="N1507" s="146"/>
      <c r="O1507" s="573"/>
      <c r="P1507" s="147"/>
      <c r="Q1507" s="575"/>
    </row>
    <row r="1508" spans="1:18" s="177" customFormat="1" ht="5.0999999999999996" hidden="1" customHeight="1" thickBot="1" x14ac:dyDescent="0.3">
      <c r="A1508" s="272"/>
      <c r="B1508" s="220" t="s">
        <v>332</v>
      </c>
      <c r="C1508" s="220" t="s">
        <v>991</v>
      </c>
      <c r="D1508" s="208" t="s">
        <v>56</v>
      </c>
      <c r="E1508" s="213"/>
      <c r="F1508" s="134"/>
      <c r="G1508" s="202"/>
      <c r="H1508" s="498"/>
      <c r="I1508" s="498"/>
      <c r="J1508" s="498"/>
      <c r="K1508" s="499"/>
      <c r="L1508" s="466"/>
      <c r="M1508" s="534"/>
      <c r="N1508" s="466"/>
      <c r="O1508" s="499"/>
      <c r="P1508" s="466"/>
      <c r="Q1508" s="534"/>
      <c r="R1508" s="272"/>
    </row>
    <row r="1509" spans="1:18" ht="15.75" hidden="1" thickTop="1" x14ac:dyDescent="0.25">
      <c r="B1509" s="218" t="s">
        <v>332</v>
      </c>
      <c r="C1509" s="218" t="s">
        <v>991</v>
      </c>
      <c r="D1509" s="206" t="s">
        <v>56</v>
      </c>
      <c r="E1509" s="238" t="s">
        <v>57</v>
      </c>
      <c r="F1509" s="142"/>
      <c r="G1509" s="173" t="s">
        <v>277</v>
      </c>
      <c r="H1509" s="507"/>
      <c r="I1509" s="507"/>
      <c r="J1509" s="507"/>
      <c r="K1509" s="508"/>
      <c r="L1509" s="509"/>
      <c r="M1509" s="535"/>
      <c r="N1509" s="510"/>
      <c r="O1509" s="508"/>
      <c r="P1509" s="509"/>
      <c r="Q1509" s="535"/>
    </row>
    <row r="1510" spans="1:18" ht="45" hidden="1" customHeight="1" x14ac:dyDescent="0.25">
      <c r="B1510" s="217" t="s">
        <v>332</v>
      </c>
      <c r="C1510" s="224" t="s">
        <v>991</v>
      </c>
      <c r="D1510" s="205" t="s">
        <v>56</v>
      </c>
      <c r="E1510" s="230" t="s">
        <v>303</v>
      </c>
      <c r="F1510" s="489" t="s">
        <v>472</v>
      </c>
      <c r="G1510" s="165"/>
      <c r="H1510" s="576"/>
      <c r="I1510" s="469"/>
      <c r="J1510" s="576"/>
      <c r="K1510" s="578"/>
      <c r="L1510" s="470"/>
      <c r="M1510" s="580" t="s">
        <v>1029</v>
      </c>
      <c r="N1510" s="471"/>
      <c r="O1510" s="578"/>
      <c r="P1510" s="472"/>
      <c r="Q1510" s="580" t="s">
        <v>1029</v>
      </c>
    </row>
    <row r="1511" spans="1:18" ht="45" hidden="1" customHeight="1" x14ac:dyDescent="0.25">
      <c r="B1511" s="217" t="s">
        <v>332</v>
      </c>
      <c r="C1511" s="224" t="s">
        <v>991</v>
      </c>
      <c r="D1511" s="205" t="s">
        <v>56</v>
      </c>
      <c r="E1511" s="230" t="s">
        <v>290</v>
      </c>
      <c r="F1511" s="489" t="s">
        <v>472</v>
      </c>
      <c r="G1511" s="165"/>
      <c r="H1511" s="577"/>
      <c r="I1511" s="469"/>
      <c r="J1511" s="577"/>
      <c r="K1511" s="579"/>
      <c r="L1511" s="472"/>
      <c r="M1511" s="581"/>
      <c r="N1511" s="471"/>
      <c r="O1511" s="579"/>
      <c r="P1511" s="472"/>
      <c r="Q1511" s="581"/>
    </row>
    <row r="1512" spans="1:18" s="177" customFormat="1" ht="5.0999999999999996" hidden="1" customHeight="1" thickBot="1" x14ac:dyDescent="0.3">
      <c r="A1512" s="272"/>
      <c r="B1512" s="220" t="s">
        <v>332</v>
      </c>
      <c r="C1512" s="220" t="s">
        <v>990</v>
      </c>
      <c r="D1512" s="208" t="s">
        <v>421</v>
      </c>
      <c r="E1512" s="213"/>
      <c r="F1512" s="134"/>
      <c r="G1512" s="176"/>
      <c r="H1512" s="193"/>
      <c r="I1512" s="193"/>
      <c r="J1512" s="193"/>
      <c r="K1512" s="193"/>
      <c r="L1512" s="134"/>
      <c r="M1512" s="186"/>
      <c r="N1512" s="134"/>
      <c r="O1512" s="193"/>
      <c r="P1512" s="134"/>
      <c r="Q1512" s="186"/>
      <c r="R1512" s="272"/>
    </row>
    <row r="1513" spans="1:18" ht="15.75" hidden="1" thickTop="1" x14ac:dyDescent="0.25">
      <c r="B1513" s="218" t="s">
        <v>332</v>
      </c>
      <c r="C1513" s="218" t="s">
        <v>990</v>
      </c>
      <c r="D1513" s="206" t="s">
        <v>421</v>
      </c>
      <c r="E1513" s="238" t="s">
        <v>708</v>
      </c>
      <c r="F1513" s="142"/>
      <c r="G1513" s="203" t="s">
        <v>281</v>
      </c>
      <c r="H1513" s="194"/>
      <c r="I1513" s="194"/>
      <c r="J1513" s="194"/>
      <c r="K1513" s="194"/>
      <c r="L1513" s="171"/>
      <c r="M1513" s="183"/>
      <c r="N1513" s="172"/>
      <c r="O1513" s="194"/>
      <c r="P1513" s="171"/>
      <c r="Q1513" s="183"/>
    </row>
    <row r="1514" spans="1:18" ht="45" hidden="1" customHeight="1" x14ac:dyDescent="0.25">
      <c r="B1514" s="217" t="s">
        <v>332</v>
      </c>
      <c r="C1514" s="224" t="s">
        <v>990</v>
      </c>
      <c r="D1514" s="205" t="s">
        <v>421</v>
      </c>
      <c r="E1514" s="230" t="s">
        <v>299</v>
      </c>
      <c r="F1514" s="144" t="s">
        <v>472</v>
      </c>
      <c r="G1514" s="559" t="s">
        <v>457</v>
      </c>
      <c r="H1514" s="572"/>
      <c r="I1514" s="187"/>
      <c r="J1514" s="608"/>
      <c r="K1514" s="608"/>
      <c r="L1514" s="146"/>
      <c r="M1514" s="611" t="s">
        <v>1029</v>
      </c>
      <c r="N1514" s="146"/>
      <c r="O1514" s="572"/>
      <c r="P1514" s="146"/>
      <c r="Q1514" s="611" t="s">
        <v>1029</v>
      </c>
    </row>
    <row r="1515" spans="1:18" ht="45" hidden="1" customHeight="1" x14ac:dyDescent="0.25">
      <c r="B1515" s="217" t="s">
        <v>332</v>
      </c>
      <c r="C1515" s="224" t="s">
        <v>990</v>
      </c>
      <c r="D1515" s="205" t="s">
        <v>421</v>
      </c>
      <c r="E1515" s="230" t="s">
        <v>302</v>
      </c>
      <c r="F1515" s="144" t="s">
        <v>472</v>
      </c>
      <c r="G1515" s="559"/>
      <c r="H1515" s="594"/>
      <c r="I1515" s="187"/>
      <c r="J1515" s="609"/>
      <c r="K1515" s="609"/>
      <c r="L1515" s="146"/>
      <c r="M1515" s="612"/>
      <c r="N1515" s="146"/>
      <c r="O1515" s="594"/>
      <c r="P1515" s="146"/>
      <c r="Q1515" s="612"/>
    </row>
    <row r="1516" spans="1:18" ht="45" hidden="1" customHeight="1" x14ac:dyDescent="0.25">
      <c r="B1516" s="217" t="s">
        <v>332</v>
      </c>
      <c r="C1516" s="224" t="s">
        <v>990</v>
      </c>
      <c r="D1516" s="205" t="s">
        <v>421</v>
      </c>
      <c r="E1516" s="230" t="s">
        <v>491</v>
      </c>
      <c r="F1516" s="144" t="s">
        <v>472</v>
      </c>
      <c r="G1516" s="559"/>
      <c r="H1516" s="573"/>
      <c r="I1516" s="187"/>
      <c r="J1516" s="610"/>
      <c r="K1516" s="610"/>
      <c r="L1516" s="146"/>
      <c r="M1516" s="613"/>
      <c r="N1516" s="146"/>
      <c r="O1516" s="573"/>
      <c r="P1516" s="146"/>
      <c r="Q1516" s="613"/>
    </row>
    <row r="1517" spans="1:18" s="177" customFormat="1" ht="5.0999999999999996" hidden="1" customHeight="1" thickBot="1" x14ac:dyDescent="0.3">
      <c r="A1517" s="272"/>
      <c r="B1517" s="220" t="s">
        <v>332</v>
      </c>
      <c r="C1517" s="220" t="s">
        <v>991</v>
      </c>
      <c r="D1517" s="208" t="s">
        <v>421</v>
      </c>
      <c r="E1517" s="213"/>
      <c r="F1517" s="134"/>
      <c r="G1517" s="202"/>
      <c r="H1517" s="498"/>
      <c r="I1517" s="498"/>
      <c r="J1517" s="498"/>
      <c r="K1517" s="499"/>
      <c r="L1517" s="466"/>
      <c r="M1517" s="534"/>
      <c r="N1517" s="466"/>
      <c r="O1517" s="499"/>
      <c r="P1517" s="466"/>
      <c r="Q1517" s="534"/>
      <c r="R1517" s="272"/>
    </row>
    <row r="1518" spans="1:18" ht="15.75" hidden="1" thickTop="1" x14ac:dyDescent="0.25">
      <c r="B1518" s="218" t="s">
        <v>332</v>
      </c>
      <c r="C1518" s="218" t="s">
        <v>991</v>
      </c>
      <c r="D1518" s="206" t="s">
        <v>421</v>
      </c>
      <c r="E1518" s="238" t="s">
        <v>708</v>
      </c>
      <c r="F1518" s="142"/>
      <c r="G1518" s="203" t="s">
        <v>281</v>
      </c>
      <c r="H1518" s="507"/>
      <c r="I1518" s="507"/>
      <c r="J1518" s="507"/>
      <c r="K1518" s="508"/>
      <c r="L1518" s="509"/>
      <c r="M1518" s="535"/>
      <c r="N1518" s="510"/>
      <c r="O1518" s="508"/>
      <c r="P1518" s="509"/>
      <c r="Q1518" s="535"/>
    </row>
    <row r="1519" spans="1:18" ht="45" hidden="1" customHeight="1" x14ac:dyDescent="0.25">
      <c r="B1519" s="217" t="s">
        <v>332</v>
      </c>
      <c r="C1519" s="224" t="s">
        <v>991</v>
      </c>
      <c r="D1519" s="205" t="s">
        <v>421</v>
      </c>
      <c r="E1519" s="230" t="s">
        <v>301</v>
      </c>
      <c r="F1519" s="489" t="s">
        <v>472</v>
      </c>
      <c r="G1519" s="165"/>
      <c r="H1519" s="624"/>
      <c r="I1519" s="497"/>
      <c r="J1519" s="627"/>
      <c r="K1519" s="588"/>
      <c r="L1519" s="471"/>
      <c r="M1519" s="580" t="s">
        <v>1029</v>
      </c>
      <c r="N1519" s="471"/>
      <c r="O1519" s="578"/>
      <c r="P1519" s="471"/>
      <c r="Q1519" s="580" t="s">
        <v>1029</v>
      </c>
    </row>
    <row r="1520" spans="1:18" ht="45" hidden="1" customHeight="1" x14ac:dyDescent="0.25">
      <c r="B1520" s="217" t="s">
        <v>332</v>
      </c>
      <c r="C1520" s="224" t="s">
        <v>991</v>
      </c>
      <c r="D1520" s="205" t="s">
        <v>421</v>
      </c>
      <c r="E1520" s="230" t="s">
        <v>297</v>
      </c>
      <c r="F1520" s="489" t="s">
        <v>472</v>
      </c>
      <c r="G1520" s="165"/>
      <c r="H1520" s="625"/>
      <c r="I1520" s="497"/>
      <c r="J1520" s="628"/>
      <c r="K1520" s="589"/>
      <c r="L1520" s="471"/>
      <c r="M1520" s="591"/>
      <c r="N1520" s="471"/>
      <c r="O1520" s="593"/>
      <c r="P1520" s="471"/>
      <c r="Q1520" s="591"/>
    </row>
    <row r="1521" spans="1:18" ht="45" hidden="1" customHeight="1" x14ac:dyDescent="0.25">
      <c r="B1521" s="217" t="s">
        <v>332</v>
      </c>
      <c r="C1521" s="224" t="s">
        <v>991</v>
      </c>
      <c r="D1521" s="205" t="s">
        <v>421</v>
      </c>
      <c r="E1521" s="230" t="s">
        <v>298</v>
      </c>
      <c r="F1521" s="489" t="s">
        <v>472</v>
      </c>
      <c r="G1521" s="165"/>
      <c r="H1521" s="626"/>
      <c r="I1521" s="497"/>
      <c r="J1521" s="629"/>
      <c r="K1521" s="590"/>
      <c r="L1521" s="471"/>
      <c r="M1521" s="592"/>
      <c r="N1521" s="471"/>
      <c r="O1521" s="579"/>
      <c r="P1521" s="471"/>
      <c r="Q1521" s="592"/>
    </row>
    <row r="1522" spans="1:18" s="177" customFormat="1" ht="5.0999999999999996" hidden="1" customHeight="1" thickBot="1" x14ac:dyDescent="0.3">
      <c r="A1522" s="272"/>
      <c r="B1522" s="220" t="s">
        <v>332</v>
      </c>
      <c r="C1522" s="220" t="s">
        <v>990</v>
      </c>
      <c r="D1522" s="208" t="s">
        <v>422</v>
      </c>
      <c r="E1522" s="213"/>
      <c r="F1522" s="134"/>
      <c r="G1522" s="176"/>
      <c r="H1522" s="193"/>
      <c r="I1522" s="193"/>
      <c r="J1522" s="193"/>
      <c r="K1522" s="193"/>
      <c r="L1522" s="134"/>
      <c r="M1522" s="186"/>
      <c r="N1522" s="134"/>
      <c r="O1522" s="193"/>
      <c r="P1522" s="134"/>
      <c r="Q1522" s="186"/>
      <c r="R1522" s="272"/>
    </row>
    <row r="1523" spans="1:18" ht="15.75" hidden="1" thickTop="1" x14ac:dyDescent="0.25">
      <c r="B1523" s="218" t="s">
        <v>332</v>
      </c>
      <c r="C1523" s="218" t="s">
        <v>990</v>
      </c>
      <c r="D1523" s="206" t="s">
        <v>422</v>
      </c>
      <c r="E1523" s="238" t="s">
        <v>709</v>
      </c>
      <c r="F1523" s="142"/>
      <c r="G1523" s="203" t="s">
        <v>281</v>
      </c>
      <c r="H1523" s="194"/>
      <c r="I1523" s="194"/>
      <c r="J1523" s="194"/>
      <c r="K1523" s="194"/>
      <c r="L1523" s="171"/>
      <c r="M1523" s="183"/>
      <c r="N1523" s="172"/>
      <c r="O1523" s="194"/>
      <c r="P1523" s="171"/>
      <c r="Q1523" s="183"/>
    </row>
    <row r="1524" spans="1:18" ht="45" hidden="1" customHeight="1" x14ac:dyDescent="0.25">
      <c r="B1524" s="217" t="s">
        <v>332</v>
      </c>
      <c r="C1524" s="224" t="s">
        <v>990</v>
      </c>
      <c r="D1524" s="205" t="s">
        <v>422</v>
      </c>
      <c r="E1524" s="230" t="s">
        <v>299</v>
      </c>
      <c r="F1524" s="144" t="s">
        <v>472</v>
      </c>
      <c r="G1524" s="559" t="s">
        <v>456</v>
      </c>
      <c r="H1524" s="572"/>
      <c r="I1524" s="187"/>
      <c r="J1524" s="608"/>
      <c r="K1524" s="608"/>
      <c r="L1524" s="146"/>
      <c r="M1524" s="611" t="s">
        <v>1029</v>
      </c>
      <c r="N1524" s="146"/>
      <c r="O1524" s="572"/>
      <c r="P1524" s="146"/>
      <c r="Q1524" s="611" t="s">
        <v>1029</v>
      </c>
    </row>
    <row r="1525" spans="1:18" ht="45" hidden="1" customHeight="1" x14ac:dyDescent="0.25">
      <c r="B1525" s="217" t="s">
        <v>332</v>
      </c>
      <c r="C1525" s="224" t="s">
        <v>990</v>
      </c>
      <c r="D1525" s="205" t="s">
        <v>422</v>
      </c>
      <c r="E1525" s="230" t="s">
        <v>300</v>
      </c>
      <c r="F1525" s="144" t="s">
        <v>472</v>
      </c>
      <c r="G1525" s="559"/>
      <c r="H1525" s="594"/>
      <c r="I1525" s="187"/>
      <c r="J1525" s="609"/>
      <c r="K1525" s="609"/>
      <c r="L1525" s="146"/>
      <c r="M1525" s="612"/>
      <c r="N1525" s="146"/>
      <c r="O1525" s="594"/>
      <c r="P1525" s="146"/>
      <c r="Q1525" s="612"/>
    </row>
    <row r="1526" spans="1:18" ht="45" hidden="1" customHeight="1" x14ac:dyDescent="0.25">
      <c r="B1526" s="217" t="s">
        <v>332</v>
      </c>
      <c r="C1526" s="224" t="s">
        <v>990</v>
      </c>
      <c r="D1526" s="205" t="s">
        <v>422</v>
      </c>
      <c r="E1526" s="230" t="s">
        <v>492</v>
      </c>
      <c r="F1526" s="144" t="s">
        <v>472</v>
      </c>
      <c r="G1526" s="559"/>
      <c r="H1526" s="573"/>
      <c r="I1526" s="187"/>
      <c r="J1526" s="610"/>
      <c r="K1526" s="610"/>
      <c r="L1526" s="146"/>
      <c r="M1526" s="613"/>
      <c r="N1526" s="146"/>
      <c r="O1526" s="573"/>
      <c r="P1526" s="146"/>
      <c r="Q1526" s="613"/>
    </row>
    <row r="1527" spans="1:18" s="177" customFormat="1" ht="5.0999999999999996" hidden="1" customHeight="1" thickBot="1" x14ac:dyDescent="0.3">
      <c r="A1527" s="272"/>
      <c r="B1527" s="220" t="s">
        <v>332</v>
      </c>
      <c r="C1527" s="220" t="s">
        <v>991</v>
      </c>
      <c r="D1527" s="208" t="s">
        <v>422</v>
      </c>
      <c r="E1527" s="213"/>
      <c r="F1527" s="134"/>
      <c r="G1527" s="202"/>
      <c r="H1527" s="498"/>
      <c r="I1527" s="498"/>
      <c r="J1527" s="498"/>
      <c r="K1527" s="499"/>
      <c r="L1527" s="466"/>
      <c r="M1527" s="534"/>
      <c r="N1527" s="466"/>
      <c r="O1527" s="499"/>
      <c r="P1527" s="466"/>
      <c r="Q1527" s="534"/>
      <c r="R1527" s="272"/>
    </row>
    <row r="1528" spans="1:18" ht="15.75" hidden="1" thickTop="1" x14ac:dyDescent="0.25">
      <c r="B1528" s="218" t="s">
        <v>332</v>
      </c>
      <c r="C1528" s="218" t="s">
        <v>991</v>
      </c>
      <c r="D1528" s="206" t="s">
        <v>422</v>
      </c>
      <c r="E1528" s="238" t="s">
        <v>709</v>
      </c>
      <c r="F1528" s="142"/>
      <c r="G1528" s="203" t="s">
        <v>281</v>
      </c>
      <c r="H1528" s="507"/>
      <c r="I1528" s="507"/>
      <c r="J1528" s="507"/>
      <c r="K1528" s="508"/>
      <c r="L1528" s="509"/>
      <c r="M1528" s="535"/>
      <c r="N1528" s="510"/>
      <c r="O1528" s="508"/>
      <c r="P1528" s="509"/>
      <c r="Q1528" s="535"/>
    </row>
    <row r="1529" spans="1:18" ht="45" hidden="1" customHeight="1" x14ac:dyDescent="0.25">
      <c r="B1529" s="217" t="s">
        <v>332</v>
      </c>
      <c r="C1529" s="224" t="s">
        <v>991</v>
      </c>
      <c r="D1529" s="205" t="s">
        <v>422</v>
      </c>
      <c r="E1529" s="230" t="s">
        <v>296</v>
      </c>
      <c r="F1529" s="489" t="s">
        <v>472</v>
      </c>
      <c r="G1529" s="165"/>
      <c r="H1529" s="624"/>
      <c r="I1529" s="497"/>
      <c r="J1529" s="627"/>
      <c r="K1529" s="588"/>
      <c r="L1529" s="471"/>
      <c r="M1529" s="580" t="s">
        <v>1029</v>
      </c>
      <c r="N1529" s="471"/>
      <c r="O1529" s="578"/>
      <c r="P1529" s="471"/>
      <c r="Q1529" s="580" t="s">
        <v>1029</v>
      </c>
    </row>
    <row r="1530" spans="1:18" ht="45" hidden="1" customHeight="1" x14ac:dyDescent="0.25">
      <c r="B1530" s="217" t="s">
        <v>332</v>
      </c>
      <c r="C1530" s="224" t="s">
        <v>991</v>
      </c>
      <c r="D1530" s="205" t="s">
        <v>422</v>
      </c>
      <c r="E1530" s="230" t="s">
        <v>297</v>
      </c>
      <c r="F1530" s="489" t="s">
        <v>472</v>
      </c>
      <c r="G1530" s="165"/>
      <c r="H1530" s="625"/>
      <c r="I1530" s="497"/>
      <c r="J1530" s="628"/>
      <c r="K1530" s="589"/>
      <c r="L1530" s="471"/>
      <c r="M1530" s="591"/>
      <c r="N1530" s="471"/>
      <c r="O1530" s="593"/>
      <c r="P1530" s="471"/>
      <c r="Q1530" s="591"/>
    </row>
    <row r="1531" spans="1:18" ht="45" hidden="1" customHeight="1" x14ac:dyDescent="0.25">
      <c r="B1531" s="217" t="s">
        <v>332</v>
      </c>
      <c r="C1531" s="224" t="s">
        <v>991</v>
      </c>
      <c r="D1531" s="205" t="s">
        <v>422</v>
      </c>
      <c r="E1531" s="230" t="s">
        <v>298</v>
      </c>
      <c r="F1531" s="489" t="s">
        <v>472</v>
      </c>
      <c r="G1531" s="165"/>
      <c r="H1531" s="626"/>
      <c r="I1531" s="497"/>
      <c r="J1531" s="629"/>
      <c r="K1531" s="590"/>
      <c r="L1531" s="471"/>
      <c r="M1531" s="592"/>
      <c r="N1531" s="471"/>
      <c r="O1531" s="579"/>
      <c r="P1531" s="471"/>
      <c r="Q1531" s="592"/>
    </row>
    <row r="1532" spans="1:18" ht="15" hidden="1" customHeight="1" x14ac:dyDescent="0.25">
      <c r="B1532" s="216" t="s">
        <v>331</v>
      </c>
      <c r="C1532" s="217" t="s">
        <v>991</v>
      </c>
      <c r="D1532" s="205" t="s">
        <v>931</v>
      </c>
      <c r="E1532" s="213"/>
      <c r="F1532" s="135"/>
      <c r="G1532" s="196"/>
      <c r="H1532" s="511"/>
      <c r="I1532" s="511"/>
      <c r="J1532" s="511"/>
      <c r="K1532" s="512"/>
      <c r="L1532" s="484"/>
      <c r="M1532" s="531"/>
      <c r="N1532" s="485"/>
      <c r="O1532" s="512"/>
      <c r="P1532" s="484"/>
      <c r="Q1532" s="531"/>
    </row>
    <row r="1533" spans="1:18" ht="15" hidden="1" customHeight="1" x14ac:dyDescent="0.25">
      <c r="B1533" s="216" t="s">
        <v>331</v>
      </c>
      <c r="C1533" s="217" t="s">
        <v>990</v>
      </c>
      <c r="D1533" s="205" t="s">
        <v>931</v>
      </c>
      <c r="E1533" s="213"/>
      <c r="F1533" s="135"/>
      <c r="G1533" s="196"/>
      <c r="H1533" s="154"/>
      <c r="I1533" s="154"/>
      <c r="J1533" s="154"/>
      <c r="K1533" s="154"/>
      <c r="L1533" s="155"/>
      <c r="M1533" s="148"/>
      <c r="N1533" s="156"/>
      <c r="O1533" s="154"/>
      <c r="P1533" s="155"/>
      <c r="Q1533" s="148"/>
    </row>
    <row r="1534" spans="1:18" s="177" customFormat="1" ht="5.0999999999999996" hidden="1" customHeight="1" thickBot="1" x14ac:dyDescent="0.3">
      <c r="A1534" s="272"/>
      <c r="B1534" s="220" t="s">
        <v>331</v>
      </c>
      <c r="C1534" s="220" t="s">
        <v>990</v>
      </c>
      <c r="D1534" s="208" t="s">
        <v>423</v>
      </c>
      <c r="E1534" s="213"/>
      <c r="F1534" s="134"/>
      <c r="G1534" s="202"/>
      <c r="H1534" s="193"/>
      <c r="I1534" s="193"/>
      <c r="J1534" s="193"/>
      <c r="K1534" s="193"/>
      <c r="L1534" s="134"/>
      <c r="M1534" s="186"/>
      <c r="N1534" s="134"/>
      <c r="O1534" s="193"/>
      <c r="P1534" s="134"/>
      <c r="Q1534" s="186"/>
      <c r="R1534" s="272"/>
    </row>
    <row r="1535" spans="1:18" ht="15.75" hidden="1" thickTop="1" x14ac:dyDescent="0.25">
      <c r="B1535" s="218" t="s">
        <v>331</v>
      </c>
      <c r="C1535" s="218" t="s">
        <v>990</v>
      </c>
      <c r="D1535" s="206" t="s">
        <v>423</v>
      </c>
      <c r="E1535" s="238" t="s">
        <v>877</v>
      </c>
      <c r="F1535" s="142"/>
      <c r="G1535" s="203" t="s">
        <v>274</v>
      </c>
      <c r="H1535" s="194"/>
      <c r="I1535" s="194"/>
      <c r="J1535" s="194"/>
      <c r="K1535" s="194"/>
      <c r="L1535" s="171"/>
      <c r="M1535" s="183"/>
      <c r="N1535" s="172"/>
      <c r="O1535" s="194"/>
      <c r="P1535" s="171"/>
      <c r="Q1535" s="183"/>
    </row>
    <row r="1536" spans="1:18" ht="45" hidden="1" customHeight="1" x14ac:dyDescent="0.25">
      <c r="B1536" s="217" t="s">
        <v>331</v>
      </c>
      <c r="C1536" s="224" t="s">
        <v>990</v>
      </c>
      <c r="D1536" s="205" t="s">
        <v>423</v>
      </c>
      <c r="E1536" s="230" t="s">
        <v>803</v>
      </c>
      <c r="F1536" s="144" t="s">
        <v>472</v>
      </c>
      <c r="G1536" s="559" t="s">
        <v>455</v>
      </c>
      <c r="H1536" s="572"/>
      <c r="I1536" s="187"/>
      <c r="J1536" s="572"/>
      <c r="K1536" s="572"/>
      <c r="L1536" s="145"/>
      <c r="M1536" s="574" t="s">
        <v>1029</v>
      </c>
      <c r="N1536" s="146"/>
      <c r="O1536" s="572"/>
      <c r="P1536" s="147"/>
      <c r="Q1536" s="574" t="s">
        <v>1029</v>
      </c>
    </row>
    <row r="1537" spans="1:18" ht="45" hidden="1" customHeight="1" x14ac:dyDescent="0.25">
      <c r="B1537" s="217" t="s">
        <v>331</v>
      </c>
      <c r="C1537" s="224" t="s">
        <v>990</v>
      </c>
      <c r="D1537" s="205" t="s">
        <v>423</v>
      </c>
      <c r="E1537" s="230" t="s">
        <v>804</v>
      </c>
      <c r="F1537" s="144" t="s">
        <v>472</v>
      </c>
      <c r="G1537" s="559"/>
      <c r="H1537" s="573"/>
      <c r="I1537" s="187"/>
      <c r="J1537" s="573"/>
      <c r="K1537" s="573"/>
      <c r="L1537" s="147"/>
      <c r="M1537" s="575"/>
      <c r="N1537" s="146"/>
      <c r="O1537" s="573"/>
      <c r="P1537" s="147"/>
      <c r="Q1537" s="575"/>
    </row>
    <row r="1538" spans="1:18" s="177" customFormat="1" ht="5.0999999999999996" hidden="1" customHeight="1" thickBot="1" x14ac:dyDescent="0.3">
      <c r="A1538" s="272"/>
      <c r="B1538" s="220" t="s">
        <v>331</v>
      </c>
      <c r="C1538" s="220" t="s">
        <v>991</v>
      </c>
      <c r="D1538" s="208" t="s">
        <v>423</v>
      </c>
      <c r="E1538" s="213"/>
      <c r="F1538" s="134"/>
      <c r="G1538" s="202"/>
      <c r="H1538" s="498"/>
      <c r="I1538" s="498"/>
      <c r="J1538" s="498"/>
      <c r="K1538" s="499"/>
      <c r="L1538" s="466"/>
      <c r="M1538" s="534"/>
      <c r="N1538" s="466"/>
      <c r="O1538" s="499"/>
      <c r="P1538" s="466"/>
      <c r="Q1538" s="534"/>
      <c r="R1538" s="272"/>
    </row>
    <row r="1539" spans="1:18" ht="15.75" hidden="1" thickTop="1" x14ac:dyDescent="0.25">
      <c r="B1539" s="218" t="s">
        <v>331</v>
      </c>
      <c r="C1539" s="218" t="s">
        <v>991</v>
      </c>
      <c r="D1539" s="206" t="s">
        <v>423</v>
      </c>
      <c r="E1539" s="238" t="s">
        <v>877</v>
      </c>
      <c r="F1539" s="142"/>
      <c r="G1539" s="203" t="s">
        <v>274</v>
      </c>
      <c r="H1539" s="507"/>
      <c r="I1539" s="507"/>
      <c r="J1539" s="507"/>
      <c r="K1539" s="508"/>
      <c r="L1539" s="509"/>
      <c r="M1539" s="535"/>
      <c r="N1539" s="510"/>
      <c r="O1539" s="508"/>
      <c r="P1539" s="509"/>
      <c r="Q1539" s="535"/>
    </row>
    <row r="1540" spans="1:18" ht="45" hidden="1" customHeight="1" x14ac:dyDescent="0.25">
      <c r="B1540" s="217" t="s">
        <v>331</v>
      </c>
      <c r="C1540" s="224" t="s">
        <v>991</v>
      </c>
      <c r="D1540" s="205" t="s">
        <v>423</v>
      </c>
      <c r="E1540" s="230" t="s">
        <v>1013</v>
      </c>
      <c r="F1540" s="489" t="s">
        <v>472</v>
      </c>
      <c r="G1540" s="559" t="s">
        <v>455</v>
      </c>
      <c r="H1540" s="624"/>
      <c r="I1540" s="497"/>
      <c r="J1540" s="627"/>
      <c r="K1540" s="588"/>
      <c r="L1540" s="471"/>
      <c r="M1540" s="580" t="s">
        <v>1029</v>
      </c>
      <c r="N1540" s="471"/>
      <c r="O1540" s="578"/>
      <c r="P1540" s="471"/>
      <c r="Q1540" s="580" t="s">
        <v>1029</v>
      </c>
    </row>
    <row r="1541" spans="1:18" ht="45" hidden="1" customHeight="1" x14ac:dyDescent="0.25">
      <c r="B1541" s="217" t="s">
        <v>331</v>
      </c>
      <c r="C1541" s="224" t="s">
        <v>991</v>
      </c>
      <c r="D1541" s="205" t="s">
        <v>423</v>
      </c>
      <c r="E1541" s="230" t="s">
        <v>805</v>
      </c>
      <c r="F1541" s="489" t="s">
        <v>472</v>
      </c>
      <c r="G1541" s="559"/>
      <c r="H1541" s="625"/>
      <c r="I1541" s="497"/>
      <c r="J1541" s="628"/>
      <c r="K1541" s="589"/>
      <c r="L1541" s="471"/>
      <c r="M1541" s="591"/>
      <c r="N1541" s="471"/>
      <c r="O1541" s="593"/>
      <c r="P1541" s="471"/>
      <c r="Q1541" s="591"/>
    </row>
    <row r="1542" spans="1:18" ht="45" hidden="1" customHeight="1" x14ac:dyDescent="0.25">
      <c r="B1542" s="217" t="s">
        <v>331</v>
      </c>
      <c r="C1542" s="224" t="s">
        <v>991</v>
      </c>
      <c r="D1542" s="205" t="s">
        <v>423</v>
      </c>
      <c r="E1542" s="230" t="s">
        <v>806</v>
      </c>
      <c r="F1542" s="489" t="s">
        <v>472</v>
      </c>
      <c r="G1542" s="559"/>
      <c r="H1542" s="626"/>
      <c r="I1542" s="497"/>
      <c r="J1542" s="629"/>
      <c r="K1542" s="590"/>
      <c r="L1542" s="471"/>
      <c r="M1542" s="592"/>
      <c r="N1542" s="471"/>
      <c r="O1542" s="579"/>
      <c r="P1542" s="471"/>
      <c r="Q1542" s="592"/>
    </row>
    <row r="1543" spans="1:18" s="177" customFormat="1" ht="5.0999999999999996" hidden="1" customHeight="1" thickBot="1" x14ac:dyDescent="0.3">
      <c r="A1543" s="272"/>
      <c r="B1543" s="220" t="s">
        <v>331</v>
      </c>
      <c r="C1543" s="220" t="s">
        <v>990</v>
      </c>
      <c r="D1543" s="208" t="s">
        <v>424</v>
      </c>
      <c r="E1543" s="213"/>
      <c r="F1543" s="134"/>
      <c r="G1543" s="202"/>
      <c r="H1543" s="193"/>
      <c r="I1543" s="193"/>
      <c r="J1543" s="193"/>
      <c r="K1543" s="193"/>
      <c r="L1543" s="134"/>
      <c r="M1543" s="186"/>
      <c r="N1543" s="134"/>
      <c r="O1543" s="193"/>
      <c r="P1543" s="134"/>
      <c r="Q1543" s="186"/>
      <c r="R1543" s="272"/>
    </row>
    <row r="1544" spans="1:18" ht="15.75" hidden="1" thickTop="1" x14ac:dyDescent="0.25">
      <c r="B1544" s="218" t="s">
        <v>331</v>
      </c>
      <c r="C1544" s="218" t="s">
        <v>990</v>
      </c>
      <c r="D1544" s="206" t="s">
        <v>424</v>
      </c>
      <c r="E1544" s="238" t="s">
        <v>878</v>
      </c>
      <c r="F1544" s="142"/>
      <c r="G1544" s="203" t="s">
        <v>280</v>
      </c>
      <c r="H1544" s="194"/>
      <c r="I1544" s="194"/>
      <c r="J1544" s="194"/>
      <c r="K1544" s="194"/>
      <c r="L1544" s="171"/>
      <c r="M1544" s="183"/>
      <c r="N1544" s="172"/>
      <c r="O1544" s="194"/>
      <c r="P1544" s="171"/>
      <c r="Q1544" s="183"/>
    </row>
    <row r="1545" spans="1:18" ht="45" hidden="1" customHeight="1" x14ac:dyDescent="0.25">
      <c r="B1545" s="217" t="s">
        <v>331</v>
      </c>
      <c r="C1545" s="224" t="s">
        <v>990</v>
      </c>
      <c r="D1545" s="205" t="s">
        <v>424</v>
      </c>
      <c r="E1545" s="230" t="s">
        <v>314</v>
      </c>
      <c r="F1545" s="144" t="s">
        <v>472</v>
      </c>
      <c r="G1545" s="165"/>
      <c r="H1545" s="572"/>
      <c r="I1545" s="187"/>
      <c r="J1545" s="572"/>
      <c r="K1545" s="572"/>
      <c r="L1545" s="145"/>
      <c r="M1545" s="574" t="s">
        <v>1029</v>
      </c>
      <c r="N1545" s="146"/>
      <c r="O1545" s="572"/>
      <c r="P1545" s="147"/>
      <c r="Q1545" s="574" t="s">
        <v>1029</v>
      </c>
    </row>
    <row r="1546" spans="1:18" ht="45" hidden="1" customHeight="1" x14ac:dyDescent="0.25">
      <c r="B1546" s="217" t="s">
        <v>331</v>
      </c>
      <c r="C1546" s="224" t="s">
        <v>990</v>
      </c>
      <c r="D1546" s="205" t="s">
        <v>424</v>
      </c>
      <c r="E1546" s="230" t="s">
        <v>287</v>
      </c>
      <c r="F1546" s="144" t="s">
        <v>472</v>
      </c>
      <c r="G1546" s="165"/>
      <c r="H1546" s="573"/>
      <c r="I1546" s="187"/>
      <c r="J1546" s="573"/>
      <c r="K1546" s="573"/>
      <c r="L1546" s="147"/>
      <c r="M1546" s="575"/>
      <c r="N1546" s="146"/>
      <c r="O1546" s="573"/>
      <c r="P1546" s="147"/>
      <c r="Q1546" s="575"/>
    </row>
    <row r="1547" spans="1:18" s="177" customFormat="1" ht="5.0999999999999996" hidden="1" customHeight="1" thickBot="1" x14ac:dyDescent="0.3">
      <c r="A1547" s="272"/>
      <c r="B1547" s="220" t="s">
        <v>331</v>
      </c>
      <c r="C1547" s="220" t="s">
        <v>991</v>
      </c>
      <c r="D1547" s="208" t="s">
        <v>424</v>
      </c>
      <c r="E1547" s="213"/>
      <c r="F1547" s="134"/>
      <c r="G1547" s="202"/>
      <c r="H1547" s="498"/>
      <c r="I1547" s="498"/>
      <c r="J1547" s="498"/>
      <c r="K1547" s="499"/>
      <c r="L1547" s="466"/>
      <c r="M1547" s="534"/>
      <c r="N1547" s="466"/>
      <c r="O1547" s="499"/>
      <c r="P1547" s="466"/>
      <c r="Q1547" s="534"/>
      <c r="R1547" s="272"/>
    </row>
    <row r="1548" spans="1:18" ht="15.75" hidden="1" thickTop="1" x14ac:dyDescent="0.25">
      <c r="B1548" s="218" t="s">
        <v>331</v>
      </c>
      <c r="C1548" s="218" t="s">
        <v>991</v>
      </c>
      <c r="D1548" s="206" t="s">
        <v>424</v>
      </c>
      <c r="E1548" s="238" t="s">
        <v>878</v>
      </c>
      <c r="F1548" s="142"/>
      <c r="G1548" s="203" t="s">
        <v>280</v>
      </c>
      <c r="H1548" s="507"/>
      <c r="I1548" s="507"/>
      <c r="J1548" s="507"/>
      <c r="K1548" s="508"/>
      <c r="L1548" s="509"/>
      <c r="M1548" s="535"/>
      <c r="N1548" s="510"/>
      <c r="O1548" s="508"/>
      <c r="P1548" s="509"/>
      <c r="Q1548" s="535"/>
    </row>
    <row r="1549" spans="1:18" ht="45" hidden="1" customHeight="1" x14ac:dyDescent="0.25">
      <c r="B1549" s="217" t="s">
        <v>331</v>
      </c>
      <c r="C1549" s="224" t="s">
        <v>991</v>
      </c>
      <c r="D1549" s="205" t="s">
        <v>424</v>
      </c>
      <c r="E1549" s="230" t="s">
        <v>1013</v>
      </c>
      <c r="F1549" s="489" t="s">
        <v>472</v>
      </c>
      <c r="G1549" s="165"/>
      <c r="H1549" s="624"/>
      <c r="I1549" s="497"/>
      <c r="J1549" s="627"/>
      <c r="K1549" s="588"/>
      <c r="L1549" s="471"/>
      <c r="M1549" s="580" t="s">
        <v>1029</v>
      </c>
      <c r="N1549" s="471"/>
      <c r="O1549" s="578"/>
      <c r="P1549" s="471"/>
      <c r="Q1549" s="580" t="s">
        <v>1029</v>
      </c>
    </row>
    <row r="1550" spans="1:18" ht="45" hidden="1" customHeight="1" x14ac:dyDescent="0.25">
      <c r="B1550" s="217" t="s">
        <v>331</v>
      </c>
      <c r="C1550" s="224" t="s">
        <v>991</v>
      </c>
      <c r="D1550" s="205" t="s">
        <v>424</v>
      </c>
      <c r="E1550" s="230" t="s">
        <v>307</v>
      </c>
      <c r="F1550" s="489" t="s">
        <v>472</v>
      </c>
      <c r="G1550" s="165"/>
      <c r="H1550" s="625"/>
      <c r="I1550" s="497"/>
      <c r="J1550" s="628"/>
      <c r="K1550" s="589"/>
      <c r="L1550" s="471"/>
      <c r="M1550" s="591"/>
      <c r="N1550" s="471"/>
      <c r="O1550" s="593"/>
      <c r="P1550" s="471"/>
      <c r="Q1550" s="591"/>
    </row>
    <row r="1551" spans="1:18" ht="45" hidden="1" customHeight="1" x14ac:dyDescent="0.25">
      <c r="B1551" s="217" t="s">
        <v>331</v>
      </c>
      <c r="C1551" s="224" t="s">
        <v>991</v>
      </c>
      <c r="D1551" s="205" t="s">
        <v>424</v>
      </c>
      <c r="E1551" s="230" t="s">
        <v>308</v>
      </c>
      <c r="F1551" s="489" t="s">
        <v>472</v>
      </c>
      <c r="G1551" s="165"/>
      <c r="H1551" s="626"/>
      <c r="I1551" s="497"/>
      <c r="J1551" s="629"/>
      <c r="K1551" s="590"/>
      <c r="L1551" s="471"/>
      <c r="M1551" s="592"/>
      <c r="N1551" s="471"/>
      <c r="O1551" s="579"/>
      <c r="P1551" s="471"/>
      <c r="Q1551" s="592"/>
    </row>
    <row r="1552" spans="1:18" s="177" customFormat="1" ht="5.0999999999999996" hidden="1" customHeight="1" thickBot="1" x14ac:dyDescent="0.3">
      <c r="A1552" s="272"/>
      <c r="B1552" s="220" t="s">
        <v>331</v>
      </c>
      <c r="C1552" s="220" t="s">
        <v>990</v>
      </c>
      <c r="D1552" s="208" t="s">
        <v>425</v>
      </c>
      <c r="E1552" s="213"/>
      <c r="F1552" s="134"/>
      <c r="G1552" s="202"/>
      <c r="H1552" s="193"/>
      <c r="I1552" s="193"/>
      <c r="J1552" s="193"/>
      <c r="K1552" s="193"/>
      <c r="L1552" s="134"/>
      <c r="M1552" s="186"/>
      <c r="N1552" s="134"/>
      <c r="O1552" s="193"/>
      <c r="P1552" s="134"/>
      <c r="Q1552" s="186"/>
      <c r="R1552" s="272"/>
    </row>
    <row r="1553" spans="1:18" ht="15.75" hidden="1" thickTop="1" x14ac:dyDescent="0.25">
      <c r="B1553" s="218" t="s">
        <v>331</v>
      </c>
      <c r="C1553" s="218" t="s">
        <v>990</v>
      </c>
      <c r="D1553" s="206" t="s">
        <v>425</v>
      </c>
      <c r="E1553" s="238" t="s">
        <v>879</v>
      </c>
      <c r="F1553" s="142"/>
      <c r="G1553" s="203" t="s">
        <v>275</v>
      </c>
      <c r="H1553" s="194"/>
      <c r="I1553" s="194"/>
      <c r="J1553" s="194"/>
      <c r="K1553" s="194"/>
      <c r="L1553" s="171"/>
      <c r="M1553" s="183"/>
      <c r="N1553" s="172"/>
      <c r="O1553" s="194"/>
      <c r="P1553" s="171"/>
      <c r="Q1553" s="183"/>
    </row>
    <row r="1554" spans="1:18" ht="45" hidden="1" customHeight="1" x14ac:dyDescent="0.25">
      <c r="B1554" s="217" t="s">
        <v>331</v>
      </c>
      <c r="C1554" s="224" t="s">
        <v>990</v>
      </c>
      <c r="D1554" s="205" t="s">
        <v>425</v>
      </c>
      <c r="E1554" s="230" t="s">
        <v>313</v>
      </c>
      <c r="F1554" s="144" t="s">
        <v>472</v>
      </c>
      <c r="G1554" s="165"/>
      <c r="H1554" s="572"/>
      <c r="I1554" s="187"/>
      <c r="J1554" s="572"/>
      <c r="K1554" s="572"/>
      <c r="L1554" s="145"/>
      <c r="M1554" s="574" t="s">
        <v>1029</v>
      </c>
      <c r="N1554" s="146"/>
      <c r="O1554" s="572"/>
      <c r="P1554" s="147"/>
      <c r="Q1554" s="574" t="s">
        <v>1029</v>
      </c>
    </row>
    <row r="1555" spans="1:18" ht="45" hidden="1" customHeight="1" x14ac:dyDescent="0.25">
      <c r="B1555" s="217" t="s">
        <v>331</v>
      </c>
      <c r="C1555" s="224" t="s">
        <v>990</v>
      </c>
      <c r="D1555" s="205" t="s">
        <v>425</v>
      </c>
      <c r="E1555" s="230" t="s">
        <v>283</v>
      </c>
      <c r="F1555" s="144" t="s">
        <v>472</v>
      </c>
      <c r="G1555" s="165"/>
      <c r="H1555" s="573"/>
      <c r="I1555" s="187"/>
      <c r="J1555" s="573"/>
      <c r="K1555" s="573"/>
      <c r="L1555" s="147"/>
      <c r="M1555" s="575"/>
      <c r="N1555" s="146"/>
      <c r="O1555" s="573"/>
      <c r="P1555" s="147"/>
      <c r="Q1555" s="575"/>
    </row>
    <row r="1556" spans="1:18" s="177" customFormat="1" ht="5.0999999999999996" hidden="1" customHeight="1" thickBot="1" x14ac:dyDescent="0.3">
      <c r="A1556" s="272"/>
      <c r="B1556" s="220" t="s">
        <v>331</v>
      </c>
      <c r="C1556" s="220" t="s">
        <v>991</v>
      </c>
      <c r="D1556" s="208" t="s">
        <v>425</v>
      </c>
      <c r="E1556" s="213"/>
      <c r="F1556" s="134"/>
      <c r="G1556" s="202"/>
      <c r="H1556" s="498"/>
      <c r="I1556" s="498"/>
      <c r="J1556" s="498"/>
      <c r="K1556" s="499"/>
      <c r="L1556" s="466"/>
      <c r="M1556" s="534"/>
      <c r="N1556" s="466"/>
      <c r="O1556" s="499"/>
      <c r="P1556" s="466"/>
      <c r="Q1556" s="534"/>
      <c r="R1556" s="272"/>
    </row>
    <row r="1557" spans="1:18" ht="15.75" hidden="1" thickTop="1" x14ac:dyDescent="0.25">
      <c r="B1557" s="218" t="s">
        <v>331</v>
      </c>
      <c r="C1557" s="218" t="s">
        <v>991</v>
      </c>
      <c r="D1557" s="206" t="s">
        <v>425</v>
      </c>
      <c r="E1557" s="238" t="s">
        <v>879</v>
      </c>
      <c r="F1557" s="142"/>
      <c r="G1557" s="203" t="s">
        <v>275</v>
      </c>
      <c r="H1557" s="507"/>
      <c r="I1557" s="507"/>
      <c r="J1557" s="507"/>
      <c r="K1557" s="508"/>
      <c r="L1557" s="509"/>
      <c r="M1557" s="535"/>
      <c r="N1557" s="510"/>
      <c r="O1557" s="508"/>
      <c r="P1557" s="509"/>
      <c r="Q1557" s="535"/>
    </row>
    <row r="1558" spans="1:18" ht="45" hidden="1" customHeight="1" x14ac:dyDescent="0.25">
      <c r="B1558" s="217" t="s">
        <v>331</v>
      </c>
      <c r="C1558" s="224" t="s">
        <v>991</v>
      </c>
      <c r="D1558" s="205" t="s">
        <v>425</v>
      </c>
      <c r="E1558" s="230" t="s">
        <v>312</v>
      </c>
      <c r="F1558" s="489" t="s">
        <v>472</v>
      </c>
      <c r="G1558" s="165"/>
      <c r="H1558" s="624"/>
      <c r="I1558" s="497"/>
      <c r="J1558" s="624"/>
      <c r="K1558" s="578"/>
      <c r="L1558" s="470"/>
      <c r="M1558" s="580" t="s">
        <v>1029</v>
      </c>
      <c r="N1558" s="471"/>
      <c r="O1558" s="578"/>
      <c r="P1558" s="472"/>
      <c r="Q1558" s="580" t="s">
        <v>1029</v>
      </c>
    </row>
    <row r="1559" spans="1:18" ht="45" hidden="1" customHeight="1" x14ac:dyDescent="0.25">
      <c r="B1559" s="217" t="s">
        <v>331</v>
      </c>
      <c r="C1559" s="224" t="s">
        <v>991</v>
      </c>
      <c r="D1559" s="205" t="s">
        <v>425</v>
      </c>
      <c r="E1559" s="230" t="s">
        <v>284</v>
      </c>
      <c r="F1559" s="489" t="s">
        <v>472</v>
      </c>
      <c r="G1559" s="165"/>
      <c r="H1559" s="626"/>
      <c r="I1559" s="497"/>
      <c r="J1559" s="626"/>
      <c r="K1559" s="579"/>
      <c r="L1559" s="472"/>
      <c r="M1559" s="581"/>
      <c r="N1559" s="471"/>
      <c r="O1559" s="579"/>
      <c r="P1559" s="472"/>
      <c r="Q1559" s="581"/>
    </row>
    <row r="1560" spans="1:18" s="177" customFormat="1" ht="5.0999999999999996" hidden="1" customHeight="1" thickBot="1" x14ac:dyDescent="0.3">
      <c r="A1560" s="272"/>
      <c r="B1560" s="220" t="s">
        <v>331</v>
      </c>
      <c r="C1560" s="220" t="s">
        <v>990</v>
      </c>
      <c r="D1560" s="208" t="s">
        <v>426</v>
      </c>
      <c r="E1560" s="213"/>
      <c r="F1560" s="134"/>
      <c r="G1560" s="202"/>
      <c r="H1560" s="193"/>
      <c r="I1560" s="193"/>
      <c r="J1560" s="193"/>
      <c r="K1560" s="193"/>
      <c r="L1560" s="134"/>
      <c r="M1560" s="186"/>
      <c r="N1560" s="134"/>
      <c r="O1560" s="193"/>
      <c r="P1560" s="134"/>
      <c r="Q1560" s="186"/>
      <c r="R1560" s="272"/>
    </row>
    <row r="1561" spans="1:18" ht="15.75" hidden="1" thickTop="1" x14ac:dyDescent="0.25">
      <c r="B1561" s="218" t="s">
        <v>331</v>
      </c>
      <c r="C1561" s="218" t="s">
        <v>990</v>
      </c>
      <c r="D1561" s="206" t="s">
        <v>426</v>
      </c>
      <c r="E1561" s="238" t="s">
        <v>880</v>
      </c>
      <c r="F1561" s="142"/>
      <c r="G1561" s="203" t="s">
        <v>274</v>
      </c>
      <c r="H1561" s="194"/>
      <c r="I1561" s="194"/>
      <c r="J1561" s="194"/>
      <c r="K1561" s="194"/>
      <c r="L1561" s="171"/>
      <c r="M1561" s="183"/>
      <c r="N1561" s="172"/>
      <c r="O1561" s="194"/>
      <c r="P1561" s="171"/>
      <c r="Q1561" s="183"/>
    </row>
    <row r="1562" spans="1:18" ht="45" hidden="1" customHeight="1" x14ac:dyDescent="0.25">
      <c r="B1562" s="217" t="s">
        <v>331</v>
      </c>
      <c r="C1562" s="224" t="s">
        <v>990</v>
      </c>
      <c r="D1562" s="205" t="s">
        <v>426</v>
      </c>
      <c r="E1562" s="230" t="s">
        <v>881</v>
      </c>
      <c r="F1562" s="144" t="s">
        <v>472</v>
      </c>
      <c r="G1562" s="198" t="s">
        <v>455</v>
      </c>
      <c r="H1562" s="154"/>
      <c r="I1562" s="154"/>
      <c r="J1562" s="154"/>
      <c r="K1562" s="154"/>
      <c r="L1562" s="155"/>
      <c r="M1562" s="148"/>
      <c r="N1562" s="156"/>
      <c r="O1562" s="154"/>
      <c r="P1562" s="155"/>
      <c r="Q1562" s="148"/>
    </row>
    <row r="1563" spans="1:18" s="177" customFormat="1" ht="5.0999999999999996" hidden="1" customHeight="1" thickBot="1" x14ac:dyDescent="0.3">
      <c r="A1563" s="272"/>
      <c r="B1563" s="220" t="s">
        <v>331</v>
      </c>
      <c r="C1563" s="220" t="s">
        <v>991</v>
      </c>
      <c r="D1563" s="208" t="s">
        <v>426</v>
      </c>
      <c r="E1563" s="213"/>
      <c r="F1563" s="134"/>
      <c r="G1563" s="202"/>
      <c r="H1563" s="498"/>
      <c r="I1563" s="498"/>
      <c r="J1563" s="498"/>
      <c r="K1563" s="499"/>
      <c r="L1563" s="466"/>
      <c r="M1563" s="534"/>
      <c r="N1563" s="466"/>
      <c r="O1563" s="499"/>
      <c r="P1563" s="466"/>
      <c r="Q1563" s="534"/>
      <c r="R1563" s="272"/>
    </row>
    <row r="1564" spans="1:18" ht="15.75" hidden="1" thickTop="1" x14ac:dyDescent="0.25">
      <c r="B1564" s="218" t="s">
        <v>331</v>
      </c>
      <c r="C1564" s="218" t="s">
        <v>991</v>
      </c>
      <c r="D1564" s="206" t="s">
        <v>426</v>
      </c>
      <c r="E1564" s="238" t="s">
        <v>880</v>
      </c>
      <c r="F1564" s="142"/>
      <c r="G1564" s="203" t="s">
        <v>274</v>
      </c>
      <c r="H1564" s="507"/>
      <c r="I1564" s="507"/>
      <c r="J1564" s="507"/>
      <c r="K1564" s="508"/>
      <c r="L1564" s="509"/>
      <c r="M1564" s="535"/>
      <c r="N1564" s="510"/>
      <c r="O1564" s="508"/>
      <c r="P1564" s="509"/>
      <c r="Q1564" s="535"/>
    </row>
    <row r="1565" spans="1:18" ht="45" hidden="1" customHeight="1" x14ac:dyDescent="0.25">
      <c r="B1565" s="217" t="s">
        <v>331</v>
      </c>
      <c r="C1565" s="224" t="s">
        <v>991</v>
      </c>
      <c r="D1565" s="205" t="s">
        <v>426</v>
      </c>
      <c r="E1565" s="230" t="s">
        <v>882</v>
      </c>
      <c r="F1565" s="489" t="s">
        <v>472</v>
      </c>
      <c r="G1565" s="559" t="s">
        <v>455</v>
      </c>
      <c r="H1565" s="624"/>
      <c r="I1565" s="497"/>
      <c r="J1565" s="624"/>
      <c r="K1565" s="578"/>
      <c r="L1565" s="470"/>
      <c r="M1565" s="580" t="s">
        <v>1029</v>
      </c>
      <c r="N1565" s="471"/>
      <c r="O1565" s="578"/>
      <c r="P1565" s="472"/>
      <c r="Q1565" s="580" t="s">
        <v>1029</v>
      </c>
    </row>
    <row r="1566" spans="1:18" ht="45" hidden="1" customHeight="1" thickBot="1" x14ac:dyDescent="0.3">
      <c r="B1566" s="217" t="s">
        <v>331</v>
      </c>
      <c r="C1566" s="224" t="s">
        <v>991</v>
      </c>
      <c r="D1566" s="205" t="s">
        <v>426</v>
      </c>
      <c r="E1566" s="230" t="s">
        <v>883</v>
      </c>
      <c r="F1566" s="489" t="s">
        <v>472</v>
      </c>
      <c r="G1566" s="620"/>
      <c r="H1566" s="626"/>
      <c r="I1566" s="497"/>
      <c r="J1566" s="626"/>
      <c r="K1566" s="579"/>
      <c r="L1566" s="472"/>
      <c r="M1566" s="581"/>
      <c r="N1566" s="471"/>
      <c r="O1566" s="579"/>
      <c r="P1566" s="472"/>
      <c r="Q1566" s="581"/>
    </row>
    <row r="1567" spans="1:18" s="177" customFormat="1" ht="5.0999999999999996" hidden="1" customHeight="1" thickTop="1" thickBot="1" x14ac:dyDescent="0.3">
      <c r="A1567" s="272"/>
      <c r="B1567" s="220" t="s">
        <v>331</v>
      </c>
      <c r="C1567" s="220" t="s">
        <v>990</v>
      </c>
      <c r="D1567" s="208" t="s">
        <v>427</v>
      </c>
      <c r="E1567" s="213"/>
      <c r="F1567" s="134"/>
      <c r="G1567" s="202"/>
      <c r="H1567" s="193"/>
      <c r="I1567" s="193"/>
      <c r="J1567" s="193"/>
      <c r="K1567" s="193"/>
      <c r="L1567" s="134"/>
      <c r="M1567" s="186"/>
      <c r="N1567" s="134"/>
      <c r="O1567" s="193"/>
      <c r="P1567" s="134"/>
      <c r="Q1567" s="186"/>
      <c r="R1567" s="272"/>
    </row>
    <row r="1568" spans="1:18" ht="15.75" hidden="1" thickTop="1" x14ac:dyDescent="0.25">
      <c r="B1568" s="218" t="s">
        <v>331</v>
      </c>
      <c r="C1568" s="218" t="s">
        <v>990</v>
      </c>
      <c r="D1568" s="206" t="s">
        <v>427</v>
      </c>
      <c r="E1568" s="238" t="s">
        <v>884</v>
      </c>
      <c r="F1568" s="142"/>
      <c r="G1568" s="203" t="s">
        <v>281</v>
      </c>
      <c r="H1568" s="194"/>
      <c r="I1568" s="194"/>
      <c r="J1568" s="194"/>
      <c r="K1568" s="194"/>
      <c r="L1568" s="171"/>
      <c r="M1568" s="183"/>
      <c r="N1568" s="172"/>
      <c r="O1568" s="194"/>
      <c r="P1568" s="171"/>
      <c r="Q1568" s="183"/>
    </row>
    <row r="1569" spans="1:18" ht="45" hidden="1" customHeight="1" x14ac:dyDescent="0.25">
      <c r="B1569" s="217" t="s">
        <v>331</v>
      </c>
      <c r="C1569" s="224" t="s">
        <v>990</v>
      </c>
      <c r="D1569" s="205" t="s">
        <v>427</v>
      </c>
      <c r="E1569" s="230" t="s">
        <v>311</v>
      </c>
      <c r="F1569" s="144" t="s">
        <v>472</v>
      </c>
      <c r="G1569" s="559" t="s">
        <v>454</v>
      </c>
      <c r="H1569" s="572"/>
      <c r="I1569" s="187"/>
      <c r="J1569" s="572"/>
      <c r="K1569" s="572"/>
      <c r="L1569" s="145"/>
      <c r="M1569" s="574" t="s">
        <v>1029</v>
      </c>
      <c r="N1569" s="146"/>
      <c r="O1569" s="572"/>
      <c r="P1569" s="147"/>
      <c r="Q1569" s="574" t="s">
        <v>1029</v>
      </c>
    </row>
    <row r="1570" spans="1:18" ht="45" hidden="1" customHeight="1" x14ac:dyDescent="0.25">
      <c r="B1570" s="217" t="s">
        <v>331</v>
      </c>
      <c r="C1570" s="224" t="s">
        <v>990</v>
      </c>
      <c r="D1570" s="205" t="s">
        <v>427</v>
      </c>
      <c r="E1570" s="230" t="s">
        <v>285</v>
      </c>
      <c r="F1570" s="144" t="s">
        <v>472</v>
      </c>
      <c r="G1570" s="559"/>
      <c r="H1570" s="573"/>
      <c r="I1570" s="187"/>
      <c r="J1570" s="573"/>
      <c r="K1570" s="573"/>
      <c r="L1570" s="147"/>
      <c r="M1570" s="575"/>
      <c r="N1570" s="146"/>
      <c r="O1570" s="573"/>
      <c r="P1570" s="147"/>
      <c r="Q1570" s="575"/>
    </row>
    <row r="1571" spans="1:18" s="177" customFormat="1" ht="5.0999999999999996" hidden="1" customHeight="1" thickTop="1" thickBot="1" x14ac:dyDescent="0.3">
      <c r="A1571" s="272"/>
      <c r="B1571" s="220" t="s">
        <v>331</v>
      </c>
      <c r="C1571" s="220" t="s">
        <v>991</v>
      </c>
      <c r="D1571" s="208" t="s">
        <v>427</v>
      </c>
      <c r="E1571" s="213"/>
      <c r="F1571" s="134"/>
      <c r="G1571" s="202"/>
      <c r="H1571" s="498"/>
      <c r="I1571" s="498"/>
      <c r="J1571" s="498"/>
      <c r="K1571" s="499"/>
      <c r="L1571" s="466"/>
      <c r="M1571" s="534"/>
      <c r="N1571" s="466"/>
      <c r="O1571" s="499"/>
      <c r="P1571" s="466"/>
      <c r="Q1571" s="534"/>
      <c r="R1571" s="272"/>
    </row>
    <row r="1572" spans="1:18" ht="15.75" hidden="1" thickTop="1" x14ac:dyDescent="0.25">
      <c r="B1572" s="218" t="s">
        <v>331</v>
      </c>
      <c r="C1572" s="218" t="s">
        <v>991</v>
      </c>
      <c r="D1572" s="206" t="s">
        <v>427</v>
      </c>
      <c r="E1572" s="238" t="s">
        <v>884</v>
      </c>
      <c r="F1572" s="142"/>
      <c r="G1572" s="203" t="s">
        <v>281</v>
      </c>
      <c r="H1572" s="507"/>
      <c r="I1572" s="507"/>
      <c r="J1572" s="507"/>
      <c r="K1572" s="508"/>
      <c r="L1572" s="509"/>
      <c r="M1572" s="535"/>
      <c r="N1572" s="510"/>
      <c r="O1572" s="508"/>
      <c r="P1572" s="509"/>
      <c r="Q1572" s="535"/>
    </row>
    <row r="1573" spans="1:18" ht="45" hidden="1" customHeight="1" x14ac:dyDescent="0.25">
      <c r="B1573" s="217" t="s">
        <v>331</v>
      </c>
      <c r="C1573" s="224" t="s">
        <v>991</v>
      </c>
      <c r="D1573" s="205" t="s">
        <v>427</v>
      </c>
      <c r="E1573" s="230" t="s">
        <v>310</v>
      </c>
      <c r="F1573" s="489" t="s">
        <v>472</v>
      </c>
      <c r="G1573" s="165"/>
      <c r="H1573" s="624"/>
      <c r="I1573" s="497"/>
      <c r="J1573" s="624"/>
      <c r="K1573" s="578"/>
      <c r="L1573" s="470"/>
      <c r="M1573" s="580" t="s">
        <v>1029</v>
      </c>
      <c r="N1573" s="471"/>
      <c r="O1573" s="578"/>
      <c r="P1573" s="472"/>
      <c r="Q1573" s="580" t="s">
        <v>1029</v>
      </c>
    </row>
    <row r="1574" spans="1:18" ht="45" hidden="1" customHeight="1" x14ac:dyDescent="0.25">
      <c r="B1574" s="217" t="s">
        <v>331</v>
      </c>
      <c r="C1574" s="224" t="s">
        <v>991</v>
      </c>
      <c r="D1574" s="205" t="s">
        <v>427</v>
      </c>
      <c r="E1574" s="230" t="s">
        <v>286</v>
      </c>
      <c r="F1574" s="489" t="s">
        <v>472</v>
      </c>
      <c r="G1574" s="165"/>
      <c r="H1574" s="626"/>
      <c r="I1574" s="497"/>
      <c r="J1574" s="626"/>
      <c r="K1574" s="579"/>
      <c r="L1574" s="472"/>
      <c r="M1574" s="581"/>
      <c r="N1574" s="471"/>
      <c r="O1574" s="579"/>
      <c r="P1574" s="472"/>
      <c r="Q1574" s="581"/>
    </row>
    <row r="1575" spans="1:18" s="177" customFormat="1" ht="5.0999999999999996" hidden="1" customHeight="1" thickBot="1" x14ac:dyDescent="0.3">
      <c r="A1575" s="272"/>
      <c r="B1575" s="220" t="s">
        <v>331</v>
      </c>
      <c r="C1575" s="220" t="s">
        <v>990</v>
      </c>
      <c r="D1575" s="208" t="s">
        <v>428</v>
      </c>
      <c r="E1575" s="213"/>
      <c r="F1575" s="134"/>
      <c r="G1575" s="202"/>
      <c r="H1575" s="193"/>
      <c r="I1575" s="193"/>
      <c r="J1575" s="193"/>
      <c r="K1575" s="193"/>
      <c r="L1575" s="134"/>
      <c r="M1575" s="186"/>
      <c r="N1575" s="134"/>
      <c r="O1575" s="193"/>
      <c r="P1575" s="134"/>
      <c r="Q1575" s="186"/>
      <c r="R1575" s="272"/>
    </row>
    <row r="1576" spans="1:18" ht="15.75" hidden="1" thickTop="1" x14ac:dyDescent="0.25">
      <c r="B1576" s="218" t="s">
        <v>331</v>
      </c>
      <c r="C1576" s="218" t="s">
        <v>990</v>
      </c>
      <c r="D1576" s="206" t="s">
        <v>428</v>
      </c>
      <c r="E1576" s="238" t="s">
        <v>885</v>
      </c>
      <c r="F1576" s="142"/>
      <c r="G1576" s="173" t="s">
        <v>277</v>
      </c>
      <c r="H1576" s="194"/>
      <c r="I1576" s="194"/>
      <c r="J1576" s="194"/>
      <c r="K1576" s="194"/>
      <c r="L1576" s="171"/>
      <c r="M1576" s="183"/>
      <c r="N1576" s="172"/>
      <c r="O1576" s="194"/>
      <c r="P1576" s="171"/>
      <c r="Q1576" s="183"/>
    </row>
    <row r="1577" spans="1:18" ht="45" hidden="1" customHeight="1" x14ac:dyDescent="0.25">
      <c r="B1577" s="217" t="s">
        <v>331</v>
      </c>
      <c r="C1577" s="224" t="s">
        <v>990</v>
      </c>
      <c r="D1577" s="205" t="s">
        <v>428</v>
      </c>
      <c r="E1577" s="230" t="s">
        <v>313</v>
      </c>
      <c r="F1577" s="144" t="s">
        <v>472</v>
      </c>
      <c r="G1577" s="559" t="s">
        <v>295</v>
      </c>
      <c r="H1577" s="572"/>
      <c r="I1577" s="187"/>
      <c r="J1577" s="572"/>
      <c r="K1577" s="572"/>
      <c r="L1577" s="145"/>
      <c r="M1577" s="574" t="s">
        <v>1029</v>
      </c>
      <c r="N1577" s="146"/>
      <c r="O1577" s="572"/>
      <c r="P1577" s="147"/>
      <c r="Q1577" s="574" t="s">
        <v>1029</v>
      </c>
    </row>
    <row r="1578" spans="1:18" ht="45" hidden="1" customHeight="1" x14ac:dyDescent="0.25">
      <c r="B1578" s="217" t="s">
        <v>331</v>
      </c>
      <c r="C1578" s="224" t="s">
        <v>990</v>
      </c>
      <c r="D1578" s="205" t="s">
        <v>428</v>
      </c>
      <c r="E1578" s="230" t="s">
        <v>283</v>
      </c>
      <c r="F1578" s="144" t="s">
        <v>472</v>
      </c>
      <c r="G1578" s="559"/>
      <c r="H1578" s="573"/>
      <c r="I1578" s="187"/>
      <c r="J1578" s="573"/>
      <c r="K1578" s="573"/>
      <c r="L1578" s="147"/>
      <c r="M1578" s="575"/>
      <c r="N1578" s="146"/>
      <c r="O1578" s="573"/>
      <c r="P1578" s="147"/>
      <c r="Q1578" s="575"/>
    </row>
    <row r="1579" spans="1:18" s="177" customFormat="1" ht="5.0999999999999996" hidden="1" customHeight="1" thickBot="1" x14ac:dyDescent="0.3">
      <c r="A1579" s="272"/>
      <c r="B1579" s="220" t="s">
        <v>331</v>
      </c>
      <c r="C1579" s="220" t="s">
        <v>991</v>
      </c>
      <c r="D1579" s="208" t="s">
        <v>428</v>
      </c>
      <c r="E1579" s="213"/>
      <c r="F1579" s="134"/>
      <c r="G1579" s="202"/>
      <c r="H1579" s="498"/>
      <c r="I1579" s="498"/>
      <c r="J1579" s="498"/>
      <c r="K1579" s="499"/>
      <c r="L1579" s="466"/>
      <c r="M1579" s="534"/>
      <c r="N1579" s="466"/>
      <c r="O1579" s="499"/>
      <c r="P1579" s="466"/>
      <c r="Q1579" s="534"/>
      <c r="R1579" s="272"/>
    </row>
    <row r="1580" spans="1:18" ht="15.75" hidden="1" thickTop="1" x14ac:dyDescent="0.25">
      <c r="B1580" s="218" t="s">
        <v>331</v>
      </c>
      <c r="C1580" s="218" t="s">
        <v>991</v>
      </c>
      <c r="D1580" s="206" t="s">
        <v>428</v>
      </c>
      <c r="E1580" s="238" t="s">
        <v>885</v>
      </c>
      <c r="F1580" s="142"/>
      <c r="G1580" s="173" t="s">
        <v>277</v>
      </c>
      <c r="H1580" s="507"/>
      <c r="I1580" s="507"/>
      <c r="J1580" s="507"/>
      <c r="K1580" s="508"/>
      <c r="L1580" s="509"/>
      <c r="M1580" s="535"/>
      <c r="N1580" s="510"/>
      <c r="O1580" s="508"/>
      <c r="P1580" s="509"/>
      <c r="Q1580" s="535"/>
    </row>
    <row r="1581" spans="1:18" ht="45" hidden="1" customHeight="1" x14ac:dyDescent="0.25">
      <c r="B1581" s="217" t="s">
        <v>331</v>
      </c>
      <c r="C1581" s="224" t="s">
        <v>991</v>
      </c>
      <c r="D1581" s="205" t="s">
        <v>428</v>
      </c>
      <c r="E1581" s="230" t="s">
        <v>312</v>
      </c>
      <c r="F1581" s="489" t="s">
        <v>472</v>
      </c>
      <c r="G1581" s="165"/>
      <c r="H1581" s="624"/>
      <c r="I1581" s="497"/>
      <c r="J1581" s="624"/>
      <c r="K1581" s="578"/>
      <c r="L1581" s="470"/>
      <c r="M1581" s="580" t="s">
        <v>1029</v>
      </c>
      <c r="N1581" s="471"/>
      <c r="O1581" s="578"/>
      <c r="P1581" s="472"/>
      <c r="Q1581" s="580" t="s">
        <v>1029</v>
      </c>
    </row>
    <row r="1582" spans="1:18" ht="45" hidden="1" customHeight="1" x14ac:dyDescent="0.25">
      <c r="B1582" s="217" t="s">
        <v>331</v>
      </c>
      <c r="C1582" s="224" t="s">
        <v>991</v>
      </c>
      <c r="D1582" s="205" t="s">
        <v>428</v>
      </c>
      <c r="E1582" s="230" t="s">
        <v>284</v>
      </c>
      <c r="F1582" s="489" t="s">
        <v>472</v>
      </c>
      <c r="G1582" s="165"/>
      <c r="H1582" s="626"/>
      <c r="I1582" s="497"/>
      <c r="J1582" s="626"/>
      <c r="K1582" s="579"/>
      <c r="L1582" s="472"/>
      <c r="M1582" s="581"/>
      <c r="N1582" s="471"/>
      <c r="O1582" s="579"/>
      <c r="P1582" s="472"/>
      <c r="Q1582" s="581"/>
    </row>
    <row r="1583" spans="1:18" s="177" customFormat="1" ht="5.0999999999999996" hidden="1" customHeight="1" thickBot="1" x14ac:dyDescent="0.3">
      <c r="A1583" s="272"/>
      <c r="B1583" s="220" t="s">
        <v>331</v>
      </c>
      <c r="C1583" s="220" t="s">
        <v>990</v>
      </c>
      <c r="D1583" s="208" t="s">
        <v>429</v>
      </c>
      <c r="E1583" s="213"/>
      <c r="F1583" s="134"/>
      <c r="G1583" s="202"/>
      <c r="H1583" s="193"/>
      <c r="I1583" s="193"/>
      <c r="J1583" s="193"/>
      <c r="K1583" s="193"/>
      <c r="L1583" s="134"/>
      <c r="M1583" s="186"/>
      <c r="N1583" s="134"/>
      <c r="O1583" s="193"/>
      <c r="P1583" s="134"/>
      <c r="Q1583" s="186"/>
      <c r="R1583" s="272"/>
    </row>
    <row r="1584" spans="1:18" ht="30.75" hidden="1" thickTop="1" x14ac:dyDescent="0.25">
      <c r="B1584" s="218" t="s">
        <v>331</v>
      </c>
      <c r="C1584" s="218" t="s">
        <v>990</v>
      </c>
      <c r="D1584" s="206" t="s">
        <v>429</v>
      </c>
      <c r="E1584" s="238" t="s">
        <v>886</v>
      </c>
      <c r="F1584" s="142"/>
      <c r="G1584" s="203" t="s">
        <v>281</v>
      </c>
      <c r="H1584" s="194"/>
      <c r="I1584" s="194"/>
      <c r="J1584" s="194"/>
      <c r="K1584" s="194"/>
      <c r="L1584" s="171"/>
      <c r="M1584" s="183"/>
      <c r="N1584" s="172"/>
      <c r="O1584" s="194"/>
      <c r="P1584" s="171"/>
      <c r="Q1584" s="183"/>
    </row>
    <row r="1585" spans="1:18" ht="45" hidden="1" customHeight="1" x14ac:dyDescent="0.25">
      <c r="B1585" s="217" t="s">
        <v>331</v>
      </c>
      <c r="C1585" s="224" t="s">
        <v>990</v>
      </c>
      <c r="D1585" s="205" t="s">
        <v>429</v>
      </c>
      <c r="E1585" s="230" t="s">
        <v>849</v>
      </c>
      <c r="F1585" s="144" t="s">
        <v>472</v>
      </c>
      <c r="G1585" s="559" t="s">
        <v>457</v>
      </c>
      <c r="H1585" s="572"/>
      <c r="I1585" s="187"/>
      <c r="J1585" s="572"/>
      <c r="K1585" s="572"/>
      <c r="L1585" s="145"/>
      <c r="M1585" s="574" t="s">
        <v>1029</v>
      </c>
      <c r="N1585" s="146"/>
      <c r="O1585" s="572"/>
      <c r="P1585" s="147"/>
      <c r="Q1585" s="574" t="s">
        <v>1029</v>
      </c>
    </row>
    <row r="1586" spans="1:18" ht="45" hidden="1" customHeight="1" x14ac:dyDescent="0.25">
      <c r="B1586" s="217" t="s">
        <v>331</v>
      </c>
      <c r="C1586" s="224" t="s">
        <v>990</v>
      </c>
      <c r="D1586" s="205" t="s">
        <v>429</v>
      </c>
      <c r="E1586" s="230" t="s">
        <v>850</v>
      </c>
      <c r="F1586" s="144" t="s">
        <v>472</v>
      </c>
      <c r="G1586" s="559"/>
      <c r="H1586" s="573"/>
      <c r="I1586" s="187"/>
      <c r="J1586" s="573"/>
      <c r="K1586" s="573"/>
      <c r="L1586" s="147"/>
      <c r="M1586" s="575"/>
      <c r="N1586" s="146"/>
      <c r="O1586" s="573"/>
      <c r="P1586" s="147"/>
      <c r="Q1586" s="575"/>
    </row>
    <row r="1587" spans="1:18" s="177" customFormat="1" ht="5.0999999999999996" hidden="1" customHeight="1" thickBot="1" x14ac:dyDescent="0.3">
      <c r="A1587" s="272"/>
      <c r="B1587" s="220" t="s">
        <v>331</v>
      </c>
      <c r="C1587" s="220" t="s">
        <v>991</v>
      </c>
      <c r="D1587" s="208" t="s">
        <v>429</v>
      </c>
      <c r="E1587" s="213"/>
      <c r="F1587" s="134"/>
      <c r="G1587" s="202"/>
      <c r="H1587" s="498"/>
      <c r="I1587" s="498"/>
      <c r="J1587" s="498"/>
      <c r="K1587" s="499"/>
      <c r="L1587" s="466"/>
      <c r="M1587" s="534"/>
      <c r="N1587" s="466"/>
      <c r="O1587" s="499"/>
      <c r="P1587" s="466"/>
      <c r="Q1587" s="534"/>
      <c r="R1587" s="272"/>
    </row>
    <row r="1588" spans="1:18" ht="30.75" hidden="1" thickTop="1" x14ac:dyDescent="0.25">
      <c r="B1588" s="218" t="s">
        <v>331</v>
      </c>
      <c r="C1588" s="218" t="s">
        <v>991</v>
      </c>
      <c r="D1588" s="206" t="s">
        <v>429</v>
      </c>
      <c r="E1588" s="238" t="s">
        <v>886</v>
      </c>
      <c r="F1588" s="142"/>
      <c r="G1588" s="203" t="s">
        <v>281</v>
      </c>
      <c r="H1588" s="507"/>
      <c r="I1588" s="507"/>
      <c r="J1588" s="507"/>
      <c r="K1588" s="508"/>
      <c r="L1588" s="509"/>
      <c r="M1588" s="535"/>
      <c r="N1588" s="510"/>
      <c r="O1588" s="508"/>
      <c r="P1588" s="509"/>
      <c r="Q1588" s="535"/>
    </row>
    <row r="1589" spans="1:18" ht="45" hidden="1" customHeight="1" x14ac:dyDescent="0.25">
      <c r="B1589" s="217" t="s">
        <v>331</v>
      </c>
      <c r="C1589" s="224" t="s">
        <v>991</v>
      </c>
      <c r="D1589" s="205" t="s">
        <v>429</v>
      </c>
      <c r="E1589" s="230" t="s">
        <v>1013</v>
      </c>
      <c r="F1589" s="489" t="s">
        <v>472</v>
      </c>
      <c r="G1589" s="165"/>
      <c r="H1589" s="624"/>
      <c r="I1589" s="497"/>
      <c r="J1589" s="627"/>
      <c r="K1589" s="588"/>
      <c r="L1589" s="471"/>
      <c r="M1589" s="580" t="s">
        <v>1029</v>
      </c>
      <c r="N1589" s="471"/>
      <c r="O1589" s="578"/>
      <c r="P1589" s="471"/>
      <c r="Q1589" s="580" t="s">
        <v>1029</v>
      </c>
    </row>
    <row r="1590" spans="1:18" ht="45" hidden="1" customHeight="1" x14ac:dyDescent="0.25">
      <c r="B1590" s="217" t="s">
        <v>331</v>
      </c>
      <c r="C1590" s="224" t="s">
        <v>991</v>
      </c>
      <c r="D1590" s="205" t="s">
        <v>429</v>
      </c>
      <c r="E1590" s="230" t="s">
        <v>851</v>
      </c>
      <c r="F1590" s="489" t="s">
        <v>472</v>
      </c>
      <c r="G1590" s="165"/>
      <c r="H1590" s="625"/>
      <c r="I1590" s="497"/>
      <c r="J1590" s="628"/>
      <c r="K1590" s="589"/>
      <c r="L1590" s="471"/>
      <c r="M1590" s="591"/>
      <c r="N1590" s="471"/>
      <c r="O1590" s="593"/>
      <c r="P1590" s="471"/>
      <c r="Q1590" s="591"/>
    </row>
    <row r="1591" spans="1:18" ht="45" hidden="1" customHeight="1" x14ac:dyDescent="0.25">
      <c r="B1591" s="217" t="s">
        <v>331</v>
      </c>
      <c r="C1591" s="224" t="s">
        <v>991</v>
      </c>
      <c r="D1591" s="205" t="s">
        <v>429</v>
      </c>
      <c r="E1591" s="230" t="s">
        <v>852</v>
      </c>
      <c r="F1591" s="489" t="s">
        <v>472</v>
      </c>
      <c r="G1591" s="165"/>
      <c r="H1591" s="626"/>
      <c r="I1591" s="497"/>
      <c r="J1591" s="629"/>
      <c r="K1591" s="590"/>
      <c r="L1591" s="471"/>
      <c r="M1591" s="592"/>
      <c r="N1591" s="471"/>
      <c r="O1591" s="579"/>
      <c r="P1591" s="471"/>
      <c r="Q1591" s="592"/>
    </row>
    <row r="1592" spans="1:18" s="177" customFormat="1" ht="5.0999999999999996" hidden="1" customHeight="1" thickBot="1" x14ac:dyDescent="0.3">
      <c r="A1592" s="272"/>
      <c r="B1592" s="220" t="s">
        <v>331</v>
      </c>
      <c r="C1592" s="220" t="s">
        <v>990</v>
      </c>
      <c r="D1592" s="208" t="s">
        <v>430</v>
      </c>
      <c r="E1592" s="213"/>
      <c r="F1592" s="134"/>
      <c r="G1592" s="202"/>
      <c r="H1592" s="193"/>
      <c r="I1592" s="193"/>
      <c r="J1592" s="193"/>
      <c r="K1592" s="193"/>
      <c r="L1592" s="134"/>
      <c r="M1592" s="186"/>
      <c r="N1592" s="134"/>
      <c r="O1592" s="193"/>
      <c r="P1592" s="134"/>
      <c r="Q1592" s="186"/>
      <c r="R1592" s="272"/>
    </row>
    <row r="1593" spans="1:18" ht="15.75" hidden="1" thickTop="1" x14ac:dyDescent="0.25">
      <c r="B1593" s="218" t="s">
        <v>331</v>
      </c>
      <c r="C1593" s="218" t="s">
        <v>990</v>
      </c>
      <c r="D1593" s="206" t="s">
        <v>430</v>
      </c>
      <c r="E1593" s="238" t="s">
        <v>853</v>
      </c>
      <c r="F1593" s="142"/>
      <c r="G1593" s="203" t="s">
        <v>281</v>
      </c>
      <c r="H1593" s="194"/>
      <c r="I1593" s="194"/>
      <c r="J1593" s="194"/>
      <c r="K1593" s="194"/>
      <c r="L1593" s="171"/>
      <c r="M1593" s="183"/>
      <c r="N1593" s="172"/>
      <c r="O1593" s="194"/>
      <c r="P1593" s="171"/>
      <c r="Q1593" s="183"/>
    </row>
    <row r="1594" spans="1:18" ht="45" hidden="1" customHeight="1" x14ac:dyDescent="0.25">
      <c r="B1594" s="217" t="s">
        <v>331</v>
      </c>
      <c r="C1594" s="224" t="s">
        <v>990</v>
      </c>
      <c r="D1594" s="205" t="s">
        <v>430</v>
      </c>
      <c r="E1594" s="230" t="s">
        <v>813</v>
      </c>
      <c r="F1594" s="144" t="s">
        <v>472</v>
      </c>
      <c r="G1594" s="559" t="s">
        <v>456</v>
      </c>
      <c r="H1594" s="572"/>
      <c r="I1594" s="187"/>
      <c r="J1594" s="572"/>
      <c r="K1594" s="572"/>
      <c r="L1594" s="145"/>
      <c r="M1594" s="574" t="s">
        <v>1029</v>
      </c>
      <c r="N1594" s="146"/>
      <c r="O1594" s="572"/>
      <c r="P1594" s="147"/>
      <c r="Q1594" s="574" t="s">
        <v>1029</v>
      </c>
    </row>
    <row r="1595" spans="1:18" ht="45" hidden="1" customHeight="1" x14ac:dyDescent="0.25">
      <c r="B1595" s="217" t="s">
        <v>331</v>
      </c>
      <c r="C1595" s="224" t="s">
        <v>990</v>
      </c>
      <c r="D1595" s="205" t="s">
        <v>430</v>
      </c>
      <c r="E1595" s="230" t="s">
        <v>814</v>
      </c>
      <c r="F1595" s="144" t="s">
        <v>472</v>
      </c>
      <c r="G1595" s="559"/>
      <c r="H1595" s="573"/>
      <c r="I1595" s="187"/>
      <c r="J1595" s="573"/>
      <c r="K1595" s="573"/>
      <c r="L1595" s="147"/>
      <c r="M1595" s="575"/>
      <c r="N1595" s="146"/>
      <c r="O1595" s="573"/>
      <c r="P1595" s="147"/>
      <c r="Q1595" s="575"/>
    </row>
    <row r="1596" spans="1:18" s="177" customFormat="1" ht="5.0999999999999996" hidden="1" customHeight="1" thickBot="1" x14ac:dyDescent="0.3">
      <c r="A1596" s="272"/>
      <c r="B1596" s="220" t="s">
        <v>331</v>
      </c>
      <c r="C1596" s="220" t="s">
        <v>991</v>
      </c>
      <c r="D1596" s="208" t="s">
        <v>430</v>
      </c>
      <c r="E1596" s="213"/>
      <c r="F1596" s="134"/>
      <c r="G1596" s="202"/>
      <c r="H1596" s="498"/>
      <c r="I1596" s="498"/>
      <c r="J1596" s="498"/>
      <c r="K1596" s="499"/>
      <c r="L1596" s="466"/>
      <c r="M1596" s="534"/>
      <c r="N1596" s="466"/>
      <c r="O1596" s="499"/>
      <c r="P1596" s="466"/>
      <c r="Q1596" s="534"/>
      <c r="R1596" s="272"/>
    </row>
    <row r="1597" spans="1:18" ht="15.75" hidden="1" thickTop="1" x14ac:dyDescent="0.25">
      <c r="B1597" s="218" t="s">
        <v>331</v>
      </c>
      <c r="C1597" s="218" t="s">
        <v>991</v>
      </c>
      <c r="D1597" s="206" t="s">
        <v>430</v>
      </c>
      <c r="E1597" s="238" t="s">
        <v>853</v>
      </c>
      <c r="F1597" s="142"/>
      <c r="G1597" s="203" t="s">
        <v>281</v>
      </c>
      <c r="H1597" s="507"/>
      <c r="I1597" s="507"/>
      <c r="J1597" s="507"/>
      <c r="K1597" s="508"/>
      <c r="L1597" s="509"/>
      <c r="M1597" s="535"/>
      <c r="N1597" s="510"/>
      <c r="O1597" s="508"/>
      <c r="P1597" s="509"/>
      <c r="Q1597" s="535"/>
    </row>
    <row r="1598" spans="1:18" ht="45" hidden="1" customHeight="1" x14ac:dyDescent="0.25">
      <c r="B1598" s="217" t="s">
        <v>331</v>
      </c>
      <c r="C1598" s="224" t="s">
        <v>991</v>
      </c>
      <c r="D1598" s="205" t="s">
        <v>430</v>
      </c>
      <c r="E1598" s="230" t="s">
        <v>854</v>
      </c>
      <c r="F1598" s="489" t="s">
        <v>472</v>
      </c>
      <c r="G1598" s="165"/>
      <c r="H1598" s="624"/>
      <c r="I1598" s="497"/>
      <c r="J1598" s="627"/>
      <c r="K1598" s="588"/>
      <c r="L1598" s="471"/>
      <c r="M1598" s="580" t="s">
        <v>1029</v>
      </c>
      <c r="N1598" s="471"/>
      <c r="O1598" s="578"/>
      <c r="P1598" s="471"/>
      <c r="Q1598" s="580" t="s">
        <v>1029</v>
      </c>
    </row>
    <row r="1599" spans="1:18" ht="45" hidden="1" customHeight="1" x14ac:dyDescent="0.25">
      <c r="B1599" s="217" t="s">
        <v>331</v>
      </c>
      <c r="C1599" s="224" t="s">
        <v>991</v>
      </c>
      <c r="D1599" s="205" t="s">
        <v>430</v>
      </c>
      <c r="E1599" s="230" t="s">
        <v>816</v>
      </c>
      <c r="F1599" s="489" t="s">
        <v>472</v>
      </c>
      <c r="G1599" s="165"/>
      <c r="H1599" s="625"/>
      <c r="I1599" s="497"/>
      <c r="J1599" s="628"/>
      <c r="K1599" s="589"/>
      <c r="L1599" s="471"/>
      <c r="M1599" s="591"/>
      <c r="N1599" s="471"/>
      <c r="O1599" s="593"/>
      <c r="P1599" s="471"/>
      <c r="Q1599" s="591"/>
    </row>
    <row r="1600" spans="1:18" ht="45" hidden="1" customHeight="1" x14ac:dyDescent="0.25">
      <c r="B1600" s="217" t="s">
        <v>331</v>
      </c>
      <c r="C1600" s="224" t="s">
        <v>991</v>
      </c>
      <c r="D1600" s="205" t="s">
        <v>430</v>
      </c>
      <c r="E1600" s="230" t="s">
        <v>817</v>
      </c>
      <c r="F1600" s="489" t="s">
        <v>472</v>
      </c>
      <c r="G1600" s="165"/>
      <c r="H1600" s="626"/>
      <c r="I1600" s="497"/>
      <c r="J1600" s="629"/>
      <c r="K1600" s="590"/>
      <c r="L1600" s="471"/>
      <c r="M1600" s="592"/>
      <c r="N1600" s="471"/>
      <c r="O1600" s="579"/>
      <c r="P1600" s="471"/>
      <c r="Q1600" s="592"/>
    </row>
    <row r="1601" spans="1:18" s="177" customFormat="1" ht="5.0999999999999996" hidden="1" customHeight="1" thickBot="1" x14ac:dyDescent="0.3">
      <c r="A1601" s="272"/>
      <c r="B1601" s="220" t="s">
        <v>331</v>
      </c>
      <c r="C1601" s="220" t="s">
        <v>990</v>
      </c>
      <c r="D1601" s="208" t="s">
        <v>734</v>
      </c>
      <c r="E1601" s="213"/>
      <c r="F1601" s="134"/>
      <c r="G1601" s="202"/>
      <c r="H1601" s="193"/>
      <c r="I1601" s="193"/>
      <c r="J1601" s="193"/>
      <c r="K1601" s="193"/>
      <c r="L1601" s="134"/>
      <c r="M1601" s="186"/>
      <c r="N1601" s="134"/>
      <c r="O1601" s="193"/>
      <c r="P1601" s="134"/>
      <c r="Q1601" s="186"/>
      <c r="R1601" s="272"/>
    </row>
    <row r="1602" spans="1:18" ht="15.75" hidden="1" thickTop="1" x14ac:dyDescent="0.25">
      <c r="B1602" s="218" t="s">
        <v>331</v>
      </c>
      <c r="C1602" s="218" t="s">
        <v>990</v>
      </c>
      <c r="D1602" s="206" t="s">
        <v>734</v>
      </c>
      <c r="E1602" s="238" t="s">
        <v>1022</v>
      </c>
      <c r="F1602" s="142"/>
      <c r="G1602" s="203" t="s">
        <v>274</v>
      </c>
      <c r="H1602" s="194"/>
      <c r="I1602" s="194"/>
      <c r="J1602" s="194"/>
      <c r="K1602" s="194"/>
      <c r="L1602" s="171"/>
      <c r="M1602" s="183"/>
      <c r="N1602" s="172"/>
      <c r="O1602" s="194"/>
      <c r="P1602" s="171"/>
      <c r="Q1602" s="183"/>
    </row>
    <row r="1603" spans="1:18" ht="45" hidden="1" customHeight="1" x14ac:dyDescent="0.25">
      <c r="B1603" s="217" t="s">
        <v>331</v>
      </c>
      <c r="C1603" s="224" t="s">
        <v>990</v>
      </c>
      <c r="D1603" s="205" t="s">
        <v>734</v>
      </c>
      <c r="E1603" s="230" t="s">
        <v>1023</v>
      </c>
      <c r="F1603" s="144" t="s">
        <v>472</v>
      </c>
      <c r="G1603" s="559" t="s">
        <v>455</v>
      </c>
      <c r="H1603" s="572"/>
      <c r="I1603" s="187"/>
      <c r="J1603" s="572"/>
      <c r="K1603" s="572"/>
      <c r="L1603" s="145"/>
      <c r="M1603" s="574" t="s">
        <v>1029</v>
      </c>
      <c r="N1603" s="146"/>
      <c r="O1603" s="572"/>
      <c r="P1603" s="147"/>
      <c r="Q1603" s="574" t="s">
        <v>1029</v>
      </c>
    </row>
    <row r="1604" spans="1:18" ht="45" hidden="1" customHeight="1" x14ac:dyDescent="0.25">
      <c r="B1604" s="217" t="s">
        <v>331</v>
      </c>
      <c r="C1604" s="224" t="s">
        <v>990</v>
      </c>
      <c r="D1604" s="205" t="s">
        <v>734</v>
      </c>
      <c r="E1604" s="230" t="s">
        <v>1024</v>
      </c>
      <c r="F1604" s="144" t="s">
        <v>472</v>
      </c>
      <c r="G1604" s="559"/>
      <c r="H1604" s="573"/>
      <c r="I1604" s="187"/>
      <c r="J1604" s="573"/>
      <c r="K1604" s="573"/>
      <c r="L1604" s="147"/>
      <c r="M1604" s="575"/>
      <c r="N1604" s="146"/>
      <c r="O1604" s="573"/>
      <c r="P1604" s="147"/>
      <c r="Q1604" s="575"/>
    </row>
    <row r="1605" spans="1:18" s="177" customFormat="1" ht="5.0999999999999996" hidden="1" customHeight="1" thickBot="1" x14ac:dyDescent="0.3">
      <c r="A1605" s="272"/>
      <c r="B1605" s="220" t="s">
        <v>331</v>
      </c>
      <c r="C1605" s="220" t="s">
        <v>991</v>
      </c>
      <c r="D1605" s="208" t="s">
        <v>734</v>
      </c>
      <c r="E1605" s="213"/>
      <c r="F1605" s="134"/>
      <c r="G1605" s="202"/>
      <c r="H1605" s="498"/>
      <c r="I1605" s="498"/>
      <c r="J1605" s="498"/>
      <c r="K1605" s="499"/>
      <c r="L1605" s="466"/>
      <c r="M1605" s="534"/>
      <c r="N1605" s="466"/>
      <c r="O1605" s="499"/>
      <c r="P1605" s="466"/>
      <c r="Q1605" s="534"/>
      <c r="R1605" s="272"/>
    </row>
    <row r="1606" spans="1:18" ht="15.75" hidden="1" thickTop="1" x14ac:dyDescent="0.25">
      <c r="B1606" s="218" t="s">
        <v>331</v>
      </c>
      <c r="C1606" s="218" t="s">
        <v>991</v>
      </c>
      <c r="D1606" s="206" t="s">
        <v>734</v>
      </c>
      <c r="E1606" s="238" t="s">
        <v>1022</v>
      </c>
      <c r="F1606" s="142"/>
      <c r="G1606" s="203" t="s">
        <v>274</v>
      </c>
      <c r="H1606" s="507"/>
      <c r="I1606" s="507"/>
      <c r="J1606" s="507"/>
      <c r="K1606" s="508"/>
      <c r="L1606" s="509"/>
      <c r="M1606" s="535"/>
      <c r="N1606" s="510"/>
      <c r="O1606" s="508"/>
      <c r="P1606" s="509"/>
      <c r="Q1606" s="535"/>
    </row>
    <row r="1607" spans="1:18" ht="45" hidden="1" customHeight="1" x14ac:dyDescent="0.25">
      <c r="B1607" s="217" t="s">
        <v>331</v>
      </c>
      <c r="C1607" s="224" t="s">
        <v>991</v>
      </c>
      <c r="D1607" s="205" t="s">
        <v>734</v>
      </c>
      <c r="E1607" s="230" t="s">
        <v>1013</v>
      </c>
      <c r="F1607" s="489" t="s">
        <v>472</v>
      </c>
      <c r="G1607" s="559" t="s">
        <v>455</v>
      </c>
      <c r="H1607" s="624"/>
      <c r="I1607" s="497"/>
      <c r="J1607" s="627"/>
      <c r="K1607" s="588"/>
      <c r="L1607" s="471"/>
      <c r="M1607" s="580" t="s">
        <v>1029</v>
      </c>
      <c r="N1607" s="471"/>
      <c r="O1607" s="578"/>
      <c r="P1607" s="471"/>
      <c r="Q1607" s="580" t="s">
        <v>1029</v>
      </c>
    </row>
    <row r="1608" spans="1:18" ht="45" hidden="1" customHeight="1" x14ac:dyDescent="0.25">
      <c r="B1608" s="217" t="s">
        <v>331</v>
      </c>
      <c r="C1608" s="224" t="s">
        <v>991</v>
      </c>
      <c r="D1608" s="205" t="s">
        <v>734</v>
      </c>
      <c r="E1608" s="230" t="s">
        <v>1025</v>
      </c>
      <c r="F1608" s="489" t="s">
        <v>472</v>
      </c>
      <c r="G1608" s="559"/>
      <c r="H1608" s="625"/>
      <c r="I1608" s="497"/>
      <c r="J1608" s="628"/>
      <c r="K1608" s="589"/>
      <c r="L1608" s="471"/>
      <c r="M1608" s="591"/>
      <c r="N1608" s="471"/>
      <c r="O1608" s="593"/>
      <c r="P1608" s="471"/>
      <c r="Q1608" s="591"/>
    </row>
    <row r="1609" spans="1:18" ht="45" hidden="1" customHeight="1" x14ac:dyDescent="0.25">
      <c r="B1609" s="217" t="s">
        <v>331</v>
      </c>
      <c r="C1609" s="224" t="s">
        <v>991</v>
      </c>
      <c r="D1609" s="205" t="s">
        <v>734</v>
      </c>
      <c r="E1609" s="230" t="s">
        <v>1026</v>
      </c>
      <c r="F1609" s="489" t="s">
        <v>472</v>
      </c>
      <c r="G1609" s="559"/>
      <c r="H1609" s="626"/>
      <c r="I1609" s="497"/>
      <c r="J1609" s="629"/>
      <c r="K1609" s="590"/>
      <c r="L1609" s="471"/>
      <c r="M1609" s="592"/>
      <c r="N1609" s="471"/>
      <c r="O1609" s="579"/>
      <c r="P1609" s="471"/>
      <c r="Q1609" s="592"/>
    </row>
    <row r="1610" spans="1:18" s="177" customFormat="1" ht="5.0999999999999996" hidden="1" customHeight="1" thickBot="1" x14ac:dyDescent="0.3">
      <c r="A1610" s="272"/>
      <c r="B1610" s="220" t="s">
        <v>331</v>
      </c>
      <c r="C1610" s="220" t="s">
        <v>990</v>
      </c>
      <c r="D1610" s="208" t="s">
        <v>735</v>
      </c>
      <c r="E1610" s="213"/>
      <c r="F1610" s="134"/>
      <c r="G1610" s="202"/>
      <c r="H1610" s="193"/>
      <c r="I1610" s="193"/>
      <c r="J1610" s="193"/>
      <c r="K1610" s="193"/>
      <c r="L1610" s="134"/>
      <c r="M1610" s="186"/>
      <c r="N1610" s="134"/>
      <c r="O1610" s="193"/>
      <c r="P1610" s="134"/>
      <c r="Q1610" s="186"/>
      <c r="R1610" s="272"/>
    </row>
    <row r="1611" spans="1:18" ht="15.75" hidden="1" thickTop="1" x14ac:dyDescent="0.25">
      <c r="B1611" s="218" t="s">
        <v>331</v>
      </c>
      <c r="C1611" s="218" t="s">
        <v>990</v>
      </c>
      <c r="D1611" s="206" t="s">
        <v>735</v>
      </c>
      <c r="E1611" s="238" t="s">
        <v>887</v>
      </c>
      <c r="F1611" s="142"/>
      <c r="G1611" s="203" t="s">
        <v>280</v>
      </c>
      <c r="H1611" s="194"/>
      <c r="I1611" s="194"/>
      <c r="J1611" s="194"/>
      <c r="K1611" s="194"/>
      <c r="L1611" s="171"/>
      <c r="M1611" s="183"/>
      <c r="N1611" s="172"/>
      <c r="O1611" s="194"/>
      <c r="P1611" s="171"/>
      <c r="Q1611" s="183"/>
    </row>
    <row r="1612" spans="1:18" ht="45" hidden="1" customHeight="1" x14ac:dyDescent="0.25">
      <c r="B1612" s="217" t="s">
        <v>331</v>
      </c>
      <c r="C1612" s="224" t="s">
        <v>990</v>
      </c>
      <c r="D1612" s="205" t="s">
        <v>735</v>
      </c>
      <c r="E1612" s="230" t="s">
        <v>309</v>
      </c>
      <c r="F1612" s="144" t="s">
        <v>472</v>
      </c>
      <c r="G1612" s="165"/>
      <c r="H1612" s="572"/>
      <c r="I1612" s="187"/>
      <c r="J1612" s="572"/>
      <c r="K1612" s="572"/>
      <c r="L1612" s="145"/>
      <c r="M1612" s="574" t="s">
        <v>1029</v>
      </c>
      <c r="N1612" s="146"/>
      <c r="O1612" s="572"/>
      <c r="P1612" s="147"/>
      <c r="Q1612" s="574" t="s">
        <v>1029</v>
      </c>
    </row>
    <row r="1613" spans="1:18" ht="45" hidden="1" customHeight="1" x14ac:dyDescent="0.25">
      <c r="B1613" s="217" t="s">
        <v>331</v>
      </c>
      <c r="C1613" s="224" t="s">
        <v>990</v>
      </c>
      <c r="D1613" s="205" t="s">
        <v>735</v>
      </c>
      <c r="E1613" s="230" t="s">
        <v>287</v>
      </c>
      <c r="F1613" s="144" t="s">
        <v>472</v>
      </c>
      <c r="G1613" s="165"/>
      <c r="H1613" s="573"/>
      <c r="I1613" s="187"/>
      <c r="J1613" s="573"/>
      <c r="K1613" s="573"/>
      <c r="L1613" s="147"/>
      <c r="M1613" s="575"/>
      <c r="N1613" s="146"/>
      <c r="O1613" s="573"/>
      <c r="P1613" s="147"/>
      <c r="Q1613" s="575"/>
    </row>
    <row r="1614" spans="1:18" s="177" customFormat="1" ht="5.0999999999999996" hidden="1" customHeight="1" thickBot="1" x14ac:dyDescent="0.3">
      <c r="A1614" s="272"/>
      <c r="B1614" s="220" t="s">
        <v>331</v>
      </c>
      <c r="C1614" s="220" t="s">
        <v>991</v>
      </c>
      <c r="D1614" s="208" t="s">
        <v>735</v>
      </c>
      <c r="E1614" s="213"/>
      <c r="F1614" s="134"/>
      <c r="G1614" s="202"/>
      <c r="H1614" s="498"/>
      <c r="I1614" s="498"/>
      <c r="J1614" s="498"/>
      <c r="K1614" s="499"/>
      <c r="L1614" s="466"/>
      <c r="M1614" s="534"/>
      <c r="N1614" s="466"/>
      <c r="O1614" s="499"/>
      <c r="P1614" s="466"/>
      <c r="Q1614" s="534"/>
      <c r="R1614" s="272"/>
    </row>
    <row r="1615" spans="1:18" ht="15.75" hidden="1" thickTop="1" x14ac:dyDescent="0.25">
      <c r="B1615" s="218" t="s">
        <v>331</v>
      </c>
      <c r="C1615" s="218" t="s">
        <v>991</v>
      </c>
      <c r="D1615" s="206" t="s">
        <v>735</v>
      </c>
      <c r="E1615" s="238" t="s">
        <v>887</v>
      </c>
      <c r="F1615" s="142"/>
      <c r="G1615" s="203" t="s">
        <v>281</v>
      </c>
      <c r="H1615" s="507"/>
      <c r="I1615" s="507"/>
      <c r="J1615" s="507"/>
      <c r="K1615" s="508"/>
      <c r="L1615" s="509"/>
      <c r="M1615" s="535"/>
      <c r="N1615" s="510"/>
      <c r="O1615" s="508"/>
      <c r="P1615" s="509"/>
      <c r="Q1615" s="535"/>
    </row>
    <row r="1616" spans="1:18" ht="45" hidden="1" customHeight="1" x14ac:dyDescent="0.25">
      <c r="B1616" s="217" t="s">
        <v>331</v>
      </c>
      <c r="C1616" s="224" t="s">
        <v>991</v>
      </c>
      <c r="D1616" s="205" t="s">
        <v>735</v>
      </c>
      <c r="E1616" s="230" t="s">
        <v>1013</v>
      </c>
      <c r="F1616" s="489" t="s">
        <v>472</v>
      </c>
      <c r="G1616" s="165"/>
      <c r="H1616" s="624"/>
      <c r="I1616" s="497"/>
      <c r="J1616" s="627"/>
      <c r="K1616" s="588"/>
      <c r="L1616" s="471"/>
      <c r="M1616" s="580" t="s">
        <v>1029</v>
      </c>
      <c r="N1616" s="471"/>
      <c r="O1616" s="578"/>
      <c r="P1616" s="471"/>
      <c r="Q1616" s="580" t="s">
        <v>1029</v>
      </c>
    </row>
    <row r="1617" spans="1:18" ht="45" hidden="1" customHeight="1" x14ac:dyDescent="0.25">
      <c r="B1617" s="217" t="s">
        <v>331</v>
      </c>
      <c r="C1617" s="224" t="s">
        <v>991</v>
      </c>
      <c r="D1617" s="205" t="s">
        <v>735</v>
      </c>
      <c r="E1617" s="230" t="s">
        <v>307</v>
      </c>
      <c r="F1617" s="489" t="s">
        <v>472</v>
      </c>
      <c r="G1617" s="165"/>
      <c r="H1617" s="625"/>
      <c r="I1617" s="497"/>
      <c r="J1617" s="628"/>
      <c r="K1617" s="589"/>
      <c r="L1617" s="471"/>
      <c r="M1617" s="591"/>
      <c r="N1617" s="471"/>
      <c r="O1617" s="593"/>
      <c r="P1617" s="471"/>
      <c r="Q1617" s="591"/>
    </row>
    <row r="1618" spans="1:18" ht="45" hidden="1" customHeight="1" x14ac:dyDescent="0.25">
      <c r="B1618" s="217" t="s">
        <v>331</v>
      </c>
      <c r="C1618" s="224" t="s">
        <v>991</v>
      </c>
      <c r="D1618" s="205" t="s">
        <v>735</v>
      </c>
      <c r="E1618" s="230" t="s">
        <v>308</v>
      </c>
      <c r="F1618" s="489" t="s">
        <v>472</v>
      </c>
      <c r="G1618" s="165"/>
      <c r="H1618" s="626"/>
      <c r="I1618" s="497"/>
      <c r="J1618" s="629"/>
      <c r="K1618" s="590"/>
      <c r="L1618" s="471"/>
      <c r="M1618" s="592"/>
      <c r="N1618" s="471"/>
      <c r="O1618" s="579"/>
      <c r="P1618" s="471"/>
      <c r="Q1618" s="592"/>
    </row>
    <row r="1619" spans="1:18" s="177" customFormat="1" ht="5.0999999999999996" hidden="1" customHeight="1" thickBot="1" x14ac:dyDescent="0.3">
      <c r="A1619" s="272"/>
      <c r="B1619" s="220" t="s">
        <v>331</v>
      </c>
      <c r="C1619" s="220" t="s">
        <v>990</v>
      </c>
      <c r="D1619" s="208" t="s">
        <v>741</v>
      </c>
      <c r="E1619" s="213"/>
      <c r="F1619" s="134"/>
      <c r="G1619" s="202"/>
      <c r="H1619" s="193"/>
      <c r="I1619" s="193"/>
      <c r="J1619" s="193"/>
      <c r="K1619" s="193"/>
      <c r="L1619" s="134"/>
      <c r="M1619" s="186"/>
      <c r="N1619" s="134"/>
      <c r="O1619" s="193"/>
      <c r="P1619" s="134"/>
      <c r="Q1619" s="186"/>
      <c r="R1619" s="272"/>
    </row>
    <row r="1620" spans="1:18" ht="15.75" hidden="1" thickTop="1" x14ac:dyDescent="0.25">
      <c r="B1620" s="218" t="s">
        <v>331</v>
      </c>
      <c r="C1620" s="218" t="s">
        <v>990</v>
      </c>
      <c r="D1620" s="206" t="s">
        <v>741</v>
      </c>
      <c r="E1620" s="238" t="s">
        <v>888</v>
      </c>
      <c r="F1620" s="142"/>
      <c r="G1620" s="203" t="s">
        <v>275</v>
      </c>
      <c r="H1620" s="194"/>
      <c r="I1620" s="194"/>
      <c r="J1620" s="194"/>
      <c r="K1620" s="194"/>
      <c r="L1620" s="171"/>
      <c r="M1620" s="183"/>
      <c r="N1620" s="172"/>
      <c r="O1620" s="194"/>
      <c r="P1620" s="171"/>
      <c r="Q1620" s="183"/>
    </row>
    <row r="1621" spans="1:18" ht="45" hidden="1" customHeight="1" x14ac:dyDescent="0.25">
      <c r="B1621" s="217" t="s">
        <v>331</v>
      </c>
      <c r="C1621" s="224" t="s">
        <v>990</v>
      </c>
      <c r="D1621" s="205" t="s">
        <v>741</v>
      </c>
      <c r="E1621" s="230" t="s">
        <v>823</v>
      </c>
      <c r="F1621" s="144" t="s">
        <v>472</v>
      </c>
      <c r="G1621" s="165"/>
      <c r="H1621" s="572"/>
      <c r="I1621" s="187"/>
      <c r="J1621" s="608"/>
      <c r="K1621" s="608"/>
      <c r="L1621" s="146"/>
      <c r="M1621" s="611" t="s">
        <v>1029</v>
      </c>
      <c r="N1621" s="146"/>
      <c r="O1621" s="572"/>
      <c r="P1621" s="146"/>
      <c r="Q1621" s="611" t="s">
        <v>1029</v>
      </c>
    </row>
    <row r="1622" spans="1:18" ht="45" hidden="1" customHeight="1" x14ac:dyDescent="0.25">
      <c r="B1622" s="217" t="s">
        <v>331</v>
      </c>
      <c r="C1622" s="224" t="s">
        <v>990</v>
      </c>
      <c r="D1622" s="205" t="s">
        <v>741</v>
      </c>
      <c r="E1622" s="230" t="s">
        <v>824</v>
      </c>
      <c r="F1622" s="144" t="s">
        <v>472</v>
      </c>
      <c r="G1622" s="165"/>
      <c r="H1622" s="594"/>
      <c r="I1622" s="187"/>
      <c r="J1622" s="609"/>
      <c r="K1622" s="609"/>
      <c r="L1622" s="146"/>
      <c r="M1622" s="612"/>
      <c r="N1622" s="146"/>
      <c r="O1622" s="594"/>
      <c r="P1622" s="146"/>
      <c r="Q1622" s="612"/>
    </row>
    <row r="1623" spans="1:18" ht="45" hidden="1" customHeight="1" x14ac:dyDescent="0.25">
      <c r="B1623" s="217" t="s">
        <v>331</v>
      </c>
      <c r="C1623" s="224" t="s">
        <v>990</v>
      </c>
      <c r="D1623" s="205" t="s">
        <v>741</v>
      </c>
      <c r="E1623" s="230" t="s">
        <v>825</v>
      </c>
      <c r="F1623" s="144" t="s">
        <v>472</v>
      </c>
      <c r="G1623" s="165"/>
      <c r="H1623" s="573"/>
      <c r="I1623" s="187"/>
      <c r="J1623" s="610"/>
      <c r="K1623" s="610"/>
      <c r="L1623" s="146"/>
      <c r="M1623" s="613"/>
      <c r="N1623" s="146"/>
      <c r="O1623" s="573"/>
      <c r="P1623" s="146"/>
      <c r="Q1623" s="613"/>
    </row>
    <row r="1624" spans="1:18" s="177" customFormat="1" ht="5.0999999999999996" hidden="1" customHeight="1" thickBot="1" x14ac:dyDescent="0.3">
      <c r="A1624" s="272"/>
      <c r="B1624" s="220" t="s">
        <v>331</v>
      </c>
      <c r="C1624" s="220" t="s">
        <v>991</v>
      </c>
      <c r="D1624" s="208" t="s">
        <v>741</v>
      </c>
      <c r="E1624" s="213"/>
      <c r="F1624" s="134"/>
      <c r="G1624" s="202"/>
      <c r="H1624" s="498"/>
      <c r="I1624" s="498"/>
      <c r="J1624" s="498"/>
      <c r="K1624" s="499"/>
      <c r="L1624" s="466"/>
      <c r="M1624" s="534"/>
      <c r="N1624" s="466"/>
      <c r="O1624" s="499"/>
      <c r="P1624" s="466"/>
      <c r="Q1624" s="534"/>
      <c r="R1624" s="272"/>
    </row>
    <row r="1625" spans="1:18" ht="15.75" hidden="1" thickTop="1" x14ac:dyDescent="0.25">
      <c r="B1625" s="218" t="s">
        <v>331</v>
      </c>
      <c r="C1625" s="218" t="s">
        <v>991</v>
      </c>
      <c r="D1625" s="206" t="s">
        <v>741</v>
      </c>
      <c r="E1625" s="238" t="s">
        <v>888</v>
      </c>
      <c r="F1625" s="142"/>
      <c r="G1625" s="203" t="s">
        <v>281</v>
      </c>
      <c r="H1625" s="507"/>
      <c r="I1625" s="507"/>
      <c r="J1625" s="507"/>
      <c r="K1625" s="508"/>
      <c r="L1625" s="509"/>
      <c r="M1625" s="535"/>
      <c r="N1625" s="510"/>
      <c r="O1625" s="508"/>
      <c r="P1625" s="509"/>
      <c r="Q1625" s="535"/>
    </row>
    <row r="1626" spans="1:18" ht="45" hidden="1" customHeight="1" x14ac:dyDescent="0.25">
      <c r="B1626" s="217" t="s">
        <v>331</v>
      </c>
      <c r="C1626" s="224" t="s">
        <v>991</v>
      </c>
      <c r="D1626" s="205" t="s">
        <v>741</v>
      </c>
      <c r="E1626" s="230" t="s">
        <v>826</v>
      </c>
      <c r="F1626" s="489" t="s">
        <v>472</v>
      </c>
      <c r="G1626" s="165"/>
      <c r="H1626" s="624"/>
      <c r="I1626" s="497"/>
      <c r="J1626" s="624"/>
      <c r="K1626" s="578"/>
      <c r="L1626" s="470"/>
      <c r="M1626" s="580" t="s">
        <v>1029</v>
      </c>
      <c r="N1626" s="471"/>
      <c r="O1626" s="578"/>
      <c r="P1626" s="472"/>
      <c r="Q1626" s="580" t="s">
        <v>1029</v>
      </c>
    </row>
    <row r="1627" spans="1:18" ht="45" hidden="1" customHeight="1" x14ac:dyDescent="0.25">
      <c r="B1627" s="217" t="s">
        <v>331</v>
      </c>
      <c r="C1627" s="224" t="s">
        <v>991</v>
      </c>
      <c r="D1627" s="205" t="s">
        <v>741</v>
      </c>
      <c r="E1627" s="230" t="s">
        <v>827</v>
      </c>
      <c r="F1627" s="489" t="s">
        <v>472</v>
      </c>
      <c r="G1627" s="165"/>
      <c r="H1627" s="626"/>
      <c r="I1627" s="497"/>
      <c r="J1627" s="626"/>
      <c r="K1627" s="579"/>
      <c r="L1627" s="472"/>
      <c r="M1627" s="581"/>
      <c r="N1627" s="471"/>
      <c r="O1627" s="579"/>
      <c r="P1627" s="472"/>
      <c r="Q1627" s="581"/>
    </row>
    <row r="1628" spans="1:18" s="177" customFormat="1" ht="5.0999999999999996" hidden="1" customHeight="1" thickBot="1" x14ac:dyDescent="0.3">
      <c r="A1628" s="272"/>
      <c r="B1628" s="220" t="s">
        <v>331</v>
      </c>
      <c r="C1628" s="220" t="s">
        <v>990</v>
      </c>
      <c r="D1628" s="208" t="s">
        <v>740</v>
      </c>
      <c r="E1628" s="213"/>
      <c r="F1628" s="134"/>
      <c r="G1628" s="202"/>
      <c r="H1628" s="193"/>
      <c r="I1628" s="193"/>
      <c r="J1628" s="193"/>
      <c r="K1628" s="193"/>
      <c r="L1628" s="134"/>
      <c r="M1628" s="186"/>
      <c r="N1628" s="134"/>
      <c r="O1628" s="193"/>
      <c r="P1628" s="134"/>
      <c r="Q1628" s="186"/>
      <c r="R1628" s="272"/>
    </row>
    <row r="1629" spans="1:18" ht="15.75" hidden="1" thickTop="1" x14ac:dyDescent="0.25">
      <c r="B1629" s="218" t="s">
        <v>331</v>
      </c>
      <c r="C1629" s="218" t="s">
        <v>990</v>
      </c>
      <c r="D1629" s="206" t="s">
        <v>740</v>
      </c>
      <c r="E1629" s="238" t="s">
        <v>889</v>
      </c>
      <c r="F1629" s="142"/>
      <c r="G1629" s="203" t="s">
        <v>274</v>
      </c>
      <c r="H1629" s="194"/>
      <c r="I1629" s="194"/>
      <c r="J1629" s="194"/>
      <c r="K1629" s="194"/>
      <c r="L1629" s="171"/>
      <c r="M1629" s="183"/>
      <c r="N1629" s="172"/>
      <c r="O1629" s="194"/>
      <c r="P1629" s="171"/>
      <c r="Q1629" s="183"/>
    </row>
    <row r="1630" spans="1:18" ht="45" hidden="1" customHeight="1" x14ac:dyDescent="0.25">
      <c r="B1630" s="217" t="s">
        <v>331</v>
      </c>
      <c r="C1630" s="224" t="s">
        <v>990</v>
      </c>
      <c r="D1630" s="205" t="s">
        <v>740</v>
      </c>
      <c r="E1630" s="230" t="s">
        <v>890</v>
      </c>
      <c r="F1630" s="144" t="s">
        <v>472</v>
      </c>
      <c r="G1630" s="198" t="s">
        <v>455</v>
      </c>
      <c r="H1630" s="167"/>
      <c r="I1630" s="187"/>
      <c r="J1630" s="167"/>
      <c r="K1630" s="167"/>
      <c r="L1630" s="145"/>
      <c r="M1630" s="166" t="s">
        <v>1029</v>
      </c>
      <c r="N1630" s="146"/>
      <c r="O1630" s="167"/>
      <c r="P1630" s="147"/>
      <c r="Q1630" s="166" t="s">
        <v>1029</v>
      </c>
    </row>
    <row r="1631" spans="1:18" s="177" customFormat="1" ht="5.0999999999999996" hidden="1" customHeight="1" thickBot="1" x14ac:dyDescent="0.3">
      <c r="A1631" s="272"/>
      <c r="B1631" s="220" t="s">
        <v>331</v>
      </c>
      <c r="C1631" s="220" t="s">
        <v>991</v>
      </c>
      <c r="D1631" s="208" t="s">
        <v>740</v>
      </c>
      <c r="E1631" s="213"/>
      <c r="F1631" s="134"/>
      <c r="G1631" s="202"/>
      <c r="H1631" s="498"/>
      <c r="I1631" s="498"/>
      <c r="J1631" s="498"/>
      <c r="K1631" s="499"/>
      <c r="L1631" s="466"/>
      <c r="M1631" s="534"/>
      <c r="N1631" s="466"/>
      <c r="O1631" s="499"/>
      <c r="P1631" s="466"/>
      <c r="Q1631" s="534"/>
      <c r="R1631" s="272"/>
    </row>
    <row r="1632" spans="1:18" ht="15.75" hidden="1" thickTop="1" x14ac:dyDescent="0.25">
      <c r="B1632" s="218" t="s">
        <v>331</v>
      </c>
      <c r="C1632" s="218" t="s">
        <v>991</v>
      </c>
      <c r="D1632" s="206" t="s">
        <v>740</v>
      </c>
      <c r="E1632" s="238" t="s">
        <v>889</v>
      </c>
      <c r="F1632" s="142"/>
      <c r="G1632" s="203" t="s">
        <v>281</v>
      </c>
      <c r="H1632" s="513"/>
      <c r="I1632" s="514"/>
      <c r="J1632" s="513"/>
      <c r="K1632" s="515"/>
      <c r="L1632" s="516"/>
      <c r="M1632" s="536"/>
      <c r="N1632" s="517"/>
      <c r="O1632" s="515"/>
      <c r="P1632" s="516"/>
      <c r="Q1632" s="536"/>
    </row>
    <row r="1633" spans="1:18" ht="45" hidden="1" customHeight="1" x14ac:dyDescent="0.25">
      <c r="B1633" s="217" t="s">
        <v>331</v>
      </c>
      <c r="C1633" s="224" t="s">
        <v>991</v>
      </c>
      <c r="D1633" s="205" t="s">
        <v>740</v>
      </c>
      <c r="E1633" s="230" t="s">
        <v>891</v>
      </c>
      <c r="F1633" s="489" t="s">
        <v>472</v>
      </c>
      <c r="G1633" s="559"/>
      <c r="H1633" s="624"/>
      <c r="I1633" s="497"/>
      <c r="J1633" s="624"/>
      <c r="K1633" s="578"/>
      <c r="L1633" s="470"/>
      <c r="M1633" s="580" t="s">
        <v>1029</v>
      </c>
      <c r="N1633" s="471"/>
      <c r="O1633" s="578"/>
      <c r="P1633" s="472"/>
      <c r="Q1633" s="580" t="s">
        <v>1029</v>
      </c>
    </row>
    <row r="1634" spans="1:18" ht="45" hidden="1" customHeight="1" x14ac:dyDescent="0.25">
      <c r="B1634" s="217" t="s">
        <v>331</v>
      </c>
      <c r="C1634" s="224" t="s">
        <v>991</v>
      </c>
      <c r="D1634" s="205" t="s">
        <v>740</v>
      </c>
      <c r="E1634" s="230" t="s">
        <v>892</v>
      </c>
      <c r="F1634" s="489" t="s">
        <v>472</v>
      </c>
      <c r="G1634" s="559"/>
      <c r="H1634" s="626"/>
      <c r="I1634" s="497"/>
      <c r="J1634" s="626"/>
      <c r="K1634" s="579"/>
      <c r="L1634" s="472"/>
      <c r="M1634" s="581"/>
      <c r="N1634" s="471"/>
      <c r="O1634" s="579"/>
      <c r="P1634" s="472"/>
      <c r="Q1634" s="581"/>
    </row>
    <row r="1635" spans="1:18" s="177" customFormat="1" ht="5.0999999999999996" hidden="1" customHeight="1" thickBot="1" x14ac:dyDescent="0.3">
      <c r="A1635" s="272"/>
      <c r="B1635" s="220" t="s">
        <v>331</v>
      </c>
      <c r="C1635" s="220" t="s">
        <v>990</v>
      </c>
      <c r="D1635" s="208" t="s">
        <v>739</v>
      </c>
      <c r="E1635" s="213"/>
      <c r="F1635" s="134"/>
      <c r="G1635" s="202"/>
      <c r="H1635" s="193"/>
      <c r="I1635" s="193"/>
      <c r="J1635" s="193"/>
      <c r="K1635" s="193"/>
      <c r="L1635" s="134"/>
      <c r="M1635" s="186"/>
      <c r="N1635" s="134"/>
      <c r="O1635" s="193"/>
      <c r="P1635" s="134"/>
      <c r="Q1635" s="186"/>
      <c r="R1635" s="272"/>
    </row>
    <row r="1636" spans="1:18" ht="15.75" hidden="1" thickTop="1" x14ac:dyDescent="0.25">
      <c r="B1636" s="218" t="s">
        <v>331</v>
      </c>
      <c r="C1636" s="218" t="s">
        <v>990</v>
      </c>
      <c r="D1636" s="206" t="s">
        <v>739</v>
      </c>
      <c r="E1636" s="238" t="s">
        <v>276</v>
      </c>
      <c r="F1636" s="142"/>
      <c r="G1636" s="203" t="s">
        <v>281</v>
      </c>
      <c r="H1636" s="194"/>
      <c r="I1636" s="194"/>
      <c r="J1636" s="194"/>
      <c r="K1636" s="194"/>
      <c r="L1636" s="171"/>
      <c r="M1636" s="183"/>
      <c r="N1636" s="172"/>
      <c r="O1636" s="194"/>
      <c r="P1636" s="171"/>
      <c r="Q1636" s="183"/>
    </row>
    <row r="1637" spans="1:18" ht="45" hidden="1" customHeight="1" x14ac:dyDescent="0.25">
      <c r="B1637" s="217" t="s">
        <v>331</v>
      </c>
      <c r="C1637" s="224" t="s">
        <v>990</v>
      </c>
      <c r="D1637" s="205" t="s">
        <v>739</v>
      </c>
      <c r="E1637" s="230" t="s">
        <v>306</v>
      </c>
      <c r="F1637" s="144" t="s">
        <v>472</v>
      </c>
      <c r="G1637" s="559" t="s">
        <v>454</v>
      </c>
      <c r="H1637" s="572"/>
      <c r="I1637" s="187"/>
      <c r="J1637" s="572"/>
      <c r="K1637" s="572"/>
      <c r="L1637" s="145"/>
      <c r="M1637" s="574" t="s">
        <v>1029</v>
      </c>
      <c r="N1637" s="146"/>
      <c r="O1637" s="572"/>
      <c r="P1637" s="147"/>
      <c r="Q1637" s="574" t="s">
        <v>1029</v>
      </c>
    </row>
    <row r="1638" spans="1:18" ht="45" hidden="1" customHeight="1" x14ac:dyDescent="0.25">
      <c r="B1638" s="217" t="s">
        <v>331</v>
      </c>
      <c r="C1638" s="224" t="s">
        <v>990</v>
      </c>
      <c r="D1638" s="205" t="s">
        <v>739</v>
      </c>
      <c r="E1638" s="230" t="s">
        <v>288</v>
      </c>
      <c r="F1638" s="144" t="s">
        <v>472</v>
      </c>
      <c r="G1638" s="559"/>
      <c r="H1638" s="573"/>
      <c r="I1638" s="187"/>
      <c r="J1638" s="573"/>
      <c r="K1638" s="573"/>
      <c r="L1638" s="147"/>
      <c r="M1638" s="575"/>
      <c r="N1638" s="146"/>
      <c r="O1638" s="573"/>
      <c r="P1638" s="147"/>
      <c r="Q1638" s="575"/>
    </row>
    <row r="1639" spans="1:18" s="177" customFormat="1" ht="5.0999999999999996" hidden="1" customHeight="1" thickBot="1" x14ac:dyDescent="0.3">
      <c r="A1639" s="272"/>
      <c r="B1639" s="220" t="s">
        <v>331</v>
      </c>
      <c r="C1639" s="220" t="s">
        <v>991</v>
      </c>
      <c r="D1639" s="208" t="s">
        <v>739</v>
      </c>
      <c r="E1639" s="213"/>
      <c r="F1639" s="134"/>
      <c r="G1639" s="202"/>
      <c r="H1639" s="498"/>
      <c r="I1639" s="498"/>
      <c r="J1639" s="498"/>
      <c r="K1639" s="499"/>
      <c r="L1639" s="466"/>
      <c r="M1639" s="534"/>
      <c r="N1639" s="466"/>
      <c r="O1639" s="499"/>
      <c r="P1639" s="466"/>
      <c r="Q1639" s="534"/>
      <c r="R1639" s="272"/>
    </row>
    <row r="1640" spans="1:18" ht="15.75" hidden="1" thickTop="1" x14ac:dyDescent="0.25">
      <c r="B1640" s="218" t="s">
        <v>331</v>
      </c>
      <c r="C1640" s="218" t="s">
        <v>991</v>
      </c>
      <c r="D1640" s="206" t="s">
        <v>739</v>
      </c>
      <c r="E1640" s="238" t="s">
        <v>276</v>
      </c>
      <c r="F1640" s="142"/>
      <c r="G1640" s="203" t="s">
        <v>281</v>
      </c>
      <c r="H1640" s="507"/>
      <c r="I1640" s="507"/>
      <c r="J1640" s="507"/>
      <c r="K1640" s="508"/>
      <c r="L1640" s="509"/>
      <c r="M1640" s="535"/>
      <c r="N1640" s="510"/>
      <c r="O1640" s="508"/>
      <c r="P1640" s="509"/>
      <c r="Q1640" s="535"/>
    </row>
    <row r="1641" spans="1:18" ht="45" hidden="1" customHeight="1" x14ac:dyDescent="0.25">
      <c r="B1641" s="217" t="s">
        <v>331</v>
      </c>
      <c r="C1641" s="224" t="s">
        <v>991</v>
      </c>
      <c r="D1641" s="205" t="s">
        <v>739</v>
      </c>
      <c r="E1641" s="230" t="s">
        <v>305</v>
      </c>
      <c r="F1641" s="489" t="s">
        <v>472</v>
      </c>
      <c r="G1641" s="165"/>
      <c r="H1641" s="624"/>
      <c r="I1641" s="497"/>
      <c r="J1641" s="624"/>
      <c r="K1641" s="578"/>
      <c r="L1641" s="470"/>
      <c r="M1641" s="580" t="s">
        <v>1029</v>
      </c>
      <c r="N1641" s="471"/>
      <c r="O1641" s="578"/>
      <c r="P1641" s="472"/>
      <c r="Q1641" s="580" t="s">
        <v>1029</v>
      </c>
    </row>
    <row r="1642" spans="1:18" ht="45" hidden="1" customHeight="1" x14ac:dyDescent="0.25">
      <c r="B1642" s="217" t="s">
        <v>331</v>
      </c>
      <c r="C1642" s="224" t="s">
        <v>991</v>
      </c>
      <c r="D1642" s="205" t="s">
        <v>739</v>
      </c>
      <c r="E1642" s="230" t="s">
        <v>167</v>
      </c>
      <c r="F1642" s="489" t="s">
        <v>472</v>
      </c>
      <c r="G1642" s="165"/>
      <c r="H1642" s="626"/>
      <c r="I1642" s="497"/>
      <c r="J1642" s="626"/>
      <c r="K1642" s="579"/>
      <c r="L1642" s="472"/>
      <c r="M1642" s="581"/>
      <c r="N1642" s="471"/>
      <c r="O1642" s="579"/>
      <c r="P1642" s="472"/>
      <c r="Q1642" s="581"/>
    </row>
    <row r="1643" spans="1:18" s="177" customFormat="1" ht="5.0999999999999996" hidden="1" customHeight="1" thickBot="1" x14ac:dyDescent="0.3">
      <c r="A1643" s="272"/>
      <c r="B1643" s="220" t="s">
        <v>331</v>
      </c>
      <c r="C1643" s="220" t="s">
        <v>990</v>
      </c>
      <c r="D1643" s="208" t="s">
        <v>738</v>
      </c>
      <c r="E1643" s="213"/>
      <c r="F1643" s="134"/>
      <c r="G1643" s="202"/>
      <c r="H1643" s="193"/>
      <c r="I1643" s="193"/>
      <c r="J1643" s="193"/>
      <c r="K1643" s="193"/>
      <c r="L1643" s="134"/>
      <c r="M1643" s="186"/>
      <c r="N1643" s="134"/>
      <c r="O1643" s="193"/>
      <c r="P1643" s="134"/>
      <c r="Q1643" s="186"/>
      <c r="R1643" s="272"/>
    </row>
    <row r="1644" spans="1:18" ht="15.75" hidden="1" thickTop="1" x14ac:dyDescent="0.25">
      <c r="B1644" s="218" t="s">
        <v>331</v>
      </c>
      <c r="C1644" s="218" t="s">
        <v>990</v>
      </c>
      <c r="D1644" s="206" t="s">
        <v>738</v>
      </c>
      <c r="E1644" s="238" t="s">
        <v>57</v>
      </c>
      <c r="F1644" s="142"/>
      <c r="G1644" s="173" t="s">
        <v>277</v>
      </c>
      <c r="H1644" s="194"/>
      <c r="I1644" s="194"/>
      <c r="J1644" s="194"/>
      <c r="K1644" s="194"/>
      <c r="L1644" s="171"/>
      <c r="M1644" s="183"/>
      <c r="N1644" s="172"/>
      <c r="O1644" s="194"/>
      <c r="P1644" s="171"/>
      <c r="Q1644" s="183"/>
    </row>
    <row r="1645" spans="1:18" ht="45" hidden="1" customHeight="1" x14ac:dyDescent="0.25">
      <c r="B1645" s="217" t="s">
        <v>331</v>
      </c>
      <c r="C1645" s="224" t="s">
        <v>990</v>
      </c>
      <c r="D1645" s="205" t="s">
        <v>738</v>
      </c>
      <c r="E1645" s="230" t="s">
        <v>304</v>
      </c>
      <c r="F1645" s="144" t="s">
        <v>472</v>
      </c>
      <c r="G1645" s="559" t="s">
        <v>295</v>
      </c>
      <c r="H1645" s="572"/>
      <c r="I1645" s="187"/>
      <c r="J1645" s="572"/>
      <c r="K1645" s="572"/>
      <c r="L1645" s="145"/>
      <c r="M1645" s="574" t="s">
        <v>1029</v>
      </c>
      <c r="N1645" s="146"/>
      <c r="O1645" s="572"/>
      <c r="P1645" s="147"/>
      <c r="Q1645" s="574" t="s">
        <v>1029</v>
      </c>
    </row>
    <row r="1646" spans="1:18" ht="45" hidden="1" customHeight="1" x14ac:dyDescent="0.25">
      <c r="B1646" s="217" t="s">
        <v>331</v>
      </c>
      <c r="C1646" s="224" t="s">
        <v>990</v>
      </c>
      <c r="D1646" s="205" t="s">
        <v>738</v>
      </c>
      <c r="E1646" s="230" t="s">
        <v>289</v>
      </c>
      <c r="F1646" s="144" t="s">
        <v>472</v>
      </c>
      <c r="G1646" s="559"/>
      <c r="H1646" s="573"/>
      <c r="I1646" s="187"/>
      <c r="J1646" s="573"/>
      <c r="K1646" s="573"/>
      <c r="L1646" s="147"/>
      <c r="M1646" s="575"/>
      <c r="N1646" s="146"/>
      <c r="O1646" s="573"/>
      <c r="P1646" s="147"/>
      <c r="Q1646" s="575"/>
    </row>
    <row r="1647" spans="1:18" s="177" customFormat="1" ht="5.0999999999999996" hidden="1" customHeight="1" thickBot="1" x14ac:dyDescent="0.3">
      <c r="A1647" s="272"/>
      <c r="B1647" s="220" t="s">
        <v>331</v>
      </c>
      <c r="C1647" s="220" t="s">
        <v>991</v>
      </c>
      <c r="D1647" s="208" t="s">
        <v>738</v>
      </c>
      <c r="E1647" s="213"/>
      <c r="F1647" s="134"/>
      <c r="G1647" s="202"/>
      <c r="H1647" s="498"/>
      <c r="I1647" s="498"/>
      <c r="J1647" s="498"/>
      <c r="K1647" s="499"/>
      <c r="L1647" s="466"/>
      <c r="M1647" s="534"/>
      <c r="N1647" s="466"/>
      <c r="O1647" s="499"/>
      <c r="P1647" s="466"/>
      <c r="Q1647" s="534"/>
      <c r="R1647" s="272"/>
    </row>
    <row r="1648" spans="1:18" ht="15.75" hidden="1" thickTop="1" x14ac:dyDescent="0.25">
      <c r="B1648" s="218" t="s">
        <v>331</v>
      </c>
      <c r="C1648" s="218" t="s">
        <v>991</v>
      </c>
      <c r="D1648" s="206" t="s">
        <v>738</v>
      </c>
      <c r="E1648" s="238" t="s">
        <v>57</v>
      </c>
      <c r="F1648" s="142"/>
      <c r="G1648" s="173" t="s">
        <v>277</v>
      </c>
      <c r="H1648" s="507"/>
      <c r="I1648" s="507"/>
      <c r="J1648" s="507"/>
      <c r="K1648" s="508"/>
      <c r="L1648" s="509"/>
      <c r="M1648" s="535"/>
      <c r="N1648" s="510"/>
      <c r="O1648" s="508"/>
      <c r="P1648" s="509"/>
      <c r="Q1648" s="535"/>
    </row>
    <row r="1649" spans="1:18" ht="45" hidden="1" customHeight="1" x14ac:dyDescent="0.25">
      <c r="B1649" s="217" t="s">
        <v>331</v>
      </c>
      <c r="C1649" s="224" t="s">
        <v>991</v>
      </c>
      <c r="D1649" s="205" t="s">
        <v>738</v>
      </c>
      <c r="E1649" s="230" t="s">
        <v>303</v>
      </c>
      <c r="F1649" s="489" t="s">
        <v>472</v>
      </c>
      <c r="G1649" s="165"/>
      <c r="H1649" s="576"/>
      <c r="I1649" s="469"/>
      <c r="J1649" s="576"/>
      <c r="K1649" s="578"/>
      <c r="L1649" s="470"/>
      <c r="M1649" s="580" t="s">
        <v>1029</v>
      </c>
      <c r="N1649" s="471"/>
      <c r="O1649" s="578"/>
      <c r="P1649" s="472"/>
      <c r="Q1649" s="580" t="s">
        <v>1029</v>
      </c>
    </row>
    <row r="1650" spans="1:18" ht="45" hidden="1" customHeight="1" x14ac:dyDescent="0.25">
      <c r="B1650" s="217" t="s">
        <v>331</v>
      </c>
      <c r="C1650" s="224" t="s">
        <v>991</v>
      </c>
      <c r="D1650" s="205" t="s">
        <v>738</v>
      </c>
      <c r="E1650" s="230" t="s">
        <v>290</v>
      </c>
      <c r="F1650" s="489" t="s">
        <v>472</v>
      </c>
      <c r="G1650" s="165"/>
      <c r="H1650" s="577"/>
      <c r="I1650" s="469"/>
      <c r="J1650" s="577"/>
      <c r="K1650" s="579"/>
      <c r="L1650" s="472"/>
      <c r="M1650" s="581"/>
      <c r="N1650" s="471"/>
      <c r="O1650" s="579"/>
      <c r="P1650" s="472"/>
      <c r="Q1650" s="581"/>
    </row>
    <row r="1651" spans="1:18" s="177" customFormat="1" ht="5.0999999999999996" hidden="1" customHeight="1" thickBot="1" x14ac:dyDescent="0.3">
      <c r="A1651" s="272"/>
      <c r="B1651" s="220" t="s">
        <v>331</v>
      </c>
      <c r="C1651" s="220" t="s">
        <v>990</v>
      </c>
      <c r="D1651" s="208" t="s">
        <v>737</v>
      </c>
      <c r="E1651" s="213"/>
      <c r="F1651" s="134"/>
      <c r="G1651" s="202"/>
      <c r="H1651" s="193"/>
      <c r="I1651" s="193"/>
      <c r="J1651" s="193"/>
      <c r="K1651" s="193"/>
      <c r="L1651" s="134"/>
      <c r="M1651" s="186"/>
      <c r="N1651" s="134"/>
      <c r="O1651" s="193"/>
      <c r="P1651" s="134"/>
      <c r="Q1651" s="186"/>
      <c r="R1651" s="272"/>
    </row>
    <row r="1652" spans="1:18" ht="15.75" hidden="1" thickTop="1" x14ac:dyDescent="0.25">
      <c r="B1652" s="218" t="s">
        <v>331</v>
      </c>
      <c r="C1652" s="218" t="s">
        <v>990</v>
      </c>
      <c r="D1652" s="206" t="s">
        <v>737</v>
      </c>
      <c r="E1652" s="238" t="s">
        <v>278</v>
      </c>
      <c r="F1652" s="142"/>
      <c r="G1652" s="203" t="s">
        <v>281</v>
      </c>
      <c r="H1652" s="194"/>
      <c r="I1652" s="194"/>
      <c r="J1652" s="194"/>
      <c r="K1652" s="194"/>
      <c r="L1652" s="171"/>
      <c r="M1652" s="183"/>
      <c r="N1652" s="172"/>
      <c r="O1652" s="194"/>
      <c r="P1652" s="171"/>
      <c r="Q1652" s="183"/>
    </row>
    <row r="1653" spans="1:18" ht="45" hidden="1" customHeight="1" x14ac:dyDescent="0.25">
      <c r="B1653" s="217" t="s">
        <v>331</v>
      </c>
      <c r="C1653" s="224" t="s">
        <v>990</v>
      </c>
      <c r="D1653" s="205" t="s">
        <v>737</v>
      </c>
      <c r="E1653" s="230" t="s">
        <v>299</v>
      </c>
      <c r="F1653" s="144" t="s">
        <v>472</v>
      </c>
      <c r="G1653" s="559" t="s">
        <v>457</v>
      </c>
      <c r="H1653" s="572"/>
      <c r="I1653" s="187"/>
      <c r="J1653" s="608"/>
      <c r="K1653" s="608"/>
      <c r="L1653" s="146"/>
      <c r="M1653" s="611" t="s">
        <v>1029</v>
      </c>
      <c r="N1653" s="146"/>
      <c r="O1653" s="572"/>
      <c r="P1653" s="146"/>
      <c r="Q1653" s="611" t="s">
        <v>1029</v>
      </c>
    </row>
    <row r="1654" spans="1:18" ht="45" hidden="1" customHeight="1" x14ac:dyDescent="0.25">
      <c r="B1654" s="217" t="s">
        <v>331</v>
      </c>
      <c r="C1654" s="224" t="s">
        <v>990</v>
      </c>
      <c r="D1654" s="205" t="s">
        <v>737</v>
      </c>
      <c r="E1654" s="230" t="s">
        <v>302</v>
      </c>
      <c r="F1654" s="144" t="s">
        <v>472</v>
      </c>
      <c r="G1654" s="559"/>
      <c r="H1654" s="594"/>
      <c r="I1654" s="187"/>
      <c r="J1654" s="609"/>
      <c r="K1654" s="609"/>
      <c r="L1654" s="146"/>
      <c r="M1654" s="612"/>
      <c r="N1654" s="146"/>
      <c r="O1654" s="594"/>
      <c r="P1654" s="146"/>
      <c r="Q1654" s="612"/>
    </row>
    <row r="1655" spans="1:18" ht="45" hidden="1" customHeight="1" x14ac:dyDescent="0.25">
      <c r="B1655" s="217" t="s">
        <v>331</v>
      </c>
      <c r="C1655" s="224" t="s">
        <v>990</v>
      </c>
      <c r="D1655" s="205" t="s">
        <v>737</v>
      </c>
      <c r="E1655" s="230" t="s">
        <v>491</v>
      </c>
      <c r="F1655" s="144" t="s">
        <v>472</v>
      </c>
      <c r="G1655" s="559"/>
      <c r="H1655" s="573"/>
      <c r="I1655" s="187"/>
      <c r="J1655" s="610"/>
      <c r="K1655" s="610"/>
      <c r="L1655" s="146"/>
      <c r="M1655" s="613"/>
      <c r="N1655" s="146"/>
      <c r="O1655" s="573"/>
      <c r="P1655" s="146"/>
      <c r="Q1655" s="613"/>
    </row>
    <row r="1656" spans="1:18" s="177" customFormat="1" ht="5.0999999999999996" hidden="1" customHeight="1" thickBot="1" x14ac:dyDescent="0.3">
      <c r="A1656" s="272"/>
      <c r="B1656" s="220" t="s">
        <v>331</v>
      </c>
      <c r="C1656" s="220" t="s">
        <v>991</v>
      </c>
      <c r="D1656" s="208" t="s">
        <v>737</v>
      </c>
      <c r="E1656" s="213"/>
      <c r="F1656" s="134"/>
      <c r="G1656" s="202"/>
      <c r="H1656" s="498"/>
      <c r="I1656" s="498"/>
      <c r="J1656" s="498"/>
      <c r="K1656" s="499"/>
      <c r="L1656" s="466"/>
      <c r="M1656" s="534"/>
      <c r="N1656" s="466"/>
      <c r="O1656" s="499"/>
      <c r="P1656" s="466"/>
      <c r="Q1656" s="534"/>
      <c r="R1656" s="272"/>
    </row>
    <row r="1657" spans="1:18" ht="15.75" hidden="1" thickTop="1" x14ac:dyDescent="0.25">
      <c r="B1657" s="218" t="s">
        <v>331</v>
      </c>
      <c r="C1657" s="218" t="s">
        <v>991</v>
      </c>
      <c r="D1657" s="206" t="s">
        <v>737</v>
      </c>
      <c r="E1657" s="238" t="s">
        <v>278</v>
      </c>
      <c r="F1657" s="142"/>
      <c r="G1657" s="203" t="s">
        <v>281</v>
      </c>
      <c r="H1657" s="507"/>
      <c r="I1657" s="507"/>
      <c r="J1657" s="507"/>
      <c r="K1657" s="508"/>
      <c r="L1657" s="509"/>
      <c r="M1657" s="535"/>
      <c r="N1657" s="510"/>
      <c r="O1657" s="508"/>
      <c r="P1657" s="509"/>
      <c r="Q1657" s="535"/>
    </row>
    <row r="1658" spans="1:18" ht="45" hidden="1" customHeight="1" x14ac:dyDescent="0.25">
      <c r="B1658" s="217" t="s">
        <v>331</v>
      </c>
      <c r="C1658" s="224" t="s">
        <v>991</v>
      </c>
      <c r="D1658" s="207" t="s">
        <v>737</v>
      </c>
      <c r="E1658" s="230" t="s">
        <v>301</v>
      </c>
      <c r="F1658" s="489" t="s">
        <v>472</v>
      </c>
      <c r="G1658" s="165"/>
      <c r="H1658" s="624"/>
      <c r="I1658" s="497"/>
      <c r="J1658" s="627"/>
      <c r="K1658" s="588"/>
      <c r="L1658" s="471"/>
      <c r="M1658" s="580" t="s">
        <v>1029</v>
      </c>
      <c r="N1658" s="471"/>
      <c r="O1658" s="578"/>
      <c r="P1658" s="471"/>
      <c r="Q1658" s="580" t="s">
        <v>1029</v>
      </c>
    </row>
    <row r="1659" spans="1:18" ht="45" hidden="1" customHeight="1" x14ac:dyDescent="0.25">
      <c r="B1659" s="217" t="s">
        <v>331</v>
      </c>
      <c r="C1659" s="224" t="s">
        <v>991</v>
      </c>
      <c r="D1659" s="205" t="s">
        <v>737</v>
      </c>
      <c r="E1659" s="230" t="s">
        <v>297</v>
      </c>
      <c r="F1659" s="489" t="s">
        <v>472</v>
      </c>
      <c r="G1659" s="165"/>
      <c r="H1659" s="625"/>
      <c r="I1659" s="497"/>
      <c r="J1659" s="628"/>
      <c r="K1659" s="589"/>
      <c r="L1659" s="471"/>
      <c r="M1659" s="591"/>
      <c r="N1659" s="471"/>
      <c r="O1659" s="593"/>
      <c r="P1659" s="471"/>
      <c r="Q1659" s="591"/>
    </row>
    <row r="1660" spans="1:18" ht="45" hidden="1" customHeight="1" x14ac:dyDescent="0.25">
      <c r="B1660" s="217" t="s">
        <v>331</v>
      </c>
      <c r="C1660" s="224" t="s">
        <v>991</v>
      </c>
      <c r="D1660" s="205" t="s">
        <v>737</v>
      </c>
      <c r="E1660" s="230" t="s">
        <v>298</v>
      </c>
      <c r="F1660" s="489" t="s">
        <v>472</v>
      </c>
      <c r="G1660" s="165"/>
      <c r="H1660" s="626"/>
      <c r="I1660" s="497"/>
      <c r="J1660" s="629"/>
      <c r="K1660" s="590"/>
      <c r="L1660" s="471"/>
      <c r="M1660" s="592"/>
      <c r="N1660" s="471"/>
      <c r="O1660" s="579"/>
      <c r="P1660" s="471"/>
      <c r="Q1660" s="592"/>
    </row>
    <row r="1661" spans="1:18" s="177" customFormat="1" ht="5.0999999999999996" hidden="1" customHeight="1" thickBot="1" x14ac:dyDescent="0.3">
      <c r="A1661" s="272"/>
      <c r="B1661" s="220" t="s">
        <v>331</v>
      </c>
      <c r="C1661" s="220" t="s">
        <v>990</v>
      </c>
      <c r="D1661" s="208" t="s">
        <v>736</v>
      </c>
      <c r="E1661" s="213"/>
      <c r="F1661" s="134"/>
      <c r="G1661" s="202"/>
      <c r="H1661" s="193"/>
      <c r="I1661" s="193"/>
      <c r="J1661" s="193"/>
      <c r="K1661" s="193"/>
      <c r="L1661" s="134"/>
      <c r="M1661" s="186"/>
      <c r="N1661" s="134"/>
      <c r="O1661" s="193"/>
      <c r="P1661" s="134"/>
      <c r="Q1661" s="186"/>
      <c r="R1661" s="272"/>
    </row>
    <row r="1662" spans="1:18" ht="15.75" hidden="1" thickTop="1" x14ac:dyDescent="0.25">
      <c r="B1662" s="218" t="s">
        <v>331</v>
      </c>
      <c r="C1662" s="218" t="s">
        <v>990</v>
      </c>
      <c r="D1662" s="206" t="s">
        <v>736</v>
      </c>
      <c r="E1662" s="238" t="s">
        <v>279</v>
      </c>
      <c r="F1662" s="142"/>
      <c r="G1662" s="203" t="s">
        <v>281</v>
      </c>
      <c r="H1662" s="194"/>
      <c r="I1662" s="194"/>
      <c r="J1662" s="194"/>
      <c r="K1662" s="194"/>
      <c r="L1662" s="171"/>
      <c r="M1662" s="183"/>
      <c r="N1662" s="172"/>
      <c r="O1662" s="194"/>
      <c r="P1662" s="171"/>
      <c r="Q1662" s="183"/>
    </row>
    <row r="1663" spans="1:18" ht="45" hidden="1" customHeight="1" x14ac:dyDescent="0.25">
      <c r="B1663" s="217" t="s">
        <v>331</v>
      </c>
      <c r="C1663" s="224" t="s">
        <v>990</v>
      </c>
      <c r="D1663" s="205" t="s">
        <v>736</v>
      </c>
      <c r="E1663" s="230" t="s">
        <v>299</v>
      </c>
      <c r="F1663" s="144" t="s">
        <v>472</v>
      </c>
      <c r="G1663" s="559" t="s">
        <v>456</v>
      </c>
      <c r="H1663" s="572"/>
      <c r="I1663" s="187"/>
      <c r="J1663" s="608"/>
      <c r="K1663" s="608"/>
      <c r="L1663" s="146"/>
      <c r="M1663" s="611" t="s">
        <v>1029</v>
      </c>
      <c r="N1663" s="146"/>
      <c r="O1663" s="572"/>
      <c r="P1663" s="146"/>
      <c r="Q1663" s="611" t="s">
        <v>1029</v>
      </c>
    </row>
    <row r="1664" spans="1:18" ht="45" hidden="1" customHeight="1" x14ac:dyDescent="0.25">
      <c r="B1664" s="217" t="s">
        <v>331</v>
      </c>
      <c r="C1664" s="224" t="s">
        <v>990</v>
      </c>
      <c r="D1664" s="205" t="s">
        <v>736</v>
      </c>
      <c r="E1664" s="230" t="s">
        <v>300</v>
      </c>
      <c r="F1664" s="144" t="s">
        <v>472</v>
      </c>
      <c r="G1664" s="559"/>
      <c r="H1664" s="594"/>
      <c r="I1664" s="187"/>
      <c r="J1664" s="609"/>
      <c r="K1664" s="609"/>
      <c r="L1664" s="146"/>
      <c r="M1664" s="612"/>
      <c r="N1664" s="146"/>
      <c r="O1664" s="594"/>
      <c r="P1664" s="146"/>
      <c r="Q1664" s="612"/>
    </row>
    <row r="1665" spans="1:18" ht="45" hidden="1" customHeight="1" x14ac:dyDescent="0.25">
      <c r="B1665" s="217" t="s">
        <v>331</v>
      </c>
      <c r="C1665" s="224" t="s">
        <v>990</v>
      </c>
      <c r="D1665" s="205" t="s">
        <v>736</v>
      </c>
      <c r="E1665" s="230" t="s">
        <v>492</v>
      </c>
      <c r="F1665" s="144" t="s">
        <v>472</v>
      </c>
      <c r="G1665" s="559"/>
      <c r="H1665" s="573"/>
      <c r="I1665" s="187"/>
      <c r="J1665" s="610"/>
      <c r="K1665" s="610"/>
      <c r="L1665" s="146"/>
      <c r="M1665" s="613"/>
      <c r="N1665" s="146"/>
      <c r="O1665" s="573"/>
      <c r="P1665" s="146"/>
      <c r="Q1665" s="613"/>
    </row>
    <row r="1666" spans="1:18" s="177" customFormat="1" ht="5.0999999999999996" hidden="1" customHeight="1" thickBot="1" x14ac:dyDescent="0.3">
      <c r="A1666" s="272"/>
      <c r="B1666" s="220" t="s">
        <v>331</v>
      </c>
      <c r="C1666" s="220" t="s">
        <v>991</v>
      </c>
      <c r="D1666" s="208" t="s">
        <v>736</v>
      </c>
      <c r="E1666" s="213"/>
      <c r="F1666" s="134"/>
      <c r="G1666" s="202"/>
      <c r="H1666" s="498"/>
      <c r="I1666" s="498"/>
      <c r="J1666" s="498"/>
      <c r="K1666" s="499"/>
      <c r="L1666" s="466"/>
      <c r="M1666" s="534"/>
      <c r="N1666" s="466"/>
      <c r="O1666" s="499"/>
      <c r="P1666" s="466"/>
      <c r="Q1666" s="534"/>
      <c r="R1666" s="272"/>
    </row>
    <row r="1667" spans="1:18" ht="15.75" hidden="1" thickTop="1" x14ac:dyDescent="0.25">
      <c r="B1667" s="218" t="s">
        <v>331</v>
      </c>
      <c r="C1667" s="218" t="s">
        <v>991</v>
      </c>
      <c r="D1667" s="206" t="s">
        <v>736</v>
      </c>
      <c r="E1667" s="238" t="s">
        <v>279</v>
      </c>
      <c r="F1667" s="142"/>
      <c r="G1667" s="203" t="s">
        <v>281</v>
      </c>
      <c r="H1667" s="507"/>
      <c r="I1667" s="507"/>
      <c r="J1667" s="507"/>
      <c r="K1667" s="508"/>
      <c r="L1667" s="509"/>
      <c r="M1667" s="535"/>
      <c r="N1667" s="510"/>
      <c r="O1667" s="508"/>
      <c r="P1667" s="509"/>
      <c r="Q1667" s="535"/>
    </row>
    <row r="1668" spans="1:18" ht="45" hidden="1" customHeight="1" x14ac:dyDescent="0.25">
      <c r="B1668" s="217" t="s">
        <v>331</v>
      </c>
      <c r="C1668" s="224" t="s">
        <v>991</v>
      </c>
      <c r="D1668" s="205" t="s">
        <v>736</v>
      </c>
      <c r="E1668" s="230" t="s">
        <v>296</v>
      </c>
      <c r="F1668" s="489" t="s">
        <v>472</v>
      </c>
      <c r="G1668" s="165"/>
      <c r="H1668" s="624"/>
      <c r="I1668" s="497"/>
      <c r="J1668" s="627"/>
      <c r="K1668" s="588"/>
      <c r="L1668" s="471"/>
      <c r="M1668" s="580" t="s">
        <v>1029</v>
      </c>
      <c r="N1668" s="471"/>
      <c r="O1668" s="578"/>
      <c r="P1668" s="471"/>
      <c r="Q1668" s="580" t="s">
        <v>1029</v>
      </c>
    </row>
    <row r="1669" spans="1:18" ht="45" hidden="1" customHeight="1" x14ac:dyDescent="0.25">
      <c r="B1669" s="217" t="s">
        <v>331</v>
      </c>
      <c r="C1669" s="224" t="s">
        <v>991</v>
      </c>
      <c r="D1669" s="205" t="s">
        <v>736</v>
      </c>
      <c r="E1669" s="230" t="s">
        <v>297</v>
      </c>
      <c r="F1669" s="489" t="s">
        <v>472</v>
      </c>
      <c r="G1669" s="165"/>
      <c r="H1669" s="625"/>
      <c r="I1669" s="497"/>
      <c r="J1669" s="628"/>
      <c r="K1669" s="589"/>
      <c r="L1669" s="471"/>
      <c r="M1669" s="591"/>
      <c r="N1669" s="471"/>
      <c r="O1669" s="593"/>
      <c r="P1669" s="471"/>
      <c r="Q1669" s="591"/>
    </row>
    <row r="1670" spans="1:18" ht="45" hidden="1" customHeight="1" x14ac:dyDescent="0.25">
      <c r="B1670" s="217" t="s">
        <v>331</v>
      </c>
      <c r="C1670" s="224" t="s">
        <v>991</v>
      </c>
      <c r="D1670" s="205" t="s">
        <v>736</v>
      </c>
      <c r="E1670" s="230" t="s">
        <v>298</v>
      </c>
      <c r="F1670" s="489" t="s">
        <v>472</v>
      </c>
      <c r="G1670" s="165"/>
      <c r="H1670" s="626"/>
      <c r="I1670" s="497"/>
      <c r="J1670" s="629"/>
      <c r="K1670" s="590"/>
      <c r="L1670" s="471"/>
      <c r="M1670" s="592"/>
      <c r="N1670" s="471"/>
      <c r="O1670" s="579"/>
      <c r="P1670" s="471"/>
      <c r="Q1670" s="592"/>
    </row>
    <row r="1671" spans="1:18" ht="15" hidden="1" customHeight="1" x14ac:dyDescent="0.25">
      <c r="B1671" s="221" t="s">
        <v>333</v>
      </c>
      <c r="C1671" s="217" t="s">
        <v>991</v>
      </c>
      <c r="D1671" s="205" t="s">
        <v>931</v>
      </c>
      <c r="E1671" s="213"/>
      <c r="F1671" s="135"/>
      <c r="G1671" s="196"/>
      <c r="H1671" s="511"/>
      <c r="I1671" s="511"/>
      <c r="J1671" s="511"/>
      <c r="K1671" s="512"/>
      <c r="L1671" s="484"/>
      <c r="M1671" s="531"/>
      <c r="N1671" s="485"/>
      <c r="O1671" s="512"/>
      <c r="P1671" s="484"/>
      <c r="Q1671" s="531"/>
    </row>
    <row r="1672" spans="1:18" ht="15" hidden="1" customHeight="1" x14ac:dyDescent="0.25">
      <c r="B1672" s="221" t="s">
        <v>333</v>
      </c>
      <c r="C1672" s="217" t="s">
        <v>990</v>
      </c>
      <c r="D1672" s="205" t="s">
        <v>931</v>
      </c>
      <c r="E1672" s="213"/>
      <c r="F1672" s="135"/>
      <c r="G1672" s="196"/>
      <c r="H1672" s="154"/>
      <c r="I1672" s="154"/>
      <c r="J1672" s="154"/>
      <c r="K1672" s="154"/>
      <c r="L1672" s="155"/>
      <c r="M1672" s="148"/>
      <c r="N1672" s="156"/>
      <c r="O1672" s="154"/>
      <c r="P1672" s="155"/>
      <c r="Q1672" s="148"/>
    </row>
    <row r="1673" spans="1:18" s="177" customFormat="1" ht="5.0999999999999996" hidden="1" customHeight="1" thickBot="1" x14ac:dyDescent="0.3">
      <c r="A1673" s="272"/>
      <c r="B1673" s="220" t="s">
        <v>331</v>
      </c>
      <c r="C1673" s="220" t="s">
        <v>990</v>
      </c>
      <c r="D1673" s="208" t="s">
        <v>431</v>
      </c>
      <c r="E1673" s="213"/>
      <c r="F1673" s="134"/>
      <c r="G1673" s="202"/>
      <c r="H1673" s="193"/>
      <c r="I1673" s="193"/>
      <c r="J1673" s="193"/>
      <c r="K1673" s="193"/>
      <c r="L1673" s="134"/>
      <c r="M1673" s="186"/>
      <c r="N1673" s="134"/>
      <c r="O1673" s="193"/>
      <c r="P1673" s="134"/>
      <c r="Q1673" s="186"/>
      <c r="R1673" s="272"/>
    </row>
    <row r="1674" spans="1:18" ht="15.75" hidden="1" thickTop="1" x14ac:dyDescent="0.25">
      <c r="B1674" s="218" t="s">
        <v>333</v>
      </c>
      <c r="C1674" s="218" t="s">
        <v>990</v>
      </c>
      <c r="D1674" s="206" t="s">
        <v>431</v>
      </c>
      <c r="E1674" s="238" t="s">
        <v>292</v>
      </c>
      <c r="F1674" s="142"/>
      <c r="G1674" s="203" t="s">
        <v>274</v>
      </c>
      <c r="H1674" s="194"/>
      <c r="I1674" s="194"/>
      <c r="J1674" s="194"/>
      <c r="K1674" s="194"/>
      <c r="L1674" s="171"/>
      <c r="M1674" s="183"/>
      <c r="N1674" s="172"/>
      <c r="O1674" s="194"/>
      <c r="P1674" s="171"/>
      <c r="Q1674" s="183"/>
    </row>
    <row r="1675" spans="1:18" ht="45" hidden="1" customHeight="1" x14ac:dyDescent="0.25">
      <c r="B1675" s="217" t="s">
        <v>333</v>
      </c>
      <c r="C1675" s="224" t="s">
        <v>990</v>
      </c>
      <c r="D1675" s="205" t="s">
        <v>431</v>
      </c>
      <c r="E1675" s="230" t="s">
        <v>313</v>
      </c>
      <c r="F1675" s="144" t="s">
        <v>472</v>
      </c>
      <c r="G1675" s="559" t="s">
        <v>455</v>
      </c>
      <c r="H1675" s="572"/>
      <c r="I1675" s="187"/>
      <c r="J1675" s="572"/>
      <c r="K1675" s="572"/>
      <c r="L1675" s="145"/>
      <c r="M1675" s="574" t="s">
        <v>1029</v>
      </c>
      <c r="N1675" s="146"/>
      <c r="O1675" s="572"/>
      <c r="P1675" s="147"/>
      <c r="Q1675" s="574" t="s">
        <v>1029</v>
      </c>
    </row>
    <row r="1676" spans="1:18" ht="45" hidden="1" customHeight="1" x14ac:dyDescent="0.25">
      <c r="B1676" s="217" t="s">
        <v>333</v>
      </c>
      <c r="C1676" s="224" t="s">
        <v>990</v>
      </c>
      <c r="D1676" s="205" t="s">
        <v>431</v>
      </c>
      <c r="E1676" s="230" t="s">
        <v>283</v>
      </c>
      <c r="F1676" s="144" t="s">
        <v>472</v>
      </c>
      <c r="G1676" s="559"/>
      <c r="H1676" s="573"/>
      <c r="I1676" s="187"/>
      <c r="J1676" s="573"/>
      <c r="K1676" s="573"/>
      <c r="L1676" s="147"/>
      <c r="M1676" s="575"/>
      <c r="N1676" s="146"/>
      <c r="O1676" s="573"/>
      <c r="P1676" s="147"/>
      <c r="Q1676" s="575"/>
    </row>
    <row r="1677" spans="1:18" s="177" customFormat="1" ht="5.0999999999999996" hidden="1" customHeight="1" thickBot="1" x14ac:dyDescent="0.3">
      <c r="A1677" s="272"/>
      <c r="B1677" s="220" t="s">
        <v>333</v>
      </c>
      <c r="C1677" s="220" t="s">
        <v>991</v>
      </c>
      <c r="D1677" s="208" t="s">
        <v>431</v>
      </c>
      <c r="E1677" s="213"/>
      <c r="F1677" s="134"/>
      <c r="G1677" s="202"/>
      <c r="H1677" s="498"/>
      <c r="I1677" s="498"/>
      <c r="J1677" s="498"/>
      <c r="K1677" s="499"/>
      <c r="L1677" s="466"/>
      <c r="M1677" s="534"/>
      <c r="N1677" s="466"/>
      <c r="O1677" s="499"/>
      <c r="P1677" s="466"/>
      <c r="Q1677" s="534"/>
      <c r="R1677" s="272"/>
    </row>
    <row r="1678" spans="1:18" ht="15.75" hidden="1" thickTop="1" x14ac:dyDescent="0.25">
      <c r="B1678" s="218" t="s">
        <v>333</v>
      </c>
      <c r="C1678" s="218" t="s">
        <v>991</v>
      </c>
      <c r="D1678" s="206" t="s">
        <v>431</v>
      </c>
      <c r="E1678" s="238" t="s">
        <v>292</v>
      </c>
      <c r="F1678" s="142"/>
      <c r="G1678" s="203" t="s">
        <v>280</v>
      </c>
      <c r="H1678" s="507"/>
      <c r="I1678" s="507"/>
      <c r="J1678" s="507"/>
      <c r="K1678" s="508"/>
      <c r="L1678" s="509"/>
      <c r="M1678" s="535"/>
      <c r="N1678" s="510"/>
      <c r="O1678" s="508"/>
      <c r="P1678" s="509"/>
      <c r="Q1678" s="535"/>
    </row>
    <row r="1679" spans="1:18" ht="45" hidden="1" customHeight="1" x14ac:dyDescent="0.25">
      <c r="B1679" s="217" t="s">
        <v>333</v>
      </c>
      <c r="C1679" s="224" t="s">
        <v>991</v>
      </c>
      <c r="D1679" s="205" t="s">
        <v>431</v>
      </c>
      <c r="E1679" s="230" t="s">
        <v>312</v>
      </c>
      <c r="F1679" s="489" t="s">
        <v>472</v>
      </c>
      <c r="G1679" s="559"/>
      <c r="H1679" s="624"/>
      <c r="I1679" s="497"/>
      <c r="J1679" s="624"/>
      <c r="K1679" s="578"/>
      <c r="L1679" s="470"/>
      <c r="M1679" s="580" t="s">
        <v>1029</v>
      </c>
      <c r="N1679" s="471"/>
      <c r="O1679" s="578"/>
      <c r="P1679" s="472"/>
      <c r="Q1679" s="580" t="s">
        <v>1029</v>
      </c>
    </row>
    <row r="1680" spans="1:18" ht="45" hidden="1" customHeight="1" x14ac:dyDescent="0.25">
      <c r="B1680" s="217" t="s">
        <v>333</v>
      </c>
      <c r="C1680" s="224" t="s">
        <v>991</v>
      </c>
      <c r="D1680" s="205" t="s">
        <v>431</v>
      </c>
      <c r="E1680" s="230" t="s">
        <v>284</v>
      </c>
      <c r="F1680" s="489" t="s">
        <v>472</v>
      </c>
      <c r="G1680" s="559"/>
      <c r="H1680" s="626"/>
      <c r="I1680" s="497"/>
      <c r="J1680" s="626"/>
      <c r="K1680" s="579"/>
      <c r="L1680" s="472"/>
      <c r="M1680" s="581"/>
      <c r="N1680" s="471"/>
      <c r="O1680" s="579"/>
      <c r="P1680" s="472"/>
      <c r="Q1680" s="581"/>
    </row>
    <row r="1681" spans="1:18" s="177" customFormat="1" ht="5.0999999999999996" hidden="1" customHeight="1" thickBot="1" x14ac:dyDescent="0.3">
      <c r="A1681" s="272"/>
      <c r="B1681" s="220" t="s">
        <v>333</v>
      </c>
      <c r="C1681" s="220" t="s">
        <v>990</v>
      </c>
      <c r="D1681" s="208" t="s">
        <v>432</v>
      </c>
      <c r="E1681" s="213"/>
      <c r="F1681" s="134"/>
      <c r="G1681" s="202"/>
      <c r="H1681" s="193"/>
      <c r="I1681" s="193"/>
      <c r="J1681" s="193"/>
      <c r="K1681" s="193"/>
      <c r="L1681" s="134"/>
      <c r="M1681" s="186"/>
      <c r="N1681" s="134"/>
      <c r="O1681" s="193"/>
      <c r="P1681" s="134"/>
      <c r="Q1681" s="186"/>
      <c r="R1681" s="272"/>
    </row>
    <row r="1682" spans="1:18" ht="15.75" hidden="1" thickTop="1" x14ac:dyDescent="0.25">
      <c r="B1682" s="218" t="s">
        <v>333</v>
      </c>
      <c r="C1682" s="218" t="s">
        <v>990</v>
      </c>
      <c r="D1682" s="206" t="s">
        <v>432</v>
      </c>
      <c r="E1682" s="238" t="s">
        <v>293</v>
      </c>
      <c r="F1682" s="142"/>
      <c r="G1682" s="203" t="s">
        <v>280</v>
      </c>
      <c r="H1682" s="194"/>
      <c r="I1682" s="194"/>
      <c r="J1682" s="194"/>
      <c r="K1682" s="194"/>
      <c r="L1682" s="171"/>
      <c r="M1682" s="183"/>
      <c r="N1682" s="172"/>
      <c r="O1682" s="194"/>
      <c r="P1682" s="171"/>
      <c r="Q1682" s="183"/>
    </row>
    <row r="1683" spans="1:18" ht="45" hidden="1" customHeight="1" x14ac:dyDescent="0.25">
      <c r="B1683" s="217" t="s">
        <v>333</v>
      </c>
      <c r="C1683" s="224" t="s">
        <v>990</v>
      </c>
      <c r="D1683" s="205" t="s">
        <v>432</v>
      </c>
      <c r="E1683" s="230" t="s">
        <v>311</v>
      </c>
      <c r="F1683" s="144" t="s">
        <v>472</v>
      </c>
      <c r="G1683" s="165"/>
      <c r="H1683" s="572"/>
      <c r="I1683" s="187"/>
      <c r="J1683" s="572"/>
      <c r="K1683" s="572"/>
      <c r="L1683" s="145"/>
      <c r="M1683" s="574" t="s">
        <v>1029</v>
      </c>
      <c r="N1683" s="146"/>
      <c r="O1683" s="572"/>
      <c r="P1683" s="147"/>
      <c r="Q1683" s="574" t="s">
        <v>1029</v>
      </c>
    </row>
    <row r="1684" spans="1:18" ht="45" hidden="1" customHeight="1" x14ac:dyDescent="0.25">
      <c r="B1684" s="217" t="s">
        <v>333</v>
      </c>
      <c r="C1684" s="224" t="s">
        <v>990</v>
      </c>
      <c r="D1684" s="205" t="s">
        <v>432</v>
      </c>
      <c r="E1684" s="230" t="s">
        <v>285</v>
      </c>
      <c r="F1684" s="144" t="s">
        <v>472</v>
      </c>
      <c r="G1684" s="165"/>
      <c r="H1684" s="573"/>
      <c r="I1684" s="187"/>
      <c r="J1684" s="573"/>
      <c r="K1684" s="573"/>
      <c r="L1684" s="147"/>
      <c r="M1684" s="575"/>
      <c r="N1684" s="146"/>
      <c r="O1684" s="573"/>
      <c r="P1684" s="147"/>
      <c r="Q1684" s="575"/>
    </row>
    <row r="1685" spans="1:18" s="177" customFormat="1" ht="5.0999999999999996" hidden="1" customHeight="1" thickBot="1" x14ac:dyDescent="0.3">
      <c r="A1685" s="272"/>
      <c r="B1685" s="220" t="s">
        <v>333</v>
      </c>
      <c r="C1685" s="220" t="s">
        <v>991</v>
      </c>
      <c r="D1685" s="208" t="s">
        <v>432</v>
      </c>
      <c r="E1685" s="213"/>
      <c r="F1685" s="134"/>
      <c r="G1685" s="202"/>
      <c r="H1685" s="498"/>
      <c r="I1685" s="498"/>
      <c r="J1685" s="498"/>
      <c r="K1685" s="499"/>
      <c r="L1685" s="466"/>
      <c r="M1685" s="534"/>
      <c r="N1685" s="466"/>
      <c r="O1685" s="499"/>
      <c r="P1685" s="466"/>
      <c r="Q1685" s="534"/>
      <c r="R1685" s="272"/>
    </row>
    <row r="1686" spans="1:18" ht="15.75" hidden="1" thickTop="1" x14ac:dyDescent="0.25">
      <c r="B1686" s="218" t="s">
        <v>333</v>
      </c>
      <c r="C1686" s="218" t="s">
        <v>991</v>
      </c>
      <c r="D1686" s="206" t="s">
        <v>432</v>
      </c>
      <c r="E1686" s="238" t="s">
        <v>293</v>
      </c>
      <c r="F1686" s="142"/>
      <c r="G1686" s="203" t="s">
        <v>275</v>
      </c>
      <c r="H1686" s="507"/>
      <c r="I1686" s="507"/>
      <c r="J1686" s="507"/>
      <c r="K1686" s="508"/>
      <c r="L1686" s="509"/>
      <c r="M1686" s="535"/>
      <c r="N1686" s="510"/>
      <c r="O1686" s="508"/>
      <c r="P1686" s="509"/>
      <c r="Q1686" s="535"/>
    </row>
    <row r="1687" spans="1:18" ht="45" hidden="1" customHeight="1" x14ac:dyDescent="0.25">
      <c r="B1687" s="217" t="s">
        <v>333</v>
      </c>
      <c r="C1687" s="224" t="s">
        <v>991</v>
      </c>
      <c r="D1687" s="205" t="s">
        <v>432</v>
      </c>
      <c r="E1687" s="230" t="s">
        <v>310</v>
      </c>
      <c r="F1687" s="489" t="s">
        <v>472</v>
      </c>
      <c r="G1687" s="165"/>
      <c r="H1687" s="624"/>
      <c r="I1687" s="497"/>
      <c r="J1687" s="624"/>
      <c r="K1687" s="578"/>
      <c r="L1687" s="470"/>
      <c r="M1687" s="580" t="s">
        <v>1029</v>
      </c>
      <c r="N1687" s="471"/>
      <c r="O1687" s="578"/>
      <c r="P1687" s="472"/>
      <c r="Q1687" s="580" t="s">
        <v>1029</v>
      </c>
    </row>
    <row r="1688" spans="1:18" ht="45" hidden="1" customHeight="1" x14ac:dyDescent="0.25">
      <c r="B1688" s="217" t="s">
        <v>333</v>
      </c>
      <c r="C1688" s="224" t="s">
        <v>991</v>
      </c>
      <c r="D1688" s="205" t="s">
        <v>432</v>
      </c>
      <c r="E1688" s="230" t="s">
        <v>286</v>
      </c>
      <c r="F1688" s="489" t="s">
        <v>472</v>
      </c>
      <c r="G1688" s="165"/>
      <c r="H1688" s="626"/>
      <c r="I1688" s="497"/>
      <c r="J1688" s="626"/>
      <c r="K1688" s="579"/>
      <c r="L1688" s="472"/>
      <c r="M1688" s="581"/>
      <c r="N1688" s="471"/>
      <c r="O1688" s="579"/>
      <c r="P1688" s="472"/>
      <c r="Q1688" s="581"/>
    </row>
    <row r="1689" spans="1:18" s="177" customFormat="1" ht="5.0999999999999996" hidden="1" customHeight="1" thickBot="1" x14ac:dyDescent="0.3">
      <c r="A1689" s="272"/>
      <c r="B1689" s="220" t="s">
        <v>333</v>
      </c>
      <c r="C1689" s="220" t="s">
        <v>990</v>
      </c>
      <c r="D1689" s="208" t="s">
        <v>433</v>
      </c>
      <c r="E1689" s="213"/>
      <c r="F1689" s="134"/>
      <c r="G1689" s="202"/>
      <c r="H1689" s="193"/>
      <c r="I1689" s="193"/>
      <c r="J1689" s="193"/>
      <c r="K1689" s="193"/>
      <c r="L1689" s="134"/>
      <c r="M1689" s="186"/>
      <c r="N1689" s="134"/>
      <c r="O1689" s="193"/>
      <c r="P1689" s="134"/>
      <c r="Q1689" s="186"/>
      <c r="R1689" s="272"/>
    </row>
    <row r="1690" spans="1:18" ht="15.75" hidden="1" thickTop="1" x14ac:dyDescent="0.25">
      <c r="B1690" s="218" t="s">
        <v>333</v>
      </c>
      <c r="C1690" s="218" t="s">
        <v>990</v>
      </c>
      <c r="D1690" s="206" t="s">
        <v>433</v>
      </c>
      <c r="E1690" s="238" t="s">
        <v>848</v>
      </c>
      <c r="F1690" s="142"/>
      <c r="G1690" s="203" t="s">
        <v>275</v>
      </c>
      <c r="H1690" s="194"/>
      <c r="I1690" s="194"/>
      <c r="J1690" s="194"/>
      <c r="K1690" s="194"/>
      <c r="L1690" s="171"/>
      <c r="M1690" s="183"/>
      <c r="N1690" s="172"/>
      <c r="O1690" s="194"/>
      <c r="P1690" s="171"/>
      <c r="Q1690" s="183"/>
    </row>
    <row r="1691" spans="1:18" ht="45" hidden="1" customHeight="1" x14ac:dyDescent="0.25">
      <c r="B1691" s="217" t="s">
        <v>333</v>
      </c>
      <c r="C1691" s="224" t="s">
        <v>990</v>
      </c>
      <c r="D1691" s="205" t="s">
        <v>433</v>
      </c>
      <c r="E1691" s="230" t="s">
        <v>849</v>
      </c>
      <c r="F1691" s="144" t="s">
        <v>472</v>
      </c>
      <c r="G1691" s="165"/>
      <c r="H1691" s="572"/>
      <c r="I1691" s="187"/>
      <c r="J1691" s="572"/>
      <c r="K1691" s="572"/>
      <c r="L1691" s="145"/>
      <c r="M1691" s="574" t="s">
        <v>1029</v>
      </c>
      <c r="N1691" s="146"/>
      <c r="O1691" s="572"/>
      <c r="P1691" s="147"/>
      <c r="Q1691" s="574" t="s">
        <v>1029</v>
      </c>
    </row>
    <row r="1692" spans="1:18" ht="45" hidden="1" customHeight="1" x14ac:dyDescent="0.25">
      <c r="B1692" s="217" t="s">
        <v>333</v>
      </c>
      <c r="C1692" s="224" t="s">
        <v>990</v>
      </c>
      <c r="D1692" s="205" t="s">
        <v>433</v>
      </c>
      <c r="E1692" s="230" t="s">
        <v>850</v>
      </c>
      <c r="F1692" s="144" t="s">
        <v>472</v>
      </c>
      <c r="G1692" s="165"/>
      <c r="H1692" s="573"/>
      <c r="I1692" s="187"/>
      <c r="J1692" s="573"/>
      <c r="K1692" s="573"/>
      <c r="L1692" s="147"/>
      <c r="M1692" s="575"/>
      <c r="N1692" s="146"/>
      <c r="O1692" s="573"/>
      <c r="P1692" s="147"/>
      <c r="Q1692" s="575"/>
    </row>
    <row r="1693" spans="1:18" s="177" customFormat="1" ht="5.0999999999999996" hidden="1" customHeight="1" thickBot="1" x14ac:dyDescent="0.3">
      <c r="A1693" s="272"/>
      <c r="B1693" s="220" t="s">
        <v>333</v>
      </c>
      <c r="C1693" s="220" t="s">
        <v>991</v>
      </c>
      <c r="D1693" s="208" t="s">
        <v>433</v>
      </c>
      <c r="E1693" s="213"/>
      <c r="F1693" s="134"/>
      <c r="G1693" s="202"/>
      <c r="H1693" s="498"/>
      <c r="I1693" s="498"/>
      <c r="J1693" s="498"/>
      <c r="K1693" s="499"/>
      <c r="L1693" s="466"/>
      <c r="M1693" s="534"/>
      <c r="N1693" s="466"/>
      <c r="O1693" s="499"/>
      <c r="P1693" s="466"/>
      <c r="Q1693" s="534"/>
      <c r="R1693" s="272"/>
    </row>
    <row r="1694" spans="1:18" ht="15.75" hidden="1" thickTop="1" x14ac:dyDescent="0.25">
      <c r="B1694" s="218" t="s">
        <v>333</v>
      </c>
      <c r="C1694" s="218" t="s">
        <v>991</v>
      </c>
      <c r="D1694" s="206" t="s">
        <v>433</v>
      </c>
      <c r="E1694" s="238" t="s">
        <v>848</v>
      </c>
      <c r="F1694" s="142"/>
      <c r="G1694" s="203" t="s">
        <v>281</v>
      </c>
      <c r="H1694" s="507"/>
      <c r="I1694" s="507"/>
      <c r="J1694" s="507"/>
      <c r="K1694" s="508"/>
      <c r="L1694" s="509"/>
      <c r="M1694" s="535"/>
      <c r="N1694" s="510"/>
      <c r="O1694" s="508"/>
      <c r="P1694" s="509"/>
      <c r="Q1694" s="535"/>
    </row>
    <row r="1695" spans="1:18" ht="45" hidden="1" customHeight="1" x14ac:dyDescent="0.25">
      <c r="B1695" s="217" t="s">
        <v>333</v>
      </c>
      <c r="C1695" s="224" t="s">
        <v>991</v>
      </c>
      <c r="D1695" s="205" t="s">
        <v>433</v>
      </c>
      <c r="E1695" s="230" t="s">
        <v>1013</v>
      </c>
      <c r="F1695" s="489" t="s">
        <v>472</v>
      </c>
      <c r="G1695" s="165"/>
      <c r="H1695" s="624"/>
      <c r="I1695" s="497"/>
      <c r="J1695" s="627"/>
      <c r="K1695" s="588"/>
      <c r="L1695" s="471"/>
      <c r="M1695" s="580" t="s">
        <v>1029</v>
      </c>
      <c r="N1695" s="471"/>
      <c r="O1695" s="578"/>
      <c r="P1695" s="471"/>
      <c r="Q1695" s="580" t="s">
        <v>1029</v>
      </c>
    </row>
    <row r="1696" spans="1:18" ht="45" hidden="1" customHeight="1" x14ac:dyDescent="0.25">
      <c r="B1696" s="217" t="s">
        <v>333</v>
      </c>
      <c r="C1696" s="224" t="s">
        <v>991</v>
      </c>
      <c r="D1696" s="205" t="s">
        <v>433</v>
      </c>
      <c r="E1696" s="230" t="s">
        <v>851</v>
      </c>
      <c r="F1696" s="489" t="s">
        <v>472</v>
      </c>
      <c r="G1696" s="165"/>
      <c r="H1696" s="625"/>
      <c r="I1696" s="497"/>
      <c r="J1696" s="628"/>
      <c r="K1696" s="589"/>
      <c r="L1696" s="471"/>
      <c r="M1696" s="591"/>
      <c r="N1696" s="471"/>
      <c r="O1696" s="593"/>
      <c r="P1696" s="471"/>
      <c r="Q1696" s="591"/>
    </row>
    <row r="1697" spans="1:18" ht="45" hidden="1" customHeight="1" x14ac:dyDescent="0.25">
      <c r="B1697" s="217" t="s">
        <v>333</v>
      </c>
      <c r="C1697" s="224" t="s">
        <v>991</v>
      </c>
      <c r="D1697" s="205" t="s">
        <v>433</v>
      </c>
      <c r="E1697" s="230" t="s">
        <v>852</v>
      </c>
      <c r="F1697" s="489" t="s">
        <v>472</v>
      </c>
      <c r="G1697" s="165"/>
      <c r="H1697" s="626"/>
      <c r="I1697" s="497"/>
      <c r="J1697" s="629"/>
      <c r="K1697" s="590"/>
      <c r="L1697" s="471"/>
      <c r="M1697" s="592"/>
      <c r="N1697" s="471"/>
      <c r="O1697" s="579"/>
      <c r="P1697" s="471"/>
      <c r="Q1697" s="592"/>
    </row>
    <row r="1698" spans="1:18" s="177" customFormat="1" ht="5.0999999999999996" hidden="1" customHeight="1" thickBot="1" x14ac:dyDescent="0.3">
      <c r="A1698" s="272"/>
      <c r="B1698" s="220" t="s">
        <v>333</v>
      </c>
      <c r="C1698" s="220" t="s">
        <v>990</v>
      </c>
      <c r="D1698" s="208" t="s">
        <v>434</v>
      </c>
      <c r="E1698" s="213"/>
      <c r="F1698" s="134"/>
      <c r="G1698" s="202"/>
      <c r="H1698" s="193"/>
      <c r="I1698" s="193"/>
      <c r="J1698" s="193"/>
      <c r="K1698" s="193"/>
      <c r="L1698" s="134"/>
      <c r="M1698" s="186"/>
      <c r="N1698" s="134"/>
      <c r="O1698" s="193"/>
      <c r="P1698" s="134"/>
      <c r="Q1698" s="186"/>
      <c r="R1698" s="272"/>
    </row>
    <row r="1699" spans="1:18" ht="15.75" hidden="1" thickTop="1" x14ac:dyDescent="0.25">
      <c r="B1699" s="218" t="s">
        <v>333</v>
      </c>
      <c r="C1699" s="218" t="s">
        <v>990</v>
      </c>
      <c r="D1699" s="206" t="s">
        <v>434</v>
      </c>
      <c r="E1699" s="238" t="s">
        <v>294</v>
      </c>
      <c r="F1699" s="142"/>
      <c r="G1699" s="203" t="s">
        <v>274</v>
      </c>
      <c r="H1699" s="194"/>
      <c r="I1699" s="194"/>
      <c r="J1699" s="194"/>
      <c r="K1699" s="194"/>
      <c r="L1699" s="171"/>
      <c r="M1699" s="183"/>
      <c r="N1699" s="172"/>
      <c r="O1699" s="194"/>
      <c r="P1699" s="171"/>
      <c r="Q1699" s="183"/>
    </row>
    <row r="1700" spans="1:18" ht="45" hidden="1" customHeight="1" x14ac:dyDescent="0.25">
      <c r="B1700" s="217" t="s">
        <v>333</v>
      </c>
      <c r="C1700" s="224" t="s">
        <v>990</v>
      </c>
      <c r="D1700" s="205" t="s">
        <v>434</v>
      </c>
      <c r="E1700" s="230" t="s">
        <v>309</v>
      </c>
      <c r="F1700" s="144" t="s">
        <v>472</v>
      </c>
      <c r="G1700" s="559" t="s">
        <v>455</v>
      </c>
      <c r="H1700" s="572"/>
      <c r="I1700" s="187"/>
      <c r="J1700" s="572"/>
      <c r="K1700" s="572"/>
      <c r="L1700" s="145"/>
      <c r="M1700" s="574" t="s">
        <v>1029</v>
      </c>
      <c r="N1700" s="146"/>
      <c r="O1700" s="572"/>
      <c r="P1700" s="147"/>
      <c r="Q1700" s="574" t="s">
        <v>1029</v>
      </c>
    </row>
    <row r="1701" spans="1:18" ht="45" hidden="1" customHeight="1" x14ac:dyDescent="0.25">
      <c r="B1701" s="217" t="s">
        <v>333</v>
      </c>
      <c r="C1701" s="224" t="s">
        <v>990</v>
      </c>
      <c r="D1701" s="205" t="s">
        <v>434</v>
      </c>
      <c r="E1701" s="230" t="s">
        <v>287</v>
      </c>
      <c r="F1701" s="144" t="s">
        <v>472</v>
      </c>
      <c r="G1701" s="559"/>
      <c r="H1701" s="573"/>
      <c r="I1701" s="187"/>
      <c r="J1701" s="573"/>
      <c r="K1701" s="573"/>
      <c r="L1701" s="147"/>
      <c r="M1701" s="575"/>
      <c r="N1701" s="146"/>
      <c r="O1701" s="573"/>
      <c r="P1701" s="147"/>
      <c r="Q1701" s="575"/>
    </row>
    <row r="1702" spans="1:18" s="177" customFormat="1" ht="5.0999999999999996" hidden="1" customHeight="1" thickBot="1" x14ac:dyDescent="0.3">
      <c r="A1702" s="272"/>
      <c r="B1702" s="220" t="s">
        <v>333</v>
      </c>
      <c r="C1702" s="220" t="s">
        <v>991</v>
      </c>
      <c r="D1702" s="208" t="s">
        <v>434</v>
      </c>
      <c r="E1702" s="213"/>
      <c r="F1702" s="134"/>
      <c r="G1702" s="202"/>
      <c r="H1702" s="498"/>
      <c r="I1702" s="498"/>
      <c r="J1702" s="498"/>
      <c r="K1702" s="499"/>
      <c r="L1702" s="466"/>
      <c r="M1702" s="534"/>
      <c r="N1702" s="466"/>
      <c r="O1702" s="499"/>
      <c r="P1702" s="466"/>
      <c r="Q1702" s="534"/>
      <c r="R1702" s="272"/>
    </row>
    <row r="1703" spans="1:18" ht="15.75" hidden="1" thickTop="1" x14ac:dyDescent="0.25">
      <c r="B1703" s="218" t="s">
        <v>333</v>
      </c>
      <c r="C1703" s="218" t="s">
        <v>991</v>
      </c>
      <c r="D1703" s="206" t="s">
        <v>434</v>
      </c>
      <c r="E1703" s="238" t="s">
        <v>294</v>
      </c>
      <c r="F1703" s="142"/>
      <c r="G1703" s="203" t="s">
        <v>274</v>
      </c>
      <c r="H1703" s="507"/>
      <c r="I1703" s="507"/>
      <c r="J1703" s="507"/>
      <c r="K1703" s="508"/>
      <c r="L1703" s="509"/>
      <c r="M1703" s="535"/>
      <c r="N1703" s="510"/>
      <c r="O1703" s="508"/>
      <c r="P1703" s="509"/>
      <c r="Q1703" s="535"/>
    </row>
    <row r="1704" spans="1:18" ht="45" hidden="1" customHeight="1" x14ac:dyDescent="0.25">
      <c r="B1704" s="217" t="s">
        <v>333</v>
      </c>
      <c r="C1704" s="224" t="s">
        <v>991</v>
      </c>
      <c r="D1704" s="205" t="s">
        <v>434</v>
      </c>
      <c r="E1704" s="230" t="s">
        <v>1013</v>
      </c>
      <c r="F1704" s="489" t="s">
        <v>472</v>
      </c>
      <c r="G1704" s="559"/>
      <c r="H1704" s="624"/>
      <c r="I1704" s="497"/>
      <c r="J1704" s="627"/>
      <c r="K1704" s="588"/>
      <c r="L1704" s="471"/>
      <c r="M1704" s="580" t="s">
        <v>1029</v>
      </c>
      <c r="N1704" s="471"/>
      <c r="O1704" s="578"/>
      <c r="P1704" s="471"/>
      <c r="Q1704" s="580" t="s">
        <v>1029</v>
      </c>
    </row>
    <row r="1705" spans="1:18" ht="45" hidden="1" customHeight="1" x14ac:dyDescent="0.25">
      <c r="B1705" s="217" t="s">
        <v>333</v>
      </c>
      <c r="C1705" s="224" t="s">
        <v>991</v>
      </c>
      <c r="D1705" s="205" t="s">
        <v>434</v>
      </c>
      <c r="E1705" s="230" t="s">
        <v>307</v>
      </c>
      <c r="F1705" s="489" t="s">
        <v>472</v>
      </c>
      <c r="G1705" s="559"/>
      <c r="H1705" s="625"/>
      <c r="I1705" s="497"/>
      <c r="J1705" s="628"/>
      <c r="K1705" s="589"/>
      <c r="L1705" s="471"/>
      <c r="M1705" s="591"/>
      <c r="N1705" s="471"/>
      <c r="O1705" s="593"/>
      <c r="P1705" s="471"/>
      <c r="Q1705" s="591"/>
    </row>
    <row r="1706" spans="1:18" ht="45" hidden="1" customHeight="1" x14ac:dyDescent="0.25">
      <c r="B1706" s="217" t="s">
        <v>333</v>
      </c>
      <c r="C1706" s="224" t="s">
        <v>991</v>
      </c>
      <c r="D1706" s="205" t="s">
        <v>434</v>
      </c>
      <c r="E1706" s="230" t="s">
        <v>308</v>
      </c>
      <c r="F1706" s="489" t="s">
        <v>472</v>
      </c>
      <c r="G1706" s="559"/>
      <c r="H1706" s="626"/>
      <c r="I1706" s="497"/>
      <c r="J1706" s="629"/>
      <c r="K1706" s="590"/>
      <c r="L1706" s="471"/>
      <c r="M1706" s="592"/>
      <c r="N1706" s="471"/>
      <c r="O1706" s="579"/>
      <c r="P1706" s="471"/>
      <c r="Q1706" s="592"/>
    </row>
    <row r="1707" spans="1:18" s="177" customFormat="1" ht="5.0999999999999996" hidden="1" customHeight="1" thickBot="1" x14ac:dyDescent="0.3">
      <c r="A1707" s="272"/>
      <c r="B1707" s="220" t="s">
        <v>333</v>
      </c>
      <c r="C1707" s="220" t="s">
        <v>990</v>
      </c>
      <c r="D1707" s="208" t="s">
        <v>435</v>
      </c>
      <c r="E1707" s="213"/>
      <c r="F1707" s="134"/>
      <c r="G1707" s="202"/>
      <c r="H1707" s="193"/>
      <c r="I1707" s="193"/>
      <c r="J1707" s="193"/>
      <c r="K1707" s="193"/>
      <c r="L1707" s="134"/>
      <c r="M1707" s="186"/>
      <c r="N1707" s="134"/>
      <c r="O1707" s="193"/>
      <c r="P1707" s="134"/>
      <c r="Q1707" s="186"/>
      <c r="R1707" s="272"/>
    </row>
    <row r="1708" spans="1:18" ht="15.75" hidden="1" thickTop="1" x14ac:dyDescent="0.25">
      <c r="B1708" s="218" t="s">
        <v>333</v>
      </c>
      <c r="C1708" s="218" t="s">
        <v>990</v>
      </c>
      <c r="D1708" s="206" t="s">
        <v>435</v>
      </c>
      <c r="E1708" s="238" t="s">
        <v>853</v>
      </c>
      <c r="F1708" s="142"/>
      <c r="G1708" s="203" t="s">
        <v>281</v>
      </c>
      <c r="H1708" s="194"/>
      <c r="I1708" s="194"/>
      <c r="J1708" s="194"/>
      <c r="K1708" s="194"/>
      <c r="L1708" s="171"/>
      <c r="M1708" s="183"/>
      <c r="N1708" s="172"/>
      <c r="O1708" s="194"/>
      <c r="P1708" s="171"/>
      <c r="Q1708" s="183"/>
    </row>
    <row r="1709" spans="1:18" ht="45" hidden="1" customHeight="1" x14ac:dyDescent="0.25">
      <c r="B1709" s="217" t="s">
        <v>333</v>
      </c>
      <c r="C1709" s="224" t="s">
        <v>990</v>
      </c>
      <c r="D1709" s="205" t="s">
        <v>435</v>
      </c>
      <c r="E1709" s="230" t="s">
        <v>813</v>
      </c>
      <c r="F1709" s="144" t="s">
        <v>472</v>
      </c>
      <c r="G1709" s="559" t="s">
        <v>454</v>
      </c>
      <c r="H1709" s="572"/>
      <c r="I1709" s="187"/>
      <c r="J1709" s="572"/>
      <c r="K1709" s="572"/>
      <c r="L1709" s="145"/>
      <c r="M1709" s="574" t="s">
        <v>1029</v>
      </c>
      <c r="N1709" s="146"/>
      <c r="O1709" s="572"/>
      <c r="P1709" s="147"/>
      <c r="Q1709" s="574" t="s">
        <v>1029</v>
      </c>
    </row>
    <row r="1710" spans="1:18" ht="45" hidden="1" customHeight="1" x14ac:dyDescent="0.25">
      <c r="B1710" s="217" t="s">
        <v>333</v>
      </c>
      <c r="C1710" s="224" t="s">
        <v>990</v>
      </c>
      <c r="D1710" s="205" t="s">
        <v>435</v>
      </c>
      <c r="E1710" s="230" t="s">
        <v>814</v>
      </c>
      <c r="F1710" s="144" t="s">
        <v>472</v>
      </c>
      <c r="G1710" s="559"/>
      <c r="H1710" s="573"/>
      <c r="I1710" s="187"/>
      <c r="J1710" s="573"/>
      <c r="K1710" s="573"/>
      <c r="L1710" s="147"/>
      <c r="M1710" s="575"/>
      <c r="N1710" s="146"/>
      <c r="O1710" s="573"/>
      <c r="P1710" s="147"/>
      <c r="Q1710" s="575"/>
    </row>
    <row r="1711" spans="1:18" s="177" customFormat="1" ht="5.0999999999999996" hidden="1" customHeight="1" thickBot="1" x14ac:dyDescent="0.3">
      <c r="A1711" s="272"/>
      <c r="B1711" s="220" t="s">
        <v>333</v>
      </c>
      <c r="C1711" s="220" t="s">
        <v>991</v>
      </c>
      <c r="D1711" s="208" t="s">
        <v>435</v>
      </c>
      <c r="E1711" s="213"/>
      <c r="F1711" s="134"/>
      <c r="G1711" s="202"/>
      <c r="H1711" s="498"/>
      <c r="I1711" s="498"/>
      <c r="J1711" s="498"/>
      <c r="K1711" s="499"/>
      <c r="L1711" s="466"/>
      <c r="M1711" s="534"/>
      <c r="N1711" s="466"/>
      <c r="O1711" s="499"/>
      <c r="P1711" s="466"/>
      <c r="Q1711" s="534"/>
      <c r="R1711" s="272"/>
    </row>
    <row r="1712" spans="1:18" ht="15.75" hidden="1" thickTop="1" x14ac:dyDescent="0.25">
      <c r="B1712" s="218" t="s">
        <v>333</v>
      </c>
      <c r="C1712" s="218" t="s">
        <v>991</v>
      </c>
      <c r="D1712" s="206" t="s">
        <v>435</v>
      </c>
      <c r="E1712" s="238" t="s">
        <v>853</v>
      </c>
      <c r="F1712" s="142"/>
      <c r="G1712" s="203" t="s">
        <v>281</v>
      </c>
      <c r="H1712" s="507"/>
      <c r="I1712" s="507"/>
      <c r="J1712" s="507"/>
      <c r="K1712" s="508"/>
      <c r="L1712" s="509"/>
      <c r="M1712" s="535"/>
      <c r="N1712" s="510"/>
      <c r="O1712" s="508"/>
      <c r="P1712" s="509"/>
      <c r="Q1712" s="535"/>
    </row>
    <row r="1713" spans="1:18" ht="45" hidden="1" customHeight="1" x14ac:dyDescent="0.25">
      <c r="B1713" s="217" t="s">
        <v>333</v>
      </c>
      <c r="C1713" s="224" t="s">
        <v>991</v>
      </c>
      <c r="D1713" s="205" t="s">
        <v>435</v>
      </c>
      <c r="E1713" s="230" t="s">
        <v>854</v>
      </c>
      <c r="F1713" s="489" t="s">
        <v>472</v>
      </c>
      <c r="G1713" s="165"/>
      <c r="H1713" s="624"/>
      <c r="I1713" s="497"/>
      <c r="J1713" s="627"/>
      <c r="K1713" s="588"/>
      <c r="L1713" s="471"/>
      <c r="M1713" s="580" t="s">
        <v>1029</v>
      </c>
      <c r="N1713" s="471"/>
      <c r="O1713" s="578"/>
      <c r="P1713" s="471"/>
      <c r="Q1713" s="580" t="s">
        <v>1029</v>
      </c>
    </row>
    <row r="1714" spans="1:18" ht="45" hidden="1" customHeight="1" x14ac:dyDescent="0.25">
      <c r="B1714" s="217" t="s">
        <v>333</v>
      </c>
      <c r="C1714" s="224" t="s">
        <v>991</v>
      </c>
      <c r="D1714" s="205" t="s">
        <v>435</v>
      </c>
      <c r="E1714" s="230" t="s">
        <v>816</v>
      </c>
      <c r="F1714" s="489" t="s">
        <v>472</v>
      </c>
      <c r="G1714" s="165"/>
      <c r="H1714" s="625"/>
      <c r="I1714" s="497"/>
      <c r="J1714" s="628"/>
      <c r="K1714" s="589"/>
      <c r="L1714" s="471"/>
      <c r="M1714" s="591"/>
      <c r="N1714" s="471"/>
      <c r="O1714" s="593"/>
      <c r="P1714" s="471"/>
      <c r="Q1714" s="591"/>
    </row>
    <row r="1715" spans="1:18" ht="45" hidden="1" customHeight="1" x14ac:dyDescent="0.25">
      <c r="B1715" s="217" t="s">
        <v>333</v>
      </c>
      <c r="C1715" s="224" t="s">
        <v>991</v>
      </c>
      <c r="D1715" s="205" t="s">
        <v>435</v>
      </c>
      <c r="E1715" s="230" t="s">
        <v>817</v>
      </c>
      <c r="F1715" s="489" t="s">
        <v>472</v>
      </c>
      <c r="G1715" s="165"/>
      <c r="H1715" s="626"/>
      <c r="I1715" s="497"/>
      <c r="J1715" s="629"/>
      <c r="K1715" s="590"/>
      <c r="L1715" s="471"/>
      <c r="M1715" s="592"/>
      <c r="N1715" s="471"/>
      <c r="O1715" s="579"/>
      <c r="P1715" s="471"/>
      <c r="Q1715" s="592"/>
    </row>
    <row r="1716" spans="1:18" s="177" customFormat="1" ht="5.0999999999999996" hidden="1" customHeight="1" thickBot="1" x14ac:dyDescent="0.3">
      <c r="A1716" s="272"/>
      <c r="B1716" s="220" t="s">
        <v>333</v>
      </c>
      <c r="C1716" s="220" t="s">
        <v>990</v>
      </c>
      <c r="D1716" s="208" t="s">
        <v>436</v>
      </c>
      <c r="E1716" s="213"/>
      <c r="F1716" s="134"/>
      <c r="G1716" s="202"/>
      <c r="H1716" s="193"/>
      <c r="I1716" s="193"/>
      <c r="J1716" s="193"/>
      <c r="K1716" s="193"/>
      <c r="L1716" s="134"/>
      <c r="M1716" s="186"/>
      <c r="N1716" s="134"/>
      <c r="O1716" s="193"/>
      <c r="P1716" s="134"/>
      <c r="Q1716" s="186"/>
      <c r="R1716" s="272"/>
    </row>
    <row r="1717" spans="1:18" ht="15.75" hidden="1" thickTop="1" x14ac:dyDescent="0.25">
      <c r="B1717" s="218" t="s">
        <v>333</v>
      </c>
      <c r="C1717" s="218" t="s">
        <v>990</v>
      </c>
      <c r="D1717" s="206" t="s">
        <v>436</v>
      </c>
      <c r="E1717" s="238" t="s">
        <v>1022</v>
      </c>
      <c r="F1717" s="142"/>
      <c r="G1717" s="173" t="s">
        <v>277</v>
      </c>
      <c r="H1717" s="194"/>
      <c r="I1717" s="194"/>
      <c r="J1717" s="194"/>
      <c r="K1717" s="194"/>
      <c r="L1717" s="171"/>
      <c r="M1717" s="183"/>
      <c r="N1717" s="172"/>
      <c r="O1717" s="194"/>
      <c r="P1717" s="171"/>
      <c r="Q1717" s="183"/>
    </row>
    <row r="1718" spans="1:18" ht="45" hidden="1" customHeight="1" x14ac:dyDescent="0.25">
      <c r="B1718" s="217" t="s">
        <v>333</v>
      </c>
      <c r="C1718" s="224" t="s">
        <v>990</v>
      </c>
      <c r="D1718" s="205" t="s">
        <v>436</v>
      </c>
      <c r="E1718" s="230" t="s">
        <v>1023</v>
      </c>
      <c r="F1718" s="144" t="s">
        <v>472</v>
      </c>
      <c r="G1718" s="559" t="s">
        <v>295</v>
      </c>
      <c r="H1718" s="572"/>
      <c r="I1718" s="187"/>
      <c r="J1718" s="572"/>
      <c r="K1718" s="572"/>
      <c r="L1718" s="145"/>
      <c r="M1718" s="574" t="s">
        <v>1029</v>
      </c>
      <c r="N1718" s="146"/>
      <c r="O1718" s="572"/>
      <c r="P1718" s="147"/>
      <c r="Q1718" s="574" t="s">
        <v>1029</v>
      </c>
    </row>
    <row r="1719" spans="1:18" ht="45" hidden="1" customHeight="1" x14ac:dyDescent="0.25">
      <c r="B1719" s="217" t="s">
        <v>333</v>
      </c>
      <c r="C1719" s="224" t="s">
        <v>990</v>
      </c>
      <c r="D1719" s="205" t="s">
        <v>436</v>
      </c>
      <c r="E1719" s="230" t="s">
        <v>1024</v>
      </c>
      <c r="F1719" s="144" t="s">
        <v>472</v>
      </c>
      <c r="G1719" s="559"/>
      <c r="H1719" s="573"/>
      <c r="I1719" s="187"/>
      <c r="J1719" s="573"/>
      <c r="K1719" s="573"/>
      <c r="L1719" s="147"/>
      <c r="M1719" s="575"/>
      <c r="N1719" s="146"/>
      <c r="O1719" s="573"/>
      <c r="P1719" s="147"/>
      <c r="Q1719" s="575"/>
    </row>
    <row r="1720" spans="1:18" s="177" customFormat="1" ht="5.0999999999999996" hidden="1" customHeight="1" thickBot="1" x14ac:dyDescent="0.3">
      <c r="A1720" s="272"/>
      <c r="B1720" s="220" t="s">
        <v>333</v>
      </c>
      <c r="C1720" s="220" t="s">
        <v>991</v>
      </c>
      <c r="D1720" s="208" t="s">
        <v>436</v>
      </c>
      <c r="E1720" s="213"/>
      <c r="F1720" s="134"/>
      <c r="G1720" s="202"/>
      <c r="H1720" s="498"/>
      <c r="I1720" s="498"/>
      <c r="J1720" s="498"/>
      <c r="K1720" s="499"/>
      <c r="L1720" s="466"/>
      <c r="M1720" s="534"/>
      <c r="N1720" s="466"/>
      <c r="O1720" s="499"/>
      <c r="P1720" s="466"/>
      <c r="Q1720" s="534"/>
      <c r="R1720" s="272"/>
    </row>
    <row r="1721" spans="1:18" ht="15.75" hidden="1" thickTop="1" x14ac:dyDescent="0.25">
      <c r="B1721" s="218" t="s">
        <v>333</v>
      </c>
      <c r="C1721" s="218" t="s">
        <v>991</v>
      </c>
      <c r="D1721" s="206" t="s">
        <v>436</v>
      </c>
      <c r="E1721" s="238" t="s">
        <v>1022</v>
      </c>
      <c r="F1721" s="142"/>
      <c r="G1721" s="173" t="s">
        <v>274</v>
      </c>
      <c r="H1721" s="507"/>
      <c r="I1721" s="507"/>
      <c r="J1721" s="507"/>
      <c r="K1721" s="508"/>
      <c r="L1721" s="509"/>
      <c r="M1721" s="535"/>
      <c r="N1721" s="510"/>
      <c r="O1721" s="508"/>
      <c r="P1721" s="509"/>
      <c r="Q1721" s="535"/>
    </row>
    <row r="1722" spans="1:18" ht="45" hidden="1" customHeight="1" x14ac:dyDescent="0.25">
      <c r="B1722" s="217" t="s">
        <v>333</v>
      </c>
      <c r="C1722" s="224" t="s">
        <v>991</v>
      </c>
      <c r="D1722" s="205" t="s">
        <v>436</v>
      </c>
      <c r="E1722" s="230" t="s">
        <v>1013</v>
      </c>
      <c r="F1722" s="489" t="s">
        <v>472</v>
      </c>
      <c r="G1722" s="165"/>
      <c r="H1722" s="624"/>
      <c r="I1722" s="497"/>
      <c r="J1722" s="627"/>
      <c r="K1722" s="588"/>
      <c r="L1722" s="471"/>
      <c r="M1722" s="580" t="s">
        <v>1029</v>
      </c>
      <c r="N1722" s="471"/>
      <c r="O1722" s="578"/>
      <c r="P1722" s="471"/>
      <c r="Q1722" s="580" t="s">
        <v>1029</v>
      </c>
    </row>
    <row r="1723" spans="1:18" ht="45" hidden="1" customHeight="1" x14ac:dyDescent="0.25">
      <c r="B1723" s="217" t="s">
        <v>333</v>
      </c>
      <c r="C1723" s="224" t="s">
        <v>991</v>
      </c>
      <c r="D1723" s="205" t="s">
        <v>436</v>
      </c>
      <c r="E1723" s="230" t="s">
        <v>1025</v>
      </c>
      <c r="F1723" s="489" t="s">
        <v>472</v>
      </c>
      <c r="G1723" s="165"/>
      <c r="H1723" s="625"/>
      <c r="I1723" s="497"/>
      <c r="J1723" s="628"/>
      <c r="K1723" s="589"/>
      <c r="L1723" s="471"/>
      <c r="M1723" s="591"/>
      <c r="N1723" s="471"/>
      <c r="O1723" s="593"/>
      <c r="P1723" s="471"/>
      <c r="Q1723" s="591"/>
    </row>
    <row r="1724" spans="1:18" ht="45" hidden="1" customHeight="1" x14ac:dyDescent="0.25">
      <c r="B1724" s="217" t="s">
        <v>333</v>
      </c>
      <c r="C1724" s="224" t="s">
        <v>991</v>
      </c>
      <c r="D1724" s="205" t="s">
        <v>436</v>
      </c>
      <c r="E1724" s="230" t="s">
        <v>1026</v>
      </c>
      <c r="F1724" s="489" t="s">
        <v>472</v>
      </c>
      <c r="G1724" s="165"/>
      <c r="H1724" s="626"/>
      <c r="I1724" s="497"/>
      <c r="J1724" s="629"/>
      <c r="K1724" s="590"/>
      <c r="L1724" s="471"/>
      <c r="M1724" s="592"/>
      <c r="N1724" s="471"/>
      <c r="O1724" s="579"/>
      <c r="P1724" s="471"/>
      <c r="Q1724" s="592"/>
    </row>
    <row r="1725" spans="1:18" s="177" customFormat="1" ht="5.0999999999999996" hidden="1" customHeight="1" thickBot="1" x14ac:dyDescent="0.3">
      <c r="A1725" s="272"/>
      <c r="B1725" s="220" t="s">
        <v>333</v>
      </c>
      <c r="C1725" s="220" t="s">
        <v>990</v>
      </c>
      <c r="D1725" s="208" t="s">
        <v>437</v>
      </c>
      <c r="E1725" s="213"/>
      <c r="F1725" s="134"/>
      <c r="G1725" s="202"/>
      <c r="H1725" s="193"/>
      <c r="I1725" s="193"/>
      <c r="J1725" s="193"/>
      <c r="K1725" s="193"/>
      <c r="L1725" s="134"/>
      <c r="M1725" s="186"/>
      <c r="N1725" s="134"/>
      <c r="O1725" s="193"/>
      <c r="P1725" s="134"/>
      <c r="Q1725" s="186"/>
      <c r="R1725" s="272"/>
    </row>
    <row r="1726" spans="1:18" ht="15.75" hidden="1" thickTop="1" x14ac:dyDescent="0.25">
      <c r="B1726" s="218" t="s">
        <v>333</v>
      </c>
      <c r="C1726" s="218" t="s">
        <v>990</v>
      </c>
      <c r="D1726" s="206" t="s">
        <v>437</v>
      </c>
      <c r="E1726" s="238" t="s">
        <v>855</v>
      </c>
      <c r="F1726" s="142"/>
      <c r="G1726" s="203" t="s">
        <v>281</v>
      </c>
      <c r="H1726" s="194"/>
      <c r="I1726" s="194"/>
      <c r="J1726" s="194"/>
      <c r="K1726" s="194"/>
      <c r="L1726" s="171"/>
      <c r="M1726" s="183"/>
      <c r="N1726" s="172"/>
      <c r="O1726" s="194"/>
      <c r="P1726" s="171"/>
      <c r="Q1726" s="183"/>
    </row>
    <row r="1727" spans="1:18" ht="45" hidden="1" customHeight="1" x14ac:dyDescent="0.25">
      <c r="B1727" s="217" t="s">
        <v>333</v>
      </c>
      <c r="C1727" s="224" t="s">
        <v>990</v>
      </c>
      <c r="D1727" s="205" t="s">
        <v>437</v>
      </c>
      <c r="E1727" s="230" t="s">
        <v>823</v>
      </c>
      <c r="F1727" s="144" t="s">
        <v>472</v>
      </c>
      <c r="G1727" s="559" t="s">
        <v>457</v>
      </c>
      <c r="H1727" s="572"/>
      <c r="I1727" s="187"/>
      <c r="J1727" s="608"/>
      <c r="K1727" s="608"/>
      <c r="L1727" s="146"/>
      <c r="M1727" s="611" t="s">
        <v>1029</v>
      </c>
      <c r="N1727" s="146"/>
      <c r="O1727" s="572"/>
      <c r="P1727" s="146"/>
      <c r="Q1727" s="611" t="s">
        <v>1029</v>
      </c>
    </row>
    <row r="1728" spans="1:18" ht="45" hidden="1" customHeight="1" x14ac:dyDescent="0.25">
      <c r="B1728" s="217" t="s">
        <v>333</v>
      </c>
      <c r="C1728" s="224" t="s">
        <v>990</v>
      </c>
      <c r="D1728" s="205" t="s">
        <v>437</v>
      </c>
      <c r="E1728" s="230" t="s">
        <v>856</v>
      </c>
      <c r="F1728" s="144" t="s">
        <v>472</v>
      </c>
      <c r="G1728" s="559"/>
      <c r="H1728" s="594"/>
      <c r="I1728" s="187"/>
      <c r="J1728" s="609"/>
      <c r="K1728" s="609"/>
      <c r="L1728" s="146"/>
      <c r="M1728" s="612"/>
      <c r="N1728" s="146"/>
      <c r="O1728" s="594"/>
      <c r="P1728" s="146"/>
      <c r="Q1728" s="612"/>
    </row>
    <row r="1729" spans="1:18" ht="45" hidden="1" customHeight="1" x14ac:dyDescent="0.25">
      <c r="B1729" s="217" t="s">
        <v>333</v>
      </c>
      <c r="C1729" s="224" t="s">
        <v>990</v>
      </c>
      <c r="D1729" s="205" t="s">
        <v>437</v>
      </c>
      <c r="E1729" s="230" t="s">
        <v>825</v>
      </c>
      <c r="F1729" s="144" t="s">
        <v>472</v>
      </c>
      <c r="G1729" s="559"/>
      <c r="H1729" s="573"/>
      <c r="I1729" s="187"/>
      <c r="J1729" s="610"/>
      <c r="K1729" s="610"/>
      <c r="L1729" s="146"/>
      <c r="M1729" s="613"/>
      <c r="N1729" s="146"/>
      <c r="O1729" s="573"/>
      <c r="P1729" s="146"/>
      <c r="Q1729" s="613"/>
    </row>
    <row r="1730" spans="1:18" s="177" customFormat="1" ht="5.0999999999999996" hidden="1" customHeight="1" thickBot="1" x14ac:dyDescent="0.3">
      <c r="A1730" s="272"/>
      <c r="B1730" s="220" t="s">
        <v>333</v>
      </c>
      <c r="C1730" s="220" t="s">
        <v>991</v>
      </c>
      <c r="D1730" s="208" t="s">
        <v>437</v>
      </c>
      <c r="E1730" s="213"/>
      <c r="F1730" s="134"/>
      <c r="G1730" s="202"/>
      <c r="H1730" s="498"/>
      <c r="I1730" s="498"/>
      <c r="J1730" s="498"/>
      <c r="K1730" s="499"/>
      <c r="L1730" s="466"/>
      <c r="M1730" s="534"/>
      <c r="N1730" s="466"/>
      <c r="O1730" s="499"/>
      <c r="P1730" s="466"/>
      <c r="Q1730" s="534"/>
      <c r="R1730" s="272"/>
    </row>
    <row r="1731" spans="1:18" ht="15.75" hidden="1" thickTop="1" x14ac:dyDescent="0.25">
      <c r="B1731" s="218" t="s">
        <v>333</v>
      </c>
      <c r="C1731" s="218" t="s">
        <v>991</v>
      </c>
      <c r="D1731" s="206" t="s">
        <v>437</v>
      </c>
      <c r="E1731" s="238" t="s">
        <v>855</v>
      </c>
      <c r="F1731" s="142"/>
      <c r="G1731" s="203" t="s">
        <v>281</v>
      </c>
      <c r="H1731" s="507"/>
      <c r="I1731" s="507"/>
      <c r="J1731" s="507"/>
      <c r="K1731" s="508"/>
      <c r="L1731" s="509"/>
      <c r="M1731" s="535"/>
      <c r="N1731" s="510"/>
      <c r="O1731" s="508"/>
      <c r="P1731" s="509"/>
      <c r="Q1731" s="535"/>
    </row>
    <row r="1732" spans="1:18" ht="45" hidden="1" customHeight="1" x14ac:dyDescent="0.25">
      <c r="B1732" s="217" t="s">
        <v>333</v>
      </c>
      <c r="C1732" s="224" t="s">
        <v>991</v>
      </c>
      <c r="D1732" s="205" t="s">
        <v>437</v>
      </c>
      <c r="E1732" s="230" t="s">
        <v>826</v>
      </c>
      <c r="F1732" s="489" t="s">
        <v>472</v>
      </c>
      <c r="G1732" s="165"/>
      <c r="H1732" s="624"/>
      <c r="I1732" s="497"/>
      <c r="J1732" s="624"/>
      <c r="K1732" s="578"/>
      <c r="L1732" s="470"/>
      <c r="M1732" s="580" t="s">
        <v>1029</v>
      </c>
      <c r="N1732" s="471"/>
      <c r="O1732" s="578"/>
      <c r="P1732" s="472"/>
      <c r="Q1732" s="580" t="s">
        <v>1029</v>
      </c>
    </row>
    <row r="1733" spans="1:18" ht="45" hidden="1" customHeight="1" x14ac:dyDescent="0.25">
      <c r="B1733" s="217" t="s">
        <v>333</v>
      </c>
      <c r="C1733" s="224" t="s">
        <v>991</v>
      </c>
      <c r="D1733" s="205" t="s">
        <v>437</v>
      </c>
      <c r="E1733" s="230" t="s">
        <v>827</v>
      </c>
      <c r="F1733" s="489" t="s">
        <v>472</v>
      </c>
      <c r="G1733" s="165"/>
      <c r="H1733" s="626"/>
      <c r="I1733" s="497"/>
      <c r="J1733" s="626"/>
      <c r="K1733" s="579"/>
      <c r="L1733" s="472"/>
      <c r="M1733" s="581"/>
      <c r="N1733" s="471"/>
      <c r="O1733" s="579"/>
      <c r="P1733" s="472"/>
      <c r="Q1733" s="581"/>
    </row>
    <row r="1734" spans="1:18" s="177" customFormat="1" ht="5.0999999999999996" hidden="1" customHeight="1" thickBot="1" x14ac:dyDescent="0.3">
      <c r="A1734" s="272"/>
      <c r="B1734" s="220" t="s">
        <v>333</v>
      </c>
      <c r="C1734" s="220" t="s">
        <v>990</v>
      </c>
      <c r="D1734" s="208" t="s">
        <v>438</v>
      </c>
      <c r="E1734" s="213"/>
      <c r="F1734" s="134"/>
      <c r="G1734" s="202"/>
      <c r="H1734" s="193"/>
      <c r="I1734" s="193"/>
      <c r="J1734" s="193"/>
      <c r="K1734" s="193"/>
      <c r="L1734" s="134"/>
      <c r="M1734" s="186"/>
      <c r="N1734" s="134"/>
      <c r="O1734" s="193"/>
      <c r="P1734" s="134"/>
      <c r="Q1734" s="186"/>
      <c r="R1734" s="272"/>
    </row>
    <row r="1735" spans="1:18" ht="15.75" hidden="1" thickTop="1" x14ac:dyDescent="0.25">
      <c r="B1735" s="218" t="s">
        <v>333</v>
      </c>
      <c r="C1735" s="218" t="s">
        <v>990</v>
      </c>
      <c r="D1735" s="206" t="s">
        <v>438</v>
      </c>
      <c r="E1735" s="238" t="s">
        <v>276</v>
      </c>
      <c r="F1735" s="142"/>
      <c r="G1735" s="203" t="s">
        <v>281</v>
      </c>
      <c r="H1735" s="194"/>
      <c r="I1735" s="194"/>
      <c r="J1735" s="194"/>
      <c r="K1735" s="194"/>
      <c r="L1735" s="171"/>
      <c r="M1735" s="183"/>
      <c r="N1735" s="172"/>
      <c r="O1735" s="194"/>
      <c r="P1735" s="171"/>
      <c r="Q1735" s="183"/>
    </row>
    <row r="1736" spans="1:18" ht="45" hidden="1" customHeight="1" x14ac:dyDescent="0.25">
      <c r="B1736" s="217" t="s">
        <v>333</v>
      </c>
      <c r="C1736" s="224" t="s">
        <v>990</v>
      </c>
      <c r="D1736" s="205" t="s">
        <v>438</v>
      </c>
      <c r="E1736" s="230" t="s">
        <v>306</v>
      </c>
      <c r="F1736" s="144" t="s">
        <v>472</v>
      </c>
      <c r="G1736" s="559" t="s">
        <v>456</v>
      </c>
      <c r="H1736" s="572"/>
      <c r="I1736" s="187"/>
      <c r="J1736" s="572"/>
      <c r="K1736" s="572"/>
      <c r="L1736" s="145"/>
      <c r="M1736" s="574" t="s">
        <v>1029</v>
      </c>
      <c r="N1736" s="146"/>
      <c r="O1736" s="572"/>
      <c r="P1736" s="147"/>
      <c r="Q1736" s="574" t="s">
        <v>1029</v>
      </c>
    </row>
    <row r="1737" spans="1:18" ht="45" hidden="1" customHeight="1" thickBot="1" x14ac:dyDescent="0.3">
      <c r="B1737" s="217" t="s">
        <v>333</v>
      </c>
      <c r="C1737" s="224" t="s">
        <v>990</v>
      </c>
      <c r="D1737" s="205" t="s">
        <v>438</v>
      </c>
      <c r="E1737" s="230" t="s">
        <v>288</v>
      </c>
      <c r="F1737" s="144" t="s">
        <v>472</v>
      </c>
      <c r="G1737" s="620"/>
      <c r="H1737" s="573"/>
      <c r="I1737" s="187"/>
      <c r="J1737" s="573"/>
      <c r="K1737" s="573"/>
      <c r="L1737" s="147"/>
      <c r="M1737" s="575"/>
      <c r="N1737" s="146"/>
      <c r="O1737" s="573"/>
      <c r="P1737" s="147"/>
      <c r="Q1737" s="575"/>
    </row>
    <row r="1738" spans="1:18" s="177" customFormat="1" ht="5.0999999999999996" hidden="1" customHeight="1" thickBot="1" x14ac:dyDescent="0.3">
      <c r="A1738" s="272"/>
      <c r="B1738" s="220" t="s">
        <v>333</v>
      </c>
      <c r="C1738" s="220" t="s">
        <v>991</v>
      </c>
      <c r="D1738" s="208" t="s">
        <v>438</v>
      </c>
      <c r="E1738" s="213"/>
      <c r="F1738" s="134"/>
      <c r="G1738" s="202"/>
      <c r="H1738" s="498"/>
      <c r="I1738" s="498"/>
      <c r="J1738" s="498"/>
      <c r="K1738" s="499"/>
      <c r="L1738" s="466"/>
      <c r="M1738" s="534"/>
      <c r="N1738" s="466"/>
      <c r="O1738" s="499"/>
      <c r="P1738" s="466"/>
      <c r="Q1738" s="534"/>
      <c r="R1738" s="272"/>
    </row>
    <row r="1739" spans="1:18" ht="15.75" hidden="1" thickTop="1" x14ac:dyDescent="0.25">
      <c r="B1739" s="218" t="s">
        <v>333</v>
      </c>
      <c r="C1739" s="218" t="s">
        <v>991</v>
      </c>
      <c r="D1739" s="206" t="s">
        <v>438</v>
      </c>
      <c r="E1739" s="238" t="s">
        <v>276</v>
      </c>
      <c r="F1739" s="142"/>
      <c r="G1739" s="203" t="s">
        <v>281</v>
      </c>
      <c r="H1739" s="507"/>
      <c r="I1739" s="507"/>
      <c r="J1739" s="507"/>
      <c r="K1739" s="508"/>
      <c r="L1739" s="509"/>
      <c r="M1739" s="535"/>
      <c r="N1739" s="510"/>
      <c r="O1739" s="508"/>
      <c r="P1739" s="509"/>
      <c r="Q1739" s="535"/>
    </row>
    <row r="1740" spans="1:18" ht="45" hidden="1" customHeight="1" x14ac:dyDescent="0.25">
      <c r="B1740" s="217" t="s">
        <v>333</v>
      </c>
      <c r="C1740" s="224" t="s">
        <v>991</v>
      </c>
      <c r="D1740" s="205" t="s">
        <v>438</v>
      </c>
      <c r="E1740" s="230" t="s">
        <v>305</v>
      </c>
      <c r="F1740" s="489" t="s">
        <v>472</v>
      </c>
      <c r="G1740" s="165"/>
      <c r="H1740" s="624"/>
      <c r="I1740" s="497"/>
      <c r="J1740" s="624"/>
      <c r="K1740" s="578"/>
      <c r="L1740" s="470"/>
      <c r="M1740" s="580" t="s">
        <v>1029</v>
      </c>
      <c r="N1740" s="471"/>
      <c r="O1740" s="578"/>
      <c r="P1740" s="472"/>
      <c r="Q1740" s="580" t="s">
        <v>1029</v>
      </c>
    </row>
    <row r="1741" spans="1:18" ht="45" hidden="1" customHeight="1" x14ac:dyDescent="0.25">
      <c r="B1741" s="217" t="s">
        <v>333</v>
      </c>
      <c r="C1741" s="224" t="s">
        <v>991</v>
      </c>
      <c r="D1741" s="205" t="s">
        <v>438</v>
      </c>
      <c r="E1741" s="230" t="s">
        <v>167</v>
      </c>
      <c r="F1741" s="489" t="s">
        <v>472</v>
      </c>
      <c r="G1741" s="165"/>
      <c r="H1741" s="626"/>
      <c r="I1741" s="497"/>
      <c r="J1741" s="626"/>
      <c r="K1741" s="579"/>
      <c r="L1741" s="472"/>
      <c r="M1741" s="581"/>
      <c r="N1741" s="471"/>
      <c r="O1741" s="579"/>
      <c r="P1741" s="472"/>
      <c r="Q1741" s="581"/>
    </row>
    <row r="1742" spans="1:18" s="177" customFormat="1" ht="5.0999999999999996" hidden="1" customHeight="1" thickBot="1" x14ac:dyDescent="0.3">
      <c r="A1742" s="272"/>
      <c r="B1742" s="220" t="s">
        <v>333</v>
      </c>
      <c r="C1742" s="220" t="s">
        <v>990</v>
      </c>
      <c r="D1742" s="208" t="s">
        <v>857</v>
      </c>
      <c r="E1742" s="213"/>
      <c r="F1742" s="134"/>
      <c r="G1742" s="202"/>
      <c r="H1742" s="193"/>
      <c r="I1742" s="193"/>
      <c r="J1742" s="193"/>
      <c r="K1742" s="193"/>
      <c r="L1742" s="134"/>
      <c r="M1742" s="186"/>
      <c r="N1742" s="134"/>
      <c r="O1742" s="193"/>
      <c r="P1742" s="134"/>
      <c r="Q1742" s="186"/>
      <c r="R1742" s="272"/>
    </row>
    <row r="1743" spans="1:18" ht="15.75" hidden="1" thickTop="1" x14ac:dyDescent="0.25">
      <c r="B1743" s="218" t="s">
        <v>333</v>
      </c>
      <c r="C1743" s="218" t="s">
        <v>990</v>
      </c>
      <c r="D1743" s="206" t="s">
        <v>857</v>
      </c>
      <c r="E1743" s="238" t="s">
        <v>860</v>
      </c>
      <c r="F1743" s="142"/>
      <c r="G1743" s="173" t="s">
        <v>277</v>
      </c>
      <c r="H1743" s="194"/>
      <c r="I1743" s="194"/>
      <c r="J1743" s="194"/>
      <c r="K1743" s="194"/>
      <c r="L1743" s="171"/>
      <c r="M1743" s="183"/>
      <c r="N1743" s="172"/>
      <c r="O1743" s="194"/>
      <c r="P1743" s="171"/>
      <c r="Q1743" s="183"/>
    </row>
    <row r="1744" spans="1:18" ht="45" hidden="1" customHeight="1" x14ac:dyDescent="0.25">
      <c r="B1744" s="217" t="s">
        <v>333</v>
      </c>
      <c r="C1744" s="224" t="s">
        <v>990</v>
      </c>
      <c r="D1744" s="205" t="s">
        <v>857</v>
      </c>
      <c r="E1744" s="230" t="s">
        <v>299</v>
      </c>
      <c r="F1744" s="144" t="s">
        <v>472</v>
      </c>
      <c r="G1744" s="559" t="s">
        <v>295</v>
      </c>
      <c r="H1744" s="572"/>
      <c r="I1744" s="187"/>
      <c r="J1744" s="608"/>
      <c r="K1744" s="608"/>
      <c r="L1744" s="146"/>
      <c r="M1744" s="611" t="s">
        <v>1029</v>
      </c>
      <c r="N1744" s="146"/>
      <c r="O1744" s="572"/>
      <c r="P1744" s="146"/>
      <c r="Q1744" s="611" t="s">
        <v>1029</v>
      </c>
    </row>
    <row r="1745" spans="1:18" ht="45" hidden="1" customHeight="1" x14ac:dyDescent="0.25">
      <c r="B1745" s="217" t="s">
        <v>333</v>
      </c>
      <c r="C1745" s="224" t="s">
        <v>990</v>
      </c>
      <c r="D1745" s="205" t="s">
        <v>857</v>
      </c>
      <c r="E1745" s="230" t="s">
        <v>300</v>
      </c>
      <c r="F1745" s="144" t="s">
        <v>472</v>
      </c>
      <c r="G1745" s="559"/>
      <c r="H1745" s="594"/>
      <c r="I1745" s="187"/>
      <c r="J1745" s="609"/>
      <c r="K1745" s="609"/>
      <c r="L1745" s="146"/>
      <c r="M1745" s="612"/>
      <c r="N1745" s="146"/>
      <c r="O1745" s="594"/>
      <c r="P1745" s="146"/>
      <c r="Q1745" s="612"/>
    </row>
    <row r="1746" spans="1:18" ht="45" hidden="1" customHeight="1" x14ac:dyDescent="0.25">
      <c r="B1746" s="217" t="s">
        <v>333</v>
      </c>
      <c r="C1746" s="224" t="s">
        <v>990</v>
      </c>
      <c r="D1746" s="205" t="s">
        <v>857</v>
      </c>
      <c r="E1746" s="230" t="s">
        <v>861</v>
      </c>
      <c r="F1746" s="144" t="s">
        <v>472</v>
      </c>
      <c r="G1746" s="559"/>
      <c r="H1746" s="573"/>
      <c r="I1746" s="187"/>
      <c r="J1746" s="610"/>
      <c r="K1746" s="610"/>
      <c r="L1746" s="146"/>
      <c r="M1746" s="613"/>
      <c r="N1746" s="146"/>
      <c r="O1746" s="573"/>
      <c r="P1746" s="146"/>
      <c r="Q1746" s="613"/>
    </row>
    <row r="1747" spans="1:18" s="177" customFormat="1" ht="5.0999999999999996" hidden="1" customHeight="1" thickBot="1" x14ac:dyDescent="0.3">
      <c r="A1747" s="272"/>
      <c r="B1747" s="220" t="s">
        <v>333</v>
      </c>
      <c r="C1747" s="220" t="s">
        <v>991</v>
      </c>
      <c r="D1747" s="208" t="s">
        <v>857</v>
      </c>
      <c r="E1747" s="213"/>
      <c r="F1747" s="134"/>
      <c r="G1747" s="202"/>
      <c r="H1747" s="498"/>
      <c r="I1747" s="498"/>
      <c r="J1747" s="498"/>
      <c r="K1747" s="499"/>
      <c r="L1747" s="466"/>
      <c r="M1747" s="534"/>
      <c r="N1747" s="466"/>
      <c r="O1747" s="499"/>
      <c r="P1747" s="466"/>
      <c r="Q1747" s="534"/>
      <c r="R1747" s="272"/>
    </row>
    <row r="1748" spans="1:18" ht="15.75" hidden="1" thickTop="1" x14ac:dyDescent="0.25">
      <c r="B1748" s="218" t="s">
        <v>333</v>
      </c>
      <c r="C1748" s="218" t="s">
        <v>991</v>
      </c>
      <c r="D1748" s="206" t="s">
        <v>857</v>
      </c>
      <c r="E1748" s="238" t="s">
        <v>860</v>
      </c>
      <c r="F1748" s="142"/>
      <c r="G1748" s="173" t="s">
        <v>281</v>
      </c>
      <c r="H1748" s="507"/>
      <c r="I1748" s="507"/>
      <c r="J1748" s="507"/>
      <c r="K1748" s="508"/>
      <c r="L1748" s="509"/>
      <c r="M1748" s="535"/>
      <c r="N1748" s="510"/>
      <c r="O1748" s="508"/>
      <c r="P1748" s="509"/>
      <c r="Q1748" s="535"/>
    </row>
    <row r="1749" spans="1:18" ht="45" hidden="1" customHeight="1" x14ac:dyDescent="0.25">
      <c r="B1749" s="217" t="s">
        <v>333</v>
      </c>
      <c r="C1749" s="224" t="s">
        <v>991</v>
      </c>
      <c r="D1749" s="205" t="s">
        <v>857</v>
      </c>
      <c r="E1749" s="230" t="s">
        <v>296</v>
      </c>
      <c r="F1749" s="489" t="s">
        <v>472</v>
      </c>
      <c r="G1749" s="165"/>
      <c r="H1749" s="624"/>
      <c r="I1749" s="497"/>
      <c r="J1749" s="627"/>
      <c r="K1749" s="588"/>
      <c r="L1749" s="471"/>
      <c r="M1749" s="580" t="s">
        <v>1029</v>
      </c>
      <c r="N1749" s="471"/>
      <c r="O1749" s="578"/>
      <c r="P1749" s="471"/>
      <c r="Q1749" s="580" t="s">
        <v>1029</v>
      </c>
    </row>
    <row r="1750" spans="1:18" ht="45" hidden="1" customHeight="1" x14ac:dyDescent="0.25">
      <c r="B1750" s="217" t="s">
        <v>333</v>
      </c>
      <c r="C1750" s="224" t="s">
        <v>991</v>
      </c>
      <c r="D1750" s="205" t="s">
        <v>857</v>
      </c>
      <c r="E1750" s="230" t="s">
        <v>297</v>
      </c>
      <c r="F1750" s="489" t="s">
        <v>472</v>
      </c>
      <c r="G1750" s="165"/>
      <c r="H1750" s="625"/>
      <c r="I1750" s="497"/>
      <c r="J1750" s="628"/>
      <c r="K1750" s="589"/>
      <c r="L1750" s="471"/>
      <c r="M1750" s="591"/>
      <c r="N1750" s="471"/>
      <c r="O1750" s="593"/>
      <c r="P1750" s="471"/>
      <c r="Q1750" s="591"/>
    </row>
    <row r="1751" spans="1:18" ht="45" hidden="1" customHeight="1" x14ac:dyDescent="0.25">
      <c r="B1751" s="217" t="s">
        <v>333</v>
      </c>
      <c r="C1751" s="224" t="s">
        <v>991</v>
      </c>
      <c r="D1751" s="205" t="s">
        <v>857</v>
      </c>
      <c r="E1751" s="230" t="s">
        <v>832</v>
      </c>
      <c r="F1751" s="489" t="s">
        <v>472</v>
      </c>
      <c r="G1751" s="165"/>
      <c r="H1751" s="626"/>
      <c r="I1751" s="497"/>
      <c r="J1751" s="629"/>
      <c r="K1751" s="590"/>
      <c r="L1751" s="471"/>
      <c r="M1751" s="592"/>
      <c r="N1751" s="471"/>
      <c r="O1751" s="579"/>
      <c r="P1751" s="471"/>
      <c r="Q1751" s="592"/>
    </row>
    <row r="1752" spans="1:18" s="177" customFormat="1" ht="5.0999999999999996" hidden="1" customHeight="1" thickBot="1" x14ac:dyDescent="0.3">
      <c r="A1752" s="272"/>
      <c r="B1752" s="220" t="s">
        <v>333</v>
      </c>
      <c r="C1752" s="220" t="s">
        <v>990</v>
      </c>
      <c r="D1752" s="208" t="s">
        <v>858</v>
      </c>
      <c r="E1752" s="213"/>
      <c r="F1752" s="134"/>
      <c r="G1752" s="202"/>
      <c r="H1752" s="193"/>
      <c r="I1752" s="193"/>
      <c r="J1752" s="193"/>
      <c r="K1752" s="193"/>
      <c r="L1752" s="134"/>
      <c r="M1752" s="186"/>
      <c r="N1752" s="134"/>
      <c r="O1752" s="193"/>
      <c r="P1752" s="134"/>
      <c r="Q1752" s="186"/>
      <c r="R1752" s="272"/>
    </row>
    <row r="1753" spans="1:18" ht="15.75" hidden="1" thickTop="1" x14ac:dyDescent="0.25">
      <c r="B1753" s="218" t="s">
        <v>333</v>
      </c>
      <c r="C1753" s="218" t="s">
        <v>990</v>
      </c>
      <c r="D1753" s="206" t="s">
        <v>858</v>
      </c>
      <c r="E1753" s="238" t="s">
        <v>862</v>
      </c>
      <c r="F1753" s="142"/>
      <c r="G1753" s="203" t="s">
        <v>281</v>
      </c>
      <c r="H1753" s="194"/>
      <c r="I1753" s="194"/>
      <c r="J1753" s="194"/>
      <c r="K1753" s="194"/>
      <c r="L1753" s="171"/>
      <c r="M1753" s="183"/>
      <c r="N1753" s="172"/>
      <c r="O1753" s="194"/>
      <c r="P1753" s="171"/>
      <c r="Q1753" s="183"/>
    </row>
    <row r="1754" spans="1:18" ht="45" hidden="1" customHeight="1" x14ac:dyDescent="0.25">
      <c r="B1754" s="217" t="s">
        <v>333</v>
      </c>
      <c r="C1754" s="224" t="s">
        <v>990</v>
      </c>
      <c r="D1754" s="205" t="s">
        <v>858</v>
      </c>
      <c r="E1754" s="230" t="s">
        <v>299</v>
      </c>
      <c r="F1754" s="144" t="s">
        <v>472</v>
      </c>
      <c r="G1754" s="559" t="s">
        <v>457</v>
      </c>
      <c r="H1754" s="572"/>
      <c r="I1754" s="187"/>
      <c r="J1754" s="608"/>
      <c r="K1754" s="608"/>
      <c r="L1754" s="146"/>
      <c r="M1754" s="611" t="s">
        <v>1029</v>
      </c>
      <c r="N1754" s="146"/>
      <c r="O1754" s="572"/>
      <c r="P1754" s="146"/>
      <c r="Q1754" s="611" t="s">
        <v>1029</v>
      </c>
    </row>
    <row r="1755" spans="1:18" ht="45" hidden="1" customHeight="1" x14ac:dyDescent="0.25">
      <c r="B1755" s="217" t="s">
        <v>333</v>
      </c>
      <c r="C1755" s="224" t="s">
        <v>990</v>
      </c>
      <c r="D1755" s="205" t="s">
        <v>858</v>
      </c>
      <c r="E1755" s="230" t="s">
        <v>302</v>
      </c>
      <c r="F1755" s="144" t="s">
        <v>472</v>
      </c>
      <c r="G1755" s="559"/>
      <c r="H1755" s="594"/>
      <c r="I1755" s="187"/>
      <c r="J1755" s="609"/>
      <c r="K1755" s="609"/>
      <c r="L1755" s="146"/>
      <c r="M1755" s="612"/>
      <c r="N1755" s="146"/>
      <c r="O1755" s="594"/>
      <c r="P1755" s="146"/>
      <c r="Q1755" s="612"/>
    </row>
    <row r="1756" spans="1:18" ht="45" hidden="1" customHeight="1" x14ac:dyDescent="0.25">
      <c r="B1756" s="217" t="s">
        <v>333</v>
      </c>
      <c r="C1756" s="224" t="s">
        <v>990</v>
      </c>
      <c r="D1756" s="205" t="s">
        <v>858</v>
      </c>
      <c r="E1756" s="230" t="s">
        <v>863</v>
      </c>
      <c r="F1756" s="144" t="s">
        <v>472</v>
      </c>
      <c r="G1756" s="559"/>
      <c r="H1756" s="573"/>
      <c r="I1756" s="187"/>
      <c r="J1756" s="610"/>
      <c r="K1756" s="610"/>
      <c r="L1756" s="146"/>
      <c r="M1756" s="613"/>
      <c r="N1756" s="146"/>
      <c r="O1756" s="573"/>
      <c r="P1756" s="146"/>
      <c r="Q1756" s="613"/>
    </row>
    <row r="1757" spans="1:18" s="177" customFormat="1" ht="5.0999999999999996" hidden="1" customHeight="1" thickBot="1" x14ac:dyDescent="0.3">
      <c r="A1757" s="272"/>
      <c r="B1757" s="220" t="s">
        <v>333</v>
      </c>
      <c r="C1757" s="220" t="s">
        <v>991</v>
      </c>
      <c r="D1757" s="208" t="s">
        <v>858</v>
      </c>
      <c r="E1757" s="213"/>
      <c r="F1757" s="134"/>
      <c r="G1757" s="202"/>
      <c r="H1757" s="498"/>
      <c r="I1757" s="498"/>
      <c r="J1757" s="498"/>
      <c r="K1757" s="499"/>
      <c r="L1757" s="466"/>
      <c r="M1757" s="534"/>
      <c r="N1757" s="466"/>
      <c r="O1757" s="499"/>
      <c r="P1757" s="466"/>
      <c r="Q1757" s="534"/>
      <c r="R1757" s="272"/>
    </row>
    <row r="1758" spans="1:18" ht="15.75" hidden="1" thickTop="1" x14ac:dyDescent="0.25">
      <c r="B1758" s="218" t="s">
        <v>333</v>
      </c>
      <c r="C1758" s="218" t="s">
        <v>991</v>
      </c>
      <c r="D1758" s="206" t="s">
        <v>858</v>
      </c>
      <c r="E1758" s="238" t="s">
        <v>862</v>
      </c>
      <c r="F1758" s="142"/>
      <c r="G1758" s="203" t="s">
        <v>281</v>
      </c>
      <c r="H1758" s="507"/>
      <c r="I1758" s="507"/>
      <c r="J1758" s="507"/>
      <c r="K1758" s="508"/>
      <c r="L1758" s="509"/>
      <c r="M1758" s="535"/>
      <c r="N1758" s="510"/>
      <c r="O1758" s="508"/>
      <c r="P1758" s="509"/>
      <c r="Q1758" s="535"/>
    </row>
    <row r="1759" spans="1:18" ht="45" hidden="1" customHeight="1" x14ac:dyDescent="0.25">
      <c r="B1759" s="217" t="s">
        <v>333</v>
      </c>
      <c r="C1759" s="224" t="s">
        <v>991</v>
      </c>
      <c r="D1759" s="205" t="s">
        <v>858</v>
      </c>
      <c r="E1759" s="230" t="s">
        <v>301</v>
      </c>
      <c r="F1759" s="489" t="s">
        <v>472</v>
      </c>
      <c r="G1759" s="165"/>
      <c r="H1759" s="624"/>
      <c r="I1759" s="497"/>
      <c r="J1759" s="627"/>
      <c r="K1759" s="588"/>
      <c r="L1759" s="471"/>
      <c r="M1759" s="580" t="s">
        <v>1029</v>
      </c>
      <c r="N1759" s="471"/>
      <c r="O1759" s="578"/>
      <c r="P1759" s="471"/>
      <c r="Q1759" s="580" t="s">
        <v>1029</v>
      </c>
    </row>
    <row r="1760" spans="1:18" ht="45" hidden="1" customHeight="1" x14ac:dyDescent="0.25">
      <c r="B1760" s="217" t="s">
        <v>333</v>
      </c>
      <c r="C1760" s="224" t="s">
        <v>991</v>
      </c>
      <c r="D1760" s="205" t="s">
        <v>858</v>
      </c>
      <c r="E1760" s="230" t="s">
        <v>297</v>
      </c>
      <c r="F1760" s="489" t="s">
        <v>472</v>
      </c>
      <c r="G1760" s="165"/>
      <c r="H1760" s="625"/>
      <c r="I1760" s="497"/>
      <c r="J1760" s="628"/>
      <c r="K1760" s="589"/>
      <c r="L1760" s="471"/>
      <c r="M1760" s="591"/>
      <c r="N1760" s="471"/>
      <c r="O1760" s="593"/>
      <c r="P1760" s="471"/>
      <c r="Q1760" s="591"/>
    </row>
    <row r="1761" spans="1:18" ht="45" hidden="1" customHeight="1" x14ac:dyDescent="0.25">
      <c r="B1761" s="217" t="s">
        <v>333</v>
      </c>
      <c r="C1761" s="224" t="s">
        <v>991</v>
      </c>
      <c r="D1761" s="205" t="s">
        <v>858</v>
      </c>
      <c r="E1761" s="230" t="s">
        <v>832</v>
      </c>
      <c r="F1761" s="489" t="s">
        <v>472</v>
      </c>
      <c r="G1761" s="165"/>
      <c r="H1761" s="626"/>
      <c r="I1761" s="497"/>
      <c r="J1761" s="629"/>
      <c r="K1761" s="590"/>
      <c r="L1761" s="471"/>
      <c r="M1761" s="592"/>
      <c r="N1761" s="471"/>
      <c r="O1761" s="579"/>
      <c r="P1761" s="471"/>
      <c r="Q1761" s="592"/>
    </row>
    <row r="1762" spans="1:18" s="177" customFormat="1" ht="5.0999999999999996" hidden="1" customHeight="1" thickBot="1" x14ac:dyDescent="0.3">
      <c r="A1762" s="272"/>
      <c r="B1762" s="220" t="s">
        <v>333</v>
      </c>
      <c r="C1762" s="220" t="s">
        <v>990</v>
      </c>
      <c r="D1762" s="208" t="s">
        <v>859</v>
      </c>
      <c r="E1762" s="213"/>
      <c r="F1762" s="134"/>
      <c r="G1762" s="202"/>
      <c r="H1762" s="193"/>
      <c r="I1762" s="193"/>
      <c r="J1762" s="193"/>
      <c r="K1762" s="193"/>
      <c r="L1762" s="134"/>
      <c r="M1762" s="186"/>
      <c r="N1762" s="134"/>
      <c r="O1762" s="193"/>
      <c r="P1762" s="134"/>
      <c r="Q1762" s="186"/>
      <c r="R1762" s="272"/>
    </row>
    <row r="1763" spans="1:18" ht="15.75" hidden="1" thickTop="1" x14ac:dyDescent="0.25">
      <c r="B1763" s="218" t="s">
        <v>333</v>
      </c>
      <c r="C1763" s="218" t="s">
        <v>990</v>
      </c>
      <c r="D1763" s="206" t="s">
        <v>859</v>
      </c>
      <c r="E1763" s="238" t="s">
        <v>57</v>
      </c>
      <c r="F1763" s="142"/>
      <c r="G1763" s="203" t="s">
        <v>281</v>
      </c>
      <c r="H1763" s="194"/>
      <c r="I1763" s="194"/>
      <c r="J1763" s="194"/>
      <c r="K1763" s="194"/>
      <c r="L1763" s="171"/>
      <c r="M1763" s="183"/>
      <c r="N1763" s="172"/>
      <c r="O1763" s="194"/>
      <c r="P1763" s="171"/>
      <c r="Q1763" s="183"/>
    </row>
    <row r="1764" spans="1:18" ht="45" hidden="1" customHeight="1" x14ac:dyDescent="0.25">
      <c r="B1764" s="217" t="s">
        <v>333</v>
      </c>
      <c r="C1764" s="224" t="s">
        <v>990</v>
      </c>
      <c r="D1764" s="205" t="s">
        <v>859</v>
      </c>
      <c r="E1764" s="230" t="s">
        <v>304</v>
      </c>
      <c r="F1764" s="144" t="s">
        <v>472</v>
      </c>
      <c r="G1764" s="559" t="s">
        <v>456</v>
      </c>
      <c r="H1764" s="572"/>
      <c r="I1764" s="187"/>
      <c r="J1764" s="572"/>
      <c r="K1764" s="572"/>
      <c r="L1764" s="145"/>
      <c r="M1764" s="574" t="s">
        <v>1029</v>
      </c>
      <c r="N1764" s="146"/>
      <c r="O1764" s="572"/>
      <c r="P1764" s="147"/>
      <c r="Q1764" s="574" t="s">
        <v>1029</v>
      </c>
    </row>
    <row r="1765" spans="1:18" ht="45" hidden="1" customHeight="1" x14ac:dyDescent="0.25">
      <c r="B1765" s="217" t="s">
        <v>333</v>
      </c>
      <c r="C1765" s="224" t="s">
        <v>990</v>
      </c>
      <c r="D1765" s="205" t="s">
        <v>859</v>
      </c>
      <c r="E1765" s="230" t="s">
        <v>289</v>
      </c>
      <c r="F1765" s="144" t="s">
        <v>472</v>
      </c>
      <c r="G1765" s="559"/>
      <c r="H1765" s="573"/>
      <c r="I1765" s="187"/>
      <c r="J1765" s="573"/>
      <c r="K1765" s="573"/>
      <c r="L1765" s="147"/>
      <c r="M1765" s="575"/>
      <c r="N1765" s="146"/>
      <c r="O1765" s="573"/>
      <c r="P1765" s="147"/>
      <c r="Q1765" s="575"/>
    </row>
    <row r="1766" spans="1:18" s="177" customFormat="1" ht="5.0999999999999996" hidden="1" customHeight="1" thickBot="1" x14ac:dyDescent="0.3">
      <c r="A1766" s="272"/>
      <c r="B1766" s="220" t="s">
        <v>333</v>
      </c>
      <c r="C1766" s="220" t="s">
        <v>991</v>
      </c>
      <c r="D1766" s="208" t="s">
        <v>859</v>
      </c>
      <c r="E1766" s="213"/>
      <c r="F1766" s="134"/>
      <c r="G1766" s="202"/>
      <c r="H1766" s="498"/>
      <c r="I1766" s="498"/>
      <c r="J1766" s="498"/>
      <c r="K1766" s="499"/>
      <c r="L1766" s="466"/>
      <c r="M1766" s="534"/>
      <c r="N1766" s="466"/>
      <c r="O1766" s="499"/>
      <c r="P1766" s="466"/>
      <c r="Q1766" s="534"/>
      <c r="R1766" s="272"/>
    </row>
    <row r="1767" spans="1:18" ht="15.75" hidden="1" thickTop="1" x14ac:dyDescent="0.25">
      <c r="B1767" s="218" t="s">
        <v>333</v>
      </c>
      <c r="C1767" s="218" t="s">
        <v>991</v>
      </c>
      <c r="D1767" s="206" t="s">
        <v>859</v>
      </c>
      <c r="E1767" s="238" t="s">
        <v>57</v>
      </c>
      <c r="F1767" s="142"/>
      <c r="G1767" s="173" t="s">
        <v>277</v>
      </c>
      <c r="H1767" s="507"/>
      <c r="I1767" s="507"/>
      <c r="J1767" s="507"/>
      <c r="K1767" s="508"/>
      <c r="L1767" s="509"/>
      <c r="M1767" s="535"/>
      <c r="N1767" s="510"/>
      <c r="O1767" s="508"/>
      <c r="P1767" s="509"/>
      <c r="Q1767" s="535"/>
    </row>
    <row r="1768" spans="1:18" ht="45" hidden="1" customHeight="1" x14ac:dyDescent="0.25">
      <c r="B1768" s="217" t="s">
        <v>333</v>
      </c>
      <c r="C1768" s="224" t="s">
        <v>991</v>
      </c>
      <c r="D1768" s="205" t="s">
        <v>859</v>
      </c>
      <c r="E1768" s="230" t="s">
        <v>303</v>
      </c>
      <c r="F1768" s="489" t="s">
        <v>472</v>
      </c>
      <c r="G1768" s="165"/>
      <c r="H1768" s="576"/>
      <c r="I1768" s="469"/>
      <c r="J1768" s="576"/>
      <c r="K1768" s="578"/>
      <c r="L1768" s="470"/>
      <c r="M1768" s="580" t="s">
        <v>1029</v>
      </c>
      <c r="N1768" s="471"/>
      <c r="O1768" s="578"/>
      <c r="P1768" s="472"/>
      <c r="Q1768" s="580" t="s">
        <v>1029</v>
      </c>
    </row>
    <row r="1769" spans="1:18" ht="45" hidden="1" customHeight="1" x14ac:dyDescent="0.25">
      <c r="B1769" s="217" t="s">
        <v>333</v>
      </c>
      <c r="C1769" s="224" t="s">
        <v>991</v>
      </c>
      <c r="D1769" s="205" t="s">
        <v>859</v>
      </c>
      <c r="E1769" s="230" t="s">
        <v>290</v>
      </c>
      <c r="F1769" s="489" t="s">
        <v>472</v>
      </c>
      <c r="G1769" s="165"/>
      <c r="H1769" s="577"/>
      <c r="I1769" s="469"/>
      <c r="J1769" s="577"/>
      <c r="K1769" s="579"/>
      <c r="L1769" s="472"/>
      <c r="M1769" s="581"/>
      <c r="N1769" s="471"/>
      <c r="O1769" s="579"/>
      <c r="P1769" s="472"/>
      <c r="Q1769" s="581"/>
    </row>
    <row r="1770" spans="1:18" ht="15" hidden="1" customHeight="1" x14ac:dyDescent="0.25">
      <c r="B1770" s="221" t="s">
        <v>334</v>
      </c>
      <c r="C1770" s="217" t="s">
        <v>991</v>
      </c>
      <c r="D1770" s="205" t="s">
        <v>931</v>
      </c>
      <c r="E1770" s="213"/>
      <c r="F1770" s="135"/>
      <c r="G1770" s="196"/>
      <c r="H1770" s="511"/>
      <c r="I1770" s="511"/>
      <c r="J1770" s="511"/>
      <c r="K1770" s="512"/>
      <c r="L1770" s="484"/>
      <c r="M1770" s="531"/>
      <c r="N1770" s="485"/>
      <c r="O1770" s="512"/>
      <c r="P1770" s="484"/>
      <c r="Q1770" s="531"/>
    </row>
    <row r="1771" spans="1:18" ht="15" hidden="1" customHeight="1" x14ac:dyDescent="0.25">
      <c r="B1771" s="221" t="s">
        <v>334</v>
      </c>
      <c r="C1771" s="217" t="s">
        <v>990</v>
      </c>
      <c r="D1771" s="205" t="s">
        <v>931</v>
      </c>
      <c r="E1771" s="213"/>
      <c r="F1771" s="135"/>
      <c r="G1771" s="196"/>
      <c r="H1771" s="154"/>
      <c r="I1771" s="154"/>
      <c r="J1771" s="154"/>
      <c r="K1771" s="154"/>
      <c r="L1771" s="155"/>
      <c r="M1771" s="148"/>
      <c r="N1771" s="156"/>
      <c r="O1771" s="154"/>
      <c r="P1771" s="155"/>
      <c r="Q1771" s="148"/>
    </row>
    <row r="1772" spans="1:18" s="177" customFormat="1" ht="5.0999999999999996" hidden="1" customHeight="1" thickBot="1" x14ac:dyDescent="0.3">
      <c r="A1772" s="272"/>
      <c r="B1772" s="220" t="s">
        <v>334</v>
      </c>
      <c r="C1772" s="220" t="s">
        <v>990</v>
      </c>
      <c r="D1772" s="208" t="s">
        <v>227</v>
      </c>
      <c r="E1772" s="213"/>
      <c r="F1772" s="134"/>
      <c r="G1772" s="202"/>
      <c r="H1772" s="193"/>
      <c r="I1772" s="193"/>
      <c r="J1772" s="193"/>
      <c r="K1772" s="193"/>
      <c r="L1772" s="134"/>
      <c r="M1772" s="186"/>
      <c r="N1772" s="134"/>
      <c r="O1772" s="193"/>
      <c r="P1772" s="134"/>
      <c r="Q1772" s="186"/>
      <c r="R1772" s="272"/>
    </row>
    <row r="1773" spans="1:18" ht="15.75" hidden="1" thickTop="1" x14ac:dyDescent="0.25">
      <c r="B1773" s="218" t="s">
        <v>334</v>
      </c>
      <c r="C1773" s="218" t="s">
        <v>990</v>
      </c>
      <c r="D1773" s="206" t="s">
        <v>227</v>
      </c>
      <c r="E1773" s="238" t="s">
        <v>291</v>
      </c>
      <c r="F1773" s="142"/>
      <c r="G1773" s="203" t="s">
        <v>274</v>
      </c>
      <c r="H1773" s="194"/>
      <c r="I1773" s="194"/>
      <c r="J1773" s="194"/>
      <c r="K1773" s="194"/>
      <c r="L1773" s="171"/>
      <c r="M1773" s="183"/>
      <c r="N1773" s="172"/>
      <c r="O1773" s="194"/>
      <c r="P1773" s="171"/>
      <c r="Q1773" s="183"/>
    </row>
    <row r="1774" spans="1:18" ht="45" hidden="1" customHeight="1" x14ac:dyDescent="0.25">
      <c r="B1774" s="217" t="s">
        <v>334</v>
      </c>
      <c r="C1774" s="224" t="s">
        <v>990</v>
      </c>
      <c r="D1774" s="205" t="s">
        <v>227</v>
      </c>
      <c r="E1774" s="230" t="s">
        <v>314</v>
      </c>
      <c r="F1774" s="144" t="s">
        <v>472</v>
      </c>
      <c r="G1774" s="559" t="s">
        <v>455</v>
      </c>
      <c r="H1774" s="572"/>
      <c r="I1774" s="187"/>
      <c r="J1774" s="572"/>
      <c r="K1774" s="572"/>
      <c r="L1774" s="145"/>
      <c r="M1774" s="574" t="s">
        <v>1029</v>
      </c>
      <c r="N1774" s="146"/>
      <c r="O1774" s="572"/>
      <c r="P1774" s="147"/>
      <c r="Q1774" s="574" t="s">
        <v>1029</v>
      </c>
    </row>
    <row r="1775" spans="1:18" ht="45" hidden="1" customHeight="1" x14ac:dyDescent="0.25">
      <c r="B1775" s="217" t="s">
        <v>334</v>
      </c>
      <c r="C1775" s="224" t="s">
        <v>990</v>
      </c>
      <c r="D1775" s="205" t="s">
        <v>227</v>
      </c>
      <c r="E1775" s="230" t="s">
        <v>282</v>
      </c>
      <c r="F1775" s="144" t="s">
        <v>472</v>
      </c>
      <c r="G1775" s="559"/>
      <c r="H1775" s="573"/>
      <c r="I1775" s="187"/>
      <c r="J1775" s="573"/>
      <c r="K1775" s="573"/>
      <c r="L1775" s="147"/>
      <c r="M1775" s="575"/>
      <c r="N1775" s="146"/>
      <c r="O1775" s="573"/>
      <c r="P1775" s="147"/>
      <c r="Q1775" s="575"/>
    </row>
    <row r="1776" spans="1:18" s="177" customFormat="1" ht="5.0999999999999996" hidden="1" customHeight="1" thickBot="1" x14ac:dyDescent="0.3">
      <c r="A1776" s="272"/>
      <c r="B1776" s="220" t="s">
        <v>334</v>
      </c>
      <c r="C1776" s="220" t="s">
        <v>991</v>
      </c>
      <c r="D1776" s="208" t="s">
        <v>227</v>
      </c>
      <c r="E1776" s="213"/>
      <c r="F1776" s="134"/>
      <c r="G1776" s="202"/>
      <c r="H1776" s="498"/>
      <c r="I1776" s="498"/>
      <c r="J1776" s="498"/>
      <c r="K1776" s="499"/>
      <c r="L1776" s="466"/>
      <c r="M1776" s="534"/>
      <c r="N1776" s="466"/>
      <c r="O1776" s="499"/>
      <c r="P1776" s="466"/>
      <c r="Q1776" s="534"/>
      <c r="R1776" s="272"/>
    </row>
    <row r="1777" spans="1:18" ht="15.75" hidden="1" thickTop="1" x14ac:dyDescent="0.25">
      <c r="B1777" s="218" t="s">
        <v>334</v>
      </c>
      <c r="C1777" s="218" t="s">
        <v>991</v>
      </c>
      <c r="D1777" s="206" t="s">
        <v>227</v>
      </c>
      <c r="E1777" s="238" t="s">
        <v>291</v>
      </c>
      <c r="F1777" s="142"/>
      <c r="G1777" s="203" t="s">
        <v>274</v>
      </c>
      <c r="H1777" s="507"/>
      <c r="I1777" s="507"/>
      <c r="J1777" s="507"/>
      <c r="K1777" s="508"/>
      <c r="L1777" s="509"/>
      <c r="M1777" s="535"/>
      <c r="N1777" s="510"/>
      <c r="O1777" s="508"/>
      <c r="P1777" s="509"/>
      <c r="Q1777" s="535"/>
    </row>
    <row r="1778" spans="1:18" ht="45" hidden="1" customHeight="1" x14ac:dyDescent="0.25">
      <c r="B1778" s="217" t="s">
        <v>334</v>
      </c>
      <c r="C1778" s="224" t="s">
        <v>991</v>
      </c>
      <c r="D1778" s="205" t="s">
        <v>227</v>
      </c>
      <c r="E1778" s="230" t="s">
        <v>307</v>
      </c>
      <c r="F1778" s="489" t="s">
        <v>472</v>
      </c>
      <c r="G1778" s="559" t="s">
        <v>455</v>
      </c>
      <c r="H1778" s="624"/>
      <c r="I1778" s="497"/>
      <c r="J1778" s="624"/>
      <c r="K1778" s="578"/>
      <c r="L1778" s="470"/>
      <c r="M1778" s="580" t="s">
        <v>1029</v>
      </c>
      <c r="N1778" s="471"/>
      <c r="O1778" s="578"/>
      <c r="P1778" s="472"/>
      <c r="Q1778" s="580" t="s">
        <v>1029</v>
      </c>
    </row>
    <row r="1779" spans="1:18" ht="45" hidden="1" customHeight="1" x14ac:dyDescent="0.25">
      <c r="B1779" s="217" t="s">
        <v>334</v>
      </c>
      <c r="C1779" s="224" t="s">
        <v>991</v>
      </c>
      <c r="D1779" s="205" t="s">
        <v>227</v>
      </c>
      <c r="E1779" s="230" t="s">
        <v>308</v>
      </c>
      <c r="F1779" s="489" t="s">
        <v>472</v>
      </c>
      <c r="G1779" s="559"/>
      <c r="H1779" s="626"/>
      <c r="I1779" s="497"/>
      <c r="J1779" s="626"/>
      <c r="K1779" s="579"/>
      <c r="L1779" s="472"/>
      <c r="M1779" s="581"/>
      <c r="N1779" s="471"/>
      <c r="O1779" s="579"/>
      <c r="P1779" s="472"/>
      <c r="Q1779" s="581"/>
    </row>
    <row r="1780" spans="1:18" s="177" customFormat="1" ht="5.0999999999999996" hidden="1" customHeight="1" thickBot="1" x14ac:dyDescent="0.3">
      <c r="A1780" s="272"/>
      <c r="B1780" s="220" t="s">
        <v>334</v>
      </c>
      <c r="C1780" s="220" t="s">
        <v>990</v>
      </c>
      <c r="D1780" s="208" t="s">
        <v>234</v>
      </c>
      <c r="E1780" s="213"/>
      <c r="F1780" s="134"/>
      <c r="G1780" s="202"/>
      <c r="H1780" s="193"/>
      <c r="I1780" s="193"/>
      <c r="J1780" s="193"/>
      <c r="K1780" s="193"/>
      <c r="L1780" s="134"/>
      <c r="M1780" s="186"/>
      <c r="N1780" s="134"/>
      <c r="O1780" s="193"/>
      <c r="P1780" s="134"/>
      <c r="Q1780" s="186"/>
      <c r="R1780" s="272"/>
    </row>
    <row r="1781" spans="1:18" ht="15.75" hidden="1" thickTop="1" x14ac:dyDescent="0.25">
      <c r="B1781" s="218" t="s">
        <v>334</v>
      </c>
      <c r="C1781" s="218" t="s">
        <v>990</v>
      </c>
      <c r="D1781" s="206" t="s">
        <v>234</v>
      </c>
      <c r="E1781" s="238" t="s">
        <v>292</v>
      </c>
      <c r="F1781" s="142"/>
      <c r="G1781" s="203" t="s">
        <v>280</v>
      </c>
      <c r="H1781" s="194"/>
      <c r="I1781" s="194"/>
      <c r="J1781" s="194"/>
      <c r="K1781" s="194"/>
      <c r="L1781" s="171"/>
      <c r="M1781" s="183"/>
      <c r="N1781" s="172"/>
      <c r="O1781" s="194"/>
      <c r="P1781" s="171"/>
      <c r="Q1781" s="183"/>
    </row>
    <row r="1782" spans="1:18" ht="45" hidden="1" customHeight="1" x14ac:dyDescent="0.25">
      <c r="B1782" s="217" t="s">
        <v>334</v>
      </c>
      <c r="C1782" s="224" t="s">
        <v>990</v>
      </c>
      <c r="D1782" s="205" t="s">
        <v>234</v>
      </c>
      <c r="E1782" s="230" t="s">
        <v>313</v>
      </c>
      <c r="F1782" s="144" t="s">
        <v>472</v>
      </c>
      <c r="G1782" s="165"/>
      <c r="H1782" s="572"/>
      <c r="I1782" s="187"/>
      <c r="J1782" s="572"/>
      <c r="K1782" s="572"/>
      <c r="L1782" s="145"/>
      <c r="M1782" s="574" t="s">
        <v>1029</v>
      </c>
      <c r="N1782" s="146"/>
      <c r="O1782" s="572"/>
      <c r="P1782" s="147"/>
      <c r="Q1782" s="574" t="s">
        <v>1029</v>
      </c>
    </row>
    <row r="1783" spans="1:18" ht="45" hidden="1" customHeight="1" x14ac:dyDescent="0.25">
      <c r="B1783" s="217" t="s">
        <v>334</v>
      </c>
      <c r="C1783" s="224" t="s">
        <v>990</v>
      </c>
      <c r="D1783" s="205" t="s">
        <v>234</v>
      </c>
      <c r="E1783" s="230" t="s">
        <v>283</v>
      </c>
      <c r="F1783" s="144" t="s">
        <v>472</v>
      </c>
      <c r="G1783" s="165"/>
      <c r="H1783" s="573"/>
      <c r="I1783" s="187"/>
      <c r="J1783" s="573"/>
      <c r="K1783" s="573"/>
      <c r="L1783" s="147"/>
      <c r="M1783" s="575"/>
      <c r="N1783" s="146"/>
      <c r="O1783" s="573"/>
      <c r="P1783" s="147"/>
      <c r="Q1783" s="575"/>
    </row>
    <row r="1784" spans="1:18" s="177" customFormat="1" ht="5.0999999999999996" hidden="1" customHeight="1" thickBot="1" x14ac:dyDescent="0.3">
      <c r="A1784" s="272"/>
      <c r="B1784" s="220" t="s">
        <v>334</v>
      </c>
      <c r="C1784" s="220" t="s">
        <v>991</v>
      </c>
      <c r="D1784" s="208" t="s">
        <v>234</v>
      </c>
      <c r="E1784" s="213"/>
      <c r="F1784" s="134"/>
      <c r="G1784" s="202"/>
      <c r="H1784" s="498"/>
      <c r="I1784" s="498"/>
      <c r="J1784" s="498"/>
      <c r="K1784" s="499"/>
      <c r="L1784" s="466"/>
      <c r="M1784" s="534"/>
      <c r="N1784" s="466"/>
      <c r="O1784" s="499"/>
      <c r="P1784" s="466"/>
      <c r="Q1784" s="534"/>
      <c r="R1784" s="272"/>
    </row>
    <row r="1785" spans="1:18" ht="15.75" hidden="1" thickTop="1" x14ac:dyDescent="0.25">
      <c r="B1785" s="218" t="s">
        <v>334</v>
      </c>
      <c r="C1785" s="218" t="s">
        <v>991</v>
      </c>
      <c r="D1785" s="206" t="s">
        <v>234</v>
      </c>
      <c r="E1785" s="238" t="s">
        <v>292</v>
      </c>
      <c r="F1785" s="142"/>
      <c r="G1785" s="203" t="s">
        <v>280</v>
      </c>
      <c r="H1785" s="507"/>
      <c r="I1785" s="507"/>
      <c r="J1785" s="507"/>
      <c r="K1785" s="508"/>
      <c r="L1785" s="509"/>
      <c r="M1785" s="535"/>
      <c r="N1785" s="510"/>
      <c r="O1785" s="508"/>
      <c r="P1785" s="509"/>
      <c r="Q1785" s="535"/>
    </row>
    <row r="1786" spans="1:18" ht="45" hidden="1" customHeight="1" x14ac:dyDescent="0.25">
      <c r="B1786" s="217" t="s">
        <v>334</v>
      </c>
      <c r="C1786" s="224" t="s">
        <v>991</v>
      </c>
      <c r="D1786" s="205" t="s">
        <v>234</v>
      </c>
      <c r="E1786" s="230" t="s">
        <v>312</v>
      </c>
      <c r="F1786" s="489" t="s">
        <v>472</v>
      </c>
      <c r="G1786" s="165"/>
      <c r="H1786" s="624"/>
      <c r="I1786" s="497"/>
      <c r="J1786" s="624"/>
      <c r="K1786" s="578"/>
      <c r="L1786" s="470"/>
      <c r="M1786" s="580" t="s">
        <v>1029</v>
      </c>
      <c r="N1786" s="471"/>
      <c r="O1786" s="578"/>
      <c r="P1786" s="472"/>
      <c r="Q1786" s="580" t="s">
        <v>1029</v>
      </c>
    </row>
    <row r="1787" spans="1:18" ht="45" hidden="1" customHeight="1" x14ac:dyDescent="0.25">
      <c r="B1787" s="217" t="s">
        <v>334</v>
      </c>
      <c r="C1787" s="224" t="s">
        <v>991</v>
      </c>
      <c r="D1787" s="205" t="s">
        <v>234</v>
      </c>
      <c r="E1787" s="230" t="s">
        <v>284</v>
      </c>
      <c r="F1787" s="489" t="s">
        <v>472</v>
      </c>
      <c r="G1787" s="165"/>
      <c r="H1787" s="626"/>
      <c r="I1787" s="497"/>
      <c r="J1787" s="626"/>
      <c r="K1787" s="579"/>
      <c r="L1787" s="472"/>
      <c r="M1787" s="581"/>
      <c r="N1787" s="471"/>
      <c r="O1787" s="579"/>
      <c r="P1787" s="472"/>
      <c r="Q1787" s="581"/>
    </row>
    <row r="1788" spans="1:18" s="177" customFormat="1" ht="5.0999999999999996" hidden="1" customHeight="1" thickBot="1" x14ac:dyDescent="0.3">
      <c r="A1788" s="272"/>
      <c r="B1788" s="220" t="s">
        <v>334</v>
      </c>
      <c r="C1788" s="220" t="s">
        <v>990</v>
      </c>
      <c r="D1788" s="208" t="s">
        <v>235</v>
      </c>
      <c r="E1788" s="213"/>
      <c r="F1788" s="134"/>
      <c r="G1788" s="202"/>
      <c r="H1788" s="193"/>
      <c r="I1788" s="193"/>
      <c r="J1788" s="193"/>
      <c r="K1788" s="193"/>
      <c r="L1788" s="134"/>
      <c r="M1788" s="186"/>
      <c r="N1788" s="134"/>
      <c r="O1788" s="193"/>
      <c r="P1788" s="134"/>
      <c r="Q1788" s="186"/>
      <c r="R1788" s="272"/>
    </row>
    <row r="1789" spans="1:18" ht="15.75" hidden="1" thickTop="1" x14ac:dyDescent="0.25">
      <c r="B1789" s="218" t="s">
        <v>334</v>
      </c>
      <c r="C1789" s="218" t="s">
        <v>990</v>
      </c>
      <c r="D1789" s="206" t="s">
        <v>235</v>
      </c>
      <c r="E1789" s="238" t="s">
        <v>293</v>
      </c>
      <c r="F1789" s="142"/>
      <c r="G1789" s="203" t="s">
        <v>275</v>
      </c>
      <c r="H1789" s="194"/>
      <c r="I1789" s="194"/>
      <c r="J1789" s="194"/>
      <c r="K1789" s="194"/>
      <c r="L1789" s="171"/>
      <c r="M1789" s="183"/>
      <c r="N1789" s="172"/>
      <c r="O1789" s="194"/>
      <c r="P1789" s="171"/>
      <c r="Q1789" s="183"/>
    </row>
    <row r="1790" spans="1:18" ht="45" hidden="1" customHeight="1" x14ac:dyDescent="0.25">
      <c r="B1790" s="217" t="s">
        <v>334</v>
      </c>
      <c r="C1790" s="224" t="s">
        <v>990</v>
      </c>
      <c r="D1790" s="205" t="s">
        <v>235</v>
      </c>
      <c r="E1790" s="230" t="s">
        <v>311</v>
      </c>
      <c r="F1790" s="144" t="s">
        <v>472</v>
      </c>
      <c r="G1790" s="165"/>
      <c r="H1790" s="572"/>
      <c r="I1790" s="187"/>
      <c r="J1790" s="572"/>
      <c r="K1790" s="572"/>
      <c r="L1790" s="145"/>
      <c r="M1790" s="574" t="s">
        <v>1029</v>
      </c>
      <c r="N1790" s="146"/>
      <c r="O1790" s="572"/>
      <c r="P1790" s="147"/>
      <c r="Q1790" s="574" t="s">
        <v>1029</v>
      </c>
    </row>
    <row r="1791" spans="1:18" ht="45" hidden="1" customHeight="1" x14ac:dyDescent="0.25">
      <c r="B1791" s="217" t="s">
        <v>334</v>
      </c>
      <c r="C1791" s="224" t="s">
        <v>990</v>
      </c>
      <c r="D1791" s="205" t="s">
        <v>235</v>
      </c>
      <c r="E1791" s="230" t="s">
        <v>285</v>
      </c>
      <c r="F1791" s="144" t="s">
        <v>472</v>
      </c>
      <c r="G1791" s="165"/>
      <c r="H1791" s="573"/>
      <c r="I1791" s="187"/>
      <c r="J1791" s="573"/>
      <c r="K1791" s="573"/>
      <c r="L1791" s="147"/>
      <c r="M1791" s="575"/>
      <c r="N1791" s="146"/>
      <c r="O1791" s="573"/>
      <c r="P1791" s="147"/>
      <c r="Q1791" s="575"/>
    </row>
    <row r="1792" spans="1:18" s="177" customFormat="1" ht="5.0999999999999996" hidden="1" customHeight="1" thickBot="1" x14ac:dyDescent="0.3">
      <c r="A1792" s="272"/>
      <c r="B1792" s="220" t="s">
        <v>334</v>
      </c>
      <c r="C1792" s="220" t="s">
        <v>991</v>
      </c>
      <c r="D1792" s="208" t="s">
        <v>235</v>
      </c>
      <c r="E1792" s="213"/>
      <c r="F1792" s="134"/>
      <c r="G1792" s="202"/>
      <c r="H1792" s="498"/>
      <c r="I1792" s="498"/>
      <c r="J1792" s="498"/>
      <c r="K1792" s="499"/>
      <c r="L1792" s="466"/>
      <c r="M1792" s="534"/>
      <c r="N1792" s="466"/>
      <c r="O1792" s="499"/>
      <c r="P1792" s="466"/>
      <c r="Q1792" s="534"/>
      <c r="R1792" s="272"/>
    </row>
    <row r="1793" spans="1:18" ht="15.75" hidden="1" thickTop="1" x14ac:dyDescent="0.25">
      <c r="B1793" s="218" t="s">
        <v>334</v>
      </c>
      <c r="C1793" s="218" t="s">
        <v>991</v>
      </c>
      <c r="D1793" s="206" t="s">
        <v>235</v>
      </c>
      <c r="E1793" s="238" t="s">
        <v>293</v>
      </c>
      <c r="F1793" s="142"/>
      <c r="G1793" s="203" t="s">
        <v>275</v>
      </c>
      <c r="H1793" s="507"/>
      <c r="I1793" s="507"/>
      <c r="J1793" s="507"/>
      <c r="K1793" s="508"/>
      <c r="L1793" s="509"/>
      <c r="M1793" s="535"/>
      <c r="N1793" s="510"/>
      <c r="O1793" s="508"/>
      <c r="P1793" s="509"/>
      <c r="Q1793" s="535"/>
    </row>
    <row r="1794" spans="1:18" ht="45" hidden="1" customHeight="1" x14ac:dyDescent="0.25">
      <c r="B1794" s="217" t="s">
        <v>334</v>
      </c>
      <c r="C1794" s="224" t="s">
        <v>991</v>
      </c>
      <c r="D1794" s="205" t="s">
        <v>235</v>
      </c>
      <c r="E1794" s="230" t="s">
        <v>310</v>
      </c>
      <c r="F1794" s="489" t="s">
        <v>472</v>
      </c>
      <c r="G1794" s="165"/>
      <c r="H1794" s="624"/>
      <c r="I1794" s="497"/>
      <c r="J1794" s="624"/>
      <c r="K1794" s="578"/>
      <c r="L1794" s="470"/>
      <c r="M1794" s="580" t="s">
        <v>1029</v>
      </c>
      <c r="N1794" s="471"/>
      <c r="O1794" s="578"/>
      <c r="P1794" s="472"/>
      <c r="Q1794" s="580" t="s">
        <v>1029</v>
      </c>
    </row>
    <row r="1795" spans="1:18" ht="45" hidden="1" customHeight="1" x14ac:dyDescent="0.25">
      <c r="B1795" s="217" t="s">
        <v>334</v>
      </c>
      <c r="C1795" s="224" t="s">
        <v>991</v>
      </c>
      <c r="D1795" s="205" t="s">
        <v>235</v>
      </c>
      <c r="E1795" s="230" t="s">
        <v>286</v>
      </c>
      <c r="F1795" s="489" t="s">
        <v>472</v>
      </c>
      <c r="G1795" s="165"/>
      <c r="H1795" s="626"/>
      <c r="I1795" s="497"/>
      <c r="J1795" s="626"/>
      <c r="K1795" s="579"/>
      <c r="L1795" s="472"/>
      <c r="M1795" s="581"/>
      <c r="N1795" s="471"/>
      <c r="O1795" s="579"/>
      <c r="P1795" s="472"/>
      <c r="Q1795" s="581"/>
    </row>
    <row r="1796" spans="1:18" s="177" customFormat="1" ht="5.0999999999999996" hidden="1" customHeight="1" thickBot="1" x14ac:dyDescent="0.3">
      <c r="A1796" s="272"/>
      <c r="B1796" s="220" t="s">
        <v>334</v>
      </c>
      <c r="C1796" s="220" t="s">
        <v>990</v>
      </c>
      <c r="D1796" s="208" t="s">
        <v>236</v>
      </c>
      <c r="E1796" s="213"/>
      <c r="F1796" s="134"/>
      <c r="G1796" s="202"/>
      <c r="H1796" s="193"/>
      <c r="I1796" s="193"/>
      <c r="J1796" s="193"/>
      <c r="K1796" s="193"/>
      <c r="L1796" s="134"/>
      <c r="M1796" s="186"/>
      <c r="N1796" s="134"/>
      <c r="O1796" s="193"/>
      <c r="P1796" s="134"/>
      <c r="Q1796" s="186"/>
      <c r="R1796" s="272"/>
    </row>
    <row r="1797" spans="1:18" ht="15.75" hidden="1" thickTop="1" x14ac:dyDescent="0.25">
      <c r="B1797" s="218" t="s">
        <v>334</v>
      </c>
      <c r="C1797" s="218" t="s">
        <v>990</v>
      </c>
      <c r="D1797" s="206" t="s">
        <v>236</v>
      </c>
      <c r="E1797" s="238" t="s">
        <v>294</v>
      </c>
      <c r="F1797" s="142"/>
      <c r="G1797" s="203" t="s">
        <v>274</v>
      </c>
      <c r="H1797" s="194"/>
      <c r="I1797" s="194"/>
      <c r="J1797" s="194"/>
      <c r="K1797" s="194"/>
      <c r="L1797" s="171"/>
      <c r="M1797" s="183"/>
      <c r="N1797" s="172"/>
      <c r="O1797" s="194"/>
      <c r="P1797" s="171"/>
      <c r="Q1797" s="183"/>
    </row>
    <row r="1798" spans="1:18" ht="45" hidden="1" customHeight="1" x14ac:dyDescent="0.25">
      <c r="B1798" s="217" t="s">
        <v>334</v>
      </c>
      <c r="C1798" s="224" t="s">
        <v>990</v>
      </c>
      <c r="D1798" s="205" t="s">
        <v>236</v>
      </c>
      <c r="E1798" s="230" t="s">
        <v>309</v>
      </c>
      <c r="F1798" s="144" t="s">
        <v>472</v>
      </c>
      <c r="G1798" s="559" t="s">
        <v>455</v>
      </c>
      <c r="H1798" s="572"/>
      <c r="I1798" s="187"/>
      <c r="J1798" s="572"/>
      <c r="K1798" s="572"/>
      <c r="L1798" s="145"/>
      <c r="M1798" s="574" t="s">
        <v>1029</v>
      </c>
      <c r="N1798" s="146"/>
      <c r="O1798" s="572"/>
      <c r="P1798" s="147"/>
      <c r="Q1798" s="574" t="s">
        <v>1029</v>
      </c>
    </row>
    <row r="1799" spans="1:18" ht="45" hidden="1" customHeight="1" x14ac:dyDescent="0.25">
      <c r="B1799" s="217" t="s">
        <v>334</v>
      </c>
      <c r="C1799" s="224" t="s">
        <v>990</v>
      </c>
      <c r="D1799" s="205" t="s">
        <v>236</v>
      </c>
      <c r="E1799" s="230" t="s">
        <v>287</v>
      </c>
      <c r="F1799" s="144" t="s">
        <v>472</v>
      </c>
      <c r="G1799" s="559"/>
      <c r="H1799" s="573"/>
      <c r="I1799" s="187"/>
      <c r="J1799" s="573"/>
      <c r="K1799" s="573"/>
      <c r="L1799" s="147"/>
      <c r="M1799" s="575"/>
      <c r="N1799" s="146"/>
      <c r="O1799" s="573"/>
      <c r="P1799" s="147"/>
      <c r="Q1799" s="575"/>
    </row>
    <row r="1800" spans="1:18" s="177" customFormat="1" ht="5.0999999999999996" hidden="1" customHeight="1" thickBot="1" x14ac:dyDescent="0.3">
      <c r="A1800" s="272"/>
      <c r="B1800" s="220" t="s">
        <v>334</v>
      </c>
      <c r="C1800" s="220" t="s">
        <v>991</v>
      </c>
      <c r="D1800" s="208" t="s">
        <v>236</v>
      </c>
      <c r="E1800" s="213"/>
      <c r="F1800" s="134"/>
      <c r="G1800" s="202"/>
      <c r="H1800" s="498"/>
      <c r="I1800" s="498"/>
      <c r="J1800" s="498"/>
      <c r="K1800" s="499"/>
      <c r="L1800" s="466"/>
      <c r="M1800" s="534"/>
      <c r="N1800" s="466"/>
      <c r="O1800" s="499"/>
      <c r="P1800" s="466"/>
      <c r="Q1800" s="534"/>
      <c r="R1800" s="272"/>
    </row>
    <row r="1801" spans="1:18" ht="15.75" hidden="1" thickTop="1" x14ac:dyDescent="0.25">
      <c r="B1801" s="218" t="s">
        <v>334</v>
      </c>
      <c r="C1801" s="218" t="s">
        <v>991</v>
      </c>
      <c r="D1801" s="206" t="s">
        <v>236</v>
      </c>
      <c r="E1801" s="238" t="s">
        <v>294</v>
      </c>
      <c r="F1801" s="142"/>
      <c r="G1801" s="203" t="s">
        <v>274</v>
      </c>
      <c r="H1801" s="507"/>
      <c r="I1801" s="507"/>
      <c r="J1801" s="507"/>
      <c r="K1801" s="508"/>
      <c r="L1801" s="509"/>
      <c r="M1801" s="535"/>
      <c r="N1801" s="510"/>
      <c r="O1801" s="508"/>
      <c r="P1801" s="509"/>
      <c r="Q1801" s="535"/>
    </row>
    <row r="1802" spans="1:18" ht="45" hidden="1" customHeight="1" x14ac:dyDescent="0.25">
      <c r="B1802" s="217" t="s">
        <v>334</v>
      </c>
      <c r="C1802" s="224" t="s">
        <v>991</v>
      </c>
      <c r="D1802" s="205" t="s">
        <v>236</v>
      </c>
      <c r="E1802" s="230" t="s">
        <v>307</v>
      </c>
      <c r="F1802" s="489" t="s">
        <v>472</v>
      </c>
      <c r="G1802" s="559"/>
      <c r="H1802" s="624"/>
      <c r="I1802" s="497"/>
      <c r="J1802" s="624"/>
      <c r="K1802" s="578"/>
      <c r="L1802" s="470"/>
      <c r="M1802" s="580" t="s">
        <v>1029</v>
      </c>
      <c r="N1802" s="471"/>
      <c r="O1802" s="578"/>
      <c r="P1802" s="472"/>
      <c r="Q1802" s="580" t="s">
        <v>1029</v>
      </c>
    </row>
    <row r="1803" spans="1:18" ht="45" hidden="1" customHeight="1" x14ac:dyDescent="0.25">
      <c r="B1803" s="217" t="s">
        <v>334</v>
      </c>
      <c r="C1803" s="224" t="s">
        <v>991</v>
      </c>
      <c r="D1803" s="205" t="s">
        <v>236</v>
      </c>
      <c r="E1803" s="230" t="s">
        <v>308</v>
      </c>
      <c r="F1803" s="489" t="s">
        <v>472</v>
      </c>
      <c r="G1803" s="559"/>
      <c r="H1803" s="626"/>
      <c r="I1803" s="497"/>
      <c r="J1803" s="626"/>
      <c r="K1803" s="579"/>
      <c r="L1803" s="472"/>
      <c r="M1803" s="581"/>
      <c r="N1803" s="471"/>
      <c r="O1803" s="579"/>
      <c r="P1803" s="472"/>
      <c r="Q1803" s="581"/>
    </row>
    <row r="1804" spans="1:18" s="177" customFormat="1" ht="5.0999999999999996" hidden="1" customHeight="1" thickBot="1" x14ac:dyDescent="0.3">
      <c r="A1804" s="272"/>
      <c r="B1804" s="220" t="s">
        <v>334</v>
      </c>
      <c r="C1804" s="220" t="s">
        <v>990</v>
      </c>
      <c r="D1804" s="208" t="s">
        <v>237</v>
      </c>
      <c r="E1804" s="213"/>
      <c r="F1804" s="134"/>
      <c r="G1804" s="202"/>
      <c r="H1804" s="193"/>
      <c r="I1804" s="193"/>
      <c r="J1804" s="193"/>
      <c r="K1804" s="193"/>
      <c r="L1804" s="134"/>
      <c r="M1804" s="186"/>
      <c r="N1804" s="134"/>
      <c r="O1804" s="193"/>
      <c r="P1804" s="134"/>
      <c r="Q1804" s="186"/>
      <c r="R1804" s="272"/>
    </row>
    <row r="1805" spans="1:18" ht="15.75" hidden="1" thickTop="1" x14ac:dyDescent="0.25">
      <c r="B1805" s="218" t="s">
        <v>334</v>
      </c>
      <c r="C1805" s="218" t="s">
        <v>990</v>
      </c>
      <c r="D1805" s="206" t="s">
        <v>237</v>
      </c>
      <c r="E1805" s="238" t="s">
        <v>276</v>
      </c>
      <c r="F1805" s="142"/>
      <c r="G1805" s="203" t="s">
        <v>281</v>
      </c>
      <c r="H1805" s="194"/>
      <c r="I1805" s="194"/>
      <c r="J1805" s="194"/>
      <c r="K1805" s="194"/>
      <c r="L1805" s="171"/>
      <c r="M1805" s="183"/>
      <c r="N1805" s="172"/>
      <c r="O1805" s="194"/>
      <c r="P1805" s="171"/>
      <c r="Q1805" s="183"/>
    </row>
    <row r="1806" spans="1:18" ht="45" hidden="1" customHeight="1" x14ac:dyDescent="0.25">
      <c r="B1806" s="217" t="s">
        <v>334</v>
      </c>
      <c r="C1806" s="224" t="s">
        <v>990</v>
      </c>
      <c r="D1806" s="205" t="s">
        <v>237</v>
      </c>
      <c r="E1806" s="230" t="s">
        <v>306</v>
      </c>
      <c r="F1806" s="144" t="s">
        <v>472</v>
      </c>
      <c r="G1806" s="559" t="s">
        <v>454</v>
      </c>
      <c r="H1806" s="572"/>
      <c r="I1806" s="187"/>
      <c r="J1806" s="572"/>
      <c r="K1806" s="572"/>
      <c r="L1806" s="145"/>
      <c r="M1806" s="574" t="s">
        <v>1029</v>
      </c>
      <c r="N1806" s="146"/>
      <c r="O1806" s="572"/>
      <c r="P1806" s="147"/>
      <c r="Q1806" s="574" t="s">
        <v>1029</v>
      </c>
    </row>
    <row r="1807" spans="1:18" ht="45" hidden="1" customHeight="1" x14ac:dyDescent="0.25">
      <c r="B1807" s="217" t="s">
        <v>334</v>
      </c>
      <c r="C1807" s="224" t="s">
        <v>990</v>
      </c>
      <c r="D1807" s="205" t="s">
        <v>237</v>
      </c>
      <c r="E1807" s="230" t="s">
        <v>288</v>
      </c>
      <c r="F1807" s="144" t="s">
        <v>472</v>
      </c>
      <c r="G1807" s="559"/>
      <c r="H1807" s="573"/>
      <c r="I1807" s="187"/>
      <c r="J1807" s="573"/>
      <c r="K1807" s="573"/>
      <c r="L1807" s="147"/>
      <c r="M1807" s="575"/>
      <c r="N1807" s="146"/>
      <c r="O1807" s="573"/>
      <c r="P1807" s="147"/>
      <c r="Q1807" s="575"/>
    </row>
    <row r="1808" spans="1:18" s="177" customFormat="1" ht="5.0999999999999996" hidden="1" customHeight="1" thickBot="1" x14ac:dyDescent="0.3">
      <c r="A1808" s="272"/>
      <c r="B1808" s="220" t="s">
        <v>334</v>
      </c>
      <c r="C1808" s="220" t="s">
        <v>991</v>
      </c>
      <c r="D1808" s="208" t="s">
        <v>237</v>
      </c>
      <c r="E1808" s="213"/>
      <c r="F1808" s="134"/>
      <c r="G1808" s="202"/>
      <c r="H1808" s="498"/>
      <c r="I1808" s="498"/>
      <c r="J1808" s="498"/>
      <c r="K1808" s="499"/>
      <c r="L1808" s="466"/>
      <c r="M1808" s="534"/>
      <c r="N1808" s="466"/>
      <c r="O1808" s="499"/>
      <c r="P1808" s="466"/>
      <c r="Q1808" s="534"/>
      <c r="R1808" s="272"/>
    </row>
    <row r="1809" spans="1:18" ht="15.75" hidden="1" thickTop="1" x14ac:dyDescent="0.25">
      <c r="B1809" s="218" t="s">
        <v>334</v>
      </c>
      <c r="C1809" s="218" t="s">
        <v>991</v>
      </c>
      <c r="D1809" s="206" t="s">
        <v>237</v>
      </c>
      <c r="E1809" s="238" t="s">
        <v>276</v>
      </c>
      <c r="F1809" s="142"/>
      <c r="G1809" s="203" t="s">
        <v>281</v>
      </c>
      <c r="H1809" s="507"/>
      <c r="I1809" s="507"/>
      <c r="J1809" s="507"/>
      <c r="K1809" s="508"/>
      <c r="L1809" s="509"/>
      <c r="M1809" s="535"/>
      <c r="N1809" s="510"/>
      <c r="O1809" s="508"/>
      <c r="P1809" s="509"/>
      <c r="Q1809" s="535"/>
    </row>
    <row r="1810" spans="1:18" ht="45" hidden="1" customHeight="1" x14ac:dyDescent="0.25">
      <c r="B1810" s="217" t="s">
        <v>334</v>
      </c>
      <c r="C1810" s="224" t="s">
        <v>991</v>
      </c>
      <c r="D1810" s="205" t="s">
        <v>237</v>
      </c>
      <c r="E1810" s="230" t="s">
        <v>305</v>
      </c>
      <c r="F1810" s="489" t="s">
        <v>472</v>
      </c>
      <c r="G1810" s="165"/>
      <c r="H1810" s="624"/>
      <c r="I1810" s="497"/>
      <c r="J1810" s="624"/>
      <c r="K1810" s="578"/>
      <c r="L1810" s="470"/>
      <c r="M1810" s="580" t="s">
        <v>1029</v>
      </c>
      <c r="N1810" s="471"/>
      <c r="O1810" s="578"/>
      <c r="P1810" s="472"/>
      <c r="Q1810" s="580" t="s">
        <v>1029</v>
      </c>
    </row>
    <row r="1811" spans="1:18" ht="45" hidden="1" customHeight="1" x14ac:dyDescent="0.25">
      <c r="B1811" s="217" t="s">
        <v>334</v>
      </c>
      <c r="C1811" s="224" t="s">
        <v>991</v>
      </c>
      <c r="D1811" s="205" t="s">
        <v>237</v>
      </c>
      <c r="E1811" s="230" t="s">
        <v>167</v>
      </c>
      <c r="F1811" s="489" t="s">
        <v>472</v>
      </c>
      <c r="G1811" s="165"/>
      <c r="H1811" s="626"/>
      <c r="I1811" s="497"/>
      <c r="J1811" s="626"/>
      <c r="K1811" s="579"/>
      <c r="L1811" s="472"/>
      <c r="M1811" s="581"/>
      <c r="N1811" s="471"/>
      <c r="O1811" s="579"/>
      <c r="P1811" s="472"/>
      <c r="Q1811" s="581"/>
    </row>
    <row r="1812" spans="1:18" s="177" customFormat="1" ht="5.0999999999999996" hidden="1" customHeight="1" thickBot="1" x14ac:dyDescent="0.3">
      <c r="A1812" s="272"/>
      <c r="B1812" s="220" t="s">
        <v>334</v>
      </c>
      <c r="C1812" s="220" t="s">
        <v>990</v>
      </c>
      <c r="D1812" s="208" t="s">
        <v>238</v>
      </c>
      <c r="E1812" s="213"/>
      <c r="F1812" s="134"/>
      <c r="G1812" s="202"/>
      <c r="H1812" s="193"/>
      <c r="I1812" s="193"/>
      <c r="J1812" s="193"/>
      <c r="K1812" s="193"/>
      <c r="L1812" s="134"/>
      <c r="M1812" s="186"/>
      <c r="N1812" s="134"/>
      <c r="O1812" s="193"/>
      <c r="P1812" s="134"/>
      <c r="Q1812" s="186"/>
      <c r="R1812" s="272"/>
    </row>
    <row r="1813" spans="1:18" ht="15.75" hidden="1" thickTop="1" x14ac:dyDescent="0.25">
      <c r="B1813" s="218" t="s">
        <v>334</v>
      </c>
      <c r="C1813" s="218" t="s">
        <v>990</v>
      </c>
      <c r="D1813" s="206" t="s">
        <v>238</v>
      </c>
      <c r="E1813" s="238" t="s">
        <v>57</v>
      </c>
      <c r="F1813" s="142"/>
      <c r="G1813" s="173" t="s">
        <v>277</v>
      </c>
      <c r="H1813" s="194"/>
      <c r="I1813" s="194"/>
      <c r="J1813" s="194"/>
      <c r="K1813" s="194"/>
      <c r="L1813" s="171"/>
      <c r="M1813" s="183"/>
      <c r="N1813" s="172"/>
      <c r="O1813" s="194"/>
      <c r="P1813" s="171"/>
      <c r="Q1813" s="183"/>
    </row>
    <row r="1814" spans="1:18" ht="45" hidden="1" customHeight="1" x14ac:dyDescent="0.25">
      <c r="B1814" s="217" t="s">
        <v>334</v>
      </c>
      <c r="C1814" s="224" t="s">
        <v>990</v>
      </c>
      <c r="D1814" s="205" t="s">
        <v>238</v>
      </c>
      <c r="E1814" s="230" t="s">
        <v>304</v>
      </c>
      <c r="F1814" s="144" t="s">
        <v>472</v>
      </c>
      <c r="G1814" s="559" t="s">
        <v>295</v>
      </c>
      <c r="H1814" s="572"/>
      <c r="I1814" s="187"/>
      <c r="J1814" s="572"/>
      <c r="K1814" s="572"/>
      <c r="L1814" s="145"/>
      <c r="M1814" s="574" t="s">
        <v>1029</v>
      </c>
      <c r="N1814" s="146"/>
      <c r="O1814" s="572"/>
      <c r="P1814" s="147"/>
      <c r="Q1814" s="574" t="s">
        <v>1029</v>
      </c>
    </row>
    <row r="1815" spans="1:18" ht="45" hidden="1" customHeight="1" x14ac:dyDescent="0.25">
      <c r="B1815" s="217" t="s">
        <v>334</v>
      </c>
      <c r="C1815" s="224" t="s">
        <v>990</v>
      </c>
      <c r="D1815" s="205" t="s">
        <v>238</v>
      </c>
      <c r="E1815" s="230" t="s">
        <v>289</v>
      </c>
      <c r="F1815" s="144" t="s">
        <v>472</v>
      </c>
      <c r="G1815" s="559"/>
      <c r="H1815" s="573"/>
      <c r="I1815" s="187"/>
      <c r="J1815" s="573"/>
      <c r="K1815" s="573"/>
      <c r="L1815" s="147"/>
      <c r="M1815" s="575"/>
      <c r="N1815" s="146"/>
      <c r="O1815" s="573"/>
      <c r="P1815" s="147"/>
      <c r="Q1815" s="575"/>
    </row>
    <row r="1816" spans="1:18" s="177" customFormat="1" ht="5.0999999999999996" hidden="1" customHeight="1" thickBot="1" x14ac:dyDescent="0.3">
      <c r="A1816" s="272"/>
      <c r="B1816" s="220" t="s">
        <v>334</v>
      </c>
      <c r="C1816" s="220" t="s">
        <v>991</v>
      </c>
      <c r="D1816" s="208" t="s">
        <v>238</v>
      </c>
      <c r="E1816" s="213"/>
      <c r="F1816" s="134"/>
      <c r="G1816" s="202"/>
      <c r="H1816" s="498"/>
      <c r="I1816" s="498"/>
      <c r="J1816" s="498"/>
      <c r="K1816" s="499"/>
      <c r="L1816" s="466"/>
      <c r="M1816" s="534"/>
      <c r="N1816" s="466"/>
      <c r="O1816" s="499"/>
      <c r="P1816" s="466"/>
      <c r="Q1816" s="534"/>
      <c r="R1816" s="272"/>
    </row>
    <row r="1817" spans="1:18" ht="15.75" hidden="1" thickTop="1" x14ac:dyDescent="0.25">
      <c r="B1817" s="218" t="s">
        <v>334</v>
      </c>
      <c r="C1817" s="218" t="s">
        <v>991</v>
      </c>
      <c r="D1817" s="206" t="s">
        <v>238</v>
      </c>
      <c r="E1817" s="238" t="s">
        <v>57</v>
      </c>
      <c r="F1817" s="142"/>
      <c r="G1817" s="173" t="s">
        <v>277</v>
      </c>
      <c r="H1817" s="507"/>
      <c r="I1817" s="507"/>
      <c r="J1817" s="507"/>
      <c r="K1817" s="508"/>
      <c r="L1817" s="509"/>
      <c r="M1817" s="535"/>
      <c r="N1817" s="510"/>
      <c r="O1817" s="508"/>
      <c r="P1817" s="509"/>
      <c r="Q1817" s="535"/>
    </row>
    <row r="1818" spans="1:18" ht="45" hidden="1" customHeight="1" x14ac:dyDescent="0.25">
      <c r="B1818" s="217" t="s">
        <v>334</v>
      </c>
      <c r="C1818" s="224" t="s">
        <v>991</v>
      </c>
      <c r="D1818" s="205" t="s">
        <v>238</v>
      </c>
      <c r="E1818" s="230" t="s">
        <v>303</v>
      </c>
      <c r="F1818" s="489" t="s">
        <v>472</v>
      </c>
      <c r="G1818" s="165"/>
      <c r="H1818" s="576"/>
      <c r="I1818" s="469"/>
      <c r="J1818" s="576"/>
      <c r="K1818" s="578"/>
      <c r="L1818" s="470"/>
      <c r="M1818" s="580" t="s">
        <v>1029</v>
      </c>
      <c r="N1818" s="471"/>
      <c r="O1818" s="578"/>
      <c r="P1818" s="472"/>
      <c r="Q1818" s="580" t="s">
        <v>1029</v>
      </c>
    </row>
    <row r="1819" spans="1:18" ht="45" hidden="1" customHeight="1" x14ac:dyDescent="0.25">
      <c r="B1819" s="217" t="s">
        <v>334</v>
      </c>
      <c r="C1819" s="224" t="s">
        <v>991</v>
      </c>
      <c r="D1819" s="205" t="s">
        <v>238</v>
      </c>
      <c r="E1819" s="230" t="s">
        <v>290</v>
      </c>
      <c r="F1819" s="489" t="s">
        <v>472</v>
      </c>
      <c r="G1819" s="165"/>
      <c r="H1819" s="577"/>
      <c r="I1819" s="469"/>
      <c r="J1819" s="577"/>
      <c r="K1819" s="579"/>
      <c r="L1819" s="472"/>
      <c r="M1819" s="581"/>
      <c r="N1819" s="471"/>
      <c r="O1819" s="579"/>
      <c r="P1819" s="472"/>
      <c r="Q1819" s="581"/>
    </row>
    <row r="1820" spans="1:18" s="177" customFormat="1" ht="5.0999999999999996" hidden="1" customHeight="1" thickBot="1" x14ac:dyDescent="0.3">
      <c r="A1820" s="272"/>
      <c r="B1820" s="220" t="s">
        <v>334</v>
      </c>
      <c r="C1820" s="220" t="s">
        <v>990</v>
      </c>
      <c r="D1820" s="208" t="s">
        <v>239</v>
      </c>
      <c r="E1820" s="213"/>
      <c r="F1820" s="134"/>
      <c r="G1820" s="202"/>
      <c r="H1820" s="193"/>
      <c r="I1820" s="193"/>
      <c r="J1820" s="193"/>
      <c r="K1820" s="193"/>
      <c r="L1820" s="134"/>
      <c r="M1820" s="186"/>
      <c r="N1820" s="134"/>
      <c r="O1820" s="193"/>
      <c r="P1820" s="134"/>
      <c r="Q1820" s="186"/>
      <c r="R1820" s="272"/>
    </row>
    <row r="1821" spans="1:18" ht="15.75" hidden="1" thickTop="1" x14ac:dyDescent="0.25">
      <c r="B1821" s="218" t="s">
        <v>334</v>
      </c>
      <c r="C1821" s="218" t="s">
        <v>990</v>
      </c>
      <c r="D1821" s="206" t="s">
        <v>239</v>
      </c>
      <c r="E1821" s="238" t="s">
        <v>278</v>
      </c>
      <c r="F1821" s="142"/>
      <c r="G1821" s="203" t="s">
        <v>281</v>
      </c>
      <c r="H1821" s="194"/>
      <c r="I1821" s="194"/>
      <c r="J1821" s="194"/>
      <c r="K1821" s="194"/>
      <c r="L1821" s="171"/>
      <c r="M1821" s="183"/>
      <c r="N1821" s="172"/>
      <c r="O1821" s="194"/>
      <c r="P1821" s="171"/>
      <c r="Q1821" s="183"/>
    </row>
    <row r="1822" spans="1:18" ht="45" hidden="1" customHeight="1" x14ac:dyDescent="0.25">
      <c r="B1822" s="217" t="s">
        <v>334</v>
      </c>
      <c r="C1822" s="224" t="s">
        <v>990</v>
      </c>
      <c r="D1822" s="205" t="s">
        <v>239</v>
      </c>
      <c r="E1822" s="230" t="s">
        <v>299</v>
      </c>
      <c r="F1822" s="144" t="s">
        <v>472</v>
      </c>
      <c r="G1822" s="559" t="s">
        <v>457</v>
      </c>
      <c r="H1822" s="572"/>
      <c r="I1822" s="187"/>
      <c r="J1822" s="608"/>
      <c r="K1822" s="608"/>
      <c r="L1822" s="146"/>
      <c r="M1822" s="611" t="s">
        <v>1029</v>
      </c>
      <c r="N1822" s="146"/>
      <c r="O1822" s="572"/>
      <c r="P1822" s="146"/>
      <c r="Q1822" s="611" t="s">
        <v>1029</v>
      </c>
    </row>
    <row r="1823" spans="1:18" ht="45" hidden="1" customHeight="1" x14ac:dyDescent="0.25">
      <c r="B1823" s="217" t="s">
        <v>334</v>
      </c>
      <c r="C1823" s="224" t="s">
        <v>990</v>
      </c>
      <c r="D1823" s="205" t="s">
        <v>239</v>
      </c>
      <c r="E1823" s="230" t="s">
        <v>302</v>
      </c>
      <c r="F1823" s="144" t="s">
        <v>472</v>
      </c>
      <c r="G1823" s="559"/>
      <c r="H1823" s="594"/>
      <c r="I1823" s="187"/>
      <c r="J1823" s="609"/>
      <c r="K1823" s="609"/>
      <c r="L1823" s="146"/>
      <c r="M1823" s="612"/>
      <c r="N1823" s="146"/>
      <c r="O1823" s="594"/>
      <c r="P1823" s="146"/>
      <c r="Q1823" s="612"/>
    </row>
    <row r="1824" spans="1:18" ht="45" hidden="1" customHeight="1" x14ac:dyDescent="0.25">
      <c r="B1824" s="217" t="s">
        <v>334</v>
      </c>
      <c r="C1824" s="224" t="s">
        <v>990</v>
      </c>
      <c r="D1824" s="205" t="s">
        <v>239</v>
      </c>
      <c r="E1824" s="230" t="s">
        <v>491</v>
      </c>
      <c r="F1824" s="144" t="s">
        <v>472</v>
      </c>
      <c r="G1824" s="559"/>
      <c r="H1824" s="573"/>
      <c r="I1824" s="187"/>
      <c r="J1824" s="610"/>
      <c r="K1824" s="610"/>
      <c r="L1824" s="146"/>
      <c r="M1824" s="613"/>
      <c r="N1824" s="146"/>
      <c r="O1824" s="573"/>
      <c r="P1824" s="146"/>
      <c r="Q1824" s="613"/>
    </row>
    <row r="1825" spans="1:18" s="177" customFormat="1" ht="5.0999999999999996" hidden="1" customHeight="1" thickBot="1" x14ac:dyDescent="0.3">
      <c r="A1825" s="272"/>
      <c r="B1825" s="220" t="s">
        <v>334</v>
      </c>
      <c r="C1825" s="220" t="s">
        <v>991</v>
      </c>
      <c r="D1825" s="208" t="s">
        <v>239</v>
      </c>
      <c r="E1825" s="213"/>
      <c r="F1825" s="134"/>
      <c r="G1825" s="202"/>
      <c r="H1825" s="498"/>
      <c r="I1825" s="498"/>
      <c r="J1825" s="498"/>
      <c r="K1825" s="499"/>
      <c r="L1825" s="466"/>
      <c r="M1825" s="534"/>
      <c r="N1825" s="466"/>
      <c r="O1825" s="499"/>
      <c r="P1825" s="466"/>
      <c r="Q1825" s="534"/>
      <c r="R1825" s="272"/>
    </row>
    <row r="1826" spans="1:18" ht="15.75" hidden="1" thickTop="1" x14ac:dyDescent="0.25">
      <c r="B1826" s="218" t="s">
        <v>334</v>
      </c>
      <c r="C1826" s="218" t="s">
        <v>991</v>
      </c>
      <c r="D1826" s="206" t="s">
        <v>239</v>
      </c>
      <c r="E1826" s="238" t="s">
        <v>278</v>
      </c>
      <c r="F1826" s="142"/>
      <c r="G1826" s="203" t="s">
        <v>281</v>
      </c>
      <c r="H1826" s="507"/>
      <c r="I1826" s="507"/>
      <c r="J1826" s="507"/>
      <c r="K1826" s="508"/>
      <c r="L1826" s="509"/>
      <c r="M1826" s="535"/>
      <c r="N1826" s="510"/>
      <c r="O1826" s="508"/>
      <c r="P1826" s="509"/>
      <c r="Q1826" s="535"/>
    </row>
    <row r="1827" spans="1:18" ht="45" hidden="1" customHeight="1" x14ac:dyDescent="0.25">
      <c r="B1827" s="217" t="s">
        <v>334</v>
      </c>
      <c r="C1827" s="224" t="s">
        <v>991</v>
      </c>
      <c r="D1827" s="205" t="s">
        <v>239</v>
      </c>
      <c r="E1827" s="230" t="s">
        <v>301</v>
      </c>
      <c r="F1827" s="489" t="s">
        <v>472</v>
      </c>
      <c r="G1827" s="165"/>
      <c r="H1827" s="624"/>
      <c r="I1827" s="497"/>
      <c r="J1827" s="627"/>
      <c r="K1827" s="588"/>
      <c r="L1827" s="471"/>
      <c r="M1827" s="580" t="s">
        <v>1029</v>
      </c>
      <c r="N1827" s="471"/>
      <c r="O1827" s="578"/>
      <c r="P1827" s="471"/>
      <c r="Q1827" s="580" t="s">
        <v>1029</v>
      </c>
    </row>
    <row r="1828" spans="1:18" ht="45" hidden="1" customHeight="1" x14ac:dyDescent="0.25">
      <c r="B1828" s="217" t="s">
        <v>334</v>
      </c>
      <c r="C1828" s="224" t="s">
        <v>991</v>
      </c>
      <c r="D1828" s="205" t="s">
        <v>239</v>
      </c>
      <c r="E1828" s="230" t="s">
        <v>297</v>
      </c>
      <c r="F1828" s="489" t="s">
        <v>472</v>
      </c>
      <c r="G1828" s="165"/>
      <c r="H1828" s="625"/>
      <c r="I1828" s="497"/>
      <c r="J1828" s="628"/>
      <c r="K1828" s="589"/>
      <c r="L1828" s="471"/>
      <c r="M1828" s="591"/>
      <c r="N1828" s="471"/>
      <c r="O1828" s="593"/>
      <c r="P1828" s="471"/>
      <c r="Q1828" s="591"/>
    </row>
    <row r="1829" spans="1:18" ht="45" hidden="1" customHeight="1" x14ac:dyDescent="0.25">
      <c r="B1829" s="217" t="s">
        <v>334</v>
      </c>
      <c r="C1829" s="224" t="s">
        <v>991</v>
      </c>
      <c r="D1829" s="205" t="s">
        <v>239</v>
      </c>
      <c r="E1829" s="230" t="s">
        <v>298</v>
      </c>
      <c r="F1829" s="489" t="s">
        <v>472</v>
      </c>
      <c r="G1829" s="165"/>
      <c r="H1829" s="626"/>
      <c r="I1829" s="497"/>
      <c r="J1829" s="629"/>
      <c r="K1829" s="590"/>
      <c r="L1829" s="471"/>
      <c r="M1829" s="592"/>
      <c r="N1829" s="471"/>
      <c r="O1829" s="579"/>
      <c r="P1829" s="471"/>
      <c r="Q1829" s="592"/>
    </row>
    <row r="1830" spans="1:18" s="177" customFormat="1" ht="5.0999999999999996" hidden="1" customHeight="1" thickBot="1" x14ac:dyDescent="0.3">
      <c r="A1830" s="272"/>
      <c r="B1830" s="220" t="s">
        <v>334</v>
      </c>
      <c r="C1830" s="220" t="s">
        <v>990</v>
      </c>
      <c r="D1830" s="208" t="s">
        <v>240</v>
      </c>
      <c r="E1830" s="213"/>
      <c r="F1830" s="134"/>
      <c r="G1830" s="202"/>
      <c r="H1830" s="193"/>
      <c r="I1830" s="193"/>
      <c r="J1830" s="193"/>
      <c r="K1830" s="193"/>
      <c r="L1830" s="134"/>
      <c r="M1830" s="186"/>
      <c r="N1830" s="134"/>
      <c r="O1830" s="193"/>
      <c r="P1830" s="134"/>
      <c r="Q1830" s="186"/>
      <c r="R1830" s="272"/>
    </row>
    <row r="1831" spans="1:18" ht="15.75" hidden="1" thickTop="1" x14ac:dyDescent="0.25">
      <c r="B1831" s="218" t="s">
        <v>334</v>
      </c>
      <c r="C1831" s="218" t="s">
        <v>990</v>
      </c>
      <c r="D1831" s="206" t="s">
        <v>240</v>
      </c>
      <c r="E1831" s="238" t="s">
        <v>279</v>
      </c>
      <c r="F1831" s="142"/>
      <c r="G1831" s="203" t="s">
        <v>281</v>
      </c>
      <c r="H1831" s="194"/>
      <c r="I1831" s="194"/>
      <c r="J1831" s="194"/>
      <c r="K1831" s="194"/>
      <c r="L1831" s="171"/>
      <c r="M1831" s="183"/>
      <c r="N1831" s="172"/>
      <c r="O1831" s="194"/>
      <c r="P1831" s="171"/>
      <c r="Q1831" s="183"/>
    </row>
    <row r="1832" spans="1:18" ht="45" hidden="1" customHeight="1" x14ac:dyDescent="0.25">
      <c r="B1832" s="217" t="s">
        <v>334</v>
      </c>
      <c r="C1832" s="224" t="s">
        <v>990</v>
      </c>
      <c r="D1832" s="205" t="s">
        <v>240</v>
      </c>
      <c r="E1832" s="230" t="s">
        <v>299</v>
      </c>
      <c r="F1832" s="144" t="s">
        <v>472</v>
      </c>
      <c r="G1832" s="559" t="s">
        <v>456</v>
      </c>
      <c r="H1832" s="572"/>
      <c r="I1832" s="187"/>
      <c r="J1832" s="608"/>
      <c r="K1832" s="608"/>
      <c r="L1832" s="146"/>
      <c r="M1832" s="611" t="s">
        <v>1029</v>
      </c>
      <c r="N1832" s="146"/>
      <c r="O1832" s="572"/>
      <c r="P1832" s="146"/>
      <c r="Q1832" s="611" t="s">
        <v>1029</v>
      </c>
    </row>
    <row r="1833" spans="1:18" ht="45" hidden="1" customHeight="1" x14ac:dyDescent="0.25">
      <c r="B1833" s="217" t="s">
        <v>334</v>
      </c>
      <c r="C1833" s="224" t="s">
        <v>990</v>
      </c>
      <c r="D1833" s="205" t="s">
        <v>240</v>
      </c>
      <c r="E1833" s="230" t="s">
        <v>300</v>
      </c>
      <c r="F1833" s="144" t="s">
        <v>472</v>
      </c>
      <c r="G1833" s="559"/>
      <c r="H1833" s="594"/>
      <c r="I1833" s="187"/>
      <c r="J1833" s="609"/>
      <c r="K1833" s="609"/>
      <c r="L1833" s="146"/>
      <c r="M1833" s="612"/>
      <c r="N1833" s="146"/>
      <c r="O1833" s="594"/>
      <c r="P1833" s="146"/>
      <c r="Q1833" s="612"/>
    </row>
    <row r="1834" spans="1:18" ht="45" hidden="1" customHeight="1" x14ac:dyDescent="0.25">
      <c r="B1834" s="217" t="s">
        <v>334</v>
      </c>
      <c r="C1834" s="224" t="s">
        <v>990</v>
      </c>
      <c r="D1834" s="205" t="s">
        <v>240</v>
      </c>
      <c r="E1834" s="230" t="s">
        <v>492</v>
      </c>
      <c r="F1834" s="144" t="s">
        <v>472</v>
      </c>
      <c r="G1834" s="559"/>
      <c r="H1834" s="573"/>
      <c r="I1834" s="187"/>
      <c r="J1834" s="610"/>
      <c r="K1834" s="610"/>
      <c r="L1834" s="146"/>
      <c r="M1834" s="613"/>
      <c r="N1834" s="146"/>
      <c r="O1834" s="573"/>
      <c r="P1834" s="146"/>
      <c r="Q1834" s="613"/>
    </row>
    <row r="1835" spans="1:18" s="177" customFormat="1" ht="5.0999999999999996" hidden="1" customHeight="1" thickBot="1" x14ac:dyDescent="0.3">
      <c r="A1835" s="272"/>
      <c r="B1835" s="220" t="s">
        <v>334</v>
      </c>
      <c r="C1835" s="220" t="s">
        <v>991</v>
      </c>
      <c r="D1835" s="208" t="s">
        <v>240</v>
      </c>
      <c r="E1835" s="213"/>
      <c r="F1835" s="134"/>
      <c r="G1835" s="202"/>
      <c r="H1835" s="498"/>
      <c r="I1835" s="498"/>
      <c r="J1835" s="498"/>
      <c r="K1835" s="499"/>
      <c r="L1835" s="466"/>
      <c r="M1835" s="534"/>
      <c r="N1835" s="466"/>
      <c r="O1835" s="499"/>
      <c r="P1835" s="466"/>
      <c r="Q1835" s="534"/>
      <c r="R1835" s="272"/>
    </row>
    <row r="1836" spans="1:18" ht="15.75" hidden="1" thickTop="1" x14ac:dyDescent="0.25">
      <c r="B1836" s="218" t="s">
        <v>334</v>
      </c>
      <c r="C1836" s="218" t="s">
        <v>991</v>
      </c>
      <c r="D1836" s="206" t="s">
        <v>240</v>
      </c>
      <c r="E1836" s="238" t="s">
        <v>279</v>
      </c>
      <c r="F1836" s="142"/>
      <c r="G1836" s="203" t="s">
        <v>281</v>
      </c>
      <c r="H1836" s="507"/>
      <c r="I1836" s="507"/>
      <c r="J1836" s="507"/>
      <c r="K1836" s="508"/>
      <c r="L1836" s="509"/>
      <c r="M1836" s="535"/>
      <c r="N1836" s="510"/>
      <c r="O1836" s="508"/>
      <c r="P1836" s="509"/>
      <c r="Q1836" s="535"/>
    </row>
    <row r="1837" spans="1:18" ht="45" hidden="1" customHeight="1" x14ac:dyDescent="0.25">
      <c r="B1837" s="217" t="s">
        <v>334</v>
      </c>
      <c r="C1837" s="224" t="s">
        <v>991</v>
      </c>
      <c r="D1837" s="205" t="s">
        <v>240</v>
      </c>
      <c r="E1837" s="230" t="s">
        <v>296</v>
      </c>
      <c r="F1837" s="489" t="s">
        <v>472</v>
      </c>
      <c r="G1837" s="165"/>
      <c r="H1837" s="624"/>
      <c r="I1837" s="497"/>
      <c r="J1837" s="627"/>
      <c r="K1837" s="588"/>
      <c r="L1837" s="471"/>
      <c r="M1837" s="580" t="s">
        <v>1029</v>
      </c>
      <c r="N1837" s="471"/>
      <c r="O1837" s="578"/>
      <c r="P1837" s="471"/>
      <c r="Q1837" s="580" t="s">
        <v>1029</v>
      </c>
    </row>
    <row r="1838" spans="1:18" ht="45" hidden="1" customHeight="1" x14ac:dyDescent="0.25">
      <c r="B1838" s="217" t="s">
        <v>334</v>
      </c>
      <c r="C1838" s="224" t="s">
        <v>991</v>
      </c>
      <c r="D1838" s="205" t="s">
        <v>240</v>
      </c>
      <c r="E1838" s="230" t="s">
        <v>297</v>
      </c>
      <c r="F1838" s="489" t="s">
        <v>472</v>
      </c>
      <c r="G1838" s="165"/>
      <c r="H1838" s="625"/>
      <c r="I1838" s="497"/>
      <c r="J1838" s="628"/>
      <c r="K1838" s="589"/>
      <c r="L1838" s="471"/>
      <c r="M1838" s="591"/>
      <c r="N1838" s="471"/>
      <c r="O1838" s="593"/>
      <c r="P1838" s="471"/>
      <c r="Q1838" s="591"/>
    </row>
    <row r="1839" spans="1:18" ht="45" hidden="1" customHeight="1" x14ac:dyDescent="0.25">
      <c r="B1839" s="217" t="s">
        <v>334</v>
      </c>
      <c r="C1839" s="224" t="s">
        <v>991</v>
      </c>
      <c r="D1839" s="205" t="s">
        <v>240</v>
      </c>
      <c r="E1839" s="230" t="s">
        <v>298</v>
      </c>
      <c r="F1839" s="489" t="s">
        <v>472</v>
      </c>
      <c r="G1839" s="165"/>
      <c r="H1839" s="626"/>
      <c r="I1839" s="497"/>
      <c r="J1839" s="629"/>
      <c r="K1839" s="590"/>
      <c r="L1839" s="471"/>
      <c r="M1839" s="592"/>
      <c r="N1839" s="471"/>
      <c r="O1839" s="579"/>
      <c r="P1839" s="471"/>
      <c r="Q1839" s="592"/>
    </row>
    <row r="1840" spans="1:18" ht="15" hidden="1" customHeight="1" x14ac:dyDescent="0.25">
      <c r="B1840" s="221" t="s">
        <v>335</v>
      </c>
      <c r="C1840" s="217" t="s">
        <v>991</v>
      </c>
      <c r="D1840" s="205" t="s">
        <v>931</v>
      </c>
      <c r="E1840" s="213"/>
      <c r="F1840" s="135"/>
      <c r="G1840" s="196"/>
      <c r="H1840" s="511"/>
      <c r="I1840" s="511"/>
      <c r="J1840" s="511"/>
      <c r="K1840" s="512"/>
      <c r="L1840" s="484"/>
      <c r="M1840" s="531"/>
      <c r="N1840" s="485"/>
      <c r="O1840" s="512"/>
      <c r="P1840" s="484"/>
      <c r="Q1840" s="531"/>
    </row>
    <row r="1841" spans="1:18" ht="15" hidden="1" customHeight="1" x14ac:dyDescent="0.25">
      <c r="B1841" s="221" t="s">
        <v>335</v>
      </c>
      <c r="C1841" s="217" t="s">
        <v>990</v>
      </c>
      <c r="D1841" s="205" t="s">
        <v>931</v>
      </c>
      <c r="E1841" s="213"/>
      <c r="F1841" s="135"/>
      <c r="G1841" s="196"/>
      <c r="H1841" s="154"/>
      <c r="I1841" s="154"/>
      <c r="J1841" s="154"/>
      <c r="K1841" s="154"/>
      <c r="L1841" s="155"/>
      <c r="M1841" s="148"/>
      <c r="N1841" s="156"/>
      <c r="O1841" s="154"/>
      <c r="P1841" s="155"/>
      <c r="Q1841" s="148"/>
    </row>
    <row r="1842" spans="1:18" s="177" customFormat="1" ht="5.0999999999999996" hidden="1" customHeight="1" thickBot="1" x14ac:dyDescent="0.3">
      <c r="A1842" s="272"/>
      <c r="B1842" s="220" t="s">
        <v>335</v>
      </c>
      <c r="C1842" s="220" t="s">
        <v>990</v>
      </c>
      <c r="D1842" s="208" t="s">
        <v>439</v>
      </c>
      <c r="E1842" s="213"/>
      <c r="F1842" s="134"/>
      <c r="G1842" s="202"/>
      <c r="H1842" s="193"/>
      <c r="I1842" s="193"/>
      <c r="J1842" s="193"/>
      <c r="K1842" s="193"/>
      <c r="L1842" s="134"/>
      <c r="M1842" s="186"/>
      <c r="N1842" s="134"/>
      <c r="O1842" s="193"/>
      <c r="P1842" s="134"/>
      <c r="Q1842" s="186"/>
      <c r="R1842" s="272"/>
    </row>
    <row r="1843" spans="1:18" ht="15.75" hidden="1" thickTop="1" x14ac:dyDescent="0.25">
      <c r="B1843" s="218" t="s">
        <v>335</v>
      </c>
      <c r="C1843" s="218" t="s">
        <v>990</v>
      </c>
      <c r="D1843" s="206" t="s">
        <v>439</v>
      </c>
      <c r="E1843" s="238" t="s">
        <v>702</v>
      </c>
      <c r="F1843" s="142"/>
      <c r="G1843" s="203" t="s">
        <v>274</v>
      </c>
      <c r="H1843" s="194"/>
      <c r="I1843" s="194"/>
      <c r="J1843" s="194"/>
      <c r="K1843" s="194"/>
      <c r="L1843" s="171"/>
      <c r="M1843" s="183"/>
      <c r="N1843" s="172"/>
      <c r="O1843" s="194"/>
      <c r="P1843" s="171"/>
      <c r="Q1843" s="183"/>
    </row>
    <row r="1844" spans="1:18" ht="45" hidden="1" customHeight="1" x14ac:dyDescent="0.25">
      <c r="B1844" s="217" t="s">
        <v>335</v>
      </c>
      <c r="C1844" s="224" t="s">
        <v>990</v>
      </c>
      <c r="D1844" s="205" t="s">
        <v>439</v>
      </c>
      <c r="E1844" s="230" t="s">
        <v>803</v>
      </c>
      <c r="F1844" s="144" t="s">
        <v>472</v>
      </c>
      <c r="G1844" s="559" t="s">
        <v>455</v>
      </c>
      <c r="H1844" s="572"/>
      <c r="I1844" s="187"/>
      <c r="J1844" s="572"/>
      <c r="K1844" s="572"/>
      <c r="L1844" s="145"/>
      <c r="M1844" s="574" t="s">
        <v>1029</v>
      </c>
      <c r="N1844" s="146"/>
      <c r="O1844" s="572"/>
      <c r="P1844" s="147"/>
      <c r="Q1844" s="574" t="s">
        <v>1029</v>
      </c>
    </row>
    <row r="1845" spans="1:18" ht="45" hidden="1" customHeight="1" x14ac:dyDescent="0.25">
      <c r="B1845" s="217" t="s">
        <v>335</v>
      </c>
      <c r="C1845" s="224" t="s">
        <v>990</v>
      </c>
      <c r="D1845" s="205" t="s">
        <v>439</v>
      </c>
      <c r="E1845" s="230" t="s">
        <v>804</v>
      </c>
      <c r="F1845" s="144" t="s">
        <v>472</v>
      </c>
      <c r="G1845" s="559"/>
      <c r="H1845" s="573"/>
      <c r="I1845" s="187"/>
      <c r="J1845" s="573"/>
      <c r="K1845" s="573"/>
      <c r="L1845" s="147"/>
      <c r="M1845" s="575"/>
      <c r="N1845" s="146"/>
      <c r="O1845" s="573"/>
      <c r="P1845" s="147"/>
      <c r="Q1845" s="575"/>
    </row>
    <row r="1846" spans="1:18" s="177" customFormat="1" ht="5.0999999999999996" hidden="1" customHeight="1" thickBot="1" x14ac:dyDescent="0.3">
      <c r="A1846" s="272"/>
      <c r="B1846" s="220" t="s">
        <v>335</v>
      </c>
      <c r="C1846" s="220" t="s">
        <v>991</v>
      </c>
      <c r="D1846" s="208" t="s">
        <v>439</v>
      </c>
      <c r="E1846" s="213"/>
      <c r="F1846" s="134"/>
      <c r="G1846" s="202"/>
      <c r="H1846" s="498"/>
      <c r="I1846" s="498"/>
      <c r="J1846" s="498"/>
      <c r="K1846" s="499"/>
      <c r="L1846" s="466"/>
      <c r="M1846" s="534"/>
      <c r="N1846" s="466"/>
      <c r="O1846" s="499"/>
      <c r="P1846" s="466"/>
      <c r="Q1846" s="534"/>
      <c r="R1846" s="272"/>
    </row>
    <row r="1847" spans="1:18" ht="15.75" hidden="1" thickTop="1" x14ac:dyDescent="0.25">
      <c r="B1847" s="218" t="s">
        <v>335</v>
      </c>
      <c r="C1847" s="218" t="s">
        <v>991</v>
      </c>
      <c r="D1847" s="206" t="s">
        <v>439</v>
      </c>
      <c r="E1847" s="238" t="s">
        <v>702</v>
      </c>
      <c r="F1847" s="142"/>
      <c r="G1847" s="203" t="s">
        <v>274</v>
      </c>
      <c r="H1847" s="507"/>
      <c r="I1847" s="507"/>
      <c r="J1847" s="507"/>
      <c r="K1847" s="508"/>
      <c r="L1847" s="509"/>
      <c r="M1847" s="535"/>
      <c r="N1847" s="510"/>
      <c r="O1847" s="508"/>
      <c r="P1847" s="509"/>
      <c r="Q1847" s="535"/>
    </row>
    <row r="1848" spans="1:18" ht="45" hidden="1" customHeight="1" x14ac:dyDescent="0.25">
      <c r="B1848" s="217" t="s">
        <v>335</v>
      </c>
      <c r="C1848" s="224" t="s">
        <v>991</v>
      </c>
      <c r="D1848" s="205" t="s">
        <v>439</v>
      </c>
      <c r="E1848" s="230" t="s">
        <v>1012</v>
      </c>
      <c r="F1848" s="489" t="s">
        <v>472</v>
      </c>
      <c r="G1848" s="559" t="s">
        <v>455</v>
      </c>
      <c r="H1848" s="624"/>
      <c r="I1848" s="497"/>
      <c r="J1848" s="627"/>
      <c r="K1848" s="588"/>
      <c r="L1848" s="471"/>
      <c r="M1848" s="580" t="s">
        <v>1029</v>
      </c>
      <c r="N1848" s="471"/>
      <c r="O1848" s="578"/>
      <c r="P1848" s="471"/>
      <c r="Q1848" s="580" t="s">
        <v>1029</v>
      </c>
    </row>
    <row r="1849" spans="1:18" ht="45" hidden="1" customHeight="1" x14ac:dyDescent="0.25">
      <c r="B1849" s="217" t="s">
        <v>335</v>
      </c>
      <c r="C1849" s="224" t="s">
        <v>991</v>
      </c>
      <c r="D1849" s="205" t="s">
        <v>439</v>
      </c>
      <c r="E1849" s="230" t="s">
        <v>805</v>
      </c>
      <c r="F1849" s="489" t="s">
        <v>472</v>
      </c>
      <c r="G1849" s="559"/>
      <c r="H1849" s="625"/>
      <c r="I1849" s="497"/>
      <c r="J1849" s="628"/>
      <c r="K1849" s="589"/>
      <c r="L1849" s="471"/>
      <c r="M1849" s="591"/>
      <c r="N1849" s="471"/>
      <c r="O1849" s="593"/>
      <c r="P1849" s="471"/>
      <c r="Q1849" s="591"/>
    </row>
    <row r="1850" spans="1:18" ht="45" hidden="1" customHeight="1" x14ac:dyDescent="0.25">
      <c r="B1850" s="217" t="s">
        <v>335</v>
      </c>
      <c r="C1850" s="224" t="s">
        <v>991</v>
      </c>
      <c r="D1850" s="205" t="s">
        <v>439</v>
      </c>
      <c r="E1850" s="230" t="s">
        <v>806</v>
      </c>
      <c r="F1850" s="489" t="s">
        <v>472</v>
      </c>
      <c r="G1850" s="559"/>
      <c r="H1850" s="626"/>
      <c r="I1850" s="497"/>
      <c r="J1850" s="629"/>
      <c r="K1850" s="590"/>
      <c r="L1850" s="471"/>
      <c r="M1850" s="592"/>
      <c r="N1850" s="471"/>
      <c r="O1850" s="579"/>
      <c r="P1850" s="471"/>
      <c r="Q1850" s="592"/>
    </row>
    <row r="1851" spans="1:18" s="177" customFormat="1" ht="5.0999999999999996" hidden="1" customHeight="1" thickBot="1" x14ac:dyDescent="0.3">
      <c r="A1851" s="272"/>
      <c r="B1851" s="220" t="s">
        <v>335</v>
      </c>
      <c r="C1851" s="220" t="s">
        <v>990</v>
      </c>
      <c r="D1851" s="208" t="s">
        <v>440</v>
      </c>
      <c r="E1851" s="213"/>
      <c r="F1851" s="134"/>
      <c r="G1851" s="202"/>
      <c r="H1851" s="193"/>
      <c r="I1851" s="193"/>
      <c r="J1851" s="193"/>
      <c r="K1851" s="193"/>
      <c r="L1851" s="134"/>
      <c r="M1851" s="186"/>
      <c r="N1851" s="134"/>
      <c r="O1851" s="193"/>
      <c r="P1851" s="134"/>
      <c r="Q1851" s="186"/>
      <c r="R1851" s="272"/>
    </row>
    <row r="1852" spans="1:18" ht="15.75" hidden="1" thickTop="1" x14ac:dyDescent="0.25">
      <c r="B1852" s="218" t="s">
        <v>335</v>
      </c>
      <c r="C1852" s="218" t="s">
        <v>990</v>
      </c>
      <c r="D1852" s="206" t="s">
        <v>440</v>
      </c>
      <c r="E1852" s="238" t="s">
        <v>807</v>
      </c>
      <c r="F1852" s="142"/>
      <c r="G1852" s="203" t="s">
        <v>280</v>
      </c>
      <c r="H1852" s="194"/>
      <c r="I1852" s="194"/>
      <c r="J1852" s="194"/>
      <c r="K1852" s="194"/>
      <c r="L1852" s="171"/>
      <c r="M1852" s="183"/>
      <c r="N1852" s="172"/>
      <c r="O1852" s="194"/>
      <c r="P1852" s="171"/>
      <c r="Q1852" s="183"/>
    </row>
    <row r="1853" spans="1:18" ht="45" hidden="1" customHeight="1" x14ac:dyDescent="0.25">
      <c r="B1853" s="217" t="s">
        <v>335</v>
      </c>
      <c r="C1853" s="224" t="s">
        <v>990</v>
      </c>
      <c r="D1853" s="205" t="s">
        <v>440</v>
      </c>
      <c r="E1853" s="230" t="s">
        <v>808</v>
      </c>
      <c r="F1853" s="144" t="s">
        <v>472</v>
      </c>
      <c r="G1853" s="165"/>
      <c r="H1853" s="572"/>
      <c r="I1853" s="187"/>
      <c r="J1853" s="572"/>
      <c r="K1853" s="572"/>
      <c r="L1853" s="145"/>
      <c r="M1853" s="574" t="s">
        <v>1029</v>
      </c>
      <c r="N1853" s="146"/>
      <c r="O1853" s="572"/>
      <c r="P1853" s="147"/>
      <c r="Q1853" s="574" t="s">
        <v>1029</v>
      </c>
    </row>
    <row r="1854" spans="1:18" ht="45" hidden="1" customHeight="1" x14ac:dyDescent="0.25">
      <c r="B1854" s="217" t="s">
        <v>335</v>
      </c>
      <c r="C1854" s="224" t="s">
        <v>990</v>
      </c>
      <c r="D1854" s="205" t="s">
        <v>440</v>
      </c>
      <c r="E1854" s="230" t="s">
        <v>287</v>
      </c>
      <c r="F1854" s="144" t="s">
        <v>472</v>
      </c>
      <c r="G1854" s="165"/>
      <c r="H1854" s="573"/>
      <c r="I1854" s="187"/>
      <c r="J1854" s="573"/>
      <c r="K1854" s="573"/>
      <c r="L1854" s="147"/>
      <c r="M1854" s="575"/>
      <c r="N1854" s="146"/>
      <c r="O1854" s="573"/>
      <c r="P1854" s="147"/>
      <c r="Q1854" s="575"/>
    </row>
    <row r="1855" spans="1:18" s="177" customFormat="1" ht="5.0999999999999996" hidden="1" customHeight="1" thickBot="1" x14ac:dyDescent="0.3">
      <c r="A1855" s="272"/>
      <c r="B1855" s="220" t="s">
        <v>335</v>
      </c>
      <c r="C1855" s="220" t="s">
        <v>991</v>
      </c>
      <c r="D1855" s="208" t="s">
        <v>440</v>
      </c>
      <c r="E1855" s="213"/>
      <c r="F1855" s="134"/>
      <c r="G1855" s="202"/>
      <c r="H1855" s="498"/>
      <c r="I1855" s="498"/>
      <c r="J1855" s="498"/>
      <c r="K1855" s="499"/>
      <c r="L1855" s="466"/>
      <c r="M1855" s="534"/>
      <c r="N1855" s="466"/>
      <c r="O1855" s="499"/>
      <c r="P1855" s="466"/>
      <c r="Q1855" s="534"/>
      <c r="R1855" s="272"/>
    </row>
    <row r="1856" spans="1:18" ht="15.75" hidden="1" thickTop="1" x14ac:dyDescent="0.25">
      <c r="B1856" s="218" t="s">
        <v>335</v>
      </c>
      <c r="C1856" s="218" t="s">
        <v>991</v>
      </c>
      <c r="D1856" s="206" t="s">
        <v>440</v>
      </c>
      <c r="E1856" s="238" t="s">
        <v>807</v>
      </c>
      <c r="F1856" s="142"/>
      <c r="G1856" s="203" t="s">
        <v>274</v>
      </c>
      <c r="H1856" s="507"/>
      <c r="I1856" s="507"/>
      <c r="J1856" s="507"/>
      <c r="K1856" s="508"/>
      <c r="L1856" s="509"/>
      <c r="M1856" s="535"/>
      <c r="N1856" s="510"/>
      <c r="O1856" s="508"/>
      <c r="P1856" s="509"/>
      <c r="Q1856" s="535"/>
    </row>
    <row r="1857" spans="1:18" ht="45" hidden="1" customHeight="1" x14ac:dyDescent="0.25">
      <c r="B1857" s="217" t="s">
        <v>335</v>
      </c>
      <c r="C1857" s="224" t="s">
        <v>991</v>
      </c>
      <c r="D1857" s="205" t="s">
        <v>440</v>
      </c>
      <c r="E1857" s="230" t="s">
        <v>1012</v>
      </c>
      <c r="F1857" s="489" t="s">
        <v>472</v>
      </c>
      <c r="G1857" s="165"/>
      <c r="H1857" s="624"/>
      <c r="I1857" s="497"/>
      <c r="J1857" s="624"/>
      <c r="K1857" s="578"/>
      <c r="L1857" s="470"/>
      <c r="M1857" s="580" t="s">
        <v>1029</v>
      </c>
      <c r="N1857" s="471"/>
      <c r="O1857" s="578"/>
      <c r="P1857" s="472"/>
      <c r="Q1857" s="580" t="s">
        <v>1029</v>
      </c>
    </row>
    <row r="1858" spans="1:18" ht="45" hidden="1" customHeight="1" x14ac:dyDescent="0.25">
      <c r="B1858" s="217" t="s">
        <v>335</v>
      </c>
      <c r="C1858" s="224" t="s">
        <v>991</v>
      </c>
      <c r="D1858" s="205" t="s">
        <v>440</v>
      </c>
      <c r="E1858" s="230" t="s">
        <v>809</v>
      </c>
      <c r="F1858" s="489" t="s">
        <v>472</v>
      </c>
      <c r="G1858" s="165"/>
      <c r="H1858" s="626"/>
      <c r="I1858" s="497"/>
      <c r="J1858" s="626"/>
      <c r="K1858" s="579"/>
      <c r="L1858" s="472"/>
      <c r="M1858" s="581"/>
      <c r="N1858" s="471"/>
      <c r="O1858" s="579"/>
      <c r="P1858" s="472"/>
      <c r="Q1858" s="581"/>
    </row>
    <row r="1859" spans="1:18" s="177" customFormat="1" ht="5.0999999999999996" hidden="1" customHeight="1" thickBot="1" x14ac:dyDescent="0.3">
      <c r="A1859" s="272"/>
      <c r="B1859" s="220" t="s">
        <v>335</v>
      </c>
      <c r="C1859" s="220" t="s">
        <v>990</v>
      </c>
      <c r="D1859" s="208" t="s">
        <v>441</v>
      </c>
      <c r="E1859" s="213"/>
      <c r="F1859" s="134"/>
      <c r="G1859" s="202"/>
      <c r="H1859" s="193"/>
      <c r="I1859" s="193"/>
      <c r="J1859" s="193"/>
      <c r="K1859" s="193"/>
      <c r="L1859" s="134"/>
      <c r="M1859" s="186"/>
      <c r="N1859" s="134"/>
      <c r="O1859" s="193"/>
      <c r="P1859" s="134"/>
      <c r="Q1859" s="186"/>
      <c r="R1859" s="272"/>
    </row>
    <row r="1860" spans="1:18" ht="15.75" hidden="1" thickTop="1" x14ac:dyDescent="0.25">
      <c r="B1860" s="218" t="s">
        <v>335</v>
      </c>
      <c r="C1860" s="218" t="s">
        <v>990</v>
      </c>
      <c r="D1860" s="206" t="s">
        <v>441</v>
      </c>
      <c r="E1860" s="238" t="s">
        <v>810</v>
      </c>
      <c r="F1860" s="142"/>
      <c r="G1860" s="203" t="s">
        <v>275</v>
      </c>
      <c r="H1860" s="194"/>
      <c r="I1860" s="194"/>
      <c r="J1860" s="194"/>
      <c r="K1860" s="194"/>
      <c r="L1860" s="171"/>
      <c r="M1860" s="183"/>
      <c r="N1860" s="172"/>
      <c r="O1860" s="194"/>
      <c r="P1860" s="171"/>
      <c r="Q1860" s="183"/>
    </row>
    <row r="1861" spans="1:18" ht="45" hidden="1" customHeight="1" x14ac:dyDescent="0.25">
      <c r="B1861" s="217" t="s">
        <v>335</v>
      </c>
      <c r="C1861" s="224" t="s">
        <v>990</v>
      </c>
      <c r="D1861" s="205" t="s">
        <v>441</v>
      </c>
      <c r="E1861" s="230" t="s">
        <v>313</v>
      </c>
      <c r="F1861" s="144" t="s">
        <v>472</v>
      </c>
      <c r="G1861" s="165"/>
      <c r="H1861" s="572"/>
      <c r="I1861" s="187"/>
      <c r="J1861" s="572"/>
      <c r="K1861" s="572"/>
      <c r="L1861" s="145"/>
      <c r="M1861" s="574" t="s">
        <v>1029</v>
      </c>
      <c r="N1861" s="146"/>
      <c r="O1861" s="572"/>
      <c r="P1861" s="147"/>
      <c r="Q1861" s="574" t="s">
        <v>1029</v>
      </c>
    </row>
    <row r="1862" spans="1:18" ht="45" hidden="1" customHeight="1" x14ac:dyDescent="0.25">
      <c r="B1862" s="217" t="s">
        <v>335</v>
      </c>
      <c r="C1862" s="224" t="s">
        <v>990</v>
      </c>
      <c r="D1862" s="205" t="s">
        <v>441</v>
      </c>
      <c r="E1862" s="230" t="s">
        <v>283</v>
      </c>
      <c r="F1862" s="144" t="s">
        <v>472</v>
      </c>
      <c r="G1862" s="165"/>
      <c r="H1862" s="573"/>
      <c r="I1862" s="187"/>
      <c r="J1862" s="573"/>
      <c r="K1862" s="573"/>
      <c r="L1862" s="147"/>
      <c r="M1862" s="575"/>
      <c r="N1862" s="146"/>
      <c r="O1862" s="573"/>
      <c r="P1862" s="147"/>
      <c r="Q1862" s="575"/>
    </row>
    <row r="1863" spans="1:18" s="177" customFormat="1" ht="5.0999999999999996" hidden="1" customHeight="1" thickBot="1" x14ac:dyDescent="0.3">
      <c r="A1863" s="272"/>
      <c r="B1863" s="220" t="s">
        <v>335</v>
      </c>
      <c r="C1863" s="220" t="s">
        <v>991</v>
      </c>
      <c r="D1863" s="208" t="s">
        <v>441</v>
      </c>
      <c r="E1863" s="213"/>
      <c r="F1863" s="134"/>
      <c r="G1863" s="202"/>
      <c r="H1863" s="498"/>
      <c r="I1863" s="498"/>
      <c r="J1863" s="498"/>
      <c r="K1863" s="499"/>
      <c r="L1863" s="466"/>
      <c r="M1863" s="534"/>
      <c r="N1863" s="466"/>
      <c r="O1863" s="499"/>
      <c r="P1863" s="466"/>
      <c r="Q1863" s="534"/>
      <c r="R1863" s="272"/>
    </row>
    <row r="1864" spans="1:18" ht="15.75" hidden="1" thickTop="1" x14ac:dyDescent="0.25">
      <c r="B1864" s="218" t="s">
        <v>335</v>
      </c>
      <c r="C1864" s="218" t="s">
        <v>991</v>
      </c>
      <c r="D1864" s="206" t="s">
        <v>441</v>
      </c>
      <c r="E1864" s="238" t="s">
        <v>810</v>
      </c>
      <c r="F1864" s="142"/>
      <c r="G1864" s="203" t="s">
        <v>280</v>
      </c>
      <c r="H1864" s="507"/>
      <c r="I1864" s="507"/>
      <c r="J1864" s="507"/>
      <c r="K1864" s="508"/>
      <c r="L1864" s="509"/>
      <c r="M1864" s="535"/>
      <c r="N1864" s="510"/>
      <c r="O1864" s="508"/>
      <c r="P1864" s="509"/>
      <c r="Q1864" s="535"/>
    </row>
    <row r="1865" spans="1:18" ht="45" hidden="1" customHeight="1" x14ac:dyDescent="0.25">
      <c r="B1865" s="217" t="s">
        <v>335</v>
      </c>
      <c r="C1865" s="224" t="s">
        <v>991</v>
      </c>
      <c r="D1865" s="205" t="s">
        <v>441</v>
      </c>
      <c r="E1865" s="230" t="s">
        <v>312</v>
      </c>
      <c r="F1865" s="489" t="s">
        <v>472</v>
      </c>
      <c r="G1865" s="165"/>
      <c r="H1865" s="624"/>
      <c r="I1865" s="497"/>
      <c r="J1865" s="624"/>
      <c r="K1865" s="578"/>
      <c r="L1865" s="470"/>
      <c r="M1865" s="580" t="s">
        <v>1029</v>
      </c>
      <c r="N1865" s="471"/>
      <c r="O1865" s="578"/>
      <c r="P1865" s="472"/>
      <c r="Q1865" s="580" t="s">
        <v>1029</v>
      </c>
    </row>
    <row r="1866" spans="1:18" ht="45" hidden="1" customHeight="1" x14ac:dyDescent="0.25">
      <c r="B1866" s="217" t="s">
        <v>335</v>
      </c>
      <c r="C1866" s="224" t="s">
        <v>991</v>
      </c>
      <c r="D1866" s="205" t="s">
        <v>441</v>
      </c>
      <c r="E1866" s="230" t="s">
        <v>284</v>
      </c>
      <c r="F1866" s="489" t="s">
        <v>472</v>
      </c>
      <c r="G1866" s="165"/>
      <c r="H1866" s="626"/>
      <c r="I1866" s="497"/>
      <c r="J1866" s="626"/>
      <c r="K1866" s="579"/>
      <c r="L1866" s="472"/>
      <c r="M1866" s="581"/>
      <c r="N1866" s="471"/>
      <c r="O1866" s="579"/>
      <c r="P1866" s="472"/>
      <c r="Q1866" s="581"/>
    </row>
    <row r="1867" spans="1:18" s="177" customFormat="1" ht="5.0999999999999996" hidden="1" customHeight="1" thickBot="1" x14ac:dyDescent="0.3">
      <c r="A1867" s="272"/>
      <c r="B1867" s="220" t="s">
        <v>335</v>
      </c>
      <c r="C1867" s="220" t="s">
        <v>990</v>
      </c>
      <c r="D1867" s="208" t="s">
        <v>442</v>
      </c>
      <c r="E1867" s="213"/>
      <c r="F1867" s="134"/>
      <c r="G1867" s="202"/>
      <c r="H1867" s="193"/>
      <c r="I1867" s="193"/>
      <c r="J1867" s="193"/>
      <c r="K1867" s="193"/>
      <c r="L1867" s="134"/>
      <c r="M1867" s="186"/>
      <c r="N1867" s="134"/>
      <c r="O1867" s="193"/>
      <c r="P1867" s="134"/>
      <c r="Q1867" s="186"/>
      <c r="R1867" s="272"/>
    </row>
    <row r="1868" spans="1:18" ht="15.75" hidden="1" thickTop="1" x14ac:dyDescent="0.25">
      <c r="B1868" s="218" t="s">
        <v>335</v>
      </c>
      <c r="C1868" s="218" t="s">
        <v>990</v>
      </c>
      <c r="D1868" s="206" t="s">
        <v>442</v>
      </c>
      <c r="E1868" s="238" t="s">
        <v>811</v>
      </c>
      <c r="F1868" s="142"/>
      <c r="G1868" s="203" t="s">
        <v>274</v>
      </c>
      <c r="H1868" s="194"/>
      <c r="I1868" s="194"/>
      <c r="J1868" s="194"/>
      <c r="K1868" s="194"/>
      <c r="L1868" s="171"/>
      <c r="M1868" s="183"/>
      <c r="N1868" s="172"/>
      <c r="O1868" s="194"/>
      <c r="P1868" s="171"/>
      <c r="Q1868" s="183"/>
    </row>
    <row r="1869" spans="1:18" ht="45" hidden="1" customHeight="1" x14ac:dyDescent="0.25">
      <c r="B1869" s="217" t="s">
        <v>335</v>
      </c>
      <c r="C1869" s="224" t="s">
        <v>990</v>
      </c>
      <c r="D1869" s="205" t="s">
        <v>442</v>
      </c>
      <c r="E1869" s="230" t="s">
        <v>311</v>
      </c>
      <c r="F1869" s="144" t="s">
        <v>472</v>
      </c>
      <c r="G1869" s="559" t="s">
        <v>455</v>
      </c>
      <c r="H1869" s="572"/>
      <c r="I1869" s="187"/>
      <c r="J1869" s="572"/>
      <c r="K1869" s="572"/>
      <c r="L1869" s="145"/>
      <c r="M1869" s="574" t="s">
        <v>1029</v>
      </c>
      <c r="N1869" s="146"/>
      <c r="O1869" s="572"/>
      <c r="P1869" s="147"/>
      <c r="Q1869" s="574" t="s">
        <v>1029</v>
      </c>
    </row>
    <row r="1870" spans="1:18" ht="45" hidden="1" customHeight="1" x14ac:dyDescent="0.25">
      <c r="B1870" s="217" t="s">
        <v>335</v>
      </c>
      <c r="C1870" s="224" t="s">
        <v>990</v>
      </c>
      <c r="D1870" s="205" t="s">
        <v>442</v>
      </c>
      <c r="E1870" s="230" t="s">
        <v>285</v>
      </c>
      <c r="F1870" s="144" t="s">
        <v>472</v>
      </c>
      <c r="G1870" s="559"/>
      <c r="H1870" s="573"/>
      <c r="I1870" s="187"/>
      <c r="J1870" s="573"/>
      <c r="K1870" s="573"/>
      <c r="L1870" s="147"/>
      <c r="M1870" s="575"/>
      <c r="N1870" s="146"/>
      <c r="O1870" s="573"/>
      <c r="P1870" s="147"/>
      <c r="Q1870" s="575"/>
    </row>
    <row r="1871" spans="1:18" s="177" customFormat="1" ht="5.0999999999999996" hidden="1" customHeight="1" thickBot="1" x14ac:dyDescent="0.3">
      <c r="A1871" s="272"/>
      <c r="B1871" s="220" t="s">
        <v>335</v>
      </c>
      <c r="C1871" s="220" t="s">
        <v>991</v>
      </c>
      <c r="D1871" s="208" t="s">
        <v>442</v>
      </c>
      <c r="E1871" s="213"/>
      <c r="F1871" s="134"/>
      <c r="G1871" s="202"/>
      <c r="H1871" s="498"/>
      <c r="I1871" s="498"/>
      <c r="J1871" s="498"/>
      <c r="K1871" s="499"/>
      <c r="L1871" s="466"/>
      <c r="M1871" s="534"/>
      <c r="N1871" s="466"/>
      <c r="O1871" s="499"/>
      <c r="P1871" s="466"/>
      <c r="Q1871" s="534"/>
      <c r="R1871" s="272"/>
    </row>
    <row r="1872" spans="1:18" ht="15.75" hidden="1" thickTop="1" x14ac:dyDescent="0.25">
      <c r="B1872" s="218" t="s">
        <v>335</v>
      </c>
      <c r="C1872" s="218" t="s">
        <v>991</v>
      </c>
      <c r="D1872" s="206" t="s">
        <v>442</v>
      </c>
      <c r="E1872" s="238" t="s">
        <v>811</v>
      </c>
      <c r="F1872" s="142"/>
      <c r="G1872" s="203" t="s">
        <v>275</v>
      </c>
      <c r="H1872" s="507"/>
      <c r="I1872" s="507"/>
      <c r="J1872" s="507"/>
      <c r="K1872" s="508"/>
      <c r="L1872" s="509"/>
      <c r="M1872" s="535"/>
      <c r="N1872" s="510"/>
      <c r="O1872" s="508"/>
      <c r="P1872" s="509"/>
      <c r="Q1872" s="535"/>
    </row>
    <row r="1873" spans="1:18" ht="45" hidden="1" customHeight="1" x14ac:dyDescent="0.25">
      <c r="B1873" s="217" t="s">
        <v>335</v>
      </c>
      <c r="C1873" s="224" t="s">
        <v>991</v>
      </c>
      <c r="D1873" s="205" t="s">
        <v>442</v>
      </c>
      <c r="E1873" s="230" t="s">
        <v>310</v>
      </c>
      <c r="F1873" s="489" t="s">
        <v>472</v>
      </c>
      <c r="G1873" s="559"/>
      <c r="H1873" s="624"/>
      <c r="I1873" s="497"/>
      <c r="J1873" s="624"/>
      <c r="K1873" s="578"/>
      <c r="L1873" s="470"/>
      <c r="M1873" s="580" t="s">
        <v>1029</v>
      </c>
      <c r="N1873" s="471"/>
      <c r="O1873" s="578"/>
      <c r="P1873" s="472"/>
      <c r="Q1873" s="580" t="s">
        <v>1029</v>
      </c>
    </row>
    <row r="1874" spans="1:18" ht="45" hidden="1" customHeight="1" x14ac:dyDescent="0.25">
      <c r="B1874" s="217" t="s">
        <v>335</v>
      </c>
      <c r="C1874" s="224" t="s">
        <v>991</v>
      </c>
      <c r="D1874" s="205" t="s">
        <v>442</v>
      </c>
      <c r="E1874" s="230" t="s">
        <v>286</v>
      </c>
      <c r="F1874" s="489" t="s">
        <v>472</v>
      </c>
      <c r="G1874" s="559"/>
      <c r="H1874" s="626"/>
      <c r="I1874" s="497"/>
      <c r="J1874" s="626"/>
      <c r="K1874" s="579"/>
      <c r="L1874" s="472"/>
      <c r="M1874" s="581"/>
      <c r="N1874" s="471"/>
      <c r="O1874" s="579"/>
      <c r="P1874" s="472"/>
      <c r="Q1874" s="581"/>
    </row>
    <row r="1875" spans="1:18" s="177" customFormat="1" ht="5.0999999999999996" hidden="1" customHeight="1" thickBot="1" x14ac:dyDescent="0.3">
      <c r="A1875" s="272"/>
      <c r="B1875" s="220" t="s">
        <v>335</v>
      </c>
      <c r="C1875" s="220" t="s">
        <v>990</v>
      </c>
      <c r="D1875" s="208" t="s">
        <v>443</v>
      </c>
      <c r="E1875" s="213"/>
      <c r="F1875" s="134"/>
      <c r="G1875" s="202"/>
      <c r="H1875" s="193"/>
      <c r="I1875" s="193"/>
      <c r="J1875" s="193"/>
      <c r="K1875" s="193"/>
      <c r="L1875" s="134"/>
      <c r="M1875" s="186"/>
      <c r="N1875" s="134"/>
      <c r="O1875" s="193"/>
      <c r="P1875" s="134"/>
      <c r="Q1875" s="186"/>
      <c r="R1875" s="272"/>
    </row>
    <row r="1876" spans="1:18" ht="15.75" hidden="1" thickTop="1" x14ac:dyDescent="0.25">
      <c r="B1876" s="218" t="s">
        <v>335</v>
      </c>
      <c r="C1876" s="218" t="s">
        <v>990</v>
      </c>
      <c r="D1876" s="206" t="s">
        <v>443</v>
      </c>
      <c r="E1876" s="238" t="s">
        <v>812</v>
      </c>
      <c r="F1876" s="142"/>
      <c r="G1876" s="203" t="s">
        <v>281</v>
      </c>
      <c r="H1876" s="194"/>
      <c r="I1876" s="194"/>
      <c r="J1876" s="194"/>
      <c r="K1876" s="194"/>
      <c r="L1876" s="171"/>
      <c r="M1876" s="183"/>
      <c r="N1876" s="172"/>
      <c r="O1876" s="194"/>
      <c r="P1876" s="171"/>
      <c r="Q1876" s="183"/>
    </row>
    <row r="1877" spans="1:18" ht="45" hidden="1" customHeight="1" x14ac:dyDescent="0.25">
      <c r="B1877" s="217" t="s">
        <v>335</v>
      </c>
      <c r="C1877" s="224" t="s">
        <v>990</v>
      </c>
      <c r="D1877" s="205" t="s">
        <v>443</v>
      </c>
      <c r="E1877" s="230" t="s">
        <v>813</v>
      </c>
      <c r="F1877" s="144" t="s">
        <v>472</v>
      </c>
      <c r="G1877" s="559" t="s">
        <v>454</v>
      </c>
      <c r="H1877" s="572"/>
      <c r="I1877" s="187"/>
      <c r="J1877" s="572"/>
      <c r="K1877" s="572"/>
      <c r="L1877" s="145"/>
      <c r="M1877" s="574" t="s">
        <v>1029</v>
      </c>
      <c r="N1877" s="146"/>
      <c r="O1877" s="572"/>
      <c r="P1877" s="147"/>
      <c r="Q1877" s="574" t="s">
        <v>1029</v>
      </c>
    </row>
    <row r="1878" spans="1:18" ht="45" hidden="1" customHeight="1" x14ac:dyDescent="0.25">
      <c r="B1878" s="217" t="s">
        <v>335</v>
      </c>
      <c r="C1878" s="224" t="s">
        <v>990</v>
      </c>
      <c r="D1878" s="205" t="s">
        <v>443</v>
      </c>
      <c r="E1878" s="230" t="s">
        <v>814</v>
      </c>
      <c r="F1878" s="144" t="s">
        <v>472</v>
      </c>
      <c r="G1878" s="559"/>
      <c r="H1878" s="573"/>
      <c r="I1878" s="187"/>
      <c r="J1878" s="573"/>
      <c r="K1878" s="573"/>
      <c r="L1878" s="147"/>
      <c r="M1878" s="575"/>
      <c r="N1878" s="146"/>
      <c r="O1878" s="573"/>
      <c r="P1878" s="147"/>
      <c r="Q1878" s="575"/>
    </row>
    <row r="1879" spans="1:18" s="177" customFormat="1" ht="5.0999999999999996" hidden="1" customHeight="1" thickBot="1" x14ac:dyDescent="0.3">
      <c r="A1879" s="272"/>
      <c r="B1879" s="220" t="s">
        <v>335</v>
      </c>
      <c r="C1879" s="220" t="s">
        <v>991</v>
      </c>
      <c r="D1879" s="208" t="s">
        <v>443</v>
      </c>
      <c r="E1879" s="213"/>
      <c r="F1879" s="134"/>
      <c r="G1879" s="202"/>
      <c r="H1879" s="498"/>
      <c r="I1879" s="498"/>
      <c r="J1879" s="498"/>
      <c r="K1879" s="499"/>
      <c r="L1879" s="466"/>
      <c r="M1879" s="534"/>
      <c r="N1879" s="466"/>
      <c r="O1879" s="499"/>
      <c r="P1879" s="466"/>
      <c r="Q1879" s="534"/>
      <c r="R1879" s="272"/>
    </row>
    <row r="1880" spans="1:18" ht="15.75" hidden="1" thickTop="1" x14ac:dyDescent="0.25">
      <c r="B1880" s="218" t="s">
        <v>335</v>
      </c>
      <c r="C1880" s="218" t="s">
        <v>991</v>
      </c>
      <c r="D1880" s="206" t="s">
        <v>443</v>
      </c>
      <c r="E1880" s="238" t="s">
        <v>812</v>
      </c>
      <c r="F1880" s="142"/>
      <c r="G1880" s="203" t="s">
        <v>281</v>
      </c>
      <c r="H1880" s="507"/>
      <c r="I1880" s="507"/>
      <c r="J1880" s="507"/>
      <c r="K1880" s="508"/>
      <c r="L1880" s="509"/>
      <c r="M1880" s="535"/>
      <c r="N1880" s="510"/>
      <c r="O1880" s="508"/>
      <c r="P1880" s="509"/>
      <c r="Q1880" s="535"/>
    </row>
    <row r="1881" spans="1:18" ht="45" hidden="1" customHeight="1" x14ac:dyDescent="0.25">
      <c r="B1881" s="217" t="s">
        <v>335</v>
      </c>
      <c r="C1881" s="224" t="s">
        <v>991</v>
      </c>
      <c r="D1881" s="205" t="s">
        <v>443</v>
      </c>
      <c r="E1881" s="230" t="s">
        <v>815</v>
      </c>
      <c r="F1881" s="489" t="s">
        <v>472</v>
      </c>
      <c r="G1881" s="165"/>
      <c r="H1881" s="624"/>
      <c r="I1881" s="497"/>
      <c r="J1881" s="627"/>
      <c r="K1881" s="588"/>
      <c r="L1881" s="471"/>
      <c r="M1881" s="580" t="s">
        <v>1029</v>
      </c>
      <c r="N1881" s="471"/>
      <c r="O1881" s="578"/>
      <c r="P1881" s="471"/>
      <c r="Q1881" s="580" t="s">
        <v>1029</v>
      </c>
    </row>
    <row r="1882" spans="1:18" ht="45" hidden="1" customHeight="1" x14ac:dyDescent="0.25">
      <c r="B1882" s="217" t="s">
        <v>335</v>
      </c>
      <c r="C1882" s="224" t="s">
        <v>991</v>
      </c>
      <c r="D1882" s="205" t="s">
        <v>443</v>
      </c>
      <c r="E1882" s="230" t="s">
        <v>816</v>
      </c>
      <c r="F1882" s="489" t="s">
        <v>472</v>
      </c>
      <c r="G1882" s="165"/>
      <c r="H1882" s="625"/>
      <c r="I1882" s="497"/>
      <c r="J1882" s="628"/>
      <c r="K1882" s="589"/>
      <c r="L1882" s="471"/>
      <c r="M1882" s="591"/>
      <c r="N1882" s="471"/>
      <c r="O1882" s="593"/>
      <c r="P1882" s="471"/>
      <c r="Q1882" s="591"/>
    </row>
    <row r="1883" spans="1:18" ht="45" hidden="1" customHeight="1" x14ac:dyDescent="0.25">
      <c r="B1883" s="217" t="s">
        <v>335</v>
      </c>
      <c r="C1883" s="224" t="s">
        <v>991</v>
      </c>
      <c r="D1883" s="205" t="s">
        <v>443</v>
      </c>
      <c r="E1883" s="230" t="s">
        <v>817</v>
      </c>
      <c r="F1883" s="489" t="s">
        <v>472</v>
      </c>
      <c r="G1883" s="165"/>
      <c r="H1883" s="626"/>
      <c r="I1883" s="497"/>
      <c r="J1883" s="629"/>
      <c r="K1883" s="590"/>
      <c r="L1883" s="471"/>
      <c r="M1883" s="592"/>
      <c r="N1883" s="471"/>
      <c r="O1883" s="579"/>
      <c r="P1883" s="471"/>
      <c r="Q1883" s="592"/>
    </row>
    <row r="1884" spans="1:18" s="177" customFormat="1" ht="5.0999999999999996" hidden="1" customHeight="1" thickBot="1" x14ac:dyDescent="0.3">
      <c r="A1884" s="272"/>
      <c r="B1884" s="220" t="s">
        <v>335</v>
      </c>
      <c r="C1884" s="220" t="s">
        <v>990</v>
      </c>
      <c r="D1884" s="208" t="s">
        <v>444</v>
      </c>
      <c r="E1884" s="213"/>
      <c r="F1884" s="134"/>
      <c r="G1884" s="202"/>
      <c r="H1884" s="193"/>
      <c r="I1884" s="193"/>
      <c r="J1884" s="193"/>
      <c r="K1884" s="193"/>
      <c r="L1884" s="134"/>
      <c r="M1884" s="186"/>
      <c r="N1884" s="134"/>
      <c r="O1884" s="193"/>
      <c r="P1884" s="134"/>
      <c r="Q1884" s="186"/>
      <c r="R1884" s="272"/>
    </row>
    <row r="1885" spans="1:18" ht="15.75" hidden="1" thickTop="1" x14ac:dyDescent="0.25">
      <c r="B1885" s="218" t="s">
        <v>335</v>
      </c>
      <c r="C1885" s="218" t="s">
        <v>990</v>
      </c>
      <c r="D1885" s="206" t="s">
        <v>444</v>
      </c>
      <c r="E1885" s="238" t="s">
        <v>1022</v>
      </c>
      <c r="F1885" s="142"/>
      <c r="G1885" s="173" t="s">
        <v>277</v>
      </c>
      <c r="H1885" s="194"/>
      <c r="I1885" s="194"/>
      <c r="J1885" s="194"/>
      <c r="K1885" s="194"/>
      <c r="L1885" s="171"/>
      <c r="M1885" s="183"/>
      <c r="N1885" s="172"/>
      <c r="O1885" s="194"/>
      <c r="P1885" s="171"/>
      <c r="Q1885" s="183"/>
    </row>
    <row r="1886" spans="1:18" ht="45" hidden="1" customHeight="1" x14ac:dyDescent="0.25">
      <c r="B1886" s="217" t="s">
        <v>335</v>
      </c>
      <c r="C1886" s="224" t="s">
        <v>990</v>
      </c>
      <c r="D1886" s="205" t="s">
        <v>444</v>
      </c>
      <c r="E1886" s="230" t="s">
        <v>1023</v>
      </c>
      <c r="F1886" s="144" t="s">
        <v>472</v>
      </c>
      <c r="G1886" s="559" t="s">
        <v>295</v>
      </c>
      <c r="H1886" s="572"/>
      <c r="I1886" s="187"/>
      <c r="J1886" s="572"/>
      <c r="K1886" s="572"/>
      <c r="L1886" s="145"/>
      <c r="M1886" s="574" t="s">
        <v>1029</v>
      </c>
      <c r="N1886" s="146"/>
      <c r="O1886" s="572"/>
      <c r="P1886" s="147"/>
      <c r="Q1886" s="574" t="s">
        <v>1029</v>
      </c>
    </row>
    <row r="1887" spans="1:18" ht="45" hidden="1" customHeight="1" x14ac:dyDescent="0.25">
      <c r="B1887" s="217" t="s">
        <v>335</v>
      </c>
      <c r="C1887" s="224" t="s">
        <v>990</v>
      </c>
      <c r="D1887" s="205" t="s">
        <v>444</v>
      </c>
      <c r="E1887" s="230" t="s">
        <v>1024</v>
      </c>
      <c r="F1887" s="144" t="s">
        <v>472</v>
      </c>
      <c r="G1887" s="559"/>
      <c r="H1887" s="573"/>
      <c r="I1887" s="187"/>
      <c r="J1887" s="573"/>
      <c r="K1887" s="573"/>
      <c r="L1887" s="147"/>
      <c r="M1887" s="575"/>
      <c r="N1887" s="146"/>
      <c r="O1887" s="573"/>
      <c r="P1887" s="147"/>
      <c r="Q1887" s="575"/>
    </row>
    <row r="1888" spans="1:18" s="177" customFormat="1" ht="5.0999999999999996" hidden="1" customHeight="1" thickBot="1" x14ac:dyDescent="0.3">
      <c r="A1888" s="272"/>
      <c r="B1888" s="220" t="s">
        <v>335</v>
      </c>
      <c r="C1888" s="220" t="s">
        <v>991</v>
      </c>
      <c r="D1888" s="208" t="s">
        <v>444</v>
      </c>
      <c r="E1888" s="213"/>
      <c r="F1888" s="134"/>
      <c r="G1888" s="202"/>
      <c r="H1888" s="498"/>
      <c r="I1888" s="498"/>
      <c r="J1888" s="498"/>
      <c r="K1888" s="499"/>
      <c r="L1888" s="466"/>
      <c r="M1888" s="534"/>
      <c r="N1888" s="466"/>
      <c r="O1888" s="499"/>
      <c r="P1888" s="466"/>
      <c r="Q1888" s="534"/>
      <c r="R1888" s="272"/>
    </row>
    <row r="1889" spans="1:18" ht="15.75" hidden="1" thickTop="1" x14ac:dyDescent="0.25">
      <c r="B1889" s="218" t="s">
        <v>335</v>
      </c>
      <c r="C1889" s="218" t="s">
        <v>991</v>
      </c>
      <c r="D1889" s="206" t="s">
        <v>444</v>
      </c>
      <c r="E1889" s="238" t="s">
        <v>1022</v>
      </c>
      <c r="F1889" s="142"/>
      <c r="G1889" s="203" t="s">
        <v>274</v>
      </c>
      <c r="H1889" s="507"/>
      <c r="I1889" s="507"/>
      <c r="J1889" s="507"/>
      <c r="K1889" s="508"/>
      <c r="L1889" s="509"/>
      <c r="M1889" s="535"/>
      <c r="N1889" s="510"/>
      <c r="O1889" s="508"/>
      <c r="P1889" s="509"/>
      <c r="Q1889" s="535"/>
    </row>
    <row r="1890" spans="1:18" ht="45" hidden="1" customHeight="1" x14ac:dyDescent="0.25">
      <c r="B1890" s="217" t="s">
        <v>335</v>
      </c>
      <c r="C1890" s="224" t="s">
        <v>991</v>
      </c>
      <c r="D1890" s="205" t="s">
        <v>444</v>
      </c>
      <c r="E1890" s="230" t="s">
        <v>1013</v>
      </c>
      <c r="F1890" s="489" t="s">
        <v>472</v>
      </c>
      <c r="G1890" s="165"/>
      <c r="H1890" s="624"/>
      <c r="I1890" s="497"/>
      <c r="J1890" s="627"/>
      <c r="K1890" s="588"/>
      <c r="L1890" s="471"/>
      <c r="M1890" s="580" t="s">
        <v>1029</v>
      </c>
      <c r="N1890" s="471"/>
      <c r="O1890" s="578"/>
      <c r="P1890" s="471"/>
      <c r="Q1890" s="580" t="s">
        <v>1029</v>
      </c>
    </row>
    <row r="1891" spans="1:18" ht="45" hidden="1" customHeight="1" x14ac:dyDescent="0.25">
      <c r="B1891" s="217" t="s">
        <v>335</v>
      </c>
      <c r="C1891" s="224" t="s">
        <v>991</v>
      </c>
      <c r="D1891" s="205" t="s">
        <v>444</v>
      </c>
      <c r="E1891" s="230" t="s">
        <v>1025</v>
      </c>
      <c r="F1891" s="489" t="s">
        <v>472</v>
      </c>
      <c r="G1891" s="165"/>
      <c r="H1891" s="625"/>
      <c r="I1891" s="497"/>
      <c r="J1891" s="628"/>
      <c r="K1891" s="589"/>
      <c r="L1891" s="471"/>
      <c r="M1891" s="591"/>
      <c r="N1891" s="471"/>
      <c r="O1891" s="593"/>
      <c r="P1891" s="471"/>
      <c r="Q1891" s="591"/>
    </row>
    <row r="1892" spans="1:18" ht="45" hidden="1" customHeight="1" x14ac:dyDescent="0.25">
      <c r="B1892" s="217" t="s">
        <v>335</v>
      </c>
      <c r="C1892" s="224" t="s">
        <v>991</v>
      </c>
      <c r="D1892" s="205" t="s">
        <v>444</v>
      </c>
      <c r="E1892" s="230" t="s">
        <v>1026</v>
      </c>
      <c r="F1892" s="489" t="s">
        <v>472</v>
      </c>
      <c r="G1892" s="165"/>
      <c r="H1892" s="626"/>
      <c r="I1892" s="497"/>
      <c r="J1892" s="629"/>
      <c r="K1892" s="590"/>
      <c r="L1892" s="471"/>
      <c r="M1892" s="592"/>
      <c r="N1892" s="471"/>
      <c r="O1892" s="579"/>
      <c r="P1892" s="471"/>
      <c r="Q1892" s="592"/>
    </row>
    <row r="1893" spans="1:18" s="177" customFormat="1" ht="5.0999999999999996" hidden="1" customHeight="1" thickBot="1" x14ac:dyDescent="0.3">
      <c r="A1893" s="272"/>
      <c r="B1893" s="220" t="s">
        <v>335</v>
      </c>
      <c r="C1893" s="220" t="s">
        <v>990</v>
      </c>
      <c r="D1893" s="208" t="s">
        <v>445</v>
      </c>
      <c r="E1893" s="213"/>
      <c r="F1893" s="134"/>
      <c r="G1893" s="202"/>
      <c r="H1893" s="193"/>
      <c r="I1893" s="193"/>
      <c r="J1893" s="193"/>
      <c r="K1893" s="193"/>
      <c r="L1893" s="134"/>
      <c r="M1893" s="186"/>
      <c r="N1893" s="134"/>
      <c r="O1893" s="193"/>
      <c r="P1893" s="134"/>
      <c r="Q1893" s="186"/>
      <c r="R1893" s="272"/>
    </row>
    <row r="1894" spans="1:18" ht="15.75" hidden="1" thickTop="1" x14ac:dyDescent="0.25">
      <c r="B1894" s="218" t="s">
        <v>335</v>
      </c>
      <c r="C1894" s="218" t="s">
        <v>990</v>
      </c>
      <c r="D1894" s="206" t="s">
        <v>445</v>
      </c>
      <c r="E1894" s="238" t="s">
        <v>818</v>
      </c>
      <c r="F1894" s="142"/>
      <c r="G1894" s="203" t="s">
        <v>281</v>
      </c>
      <c r="H1894" s="194"/>
      <c r="I1894" s="194"/>
      <c r="J1894" s="194"/>
      <c r="K1894" s="194"/>
      <c r="L1894" s="171"/>
      <c r="M1894" s="183"/>
      <c r="N1894" s="172"/>
      <c r="O1894" s="194"/>
      <c r="P1894" s="171"/>
      <c r="Q1894" s="183"/>
    </row>
    <row r="1895" spans="1:18" ht="45" hidden="1" customHeight="1" x14ac:dyDescent="0.25">
      <c r="B1895" s="217" t="s">
        <v>335</v>
      </c>
      <c r="C1895" s="224" t="s">
        <v>990</v>
      </c>
      <c r="D1895" s="205" t="s">
        <v>445</v>
      </c>
      <c r="E1895" s="230" t="s">
        <v>309</v>
      </c>
      <c r="F1895" s="144" t="s">
        <v>472</v>
      </c>
      <c r="G1895" s="559" t="s">
        <v>457</v>
      </c>
      <c r="H1895" s="572"/>
      <c r="I1895" s="187"/>
      <c r="J1895" s="572"/>
      <c r="K1895" s="572"/>
      <c r="L1895" s="145"/>
      <c r="M1895" s="574" t="s">
        <v>1029</v>
      </c>
      <c r="N1895" s="146"/>
      <c r="O1895" s="572"/>
      <c r="P1895" s="147"/>
      <c r="Q1895" s="574" t="s">
        <v>1029</v>
      </c>
    </row>
    <row r="1896" spans="1:18" ht="45" hidden="1" customHeight="1" x14ac:dyDescent="0.25">
      <c r="B1896" s="217" t="s">
        <v>335</v>
      </c>
      <c r="C1896" s="224" t="s">
        <v>990</v>
      </c>
      <c r="D1896" s="205" t="s">
        <v>445</v>
      </c>
      <c r="E1896" s="230" t="s">
        <v>287</v>
      </c>
      <c r="F1896" s="144" t="s">
        <v>472</v>
      </c>
      <c r="G1896" s="559"/>
      <c r="H1896" s="573"/>
      <c r="I1896" s="187"/>
      <c r="J1896" s="573"/>
      <c r="K1896" s="573"/>
      <c r="L1896" s="147"/>
      <c r="M1896" s="575"/>
      <c r="N1896" s="146"/>
      <c r="O1896" s="573"/>
      <c r="P1896" s="147"/>
      <c r="Q1896" s="575"/>
    </row>
    <row r="1897" spans="1:18" s="177" customFormat="1" ht="5.0999999999999996" hidden="1" customHeight="1" thickBot="1" x14ac:dyDescent="0.3">
      <c r="A1897" s="272"/>
      <c r="B1897" s="220" t="s">
        <v>335</v>
      </c>
      <c r="C1897" s="220" t="s">
        <v>991</v>
      </c>
      <c r="D1897" s="208" t="s">
        <v>445</v>
      </c>
      <c r="E1897" s="213"/>
      <c r="F1897" s="134"/>
      <c r="G1897" s="202"/>
      <c r="H1897" s="518"/>
      <c r="I1897" s="518"/>
      <c r="J1897" s="518"/>
      <c r="K1897" s="499"/>
      <c r="L1897" s="466"/>
      <c r="M1897" s="534"/>
      <c r="N1897" s="466"/>
      <c r="O1897" s="499"/>
      <c r="P1897" s="466"/>
      <c r="Q1897" s="534"/>
      <c r="R1897" s="272"/>
    </row>
    <row r="1898" spans="1:18" ht="15.75" hidden="1" thickTop="1" x14ac:dyDescent="0.25">
      <c r="B1898" s="218" t="s">
        <v>335</v>
      </c>
      <c r="C1898" s="218" t="s">
        <v>991</v>
      </c>
      <c r="D1898" s="206" t="s">
        <v>445</v>
      </c>
      <c r="E1898" s="238" t="s">
        <v>818</v>
      </c>
      <c r="F1898" s="142"/>
      <c r="G1898" s="203" t="s">
        <v>274</v>
      </c>
      <c r="H1898" s="519"/>
      <c r="I1898" s="519"/>
      <c r="J1898" s="519"/>
      <c r="K1898" s="508"/>
      <c r="L1898" s="509"/>
      <c r="M1898" s="535"/>
      <c r="N1898" s="510"/>
      <c r="O1898" s="508"/>
      <c r="P1898" s="509"/>
      <c r="Q1898" s="535"/>
    </row>
    <row r="1899" spans="1:18" ht="45" hidden="1" customHeight="1" x14ac:dyDescent="0.25">
      <c r="B1899" s="217" t="s">
        <v>335</v>
      </c>
      <c r="C1899" s="224" t="s">
        <v>991</v>
      </c>
      <c r="D1899" s="205" t="s">
        <v>445</v>
      </c>
      <c r="E1899" s="230" t="s">
        <v>1013</v>
      </c>
      <c r="F1899" s="489" t="s">
        <v>472</v>
      </c>
      <c r="G1899" s="165"/>
      <c r="H1899" s="630"/>
      <c r="I1899" s="520"/>
      <c r="J1899" s="633"/>
      <c r="K1899" s="588"/>
      <c r="L1899" s="471"/>
      <c r="M1899" s="580" t="s">
        <v>1029</v>
      </c>
      <c r="N1899" s="471"/>
      <c r="O1899" s="578"/>
      <c r="P1899" s="471"/>
      <c r="Q1899" s="580" t="s">
        <v>1029</v>
      </c>
    </row>
    <row r="1900" spans="1:18" ht="45" hidden="1" customHeight="1" x14ac:dyDescent="0.25">
      <c r="B1900" s="217" t="s">
        <v>335</v>
      </c>
      <c r="C1900" s="224" t="s">
        <v>991</v>
      </c>
      <c r="D1900" s="205" t="s">
        <v>445</v>
      </c>
      <c r="E1900" s="230" t="s">
        <v>307</v>
      </c>
      <c r="F1900" s="489" t="s">
        <v>472</v>
      </c>
      <c r="G1900" s="165"/>
      <c r="H1900" s="631"/>
      <c r="I1900" s="520"/>
      <c r="J1900" s="634"/>
      <c r="K1900" s="589"/>
      <c r="L1900" s="471"/>
      <c r="M1900" s="591"/>
      <c r="N1900" s="471"/>
      <c r="O1900" s="593"/>
      <c r="P1900" s="471"/>
      <c r="Q1900" s="591"/>
    </row>
    <row r="1901" spans="1:18" ht="45" hidden="1" customHeight="1" x14ac:dyDescent="0.25">
      <c r="B1901" s="217" t="s">
        <v>335</v>
      </c>
      <c r="C1901" s="224" t="s">
        <v>991</v>
      </c>
      <c r="D1901" s="205" t="s">
        <v>445</v>
      </c>
      <c r="E1901" s="230" t="s">
        <v>308</v>
      </c>
      <c r="F1901" s="489" t="s">
        <v>472</v>
      </c>
      <c r="G1901" s="165"/>
      <c r="H1901" s="632"/>
      <c r="I1901" s="520"/>
      <c r="J1901" s="635"/>
      <c r="K1901" s="590"/>
      <c r="L1901" s="471"/>
      <c r="M1901" s="592"/>
      <c r="N1901" s="471"/>
      <c r="O1901" s="579"/>
      <c r="P1901" s="471"/>
      <c r="Q1901" s="592"/>
    </row>
    <row r="1902" spans="1:18" s="177" customFormat="1" ht="5.0999999999999996" hidden="1" customHeight="1" thickBot="1" x14ac:dyDescent="0.3">
      <c r="A1902" s="272"/>
      <c r="B1902" s="220" t="s">
        <v>335</v>
      </c>
      <c r="C1902" s="220" t="s">
        <v>990</v>
      </c>
      <c r="D1902" s="208" t="s">
        <v>446</v>
      </c>
      <c r="E1902" s="213"/>
      <c r="F1902" s="134"/>
      <c r="G1902" s="202"/>
      <c r="H1902" s="193"/>
      <c r="I1902" s="193"/>
      <c r="J1902" s="193"/>
      <c r="K1902" s="193"/>
      <c r="L1902" s="134"/>
      <c r="M1902" s="186"/>
      <c r="N1902" s="134"/>
      <c r="O1902" s="193"/>
      <c r="P1902" s="134"/>
      <c r="Q1902" s="186"/>
      <c r="R1902" s="272"/>
    </row>
    <row r="1903" spans="1:18" ht="30.75" hidden="1" thickTop="1" x14ac:dyDescent="0.25">
      <c r="B1903" s="218" t="s">
        <v>335</v>
      </c>
      <c r="C1903" s="218" t="s">
        <v>990</v>
      </c>
      <c r="D1903" s="206" t="s">
        <v>446</v>
      </c>
      <c r="E1903" s="238" t="s">
        <v>819</v>
      </c>
      <c r="F1903" s="142"/>
      <c r="G1903" s="203" t="s">
        <v>281</v>
      </c>
      <c r="H1903" s="194"/>
      <c r="I1903" s="194"/>
      <c r="J1903" s="194"/>
      <c r="K1903" s="194"/>
      <c r="L1903" s="171"/>
      <c r="M1903" s="183"/>
      <c r="N1903" s="172"/>
      <c r="O1903" s="194"/>
      <c r="P1903" s="171"/>
      <c r="Q1903" s="183"/>
    </row>
    <row r="1904" spans="1:18" ht="45" hidden="1" customHeight="1" x14ac:dyDescent="0.25">
      <c r="B1904" s="217" t="s">
        <v>335</v>
      </c>
      <c r="C1904" s="224" t="s">
        <v>990</v>
      </c>
      <c r="D1904" s="205" t="s">
        <v>446</v>
      </c>
      <c r="E1904" s="230" t="s">
        <v>820</v>
      </c>
      <c r="F1904" s="144" t="s">
        <v>472</v>
      </c>
      <c r="G1904" s="198" t="s">
        <v>456</v>
      </c>
      <c r="H1904" s="167"/>
      <c r="I1904" s="187"/>
      <c r="J1904" s="167"/>
      <c r="K1904" s="167"/>
      <c r="L1904" s="145"/>
      <c r="M1904" s="166" t="s">
        <v>1029</v>
      </c>
      <c r="N1904" s="146"/>
      <c r="O1904" s="167"/>
      <c r="P1904" s="147"/>
      <c r="Q1904" s="166" t="s">
        <v>1029</v>
      </c>
    </row>
    <row r="1905" spans="1:18" s="177" customFormat="1" ht="5.0999999999999996" hidden="1" customHeight="1" thickBot="1" x14ac:dyDescent="0.3">
      <c r="A1905" s="272"/>
      <c r="B1905" s="220" t="s">
        <v>335</v>
      </c>
      <c r="C1905" s="220" t="s">
        <v>991</v>
      </c>
      <c r="D1905" s="208" t="s">
        <v>446</v>
      </c>
      <c r="E1905" s="213"/>
      <c r="F1905" s="134"/>
      <c r="G1905" s="202"/>
      <c r="H1905" s="518"/>
      <c r="I1905" s="518"/>
      <c r="J1905" s="518"/>
      <c r="K1905" s="499"/>
      <c r="L1905" s="466"/>
      <c r="M1905" s="534"/>
      <c r="N1905" s="466"/>
      <c r="O1905" s="499"/>
      <c r="P1905" s="466"/>
      <c r="Q1905" s="534"/>
      <c r="R1905" s="272"/>
    </row>
    <row r="1906" spans="1:18" ht="30.75" hidden="1" thickTop="1" x14ac:dyDescent="0.25">
      <c r="B1906" s="218" t="s">
        <v>335</v>
      </c>
      <c r="C1906" s="218" t="s">
        <v>991</v>
      </c>
      <c r="D1906" s="206" t="s">
        <v>446</v>
      </c>
      <c r="E1906" s="238" t="s">
        <v>819</v>
      </c>
      <c r="F1906" s="142"/>
      <c r="G1906" s="203" t="s">
        <v>281</v>
      </c>
      <c r="H1906" s="519"/>
      <c r="I1906" s="519"/>
      <c r="J1906" s="519"/>
      <c r="K1906" s="508"/>
      <c r="L1906" s="509"/>
      <c r="M1906" s="535"/>
      <c r="N1906" s="510"/>
      <c r="O1906" s="508"/>
      <c r="P1906" s="509"/>
      <c r="Q1906" s="535"/>
    </row>
    <row r="1907" spans="1:18" ht="45" hidden="1" customHeight="1" x14ac:dyDescent="0.25">
      <c r="B1907" s="217" t="s">
        <v>335</v>
      </c>
      <c r="C1907" s="224" t="s">
        <v>991</v>
      </c>
      <c r="D1907" s="205" t="s">
        <v>446</v>
      </c>
      <c r="E1907" s="230" t="s">
        <v>821</v>
      </c>
      <c r="F1907" s="489" t="s">
        <v>472</v>
      </c>
      <c r="G1907" s="165"/>
      <c r="H1907" s="630"/>
      <c r="I1907" s="520"/>
      <c r="J1907" s="630"/>
      <c r="K1907" s="578"/>
      <c r="L1907" s="470"/>
      <c r="M1907" s="580" t="s">
        <v>1029</v>
      </c>
      <c r="N1907" s="471"/>
      <c r="O1907" s="578"/>
      <c r="P1907" s="472"/>
      <c r="Q1907" s="580" t="s">
        <v>1029</v>
      </c>
    </row>
    <row r="1908" spans="1:18" ht="45" hidden="1" customHeight="1" x14ac:dyDescent="0.25">
      <c r="B1908" s="217" t="s">
        <v>335</v>
      </c>
      <c r="C1908" s="224" t="s">
        <v>991</v>
      </c>
      <c r="D1908" s="205" t="s">
        <v>446</v>
      </c>
      <c r="E1908" s="230" t="s">
        <v>167</v>
      </c>
      <c r="F1908" s="489" t="s">
        <v>472</v>
      </c>
      <c r="G1908" s="165"/>
      <c r="H1908" s="632"/>
      <c r="I1908" s="520"/>
      <c r="J1908" s="632"/>
      <c r="K1908" s="579"/>
      <c r="L1908" s="472"/>
      <c r="M1908" s="581"/>
      <c r="N1908" s="471"/>
      <c r="O1908" s="579"/>
      <c r="P1908" s="472"/>
      <c r="Q1908" s="581"/>
    </row>
    <row r="1909" spans="1:18" s="177" customFormat="1" ht="5.0999999999999996" hidden="1" customHeight="1" thickBot="1" x14ac:dyDescent="0.3">
      <c r="A1909" s="272"/>
      <c r="B1909" s="220" t="s">
        <v>335</v>
      </c>
      <c r="C1909" s="220" t="s">
        <v>990</v>
      </c>
      <c r="D1909" s="208" t="s">
        <v>822</v>
      </c>
      <c r="E1909" s="213"/>
      <c r="F1909" s="134"/>
      <c r="G1909" s="202"/>
      <c r="H1909" s="193"/>
      <c r="I1909" s="193"/>
      <c r="J1909" s="193"/>
      <c r="K1909" s="193"/>
      <c r="L1909" s="134"/>
      <c r="M1909" s="186"/>
      <c r="N1909" s="134"/>
      <c r="O1909" s="193"/>
      <c r="P1909" s="134"/>
      <c r="Q1909" s="186"/>
      <c r="R1909" s="272"/>
    </row>
    <row r="1910" spans="1:18" ht="15.75" hidden="1" thickTop="1" x14ac:dyDescent="0.25">
      <c r="B1910" s="218" t="s">
        <v>335</v>
      </c>
      <c r="C1910" s="218" t="s">
        <v>990</v>
      </c>
      <c r="D1910" s="206" t="s">
        <v>822</v>
      </c>
      <c r="E1910" s="238" t="s">
        <v>855</v>
      </c>
      <c r="F1910" s="142"/>
      <c r="G1910" s="203" t="s">
        <v>281</v>
      </c>
      <c r="H1910" s="194"/>
      <c r="I1910" s="194"/>
      <c r="J1910" s="194"/>
      <c r="K1910" s="194"/>
      <c r="L1910" s="171"/>
      <c r="M1910" s="183"/>
      <c r="N1910" s="172"/>
      <c r="O1910" s="194"/>
      <c r="P1910" s="171"/>
      <c r="Q1910" s="183"/>
    </row>
    <row r="1911" spans="1:18" ht="45" hidden="1" customHeight="1" x14ac:dyDescent="0.25">
      <c r="B1911" s="217" t="s">
        <v>335</v>
      </c>
      <c r="C1911" s="224" t="s">
        <v>990</v>
      </c>
      <c r="D1911" s="205" t="s">
        <v>822</v>
      </c>
      <c r="E1911" s="230" t="s">
        <v>823</v>
      </c>
      <c r="F1911" s="144" t="s">
        <v>472</v>
      </c>
      <c r="G1911" s="559" t="s">
        <v>456</v>
      </c>
      <c r="H1911" s="572"/>
      <c r="I1911" s="187"/>
      <c r="J1911" s="608"/>
      <c r="K1911" s="608"/>
      <c r="L1911" s="146"/>
      <c r="M1911" s="611" t="s">
        <v>1029</v>
      </c>
      <c r="N1911" s="146"/>
      <c r="O1911" s="572"/>
      <c r="P1911" s="146"/>
      <c r="Q1911" s="611" t="s">
        <v>1029</v>
      </c>
    </row>
    <row r="1912" spans="1:18" ht="45" hidden="1" customHeight="1" x14ac:dyDescent="0.25">
      <c r="B1912" s="217" t="s">
        <v>335</v>
      </c>
      <c r="C1912" s="224" t="s">
        <v>990</v>
      </c>
      <c r="D1912" s="205" t="s">
        <v>822</v>
      </c>
      <c r="E1912" s="230" t="s">
        <v>824</v>
      </c>
      <c r="F1912" s="144" t="s">
        <v>472</v>
      </c>
      <c r="G1912" s="559"/>
      <c r="H1912" s="594"/>
      <c r="I1912" s="187"/>
      <c r="J1912" s="609"/>
      <c r="K1912" s="609"/>
      <c r="L1912" s="146"/>
      <c r="M1912" s="612"/>
      <c r="N1912" s="146"/>
      <c r="O1912" s="594"/>
      <c r="P1912" s="146"/>
      <c r="Q1912" s="612"/>
    </row>
    <row r="1913" spans="1:18" ht="45" hidden="1" customHeight="1" x14ac:dyDescent="0.25">
      <c r="B1913" s="217" t="s">
        <v>335</v>
      </c>
      <c r="C1913" s="224" t="s">
        <v>990</v>
      </c>
      <c r="D1913" s="205" t="s">
        <v>822</v>
      </c>
      <c r="E1913" s="230" t="s">
        <v>825</v>
      </c>
      <c r="F1913" s="144" t="s">
        <v>472</v>
      </c>
      <c r="G1913" s="559"/>
      <c r="H1913" s="573"/>
      <c r="I1913" s="187"/>
      <c r="J1913" s="610"/>
      <c r="K1913" s="610"/>
      <c r="L1913" s="146"/>
      <c r="M1913" s="613"/>
      <c r="N1913" s="146"/>
      <c r="O1913" s="573"/>
      <c r="P1913" s="146"/>
      <c r="Q1913" s="613"/>
    </row>
    <row r="1914" spans="1:18" s="177" customFormat="1" ht="5.0999999999999996" hidden="1" customHeight="1" thickBot="1" x14ac:dyDescent="0.3">
      <c r="A1914" s="272"/>
      <c r="B1914" s="220" t="s">
        <v>335</v>
      </c>
      <c r="C1914" s="220" t="s">
        <v>991</v>
      </c>
      <c r="D1914" s="208" t="s">
        <v>822</v>
      </c>
      <c r="E1914" s="213"/>
      <c r="F1914" s="134"/>
      <c r="G1914" s="202"/>
      <c r="H1914" s="518"/>
      <c r="I1914" s="518"/>
      <c r="J1914" s="518"/>
      <c r="K1914" s="499"/>
      <c r="L1914" s="466"/>
      <c r="M1914" s="534"/>
      <c r="N1914" s="466"/>
      <c r="O1914" s="499"/>
      <c r="P1914" s="466"/>
      <c r="Q1914" s="534"/>
      <c r="R1914" s="272"/>
    </row>
    <row r="1915" spans="1:18" ht="15.75" hidden="1" thickTop="1" x14ac:dyDescent="0.25">
      <c r="B1915" s="218" t="s">
        <v>335</v>
      </c>
      <c r="C1915" s="218" t="s">
        <v>991</v>
      </c>
      <c r="D1915" s="206" t="s">
        <v>822</v>
      </c>
      <c r="E1915" s="238" t="s">
        <v>855</v>
      </c>
      <c r="F1915" s="142"/>
      <c r="G1915" s="203" t="s">
        <v>281</v>
      </c>
      <c r="H1915" s="519"/>
      <c r="I1915" s="519"/>
      <c r="J1915" s="519"/>
      <c r="K1915" s="508"/>
      <c r="L1915" s="509"/>
      <c r="M1915" s="535"/>
      <c r="N1915" s="510"/>
      <c r="O1915" s="508"/>
      <c r="P1915" s="509"/>
      <c r="Q1915" s="535"/>
    </row>
    <row r="1916" spans="1:18" ht="45" hidden="1" customHeight="1" x14ac:dyDescent="0.25">
      <c r="B1916" s="217" t="s">
        <v>335</v>
      </c>
      <c r="C1916" s="224" t="s">
        <v>991</v>
      </c>
      <c r="D1916" s="205" t="s">
        <v>822</v>
      </c>
      <c r="E1916" s="230" t="s">
        <v>826</v>
      </c>
      <c r="F1916" s="489" t="s">
        <v>472</v>
      </c>
      <c r="G1916" s="165"/>
      <c r="H1916" s="630"/>
      <c r="I1916" s="520"/>
      <c r="J1916" s="630"/>
      <c r="K1916" s="578"/>
      <c r="L1916" s="470"/>
      <c r="M1916" s="580" t="s">
        <v>1029</v>
      </c>
      <c r="N1916" s="471"/>
      <c r="O1916" s="578"/>
      <c r="P1916" s="472"/>
      <c r="Q1916" s="580" t="s">
        <v>1029</v>
      </c>
    </row>
    <row r="1917" spans="1:18" ht="45" hidden="1" customHeight="1" x14ac:dyDescent="0.25">
      <c r="B1917" s="217" t="s">
        <v>335</v>
      </c>
      <c r="C1917" s="224" t="s">
        <v>991</v>
      </c>
      <c r="D1917" s="205" t="s">
        <v>822</v>
      </c>
      <c r="E1917" s="230" t="s">
        <v>827</v>
      </c>
      <c r="F1917" s="489" t="s">
        <v>472</v>
      </c>
      <c r="G1917" s="165"/>
      <c r="H1917" s="632"/>
      <c r="I1917" s="520"/>
      <c r="J1917" s="632"/>
      <c r="K1917" s="579"/>
      <c r="L1917" s="472"/>
      <c r="M1917" s="581"/>
      <c r="N1917" s="471"/>
      <c r="O1917" s="579"/>
      <c r="P1917" s="472"/>
      <c r="Q1917" s="581"/>
    </row>
    <row r="1918" spans="1:18" s="177" customFormat="1" ht="5.0999999999999996" hidden="1" customHeight="1" thickBot="1" x14ac:dyDescent="0.3">
      <c r="A1918" s="272"/>
      <c r="B1918" s="220" t="s">
        <v>335</v>
      </c>
      <c r="C1918" s="220" t="s">
        <v>990</v>
      </c>
      <c r="D1918" s="208" t="s">
        <v>828</v>
      </c>
      <c r="E1918" s="213"/>
      <c r="F1918" s="134"/>
      <c r="G1918" s="202"/>
      <c r="H1918" s="193"/>
      <c r="I1918" s="193"/>
      <c r="J1918" s="193"/>
      <c r="K1918" s="193"/>
      <c r="L1918" s="134"/>
      <c r="M1918" s="186"/>
      <c r="N1918" s="134"/>
      <c r="O1918" s="193"/>
      <c r="P1918" s="134"/>
      <c r="Q1918" s="186"/>
      <c r="R1918" s="272"/>
    </row>
    <row r="1919" spans="1:18" ht="15.75" hidden="1" thickTop="1" x14ac:dyDescent="0.25">
      <c r="B1919" s="218" t="s">
        <v>335</v>
      </c>
      <c r="C1919" s="218" t="s">
        <v>990</v>
      </c>
      <c r="D1919" s="206" t="s">
        <v>828</v>
      </c>
      <c r="E1919" s="238" t="s">
        <v>276</v>
      </c>
      <c r="F1919" s="142"/>
      <c r="G1919" s="203" t="s">
        <v>281</v>
      </c>
      <c r="H1919" s="194"/>
      <c r="I1919" s="194"/>
      <c r="J1919" s="194"/>
      <c r="K1919" s="194"/>
      <c r="L1919" s="171"/>
      <c r="M1919" s="183"/>
      <c r="N1919" s="172"/>
      <c r="O1919" s="194"/>
      <c r="P1919" s="171"/>
      <c r="Q1919" s="183"/>
    </row>
    <row r="1920" spans="1:18" ht="45" hidden="1" customHeight="1" x14ac:dyDescent="0.25">
      <c r="B1920" s="217" t="s">
        <v>335</v>
      </c>
      <c r="C1920" s="224" t="s">
        <v>990</v>
      </c>
      <c r="D1920" s="205" t="s">
        <v>828</v>
      </c>
      <c r="E1920" s="230" t="s">
        <v>306</v>
      </c>
      <c r="F1920" s="144" t="s">
        <v>472</v>
      </c>
      <c r="G1920" s="559" t="s">
        <v>456</v>
      </c>
      <c r="H1920" s="572"/>
      <c r="I1920" s="187"/>
      <c r="J1920" s="572"/>
      <c r="K1920" s="572"/>
      <c r="L1920" s="145"/>
      <c r="M1920" s="574" t="s">
        <v>1029</v>
      </c>
      <c r="N1920" s="146"/>
      <c r="O1920" s="572"/>
      <c r="P1920" s="147"/>
      <c r="Q1920" s="574" t="s">
        <v>1029</v>
      </c>
    </row>
    <row r="1921" spans="1:18" ht="45" hidden="1" customHeight="1" x14ac:dyDescent="0.25">
      <c r="B1921" s="217" t="s">
        <v>335</v>
      </c>
      <c r="C1921" s="224" t="s">
        <v>990</v>
      </c>
      <c r="D1921" s="205" t="s">
        <v>828</v>
      </c>
      <c r="E1921" s="230" t="s">
        <v>288</v>
      </c>
      <c r="F1921" s="144" t="s">
        <v>472</v>
      </c>
      <c r="G1921" s="559"/>
      <c r="H1921" s="573"/>
      <c r="I1921" s="187"/>
      <c r="J1921" s="573"/>
      <c r="K1921" s="573"/>
      <c r="L1921" s="147"/>
      <c r="M1921" s="575"/>
      <c r="N1921" s="146"/>
      <c r="O1921" s="573"/>
      <c r="P1921" s="147"/>
      <c r="Q1921" s="575"/>
    </row>
    <row r="1922" spans="1:18" s="177" customFormat="1" ht="5.0999999999999996" hidden="1" customHeight="1" thickBot="1" x14ac:dyDescent="0.3">
      <c r="A1922" s="272"/>
      <c r="B1922" s="220" t="s">
        <v>335</v>
      </c>
      <c r="C1922" s="220" t="s">
        <v>991</v>
      </c>
      <c r="D1922" s="208" t="s">
        <v>828</v>
      </c>
      <c r="E1922" s="213"/>
      <c r="F1922" s="134"/>
      <c r="G1922" s="202"/>
      <c r="H1922" s="518"/>
      <c r="I1922" s="518"/>
      <c r="J1922" s="518"/>
      <c r="K1922" s="499"/>
      <c r="L1922" s="466"/>
      <c r="M1922" s="534"/>
      <c r="N1922" s="466"/>
      <c r="O1922" s="499"/>
      <c r="P1922" s="466"/>
      <c r="Q1922" s="534"/>
      <c r="R1922" s="272"/>
    </row>
    <row r="1923" spans="1:18" ht="15.75" hidden="1" thickTop="1" x14ac:dyDescent="0.25">
      <c r="B1923" s="218" t="s">
        <v>335</v>
      </c>
      <c r="C1923" s="218" t="s">
        <v>991</v>
      </c>
      <c r="D1923" s="206" t="s">
        <v>828</v>
      </c>
      <c r="E1923" s="238" t="s">
        <v>276</v>
      </c>
      <c r="F1923" s="142"/>
      <c r="G1923" s="203" t="s">
        <v>281</v>
      </c>
      <c r="H1923" s="519"/>
      <c r="I1923" s="519"/>
      <c r="J1923" s="519"/>
      <c r="K1923" s="508"/>
      <c r="L1923" s="509"/>
      <c r="M1923" s="535"/>
      <c r="N1923" s="510"/>
      <c r="O1923" s="508"/>
      <c r="P1923" s="509"/>
      <c r="Q1923" s="535"/>
    </row>
    <row r="1924" spans="1:18" ht="45" hidden="1" customHeight="1" x14ac:dyDescent="0.25">
      <c r="B1924" s="217" t="s">
        <v>335</v>
      </c>
      <c r="C1924" s="224" t="s">
        <v>991</v>
      </c>
      <c r="D1924" s="205" t="s">
        <v>828</v>
      </c>
      <c r="E1924" s="230" t="s">
        <v>305</v>
      </c>
      <c r="F1924" s="489" t="s">
        <v>472</v>
      </c>
      <c r="G1924" s="165"/>
      <c r="H1924" s="630"/>
      <c r="I1924" s="520"/>
      <c r="J1924" s="630"/>
      <c r="K1924" s="578"/>
      <c r="L1924" s="470"/>
      <c r="M1924" s="580" t="s">
        <v>1029</v>
      </c>
      <c r="N1924" s="471"/>
      <c r="O1924" s="578"/>
      <c r="P1924" s="472"/>
      <c r="Q1924" s="580" t="s">
        <v>1029</v>
      </c>
    </row>
    <row r="1925" spans="1:18" ht="45" hidden="1" customHeight="1" x14ac:dyDescent="0.25">
      <c r="B1925" s="217" t="s">
        <v>335</v>
      </c>
      <c r="C1925" s="224" t="s">
        <v>991</v>
      </c>
      <c r="D1925" s="205" t="s">
        <v>828</v>
      </c>
      <c r="E1925" s="230" t="s">
        <v>167</v>
      </c>
      <c r="F1925" s="489" t="s">
        <v>472</v>
      </c>
      <c r="G1925" s="165"/>
      <c r="H1925" s="632"/>
      <c r="I1925" s="520"/>
      <c r="J1925" s="632"/>
      <c r="K1925" s="579"/>
      <c r="L1925" s="472"/>
      <c r="M1925" s="581"/>
      <c r="N1925" s="471"/>
      <c r="O1925" s="579"/>
      <c r="P1925" s="472"/>
      <c r="Q1925" s="581"/>
    </row>
    <row r="1926" spans="1:18" s="177" customFormat="1" ht="5.0999999999999996" hidden="1" customHeight="1" thickBot="1" x14ac:dyDescent="0.3">
      <c r="A1926" s="272"/>
      <c r="B1926" s="220" t="s">
        <v>335</v>
      </c>
      <c r="C1926" s="220" t="s">
        <v>990</v>
      </c>
      <c r="D1926" s="208" t="s">
        <v>829</v>
      </c>
      <c r="E1926" s="213"/>
      <c r="F1926" s="134"/>
      <c r="G1926" s="202"/>
      <c r="H1926" s="193"/>
      <c r="I1926" s="193"/>
      <c r="J1926" s="193"/>
      <c r="K1926" s="193"/>
      <c r="L1926" s="134"/>
      <c r="M1926" s="186"/>
      <c r="N1926" s="134"/>
      <c r="O1926" s="193"/>
      <c r="P1926" s="134"/>
      <c r="Q1926" s="186"/>
      <c r="R1926" s="272"/>
    </row>
    <row r="1927" spans="1:18" ht="15.75" hidden="1" thickTop="1" x14ac:dyDescent="0.25">
      <c r="B1927" s="218" t="s">
        <v>335</v>
      </c>
      <c r="C1927" s="218" t="s">
        <v>990</v>
      </c>
      <c r="D1927" s="206" t="s">
        <v>829</v>
      </c>
      <c r="E1927" s="238" t="s">
        <v>57</v>
      </c>
      <c r="F1927" s="142"/>
      <c r="G1927" s="203" t="s">
        <v>281</v>
      </c>
      <c r="H1927" s="194"/>
      <c r="I1927" s="194"/>
      <c r="J1927" s="194"/>
      <c r="K1927" s="194"/>
      <c r="L1927" s="171"/>
      <c r="M1927" s="183"/>
      <c r="N1927" s="172"/>
      <c r="O1927" s="194"/>
      <c r="P1927" s="171"/>
      <c r="Q1927" s="183"/>
    </row>
    <row r="1928" spans="1:18" ht="45" hidden="1" customHeight="1" x14ac:dyDescent="0.25">
      <c r="B1928" s="217" t="s">
        <v>335</v>
      </c>
      <c r="C1928" s="224" t="s">
        <v>990</v>
      </c>
      <c r="D1928" s="205" t="s">
        <v>829</v>
      </c>
      <c r="E1928" s="230" t="s">
        <v>304</v>
      </c>
      <c r="F1928" s="144" t="s">
        <v>472</v>
      </c>
      <c r="G1928" s="559" t="s">
        <v>456</v>
      </c>
      <c r="H1928" s="572"/>
      <c r="I1928" s="187"/>
      <c r="J1928" s="572"/>
      <c r="K1928" s="572"/>
      <c r="L1928" s="145"/>
      <c r="M1928" s="574" t="s">
        <v>1029</v>
      </c>
      <c r="N1928" s="146"/>
      <c r="O1928" s="572"/>
      <c r="P1928" s="147"/>
      <c r="Q1928" s="574" t="s">
        <v>1029</v>
      </c>
    </row>
    <row r="1929" spans="1:18" ht="45" hidden="1" customHeight="1" x14ac:dyDescent="0.25">
      <c r="B1929" s="217" t="s">
        <v>335</v>
      </c>
      <c r="C1929" s="224" t="s">
        <v>990</v>
      </c>
      <c r="D1929" s="205" t="s">
        <v>829</v>
      </c>
      <c r="E1929" s="230" t="s">
        <v>289</v>
      </c>
      <c r="F1929" s="144" t="s">
        <v>472</v>
      </c>
      <c r="G1929" s="559"/>
      <c r="H1929" s="573"/>
      <c r="I1929" s="187"/>
      <c r="J1929" s="573"/>
      <c r="K1929" s="573"/>
      <c r="L1929" s="147"/>
      <c r="M1929" s="575"/>
      <c r="N1929" s="146"/>
      <c r="O1929" s="573"/>
      <c r="P1929" s="147"/>
      <c r="Q1929" s="575"/>
    </row>
    <row r="1930" spans="1:18" s="177" customFormat="1" ht="5.0999999999999996" hidden="1" customHeight="1" thickBot="1" x14ac:dyDescent="0.3">
      <c r="A1930" s="272"/>
      <c r="B1930" s="220" t="s">
        <v>335</v>
      </c>
      <c r="C1930" s="220" t="s">
        <v>991</v>
      </c>
      <c r="D1930" s="208" t="s">
        <v>829</v>
      </c>
      <c r="E1930" s="213"/>
      <c r="F1930" s="134"/>
      <c r="G1930" s="202"/>
      <c r="H1930" s="518"/>
      <c r="I1930" s="518"/>
      <c r="J1930" s="518"/>
      <c r="K1930" s="499"/>
      <c r="L1930" s="466"/>
      <c r="M1930" s="534"/>
      <c r="N1930" s="466"/>
      <c r="O1930" s="499"/>
      <c r="P1930" s="466"/>
      <c r="Q1930" s="534"/>
      <c r="R1930" s="272"/>
    </row>
    <row r="1931" spans="1:18" ht="15.75" hidden="1" thickTop="1" x14ac:dyDescent="0.25">
      <c r="B1931" s="218" t="s">
        <v>335</v>
      </c>
      <c r="C1931" s="218" t="s">
        <v>991</v>
      </c>
      <c r="D1931" s="206" t="s">
        <v>829</v>
      </c>
      <c r="E1931" s="238" t="s">
        <v>57</v>
      </c>
      <c r="F1931" s="142"/>
      <c r="G1931" s="203" t="s">
        <v>277</v>
      </c>
      <c r="H1931" s="519"/>
      <c r="I1931" s="519"/>
      <c r="J1931" s="519"/>
      <c r="K1931" s="508"/>
      <c r="L1931" s="509"/>
      <c r="M1931" s="535"/>
      <c r="N1931" s="510"/>
      <c r="O1931" s="508"/>
      <c r="P1931" s="509"/>
      <c r="Q1931" s="535"/>
    </row>
    <row r="1932" spans="1:18" ht="45" hidden="1" customHeight="1" x14ac:dyDescent="0.25">
      <c r="B1932" s="217" t="s">
        <v>335</v>
      </c>
      <c r="C1932" s="224" t="s">
        <v>991</v>
      </c>
      <c r="D1932" s="205" t="s">
        <v>829</v>
      </c>
      <c r="E1932" s="230" t="s">
        <v>303</v>
      </c>
      <c r="F1932" s="489" t="s">
        <v>472</v>
      </c>
      <c r="G1932" s="165"/>
      <c r="H1932" s="630"/>
      <c r="I1932" s="520"/>
      <c r="J1932" s="630"/>
      <c r="K1932" s="578"/>
      <c r="L1932" s="470"/>
      <c r="M1932" s="580" t="s">
        <v>1029</v>
      </c>
      <c r="N1932" s="471"/>
      <c r="O1932" s="578"/>
      <c r="P1932" s="472"/>
      <c r="Q1932" s="580" t="s">
        <v>1029</v>
      </c>
    </row>
    <row r="1933" spans="1:18" ht="45" hidden="1" customHeight="1" x14ac:dyDescent="0.25">
      <c r="B1933" s="217" t="s">
        <v>335</v>
      </c>
      <c r="C1933" s="224" t="s">
        <v>991</v>
      </c>
      <c r="D1933" s="205" t="s">
        <v>829</v>
      </c>
      <c r="E1933" s="230" t="s">
        <v>290</v>
      </c>
      <c r="F1933" s="489" t="s">
        <v>472</v>
      </c>
      <c r="G1933" s="165"/>
      <c r="H1933" s="632"/>
      <c r="I1933" s="520"/>
      <c r="J1933" s="632"/>
      <c r="K1933" s="579"/>
      <c r="L1933" s="472"/>
      <c r="M1933" s="581"/>
      <c r="N1933" s="471"/>
      <c r="O1933" s="579"/>
      <c r="P1933" s="472"/>
      <c r="Q1933" s="581"/>
    </row>
    <row r="1934" spans="1:18" s="177" customFormat="1" ht="5.0999999999999996" hidden="1" customHeight="1" thickBot="1" x14ac:dyDescent="0.3">
      <c r="A1934" s="272"/>
      <c r="B1934" s="220" t="s">
        <v>335</v>
      </c>
      <c r="C1934" s="220" t="s">
        <v>990</v>
      </c>
      <c r="D1934" s="208" t="s">
        <v>830</v>
      </c>
      <c r="E1934" s="213"/>
      <c r="F1934" s="134"/>
      <c r="G1934" s="202"/>
      <c r="H1934" s="193"/>
      <c r="I1934" s="193"/>
      <c r="J1934" s="193"/>
      <c r="K1934" s="193"/>
      <c r="L1934" s="134"/>
      <c r="M1934" s="186"/>
      <c r="N1934" s="134"/>
      <c r="O1934" s="193"/>
      <c r="P1934" s="134"/>
      <c r="Q1934" s="186"/>
      <c r="R1934" s="272"/>
    </row>
    <row r="1935" spans="1:18" ht="15.75" hidden="1" thickTop="1" x14ac:dyDescent="0.25">
      <c r="B1935" s="218" t="s">
        <v>335</v>
      </c>
      <c r="C1935" s="218" t="s">
        <v>990</v>
      </c>
      <c r="D1935" s="206" t="s">
        <v>830</v>
      </c>
      <c r="E1935" s="238" t="s">
        <v>278</v>
      </c>
      <c r="F1935" s="142"/>
      <c r="G1935" s="203" t="s">
        <v>281</v>
      </c>
      <c r="H1935" s="194"/>
      <c r="I1935" s="194"/>
      <c r="J1935" s="194"/>
      <c r="K1935" s="194"/>
      <c r="L1935" s="171"/>
      <c r="M1935" s="183"/>
      <c r="N1935" s="172"/>
      <c r="O1935" s="194"/>
      <c r="P1935" s="171"/>
      <c r="Q1935" s="183"/>
    </row>
    <row r="1936" spans="1:18" ht="45" hidden="1" customHeight="1" x14ac:dyDescent="0.25">
      <c r="B1936" s="217" t="s">
        <v>335</v>
      </c>
      <c r="C1936" s="224" t="s">
        <v>990</v>
      </c>
      <c r="D1936" s="205" t="s">
        <v>830</v>
      </c>
      <c r="E1936" s="230" t="s">
        <v>299</v>
      </c>
      <c r="F1936" s="144" t="s">
        <v>472</v>
      </c>
      <c r="G1936" s="559" t="s">
        <v>456</v>
      </c>
      <c r="H1936" s="572"/>
      <c r="I1936" s="187"/>
      <c r="J1936" s="608"/>
      <c r="K1936" s="608"/>
      <c r="L1936" s="146"/>
      <c r="M1936" s="611" t="s">
        <v>1029</v>
      </c>
      <c r="N1936" s="146"/>
      <c r="O1936" s="572"/>
      <c r="P1936" s="146"/>
      <c r="Q1936" s="611" t="s">
        <v>1029</v>
      </c>
    </row>
    <row r="1937" spans="1:18" ht="45" hidden="1" customHeight="1" x14ac:dyDescent="0.25">
      <c r="B1937" s="217" t="s">
        <v>335</v>
      </c>
      <c r="C1937" s="224" t="s">
        <v>990</v>
      </c>
      <c r="D1937" s="205" t="s">
        <v>830</v>
      </c>
      <c r="E1937" s="230" t="s">
        <v>302</v>
      </c>
      <c r="F1937" s="144" t="s">
        <v>472</v>
      </c>
      <c r="G1937" s="559"/>
      <c r="H1937" s="594"/>
      <c r="I1937" s="187"/>
      <c r="J1937" s="609"/>
      <c r="K1937" s="609"/>
      <c r="L1937" s="146"/>
      <c r="M1937" s="612"/>
      <c r="N1937" s="146"/>
      <c r="O1937" s="594"/>
      <c r="P1937" s="146"/>
      <c r="Q1937" s="612"/>
    </row>
    <row r="1938" spans="1:18" ht="45" hidden="1" customHeight="1" x14ac:dyDescent="0.25">
      <c r="B1938" s="217" t="s">
        <v>335</v>
      </c>
      <c r="C1938" s="224" t="s">
        <v>990</v>
      </c>
      <c r="D1938" s="205" t="s">
        <v>830</v>
      </c>
      <c r="E1938" s="230" t="s">
        <v>831</v>
      </c>
      <c r="F1938" s="144" t="s">
        <v>472</v>
      </c>
      <c r="G1938" s="559"/>
      <c r="H1938" s="573"/>
      <c r="I1938" s="187"/>
      <c r="J1938" s="610"/>
      <c r="K1938" s="610"/>
      <c r="L1938" s="146"/>
      <c r="M1938" s="613"/>
      <c r="N1938" s="146"/>
      <c r="O1938" s="573"/>
      <c r="P1938" s="146"/>
      <c r="Q1938" s="613"/>
    </row>
    <row r="1939" spans="1:18" s="177" customFormat="1" ht="5.0999999999999996" hidden="1" customHeight="1" thickBot="1" x14ac:dyDescent="0.3">
      <c r="A1939" s="272"/>
      <c r="B1939" s="220" t="s">
        <v>335</v>
      </c>
      <c r="C1939" s="220" t="s">
        <v>991</v>
      </c>
      <c r="D1939" s="208" t="s">
        <v>830</v>
      </c>
      <c r="E1939" s="213"/>
      <c r="F1939" s="134"/>
      <c r="G1939" s="202"/>
      <c r="H1939" s="518"/>
      <c r="I1939" s="518"/>
      <c r="J1939" s="518"/>
      <c r="K1939" s="499"/>
      <c r="L1939" s="466"/>
      <c r="M1939" s="534"/>
      <c r="N1939" s="466"/>
      <c r="O1939" s="499"/>
      <c r="P1939" s="466"/>
      <c r="Q1939" s="534"/>
      <c r="R1939" s="272"/>
    </row>
    <row r="1940" spans="1:18" ht="15.75" hidden="1" thickTop="1" x14ac:dyDescent="0.25">
      <c r="B1940" s="218" t="s">
        <v>335</v>
      </c>
      <c r="C1940" s="218" t="s">
        <v>991</v>
      </c>
      <c r="D1940" s="206" t="s">
        <v>830</v>
      </c>
      <c r="E1940" s="238" t="s">
        <v>278</v>
      </c>
      <c r="F1940" s="142"/>
      <c r="G1940" s="203" t="s">
        <v>281</v>
      </c>
      <c r="H1940" s="519"/>
      <c r="I1940" s="519"/>
      <c r="J1940" s="519"/>
      <c r="K1940" s="508"/>
      <c r="L1940" s="509"/>
      <c r="M1940" s="535"/>
      <c r="N1940" s="510"/>
      <c r="O1940" s="508"/>
      <c r="P1940" s="509"/>
      <c r="Q1940" s="535"/>
    </row>
    <row r="1941" spans="1:18" ht="45" hidden="1" customHeight="1" x14ac:dyDescent="0.25">
      <c r="B1941" s="217" t="s">
        <v>335</v>
      </c>
      <c r="C1941" s="224" t="s">
        <v>991</v>
      </c>
      <c r="D1941" s="205" t="s">
        <v>830</v>
      </c>
      <c r="E1941" s="230" t="s">
        <v>301</v>
      </c>
      <c r="F1941" s="489" t="s">
        <v>472</v>
      </c>
      <c r="G1941" s="165"/>
      <c r="H1941" s="582"/>
      <c r="I1941" s="473"/>
      <c r="J1941" s="585"/>
      <c r="K1941" s="588"/>
      <c r="L1941" s="471"/>
      <c r="M1941" s="580" t="s">
        <v>1029</v>
      </c>
      <c r="N1941" s="471"/>
      <c r="O1941" s="578"/>
      <c r="P1941" s="471"/>
      <c r="Q1941" s="580" t="s">
        <v>1029</v>
      </c>
    </row>
    <row r="1942" spans="1:18" ht="45" hidden="1" customHeight="1" x14ac:dyDescent="0.25">
      <c r="B1942" s="217" t="s">
        <v>335</v>
      </c>
      <c r="C1942" s="224" t="s">
        <v>991</v>
      </c>
      <c r="D1942" s="205" t="s">
        <v>830</v>
      </c>
      <c r="E1942" s="230" t="s">
        <v>297</v>
      </c>
      <c r="F1942" s="489" t="s">
        <v>472</v>
      </c>
      <c r="G1942" s="165"/>
      <c r="H1942" s="583"/>
      <c r="I1942" s="473"/>
      <c r="J1942" s="586"/>
      <c r="K1942" s="589"/>
      <c r="L1942" s="471"/>
      <c r="M1942" s="591"/>
      <c r="N1942" s="471"/>
      <c r="O1942" s="593"/>
      <c r="P1942" s="471"/>
      <c r="Q1942" s="591"/>
    </row>
    <row r="1943" spans="1:18" ht="45" hidden="1" customHeight="1" x14ac:dyDescent="0.25">
      <c r="B1943" s="217" t="s">
        <v>335</v>
      </c>
      <c r="C1943" s="224" t="s">
        <v>991</v>
      </c>
      <c r="D1943" s="205" t="s">
        <v>830</v>
      </c>
      <c r="E1943" s="230" t="s">
        <v>832</v>
      </c>
      <c r="F1943" s="489" t="s">
        <v>472</v>
      </c>
      <c r="G1943" s="165"/>
      <c r="H1943" s="584"/>
      <c r="I1943" s="473"/>
      <c r="J1943" s="587"/>
      <c r="K1943" s="590"/>
      <c r="L1943" s="471"/>
      <c r="M1943" s="592"/>
      <c r="N1943" s="471"/>
      <c r="O1943" s="579"/>
      <c r="P1943" s="471"/>
      <c r="Q1943" s="592"/>
    </row>
    <row r="1944" spans="1:18" s="177" customFormat="1" ht="5.0999999999999996" hidden="1" customHeight="1" thickBot="1" x14ac:dyDescent="0.3">
      <c r="A1944" s="272"/>
      <c r="B1944" s="220" t="s">
        <v>335</v>
      </c>
      <c r="C1944" s="220" t="s">
        <v>990</v>
      </c>
      <c r="D1944" s="208" t="s">
        <v>833</v>
      </c>
      <c r="E1944" s="213"/>
      <c r="F1944" s="134"/>
      <c r="G1944" s="202"/>
      <c r="H1944" s="193"/>
      <c r="I1944" s="193"/>
      <c r="J1944" s="193"/>
      <c r="K1944" s="193"/>
      <c r="L1944" s="134"/>
      <c r="M1944" s="186"/>
      <c r="N1944" s="134"/>
      <c r="O1944" s="193"/>
      <c r="P1944" s="134"/>
      <c r="Q1944" s="186"/>
      <c r="R1944" s="272"/>
    </row>
    <row r="1945" spans="1:18" ht="15.75" hidden="1" thickTop="1" x14ac:dyDescent="0.25">
      <c r="B1945" s="218" t="s">
        <v>335</v>
      </c>
      <c r="C1945" s="218" t="s">
        <v>990</v>
      </c>
      <c r="D1945" s="206" t="s">
        <v>833</v>
      </c>
      <c r="E1945" s="238" t="s">
        <v>279</v>
      </c>
      <c r="F1945" s="142"/>
      <c r="G1945" s="203" t="s">
        <v>281</v>
      </c>
      <c r="H1945" s="194"/>
      <c r="I1945" s="194"/>
      <c r="J1945" s="194"/>
      <c r="K1945" s="194"/>
      <c r="L1945" s="171"/>
      <c r="M1945" s="183"/>
      <c r="N1945" s="172"/>
      <c r="O1945" s="194"/>
      <c r="P1945" s="171"/>
      <c r="Q1945" s="183"/>
    </row>
    <row r="1946" spans="1:18" ht="45" hidden="1" customHeight="1" x14ac:dyDescent="0.25">
      <c r="B1946" s="217" t="s">
        <v>335</v>
      </c>
      <c r="C1946" s="224" t="s">
        <v>990</v>
      </c>
      <c r="D1946" s="205" t="s">
        <v>833</v>
      </c>
      <c r="E1946" s="230" t="s">
        <v>299</v>
      </c>
      <c r="F1946" s="144" t="s">
        <v>472</v>
      </c>
      <c r="G1946" s="559" t="s">
        <v>456</v>
      </c>
      <c r="H1946" s="572"/>
      <c r="I1946" s="187"/>
      <c r="J1946" s="608"/>
      <c r="K1946" s="608"/>
      <c r="L1946" s="146"/>
      <c r="M1946" s="611" t="s">
        <v>1029</v>
      </c>
      <c r="N1946" s="146"/>
      <c r="O1946" s="572"/>
      <c r="P1946" s="146"/>
      <c r="Q1946" s="611" t="s">
        <v>1029</v>
      </c>
    </row>
    <row r="1947" spans="1:18" ht="45" hidden="1" customHeight="1" x14ac:dyDescent="0.25">
      <c r="B1947" s="217" t="s">
        <v>335</v>
      </c>
      <c r="C1947" s="224" t="s">
        <v>990</v>
      </c>
      <c r="D1947" s="205" t="s">
        <v>833</v>
      </c>
      <c r="E1947" s="230" t="s">
        <v>300</v>
      </c>
      <c r="F1947" s="144" t="s">
        <v>472</v>
      </c>
      <c r="G1947" s="559"/>
      <c r="H1947" s="594"/>
      <c r="I1947" s="187"/>
      <c r="J1947" s="609"/>
      <c r="K1947" s="609"/>
      <c r="L1947" s="146"/>
      <c r="M1947" s="612"/>
      <c r="N1947" s="146"/>
      <c r="O1947" s="594"/>
      <c r="P1947" s="146"/>
      <c r="Q1947" s="612"/>
    </row>
    <row r="1948" spans="1:18" ht="45" hidden="1" customHeight="1" x14ac:dyDescent="0.25">
      <c r="B1948" s="217" t="s">
        <v>335</v>
      </c>
      <c r="C1948" s="224" t="s">
        <v>990</v>
      </c>
      <c r="D1948" s="205" t="s">
        <v>833</v>
      </c>
      <c r="E1948" s="230" t="s">
        <v>834</v>
      </c>
      <c r="F1948" s="144" t="s">
        <v>472</v>
      </c>
      <c r="G1948" s="559"/>
      <c r="H1948" s="573"/>
      <c r="I1948" s="187"/>
      <c r="J1948" s="610"/>
      <c r="K1948" s="610"/>
      <c r="L1948" s="146"/>
      <c r="M1948" s="613"/>
      <c r="N1948" s="146"/>
      <c r="O1948" s="573"/>
      <c r="P1948" s="146"/>
      <c r="Q1948" s="613"/>
    </row>
    <row r="1949" spans="1:18" s="177" customFormat="1" ht="5.0999999999999996" hidden="1" customHeight="1" thickBot="1" x14ac:dyDescent="0.3">
      <c r="A1949" s="272"/>
      <c r="B1949" s="220" t="s">
        <v>335</v>
      </c>
      <c r="C1949" s="220" t="s">
        <v>991</v>
      </c>
      <c r="D1949" s="208" t="s">
        <v>833</v>
      </c>
      <c r="E1949" s="213"/>
      <c r="F1949" s="134"/>
      <c r="G1949" s="202"/>
      <c r="H1949" s="518"/>
      <c r="I1949" s="518"/>
      <c r="J1949" s="518"/>
      <c r="K1949" s="499"/>
      <c r="L1949" s="466"/>
      <c r="M1949" s="534"/>
      <c r="N1949" s="466"/>
      <c r="O1949" s="499"/>
      <c r="P1949" s="466"/>
      <c r="Q1949" s="534"/>
      <c r="R1949" s="272"/>
    </row>
    <row r="1950" spans="1:18" ht="15.75" hidden="1" thickTop="1" x14ac:dyDescent="0.25">
      <c r="B1950" s="218" t="s">
        <v>335</v>
      </c>
      <c r="C1950" s="218" t="s">
        <v>991</v>
      </c>
      <c r="D1950" s="206" t="s">
        <v>833</v>
      </c>
      <c r="E1950" s="238" t="s">
        <v>279</v>
      </c>
      <c r="F1950" s="142"/>
      <c r="G1950" s="203" t="s">
        <v>281</v>
      </c>
      <c r="H1950" s="519"/>
      <c r="I1950" s="519"/>
      <c r="J1950" s="519"/>
      <c r="K1950" s="508"/>
      <c r="L1950" s="509"/>
      <c r="M1950" s="535"/>
      <c r="N1950" s="510"/>
      <c r="O1950" s="508"/>
      <c r="P1950" s="509"/>
      <c r="Q1950" s="535"/>
    </row>
    <row r="1951" spans="1:18" ht="45" hidden="1" customHeight="1" x14ac:dyDescent="0.25">
      <c r="B1951" s="217" t="s">
        <v>335</v>
      </c>
      <c r="C1951" s="224" t="s">
        <v>991</v>
      </c>
      <c r="D1951" s="205" t="s">
        <v>833</v>
      </c>
      <c r="E1951" s="230" t="s">
        <v>296</v>
      </c>
      <c r="F1951" s="489" t="s">
        <v>472</v>
      </c>
      <c r="G1951" s="165"/>
      <c r="H1951" s="630"/>
      <c r="I1951" s="520"/>
      <c r="J1951" s="633"/>
      <c r="K1951" s="588"/>
      <c r="L1951" s="471"/>
      <c r="M1951" s="580" t="s">
        <v>1029</v>
      </c>
      <c r="N1951" s="471"/>
      <c r="O1951" s="578"/>
      <c r="P1951" s="471"/>
      <c r="Q1951" s="580" t="s">
        <v>1029</v>
      </c>
    </row>
    <row r="1952" spans="1:18" ht="45" hidden="1" customHeight="1" x14ac:dyDescent="0.25">
      <c r="B1952" s="217" t="s">
        <v>335</v>
      </c>
      <c r="C1952" s="224" t="s">
        <v>991</v>
      </c>
      <c r="D1952" s="205" t="s">
        <v>833</v>
      </c>
      <c r="E1952" s="230" t="s">
        <v>297</v>
      </c>
      <c r="F1952" s="489" t="s">
        <v>472</v>
      </c>
      <c r="G1952" s="165"/>
      <c r="H1952" s="631"/>
      <c r="I1952" s="520"/>
      <c r="J1952" s="634"/>
      <c r="K1952" s="589"/>
      <c r="L1952" s="471"/>
      <c r="M1952" s="591"/>
      <c r="N1952" s="471"/>
      <c r="O1952" s="593"/>
      <c r="P1952" s="471"/>
      <c r="Q1952" s="591"/>
    </row>
    <row r="1953" spans="2:17" ht="45" hidden="1" customHeight="1" x14ac:dyDescent="0.25">
      <c r="B1953" s="217" t="s">
        <v>335</v>
      </c>
      <c r="C1953" s="224" t="s">
        <v>991</v>
      </c>
      <c r="D1953" s="205" t="s">
        <v>833</v>
      </c>
      <c r="E1953" s="230" t="s">
        <v>832</v>
      </c>
      <c r="F1953" s="489" t="s">
        <v>472</v>
      </c>
      <c r="G1953" s="165"/>
      <c r="H1953" s="632"/>
      <c r="I1953" s="520"/>
      <c r="J1953" s="635"/>
      <c r="K1953" s="590"/>
      <c r="L1953" s="471"/>
      <c r="M1953" s="592"/>
      <c r="N1953" s="471"/>
      <c r="O1953" s="579"/>
      <c r="P1953" s="471"/>
      <c r="Q1953" s="592"/>
    </row>
    <row r="1954" spans="2:17" ht="15" hidden="1" customHeight="1" x14ac:dyDescent="0.25">
      <c r="B1954" s="216" t="s">
        <v>332</v>
      </c>
      <c r="C1954" s="217" t="s">
        <v>990</v>
      </c>
      <c r="D1954" s="243" t="s">
        <v>931</v>
      </c>
      <c r="E1954" s="213"/>
      <c r="F1954" s="135"/>
      <c r="G1954" s="135"/>
      <c r="H1954" s="154"/>
      <c r="I1954" s="154"/>
      <c r="J1954" s="154"/>
      <c r="K1954" s="154"/>
      <c r="L1954" s="155"/>
      <c r="M1954" s="148"/>
      <c r="N1954" s="156"/>
      <c r="O1954" s="154"/>
      <c r="P1954" s="155"/>
      <c r="Q1954" s="148"/>
    </row>
    <row r="1955" spans="2:17" ht="5.0999999999999996" hidden="1" customHeight="1" thickBot="1" x14ac:dyDescent="0.3">
      <c r="B1955" s="220" t="s">
        <v>332</v>
      </c>
      <c r="C1955" s="220" t="s">
        <v>990</v>
      </c>
      <c r="D1955" s="208" t="s">
        <v>937</v>
      </c>
      <c r="E1955" s="213"/>
      <c r="F1955" s="134"/>
      <c r="G1955" s="202"/>
      <c r="H1955" s="193"/>
      <c r="I1955" s="193"/>
      <c r="J1955" s="193"/>
      <c r="K1955" s="193"/>
      <c r="L1955" s="134"/>
      <c r="M1955" s="186"/>
      <c r="N1955" s="134"/>
      <c r="O1955" s="193"/>
      <c r="P1955" s="134"/>
      <c r="Q1955" s="186"/>
    </row>
    <row r="1956" spans="2:17" ht="15.75" hidden="1" thickTop="1" x14ac:dyDescent="0.25">
      <c r="B1956" s="218" t="s">
        <v>332</v>
      </c>
      <c r="C1956" s="218" t="s">
        <v>990</v>
      </c>
      <c r="D1956" s="209" t="s">
        <v>937</v>
      </c>
      <c r="E1956" s="238" t="s">
        <v>460</v>
      </c>
      <c r="F1956" s="142"/>
      <c r="G1956" s="203" t="s">
        <v>575</v>
      </c>
      <c r="H1956" s="194"/>
      <c r="I1956" s="194"/>
      <c r="J1956" s="194"/>
      <c r="K1956" s="194"/>
      <c r="L1956" s="171"/>
      <c r="M1956" s="183"/>
      <c r="N1956" s="172"/>
      <c r="O1956" s="194"/>
      <c r="P1956" s="171"/>
      <c r="Q1956" s="183"/>
    </row>
    <row r="1957" spans="2:17" ht="45" hidden="1" customHeight="1" x14ac:dyDescent="0.25">
      <c r="B1957" s="217" t="s">
        <v>332</v>
      </c>
      <c r="C1957" s="217" t="s">
        <v>990</v>
      </c>
      <c r="D1957" s="205" t="s">
        <v>937</v>
      </c>
      <c r="E1957" s="230" t="s">
        <v>485</v>
      </c>
      <c r="F1957" s="144" t="s">
        <v>472</v>
      </c>
      <c r="G1957" s="135"/>
      <c r="H1957" s="572"/>
      <c r="I1957" s="175"/>
      <c r="J1957" s="608"/>
      <c r="K1957" s="608"/>
      <c r="L1957" s="146"/>
      <c r="M1957" s="611" t="s">
        <v>1029</v>
      </c>
      <c r="N1957" s="146"/>
      <c r="O1957" s="572"/>
      <c r="P1957" s="146"/>
      <c r="Q1957" s="611" t="s">
        <v>1029</v>
      </c>
    </row>
    <row r="1958" spans="2:17" ht="45" hidden="1" customHeight="1" x14ac:dyDescent="0.25">
      <c r="B1958" s="217" t="s">
        <v>332</v>
      </c>
      <c r="C1958" s="217" t="s">
        <v>990</v>
      </c>
      <c r="D1958" s="205" t="s">
        <v>937</v>
      </c>
      <c r="E1958" s="230" t="s">
        <v>486</v>
      </c>
      <c r="F1958" s="144" t="s">
        <v>472</v>
      </c>
      <c r="G1958" s="135"/>
      <c r="H1958" s="594"/>
      <c r="I1958" s="175"/>
      <c r="J1958" s="609"/>
      <c r="K1958" s="609"/>
      <c r="L1958" s="146"/>
      <c r="M1958" s="612"/>
      <c r="N1958" s="146"/>
      <c r="O1958" s="594"/>
      <c r="P1958" s="146"/>
      <c r="Q1958" s="612"/>
    </row>
    <row r="1959" spans="2:17" ht="45" hidden="1" customHeight="1" x14ac:dyDescent="0.25">
      <c r="B1959" s="217" t="s">
        <v>332</v>
      </c>
      <c r="C1959" s="217" t="s">
        <v>990</v>
      </c>
      <c r="D1959" s="205" t="s">
        <v>937</v>
      </c>
      <c r="E1959" s="230" t="s">
        <v>481</v>
      </c>
      <c r="F1959" s="144" t="s">
        <v>472</v>
      </c>
      <c r="G1959" s="135"/>
      <c r="H1959" s="573"/>
      <c r="I1959" s="175"/>
      <c r="J1959" s="609"/>
      <c r="K1959" s="609"/>
      <c r="L1959" s="146"/>
      <c r="M1959" s="612"/>
      <c r="N1959" s="146"/>
      <c r="O1959" s="594"/>
      <c r="P1959" s="146"/>
      <c r="Q1959" s="612"/>
    </row>
    <row r="1960" spans="2:17" ht="5.0999999999999996" hidden="1" customHeight="1" thickBot="1" x14ac:dyDescent="0.3">
      <c r="B1960" s="220" t="s">
        <v>332</v>
      </c>
      <c r="C1960" s="220" t="s">
        <v>990</v>
      </c>
      <c r="D1960" s="245" t="s">
        <v>938</v>
      </c>
      <c r="E1960" s="213"/>
      <c r="F1960" s="134"/>
      <c r="G1960" s="202"/>
      <c r="H1960" s="193"/>
      <c r="I1960" s="193"/>
      <c r="J1960" s="193"/>
      <c r="K1960" s="193"/>
      <c r="L1960" s="134"/>
      <c r="M1960" s="186"/>
      <c r="N1960" s="134"/>
      <c r="O1960" s="193"/>
      <c r="P1960" s="134"/>
      <c r="Q1960" s="186"/>
    </row>
    <row r="1961" spans="2:17" ht="15.75" hidden="1" thickTop="1" x14ac:dyDescent="0.25">
      <c r="B1961" s="218" t="s">
        <v>332</v>
      </c>
      <c r="C1961" s="218" t="s">
        <v>990</v>
      </c>
      <c r="D1961" s="246" t="s">
        <v>938</v>
      </c>
      <c r="E1961" s="238" t="s">
        <v>933</v>
      </c>
      <c r="F1961" s="142"/>
      <c r="G1961" s="203" t="s">
        <v>575</v>
      </c>
      <c r="H1961" s="194"/>
      <c r="I1961" s="194"/>
      <c r="J1961" s="194"/>
      <c r="K1961" s="194"/>
      <c r="L1961" s="171"/>
      <c r="M1961" s="183"/>
      <c r="N1961" s="172"/>
      <c r="O1961" s="194"/>
      <c r="P1961" s="171"/>
      <c r="Q1961" s="183"/>
    </row>
    <row r="1962" spans="2:17" ht="45" hidden="1" customHeight="1" x14ac:dyDescent="0.25">
      <c r="B1962" s="217" t="s">
        <v>332</v>
      </c>
      <c r="C1962" s="217" t="s">
        <v>990</v>
      </c>
      <c r="D1962" s="243" t="s">
        <v>938</v>
      </c>
      <c r="E1962" s="230" t="s">
        <v>897</v>
      </c>
      <c r="F1962" s="144" t="s">
        <v>472</v>
      </c>
      <c r="G1962" s="135"/>
      <c r="H1962" s="572"/>
      <c r="I1962" s="175"/>
      <c r="J1962" s="608"/>
      <c r="K1962" s="608"/>
      <c r="L1962" s="146"/>
      <c r="M1962" s="611" t="s">
        <v>1029</v>
      </c>
      <c r="N1962" s="146"/>
      <c r="O1962" s="572"/>
      <c r="P1962" s="146"/>
      <c r="Q1962" s="611" t="s">
        <v>1029</v>
      </c>
    </row>
    <row r="1963" spans="2:17" ht="45" hidden="1" customHeight="1" x14ac:dyDescent="0.25">
      <c r="B1963" s="217" t="s">
        <v>332</v>
      </c>
      <c r="C1963" s="217" t="s">
        <v>990</v>
      </c>
      <c r="D1963" s="243" t="s">
        <v>938</v>
      </c>
      <c r="E1963" s="230" t="s">
        <v>487</v>
      </c>
      <c r="F1963" s="144" t="s">
        <v>472</v>
      </c>
      <c r="G1963" s="135"/>
      <c r="H1963" s="594"/>
      <c r="I1963" s="175"/>
      <c r="J1963" s="609"/>
      <c r="K1963" s="609"/>
      <c r="L1963" s="146"/>
      <c r="M1963" s="612"/>
      <c r="N1963" s="146"/>
      <c r="O1963" s="594"/>
      <c r="P1963" s="146"/>
      <c r="Q1963" s="612"/>
    </row>
    <row r="1964" spans="2:17" ht="45" hidden="1" customHeight="1" x14ac:dyDescent="0.25">
      <c r="B1964" s="217" t="s">
        <v>332</v>
      </c>
      <c r="C1964" s="217" t="s">
        <v>990</v>
      </c>
      <c r="D1964" s="243" t="s">
        <v>938</v>
      </c>
      <c r="E1964" s="230" t="s">
        <v>482</v>
      </c>
      <c r="F1964" s="144" t="s">
        <v>472</v>
      </c>
      <c r="G1964" s="135"/>
      <c r="H1964" s="573"/>
      <c r="I1964" s="175"/>
      <c r="J1964" s="609"/>
      <c r="K1964" s="609"/>
      <c r="L1964" s="146"/>
      <c r="M1964" s="612"/>
      <c r="N1964" s="146"/>
      <c r="O1964" s="594"/>
      <c r="P1964" s="146"/>
      <c r="Q1964" s="612"/>
    </row>
    <row r="1965" spans="2:17" ht="5.0999999999999996" hidden="1" customHeight="1" thickBot="1" x14ac:dyDescent="0.3">
      <c r="B1965" s="220" t="s">
        <v>332</v>
      </c>
      <c r="C1965" s="220" t="s">
        <v>990</v>
      </c>
      <c r="D1965" s="245" t="s">
        <v>939</v>
      </c>
      <c r="E1965" s="213"/>
      <c r="F1965" s="134"/>
      <c r="G1965" s="202"/>
      <c r="H1965" s="193"/>
      <c r="I1965" s="193"/>
      <c r="J1965" s="193"/>
      <c r="K1965" s="193"/>
      <c r="L1965" s="134"/>
      <c r="M1965" s="186"/>
      <c r="N1965" s="134"/>
      <c r="O1965" s="193"/>
      <c r="P1965" s="134"/>
      <c r="Q1965" s="186"/>
    </row>
    <row r="1966" spans="2:17" ht="15.75" hidden="1" thickTop="1" x14ac:dyDescent="0.25">
      <c r="B1966" s="218" t="s">
        <v>332</v>
      </c>
      <c r="C1966" s="218" t="s">
        <v>990</v>
      </c>
      <c r="D1966" s="246" t="s">
        <v>939</v>
      </c>
      <c r="E1966" s="238" t="s">
        <v>893</v>
      </c>
      <c r="F1966" s="142"/>
      <c r="G1966" s="203" t="s">
        <v>575</v>
      </c>
      <c r="H1966" s="194"/>
      <c r="I1966" s="194"/>
      <c r="J1966" s="194"/>
      <c r="K1966" s="194"/>
      <c r="L1966" s="171"/>
      <c r="M1966" s="183"/>
      <c r="N1966" s="172"/>
      <c r="O1966" s="194"/>
      <c r="P1966" s="171"/>
      <c r="Q1966" s="183"/>
    </row>
    <row r="1967" spans="2:17" ht="45" hidden="1" customHeight="1" x14ac:dyDescent="0.25">
      <c r="B1967" s="217" t="s">
        <v>332</v>
      </c>
      <c r="C1967" s="217" t="s">
        <v>990</v>
      </c>
      <c r="D1967" s="243" t="s">
        <v>939</v>
      </c>
      <c r="E1967" s="230" t="s">
        <v>900</v>
      </c>
      <c r="F1967" s="144" t="s">
        <v>472</v>
      </c>
      <c r="G1967" s="135"/>
      <c r="H1967" s="572"/>
      <c r="I1967" s="175"/>
      <c r="J1967" s="608"/>
      <c r="K1967" s="608"/>
      <c r="L1967" s="146"/>
      <c r="M1967" s="611" t="s">
        <v>1029</v>
      </c>
      <c r="N1967" s="146"/>
      <c r="O1967" s="572"/>
      <c r="P1967" s="146"/>
      <c r="Q1967" s="611" t="s">
        <v>1029</v>
      </c>
    </row>
    <row r="1968" spans="2:17" ht="45" hidden="1" customHeight="1" x14ac:dyDescent="0.25">
      <c r="B1968" s="217" t="s">
        <v>332</v>
      </c>
      <c r="C1968" s="217" t="s">
        <v>990</v>
      </c>
      <c r="D1968" s="243" t="s">
        <v>939</v>
      </c>
      <c r="E1968" s="230" t="s">
        <v>487</v>
      </c>
      <c r="F1968" s="144" t="s">
        <v>472</v>
      </c>
      <c r="G1968" s="135"/>
      <c r="H1968" s="594"/>
      <c r="I1968" s="175"/>
      <c r="J1968" s="609"/>
      <c r="K1968" s="609"/>
      <c r="L1968" s="146"/>
      <c r="M1968" s="612"/>
      <c r="N1968" s="146"/>
      <c r="O1968" s="594"/>
      <c r="P1968" s="146"/>
      <c r="Q1968" s="612"/>
    </row>
    <row r="1969" spans="2:17" ht="45" hidden="1" customHeight="1" x14ac:dyDescent="0.25">
      <c r="B1969" s="217" t="s">
        <v>332</v>
      </c>
      <c r="C1969" s="217" t="s">
        <v>990</v>
      </c>
      <c r="D1969" s="243" t="s">
        <v>939</v>
      </c>
      <c r="E1969" s="230" t="s">
        <v>483</v>
      </c>
      <c r="F1969" s="144" t="s">
        <v>472</v>
      </c>
      <c r="G1969" s="135"/>
      <c r="H1969" s="573"/>
      <c r="I1969" s="175"/>
      <c r="J1969" s="610"/>
      <c r="K1969" s="610"/>
      <c r="L1969" s="146"/>
      <c r="M1969" s="613"/>
      <c r="N1969" s="146"/>
      <c r="O1969" s="573"/>
      <c r="P1969" s="146"/>
      <c r="Q1969" s="613"/>
    </row>
    <row r="1970" spans="2:17" ht="5.0999999999999996" hidden="1" customHeight="1" thickBot="1" x14ac:dyDescent="0.3">
      <c r="B1970" s="220" t="s">
        <v>332</v>
      </c>
      <c r="C1970" s="220" t="s">
        <v>990</v>
      </c>
      <c r="D1970" s="208" t="s">
        <v>940</v>
      </c>
      <c r="E1970" s="213"/>
      <c r="F1970" s="134"/>
      <c r="G1970" s="202"/>
      <c r="H1970" s="193"/>
      <c r="I1970" s="193"/>
      <c r="J1970" s="193"/>
      <c r="K1970" s="193"/>
      <c r="L1970" s="134"/>
      <c r="M1970" s="186"/>
      <c r="N1970" s="134"/>
      <c r="O1970" s="193"/>
      <c r="P1970" s="134"/>
      <c r="Q1970" s="186"/>
    </row>
    <row r="1971" spans="2:17" ht="15.75" hidden="1" thickTop="1" x14ac:dyDescent="0.25">
      <c r="B1971" s="218" t="s">
        <v>332</v>
      </c>
      <c r="C1971" s="218" t="s">
        <v>990</v>
      </c>
      <c r="D1971" s="209" t="s">
        <v>940</v>
      </c>
      <c r="E1971" s="238" t="s">
        <v>941</v>
      </c>
      <c r="F1971" s="142"/>
      <c r="G1971" s="203" t="s">
        <v>575</v>
      </c>
      <c r="H1971" s="194"/>
      <c r="I1971" s="194"/>
      <c r="J1971" s="194"/>
      <c r="K1971" s="194"/>
      <c r="L1971" s="171"/>
      <c r="M1971" s="183"/>
      <c r="N1971" s="172"/>
      <c r="O1971" s="194"/>
      <c r="P1971" s="171"/>
      <c r="Q1971" s="183"/>
    </row>
    <row r="1972" spans="2:17" ht="45" hidden="1" customHeight="1" x14ac:dyDescent="0.25">
      <c r="B1972" s="217" t="s">
        <v>332</v>
      </c>
      <c r="C1972" s="217" t="s">
        <v>990</v>
      </c>
      <c r="D1972" s="205" t="s">
        <v>940</v>
      </c>
      <c r="E1972" s="230" t="s">
        <v>942</v>
      </c>
      <c r="F1972" s="144" t="s">
        <v>472</v>
      </c>
      <c r="G1972" s="135"/>
      <c r="H1972" s="572"/>
      <c r="I1972" s="175"/>
      <c r="J1972" s="608"/>
      <c r="K1972" s="608"/>
      <c r="L1972" s="146"/>
      <c r="M1972" s="611" t="s">
        <v>1029</v>
      </c>
      <c r="N1972" s="146"/>
      <c r="O1972" s="572"/>
      <c r="P1972" s="146"/>
      <c r="Q1972" s="611" t="s">
        <v>1029</v>
      </c>
    </row>
    <row r="1973" spans="2:17" ht="45" hidden="1" customHeight="1" x14ac:dyDescent="0.25">
      <c r="B1973" s="217" t="s">
        <v>332</v>
      </c>
      <c r="C1973" s="217" t="s">
        <v>990</v>
      </c>
      <c r="D1973" s="205" t="s">
        <v>940</v>
      </c>
      <c r="E1973" s="230" t="s">
        <v>943</v>
      </c>
      <c r="F1973" s="144" t="s">
        <v>472</v>
      </c>
      <c r="G1973" s="135"/>
      <c r="H1973" s="594"/>
      <c r="I1973" s="175"/>
      <c r="J1973" s="609"/>
      <c r="K1973" s="609"/>
      <c r="L1973" s="146"/>
      <c r="M1973" s="612"/>
      <c r="N1973" s="146"/>
      <c r="O1973" s="594"/>
      <c r="P1973" s="146"/>
      <c r="Q1973" s="612"/>
    </row>
    <row r="1974" spans="2:17" ht="45" hidden="1" customHeight="1" x14ac:dyDescent="0.25">
      <c r="B1974" s="217" t="s">
        <v>332</v>
      </c>
      <c r="C1974" s="217" t="s">
        <v>990</v>
      </c>
      <c r="D1974" s="205" t="s">
        <v>940</v>
      </c>
      <c r="E1974" s="230" t="s">
        <v>944</v>
      </c>
      <c r="F1974" s="144" t="s">
        <v>472</v>
      </c>
      <c r="G1974" s="135"/>
      <c r="H1974" s="573"/>
      <c r="I1974" s="175"/>
      <c r="J1974" s="610"/>
      <c r="K1974" s="610"/>
      <c r="L1974" s="146"/>
      <c r="M1974" s="613"/>
      <c r="N1974" s="146"/>
      <c r="O1974" s="573"/>
      <c r="P1974" s="146"/>
      <c r="Q1974" s="613"/>
    </row>
    <row r="1975" spans="2:17" ht="5.0999999999999996" hidden="1" customHeight="1" thickBot="1" x14ac:dyDescent="0.3">
      <c r="B1975" s="220" t="s">
        <v>332</v>
      </c>
      <c r="C1975" s="220" t="s">
        <v>990</v>
      </c>
      <c r="D1975" s="208" t="s">
        <v>948</v>
      </c>
      <c r="E1975" s="213"/>
      <c r="F1975" s="134"/>
      <c r="G1975" s="202"/>
      <c r="H1975" s="193"/>
      <c r="I1975" s="193"/>
      <c r="J1975" s="193"/>
      <c r="K1975" s="193"/>
      <c r="L1975" s="134"/>
      <c r="M1975" s="186"/>
      <c r="N1975" s="134"/>
      <c r="O1975" s="193"/>
      <c r="P1975" s="134"/>
      <c r="Q1975" s="186"/>
    </row>
    <row r="1976" spans="2:17" ht="15.75" hidden="1" thickTop="1" x14ac:dyDescent="0.25">
      <c r="B1976" s="218" t="s">
        <v>332</v>
      </c>
      <c r="C1976" s="218" t="s">
        <v>990</v>
      </c>
      <c r="D1976" s="209" t="s">
        <v>948</v>
      </c>
      <c r="E1976" s="238" t="s">
        <v>459</v>
      </c>
      <c r="F1976" s="142"/>
      <c r="G1976" s="203" t="s">
        <v>575</v>
      </c>
      <c r="H1976" s="194"/>
      <c r="I1976" s="194"/>
      <c r="J1976" s="194"/>
      <c r="K1976" s="194"/>
      <c r="L1976" s="171"/>
      <c r="M1976" s="183"/>
      <c r="N1976" s="172"/>
      <c r="O1976" s="194"/>
      <c r="P1976" s="171"/>
      <c r="Q1976" s="183"/>
    </row>
    <row r="1977" spans="2:17" ht="45" hidden="1" customHeight="1" x14ac:dyDescent="0.25">
      <c r="B1977" s="217" t="s">
        <v>332</v>
      </c>
      <c r="C1977" s="217" t="s">
        <v>990</v>
      </c>
      <c r="D1977" s="205" t="s">
        <v>948</v>
      </c>
      <c r="E1977" s="230" t="s">
        <v>949</v>
      </c>
      <c r="F1977" s="144" t="s">
        <v>472</v>
      </c>
      <c r="G1977" s="135"/>
      <c r="H1977" s="572"/>
      <c r="I1977" s="175"/>
      <c r="J1977" s="608"/>
      <c r="K1977" s="608"/>
      <c r="L1977" s="146"/>
      <c r="M1977" s="611" t="s">
        <v>1029</v>
      </c>
      <c r="N1977" s="146"/>
      <c r="O1977" s="572"/>
      <c r="P1977" s="146"/>
      <c r="Q1977" s="611" t="s">
        <v>1029</v>
      </c>
    </row>
    <row r="1978" spans="2:17" ht="45" hidden="1" customHeight="1" x14ac:dyDescent="0.25">
      <c r="B1978" s="217" t="s">
        <v>332</v>
      </c>
      <c r="C1978" s="217" t="s">
        <v>990</v>
      </c>
      <c r="D1978" s="205" t="s">
        <v>948</v>
      </c>
      <c r="E1978" s="230" t="s">
        <v>950</v>
      </c>
      <c r="F1978" s="144" t="s">
        <v>472</v>
      </c>
      <c r="G1978" s="135"/>
      <c r="H1978" s="594"/>
      <c r="I1978" s="175"/>
      <c r="J1978" s="609"/>
      <c r="K1978" s="609"/>
      <c r="L1978" s="146"/>
      <c r="M1978" s="612"/>
      <c r="N1978" s="146"/>
      <c r="O1978" s="594"/>
      <c r="P1978" s="146"/>
      <c r="Q1978" s="612"/>
    </row>
    <row r="1979" spans="2:17" ht="45" hidden="1" customHeight="1" x14ac:dyDescent="0.25">
      <c r="B1979" s="217" t="s">
        <v>332</v>
      </c>
      <c r="C1979" s="217" t="s">
        <v>990</v>
      </c>
      <c r="D1979" s="205" t="s">
        <v>948</v>
      </c>
      <c r="E1979" s="230" t="s">
        <v>951</v>
      </c>
      <c r="F1979" s="144" t="s">
        <v>472</v>
      </c>
      <c r="G1979" s="135"/>
      <c r="H1979" s="573"/>
      <c r="I1979" s="175"/>
      <c r="J1979" s="610"/>
      <c r="K1979" s="610"/>
      <c r="L1979" s="146"/>
      <c r="M1979" s="613"/>
      <c r="N1979" s="146"/>
      <c r="O1979" s="573"/>
      <c r="P1979" s="146"/>
      <c r="Q1979" s="613"/>
    </row>
    <row r="1980" spans="2:17" ht="5.0999999999999996" hidden="1" customHeight="1" thickBot="1" x14ac:dyDescent="0.3">
      <c r="B1980" s="220" t="s">
        <v>332</v>
      </c>
      <c r="C1980" s="220" t="s">
        <v>990</v>
      </c>
      <c r="D1980" s="208" t="s">
        <v>955</v>
      </c>
      <c r="E1980" s="213"/>
      <c r="F1980" s="134"/>
      <c r="G1980" s="202"/>
      <c r="H1980" s="193"/>
      <c r="I1980" s="193"/>
      <c r="J1980" s="193"/>
      <c r="K1980" s="193"/>
      <c r="L1980" s="134"/>
      <c r="M1980" s="186"/>
      <c r="N1980" s="134"/>
      <c r="O1980" s="193"/>
      <c r="P1980" s="134"/>
      <c r="Q1980" s="186"/>
    </row>
    <row r="1981" spans="2:17" ht="15.75" hidden="1" thickTop="1" x14ac:dyDescent="0.25">
      <c r="B1981" s="218" t="s">
        <v>332</v>
      </c>
      <c r="C1981" s="218" t="s">
        <v>990</v>
      </c>
      <c r="D1981" s="209" t="s">
        <v>955</v>
      </c>
      <c r="E1981" s="238" t="s">
        <v>315</v>
      </c>
      <c r="F1981" s="142"/>
      <c r="G1981" s="203" t="s">
        <v>575</v>
      </c>
      <c r="H1981" s="194"/>
      <c r="I1981" s="194"/>
      <c r="J1981" s="194"/>
      <c r="K1981" s="194"/>
      <c r="L1981" s="171"/>
      <c r="M1981" s="183"/>
      <c r="N1981" s="172"/>
      <c r="O1981" s="194"/>
      <c r="P1981" s="171"/>
      <c r="Q1981" s="183"/>
    </row>
    <row r="1982" spans="2:17" ht="45" hidden="1" customHeight="1" x14ac:dyDescent="0.25">
      <c r="B1982" s="217" t="s">
        <v>332</v>
      </c>
      <c r="C1982" s="217" t="s">
        <v>990</v>
      </c>
      <c r="D1982" s="205" t="s">
        <v>955</v>
      </c>
      <c r="E1982" s="230" t="s">
        <v>956</v>
      </c>
      <c r="F1982" s="144" t="s">
        <v>472</v>
      </c>
      <c r="G1982" s="135"/>
      <c r="H1982" s="572"/>
      <c r="I1982" s="175"/>
      <c r="J1982" s="608"/>
      <c r="K1982" s="608"/>
      <c r="L1982" s="146"/>
      <c r="M1982" s="611" t="s">
        <v>1029</v>
      </c>
      <c r="N1982" s="146"/>
      <c r="O1982" s="572"/>
      <c r="P1982" s="146"/>
      <c r="Q1982" s="611" t="s">
        <v>1029</v>
      </c>
    </row>
    <row r="1983" spans="2:17" ht="45" hidden="1" customHeight="1" x14ac:dyDescent="0.25">
      <c r="B1983" s="217" t="s">
        <v>332</v>
      </c>
      <c r="C1983" s="217" t="s">
        <v>990</v>
      </c>
      <c r="D1983" s="205" t="s">
        <v>955</v>
      </c>
      <c r="E1983" s="230" t="s">
        <v>957</v>
      </c>
      <c r="F1983" s="144" t="s">
        <v>472</v>
      </c>
      <c r="G1983" s="135"/>
      <c r="H1983" s="594"/>
      <c r="I1983" s="175"/>
      <c r="J1983" s="609"/>
      <c r="K1983" s="609"/>
      <c r="L1983" s="146"/>
      <c r="M1983" s="612"/>
      <c r="N1983" s="146"/>
      <c r="O1983" s="594"/>
      <c r="P1983" s="146"/>
      <c r="Q1983" s="612"/>
    </row>
    <row r="1984" spans="2:17" ht="45" hidden="1" customHeight="1" x14ac:dyDescent="0.25">
      <c r="B1984" s="217" t="s">
        <v>332</v>
      </c>
      <c r="C1984" s="217" t="s">
        <v>990</v>
      </c>
      <c r="D1984" s="205" t="s">
        <v>955</v>
      </c>
      <c r="E1984" s="230" t="s">
        <v>958</v>
      </c>
      <c r="F1984" s="144" t="s">
        <v>472</v>
      </c>
      <c r="G1984" s="135"/>
      <c r="H1984" s="573"/>
      <c r="I1984" s="175"/>
      <c r="J1984" s="610"/>
      <c r="K1984" s="610"/>
      <c r="L1984" s="146"/>
      <c r="M1984" s="613"/>
      <c r="N1984" s="146"/>
      <c r="O1984" s="573"/>
      <c r="P1984" s="146"/>
      <c r="Q1984" s="613"/>
    </row>
    <row r="1985" spans="2:17" ht="5.0999999999999996" hidden="1" customHeight="1" thickBot="1" x14ac:dyDescent="0.3">
      <c r="B1985" s="220" t="s">
        <v>332</v>
      </c>
      <c r="C1985" s="220" t="s">
        <v>990</v>
      </c>
      <c r="D1985" s="208" t="s">
        <v>962</v>
      </c>
      <c r="E1985" s="213"/>
      <c r="F1985" s="134"/>
      <c r="G1985" s="202"/>
      <c r="H1985" s="193"/>
      <c r="I1985" s="193"/>
      <c r="J1985" s="193"/>
      <c r="K1985" s="193"/>
      <c r="L1985" s="134"/>
      <c r="M1985" s="186"/>
      <c r="N1985" s="134"/>
      <c r="O1985" s="193"/>
      <c r="P1985" s="134"/>
      <c r="Q1985" s="186"/>
    </row>
    <row r="1986" spans="2:17" ht="15.75" hidden="1" thickTop="1" x14ac:dyDescent="0.25">
      <c r="B1986" s="218" t="s">
        <v>332</v>
      </c>
      <c r="C1986" s="218" t="s">
        <v>990</v>
      </c>
      <c r="D1986" s="209" t="s">
        <v>962</v>
      </c>
      <c r="E1986" s="238" t="s">
        <v>316</v>
      </c>
      <c r="F1986" s="142"/>
      <c r="G1986" s="203" t="s">
        <v>575</v>
      </c>
      <c r="H1986" s="194"/>
      <c r="I1986" s="194"/>
      <c r="J1986" s="194"/>
      <c r="K1986" s="194"/>
      <c r="L1986" s="171"/>
      <c r="M1986" s="183"/>
      <c r="N1986" s="172"/>
      <c r="O1986" s="194"/>
      <c r="P1986" s="171"/>
      <c r="Q1986" s="183"/>
    </row>
    <row r="1987" spans="2:17" ht="45" hidden="1" customHeight="1" x14ac:dyDescent="0.25">
      <c r="B1987" s="217" t="s">
        <v>332</v>
      </c>
      <c r="C1987" s="217" t="s">
        <v>990</v>
      </c>
      <c r="D1987" s="205" t="s">
        <v>962</v>
      </c>
      <c r="E1987" s="230" t="s">
        <v>488</v>
      </c>
      <c r="F1987" s="144" t="s">
        <v>472</v>
      </c>
      <c r="G1987" s="135"/>
      <c r="H1987" s="572"/>
      <c r="I1987" s="175"/>
      <c r="J1987" s="608"/>
      <c r="K1987" s="608"/>
      <c r="L1987" s="146"/>
      <c r="M1987" s="611" t="s">
        <v>1029</v>
      </c>
      <c r="N1987" s="146"/>
      <c r="O1987" s="572"/>
      <c r="P1987" s="146"/>
      <c r="Q1987" s="611" t="s">
        <v>1029</v>
      </c>
    </row>
    <row r="1988" spans="2:17" ht="45" hidden="1" customHeight="1" x14ac:dyDescent="0.25">
      <c r="B1988" s="217" t="s">
        <v>332</v>
      </c>
      <c r="C1988" s="217" t="s">
        <v>990</v>
      </c>
      <c r="D1988" s="205" t="s">
        <v>962</v>
      </c>
      <c r="E1988" s="230" t="s">
        <v>489</v>
      </c>
      <c r="F1988" s="144" t="s">
        <v>472</v>
      </c>
      <c r="G1988" s="135"/>
      <c r="H1988" s="594"/>
      <c r="I1988" s="175"/>
      <c r="J1988" s="609"/>
      <c r="K1988" s="609"/>
      <c r="L1988" s="146"/>
      <c r="M1988" s="612"/>
      <c r="N1988" s="146"/>
      <c r="O1988" s="594"/>
      <c r="P1988" s="146"/>
      <c r="Q1988" s="612"/>
    </row>
    <row r="1989" spans="2:17" ht="45" hidden="1" customHeight="1" x14ac:dyDescent="0.25">
      <c r="B1989" s="217" t="s">
        <v>332</v>
      </c>
      <c r="C1989" s="217" t="s">
        <v>990</v>
      </c>
      <c r="D1989" s="205" t="s">
        <v>962</v>
      </c>
      <c r="E1989" s="230" t="s">
        <v>484</v>
      </c>
      <c r="F1989" s="144" t="s">
        <v>472</v>
      </c>
      <c r="G1989" s="135"/>
      <c r="H1989" s="573"/>
      <c r="I1989" s="175"/>
      <c r="J1989" s="610"/>
      <c r="K1989" s="610"/>
      <c r="L1989" s="146"/>
      <c r="M1989" s="613"/>
      <c r="N1989" s="146"/>
      <c r="O1989" s="573"/>
      <c r="P1989" s="146"/>
      <c r="Q1989" s="613"/>
    </row>
    <row r="1990" spans="2:17" ht="5.0999999999999996" hidden="1" customHeight="1" thickBot="1" x14ac:dyDescent="0.3">
      <c r="B1990" s="220" t="s">
        <v>332</v>
      </c>
      <c r="C1990" s="220" t="s">
        <v>990</v>
      </c>
      <c r="D1990" s="208" t="s">
        <v>963</v>
      </c>
      <c r="E1990" s="213"/>
      <c r="F1990" s="134"/>
      <c r="G1990" s="202"/>
      <c r="H1990" s="193"/>
      <c r="I1990" s="193"/>
      <c r="J1990" s="193"/>
      <c r="K1990" s="193"/>
      <c r="L1990" s="134"/>
      <c r="M1990" s="186"/>
      <c r="N1990" s="134"/>
      <c r="O1990" s="193"/>
      <c r="P1990" s="134"/>
      <c r="Q1990" s="186"/>
    </row>
    <row r="1991" spans="2:17" ht="15.75" hidden="1" thickTop="1" x14ac:dyDescent="0.25">
      <c r="B1991" s="218" t="s">
        <v>332</v>
      </c>
      <c r="C1991" s="218" t="s">
        <v>990</v>
      </c>
      <c r="D1991" s="209" t="s">
        <v>963</v>
      </c>
      <c r="E1991" s="238" t="s">
        <v>317</v>
      </c>
      <c r="F1991" s="142"/>
      <c r="G1991" s="203" t="s">
        <v>575</v>
      </c>
      <c r="H1991" s="194"/>
      <c r="I1991" s="194"/>
      <c r="J1991" s="194"/>
      <c r="K1991" s="194"/>
      <c r="L1991" s="171"/>
      <c r="M1991" s="183"/>
      <c r="N1991" s="172"/>
      <c r="O1991" s="194"/>
      <c r="P1991" s="171"/>
      <c r="Q1991" s="183"/>
    </row>
    <row r="1992" spans="2:17" ht="45" hidden="1" customHeight="1" x14ac:dyDescent="0.25">
      <c r="B1992" s="217" t="s">
        <v>332</v>
      </c>
      <c r="C1992" s="217" t="s">
        <v>990</v>
      </c>
      <c r="D1992" s="205" t="s">
        <v>963</v>
      </c>
      <c r="E1992" s="230" t="s">
        <v>488</v>
      </c>
      <c r="F1992" s="144" t="s">
        <v>472</v>
      </c>
      <c r="G1992" s="135"/>
      <c r="H1992" s="572"/>
      <c r="I1992" s="175"/>
      <c r="J1992" s="608"/>
      <c r="K1992" s="608"/>
      <c r="L1992" s="146"/>
      <c r="M1992" s="611" t="s">
        <v>1029</v>
      </c>
      <c r="N1992" s="146"/>
      <c r="O1992" s="572"/>
      <c r="P1992" s="146"/>
      <c r="Q1992" s="611" t="s">
        <v>1029</v>
      </c>
    </row>
    <row r="1993" spans="2:17" ht="45" hidden="1" customHeight="1" x14ac:dyDescent="0.25">
      <c r="B1993" s="217" t="s">
        <v>332</v>
      </c>
      <c r="C1993" s="217" t="s">
        <v>990</v>
      </c>
      <c r="D1993" s="205" t="s">
        <v>963</v>
      </c>
      <c r="E1993" s="230" t="s">
        <v>489</v>
      </c>
      <c r="F1993" s="144" t="s">
        <v>472</v>
      </c>
      <c r="G1993" s="135"/>
      <c r="H1993" s="594"/>
      <c r="I1993" s="175"/>
      <c r="J1993" s="609"/>
      <c r="K1993" s="609"/>
      <c r="L1993" s="146"/>
      <c r="M1993" s="612"/>
      <c r="N1993" s="146"/>
      <c r="O1993" s="594"/>
      <c r="P1993" s="146"/>
      <c r="Q1993" s="612"/>
    </row>
    <row r="1994" spans="2:17" ht="45" hidden="1" customHeight="1" x14ac:dyDescent="0.25">
      <c r="B1994" s="217" t="s">
        <v>332</v>
      </c>
      <c r="C1994" s="217" t="s">
        <v>990</v>
      </c>
      <c r="D1994" s="205" t="s">
        <v>963</v>
      </c>
      <c r="E1994" s="230" t="s">
        <v>484</v>
      </c>
      <c r="F1994" s="144" t="s">
        <v>472</v>
      </c>
      <c r="G1994" s="135"/>
      <c r="H1994" s="573"/>
      <c r="I1994" s="175"/>
      <c r="J1994" s="610"/>
      <c r="K1994" s="610"/>
      <c r="L1994" s="146"/>
      <c r="M1994" s="613"/>
      <c r="N1994" s="146"/>
      <c r="O1994" s="573"/>
      <c r="P1994" s="146"/>
      <c r="Q1994" s="613"/>
    </row>
    <row r="1995" spans="2:17" ht="15" customHeight="1" x14ac:dyDescent="0.25">
      <c r="B1995" s="221" t="s">
        <v>332</v>
      </c>
      <c r="C1995" s="217" t="s">
        <v>991</v>
      </c>
      <c r="D1995" s="205" t="s">
        <v>931</v>
      </c>
      <c r="E1995" s="213"/>
      <c r="F1995" s="135"/>
      <c r="G1995" s="135"/>
      <c r="H1995" s="482"/>
      <c r="I1995" s="482"/>
      <c r="J1995" s="482"/>
      <c r="K1995" s="512"/>
      <c r="L1995" s="484"/>
      <c r="M1995" s="531"/>
      <c r="N1995" s="485"/>
      <c r="O1995" s="512"/>
      <c r="P1995" s="484"/>
      <c r="Q1995" s="531"/>
    </row>
    <row r="1996" spans="2:17" ht="5.0999999999999996" customHeight="1" thickBot="1" x14ac:dyDescent="0.3">
      <c r="B1996" s="220" t="s">
        <v>332</v>
      </c>
      <c r="C1996" s="220" t="s">
        <v>991</v>
      </c>
      <c r="D1996" s="208" t="s">
        <v>937</v>
      </c>
      <c r="E1996" s="213"/>
      <c r="F1996" s="134"/>
      <c r="G1996" s="202"/>
      <c r="H1996" s="521"/>
      <c r="I1996" s="521"/>
      <c r="J1996" s="521"/>
      <c r="K1996" s="499"/>
      <c r="L1996" s="466"/>
      <c r="M1996" s="534"/>
      <c r="N1996" s="466"/>
      <c r="O1996" s="499"/>
      <c r="P1996" s="466"/>
      <c r="Q1996" s="534"/>
    </row>
    <row r="1997" spans="2:17" ht="15.75" thickTop="1" x14ac:dyDescent="0.25">
      <c r="B1997" s="218" t="s">
        <v>332</v>
      </c>
      <c r="C1997" s="218" t="s">
        <v>991</v>
      </c>
      <c r="D1997" s="209" t="s">
        <v>937</v>
      </c>
      <c r="E1997" s="238" t="s">
        <v>460</v>
      </c>
      <c r="F1997" s="142"/>
      <c r="G1997" s="203" t="s">
        <v>575</v>
      </c>
      <c r="H1997" s="522"/>
      <c r="I1997" s="522"/>
      <c r="J1997" s="522"/>
      <c r="K1997" s="508"/>
      <c r="L1997" s="509"/>
      <c r="M1997" s="535"/>
      <c r="N1997" s="510"/>
      <c r="O1997" s="508"/>
      <c r="P1997" s="509"/>
      <c r="Q1997" s="535"/>
    </row>
    <row r="1998" spans="2:17" ht="45" customHeight="1" x14ac:dyDescent="0.3">
      <c r="B1998" s="217" t="s">
        <v>332</v>
      </c>
      <c r="C1998" s="217" t="s">
        <v>991</v>
      </c>
      <c r="D1998" s="205" t="s">
        <v>937</v>
      </c>
      <c r="E1998" s="230" t="s">
        <v>894</v>
      </c>
      <c r="F1998" s="489" t="s">
        <v>472</v>
      </c>
      <c r="G1998" s="135"/>
      <c r="H1998" s="582"/>
      <c r="I1998" s="477"/>
      <c r="J1998" s="585"/>
      <c r="K1998" s="588"/>
      <c r="L1998" s="471"/>
      <c r="M1998" s="580" t="s">
        <v>1029</v>
      </c>
      <c r="N1998" s="471"/>
      <c r="O1998" s="578"/>
      <c r="P1998" s="471"/>
      <c r="Q1998" s="580" t="s">
        <v>1029</v>
      </c>
    </row>
    <row r="1999" spans="2:17" ht="45" customHeight="1" x14ac:dyDescent="0.3">
      <c r="B1999" s="217" t="s">
        <v>332</v>
      </c>
      <c r="C1999" s="217" t="s">
        <v>991</v>
      </c>
      <c r="D1999" s="205" t="s">
        <v>937</v>
      </c>
      <c r="E1999" s="230" t="s">
        <v>895</v>
      </c>
      <c r="F1999" s="489" t="s">
        <v>472</v>
      </c>
      <c r="G1999" s="135"/>
      <c r="H1999" s="583"/>
      <c r="I1999" s="477"/>
      <c r="J1999" s="586"/>
      <c r="K1999" s="589"/>
      <c r="L1999" s="471"/>
      <c r="M1999" s="591"/>
      <c r="N1999" s="471"/>
      <c r="O1999" s="593"/>
      <c r="P1999" s="471"/>
      <c r="Q1999" s="591"/>
    </row>
    <row r="2000" spans="2:17" ht="45" customHeight="1" x14ac:dyDescent="0.3">
      <c r="B2000" s="217" t="s">
        <v>332</v>
      </c>
      <c r="C2000" s="217" t="s">
        <v>991</v>
      </c>
      <c r="D2000" s="205" t="s">
        <v>937</v>
      </c>
      <c r="E2000" s="230" t="s">
        <v>896</v>
      </c>
      <c r="F2000" s="489" t="s">
        <v>472</v>
      </c>
      <c r="G2000" s="135"/>
      <c r="H2000" s="584"/>
      <c r="I2000" s="477"/>
      <c r="J2000" s="587"/>
      <c r="K2000" s="590"/>
      <c r="L2000" s="471"/>
      <c r="M2000" s="592"/>
      <c r="N2000" s="471"/>
      <c r="O2000" s="579"/>
      <c r="P2000" s="471"/>
      <c r="Q2000" s="592"/>
    </row>
    <row r="2001" spans="2:17" ht="5.0999999999999996" hidden="1" customHeight="1" thickBot="1" x14ac:dyDescent="0.3">
      <c r="B2001" s="220" t="s">
        <v>332</v>
      </c>
      <c r="C2001" s="220" t="s">
        <v>991</v>
      </c>
      <c r="D2001" s="208" t="s">
        <v>938</v>
      </c>
      <c r="E2001" s="213"/>
      <c r="F2001" s="134"/>
      <c r="G2001" s="202"/>
      <c r="H2001" s="521"/>
      <c r="I2001" s="521"/>
      <c r="J2001" s="521"/>
      <c r="K2001" s="499"/>
      <c r="L2001" s="466"/>
      <c r="M2001" s="534"/>
      <c r="N2001" s="466"/>
      <c r="O2001" s="499"/>
      <c r="P2001" s="466"/>
      <c r="Q2001" s="534"/>
    </row>
    <row r="2002" spans="2:17" ht="15.75" hidden="1" thickTop="1" x14ac:dyDescent="0.25">
      <c r="B2002" s="218" t="s">
        <v>332</v>
      </c>
      <c r="C2002" s="218" t="s">
        <v>991</v>
      </c>
      <c r="D2002" s="209" t="s">
        <v>938</v>
      </c>
      <c r="E2002" s="238" t="s">
        <v>933</v>
      </c>
      <c r="F2002" s="142"/>
      <c r="G2002" s="203" t="s">
        <v>575</v>
      </c>
      <c r="H2002" s="522"/>
      <c r="I2002" s="522"/>
      <c r="J2002" s="522"/>
      <c r="K2002" s="508"/>
      <c r="L2002" s="509"/>
      <c r="M2002" s="535"/>
      <c r="N2002" s="510"/>
      <c r="O2002" s="508"/>
      <c r="P2002" s="509"/>
      <c r="Q2002" s="535"/>
    </row>
    <row r="2003" spans="2:17" ht="45" hidden="1" customHeight="1" x14ac:dyDescent="0.25">
      <c r="B2003" s="217" t="s">
        <v>332</v>
      </c>
      <c r="C2003" s="217" t="s">
        <v>991</v>
      </c>
      <c r="D2003" s="205" t="s">
        <v>938</v>
      </c>
      <c r="E2003" s="230" t="s">
        <v>690</v>
      </c>
      <c r="F2003" s="489" t="s">
        <v>472</v>
      </c>
      <c r="G2003" s="135"/>
      <c r="H2003" s="582"/>
      <c r="I2003" s="477"/>
      <c r="J2003" s="585"/>
      <c r="K2003" s="588"/>
      <c r="L2003" s="471"/>
      <c r="M2003" s="580" t="s">
        <v>1029</v>
      </c>
      <c r="N2003" s="471"/>
      <c r="O2003" s="578"/>
      <c r="P2003" s="471"/>
      <c r="Q2003" s="580" t="s">
        <v>1029</v>
      </c>
    </row>
    <row r="2004" spans="2:17" ht="45" hidden="1" customHeight="1" x14ac:dyDescent="0.25">
      <c r="B2004" s="217" t="s">
        <v>332</v>
      </c>
      <c r="C2004" s="217" t="s">
        <v>991</v>
      </c>
      <c r="D2004" s="205" t="s">
        <v>938</v>
      </c>
      <c r="E2004" s="230" t="s">
        <v>691</v>
      </c>
      <c r="F2004" s="489" t="s">
        <v>472</v>
      </c>
      <c r="G2004" s="135"/>
      <c r="H2004" s="583"/>
      <c r="I2004" s="477"/>
      <c r="J2004" s="586"/>
      <c r="K2004" s="589"/>
      <c r="L2004" s="471"/>
      <c r="M2004" s="591"/>
      <c r="N2004" s="471"/>
      <c r="O2004" s="593"/>
      <c r="P2004" s="471"/>
      <c r="Q2004" s="591"/>
    </row>
    <row r="2005" spans="2:17" ht="45" hidden="1" customHeight="1" x14ac:dyDescent="0.25">
      <c r="B2005" s="217" t="s">
        <v>332</v>
      </c>
      <c r="C2005" s="217" t="s">
        <v>991</v>
      </c>
      <c r="D2005" s="205" t="s">
        <v>938</v>
      </c>
      <c r="E2005" s="230" t="s">
        <v>689</v>
      </c>
      <c r="F2005" s="489" t="s">
        <v>472</v>
      </c>
      <c r="G2005" s="135"/>
      <c r="H2005" s="584"/>
      <c r="I2005" s="477"/>
      <c r="J2005" s="587"/>
      <c r="K2005" s="590"/>
      <c r="L2005" s="471"/>
      <c r="M2005" s="592"/>
      <c r="N2005" s="471"/>
      <c r="O2005" s="579"/>
      <c r="P2005" s="471"/>
      <c r="Q2005" s="592"/>
    </row>
    <row r="2006" spans="2:17" ht="5.0999999999999996" hidden="1" customHeight="1" thickBot="1" x14ac:dyDescent="0.3">
      <c r="B2006" s="220" t="s">
        <v>332</v>
      </c>
      <c r="C2006" s="220" t="s">
        <v>991</v>
      </c>
      <c r="D2006" s="208" t="s">
        <v>939</v>
      </c>
      <c r="E2006" s="213"/>
      <c r="F2006" s="134"/>
      <c r="G2006" s="202"/>
      <c r="H2006" s="521"/>
      <c r="I2006" s="521"/>
      <c r="J2006" s="521"/>
      <c r="K2006" s="499"/>
      <c r="L2006" s="466"/>
      <c r="M2006" s="534"/>
      <c r="N2006" s="466"/>
      <c r="O2006" s="499"/>
      <c r="P2006" s="466"/>
      <c r="Q2006" s="534"/>
    </row>
    <row r="2007" spans="2:17" ht="15.75" hidden="1" thickTop="1" x14ac:dyDescent="0.25">
      <c r="B2007" s="218" t="s">
        <v>332</v>
      </c>
      <c r="C2007" s="218" t="s">
        <v>991</v>
      </c>
      <c r="D2007" s="209" t="s">
        <v>939</v>
      </c>
      <c r="E2007" s="238" t="s">
        <v>893</v>
      </c>
      <c r="F2007" s="142"/>
      <c r="G2007" s="203" t="s">
        <v>575</v>
      </c>
      <c r="H2007" s="522"/>
      <c r="I2007" s="522"/>
      <c r="J2007" s="522"/>
      <c r="K2007" s="508"/>
      <c r="L2007" s="509"/>
      <c r="M2007" s="535"/>
      <c r="N2007" s="510"/>
      <c r="O2007" s="508"/>
      <c r="P2007" s="509"/>
      <c r="Q2007" s="535"/>
    </row>
    <row r="2008" spans="2:17" ht="45" hidden="1" customHeight="1" x14ac:dyDescent="0.25">
      <c r="B2008" s="217" t="s">
        <v>332</v>
      </c>
      <c r="C2008" s="217" t="s">
        <v>991</v>
      </c>
      <c r="D2008" s="205" t="s">
        <v>939</v>
      </c>
      <c r="E2008" s="230" t="s">
        <v>693</v>
      </c>
      <c r="F2008" s="489" t="s">
        <v>472</v>
      </c>
      <c r="G2008" s="135"/>
      <c r="H2008" s="582"/>
      <c r="I2008" s="477"/>
      <c r="J2008" s="585"/>
      <c r="K2008" s="588"/>
      <c r="L2008" s="471"/>
      <c r="M2008" s="580" t="s">
        <v>1029</v>
      </c>
      <c r="N2008" s="471"/>
      <c r="O2008" s="578"/>
      <c r="P2008" s="471"/>
      <c r="Q2008" s="580" t="s">
        <v>1029</v>
      </c>
    </row>
    <row r="2009" spans="2:17" ht="45" hidden="1" customHeight="1" x14ac:dyDescent="0.25">
      <c r="B2009" s="217" t="s">
        <v>332</v>
      </c>
      <c r="C2009" s="217" t="s">
        <v>991</v>
      </c>
      <c r="D2009" s="205" t="s">
        <v>939</v>
      </c>
      <c r="E2009" s="230" t="s">
        <v>692</v>
      </c>
      <c r="F2009" s="489" t="s">
        <v>472</v>
      </c>
      <c r="G2009" s="135"/>
      <c r="H2009" s="583"/>
      <c r="I2009" s="477"/>
      <c r="J2009" s="586"/>
      <c r="K2009" s="589"/>
      <c r="L2009" s="471"/>
      <c r="M2009" s="591"/>
      <c r="N2009" s="471"/>
      <c r="O2009" s="593"/>
      <c r="P2009" s="471"/>
      <c r="Q2009" s="591"/>
    </row>
    <row r="2010" spans="2:17" ht="45" hidden="1" customHeight="1" x14ac:dyDescent="0.25">
      <c r="B2010" s="217" t="s">
        <v>332</v>
      </c>
      <c r="C2010" s="217" t="s">
        <v>991</v>
      </c>
      <c r="D2010" s="205" t="s">
        <v>939</v>
      </c>
      <c r="E2010" s="230" t="s">
        <v>898</v>
      </c>
      <c r="F2010" s="489" t="s">
        <v>472</v>
      </c>
      <c r="G2010" s="135"/>
      <c r="H2010" s="584"/>
      <c r="I2010" s="477"/>
      <c r="J2010" s="587"/>
      <c r="K2010" s="590"/>
      <c r="L2010" s="471"/>
      <c r="M2010" s="592"/>
      <c r="N2010" s="471"/>
      <c r="O2010" s="579"/>
      <c r="P2010" s="471"/>
      <c r="Q2010" s="592"/>
    </row>
    <row r="2011" spans="2:17" ht="5.0999999999999996" hidden="1" customHeight="1" thickBot="1" x14ac:dyDescent="0.3">
      <c r="B2011" s="220" t="s">
        <v>332</v>
      </c>
      <c r="C2011" s="220" t="s">
        <v>991</v>
      </c>
      <c r="D2011" s="208" t="s">
        <v>940</v>
      </c>
      <c r="E2011" s="213"/>
      <c r="F2011" s="134"/>
      <c r="G2011" s="202"/>
      <c r="H2011" s="521"/>
      <c r="I2011" s="521"/>
      <c r="J2011" s="521"/>
      <c r="K2011" s="499"/>
      <c r="L2011" s="466"/>
      <c r="M2011" s="534"/>
      <c r="N2011" s="466"/>
      <c r="O2011" s="499"/>
      <c r="P2011" s="466"/>
      <c r="Q2011" s="534"/>
    </row>
    <row r="2012" spans="2:17" ht="15.75" hidden="1" thickTop="1" x14ac:dyDescent="0.25">
      <c r="B2012" s="218" t="s">
        <v>332</v>
      </c>
      <c r="C2012" s="218" t="s">
        <v>991</v>
      </c>
      <c r="D2012" s="209" t="s">
        <v>940</v>
      </c>
      <c r="E2012" s="238" t="s">
        <v>941</v>
      </c>
      <c r="F2012" s="142"/>
      <c r="G2012" s="203" t="s">
        <v>575</v>
      </c>
      <c r="H2012" s="522"/>
      <c r="I2012" s="522"/>
      <c r="J2012" s="522"/>
      <c r="K2012" s="508"/>
      <c r="L2012" s="509"/>
      <c r="M2012" s="535"/>
      <c r="N2012" s="510"/>
      <c r="O2012" s="508"/>
      <c r="P2012" s="509"/>
      <c r="Q2012" s="535"/>
    </row>
    <row r="2013" spans="2:17" ht="45" hidden="1" customHeight="1" x14ac:dyDescent="0.25">
      <c r="B2013" s="217" t="s">
        <v>332</v>
      </c>
      <c r="C2013" s="217" t="s">
        <v>991</v>
      </c>
      <c r="D2013" s="205" t="s">
        <v>940</v>
      </c>
      <c r="E2013" s="230" t="s">
        <v>945</v>
      </c>
      <c r="F2013" s="489" t="s">
        <v>472</v>
      </c>
      <c r="G2013" s="135"/>
      <c r="H2013" s="582"/>
      <c r="I2013" s="477"/>
      <c r="J2013" s="585"/>
      <c r="K2013" s="588"/>
      <c r="L2013" s="471"/>
      <c r="M2013" s="580" t="s">
        <v>1029</v>
      </c>
      <c r="N2013" s="471"/>
      <c r="O2013" s="578"/>
      <c r="P2013" s="471"/>
      <c r="Q2013" s="580" t="s">
        <v>1029</v>
      </c>
    </row>
    <row r="2014" spans="2:17" ht="45" hidden="1" customHeight="1" x14ac:dyDescent="0.25">
      <c r="B2014" s="217" t="s">
        <v>332</v>
      </c>
      <c r="C2014" s="217" t="s">
        <v>991</v>
      </c>
      <c r="D2014" s="205" t="s">
        <v>940</v>
      </c>
      <c r="E2014" s="230" t="s">
        <v>946</v>
      </c>
      <c r="F2014" s="489" t="s">
        <v>472</v>
      </c>
      <c r="G2014" s="135"/>
      <c r="H2014" s="583"/>
      <c r="I2014" s="477"/>
      <c r="J2014" s="586"/>
      <c r="K2014" s="589"/>
      <c r="L2014" s="471"/>
      <c r="M2014" s="591"/>
      <c r="N2014" s="471"/>
      <c r="O2014" s="593"/>
      <c r="P2014" s="471"/>
      <c r="Q2014" s="591"/>
    </row>
    <row r="2015" spans="2:17" ht="45" hidden="1" customHeight="1" x14ac:dyDescent="0.25">
      <c r="B2015" s="217" t="s">
        <v>332</v>
      </c>
      <c r="C2015" s="217" t="s">
        <v>991</v>
      </c>
      <c r="D2015" s="205" t="s">
        <v>940</v>
      </c>
      <c r="E2015" s="230" t="s">
        <v>947</v>
      </c>
      <c r="F2015" s="489" t="s">
        <v>472</v>
      </c>
      <c r="G2015" s="135"/>
      <c r="H2015" s="584"/>
      <c r="I2015" s="477"/>
      <c r="J2015" s="587"/>
      <c r="K2015" s="590"/>
      <c r="L2015" s="471"/>
      <c r="M2015" s="592"/>
      <c r="N2015" s="471"/>
      <c r="O2015" s="579"/>
      <c r="P2015" s="471"/>
      <c r="Q2015" s="592"/>
    </row>
    <row r="2016" spans="2:17" ht="5.0999999999999996" hidden="1" customHeight="1" thickBot="1" x14ac:dyDescent="0.3">
      <c r="B2016" s="220" t="s">
        <v>332</v>
      </c>
      <c r="C2016" s="220" t="s">
        <v>991</v>
      </c>
      <c r="D2016" s="208" t="s">
        <v>948</v>
      </c>
      <c r="E2016" s="213"/>
      <c r="F2016" s="134"/>
      <c r="G2016" s="202"/>
      <c r="H2016" s="521"/>
      <c r="I2016" s="521"/>
      <c r="J2016" s="521"/>
      <c r="K2016" s="499"/>
      <c r="L2016" s="466"/>
      <c r="M2016" s="534"/>
      <c r="N2016" s="466"/>
      <c r="O2016" s="499"/>
      <c r="P2016" s="466"/>
      <c r="Q2016" s="534"/>
    </row>
    <row r="2017" spans="2:17" ht="15.75" hidden="1" thickTop="1" x14ac:dyDescent="0.25">
      <c r="B2017" s="218" t="s">
        <v>332</v>
      </c>
      <c r="C2017" s="218" t="s">
        <v>991</v>
      </c>
      <c r="D2017" s="209" t="s">
        <v>948</v>
      </c>
      <c r="E2017" s="238" t="s">
        <v>459</v>
      </c>
      <c r="F2017" s="142"/>
      <c r="G2017" s="203" t="s">
        <v>575</v>
      </c>
      <c r="H2017" s="522"/>
      <c r="I2017" s="522"/>
      <c r="J2017" s="522"/>
      <c r="K2017" s="508"/>
      <c r="L2017" s="509"/>
      <c r="M2017" s="535"/>
      <c r="N2017" s="510"/>
      <c r="O2017" s="508"/>
      <c r="P2017" s="509"/>
      <c r="Q2017" s="535"/>
    </row>
    <row r="2018" spans="2:17" ht="45" hidden="1" customHeight="1" x14ac:dyDescent="0.25">
      <c r="B2018" s="217" t="s">
        <v>332</v>
      </c>
      <c r="C2018" s="217" t="s">
        <v>991</v>
      </c>
      <c r="D2018" s="205" t="s">
        <v>948</v>
      </c>
      <c r="E2018" s="230" t="s">
        <v>952</v>
      </c>
      <c r="F2018" s="489" t="s">
        <v>472</v>
      </c>
      <c r="G2018" s="135"/>
      <c r="H2018" s="582"/>
      <c r="I2018" s="477"/>
      <c r="J2018" s="585"/>
      <c r="K2018" s="588"/>
      <c r="L2018" s="471"/>
      <c r="M2018" s="580" t="s">
        <v>1029</v>
      </c>
      <c r="N2018" s="471"/>
      <c r="O2018" s="578"/>
      <c r="P2018" s="471"/>
      <c r="Q2018" s="580" t="s">
        <v>1029</v>
      </c>
    </row>
    <row r="2019" spans="2:17" ht="45" hidden="1" customHeight="1" x14ac:dyDescent="0.25">
      <c r="B2019" s="217" t="s">
        <v>332</v>
      </c>
      <c r="C2019" s="217" t="s">
        <v>991</v>
      </c>
      <c r="D2019" s="205" t="s">
        <v>948</v>
      </c>
      <c r="E2019" s="230" t="s">
        <v>953</v>
      </c>
      <c r="F2019" s="489" t="s">
        <v>472</v>
      </c>
      <c r="G2019" s="135"/>
      <c r="H2019" s="583"/>
      <c r="I2019" s="477"/>
      <c r="J2019" s="586"/>
      <c r="K2019" s="589"/>
      <c r="L2019" s="471"/>
      <c r="M2019" s="591"/>
      <c r="N2019" s="471"/>
      <c r="O2019" s="593"/>
      <c r="P2019" s="471"/>
      <c r="Q2019" s="591"/>
    </row>
    <row r="2020" spans="2:17" ht="45" hidden="1" customHeight="1" x14ac:dyDescent="0.25">
      <c r="B2020" s="217" t="s">
        <v>332</v>
      </c>
      <c r="C2020" s="217" t="s">
        <v>991</v>
      </c>
      <c r="D2020" s="205" t="s">
        <v>948</v>
      </c>
      <c r="E2020" s="230" t="s">
        <v>954</v>
      </c>
      <c r="F2020" s="489" t="s">
        <v>472</v>
      </c>
      <c r="G2020" s="135"/>
      <c r="H2020" s="584"/>
      <c r="I2020" s="477"/>
      <c r="J2020" s="587"/>
      <c r="K2020" s="590"/>
      <c r="L2020" s="471"/>
      <c r="M2020" s="592"/>
      <c r="N2020" s="471"/>
      <c r="O2020" s="579"/>
      <c r="P2020" s="471"/>
      <c r="Q2020" s="592"/>
    </row>
    <row r="2021" spans="2:17" ht="5.0999999999999996" hidden="1" customHeight="1" thickBot="1" x14ac:dyDescent="0.3">
      <c r="B2021" s="220" t="s">
        <v>332</v>
      </c>
      <c r="C2021" s="220" t="s">
        <v>991</v>
      </c>
      <c r="D2021" s="208" t="s">
        <v>955</v>
      </c>
      <c r="E2021" s="213"/>
      <c r="F2021" s="134"/>
      <c r="G2021" s="202"/>
      <c r="H2021" s="521"/>
      <c r="I2021" s="521"/>
      <c r="J2021" s="521"/>
      <c r="K2021" s="499"/>
      <c r="L2021" s="466"/>
      <c r="M2021" s="534"/>
      <c r="N2021" s="466"/>
      <c r="O2021" s="499"/>
      <c r="P2021" s="466"/>
      <c r="Q2021" s="534"/>
    </row>
    <row r="2022" spans="2:17" ht="15.75" hidden="1" thickTop="1" x14ac:dyDescent="0.25">
      <c r="B2022" s="218" t="s">
        <v>332</v>
      </c>
      <c r="C2022" s="218" t="s">
        <v>991</v>
      </c>
      <c r="D2022" s="209" t="s">
        <v>955</v>
      </c>
      <c r="E2022" s="238" t="s">
        <v>315</v>
      </c>
      <c r="F2022" s="142"/>
      <c r="G2022" s="203" t="s">
        <v>575</v>
      </c>
      <c r="H2022" s="522"/>
      <c r="I2022" s="522"/>
      <c r="J2022" s="522"/>
      <c r="K2022" s="508"/>
      <c r="L2022" s="509"/>
      <c r="M2022" s="535"/>
      <c r="N2022" s="510"/>
      <c r="O2022" s="508"/>
      <c r="P2022" s="509"/>
      <c r="Q2022" s="535"/>
    </row>
    <row r="2023" spans="2:17" ht="45" hidden="1" customHeight="1" x14ac:dyDescent="0.25">
      <c r="B2023" s="217" t="s">
        <v>332</v>
      </c>
      <c r="C2023" s="217" t="s">
        <v>991</v>
      </c>
      <c r="D2023" s="205" t="s">
        <v>955</v>
      </c>
      <c r="E2023" s="230" t="s">
        <v>959</v>
      </c>
      <c r="F2023" s="489" t="s">
        <v>472</v>
      </c>
      <c r="G2023" s="135"/>
      <c r="H2023" s="582"/>
      <c r="I2023" s="477"/>
      <c r="J2023" s="585"/>
      <c r="K2023" s="588"/>
      <c r="L2023" s="471"/>
      <c r="M2023" s="580" t="s">
        <v>1029</v>
      </c>
      <c r="N2023" s="471"/>
      <c r="O2023" s="578"/>
      <c r="P2023" s="471"/>
      <c r="Q2023" s="580" t="s">
        <v>1029</v>
      </c>
    </row>
    <row r="2024" spans="2:17" ht="45" hidden="1" customHeight="1" x14ac:dyDescent="0.25">
      <c r="B2024" s="217" t="s">
        <v>332</v>
      </c>
      <c r="C2024" s="217" t="s">
        <v>991</v>
      </c>
      <c r="D2024" s="205" t="s">
        <v>955</v>
      </c>
      <c r="E2024" s="230" t="s">
        <v>960</v>
      </c>
      <c r="F2024" s="489" t="s">
        <v>472</v>
      </c>
      <c r="G2024" s="135"/>
      <c r="H2024" s="583"/>
      <c r="I2024" s="477"/>
      <c r="J2024" s="586"/>
      <c r="K2024" s="589"/>
      <c r="L2024" s="471"/>
      <c r="M2024" s="591"/>
      <c r="N2024" s="471"/>
      <c r="O2024" s="593"/>
      <c r="P2024" s="471"/>
      <c r="Q2024" s="591"/>
    </row>
    <row r="2025" spans="2:17" ht="45" hidden="1" customHeight="1" x14ac:dyDescent="0.25">
      <c r="B2025" s="217" t="s">
        <v>332</v>
      </c>
      <c r="C2025" s="217" t="s">
        <v>991</v>
      </c>
      <c r="D2025" s="205" t="s">
        <v>955</v>
      </c>
      <c r="E2025" s="230" t="s">
        <v>961</v>
      </c>
      <c r="F2025" s="489" t="s">
        <v>472</v>
      </c>
      <c r="G2025" s="135"/>
      <c r="H2025" s="584"/>
      <c r="I2025" s="477"/>
      <c r="J2025" s="587"/>
      <c r="K2025" s="590"/>
      <c r="L2025" s="471"/>
      <c r="M2025" s="592"/>
      <c r="N2025" s="471"/>
      <c r="O2025" s="579"/>
      <c r="P2025" s="471"/>
      <c r="Q2025" s="592"/>
    </row>
    <row r="2026" spans="2:17" ht="5.0999999999999996" hidden="1" customHeight="1" thickBot="1" x14ac:dyDescent="0.3">
      <c r="B2026" s="220" t="s">
        <v>332</v>
      </c>
      <c r="C2026" s="220" t="s">
        <v>991</v>
      </c>
      <c r="D2026" s="208" t="s">
        <v>962</v>
      </c>
      <c r="E2026" s="213"/>
      <c r="F2026" s="134"/>
      <c r="G2026" s="202"/>
      <c r="H2026" s="521"/>
      <c r="I2026" s="521"/>
      <c r="J2026" s="521"/>
      <c r="K2026" s="499"/>
      <c r="L2026" s="466"/>
      <c r="M2026" s="534"/>
      <c r="N2026" s="466"/>
      <c r="O2026" s="499"/>
      <c r="P2026" s="466"/>
      <c r="Q2026" s="534"/>
    </row>
    <row r="2027" spans="2:17" ht="15.75" hidden="1" thickTop="1" x14ac:dyDescent="0.25">
      <c r="B2027" s="218" t="s">
        <v>332</v>
      </c>
      <c r="C2027" s="218" t="s">
        <v>991</v>
      </c>
      <c r="D2027" s="209" t="s">
        <v>962</v>
      </c>
      <c r="E2027" s="238" t="s">
        <v>316</v>
      </c>
      <c r="F2027" s="142"/>
      <c r="G2027" s="203" t="s">
        <v>575</v>
      </c>
      <c r="H2027" s="522"/>
      <c r="I2027" s="522"/>
      <c r="J2027" s="522"/>
      <c r="K2027" s="508"/>
      <c r="L2027" s="509"/>
      <c r="M2027" s="535"/>
      <c r="N2027" s="510"/>
      <c r="O2027" s="508"/>
      <c r="P2027" s="509"/>
      <c r="Q2027" s="535"/>
    </row>
    <row r="2028" spans="2:17" ht="45" hidden="1" customHeight="1" x14ac:dyDescent="0.25">
      <c r="B2028" s="217" t="s">
        <v>332</v>
      </c>
      <c r="C2028" s="217" t="s">
        <v>991</v>
      </c>
      <c r="D2028" s="205" t="s">
        <v>962</v>
      </c>
      <c r="E2028" s="230" t="s">
        <v>694</v>
      </c>
      <c r="F2028" s="489" t="s">
        <v>472</v>
      </c>
      <c r="G2028" s="135"/>
      <c r="H2028" s="582"/>
      <c r="I2028" s="477"/>
      <c r="J2028" s="585"/>
      <c r="K2028" s="588"/>
      <c r="L2028" s="471"/>
      <c r="M2028" s="580" t="s">
        <v>1029</v>
      </c>
      <c r="N2028" s="471"/>
      <c r="O2028" s="578"/>
      <c r="P2028" s="471"/>
      <c r="Q2028" s="580" t="s">
        <v>1029</v>
      </c>
    </row>
    <row r="2029" spans="2:17" ht="45" hidden="1" customHeight="1" x14ac:dyDescent="0.25">
      <c r="B2029" s="217" t="s">
        <v>332</v>
      </c>
      <c r="C2029" s="217" t="s">
        <v>991</v>
      </c>
      <c r="D2029" s="205" t="s">
        <v>962</v>
      </c>
      <c r="E2029" s="230" t="s">
        <v>695</v>
      </c>
      <c r="F2029" s="489" t="s">
        <v>472</v>
      </c>
      <c r="G2029" s="135"/>
      <c r="H2029" s="583"/>
      <c r="I2029" s="477"/>
      <c r="J2029" s="586"/>
      <c r="K2029" s="589"/>
      <c r="L2029" s="471"/>
      <c r="M2029" s="591"/>
      <c r="N2029" s="471"/>
      <c r="O2029" s="593"/>
      <c r="P2029" s="471"/>
      <c r="Q2029" s="591"/>
    </row>
    <row r="2030" spans="2:17" ht="45" hidden="1" customHeight="1" x14ac:dyDescent="0.25">
      <c r="B2030" s="217" t="s">
        <v>332</v>
      </c>
      <c r="C2030" s="217" t="s">
        <v>991</v>
      </c>
      <c r="D2030" s="205" t="s">
        <v>962</v>
      </c>
      <c r="E2030" s="230" t="s">
        <v>899</v>
      </c>
      <c r="F2030" s="489" t="s">
        <v>472</v>
      </c>
      <c r="G2030" s="135"/>
      <c r="H2030" s="584"/>
      <c r="I2030" s="477"/>
      <c r="J2030" s="587"/>
      <c r="K2030" s="590"/>
      <c r="L2030" s="471"/>
      <c r="M2030" s="592"/>
      <c r="N2030" s="471"/>
      <c r="O2030" s="579"/>
      <c r="P2030" s="471"/>
      <c r="Q2030" s="592"/>
    </row>
    <row r="2031" spans="2:17" ht="5.0999999999999996" hidden="1" customHeight="1" thickBot="1" x14ac:dyDescent="0.3">
      <c r="B2031" s="220" t="s">
        <v>332</v>
      </c>
      <c r="C2031" s="220" t="s">
        <v>991</v>
      </c>
      <c r="D2031" s="208" t="s">
        <v>963</v>
      </c>
      <c r="E2031" s="213"/>
      <c r="F2031" s="134"/>
      <c r="G2031" s="202"/>
      <c r="H2031" s="521"/>
      <c r="I2031" s="521"/>
      <c r="J2031" s="521"/>
      <c r="K2031" s="499"/>
      <c r="L2031" s="466"/>
      <c r="M2031" s="534"/>
      <c r="N2031" s="466"/>
      <c r="O2031" s="499"/>
      <c r="P2031" s="466"/>
      <c r="Q2031" s="534"/>
    </row>
    <row r="2032" spans="2:17" ht="15.75" hidden="1" thickTop="1" x14ac:dyDescent="0.25">
      <c r="B2032" s="218" t="s">
        <v>332</v>
      </c>
      <c r="C2032" s="218" t="s">
        <v>991</v>
      </c>
      <c r="D2032" s="209" t="s">
        <v>963</v>
      </c>
      <c r="E2032" s="238" t="s">
        <v>317</v>
      </c>
      <c r="F2032" s="142"/>
      <c r="G2032" s="203" t="s">
        <v>575</v>
      </c>
      <c r="H2032" s="522"/>
      <c r="I2032" s="522"/>
      <c r="J2032" s="522"/>
      <c r="K2032" s="508"/>
      <c r="L2032" s="509"/>
      <c r="M2032" s="535"/>
      <c r="N2032" s="510"/>
      <c r="O2032" s="508"/>
      <c r="P2032" s="509"/>
      <c r="Q2032" s="535"/>
    </row>
    <row r="2033" spans="2:17" ht="45" hidden="1" customHeight="1" x14ac:dyDescent="0.25">
      <c r="B2033" s="217" t="s">
        <v>332</v>
      </c>
      <c r="C2033" s="217" t="s">
        <v>991</v>
      </c>
      <c r="D2033" s="205" t="s">
        <v>963</v>
      </c>
      <c r="E2033" s="230" t="s">
        <v>694</v>
      </c>
      <c r="F2033" s="489" t="s">
        <v>472</v>
      </c>
      <c r="G2033" s="135"/>
      <c r="H2033" s="582"/>
      <c r="I2033" s="477"/>
      <c r="J2033" s="585"/>
      <c r="K2033" s="588"/>
      <c r="L2033" s="471"/>
      <c r="M2033" s="580" t="s">
        <v>1029</v>
      </c>
      <c r="N2033" s="471"/>
      <c r="O2033" s="578"/>
      <c r="P2033" s="471"/>
      <c r="Q2033" s="580" t="s">
        <v>1029</v>
      </c>
    </row>
    <row r="2034" spans="2:17" ht="45" hidden="1" customHeight="1" x14ac:dyDescent="0.25">
      <c r="B2034" s="217" t="s">
        <v>332</v>
      </c>
      <c r="C2034" s="217" t="s">
        <v>991</v>
      </c>
      <c r="D2034" s="205" t="s">
        <v>963</v>
      </c>
      <c r="E2034" s="230" t="s">
        <v>695</v>
      </c>
      <c r="F2034" s="489" t="s">
        <v>472</v>
      </c>
      <c r="G2034" s="135"/>
      <c r="H2034" s="583"/>
      <c r="I2034" s="477"/>
      <c r="J2034" s="586"/>
      <c r="K2034" s="589"/>
      <c r="L2034" s="471"/>
      <c r="M2034" s="591"/>
      <c r="N2034" s="471"/>
      <c r="O2034" s="593"/>
      <c r="P2034" s="471"/>
      <c r="Q2034" s="591"/>
    </row>
    <row r="2035" spans="2:17" ht="45" hidden="1" customHeight="1" x14ac:dyDescent="0.25">
      <c r="B2035" s="217" t="s">
        <v>332</v>
      </c>
      <c r="C2035" s="217" t="s">
        <v>991</v>
      </c>
      <c r="D2035" s="205" t="s">
        <v>963</v>
      </c>
      <c r="E2035" s="230" t="s">
        <v>899</v>
      </c>
      <c r="F2035" s="489" t="s">
        <v>472</v>
      </c>
      <c r="G2035" s="135"/>
      <c r="H2035" s="584"/>
      <c r="I2035" s="477"/>
      <c r="J2035" s="587"/>
      <c r="K2035" s="590"/>
      <c r="L2035" s="471"/>
      <c r="M2035" s="592"/>
      <c r="N2035" s="471"/>
      <c r="O2035" s="579"/>
      <c r="P2035" s="471"/>
      <c r="Q2035" s="592"/>
    </row>
    <row r="2036" spans="2:17" ht="15" hidden="1" customHeight="1" x14ac:dyDescent="0.25">
      <c r="B2036" s="221" t="s">
        <v>331</v>
      </c>
      <c r="C2036" s="217" t="s">
        <v>990</v>
      </c>
      <c r="D2036" s="205" t="s">
        <v>931</v>
      </c>
      <c r="E2036" s="213"/>
      <c r="F2036" s="135"/>
      <c r="G2036" s="135"/>
      <c r="H2036" s="154"/>
      <c r="I2036" s="154"/>
      <c r="J2036" s="154"/>
      <c r="K2036" s="154"/>
      <c r="L2036" s="155"/>
      <c r="M2036" s="148"/>
      <c r="N2036" s="156"/>
      <c r="O2036" s="154"/>
      <c r="P2036" s="155"/>
      <c r="Q2036" s="148"/>
    </row>
    <row r="2037" spans="2:17" ht="5.0999999999999996" hidden="1" customHeight="1" thickBot="1" x14ac:dyDescent="0.3">
      <c r="B2037" s="220" t="s">
        <v>331</v>
      </c>
      <c r="C2037" s="220" t="s">
        <v>990</v>
      </c>
      <c r="D2037" s="208" t="s">
        <v>964</v>
      </c>
      <c r="E2037" s="213"/>
      <c r="F2037" s="134"/>
      <c r="G2037" s="202"/>
      <c r="H2037" s="193"/>
      <c r="I2037" s="193"/>
      <c r="J2037" s="193"/>
      <c r="K2037" s="193"/>
      <c r="L2037" s="134"/>
      <c r="M2037" s="186"/>
      <c r="N2037" s="134"/>
      <c r="O2037" s="193"/>
      <c r="P2037" s="134"/>
      <c r="Q2037" s="186"/>
    </row>
    <row r="2038" spans="2:17" ht="15.75" hidden="1" thickTop="1" x14ac:dyDescent="0.25">
      <c r="B2038" s="218" t="s">
        <v>331</v>
      </c>
      <c r="C2038" s="218" t="s">
        <v>990</v>
      </c>
      <c r="D2038" s="209" t="s">
        <v>964</v>
      </c>
      <c r="E2038" s="238" t="s">
        <v>460</v>
      </c>
      <c r="F2038" s="142"/>
      <c r="G2038" s="203" t="s">
        <v>575</v>
      </c>
      <c r="H2038" s="194"/>
      <c r="I2038" s="194"/>
      <c r="J2038" s="194"/>
      <c r="K2038" s="194"/>
      <c r="L2038" s="171"/>
      <c r="M2038" s="183"/>
      <c r="N2038" s="172"/>
      <c r="O2038" s="194"/>
      <c r="P2038" s="171"/>
      <c r="Q2038" s="183"/>
    </row>
    <row r="2039" spans="2:17" ht="45" hidden="1" customHeight="1" x14ac:dyDescent="0.25">
      <c r="B2039" s="217" t="s">
        <v>331</v>
      </c>
      <c r="C2039" s="217" t="s">
        <v>990</v>
      </c>
      <c r="D2039" s="205" t="s">
        <v>964</v>
      </c>
      <c r="E2039" s="230" t="s">
        <v>485</v>
      </c>
      <c r="F2039" s="144" t="s">
        <v>472</v>
      </c>
      <c r="G2039" s="135"/>
      <c r="H2039" s="572"/>
      <c r="I2039" s="175"/>
      <c r="J2039" s="608"/>
      <c r="K2039" s="608"/>
      <c r="L2039" s="146"/>
      <c r="M2039" s="611" t="s">
        <v>1029</v>
      </c>
      <c r="N2039" s="146"/>
      <c r="O2039" s="572"/>
      <c r="P2039" s="146"/>
      <c r="Q2039" s="611" t="s">
        <v>1029</v>
      </c>
    </row>
    <row r="2040" spans="2:17" ht="45" hidden="1" customHeight="1" x14ac:dyDescent="0.25">
      <c r="B2040" s="217" t="s">
        <v>331</v>
      </c>
      <c r="C2040" s="217" t="s">
        <v>990</v>
      </c>
      <c r="D2040" s="205" t="s">
        <v>964</v>
      </c>
      <c r="E2040" s="230" t="s">
        <v>486</v>
      </c>
      <c r="F2040" s="144" t="s">
        <v>472</v>
      </c>
      <c r="G2040" s="135"/>
      <c r="H2040" s="594"/>
      <c r="I2040" s="175"/>
      <c r="J2040" s="609"/>
      <c r="K2040" s="609"/>
      <c r="L2040" s="146"/>
      <c r="M2040" s="612"/>
      <c r="N2040" s="146"/>
      <c r="O2040" s="594"/>
      <c r="P2040" s="146"/>
      <c r="Q2040" s="612"/>
    </row>
    <row r="2041" spans="2:17" ht="45" hidden="1" customHeight="1" x14ac:dyDescent="0.25">
      <c r="B2041" s="217" t="s">
        <v>331</v>
      </c>
      <c r="C2041" s="217" t="s">
        <v>990</v>
      </c>
      <c r="D2041" s="205" t="s">
        <v>964</v>
      </c>
      <c r="E2041" s="230" t="s">
        <v>481</v>
      </c>
      <c r="F2041" s="144" t="s">
        <v>472</v>
      </c>
      <c r="G2041" s="135"/>
      <c r="H2041" s="573"/>
      <c r="I2041" s="175"/>
      <c r="J2041" s="610"/>
      <c r="K2041" s="610"/>
      <c r="L2041" s="146"/>
      <c r="M2041" s="613"/>
      <c r="N2041" s="146"/>
      <c r="O2041" s="573"/>
      <c r="P2041" s="146"/>
      <c r="Q2041" s="613"/>
    </row>
    <row r="2042" spans="2:17" ht="5.0999999999999996" hidden="1" customHeight="1" thickBot="1" x14ac:dyDescent="0.3">
      <c r="B2042" s="220" t="s">
        <v>331</v>
      </c>
      <c r="C2042" s="220" t="s">
        <v>990</v>
      </c>
      <c r="D2042" s="208" t="s">
        <v>965</v>
      </c>
      <c r="E2042" s="213"/>
      <c r="F2042" s="134"/>
      <c r="G2042" s="202"/>
      <c r="H2042" s="193"/>
      <c r="I2042" s="193"/>
      <c r="J2042" s="193"/>
      <c r="K2042" s="193"/>
      <c r="L2042" s="134"/>
      <c r="M2042" s="186"/>
      <c r="N2042" s="134"/>
      <c r="O2042" s="193"/>
      <c r="P2042" s="134"/>
      <c r="Q2042" s="186"/>
    </row>
    <row r="2043" spans="2:17" ht="15.75" hidden="1" thickTop="1" x14ac:dyDescent="0.25">
      <c r="B2043" s="218" t="s">
        <v>331</v>
      </c>
      <c r="C2043" s="218" t="s">
        <v>990</v>
      </c>
      <c r="D2043" s="209" t="s">
        <v>965</v>
      </c>
      <c r="E2043" s="238" t="s">
        <v>933</v>
      </c>
      <c r="F2043" s="142"/>
      <c r="G2043" s="203" t="s">
        <v>575</v>
      </c>
      <c r="H2043" s="194"/>
      <c r="I2043" s="194"/>
      <c r="J2043" s="194"/>
      <c r="K2043" s="194"/>
      <c r="L2043" s="171"/>
      <c r="M2043" s="183"/>
      <c r="N2043" s="172"/>
      <c r="O2043" s="194"/>
      <c r="P2043" s="171"/>
      <c r="Q2043" s="183"/>
    </row>
    <row r="2044" spans="2:17" ht="45" hidden="1" customHeight="1" x14ac:dyDescent="0.25">
      <c r="B2044" s="217" t="s">
        <v>331</v>
      </c>
      <c r="C2044" s="217" t="s">
        <v>990</v>
      </c>
      <c r="D2044" s="205" t="s">
        <v>965</v>
      </c>
      <c r="E2044" s="230" t="s">
        <v>897</v>
      </c>
      <c r="F2044" s="144" t="s">
        <v>472</v>
      </c>
      <c r="G2044" s="135"/>
      <c r="H2044" s="572"/>
      <c r="I2044" s="175"/>
      <c r="J2044" s="608"/>
      <c r="K2044" s="608"/>
      <c r="L2044" s="146"/>
      <c r="M2044" s="611" t="s">
        <v>1029</v>
      </c>
      <c r="N2044" s="146"/>
      <c r="O2044" s="572"/>
      <c r="P2044" s="146"/>
      <c r="Q2044" s="611" t="s">
        <v>1029</v>
      </c>
    </row>
    <row r="2045" spans="2:17" ht="45" hidden="1" customHeight="1" x14ac:dyDescent="0.25">
      <c r="B2045" s="217" t="s">
        <v>331</v>
      </c>
      <c r="C2045" s="217" t="s">
        <v>990</v>
      </c>
      <c r="D2045" s="205" t="s">
        <v>965</v>
      </c>
      <c r="E2045" s="230" t="s">
        <v>487</v>
      </c>
      <c r="F2045" s="144" t="s">
        <v>472</v>
      </c>
      <c r="G2045" s="135"/>
      <c r="H2045" s="594"/>
      <c r="I2045" s="175"/>
      <c r="J2045" s="609"/>
      <c r="K2045" s="609"/>
      <c r="L2045" s="146"/>
      <c r="M2045" s="612"/>
      <c r="N2045" s="146"/>
      <c r="O2045" s="594"/>
      <c r="P2045" s="146"/>
      <c r="Q2045" s="612"/>
    </row>
    <row r="2046" spans="2:17" ht="45" hidden="1" customHeight="1" x14ac:dyDescent="0.25">
      <c r="B2046" s="217" t="s">
        <v>331</v>
      </c>
      <c r="C2046" s="217" t="s">
        <v>990</v>
      </c>
      <c r="D2046" s="205" t="s">
        <v>965</v>
      </c>
      <c r="E2046" s="230" t="s">
        <v>482</v>
      </c>
      <c r="F2046" s="144" t="s">
        <v>472</v>
      </c>
      <c r="G2046" s="135"/>
      <c r="H2046" s="573"/>
      <c r="I2046" s="175"/>
      <c r="J2046" s="610"/>
      <c r="K2046" s="610"/>
      <c r="L2046" s="146"/>
      <c r="M2046" s="613"/>
      <c r="N2046" s="146"/>
      <c r="O2046" s="573"/>
      <c r="P2046" s="146"/>
      <c r="Q2046" s="613"/>
    </row>
    <row r="2047" spans="2:17" ht="5.0999999999999996" hidden="1" customHeight="1" thickBot="1" x14ac:dyDescent="0.3">
      <c r="B2047" s="220" t="s">
        <v>331</v>
      </c>
      <c r="C2047" s="220" t="s">
        <v>990</v>
      </c>
      <c r="D2047" s="208" t="s">
        <v>966</v>
      </c>
      <c r="E2047" s="213"/>
      <c r="F2047" s="134"/>
      <c r="G2047" s="202"/>
      <c r="H2047" s="193"/>
      <c r="I2047" s="193"/>
      <c r="J2047" s="193"/>
      <c r="K2047" s="193"/>
      <c r="L2047" s="134"/>
      <c r="M2047" s="186"/>
      <c r="N2047" s="134"/>
      <c r="O2047" s="193"/>
      <c r="P2047" s="134"/>
      <c r="Q2047" s="186"/>
    </row>
    <row r="2048" spans="2:17" ht="15.75" hidden="1" thickTop="1" x14ac:dyDescent="0.25">
      <c r="B2048" s="218" t="s">
        <v>331</v>
      </c>
      <c r="C2048" s="218" t="s">
        <v>990</v>
      </c>
      <c r="D2048" s="209" t="s">
        <v>966</v>
      </c>
      <c r="E2048" s="238" t="s">
        <v>893</v>
      </c>
      <c r="F2048" s="142"/>
      <c r="G2048" s="203" t="s">
        <v>575</v>
      </c>
      <c r="H2048" s="194"/>
      <c r="I2048" s="194"/>
      <c r="J2048" s="194"/>
      <c r="K2048" s="194"/>
      <c r="L2048" s="171"/>
      <c r="M2048" s="183"/>
      <c r="N2048" s="172"/>
      <c r="O2048" s="194"/>
      <c r="P2048" s="171"/>
      <c r="Q2048" s="183"/>
    </row>
    <row r="2049" spans="2:17" ht="45" hidden="1" customHeight="1" x14ac:dyDescent="0.25">
      <c r="B2049" s="217" t="s">
        <v>331</v>
      </c>
      <c r="C2049" s="217" t="s">
        <v>990</v>
      </c>
      <c r="D2049" s="205" t="s">
        <v>966</v>
      </c>
      <c r="E2049" s="230" t="s">
        <v>900</v>
      </c>
      <c r="F2049" s="144" t="s">
        <v>472</v>
      </c>
      <c r="G2049" s="135"/>
      <c r="H2049" s="572"/>
      <c r="I2049" s="175"/>
      <c r="J2049" s="608"/>
      <c r="K2049" s="608"/>
      <c r="L2049" s="146"/>
      <c r="M2049" s="611" t="s">
        <v>1029</v>
      </c>
      <c r="N2049" s="146"/>
      <c r="O2049" s="572"/>
      <c r="P2049" s="146"/>
      <c r="Q2049" s="611" t="s">
        <v>1029</v>
      </c>
    </row>
    <row r="2050" spans="2:17" ht="45" hidden="1" customHeight="1" x14ac:dyDescent="0.25">
      <c r="B2050" s="217" t="s">
        <v>331</v>
      </c>
      <c r="C2050" s="217" t="s">
        <v>990</v>
      </c>
      <c r="D2050" s="205" t="s">
        <v>966</v>
      </c>
      <c r="E2050" s="230" t="s">
        <v>487</v>
      </c>
      <c r="F2050" s="144" t="s">
        <v>472</v>
      </c>
      <c r="G2050" s="135"/>
      <c r="H2050" s="594"/>
      <c r="I2050" s="175"/>
      <c r="J2050" s="609"/>
      <c r="K2050" s="609"/>
      <c r="L2050" s="146"/>
      <c r="M2050" s="612"/>
      <c r="N2050" s="146"/>
      <c r="O2050" s="594"/>
      <c r="P2050" s="146"/>
      <c r="Q2050" s="612"/>
    </row>
    <row r="2051" spans="2:17" ht="45" hidden="1" customHeight="1" x14ac:dyDescent="0.25">
      <c r="B2051" s="217" t="s">
        <v>331</v>
      </c>
      <c r="C2051" s="217" t="s">
        <v>990</v>
      </c>
      <c r="D2051" s="205" t="s">
        <v>966</v>
      </c>
      <c r="E2051" s="230" t="s">
        <v>483</v>
      </c>
      <c r="F2051" s="144" t="s">
        <v>472</v>
      </c>
      <c r="G2051" s="135"/>
      <c r="H2051" s="573"/>
      <c r="I2051" s="175"/>
      <c r="J2051" s="610"/>
      <c r="K2051" s="610"/>
      <c r="L2051" s="146"/>
      <c r="M2051" s="613"/>
      <c r="N2051" s="146"/>
      <c r="O2051" s="573"/>
      <c r="P2051" s="146"/>
      <c r="Q2051" s="613"/>
    </row>
    <row r="2052" spans="2:17" ht="5.0999999999999996" hidden="1" customHeight="1" thickBot="1" x14ac:dyDescent="0.3">
      <c r="B2052" s="220" t="s">
        <v>331</v>
      </c>
      <c r="C2052" s="220" t="s">
        <v>990</v>
      </c>
      <c r="D2052" s="208" t="s">
        <v>967</v>
      </c>
      <c r="E2052" s="213"/>
      <c r="F2052" s="134"/>
      <c r="G2052" s="202"/>
      <c r="H2052" s="193"/>
      <c r="I2052" s="193"/>
      <c r="J2052" s="193"/>
      <c r="K2052" s="193"/>
      <c r="L2052" s="134"/>
      <c r="M2052" s="186"/>
      <c r="N2052" s="134"/>
      <c r="O2052" s="193"/>
      <c r="P2052" s="134"/>
      <c r="Q2052" s="186"/>
    </row>
    <row r="2053" spans="2:17" ht="15.75" hidden="1" thickTop="1" x14ac:dyDescent="0.25">
      <c r="B2053" s="218" t="s">
        <v>331</v>
      </c>
      <c r="C2053" s="218" t="s">
        <v>990</v>
      </c>
      <c r="D2053" s="209" t="s">
        <v>967</v>
      </c>
      <c r="E2053" s="238" t="s">
        <v>941</v>
      </c>
      <c r="F2053" s="142"/>
      <c r="G2053" s="203" t="s">
        <v>575</v>
      </c>
      <c r="H2053" s="194"/>
      <c r="I2053" s="194"/>
      <c r="J2053" s="194"/>
      <c r="K2053" s="194"/>
      <c r="L2053" s="171"/>
      <c r="M2053" s="183"/>
      <c r="N2053" s="172"/>
      <c r="O2053" s="194"/>
      <c r="P2053" s="171"/>
      <c r="Q2053" s="183"/>
    </row>
    <row r="2054" spans="2:17" ht="45" hidden="1" customHeight="1" x14ac:dyDescent="0.25">
      <c r="B2054" s="217" t="s">
        <v>331</v>
      </c>
      <c r="C2054" s="217" t="s">
        <v>990</v>
      </c>
      <c r="D2054" s="205" t="s">
        <v>967</v>
      </c>
      <c r="E2054" s="230" t="s">
        <v>942</v>
      </c>
      <c r="F2054" s="144" t="s">
        <v>472</v>
      </c>
      <c r="G2054" s="135"/>
      <c r="H2054" s="572"/>
      <c r="I2054" s="175"/>
      <c r="J2054" s="608"/>
      <c r="K2054" s="608"/>
      <c r="L2054" s="146"/>
      <c r="M2054" s="611" t="s">
        <v>1029</v>
      </c>
      <c r="N2054" s="146"/>
      <c r="O2054" s="572"/>
      <c r="P2054" s="146"/>
      <c r="Q2054" s="611" t="s">
        <v>1029</v>
      </c>
    </row>
    <row r="2055" spans="2:17" ht="45" hidden="1" customHeight="1" x14ac:dyDescent="0.25">
      <c r="B2055" s="217" t="s">
        <v>331</v>
      </c>
      <c r="C2055" s="217" t="s">
        <v>990</v>
      </c>
      <c r="D2055" s="205" t="s">
        <v>967</v>
      </c>
      <c r="E2055" s="230" t="s">
        <v>943</v>
      </c>
      <c r="F2055" s="144" t="s">
        <v>472</v>
      </c>
      <c r="G2055" s="135"/>
      <c r="H2055" s="594"/>
      <c r="I2055" s="175"/>
      <c r="J2055" s="609"/>
      <c r="K2055" s="609"/>
      <c r="L2055" s="146"/>
      <c r="M2055" s="612"/>
      <c r="N2055" s="146"/>
      <c r="O2055" s="594"/>
      <c r="P2055" s="146"/>
      <c r="Q2055" s="612"/>
    </row>
    <row r="2056" spans="2:17" ht="45" hidden="1" customHeight="1" x14ac:dyDescent="0.25">
      <c r="B2056" s="217" t="s">
        <v>331</v>
      </c>
      <c r="C2056" s="217" t="s">
        <v>990</v>
      </c>
      <c r="D2056" s="205" t="s">
        <v>967</v>
      </c>
      <c r="E2056" s="230" t="s">
        <v>944</v>
      </c>
      <c r="F2056" s="144" t="s">
        <v>472</v>
      </c>
      <c r="G2056" s="135"/>
      <c r="H2056" s="573"/>
      <c r="I2056" s="175"/>
      <c r="J2056" s="610"/>
      <c r="K2056" s="610"/>
      <c r="L2056" s="146"/>
      <c r="M2056" s="613"/>
      <c r="N2056" s="146"/>
      <c r="O2056" s="573"/>
      <c r="P2056" s="146"/>
      <c r="Q2056" s="613"/>
    </row>
    <row r="2057" spans="2:17" ht="5.0999999999999996" hidden="1" customHeight="1" thickBot="1" x14ac:dyDescent="0.3">
      <c r="B2057" s="220" t="s">
        <v>331</v>
      </c>
      <c r="C2057" s="220" t="s">
        <v>990</v>
      </c>
      <c r="D2057" s="208" t="s">
        <v>968</v>
      </c>
      <c r="E2057" s="213"/>
      <c r="F2057" s="134"/>
      <c r="G2057" s="202"/>
      <c r="H2057" s="193"/>
      <c r="I2057" s="193"/>
      <c r="J2057" s="193"/>
      <c r="K2057" s="193"/>
      <c r="L2057" s="134"/>
      <c r="M2057" s="186"/>
      <c r="N2057" s="134"/>
      <c r="O2057" s="193"/>
      <c r="P2057" s="134"/>
      <c r="Q2057" s="186"/>
    </row>
    <row r="2058" spans="2:17" ht="15.75" hidden="1" thickTop="1" x14ac:dyDescent="0.25">
      <c r="B2058" s="218" t="s">
        <v>331</v>
      </c>
      <c r="C2058" s="218" t="s">
        <v>990</v>
      </c>
      <c r="D2058" s="209" t="s">
        <v>968</v>
      </c>
      <c r="E2058" s="238" t="s">
        <v>459</v>
      </c>
      <c r="F2058" s="142"/>
      <c r="G2058" s="203" t="s">
        <v>575</v>
      </c>
      <c r="H2058" s="194"/>
      <c r="I2058" s="194"/>
      <c r="J2058" s="194"/>
      <c r="K2058" s="194"/>
      <c r="L2058" s="171"/>
      <c r="M2058" s="183"/>
      <c r="N2058" s="172"/>
      <c r="O2058" s="194"/>
      <c r="P2058" s="171"/>
      <c r="Q2058" s="183"/>
    </row>
    <row r="2059" spans="2:17" ht="45" hidden="1" customHeight="1" x14ac:dyDescent="0.25">
      <c r="B2059" s="217" t="s">
        <v>331</v>
      </c>
      <c r="C2059" s="217" t="s">
        <v>990</v>
      </c>
      <c r="D2059" s="205" t="s">
        <v>968</v>
      </c>
      <c r="E2059" s="230" t="s">
        <v>949</v>
      </c>
      <c r="F2059" s="144" t="s">
        <v>472</v>
      </c>
      <c r="G2059" s="135"/>
      <c r="H2059" s="572"/>
      <c r="I2059" s="175"/>
      <c r="J2059" s="608"/>
      <c r="K2059" s="608"/>
      <c r="L2059" s="146"/>
      <c r="M2059" s="611" t="s">
        <v>1029</v>
      </c>
      <c r="N2059" s="146"/>
      <c r="O2059" s="572"/>
      <c r="P2059" s="146"/>
      <c r="Q2059" s="611" t="s">
        <v>1029</v>
      </c>
    </row>
    <row r="2060" spans="2:17" ht="45" hidden="1" customHeight="1" x14ac:dyDescent="0.25">
      <c r="B2060" s="217" t="s">
        <v>331</v>
      </c>
      <c r="C2060" s="217" t="s">
        <v>990</v>
      </c>
      <c r="D2060" s="205" t="s">
        <v>968</v>
      </c>
      <c r="E2060" s="230" t="s">
        <v>950</v>
      </c>
      <c r="F2060" s="144" t="s">
        <v>472</v>
      </c>
      <c r="G2060" s="135"/>
      <c r="H2060" s="594"/>
      <c r="I2060" s="175"/>
      <c r="J2060" s="609"/>
      <c r="K2060" s="609"/>
      <c r="L2060" s="146"/>
      <c r="M2060" s="612"/>
      <c r="N2060" s="146"/>
      <c r="O2060" s="594"/>
      <c r="P2060" s="146"/>
      <c r="Q2060" s="612"/>
    </row>
    <row r="2061" spans="2:17" ht="45" hidden="1" customHeight="1" x14ac:dyDescent="0.25">
      <c r="B2061" s="217" t="s">
        <v>331</v>
      </c>
      <c r="C2061" s="217" t="s">
        <v>990</v>
      </c>
      <c r="D2061" s="205" t="s">
        <v>968</v>
      </c>
      <c r="E2061" s="230" t="s">
        <v>951</v>
      </c>
      <c r="F2061" s="144" t="s">
        <v>472</v>
      </c>
      <c r="G2061" s="135"/>
      <c r="H2061" s="573"/>
      <c r="I2061" s="175"/>
      <c r="J2061" s="610"/>
      <c r="K2061" s="610"/>
      <c r="L2061" s="146"/>
      <c r="M2061" s="613"/>
      <c r="N2061" s="146"/>
      <c r="O2061" s="573"/>
      <c r="P2061" s="146"/>
      <c r="Q2061" s="613"/>
    </row>
    <row r="2062" spans="2:17" ht="5.0999999999999996" hidden="1" customHeight="1" thickBot="1" x14ac:dyDescent="0.3">
      <c r="B2062" s="220" t="s">
        <v>331</v>
      </c>
      <c r="C2062" s="220" t="s">
        <v>990</v>
      </c>
      <c r="D2062" s="208" t="s">
        <v>969</v>
      </c>
      <c r="E2062" s="213"/>
      <c r="F2062" s="134"/>
      <c r="G2062" s="202"/>
      <c r="H2062" s="193"/>
      <c r="I2062" s="193"/>
      <c r="J2062" s="193"/>
      <c r="K2062" s="193"/>
      <c r="L2062" s="134"/>
      <c r="M2062" s="186"/>
      <c r="N2062" s="134"/>
      <c r="O2062" s="193"/>
      <c r="P2062" s="134"/>
      <c r="Q2062" s="186"/>
    </row>
    <row r="2063" spans="2:17" ht="15.75" hidden="1" thickTop="1" x14ac:dyDescent="0.25">
      <c r="B2063" s="218" t="s">
        <v>331</v>
      </c>
      <c r="C2063" s="218" t="s">
        <v>990</v>
      </c>
      <c r="D2063" s="209" t="s">
        <v>969</v>
      </c>
      <c r="E2063" s="238" t="s">
        <v>315</v>
      </c>
      <c r="F2063" s="142"/>
      <c r="G2063" s="203" t="s">
        <v>575</v>
      </c>
      <c r="H2063" s="194"/>
      <c r="I2063" s="194"/>
      <c r="J2063" s="194"/>
      <c r="K2063" s="194"/>
      <c r="L2063" s="171"/>
      <c r="M2063" s="183"/>
      <c r="N2063" s="172"/>
      <c r="O2063" s="194"/>
      <c r="P2063" s="171"/>
      <c r="Q2063" s="183"/>
    </row>
    <row r="2064" spans="2:17" ht="45" hidden="1" customHeight="1" x14ac:dyDescent="0.25">
      <c r="B2064" s="217" t="s">
        <v>331</v>
      </c>
      <c r="C2064" s="217" t="s">
        <v>990</v>
      </c>
      <c r="D2064" s="205" t="s">
        <v>969</v>
      </c>
      <c r="E2064" s="230" t="s">
        <v>956</v>
      </c>
      <c r="F2064" s="144" t="s">
        <v>472</v>
      </c>
      <c r="G2064" s="135"/>
      <c r="H2064" s="572"/>
      <c r="I2064" s="175"/>
      <c r="J2064" s="608"/>
      <c r="K2064" s="608"/>
      <c r="L2064" s="146"/>
      <c r="M2064" s="611" t="s">
        <v>1029</v>
      </c>
      <c r="N2064" s="146"/>
      <c r="O2064" s="572"/>
      <c r="P2064" s="146"/>
      <c r="Q2064" s="611" t="s">
        <v>1029</v>
      </c>
    </row>
    <row r="2065" spans="2:17" ht="45" hidden="1" customHeight="1" x14ac:dyDescent="0.25">
      <c r="B2065" s="217" t="s">
        <v>331</v>
      </c>
      <c r="C2065" s="217" t="s">
        <v>990</v>
      </c>
      <c r="D2065" s="205" t="s">
        <v>969</v>
      </c>
      <c r="E2065" s="230" t="s">
        <v>957</v>
      </c>
      <c r="F2065" s="144" t="s">
        <v>472</v>
      </c>
      <c r="G2065" s="135"/>
      <c r="H2065" s="594"/>
      <c r="I2065" s="175"/>
      <c r="J2065" s="609"/>
      <c r="K2065" s="609"/>
      <c r="L2065" s="146"/>
      <c r="M2065" s="612"/>
      <c r="N2065" s="146"/>
      <c r="O2065" s="594"/>
      <c r="P2065" s="146"/>
      <c r="Q2065" s="612"/>
    </row>
    <row r="2066" spans="2:17" ht="45" hidden="1" customHeight="1" x14ac:dyDescent="0.25">
      <c r="B2066" s="217" t="s">
        <v>331</v>
      </c>
      <c r="C2066" s="217" t="s">
        <v>990</v>
      </c>
      <c r="D2066" s="205" t="s">
        <v>969</v>
      </c>
      <c r="E2066" s="230" t="s">
        <v>958</v>
      </c>
      <c r="F2066" s="144" t="s">
        <v>472</v>
      </c>
      <c r="G2066" s="135"/>
      <c r="H2066" s="573"/>
      <c r="I2066" s="175"/>
      <c r="J2066" s="610"/>
      <c r="K2066" s="610"/>
      <c r="L2066" s="146"/>
      <c r="M2066" s="613"/>
      <c r="N2066" s="146"/>
      <c r="O2066" s="573"/>
      <c r="P2066" s="146"/>
      <c r="Q2066" s="613"/>
    </row>
    <row r="2067" spans="2:17" ht="5.0999999999999996" hidden="1" customHeight="1" thickBot="1" x14ac:dyDescent="0.3">
      <c r="B2067" s="220" t="s">
        <v>331</v>
      </c>
      <c r="C2067" s="220" t="s">
        <v>990</v>
      </c>
      <c r="D2067" s="208" t="s">
        <v>970</v>
      </c>
      <c r="E2067" s="213"/>
      <c r="F2067" s="134"/>
      <c r="G2067" s="202"/>
      <c r="H2067" s="193"/>
      <c r="I2067" s="193"/>
      <c r="J2067" s="193"/>
      <c r="K2067" s="193"/>
      <c r="L2067" s="134"/>
      <c r="M2067" s="186"/>
      <c r="N2067" s="134"/>
      <c r="O2067" s="193"/>
      <c r="P2067" s="134"/>
      <c r="Q2067" s="186"/>
    </row>
    <row r="2068" spans="2:17" ht="15.75" hidden="1" thickTop="1" x14ac:dyDescent="0.25">
      <c r="B2068" s="218" t="s">
        <v>331</v>
      </c>
      <c r="C2068" s="218" t="s">
        <v>990</v>
      </c>
      <c r="D2068" s="209" t="s">
        <v>970</v>
      </c>
      <c r="E2068" s="238" t="s">
        <v>316</v>
      </c>
      <c r="F2068" s="142"/>
      <c r="G2068" s="203" t="s">
        <v>575</v>
      </c>
      <c r="H2068" s="194"/>
      <c r="I2068" s="194"/>
      <c r="J2068" s="194"/>
      <c r="K2068" s="194"/>
      <c r="L2068" s="171"/>
      <c r="M2068" s="183"/>
      <c r="N2068" s="172"/>
      <c r="O2068" s="194"/>
      <c r="P2068" s="171"/>
      <c r="Q2068" s="183"/>
    </row>
    <row r="2069" spans="2:17" ht="45" hidden="1" customHeight="1" x14ac:dyDescent="0.25">
      <c r="B2069" s="217" t="s">
        <v>331</v>
      </c>
      <c r="C2069" s="217" t="s">
        <v>990</v>
      </c>
      <c r="D2069" s="205" t="s">
        <v>970</v>
      </c>
      <c r="E2069" s="230" t="s">
        <v>488</v>
      </c>
      <c r="F2069" s="144" t="s">
        <v>472</v>
      </c>
      <c r="G2069" s="135"/>
      <c r="H2069" s="572"/>
      <c r="I2069" s="175"/>
      <c r="J2069" s="608"/>
      <c r="K2069" s="608"/>
      <c r="L2069" s="146"/>
      <c r="M2069" s="611" t="s">
        <v>1029</v>
      </c>
      <c r="N2069" s="146"/>
      <c r="O2069" s="572"/>
      <c r="P2069" s="146"/>
      <c r="Q2069" s="611" t="s">
        <v>1029</v>
      </c>
    </row>
    <row r="2070" spans="2:17" ht="45" hidden="1" customHeight="1" x14ac:dyDescent="0.25">
      <c r="B2070" s="217" t="s">
        <v>331</v>
      </c>
      <c r="C2070" s="217" t="s">
        <v>990</v>
      </c>
      <c r="D2070" s="205" t="s">
        <v>970</v>
      </c>
      <c r="E2070" s="230" t="s">
        <v>489</v>
      </c>
      <c r="F2070" s="144" t="s">
        <v>472</v>
      </c>
      <c r="G2070" s="135"/>
      <c r="H2070" s="594"/>
      <c r="I2070" s="175"/>
      <c r="J2070" s="609"/>
      <c r="K2070" s="609"/>
      <c r="L2070" s="146"/>
      <c r="M2070" s="612"/>
      <c r="N2070" s="146"/>
      <c r="O2070" s="594"/>
      <c r="P2070" s="146"/>
      <c r="Q2070" s="612"/>
    </row>
    <row r="2071" spans="2:17" ht="45" hidden="1" customHeight="1" x14ac:dyDescent="0.25">
      <c r="B2071" s="217" t="s">
        <v>331</v>
      </c>
      <c r="C2071" s="217" t="s">
        <v>990</v>
      </c>
      <c r="D2071" s="205" t="s">
        <v>970</v>
      </c>
      <c r="E2071" s="230" t="s">
        <v>484</v>
      </c>
      <c r="F2071" s="144" t="s">
        <v>472</v>
      </c>
      <c r="G2071" s="135"/>
      <c r="H2071" s="573"/>
      <c r="I2071" s="175"/>
      <c r="J2071" s="610"/>
      <c r="K2071" s="610"/>
      <c r="L2071" s="146"/>
      <c r="M2071" s="613"/>
      <c r="N2071" s="146"/>
      <c r="O2071" s="573"/>
      <c r="P2071" s="146"/>
      <c r="Q2071" s="613"/>
    </row>
    <row r="2072" spans="2:17" ht="5.0999999999999996" hidden="1" customHeight="1" thickBot="1" x14ac:dyDescent="0.3">
      <c r="B2072" s="220" t="s">
        <v>331</v>
      </c>
      <c r="C2072" s="220" t="s">
        <v>990</v>
      </c>
      <c r="D2072" s="208" t="s">
        <v>971</v>
      </c>
      <c r="E2072" s="213"/>
      <c r="F2072" s="134"/>
      <c r="G2072" s="202"/>
      <c r="H2072" s="193"/>
      <c r="I2072" s="193"/>
      <c r="J2072" s="193"/>
      <c r="K2072" s="193"/>
      <c r="L2072" s="134"/>
      <c r="M2072" s="186"/>
      <c r="N2072" s="134"/>
      <c r="O2072" s="193"/>
      <c r="P2072" s="134"/>
      <c r="Q2072" s="186"/>
    </row>
    <row r="2073" spans="2:17" ht="15.75" hidden="1" thickTop="1" x14ac:dyDescent="0.25">
      <c r="B2073" s="218" t="s">
        <v>331</v>
      </c>
      <c r="C2073" s="218" t="s">
        <v>990</v>
      </c>
      <c r="D2073" s="209" t="s">
        <v>971</v>
      </c>
      <c r="E2073" s="238" t="s">
        <v>317</v>
      </c>
      <c r="F2073" s="142"/>
      <c r="G2073" s="203" t="s">
        <v>575</v>
      </c>
      <c r="H2073" s="194"/>
      <c r="I2073" s="194"/>
      <c r="J2073" s="194"/>
      <c r="K2073" s="194"/>
      <c r="L2073" s="171"/>
      <c r="M2073" s="183"/>
      <c r="N2073" s="172"/>
      <c r="O2073" s="194"/>
      <c r="P2073" s="171"/>
      <c r="Q2073" s="183"/>
    </row>
    <row r="2074" spans="2:17" ht="45" hidden="1" customHeight="1" x14ac:dyDescent="0.25">
      <c r="B2074" s="217" t="s">
        <v>331</v>
      </c>
      <c r="C2074" s="217" t="s">
        <v>990</v>
      </c>
      <c r="D2074" s="205" t="s">
        <v>971</v>
      </c>
      <c r="E2074" s="230" t="s">
        <v>488</v>
      </c>
      <c r="F2074" s="144" t="s">
        <v>472</v>
      </c>
      <c r="G2074" s="135"/>
      <c r="H2074" s="572"/>
      <c r="I2074" s="175"/>
      <c r="J2074" s="608"/>
      <c r="K2074" s="608"/>
      <c r="L2074" s="146"/>
      <c r="M2074" s="611" t="s">
        <v>1029</v>
      </c>
      <c r="N2074" s="146"/>
      <c r="O2074" s="572"/>
      <c r="P2074" s="146"/>
      <c r="Q2074" s="611" t="s">
        <v>1029</v>
      </c>
    </row>
    <row r="2075" spans="2:17" ht="45" hidden="1" customHeight="1" x14ac:dyDescent="0.25">
      <c r="B2075" s="217" t="s">
        <v>331</v>
      </c>
      <c r="C2075" s="217" t="s">
        <v>990</v>
      </c>
      <c r="D2075" s="205" t="s">
        <v>971</v>
      </c>
      <c r="E2075" s="230" t="s">
        <v>489</v>
      </c>
      <c r="F2075" s="144" t="s">
        <v>472</v>
      </c>
      <c r="G2075" s="135"/>
      <c r="H2075" s="594"/>
      <c r="I2075" s="175"/>
      <c r="J2075" s="609"/>
      <c r="K2075" s="609"/>
      <c r="L2075" s="146"/>
      <c r="M2075" s="612"/>
      <c r="N2075" s="146"/>
      <c r="O2075" s="594"/>
      <c r="P2075" s="146"/>
      <c r="Q2075" s="612"/>
    </row>
    <row r="2076" spans="2:17" ht="45" hidden="1" customHeight="1" x14ac:dyDescent="0.25">
      <c r="B2076" s="217" t="s">
        <v>331</v>
      </c>
      <c r="C2076" s="217" t="s">
        <v>990</v>
      </c>
      <c r="D2076" s="205" t="s">
        <v>971</v>
      </c>
      <c r="E2076" s="230" t="s">
        <v>484</v>
      </c>
      <c r="F2076" s="144" t="s">
        <v>472</v>
      </c>
      <c r="G2076" s="135"/>
      <c r="H2076" s="573"/>
      <c r="I2076" s="175"/>
      <c r="J2076" s="610"/>
      <c r="K2076" s="610"/>
      <c r="L2076" s="146"/>
      <c r="M2076" s="613"/>
      <c r="N2076" s="146"/>
      <c r="O2076" s="573"/>
      <c r="P2076" s="146"/>
      <c r="Q2076" s="613"/>
    </row>
    <row r="2077" spans="2:17" ht="15" hidden="1" customHeight="1" x14ac:dyDescent="0.25">
      <c r="B2077" s="221" t="s">
        <v>331</v>
      </c>
      <c r="C2077" s="217" t="s">
        <v>991</v>
      </c>
      <c r="D2077" s="205" t="s">
        <v>931</v>
      </c>
      <c r="E2077" s="213"/>
      <c r="F2077" s="135"/>
      <c r="G2077" s="135"/>
      <c r="H2077" s="523"/>
      <c r="I2077" s="523"/>
      <c r="J2077" s="523"/>
      <c r="K2077" s="512"/>
      <c r="L2077" s="484"/>
      <c r="M2077" s="531"/>
      <c r="N2077" s="485"/>
      <c r="O2077" s="512"/>
      <c r="P2077" s="484"/>
      <c r="Q2077" s="531"/>
    </row>
    <row r="2078" spans="2:17" ht="5.0999999999999996" hidden="1" customHeight="1" thickBot="1" x14ac:dyDescent="0.3">
      <c r="B2078" s="220" t="s">
        <v>331</v>
      </c>
      <c r="C2078" s="220" t="s">
        <v>991</v>
      </c>
      <c r="D2078" s="208" t="s">
        <v>964</v>
      </c>
      <c r="E2078" s="213"/>
      <c r="F2078" s="134"/>
      <c r="G2078" s="202"/>
      <c r="H2078" s="518"/>
      <c r="I2078" s="518"/>
      <c r="J2078" s="518"/>
      <c r="K2078" s="499"/>
      <c r="L2078" s="466"/>
      <c r="M2078" s="534"/>
      <c r="N2078" s="466"/>
      <c r="O2078" s="499"/>
      <c r="P2078" s="466"/>
      <c r="Q2078" s="534"/>
    </row>
    <row r="2079" spans="2:17" ht="15.75" hidden="1" thickTop="1" x14ac:dyDescent="0.25">
      <c r="B2079" s="218" t="s">
        <v>331</v>
      </c>
      <c r="C2079" s="218" t="s">
        <v>991</v>
      </c>
      <c r="D2079" s="209" t="s">
        <v>964</v>
      </c>
      <c r="E2079" s="238" t="s">
        <v>460</v>
      </c>
      <c r="F2079" s="142"/>
      <c r="G2079" s="203" t="s">
        <v>575</v>
      </c>
      <c r="H2079" s="519"/>
      <c r="I2079" s="519"/>
      <c r="J2079" s="519"/>
      <c r="K2079" s="508"/>
      <c r="L2079" s="509"/>
      <c r="M2079" s="535"/>
      <c r="N2079" s="510"/>
      <c r="O2079" s="508"/>
      <c r="P2079" s="509"/>
      <c r="Q2079" s="535"/>
    </row>
    <row r="2080" spans="2:17" ht="45" hidden="1" customHeight="1" x14ac:dyDescent="0.25">
      <c r="B2080" s="217" t="s">
        <v>331</v>
      </c>
      <c r="C2080" s="217" t="s">
        <v>991</v>
      </c>
      <c r="D2080" s="205" t="s">
        <v>964</v>
      </c>
      <c r="E2080" s="230" t="s">
        <v>894</v>
      </c>
      <c r="F2080" s="489" t="s">
        <v>472</v>
      </c>
      <c r="G2080" s="135"/>
      <c r="H2080" s="630"/>
      <c r="I2080" s="472"/>
      <c r="J2080" s="633"/>
      <c r="K2080" s="588"/>
      <c r="L2080" s="471"/>
      <c r="M2080" s="580" t="s">
        <v>1029</v>
      </c>
      <c r="N2080" s="471"/>
      <c r="O2080" s="578"/>
      <c r="P2080" s="471"/>
      <c r="Q2080" s="580" t="s">
        <v>1029</v>
      </c>
    </row>
    <row r="2081" spans="2:17" ht="45" hidden="1" customHeight="1" x14ac:dyDescent="0.25">
      <c r="B2081" s="217" t="s">
        <v>331</v>
      </c>
      <c r="C2081" s="217" t="s">
        <v>991</v>
      </c>
      <c r="D2081" s="205" t="s">
        <v>964</v>
      </c>
      <c r="E2081" s="230" t="s">
        <v>895</v>
      </c>
      <c r="F2081" s="489" t="s">
        <v>472</v>
      </c>
      <c r="G2081" s="135"/>
      <c r="H2081" s="631"/>
      <c r="I2081" s="472"/>
      <c r="J2081" s="634"/>
      <c r="K2081" s="589"/>
      <c r="L2081" s="471"/>
      <c r="M2081" s="591"/>
      <c r="N2081" s="471"/>
      <c r="O2081" s="593"/>
      <c r="P2081" s="471"/>
      <c r="Q2081" s="591"/>
    </row>
    <row r="2082" spans="2:17" ht="45" hidden="1" customHeight="1" x14ac:dyDescent="0.25">
      <c r="B2082" s="217" t="s">
        <v>331</v>
      </c>
      <c r="C2082" s="217" t="s">
        <v>991</v>
      </c>
      <c r="D2082" s="205" t="s">
        <v>964</v>
      </c>
      <c r="E2082" s="230" t="s">
        <v>896</v>
      </c>
      <c r="F2082" s="489" t="s">
        <v>472</v>
      </c>
      <c r="G2082" s="135"/>
      <c r="H2082" s="632"/>
      <c r="I2082" s="472"/>
      <c r="J2082" s="635"/>
      <c r="K2082" s="590"/>
      <c r="L2082" s="471"/>
      <c r="M2082" s="592"/>
      <c r="N2082" s="471"/>
      <c r="O2082" s="579"/>
      <c r="P2082" s="471"/>
      <c r="Q2082" s="592"/>
    </row>
    <row r="2083" spans="2:17" ht="5.0999999999999996" hidden="1" customHeight="1" thickBot="1" x14ac:dyDescent="0.3">
      <c r="B2083" s="220" t="s">
        <v>331</v>
      </c>
      <c r="C2083" s="220" t="s">
        <v>991</v>
      </c>
      <c r="D2083" s="208" t="s">
        <v>965</v>
      </c>
      <c r="E2083" s="213"/>
      <c r="F2083" s="134"/>
      <c r="G2083" s="202"/>
      <c r="H2083" s="518"/>
      <c r="I2083" s="518"/>
      <c r="J2083" s="518"/>
      <c r="K2083" s="499"/>
      <c r="L2083" s="466"/>
      <c r="M2083" s="534"/>
      <c r="N2083" s="466"/>
      <c r="O2083" s="499"/>
      <c r="P2083" s="466"/>
      <c r="Q2083" s="534"/>
    </row>
    <row r="2084" spans="2:17" ht="15.75" hidden="1" thickTop="1" x14ac:dyDescent="0.25">
      <c r="B2084" s="218" t="s">
        <v>331</v>
      </c>
      <c r="C2084" s="218" t="s">
        <v>991</v>
      </c>
      <c r="D2084" s="209" t="s">
        <v>965</v>
      </c>
      <c r="E2084" s="238" t="s">
        <v>933</v>
      </c>
      <c r="F2084" s="142"/>
      <c r="G2084" s="203" t="s">
        <v>575</v>
      </c>
      <c r="H2084" s="519"/>
      <c r="I2084" s="519"/>
      <c r="J2084" s="519"/>
      <c r="K2084" s="508"/>
      <c r="L2084" s="509"/>
      <c r="M2084" s="535"/>
      <c r="N2084" s="510"/>
      <c r="O2084" s="508"/>
      <c r="P2084" s="509"/>
      <c r="Q2084" s="535"/>
    </row>
    <row r="2085" spans="2:17" ht="45" hidden="1" customHeight="1" x14ac:dyDescent="0.25">
      <c r="B2085" s="217" t="s">
        <v>331</v>
      </c>
      <c r="C2085" s="217" t="s">
        <v>991</v>
      </c>
      <c r="D2085" s="205" t="s">
        <v>965</v>
      </c>
      <c r="E2085" s="230" t="s">
        <v>690</v>
      </c>
      <c r="F2085" s="489" t="s">
        <v>472</v>
      </c>
      <c r="G2085" s="135"/>
      <c r="H2085" s="630"/>
      <c r="I2085" s="472"/>
      <c r="J2085" s="633"/>
      <c r="K2085" s="588"/>
      <c r="L2085" s="471"/>
      <c r="M2085" s="580" t="s">
        <v>1029</v>
      </c>
      <c r="N2085" s="471"/>
      <c r="O2085" s="578"/>
      <c r="P2085" s="471"/>
      <c r="Q2085" s="580" t="s">
        <v>1029</v>
      </c>
    </row>
    <row r="2086" spans="2:17" ht="45" hidden="1" customHeight="1" x14ac:dyDescent="0.25">
      <c r="B2086" s="217" t="s">
        <v>331</v>
      </c>
      <c r="C2086" s="217" t="s">
        <v>991</v>
      </c>
      <c r="D2086" s="205" t="s">
        <v>965</v>
      </c>
      <c r="E2086" s="230" t="s">
        <v>691</v>
      </c>
      <c r="F2086" s="489" t="s">
        <v>472</v>
      </c>
      <c r="G2086" s="135"/>
      <c r="H2086" s="631"/>
      <c r="I2086" s="472"/>
      <c r="J2086" s="634"/>
      <c r="K2086" s="589"/>
      <c r="L2086" s="471"/>
      <c r="M2086" s="591"/>
      <c r="N2086" s="471"/>
      <c r="O2086" s="593"/>
      <c r="P2086" s="471"/>
      <c r="Q2086" s="591"/>
    </row>
    <row r="2087" spans="2:17" ht="45" hidden="1" customHeight="1" x14ac:dyDescent="0.25">
      <c r="B2087" s="217" t="s">
        <v>331</v>
      </c>
      <c r="C2087" s="217" t="s">
        <v>991</v>
      </c>
      <c r="D2087" s="205" t="s">
        <v>965</v>
      </c>
      <c r="E2087" s="230" t="s">
        <v>689</v>
      </c>
      <c r="F2087" s="489" t="s">
        <v>472</v>
      </c>
      <c r="G2087" s="135"/>
      <c r="H2087" s="632"/>
      <c r="I2087" s="472"/>
      <c r="J2087" s="635"/>
      <c r="K2087" s="590"/>
      <c r="L2087" s="471"/>
      <c r="M2087" s="592"/>
      <c r="N2087" s="471"/>
      <c r="O2087" s="579"/>
      <c r="P2087" s="471"/>
      <c r="Q2087" s="592"/>
    </row>
    <row r="2088" spans="2:17" ht="5.0999999999999996" hidden="1" customHeight="1" thickBot="1" x14ac:dyDescent="0.3">
      <c r="B2088" s="220" t="s">
        <v>331</v>
      </c>
      <c r="C2088" s="220" t="s">
        <v>991</v>
      </c>
      <c r="D2088" s="208" t="s">
        <v>966</v>
      </c>
      <c r="E2088" s="213"/>
      <c r="F2088" s="134"/>
      <c r="G2088" s="202"/>
      <c r="H2088" s="518"/>
      <c r="I2088" s="518"/>
      <c r="J2088" s="518"/>
      <c r="K2088" s="499"/>
      <c r="L2088" s="466"/>
      <c r="M2088" s="534"/>
      <c r="N2088" s="466"/>
      <c r="O2088" s="499"/>
      <c r="P2088" s="466"/>
      <c r="Q2088" s="534"/>
    </row>
    <row r="2089" spans="2:17" ht="15.75" hidden="1" thickTop="1" x14ac:dyDescent="0.25">
      <c r="B2089" s="218" t="s">
        <v>331</v>
      </c>
      <c r="C2089" s="218" t="s">
        <v>991</v>
      </c>
      <c r="D2089" s="209" t="s">
        <v>966</v>
      </c>
      <c r="E2089" s="238" t="s">
        <v>893</v>
      </c>
      <c r="F2089" s="142"/>
      <c r="G2089" s="203" t="s">
        <v>575</v>
      </c>
      <c r="H2089" s="519"/>
      <c r="I2089" s="519"/>
      <c r="J2089" s="519"/>
      <c r="K2089" s="508"/>
      <c r="L2089" s="509"/>
      <c r="M2089" s="535"/>
      <c r="N2089" s="510"/>
      <c r="O2089" s="508"/>
      <c r="P2089" s="509"/>
      <c r="Q2089" s="535"/>
    </row>
    <row r="2090" spans="2:17" ht="45" hidden="1" customHeight="1" x14ac:dyDescent="0.25">
      <c r="B2090" s="217" t="s">
        <v>331</v>
      </c>
      <c r="C2090" s="217" t="s">
        <v>991</v>
      </c>
      <c r="D2090" s="205" t="s">
        <v>966</v>
      </c>
      <c r="E2090" s="230" t="s">
        <v>693</v>
      </c>
      <c r="F2090" s="489" t="s">
        <v>472</v>
      </c>
      <c r="G2090" s="135"/>
      <c r="H2090" s="630"/>
      <c r="I2090" s="472"/>
      <c r="J2090" s="633"/>
      <c r="K2090" s="588"/>
      <c r="L2090" s="471"/>
      <c r="M2090" s="580" t="s">
        <v>1029</v>
      </c>
      <c r="N2090" s="471"/>
      <c r="O2090" s="578"/>
      <c r="P2090" s="471"/>
      <c r="Q2090" s="580" t="s">
        <v>1029</v>
      </c>
    </row>
    <row r="2091" spans="2:17" ht="45" hidden="1" customHeight="1" x14ac:dyDescent="0.25">
      <c r="B2091" s="217" t="s">
        <v>331</v>
      </c>
      <c r="C2091" s="217" t="s">
        <v>991</v>
      </c>
      <c r="D2091" s="205" t="s">
        <v>966</v>
      </c>
      <c r="E2091" s="230" t="s">
        <v>692</v>
      </c>
      <c r="F2091" s="489" t="s">
        <v>472</v>
      </c>
      <c r="G2091" s="135"/>
      <c r="H2091" s="631"/>
      <c r="I2091" s="472"/>
      <c r="J2091" s="634"/>
      <c r="K2091" s="589"/>
      <c r="L2091" s="471"/>
      <c r="M2091" s="591"/>
      <c r="N2091" s="471"/>
      <c r="O2091" s="593"/>
      <c r="P2091" s="471"/>
      <c r="Q2091" s="591"/>
    </row>
    <row r="2092" spans="2:17" ht="45" hidden="1" customHeight="1" x14ac:dyDescent="0.25">
      <c r="B2092" s="217" t="s">
        <v>331</v>
      </c>
      <c r="C2092" s="217" t="s">
        <v>991</v>
      </c>
      <c r="D2092" s="205" t="s">
        <v>966</v>
      </c>
      <c r="E2092" s="230" t="s">
        <v>898</v>
      </c>
      <c r="F2092" s="489" t="s">
        <v>472</v>
      </c>
      <c r="G2092" s="135"/>
      <c r="H2092" s="632"/>
      <c r="I2092" s="472"/>
      <c r="J2092" s="635"/>
      <c r="K2092" s="590"/>
      <c r="L2092" s="471"/>
      <c r="M2092" s="592"/>
      <c r="N2092" s="471"/>
      <c r="O2092" s="579"/>
      <c r="P2092" s="471"/>
      <c r="Q2092" s="592"/>
    </row>
    <row r="2093" spans="2:17" ht="5.0999999999999996" hidden="1" customHeight="1" thickBot="1" x14ac:dyDescent="0.3">
      <c r="B2093" s="220" t="s">
        <v>331</v>
      </c>
      <c r="C2093" s="220" t="s">
        <v>991</v>
      </c>
      <c r="D2093" s="208" t="s">
        <v>967</v>
      </c>
      <c r="E2093" s="213"/>
      <c r="F2093" s="134"/>
      <c r="G2093" s="202"/>
      <c r="H2093" s="518"/>
      <c r="I2093" s="518"/>
      <c r="J2093" s="518"/>
      <c r="K2093" s="499"/>
      <c r="L2093" s="466"/>
      <c r="M2093" s="534"/>
      <c r="N2093" s="466"/>
      <c r="O2093" s="499"/>
      <c r="P2093" s="466"/>
      <c r="Q2093" s="534"/>
    </row>
    <row r="2094" spans="2:17" ht="15.75" hidden="1" thickTop="1" x14ac:dyDescent="0.25">
      <c r="B2094" s="218" t="s">
        <v>331</v>
      </c>
      <c r="C2094" s="218" t="s">
        <v>991</v>
      </c>
      <c r="D2094" s="209" t="s">
        <v>967</v>
      </c>
      <c r="E2094" s="238" t="s">
        <v>941</v>
      </c>
      <c r="F2094" s="142"/>
      <c r="G2094" s="203" t="s">
        <v>575</v>
      </c>
      <c r="H2094" s="519"/>
      <c r="I2094" s="519"/>
      <c r="J2094" s="519"/>
      <c r="K2094" s="508"/>
      <c r="L2094" s="509"/>
      <c r="M2094" s="535"/>
      <c r="N2094" s="510"/>
      <c r="O2094" s="508"/>
      <c r="P2094" s="509"/>
      <c r="Q2094" s="535"/>
    </row>
    <row r="2095" spans="2:17" ht="45" hidden="1" customHeight="1" x14ac:dyDescent="0.25">
      <c r="B2095" s="217" t="s">
        <v>331</v>
      </c>
      <c r="C2095" s="217" t="s">
        <v>991</v>
      </c>
      <c r="D2095" s="205" t="s">
        <v>967</v>
      </c>
      <c r="E2095" s="230" t="s">
        <v>945</v>
      </c>
      <c r="F2095" s="489" t="s">
        <v>472</v>
      </c>
      <c r="G2095" s="135"/>
      <c r="H2095" s="630"/>
      <c r="I2095" s="472"/>
      <c r="J2095" s="633"/>
      <c r="K2095" s="588"/>
      <c r="L2095" s="471"/>
      <c r="M2095" s="580" t="s">
        <v>1029</v>
      </c>
      <c r="N2095" s="471"/>
      <c r="O2095" s="578"/>
      <c r="P2095" s="471"/>
      <c r="Q2095" s="580" t="s">
        <v>1029</v>
      </c>
    </row>
    <row r="2096" spans="2:17" ht="45" hidden="1" customHeight="1" x14ac:dyDescent="0.25">
      <c r="B2096" s="217" t="s">
        <v>331</v>
      </c>
      <c r="C2096" s="217" t="s">
        <v>991</v>
      </c>
      <c r="D2096" s="205" t="s">
        <v>967</v>
      </c>
      <c r="E2096" s="230" t="s">
        <v>946</v>
      </c>
      <c r="F2096" s="489" t="s">
        <v>472</v>
      </c>
      <c r="G2096" s="135"/>
      <c r="H2096" s="631"/>
      <c r="I2096" s="472"/>
      <c r="J2096" s="634"/>
      <c r="K2096" s="589"/>
      <c r="L2096" s="471"/>
      <c r="M2096" s="591"/>
      <c r="N2096" s="471"/>
      <c r="O2096" s="593"/>
      <c r="P2096" s="471"/>
      <c r="Q2096" s="591"/>
    </row>
    <row r="2097" spans="2:17" ht="45" hidden="1" customHeight="1" x14ac:dyDescent="0.25">
      <c r="B2097" s="217" t="s">
        <v>331</v>
      </c>
      <c r="C2097" s="217" t="s">
        <v>991</v>
      </c>
      <c r="D2097" s="205" t="s">
        <v>967</v>
      </c>
      <c r="E2097" s="230" t="s">
        <v>947</v>
      </c>
      <c r="F2097" s="489" t="s">
        <v>472</v>
      </c>
      <c r="G2097" s="135"/>
      <c r="H2097" s="632"/>
      <c r="I2097" s="472"/>
      <c r="J2097" s="635"/>
      <c r="K2097" s="590"/>
      <c r="L2097" s="471"/>
      <c r="M2097" s="592"/>
      <c r="N2097" s="471"/>
      <c r="O2097" s="579"/>
      <c r="P2097" s="471"/>
      <c r="Q2097" s="592"/>
    </row>
    <row r="2098" spans="2:17" ht="5.0999999999999996" hidden="1" customHeight="1" thickBot="1" x14ac:dyDescent="0.3">
      <c r="B2098" s="220" t="s">
        <v>331</v>
      </c>
      <c r="C2098" s="220" t="s">
        <v>991</v>
      </c>
      <c r="D2098" s="208" t="s">
        <v>968</v>
      </c>
      <c r="E2098" s="213"/>
      <c r="F2098" s="134"/>
      <c r="G2098" s="202"/>
      <c r="H2098" s="518"/>
      <c r="I2098" s="518"/>
      <c r="J2098" s="518"/>
      <c r="K2098" s="499"/>
      <c r="L2098" s="466"/>
      <c r="M2098" s="534"/>
      <c r="N2098" s="466"/>
      <c r="O2098" s="499"/>
      <c r="P2098" s="466"/>
      <c r="Q2098" s="534"/>
    </row>
    <row r="2099" spans="2:17" ht="15.75" hidden="1" thickTop="1" x14ac:dyDescent="0.25">
      <c r="B2099" s="218" t="s">
        <v>331</v>
      </c>
      <c r="C2099" s="218" t="s">
        <v>991</v>
      </c>
      <c r="D2099" s="209" t="s">
        <v>968</v>
      </c>
      <c r="E2099" s="238" t="s">
        <v>459</v>
      </c>
      <c r="F2099" s="142"/>
      <c r="G2099" s="203" t="s">
        <v>575</v>
      </c>
      <c r="H2099" s="519"/>
      <c r="I2099" s="519"/>
      <c r="J2099" s="519"/>
      <c r="K2099" s="508"/>
      <c r="L2099" s="509"/>
      <c r="M2099" s="535"/>
      <c r="N2099" s="510"/>
      <c r="O2099" s="508"/>
      <c r="P2099" s="509"/>
      <c r="Q2099" s="535"/>
    </row>
    <row r="2100" spans="2:17" ht="45" hidden="1" customHeight="1" x14ac:dyDescent="0.25">
      <c r="B2100" s="217" t="s">
        <v>331</v>
      </c>
      <c r="C2100" s="217" t="s">
        <v>991</v>
      </c>
      <c r="D2100" s="205" t="s">
        <v>968</v>
      </c>
      <c r="E2100" s="230" t="s">
        <v>952</v>
      </c>
      <c r="F2100" s="489" t="s">
        <v>472</v>
      </c>
      <c r="G2100" s="135"/>
      <c r="H2100" s="630"/>
      <c r="I2100" s="472"/>
      <c r="J2100" s="633"/>
      <c r="K2100" s="588"/>
      <c r="L2100" s="471"/>
      <c r="M2100" s="580" t="s">
        <v>1029</v>
      </c>
      <c r="N2100" s="471"/>
      <c r="O2100" s="578"/>
      <c r="P2100" s="471"/>
      <c r="Q2100" s="580" t="s">
        <v>1029</v>
      </c>
    </row>
    <row r="2101" spans="2:17" ht="45" hidden="1" customHeight="1" x14ac:dyDescent="0.25">
      <c r="B2101" s="217" t="s">
        <v>331</v>
      </c>
      <c r="C2101" s="217" t="s">
        <v>991</v>
      </c>
      <c r="D2101" s="205" t="s">
        <v>968</v>
      </c>
      <c r="E2101" s="230" t="s">
        <v>953</v>
      </c>
      <c r="F2101" s="489" t="s">
        <v>472</v>
      </c>
      <c r="G2101" s="135"/>
      <c r="H2101" s="631"/>
      <c r="I2101" s="472"/>
      <c r="J2101" s="634"/>
      <c r="K2101" s="589"/>
      <c r="L2101" s="471"/>
      <c r="M2101" s="591"/>
      <c r="N2101" s="471"/>
      <c r="O2101" s="593"/>
      <c r="P2101" s="471"/>
      <c r="Q2101" s="591"/>
    </row>
    <row r="2102" spans="2:17" ht="45" hidden="1" customHeight="1" x14ac:dyDescent="0.25">
      <c r="B2102" s="217" t="s">
        <v>331</v>
      </c>
      <c r="C2102" s="217" t="s">
        <v>991</v>
      </c>
      <c r="D2102" s="205" t="s">
        <v>968</v>
      </c>
      <c r="E2102" s="230" t="s">
        <v>954</v>
      </c>
      <c r="F2102" s="489" t="s">
        <v>472</v>
      </c>
      <c r="G2102" s="135"/>
      <c r="H2102" s="632"/>
      <c r="I2102" s="472"/>
      <c r="J2102" s="635"/>
      <c r="K2102" s="590"/>
      <c r="L2102" s="471"/>
      <c r="M2102" s="592"/>
      <c r="N2102" s="471"/>
      <c r="O2102" s="579"/>
      <c r="P2102" s="471"/>
      <c r="Q2102" s="592"/>
    </row>
    <row r="2103" spans="2:17" ht="5.0999999999999996" hidden="1" customHeight="1" thickBot="1" x14ac:dyDescent="0.3">
      <c r="B2103" s="220" t="s">
        <v>331</v>
      </c>
      <c r="C2103" s="220" t="s">
        <v>991</v>
      </c>
      <c r="D2103" s="208" t="s">
        <v>969</v>
      </c>
      <c r="E2103" s="213"/>
      <c r="F2103" s="134"/>
      <c r="G2103" s="202"/>
      <c r="H2103" s="518"/>
      <c r="I2103" s="518"/>
      <c r="J2103" s="518"/>
      <c r="K2103" s="499"/>
      <c r="L2103" s="466"/>
      <c r="M2103" s="534"/>
      <c r="N2103" s="466"/>
      <c r="O2103" s="499"/>
      <c r="P2103" s="466"/>
      <c r="Q2103" s="534"/>
    </row>
    <row r="2104" spans="2:17" ht="15.75" hidden="1" thickTop="1" x14ac:dyDescent="0.25">
      <c r="B2104" s="218" t="s">
        <v>331</v>
      </c>
      <c r="C2104" s="218" t="s">
        <v>991</v>
      </c>
      <c r="D2104" s="209" t="s">
        <v>969</v>
      </c>
      <c r="E2104" s="238" t="s">
        <v>315</v>
      </c>
      <c r="F2104" s="142"/>
      <c r="G2104" s="203" t="s">
        <v>575</v>
      </c>
      <c r="H2104" s="519"/>
      <c r="I2104" s="519"/>
      <c r="J2104" s="519"/>
      <c r="K2104" s="508"/>
      <c r="L2104" s="509"/>
      <c r="M2104" s="535"/>
      <c r="N2104" s="510"/>
      <c r="O2104" s="508"/>
      <c r="P2104" s="509"/>
      <c r="Q2104" s="535"/>
    </row>
    <row r="2105" spans="2:17" ht="45" hidden="1" customHeight="1" x14ac:dyDescent="0.25">
      <c r="B2105" s="217" t="s">
        <v>331</v>
      </c>
      <c r="C2105" s="217" t="s">
        <v>991</v>
      </c>
      <c r="D2105" s="205" t="s">
        <v>969</v>
      </c>
      <c r="E2105" s="230" t="s">
        <v>959</v>
      </c>
      <c r="F2105" s="489" t="s">
        <v>472</v>
      </c>
      <c r="G2105" s="135"/>
      <c r="H2105" s="630"/>
      <c r="I2105" s="472"/>
      <c r="J2105" s="633"/>
      <c r="K2105" s="588"/>
      <c r="L2105" s="471"/>
      <c r="M2105" s="580" t="s">
        <v>1029</v>
      </c>
      <c r="N2105" s="471"/>
      <c r="O2105" s="578"/>
      <c r="P2105" s="471"/>
      <c r="Q2105" s="580" t="s">
        <v>1029</v>
      </c>
    </row>
    <row r="2106" spans="2:17" ht="45" hidden="1" customHeight="1" x14ac:dyDescent="0.25">
      <c r="B2106" s="217" t="s">
        <v>331</v>
      </c>
      <c r="C2106" s="217" t="s">
        <v>991</v>
      </c>
      <c r="D2106" s="205" t="s">
        <v>969</v>
      </c>
      <c r="E2106" s="230" t="s">
        <v>960</v>
      </c>
      <c r="F2106" s="489" t="s">
        <v>472</v>
      </c>
      <c r="G2106" s="135"/>
      <c r="H2106" s="631"/>
      <c r="I2106" s="472"/>
      <c r="J2106" s="634"/>
      <c r="K2106" s="589"/>
      <c r="L2106" s="471"/>
      <c r="M2106" s="591"/>
      <c r="N2106" s="471"/>
      <c r="O2106" s="593"/>
      <c r="P2106" s="471"/>
      <c r="Q2106" s="591"/>
    </row>
    <row r="2107" spans="2:17" ht="45" hidden="1" customHeight="1" x14ac:dyDescent="0.25">
      <c r="B2107" s="217" t="s">
        <v>331</v>
      </c>
      <c r="C2107" s="217" t="s">
        <v>991</v>
      </c>
      <c r="D2107" s="205" t="s">
        <v>969</v>
      </c>
      <c r="E2107" s="230" t="s">
        <v>961</v>
      </c>
      <c r="F2107" s="489" t="s">
        <v>472</v>
      </c>
      <c r="G2107" s="135"/>
      <c r="H2107" s="632"/>
      <c r="I2107" s="472"/>
      <c r="J2107" s="635"/>
      <c r="K2107" s="590"/>
      <c r="L2107" s="471"/>
      <c r="M2107" s="592"/>
      <c r="N2107" s="471"/>
      <c r="O2107" s="579"/>
      <c r="P2107" s="471"/>
      <c r="Q2107" s="592"/>
    </row>
    <row r="2108" spans="2:17" ht="5.0999999999999996" hidden="1" customHeight="1" thickBot="1" x14ac:dyDescent="0.3">
      <c r="B2108" s="220" t="s">
        <v>331</v>
      </c>
      <c r="C2108" s="220" t="s">
        <v>991</v>
      </c>
      <c r="D2108" s="208" t="s">
        <v>970</v>
      </c>
      <c r="E2108" s="213"/>
      <c r="F2108" s="134"/>
      <c r="G2108" s="202"/>
      <c r="H2108" s="518"/>
      <c r="I2108" s="518"/>
      <c r="J2108" s="518"/>
      <c r="K2108" s="499"/>
      <c r="L2108" s="466"/>
      <c r="M2108" s="534"/>
      <c r="N2108" s="466"/>
      <c r="O2108" s="499"/>
      <c r="P2108" s="466"/>
      <c r="Q2108" s="534"/>
    </row>
    <row r="2109" spans="2:17" ht="15.75" hidden="1" thickTop="1" x14ac:dyDescent="0.25">
      <c r="B2109" s="218" t="s">
        <v>331</v>
      </c>
      <c r="C2109" s="218" t="s">
        <v>991</v>
      </c>
      <c r="D2109" s="209" t="s">
        <v>970</v>
      </c>
      <c r="E2109" s="238" t="s">
        <v>316</v>
      </c>
      <c r="F2109" s="142"/>
      <c r="G2109" s="203" t="s">
        <v>575</v>
      </c>
      <c r="H2109" s="519"/>
      <c r="I2109" s="519"/>
      <c r="J2109" s="519"/>
      <c r="K2109" s="508"/>
      <c r="L2109" s="509"/>
      <c r="M2109" s="535"/>
      <c r="N2109" s="510"/>
      <c r="O2109" s="508"/>
      <c r="P2109" s="509"/>
      <c r="Q2109" s="535"/>
    </row>
    <row r="2110" spans="2:17" ht="45" hidden="1" customHeight="1" x14ac:dyDescent="0.25">
      <c r="B2110" s="217" t="s">
        <v>331</v>
      </c>
      <c r="C2110" s="217" t="s">
        <v>991</v>
      </c>
      <c r="D2110" s="205" t="s">
        <v>970</v>
      </c>
      <c r="E2110" s="230" t="s">
        <v>694</v>
      </c>
      <c r="F2110" s="489" t="s">
        <v>472</v>
      </c>
      <c r="G2110" s="135"/>
      <c r="H2110" s="630"/>
      <c r="I2110" s="472"/>
      <c r="J2110" s="633"/>
      <c r="K2110" s="588"/>
      <c r="L2110" s="471"/>
      <c r="M2110" s="580" t="s">
        <v>1029</v>
      </c>
      <c r="N2110" s="471"/>
      <c r="O2110" s="578"/>
      <c r="P2110" s="471"/>
      <c r="Q2110" s="580" t="s">
        <v>1029</v>
      </c>
    </row>
    <row r="2111" spans="2:17" ht="45" hidden="1" customHeight="1" x14ac:dyDescent="0.25">
      <c r="B2111" s="217" t="s">
        <v>331</v>
      </c>
      <c r="C2111" s="217" t="s">
        <v>991</v>
      </c>
      <c r="D2111" s="205" t="s">
        <v>970</v>
      </c>
      <c r="E2111" s="230" t="s">
        <v>695</v>
      </c>
      <c r="F2111" s="489" t="s">
        <v>472</v>
      </c>
      <c r="G2111" s="135"/>
      <c r="H2111" s="631"/>
      <c r="I2111" s="472"/>
      <c r="J2111" s="634"/>
      <c r="K2111" s="589"/>
      <c r="L2111" s="471"/>
      <c r="M2111" s="591"/>
      <c r="N2111" s="471"/>
      <c r="O2111" s="593"/>
      <c r="P2111" s="471"/>
      <c r="Q2111" s="591"/>
    </row>
    <row r="2112" spans="2:17" ht="45" hidden="1" customHeight="1" x14ac:dyDescent="0.25">
      <c r="B2112" s="217" t="s">
        <v>331</v>
      </c>
      <c r="C2112" s="217" t="s">
        <v>991</v>
      </c>
      <c r="D2112" s="205" t="s">
        <v>970</v>
      </c>
      <c r="E2112" s="230" t="s">
        <v>899</v>
      </c>
      <c r="F2112" s="489" t="s">
        <v>472</v>
      </c>
      <c r="G2112" s="135"/>
      <c r="H2112" s="632"/>
      <c r="I2112" s="472"/>
      <c r="J2112" s="635"/>
      <c r="K2112" s="590"/>
      <c r="L2112" s="471"/>
      <c r="M2112" s="592"/>
      <c r="N2112" s="471"/>
      <c r="O2112" s="579"/>
      <c r="P2112" s="471"/>
      <c r="Q2112" s="592"/>
    </row>
    <row r="2113" spans="2:17" ht="5.0999999999999996" hidden="1" customHeight="1" thickBot="1" x14ac:dyDescent="0.3">
      <c r="B2113" s="220" t="s">
        <v>331</v>
      </c>
      <c r="C2113" s="220" t="s">
        <v>991</v>
      </c>
      <c r="D2113" s="208" t="s">
        <v>971</v>
      </c>
      <c r="E2113" s="213"/>
      <c r="F2113" s="134"/>
      <c r="G2113" s="202"/>
      <c r="H2113" s="518"/>
      <c r="I2113" s="518"/>
      <c r="J2113" s="518"/>
      <c r="K2113" s="499"/>
      <c r="L2113" s="466"/>
      <c r="M2113" s="534"/>
      <c r="N2113" s="466"/>
      <c r="O2113" s="499"/>
      <c r="P2113" s="466"/>
      <c r="Q2113" s="534"/>
    </row>
    <row r="2114" spans="2:17" ht="15.75" hidden="1" thickTop="1" x14ac:dyDescent="0.25">
      <c r="B2114" s="218" t="s">
        <v>331</v>
      </c>
      <c r="C2114" s="218" t="s">
        <v>991</v>
      </c>
      <c r="D2114" s="209" t="s">
        <v>971</v>
      </c>
      <c r="E2114" s="238" t="s">
        <v>317</v>
      </c>
      <c r="F2114" s="142"/>
      <c r="G2114" s="203" t="s">
        <v>575</v>
      </c>
      <c r="H2114" s="519"/>
      <c r="I2114" s="519"/>
      <c r="J2114" s="519"/>
      <c r="K2114" s="508"/>
      <c r="L2114" s="509"/>
      <c r="M2114" s="535"/>
      <c r="N2114" s="510"/>
      <c r="O2114" s="508"/>
      <c r="P2114" s="509"/>
      <c r="Q2114" s="535"/>
    </row>
    <row r="2115" spans="2:17" ht="45" hidden="1" customHeight="1" x14ac:dyDescent="0.25">
      <c r="B2115" s="217" t="s">
        <v>331</v>
      </c>
      <c r="C2115" s="217" t="s">
        <v>991</v>
      </c>
      <c r="D2115" s="205" t="s">
        <v>971</v>
      </c>
      <c r="E2115" s="230" t="s">
        <v>694</v>
      </c>
      <c r="F2115" s="489" t="s">
        <v>472</v>
      </c>
      <c r="G2115" s="135"/>
      <c r="H2115" s="630"/>
      <c r="I2115" s="472"/>
      <c r="J2115" s="633"/>
      <c r="K2115" s="588"/>
      <c r="L2115" s="471"/>
      <c r="M2115" s="580" t="s">
        <v>1029</v>
      </c>
      <c r="N2115" s="471"/>
      <c r="O2115" s="578"/>
      <c r="P2115" s="471"/>
      <c r="Q2115" s="580" t="s">
        <v>1029</v>
      </c>
    </row>
    <row r="2116" spans="2:17" ht="45" hidden="1" customHeight="1" x14ac:dyDescent="0.25">
      <c r="B2116" s="217" t="s">
        <v>331</v>
      </c>
      <c r="C2116" s="217" t="s">
        <v>991</v>
      </c>
      <c r="D2116" s="205" t="s">
        <v>971</v>
      </c>
      <c r="E2116" s="230" t="s">
        <v>695</v>
      </c>
      <c r="F2116" s="489" t="s">
        <v>472</v>
      </c>
      <c r="G2116" s="135"/>
      <c r="H2116" s="631"/>
      <c r="I2116" s="472"/>
      <c r="J2116" s="634"/>
      <c r="K2116" s="589"/>
      <c r="L2116" s="471"/>
      <c r="M2116" s="591"/>
      <c r="N2116" s="471"/>
      <c r="O2116" s="593"/>
      <c r="P2116" s="471"/>
      <c r="Q2116" s="591"/>
    </row>
    <row r="2117" spans="2:17" ht="45" hidden="1" customHeight="1" x14ac:dyDescent="0.25">
      <c r="B2117" s="217" t="s">
        <v>331</v>
      </c>
      <c r="C2117" s="217" t="s">
        <v>991</v>
      </c>
      <c r="D2117" s="205" t="s">
        <v>971</v>
      </c>
      <c r="E2117" s="230" t="s">
        <v>899</v>
      </c>
      <c r="F2117" s="489" t="s">
        <v>472</v>
      </c>
      <c r="G2117" s="135"/>
      <c r="H2117" s="632"/>
      <c r="I2117" s="472"/>
      <c r="J2117" s="635"/>
      <c r="K2117" s="590"/>
      <c r="L2117" s="471"/>
      <c r="M2117" s="592"/>
      <c r="N2117" s="471"/>
      <c r="O2117" s="579"/>
      <c r="P2117" s="471"/>
      <c r="Q2117" s="592"/>
    </row>
    <row r="2118" spans="2:17" ht="15" hidden="1" customHeight="1" x14ac:dyDescent="0.25">
      <c r="B2118" s="221" t="s">
        <v>333</v>
      </c>
      <c r="C2118" s="217" t="s">
        <v>990</v>
      </c>
      <c r="D2118" s="205" t="s">
        <v>931</v>
      </c>
      <c r="E2118" s="213"/>
      <c r="F2118" s="135"/>
      <c r="G2118" s="135"/>
      <c r="H2118" s="154"/>
      <c r="I2118" s="154"/>
      <c r="J2118" s="154"/>
      <c r="K2118" s="154"/>
      <c r="L2118" s="155"/>
      <c r="M2118" s="148"/>
      <c r="N2118" s="156"/>
      <c r="O2118" s="154"/>
      <c r="P2118" s="155"/>
      <c r="Q2118" s="148"/>
    </row>
    <row r="2119" spans="2:17" ht="5.0999999999999996" hidden="1" customHeight="1" thickBot="1" x14ac:dyDescent="0.3">
      <c r="B2119" s="220" t="s">
        <v>333</v>
      </c>
      <c r="C2119" s="220" t="s">
        <v>990</v>
      </c>
      <c r="D2119" s="208" t="s">
        <v>972</v>
      </c>
      <c r="E2119" s="213"/>
      <c r="F2119" s="134"/>
      <c r="G2119" s="202"/>
      <c r="H2119" s="193"/>
      <c r="I2119" s="193"/>
      <c r="J2119" s="193"/>
      <c r="K2119" s="193"/>
      <c r="L2119" s="134"/>
      <c r="M2119" s="186"/>
      <c r="N2119" s="134"/>
      <c r="O2119" s="193"/>
      <c r="P2119" s="134"/>
      <c r="Q2119" s="186"/>
    </row>
    <row r="2120" spans="2:17" ht="15.75" hidden="1" thickTop="1" x14ac:dyDescent="0.25">
      <c r="B2120" s="218" t="s">
        <v>333</v>
      </c>
      <c r="C2120" s="218" t="s">
        <v>990</v>
      </c>
      <c r="D2120" s="209" t="s">
        <v>972</v>
      </c>
      <c r="E2120" s="238" t="s">
        <v>460</v>
      </c>
      <c r="F2120" s="142"/>
      <c r="G2120" s="203" t="s">
        <v>575</v>
      </c>
      <c r="H2120" s="194"/>
      <c r="I2120" s="194"/>
      <c r="J2120" s="194"/>
      <c r="K2120" s="194"/>
      <c r="L2120" s="171"/>
      <c r="M2120" s="183"/>
      <c r="N2120" s="172"/>
      <c r="O2120" s="194"/>
      <c r="P2120" s="171"/>
      <c r="Q2120" s="183"/>
    </row>
    <row r="2121" spans="2:17" ht="45" hidden="1" customHeight="1" x14ac:dyDescent="0.25">
      <c r="B2121" s="217" t="s">
        <v>333</v>
      </c>
      <c r="C2121" s="217" t="s">
        <v>990</v>
      </c>
      <c r="D2121" s="205" t="s">
        <v>972</v>
      </c>
      <c r="E2121" s="230" t="s">
        <v>485</v>
      </c>
      <c r="F2121" s="144" t="s">
        <v>472</v>
      </c>
      <c r="G2121" s="135"/>
      <c r="H2121" s="572"/>
      <c r="I2121" s="175"/>
      <c r="J2121" s="608"/>
      <c r="K2121" s="608"/>
      <c r="L2121" s="146"/>
      <c r="M2121" s="611" t="s">
        <v>1029</v>
      </c>
      <c r="N2121" s="146"/>
      <c r="O2121" s="572"/>
      <c r="P2121" s="146"/>
      <c r="Q2121" s="611" t="s">
        <v>1029</v>
      </c>
    </row>
    <row r="2122" spans="2:17" ht="45" hidden="1" customHeight="1" x14ac:dyDescent="0.25">
      <c r="B2122" s="217" t="s">
        <v>333</v>
      </c>
      <c r="C2122" s="217" t="s">
        <v>990</v>
      </c>
      <c r="D2122" s="205" t="s">
        <v>972</v>
      </c>
      <c r="E2122" s="230" t="s">
        <v>486</v>
      </c>
      <c r="F2122" s="144" t="s">
        <v>472</v>
      </c>
      <c r="G2122" s="135"/>
      <c r="H2122" s="594"/>
      <c r="I2122" s="175"/>
      <c r="J2122" s="609"/>
      <c r="K2122" s="609"/>
      <c r="L2122" s="146"/>
      <c r="M2122" s="612"/>
      <c r="N2122" s="146"/>
      <c r="O2122" s="594"/>
      <c r="P2122" s="146"/>
      <c r="Q2122" s="612"/>
    </row>
    <row r="2123" spans="2:17" ht="45" hidden="1" customHeight="1" x14ac:dyDescent="0.25">
      <c r="B2123" s="217" t="s">
        <v>333</v>
      </c>
      <c r="C2123" s="217" t="s">
        <v>990</v>
      </c>
      <c r="D2123" s="205" t="s">
        <v>972</v>
      </c>
      <c r="E2123" s="230" t="s">
        <v>481</v>
      </c>
      <c r="F2123" s="144" t="s">
        <v>472</v>
      </c>
      <c r="G2123" s="135"/>
      <c r="H2123" s="573"/>
      <c r="I2123" s="175"/>
      <c r="J2123" s="610"/>
      <c r="K2123" s="610"/>
      <c r="L2123" s="146"/>
      <c r="M2123" s="613"/>
      <c r="N2123" s="146"/>
      <c r="O2123" s="573"/>
      <c r="P2123" s="146"/>
      <c r="Q2123" s="613"/>
    </row>
    <row r="2124" spans="2:17" ht="5.0999999999999996" hidden="1" customHeight="1" thickBot="1" x14ac:dyDescent="0.3">
      <c r="B2124" s="220" t="s">
        <v>333</v>
      </c>
      <c r="C2124" s="220" t="s">
        <v>990</v>
      </c>
      <c r="D2124" s="208" t="s">
        <v>973</v>
      </c>
      <c r="E2124" s="213"/>
      <c r="F2124" s="134"/>
      <c r="G2124" s="202"/>
      <c r="H2124" s="193"/>
      <c r="I2124" s="193"/>
      <c r="J2124" s="193"/>
      <c r="K2124" s="193"/>
      <c r="L2124" s="134"/>
      <c r="M2124" s="186"/>
      <c r="N2124" s="134"/>
      <c r="O2124" s="193"/>
      <c r="P2124" s="134"/>
      <c r="Q2124" s="186"/>
    </row>
    <row r="2125" spans="2:17" ht="15.75" hidden="1" thickTop="1" x14ac:dyDescent="0.25">
      <c r="B2125" s="218" t="s">
        <v>333</v>
      </c>
      <c r="C2125" s="218" t="s">
        <v>990</v>
      </c>
      <c r="D2125" s="209" t="s">
        <v>973</v>
      </c>
      <c r="E2125" s="238" t="s">
        <v>933</v>
      </c>
      <c r="F2125" s="142"/>
      <c r="G2125" s="203" t="s">
        <v>575</v>
      </c>
      <c r="H2125" s="194"/>
      <c r="I2125" s="194"/>
      <c r="J2125" s="194"/>
      <c r="K2125" s="194"/>
      <c r="L2125" s="171"/>
      <c r="M2125" s="183"/>
      <c r="N2125" s="172"/>
      <c r="O2125" s="194"/>
      <c r="P2125" s="171"/>
      <c r="Q2125" s="183"/>
    </row>
    <row r="2126" spans="2:17" ht="45" hidden="1" customHeight="1" x14ac:dyDescent="0.25">
      <c r="B2126" s="217" t="s">
        <v>333</v>
      </c>
      <c r="C2126" s="217" t="s">
        <v>990</v>
      </c>
      <c r="D2126" s="205" t="s">
        <v>973</v>
      </c>
      <c r="E2126" s="230" t="s">
        <v>897</v>
      </c>
      <c r="F2126" s="144" t="s">
        <v>472</v>
      </c>
      <c r="G2126" s="135"/>
      <c r="H2126" s="572"/>
      <c r="I2126" s="175"/>
      <c r="J2126" s="608"/>
      <c r="K2126" s="608"/>
      <c r="L2126" s="146"/>
      <c r="M2126" s="611" t="s">
        <v>1029</v>
      </c>
      <c r="N2126" s="146"/>
      <c r="O2126" s="572"/>
      <c r="P2126" s="146"/>
      <c r="Q2126" s="611" t="s">
        <v>1029</v>
      </c>
    </row>
    <row r="2127" spans="2:17" ht="45" hidden="1" customHeight="1" x14ac:dyDescent="0.25">
      <c r="B2127" s="217" t="s">
        <v>333</v>
      </c>
      <c r="C2127" s="217" t="s">
        <v>990</v>
      </c>
      <c r="D2127" s="205" t="s">
        <v>973</v>
      </c>
      <c r="E2127" s="230" t="s">
        <v>487</v>
      </c>
      <c r="F2127" s="144" t="s">
        <v>472</v>
      </c>
      <c r="G2127" s="135"/>
      <c r="H2127" s="594"/>
      <c r="I2127" s="175"/>
      <c r="J2127" s="609"/>
      <c r="K2127" s="609"/>
      <c r="L2127" s="146"/>
      <c r="M2127" s="612"/>
      <c r="N2127" s="146"/>
      <c r="O2127" s="594"/>
      <c r="P2127" s="146"/>
      <c r="Q2127" s="612"/>
    </row>
    <row r="2128" spans="2:17" ht="45" hidden="1" customHeight="1" x14ac:dyDescent="0.25">
      <c r="B2128" s="217" t="s">
        <v>333</v>
      </c>
      <c r="C2128" s="217" t="s">
        <v>990</v>
      </c>
      <c r="D2128" s="205" t="s">
        <v>973</v>
      </c>
      <c r="E2128" s="230" t="s">
        <v>482</v>
      </c>
      <c r="F2128" s="144" t="s">
        <v>472</v>
      </c>
      <c r="G2128" s="135"/>
      <c r="H2128" s="573"/>
      <c r="I2128" s="175"/>
      <c r="J2128" s="610"/>
      <c r="K2128" s="610"/>
      <c r="L2128" s="146"/>
      <c r="M2128" s="613"/>
      <c r="N2128" s="146"/>
      <c r="O2128" s="573"/>
      <c r="P2128" s="146"/>
      <c r="Q2128" s="613"/>
    </row>
    <row r="2129" spans="2:17" ht="5.0999999999999996" hidden="1" customHeight="1" thickBot="1" x14ac:dyDescent="0.3">
      <c r="B2129" s="220" t="s">
        <v>333</v>
      </c>
      <c r="C2129" s="220" t="s">
        <v>990</v>
      </c>
      <c r="D2129" s="208" t="s">
        <v>974</v>
      </c>
      <c r="E2129" s="213"/>
      <c r="F2129" s="134"/>
      <c r="G2129" s="202"/>
      <c r="H2129" s="193"/>
      <c r="I2129" s="193"/>
      <c r="J2129" s="193"/>
      <c r="K2129" s="193"/>
      <c r="L2129" s="134"/>
      <c r="M2129" s="186"/>
      <c r="N2129" s="134"/>
      <c r="O2129" s="193"/>
      <c r="P2129" s="134"/>
      <c r="Q2129" s="186"/>
    </row>
    <row r="2130" spans="2:17" ht="15.75" hidden="1" thickTop="1" x14ac:dyDescent="0.25">
      <c r="B2130" s="218" t="s">
        <v>333</v>
      </c>
      <c r="C2130" s="218" t="s">
        <v>990</v>
      </c>
      <c r="D2130" s="209" t="s">
        <v>974</v>
      </c>
      <c r="E2130" s="238" t="s">
        <v>893</v>
      </c>
      <c r="F2130" s="142"/>
      <c r="G2130" s="203" t="s">
        <v>575</v>
      </c>
      <c r="H2130" s="194"/>
      <c r="I2130" s="194"/>
      <c r="J2130" s="194"/>
      <c r="K2130" s="194"/>
      <c r="L2130" s="171"/>
      <c r="M2130" s="183"/>
      <c r="N2130" s="172"/>
      <c r="O2130" s="194"/>
      <c r="P2130" s="171"/>
      <c r="Q2130" s="183"/>
    </row>
    <row r="2131" spans="2:17" ht="45" hidden="1" customHeight="1" x14ac:dyDescent="0.25">
      <c r="B2131" s="217" t="s">
        <v>333</v>
      </c>
      <c r="C2131" s="217" t="s">
        <v>990</v>
      </c>
      <c r="D2131" s="205" t="s">
        <v>974</v>
      </c>
      <c r="E2131" s="230" t="s">
        <v>900</v>
      </c>
      <c r="F2131" s="144" t="s">
        <v>472</v>
      </c>
      <c r="G2131" s="135"/>
      <c r="H2131" s="572"/>
      <c r="I2131" s="175"/>
      <c r="J2131" s="608"/>
      <c r="K2131" s="608"/>
      <c r="L2131" s="146"/>
      <c r="M2131" s="611" t="s">
        <v>1029</v>
      </c>
      <c r="N2131" s="146"/>
      <c r="O2131" s="572"/>
      <c r="P2131" s="146"/>
      <c r="Q2131" s="611" t="s">
        <v>1029</v>
      </c>
    </row>
    <row r="2132" spans="2:17" ht="45" hidden="1" customHeight="1" x14ac:dyDescent="0.25">
      <c r="B2132" s="217" t="s">
        <v>333</v>
      </c>
      <c r="C2132" s="217" t="s">
        <v>990</v>
      </c>
      <c r="D2132" s="205" t="s">
        <v>974</v>
      </c>
      <c r="E2132" s="230" t="s">
        <v>487</v>
      </c>
      <c r="F2132" s="144" t="s">
        <v>472</v>
      </c>
      <c r="G2132" s="135"/>
      <c r="H2132" s="594"/>
      <c r="I2132" s="175"/>
      <c r="J2132" s="609"/>
      <c r="K2132" s="609"/>
      <c r="L2132" s="146"/>
      <c r="M2132" s="612"/>
      <c r="N2132" s="146"/>
      <c r="O2132" s="594"/>
      <c r="P2132" s="146"/>
      <c r="Q2132" s="612"/>
    </row>
    <row r="2133" spans="2:17" ht="45" hidden="1" customHeight="1" x14ac:dyDescent="0.25">
      <c r="B2133" s="217" t="s">
        <v>333</v>
      </c>
      <c r="C2133" s="217" t="s">
        <v>990</v>
      </c>
      <c r="D2133" s="205" t="s">
        <v>974</v>
      </c>
      <c r="E2133" s="230" t="s">
        <v>483</v>
      </c>
      <c r="F2133" s="144" t="s">
        <v>472</v>
      </c>
      <c r="G2133" s="135"/>
      <c r="H2133" s="573"/>
      <c r="I2133" s="175"/>
      <c r="J2133" s="610"/>
      <c r="K2133" s="610"/>
      <c r="L2133" s="146"/>
      <c r="M2133" s="613"/>
      <c r="N2133" s="146"/>
      <c r="O2133" s="573"/>
      <c r="P2133" s="146"/>
      <c r="Q2133" s="613"/>
    </row>
    <row r="2134" spans="2:17" ht="5.0999999999999996" hidden="1" customHeight="1" thickBot="1" x14ac:dyDescent="0.3">
      <c r="B2134" s="220" t="s">
        <v>333</v>
      </c>
      <c r="C2134" s="220" t="s">
        <v>990</v>
      </c>
      <c r="D2134" s="208" t="s">
        <v>975</v>
      </c>
      <c r="E2134" s="213"/>
      <c r="F2134" s="134"/>
      <c r="G2134" s="202"/>
      <c r="H2134" s="193"/>
      <c r="I2134" s="193"/>
      <c r="J2134" s="193"/>
      <c r="K2134" s="193"/>
      <c r="L2134" s="134"/>
      <c r="M2134" s="186"/>
      <c r="N2134" s="134"/>
      <c r="O2134" s="193"/>
      <c r="P2134" s="134"/>
      <c r="Q2134" s="186"/>
    </row>
    <row r="2135" spans="2:17" ht="15.75" hidden="1" thickTop="1" x14ac:dyDescent="0.25">
      <c r="B2135" s="218" t="s">
        <v>333</v>
      </c>
      <c r="C2135" s="218" t="s">
        <v>990</v>
      </c>
      <c r="D2135" s="209" t="s">
        <v>975</v>
      </c>
      <c r="E2135" s="238" t="s">
        <v>941</v>
      </c>
      <c r="F2135" s="142"/>
      <c r="G2135" s="203" t="s">
        <v>575</v>
      </c>
      <c r="H2135" s="194"/>
      <c r="I2135" s="194"/>
      <c r="J2135" s="194"/>
      <c r="K2135" s="194"/>
      <c r="L2135" s="171"/>
      <c r="M2135" s="183"/>
      <c r="N2135" s="172"/>
      <c r="O2135" s="194"/>
      <c r="P2135" s="171"/>
      <c r="Q2135" s="183"/>
    </row>
    <row r="2136" spans="2:17" ht="45" hidden="1" customHeight="1" x14ac:dyDescent="0.25">
      <c r="B2136" s="217" t="s">
        <v>333</v>
      </c>
      <c r="C2136" s="217" t="s">
        <v>990</v>
      </c>
      <c r="D2136" s="205" t="s">
        <v>975</v>
      </c>
      <c r="E2136" s="230" t="s">
        <v>942</v>
      </c>
      <c r="F2136" s="144" t="s">
        <v>472</v>
      </c>
      <c r="G2136" s="135"/>
      <c r="H2136" s="572"/>
      <c r="I2136" s="175"/>
      <c r="J2136" s="608"/>
      <c r="K2136" s="608"/>
      <c r="L2136" s="146"/>
      <c r="M2136" s="611" t="s">
        <v>1029</v>
      </c>
      <c r="N2136" s="146"/>
      <c r="O2136" s="572"/>
      <c r="P2136" s="146"/>
      <c r="Q2136" s="611" t="s">
        <v>1029</v>
      </c>
    </row>
    <row r="2137" spans="2:17" ht="45" hidden="1" customHeight="1" x14ac:dyDescent="0.25">
      <c r="B2137" s="217" t="s">
        <v>333</v>
      </c>
      <c r="C2137" s="217" t="s">
        <v>990</v>
      </c>
      <c r="D2137" s="205" t="s">
        <v>975</v>
      </c>
      <c r="E2137" s="230" t="s">
        <v>943</v>
      </c>
      <c r="F2137" s="144" t="s">
        <v>472</v>
      </c>
      <c r="G2137" s="135"/>
      <c r="H2137" s="594"/>
      <c r="I2137" s="175"/>
      <c r="J2137" s="609"/>
      <c r="K2137" s="609"/>
      <c r="L2137" s="146"/>
      <c r="M2137" s="612"/>
      <c r="N2137" s="146"/>
      <c r="O2137" s="594"/>
      <c r="P2137" s="146"/>
      <c r="Q2137" s="612"/>
    </row>
    <row r="2138" spans="2:17" ht="45" hidden="1" customHeight="1" x14ac:dyDescent="0.25">
      <c r="B2138" s="217" t="s">
        <v>333</v>
      </c>
      <c r="C2138" s="217" t="s">
        <v>990</v>
      </c>
      <c r="D2138" s="205" t="s">
        <v>975</v>
      </c>
      <c r="E2138" s="230" t="s">
        <v>944</v>
      </c>
      <c r="F2138" s="144" t="s">
        <v>472</v>
      </c>
      <c r="G2138" s="135"/>
      <c r="H2138" s="573"/>
      <c r="I2138" s="175"/>
      <c r="J2138" s="610"/>
      <c r="K2138" s="610"/>
      <c r="L2138" s="146"/>
      <c r="M2138" s="613"/>
      <c r="N2138" s="146"/>
      <c r="O2138" s="573"/>
      <c r="P2138" s="146"/>
      <c r="Q2138" s="613"/>
    </row>
    <row r="2139" spans="2:17" ht="5.0999999999999996" hidden="1" customHeight="1" thickBot="1" x14ac:dyDescent="0.3">
      <c r="B2139" s="220" t="s">
        <v>333</v>
      </c>
      <c r="C2139" s="220" t="s">
        <v>990</v>
      </c>
      <c r="D2139" s="208" t="s">
        <v>976</v>
      </c>
      <c r="E2139" s="213"/>
      <c r="F2139" s="134"/>
      <c r="G2139" s="202"/>
      <c r="H2139" s="193"/>
      <c r="I2139" s="193"/>
      <c r="J2139" s="193"/>
      <c r="K2139" s="193"/>
      <c r="L2139" s="134"/>
      <c r="M2139" s="186"/>
      <c r="N2139" s="134"/>
      <c r="O2139" s="193"/>
      <c r="P2139" s="134"/>
      <c r="Q2139" s="186"/>
    </row>
    <row r="2140" spans="2:17" ht="15.75" hidden="1" thickTop="1" x14ac:dyDescent="0.25">
      <c r="B2140" s="218" t="s">
        <v>333</v>
      </c>
      <c r="C2140" s="218" t="s">
        <v>990</v>
      </c>
      <c r="D2140" s="209" t="s">
        <v>976</v>
      </c>
      <c r="E2140" s="238" t="s">
        <v>459</v>
      </c>
      <c r="F2140" s="142"/>
      <c r="G2140" s="203" t="s">
        <v>575</v>
      </c>
      <c r="H2140" s="194"/>
      <c r="I2140" s="194"/>
      <c r="J2140" s="194"/>
      <c r="K2140" s="194"/>
      <c r="L2140" s="171"/>
      <c r="M2140" s="183"/>
      <c r="N2140" s="172"/>
      <c r="O2140" s="194"/>
      <c r="P2140" s="171"/>
      <c r="Q2140" s="183"/>
    </row>
    <row r="2141" spans="2:17" ht="45" hidden="1" customHeight="1" x14ac:dyDescent="0.25">
      <c r="B2141" s="217" t="s">
        <v>333</v>
      </c>
      <c r="C2141" s="217" t="s">
        <v>990</v>
      </c>
      <c r="D2141" s="205" t="s">
        <v>976</v>
      </c>
      <c r="E2141" s="230" t="s">
        <v>949</v>
      </c>
      <c r="F2141" s="144" t="s">
        <v>472</v>
      </c>
      <c r="G2141" s="135"/>
      <c r="H2141" s="572"/>
      <c r="I2141" s="175"/>
      <c r="J2141" s="608"/>
      <c r="K2141" s="608"/>
      <c r="L2141" s="146"/>
      <c r="M2141" s="611" t="s">
        <v>1029</v>
      </c>
      <c r="N2141" s="146"/>
      <c r="O2141" s="572"/>
      <c r="P2141" s="146"/>
      <c r="Q2141" s="611" t="s">
        <v>1029</v>
      </c>
    </row>
    <row r="2142" spans="2:17" ht="45" hidden="1" customHeight="1" x14ac:dyDescent="0.25">
      <c r="B2142" s="217" t="s">
        <v>333</v>
      </c>
      <c r="C2142" s="217" t="s">
        <v>990</v>
      </c>
      <c r="D2142" s="205" t="s">
        <v>976</v>
      </c>
      <c r="E2142" s="230" t="s">
        <v>950</v>
      </c>
      <c r="F2142" s="144" t="s">
        <v>472</v>
      </c>
      <c r="G2142" s="135"/>
      <c r="H2142" s="594"/>
      <c r="I2142" s="175"/>
      <c r="J2142" s="609"/>
      <c r="K2142" s="609"/>
      <c r="L2142" s="146"/>
      <c r="M2142" s="612"/>
      <c r="N2142" s="146"/>
      <c r="O2142" s="594"/>
      <c r="P2142" s="146"/>
      <c r="Q2142" s="612"/>
    </row>
    <row r="2143" spans="2:17" ht="45" hidden="1" customHeight="1" x14ac:dyDescent="0.25">
      <c r="B2143" s="217" t="s">
        <v>333</v>
      </c>
      <c r="C2143" s="217" t="s">
        <v>990</v>
      </c>
      <c r="D2143" s="205" t="s">
        <v>976</v>
      </c>
      <c r="E2143" s="230" t="s">
        <v>951</v>
      </c>
      <c r="F2143" s="144" t="s">
        <v>472</v>
      </c>
      <c r="G2143" s="135"/>
      <c r="H2143" s="573"/>
      <c r="I2143" s="175"/>
      <c r="J2143" s="610"/>
      <c r="K2143" s="610"/>
      <c r="L2143" s="146"/>
      <c r="M2143" s="613"/>
      <c r="N2143" s="146"/>
      <c r="O2143" s="573"/>
      <c r="P2143" s="146"/>
      <c r="Q2143" s="613"/>
    </row>
    <row r="2144" spans="2:17" ht="5.0999999999999996" hidden="1" customHeight="1" thickBot="1" x14ac:dyDescent="0.3">
      <c r="B2144" s="220" t="s">
        <v>333</v>
      </c>
      <c r="C2144" s="220" t="s">
        <v>990</v>
      </c>
      <c r="D2144" s="208" t="s">
        <v>977</v>
      </c>
      <c r="E2144" s="213"/>
      <c r="F2144" s="134"/>
      <c r="G2144" s="202"/>
      <c r="H2144" s="193"/>
      <c r="I2144" s="193"/>
      <c r="J2144" s="193"/>
      <c r="K2144" s="193"/>
      <c r="L2144" s="134"/>
      <c r="M2144" s="186"/>
      <c r="N2144" s="134"/>
      <c r="O2144" s="193"/>
      <c r="P2144" s="134"/>
      <c r="Q2144" s="186"/>
    </row>
    <row r="2145" spans="2:17" ht="15.75" hidden="1" thickTop="1" x14ac:dyDescent="0.25">
      <c r="B2145" s="218" t="s">
        <v>333</v>
      </c>
      <c r="C2145" s="218" t="s">
        <v>990</v>
      </c>
      <c r="D2145" s="209" t="s">
        <v>977</v>
      </c>
      <c r="E2145" s="238" t="s">
        <v>315</v>
      </c>
      <c r="F2145" s="142"/>
      <c r="G2145" s="203" t="s">
        <v>575</v>
      </c>
      <c r="H2145" s="194"/>
      <c r="I2145" s="194"/>
      <c r="J2145" s="194"/>
      <c r="K2145" s="194"/>
      <c r="L2145" s="171"/>
      <c r="M2145" s="183"/>
      <c r="N2145" s="172"/>
      <c r="O2145" s="194"/>
      <c r="P2145" s="171"/>
      <c r="Q2145" s="183"/>
    </row>
    <row r="2146" spans="2:17" ht="45" hidden="1" customHeight="1" x14ac:dyDescent="0.25">
      <c r="B2146" s="217" t="s">
        <v>333</v>
      </c>
      <c r="C2146" s="217" t="s">
        <v>990</v>
      </c>
      <c r="D2146" s="205" t="s">
        <v>977</v>
      </c>
      <c r="E2146" s="230" t="s">
        <v>956</v>
      </c>
      <c r="F2146" s="144" t="s">
        <v>472</v>
      </c>
      <c r="G2146" s="135"/>
      <c r="H2146" s="572"/>
      <c r="I2146" s="175"/>
      <c r="J2146" s="608"/>
      <c r="K2146" s="608"/>
      <c r="L2146" s="146"/>
      <c r="M2146" s="611" t="s">
        <v>1029</v>
      </c>
      <c r="N2146" s="146"/>
      <c r="O2146" s="572"/>
      <c r="P2146" s="146"/>
      <c r="Q2146" s="611" t="s">
        <v>1029</v>
      </c>
    </row>
    <row r="2147" spans="2:17" ht="45" hidden="1" customHeight="1" x14ac:dyDescent="0.25">
      <c r="B2147" s="217" t="s">
        <v>333</v>
      </c>
      <c r="C2147" s="217" t="s">
        <v>990</v>
      </c>
      <c r="D2147" s="205" t="s">
        <v>977</v>
      </c>
      <c r="E2147" s="230" t="s">
        <v>957</v>
      </c>
      <c r="F2147" s="144" t="s">
        <v>472</v>
      </c>
      <c r="G2147" s="135"/>
      <c r="H2147" s="594"/>
      <c r="I2147" s="175"/>
      <c r="J2147" s="609"/>
      <c r="K2147" s="609"/>
      <c r="L2147" s="146"/>
      <c r="M2147" s="612"/>
      <c r="N2147" s="146"/>
      <c r="O2147" s="594"/>
      <c r="P2147" s="146"/>
      <c r="Q2147" s="612"/>
    </row>
    <row r="2148" spans="2:17" ht="45" hidden="1" customHeight="1" x14ac:dyDescent="0.25">
      <c r="B2148" s="217" t="s">
        <v>333</v>
      </c>
      <c r="C2148" s="217" t="s">
        <v>990</v>
      </c>
      <c r="D2148" s="205" t="s">
        <v>977</v>
      </c>
      <c r="E2148" s="230" t="s">
        <v>958</v>
      </c>
      <c r="F2148" s="144" t="s">
        <v>472</v>
      </c>
      <c r="G2148" s="135"/>
      <c r="H2148" s="573"/>
      <c r="I2148" s="175"/>
      <c r="J2148" s="610"/>
      <c r="K2148" s="610"/>
      <c r="L2148" s="146"/>
      <c r="M2148" s="613"/>
      <c r="N2148" s="146"/>
      <c r="O2148" s="573"/>
      <c r="P2148" s="146"/>
      <c r="Q2148" s="613"/>
    </row>
    <row r="2149" spans="2:17" ht="5.0999999999999996" hidden="1" customHeight="1" thickBot="1" x14ac:dyDescent="0.3">
      <c r="B2149" s="220" t="s">
        <v>333</v>
      </c>
      <c r="C2149" s="220" t="s">
        <v>990</v>
      </c>
      <c r="D2149" s="208" t="s">
        <v>978</v>
      </c>
      <c r="E2149" s="213"/>
      <c r="F2149" s="134"/>
      <c r="G2149" s="202"/>
      <c r="H2149" s="193"/>
      <c r="I2149" s="193"/>
      <c r="J2149" s="193"/>
      <c r="K2149" s="193"/>
      <c r="L2149" s="134"/>
      <c r="M2149" s="186"/>
      <c r="N2149" s="134"/>
      <c r="O2149" s="193"/>
      <c r="P2149" s="134"/>
      <c r="Q2149" s="186"/>
    </row>
    <row r="2150" spans="2:17" ht="15.75" hidden="1" thickTop="1" x14ac:dyDescent="0.25">
      <c r="B2150" s="218" t="s">
        <v>333</v>
      </c>
      <c r="C2150" s="218" t="s">
        <v>990</v>
      </c>
      <c r="D2150" s="209" t="s">
        <v>978</v>
      </c>
      <c r="E2150" s="238" t="s">
        <v>316</v>
      </c>
      <c r="F2150" s="142"/>
      <c r="G2150" s="203" t="s">
        <v>575</v>
      </c>
      <c r="H2150" s="194"/>
      <c r="I2150" s="194"/>
      <c r="J2150" s="194"/>
      <c r="K2150" s="194"/>
      <c r="L2150" s="171"/>
      <c r="M2150" s="183"/>
      <c r="N2150" s="172"/>
      <c r="O2150" s="194"/>
      <c r="P2150" s="171"/>
      <c r="Q2150" s="183"/>
    </row>
    <row r="2151" spans="2:17" ht="45" hidden="1" customHeight="1" x14ac:dyDescent="0.25">
      <c r="B2151" s="217" t="s">
        <v>333</v>
      </c>
      <c r="C2151" s="217" t="s">
        <v>990</v>
      </c>
      <c r="D2151" s="205" t="s">
        <v>978</v>
      </c>
      <c r="E2151" s="230" t="s">
        <v>488</v>
      </c>
      <c r="F2151" s="144" t="s">
        <v>472</v>
      </c>
      <c r="G2151" s="135"/>
      <c r="H2151" s="572"/>
      <c r="I2151" s="175"/>
      <c r="J2151" s="608"/>
      <c r="K2151" s="608"/>
      <c r="L2151" s="146"/>
      <c r="M2151" s="611" t="s">
        <v>1029</v>
      </c>
      <c r="N2151" s="146"/>
      <c r="O2151" s="572"/>
      <c r="P2151" s="146"/>
      <c r="Q2151" s="611" t="s">
        <v>1029</v>
      </c>
    </row>
    <row r="2152" spans="2:17" ht="45" hidden="1" customHeight="1" x14ac:dyDescent="0.25">
      <c r="B2152" s="217" t="s">
        <v>333</v>
      </c>
      <c r="C2152" s="217" t="s">
        <v>990</v>
      </c>
      <c r="D2152" s="205" t="s">
        <v>978</v>
      </c>
      <c r="E2152" s="230" t="s">
        <v>489</v>
      </c>
      <c r="F2152" s="144" t="s">
        <v>472</v>
      </c>
      <c r="G2152" s="135"/>
      <c r="H2152" s="594"/>
      <c r="I2152" s="175"/>
      <c r="J2152" s="609"/>
      <c r="K2152" s="609"/>
      <c r="L2152" s="146"/>
      <c r="M2152" s="612"/>
      <c r="N2152" s="146"/>
      <c r="O2152" s="594"/>
      <c r="P2152" s="146"/>
      <c r="Q2152" s="612"/>
    </row>
    <row r="2153" spans="2:17" ht="45" hidden="1" customHeight="1" x14ac:dyDescent="0.25">
      <c r="B2153" s="217" t="s">
        <v>333</v>
      </c>
      <c r="C2153" s="217" t="s">
        <v>990</v>
      </c>
      <c r="D2153" s="205" t="s">
        <v>978</v>
      </c>
      <c r="E2153" s="230" t="s">
        <v>484</v>
      </c>
      <c r="F2153" s="144" t="s">
        <v>472</v>
      </c>
      <c r="G2153" s="135"/>
      <c r="H2153" s="573"/>
      <c r="I2153" s="175"/>
      <c r="J2153" s="610"/>
      <c r="K2153" s="610"/>
      <c r="L2153" s="146"/>
      <c r="M2153" s="613"/>
      <c r="N2153" s="146"/>
      <c r="O2153" s="573"/>
      <c r="P2153" s="146"/>
      <c r="Q2153" s="613"/>
    </row>
    <row r="2154" spans="2:17" ht="5.0999999999999996" hidden="1" customHeight="1" thickBot="1" x14ac:dyDescent="0.3">
      <c r="B2154" s="220" t="s">
        <v>333</v>
      </c>
      <c r="C2154" s="220" t="s">
        <v>990</v>
      </c>
      <c r="D2154" s="208" t="s">
        <v>979</v>
      </c>
      <c r="E2154" s="213"/>
      <c r="F2154" s="134"/>
      <c r="G2154" s="202"/>
      <c r="H2154" s="193"/>
      <c r="I2154" s="193"/>
      <c r="J2154" s="193"/>
      <c r="K2154" s="193"/>
      <c r="L2154" s="134"/>
      <c r="M2154" s="186"/>
      <c r="N2154" s="134"/>
      <c r="O2154" s="193"/>
      <c r="P2154" s="134"/>
      <c r="Q2154" s="186"/>
    </row>
    <row r="2155" spans="2:17" ht="15.75" hidden="1" thickTop="1" x14ac:dyDescent="0.25">
      <c r="B2155" s="218" t="s">
        <v>333</v>
      </c>
      <c r="C2155" s="218" t="s">
        <v>990</v>
      </c>
      <c r="D2155" s="209" t="s">
        <v>979</v>
      </c>
      <c r="E2155" s="238" t="s">
        <v>317</v>
      </c>
      <c r="F2155" s="142"/>
      <c r="G2155" s="203" t="s">
        <v>575</v>
      </c>
      <c r="H2155" s="194"/>
      <c r="I2155" s="194"/>
      <c r="J2155" s="194"/>
      <c r="K2155" s="194"/>
      <c r="L2155" s="171"/>
      <c r="M2155" s="183"/>
      <c r="N2155" s="172"/>
      <c r="O2155" s="194"/>
      <c r="P2155" s="171"/>
      <c r="Q2155" s="183"/>
    </row>
    <row r="2156" spans="2:17" ht="45" hidden="1" customHeight="1" x14ac:dyDescent="0.25">
      <c r="B2156" s="217" t="s">
        <v>333</v>
      </c>
      <c r="C2156" s="217" t="s">
        <v>990</v>
      </c>
      <c r="D2156" s="205" t="s">
        <v>979</v>
      </c>
      <c r="E2156" s="230" t="s">
        <v>488</v>
      </c>
      <c r="F2156" s="144" t="s">
        <v>472</v>
      </c>
      <c r="G2156" s="135"/>
      <c r="H2156" s="572"/>
      <c r="I2156" s="175"/>
      <c r="J2156" s="608"/>
      <c r="K2156" s="608"/>
      <c r="L2156" s="146"/>
      <c r="M2156" s="611" t="s">
        <v>1029</v>
      </c>
      <c r="N2156" s="146"/>
      <c r="O2156" s="572"/>
      <c r="P2156" s="146"/>
      <c r="Q2156" s="611" t="s">
        <v>1029</v>
      </c>
    </row>
    <row r="2157" spans="2:17" ht="45" hidden="1" customHeight="1" x14ac:dyDescent="0.25">
      <c r="B2157" s="217" t="s">
        <v>333</v>
      </c>
      <c r="C2157" s="217" t="s">
        <v>990</v>
      </c>
      <c r="D2157" s="205" t="s">
        <v>979</v>
      </c>
      <c r="E2157" s="230" t="s">
        <v>489</v>
      </c>
      <c r="F2157" s="144" t="s">
        <v>472</v>
      </c>
      <c r="G2157" s="135"/>
      <c r="H2157" s="594"/>
      <c r="I2157" s="175"/>
      <c r="J2157" s="609"/>
      <c r="K2157" s="609"/>
      <c r="L2157" s="146"/>
      <c r="M2157" s="612"/>
      <c r="N2157" s="146"/>
      <c r="O2157" s="594"/>
      <c r="P2157" s="146"/>
      <c r="Q2157" s="612"/>
    </row>
    <row r="2158" spans="2:17" ht="45" hidden="1" customHeight="1" x14ac:dyDescent="0.25">
      <c r="B2158" s="217" t="s">
        <v>333</v>
      </c>
      <c r="C2158" s="217" t="s">
        <v>990</v>
      </c>
      <c r="D2158" s="205" t="s">
        <v>979</v>
      </c>
      <c r="E2158" s="230" t="s">
        <v>484</v>
      </c>
      <c r="F2158" s="144" t="s">
        <v>472</v>
      </c>
      <c r="G2158" s="135"/>
      <c r="H2158" s="573"/>
      <c r="I2158" s="175"/>
      <c r="J2158" s="610"/>
      <c r="K2158" s="610"/>
      <c r="L2158" s="146"/>
      <c r="M2158" s="613"/>
      <c r="N2158" s="146"/>
      <c r="O2158" s="573"/>
      <c r="P2158" s="146"/>
      <c r="Q2158" s="613"/>
    </row>
    <row r="2159" spans="2:17" ht="15" hidden="1" customHeight="1" x14ac:dyDescent="0.25">
      <c r="B2159" s="221" t="s">
        <v>333</v>
      </c>
      <c r="C2159" s="217" t="s">
        <v>991</v>
      </c>
      <c r="D2159" s="205" t="s">
        <v>931</v>
      </c>
      <c r="E2159" s="213"/>
      <c r="F2159" s="135"/>
      <c r="G2159" s="135"/>
      <c r="H2159" s="523"/>
      <c r="I2159" s="523"/>
      <c r="J2159" s="523"/>
      <c r="K2159" s="512"/>
      <c r="L2159" s="484"/>
      <c r="M2159" s="531"/>
      <c r="N2159" s="485"/>
      <c r="O2159" s="512"/>
      <c r="P2159" s="484"/>
      <c r="Q2159" s="531"/>
    </row>
    <row r="2160" spans="2:17" ht="5.0999999999999996" hidden="1" customHeight="1" thickBot="1" x14ac:dyDescent="0.3">
      <c r="B2160" s="220" t="s">
        <v>333</v>
      </c>
      <c r="C2160" s="220" t="s">
        <v>991</v>
      </c>
      <c r="D2160" s="208" t="s">
        <v>972</v>
      </c>
      <c r="E2160" s="213"/>
      <c r="F2160" s="134"/>
      <c r="G2160" s="202"/>
      <c r="H2160" s="518"/>
      <c r="I2160" s="518"/>
      <c r="J2160" s="518"/>
      <c r="K2160" s="499"/>
      <c r="L2160" s="466"/>
      <c r="M2160" s="534"/>
      <c r="N2160" s="466"/>
      <c r="O2160" s="499"/>
      <c r="P2160" s="466"/>
      <c r="Q2160" s="534"/>
    </row>
    <row r="2161" spans="2:17" ht="15.75" hidden="1" thickTop="1" x14ac:dyDescent="0.25">
      <c r="B2161" s="218" t="s">
        <v>333</v>
      </c>
      <c r="C2161" s="218" t="s">
        <v>991</v>
      </c>
      <c r="D2161" s="209" t="s">
        <v>972</v>
      </c>
      <c r="E2161" s="238" t="s">
        <v>460</v>
      </c>
      <c r="F2161" s="142"/>
      <c r="G2161" s="203" t="s">
        <v>575</v>
      </c>
      <c r="H2161" s="519"/>
      <c r="I2161" s="519"/>
      <c r="J2161" s="519"/>
      <c r="K2161" s="508"/>
      <c r="L2161" s="509"/>
      <c r="M2161" s="535"/>
      <c r="N2161" s="510"/>
      <c r="O2161" s="508"/>
      <c r="P2161" s="509"/>
      <c r="Q2161" s="535"/>
    </row>
    <row r="2162" spans="2:17" ht="45" hidden="1" customHeight="1" x14ac:dyDescent="0.25">
      <c r="B2162" s="217" t="s">
        <v>333</v>
      </c>
      <c r="C2162" s="217" t="s">
        <v>991</v>
      </c>
      <c r="D2162" s="205" t="s">
        <v>972</v>
      </c>
      <c r="E2162" s="230" t="s">
        <v>894</v>
      </c>
      <c r="F2162" s="489" t="s">
        <v>472</v>
      </c>
      <c r="G2162" s="135"/>
      <c r="H2162" s="630"/>
      <c r="I2162" s="472"/>
      <c r="J2162" s="633"/>
      <c r="K2162" s="588"/>
      <c r="L2162" s="471"/>
      <c r="M2162" s="580" t="s">
        <v>1029</v>
      </c>
      <c r="N2162" s="471"/>
      <c r="O2162" s="578"/>
      <c r="P2162" s="471"/>
      <c r="Q2162" s="580" t="s">
        <v>1029</v>
      </c>
    </row>
    <row r="2163" spans="2:17" ht="45" hidden="1" customHeight="1" x14ac:dyDescent="0.25">
      <c r="B2163" s="217" t="s">
        <v>333</v>
      </c>
      <c r="C2163" s="217" t="s">
        <v>991</v>
      </c>
      <c r="D2163" s="205" t="s">
        <v>972</v>
      </c>
      <c r="E2163" s="230" t="s">
        <v>895</v>
      </c>
      <c r="F2163" s="489" t="s">
        <v>472</v>
      </c>
      <c r="G2163" s="135"/>
      <c r="H2163" s="631"/>
      <c r="I2163" s="472"/>
      <c r="J2163" s="634"/>
      <c r="K2163" s="589"/>
      <c r="L2163" s="471"/>
      <c r="M2163" s="591"/>
      <c r="N2163" s="471"/>
      <c r="O2163" s="593"/>
      <c r="P2163" s="471"/>
      <c r="Q2163" s="591"/>
    </row>
    <row r="2164" spans="2:17" ht="45" hidden="1" customHeight="1" x14ac:dyDescent="0.25">
      <c r="B2164" s="217" t="s">
        <v>333</v>
      </c>
      <c r="C2164" s="217" t="s">
        <v>991</v>
      </c>
      <c r="D2164" s="205" t="s">
        <v>972</v>
      </c>
      <c r="E2164" s="230" t="s">
        <v>896</v>
      </c>
      <c r="F2164" s="489" t="s">
        <v>472</v>
      </c>
      <c r="G2164" s="135"/>
      <c r="H2164" s="632"/>
      <c r="I2164" s="472"/>
      <c r="J2164" s="635"/>
      <c r="K2164" s="590"/>
      <c r="L2164" s="471"/>
      <c r="M2164" s="592"/>
      <c r="N2164" s="471"/>
      <c r="O2164" s="579"/>
      <c r="P2164" s="471"/>
      <c r="Q2164" s="592"/>
    </row>
    <row r="2165" spans="2:17" ht="5.0999999999999996" hidden="1" customHeight="1" thickBot="1" x14ac:dyDescent="0.3">
      <c r="B2165" s="220" t="s">
        <v>333</v>
      </c>
      <c r="C2165" s="220" t="s">
        <v>991</v>
      </c>
      <c r="D2165" s="208" t="s">
        <v>973</v>
      </c>
      <c r="E2165" s="213"/>
      <c r="F2165" s="134"/>
      <c r="G2165" s="202"/>
      <c r="H2165" s="518"/>
      <c r="I2165" s="518"/>
      <c r="J2165" s="518"/>
      <c r="K2165" s="499"/>
      <c r="L2165" s="466"/>
      <c r="M2165" s="534"/>
      <c r="N2165" s="466"/>
      <c r="O2165" s="499"/>
      <c r="P2165" s="466"/>
      <c r="Q2165" s="534"/>
    </row>
    <row r="2166" spans="2:17" ht="15.75" hidden="1" thickTop="1" x14ac:dyDescent="0.25">
      <c r="B2166" s="218" t="s">
        <v>333</v>
      </c>
      <c r="C2166" s="218" t="s">
        <v>991</v>
      </c>
      <c r="D2166" s="209" t="s">
        <v>973</v>
      </c>
      <c r="E2166" s="238" t="s">
        <v>933</v>
      </c>
      <c r="F2166" s="142"/>
      <c r="G2166" s="203" t="s">
        <v>575</v>
      </c>
      <c r="H2166" s="519"/>
      <c r="I2166" s="519"/>
      <c r="J2166" s="519"/>
      <c r="K2166" s="508"/>
      <c r="L2166" s="509"/>
      <c r="M2166" s="535"/>
      <c r="N2166" s="510"/>
      <c r="O2166" s="508"/>
      <c r="P2166" s="509"/>
      <c r="Q2166" s="535"/>
    </row>
    <row r="2167" spans="2:17" ht="45" hidden="1" customHeight="1" x14ac:dyDescent="0.25">
      <c r="B2167" s="217" t="s">
        <v>333</v>
      </c>
      <c r="C2167" s="217" t="s">
        <v>991</v>
      </c>
      <c r="D2167" s="205" t="s">
        <v>973</v>
      </c>
      <c r="E2167" s="230" t="s">
        <v>690</v>
      </c>
      <c r="F2167" s="489" t="s">
        <v>472</v>
      </c>
      <c r="G2167" s="135"/>
      <c r="H2167" s="630"/>
      <c r="I2167" s="472"/>
      <c r="J2167" s="633"/>
      <c r="K2167" s="588"/>
      <c r="L2167" s="471"/>
      <c r="M2167" s="580" t="s">
        <v>1029</v>
      </c>
      <c r="N2167" s="471"/>
      <c r="O2167" s="578"/>
      <c r="P2167" s="471"/>
      <c r="Q2167" s="580" t="s">
        <v>1029</v>
      </c>
    </row>
    <row r="2168" spans="2:17" ht="45" hidden="1" customHeight="1" x14ac:dyDescent="0.25">
      <c r="B2168" s="217" t="s">
        <v>333</v>
      </c>
      <c r="C2168" s="217" t="s">
        <v>991</v>
      </c>
      <c r="D2168" s="205" t="s">
        <v>973</v>
      </c>
      <c r="E2168" s="230" t="s">
        <v>691</v>
      </c>
      <c r="F2168" s="489" t="s">
        <v>472</v>
      </c>
      <c r="G2168" s="135"/>
      <c r="H2168" s="631"/>
      <c r="I2168" s="472"/>
      <c r="J2168" s="634"/>
      <c r="K2168" s="589"/>
      <c r="L2168" s="471"/>
      <c r="M2168" s="591"/>
      <c r="N2168" s="471"/>
      <c r="O2168" s="593"/>
      <c r="P2168" s="471"/>
      <c r="Q2168" s="591"/>
    </row>
    <row r="2169" spans="2:17" ht="45" hidden="1" customHeight="1" x14ac:dyDescent="0.25">
      <c r="B2169" s="217" t="s">
        <v>333</v>
      </c>
      <c r="C2169" s="217" t="s">
        <v>991</v>
      </c>
      <c r="D2169" s="205" t="s">
        <v>973</v>
      </c>
      <c r="E2169" s="230" t="s">
        <v>689</v>
      </c>
      <c r="F2169" s="489" t="s">
        <v>472</v>
      </c>
      <c r="G2169" s="135"/>
      <c r="H2169" s="632"/>
      <c r="I2169" s="472"/>
      <c r="J2169" s="635"/>
      <c r="K2169" s="590"/>
      <c r="L2169" s="471"/>
      <c r="M2169" s="592"/>
      <c r="N2169" s="471"/>
      <c r="O2169" s="579"/>
      <c r="P2169" s="471"/>
      <c r="Q2169" s="592"/>
    </row>
    <row r="2170" spans="2:17" ht="5.0999999999999996" hidden="1" customHeight="1" thickBot="1" x14ac:dyDescent="0.3">
      <c r="B2170" s="220" t="s">
        <v>333</v>
      </c>
      <c r="C2170" s="220" t="s">
        <v>991</v>
      </c>
      <c r="D2170" s="208" t="s">
        <v>974</v>
      </c>
      <c r="E2170" s="213"/>
      <c r="F2170" s="134"/>
      <c r="G2170" s="202"/>
      <c r="H2170" s="518"/>
      <c r="I2170" s="518"/>
      <c r="J2170" s="518"/>
      <c r="K2170" s="499"/>
      <c r="L2170" s="466"/>
      <c r="M2170" s="534"/>
      <c r="N2170" s="466"/>
      <c r="O2170" s="499"/>
      <c r="P2170" s="466"/>
      <c r="Q2170" s="534"/>
    </row>
    <row r="2171" spans="2:17" ht="15.75" hidden="1" thickTop="1" x14ac:dyDescent="0.25">
      <c r="B2171" s="218" t="s">
        <v>333</v>
      </c>
      <c r="C2171" s="218" t="s">
        <v>991</v>
      </c>
      <c r="D2171" s="209" t="s">
        <v>974</v>
      </c>
      <c r="E2171" s="238" t="s">
        <v>893</v>
      </c>
      <c r="F2171" s="142"/>
      <c r="G2171" s="203" t="s">
        <v>575</v>
      </c>
      <c r="H2171" s="519"/>
      <c r="I2171" s="519"/>
      <c r="J2171" s="519"/>
      <c r="K2171" s="508"/>
      <c r="L2171" s="509"/>
      <c r="M2171" s="535"/>
      <c r="N2171" s="510"/>
      <c r="O2171" s="508"/>
      <c r="P2171" s="509"/>
      <c r="Q2171" s="535"/>
    </row>
    <row r="2172" spans="2:17" ht="45" hidden="1" customHeight="1" x14ac:dyDescent="0.25">
      <c r="B2172" s="217" t="s">
        <v>333</v>
      </c>
      <c r="C2172" s="217" t="s">
        <v>991</v>
      </c>
      <c r="D2172" s="205" t="s">
        <v>974</v>
      </c>
      <c r="E2172" s="230" t="s">
        <v>693</v>
      </c>
      <c r="F2172" s="489" t="s">
        <v>472</v>
      </c>
      <c r="G2172" s="135"/>
      <c r="H2172" s="630"/>
      <c r="I2172" s="472"/>
      <c r="J2172" s="633"/>
      <c r="K2172" s="588"/>
      <c r="L2172" s="471"/>
      <c r="M2172" s="580" t="s">
        <v>1029</v>
      </c>
      <c r="N2172" s="471"/>
      <c r="O2172" s="578"/>
      <c r="P2172" s="471"/>
      <c r="Q2172" s="580" t="s">
        <v>1029</v>
      </c>
    </row>
    <row r="2173" spans="2:17" ht="45" hidden="1" customHeight="1" x14ac:dyDescent="0.25">
      <c r="B2173" s="217" t="s">
        <v>333</v>
      </c>
      <c r="C2173" s="217" t="s">
        <v>991</v>
      </c>
      <c r="D2173" s="205" t="s">
        <v>974</v>
      </c>
      <c r="E2173" s="230" t="s">
        <v>692</v>
      </c>
      <c r="F2173" s="489" t="s">
        <v>472</v>
      </c>
      <c r="G2173" s="135"/>
      <c r="H2173" s="631"/>
      <c r="I2173" s="472"/>
      <c r="J2173" s="634"/>
      <c r="K2173" s="589"/>
      <c r="L2173" s="471"/>
      <c r="M2173" s="591"/>
      <c r="N2173" s="471"/>
      <c r="O2173" s="593"/>
      <c r="P2173" s="471"/>
      <c r="Q2173" s="591"/>
    </row>
    <row r="2174" spans="2:17" ht="45" hidden="1" customHeight="1" x14ac:dyDescent="0.25">
      <c r="B2174" s="217" t="s">
        <v>333</v>
      </c>
      <c r="C2174" s="217" t="s">
        <v>991</v>
      </c>
      <c r="D2174" s="205" t="s">
        <v>974</v>
      </c>
      <c r="E2174" s="230" t="s">
        <v>898</v>
      </c>
      <c r="F2174" s="489" t="s">
        <v>472</v>
      </c>
      <c r="G2174" s="135"/>
      <c r="H2174" s="632"/>
      <c r="I2174" s="472"/>
      <c r="J2174" s="635"/>
      <c r="K2174" s="590"/>
      <c r="L2174" s="471"/>
      <c r="M2174" s="592"/>
      <c r="N2174" s="471"/>
      <c r="O2174" s="579"/>
      <c r="P2174" s="471"/>
      <c r="Q2174" s="592"/>
    </row>
    <row r="2175" spans="2:17" ht="5.0999999999999996" hidden="1" customHeight="1" thickBot="1" x14ac:dyDescent="0.3">
      <c r="B2175" s="220" t="s">
        <v>333</v>
      </c>
      <c r="C2175" s="220" t="s">
        <v>991</v>
      </c>
      <c r="D2175" s="208" t="s">
        <v>975</v>
      </c>
      <c r="E2175" s="213"/>
      <c r="F2175" s="134"/>
      <c r="G2175" s="202"/>
      <c r="H2175" s="518"/>
      <c r="I2175" s="518"/>
      <c r="J2175" s="518"/>
      <c r="K2175" s="499"/>
      <c r="L2175" s="466"/>
      <c r="M2175" s="534"/>
      <c r="N2175" s="466"/>
      <c r="O2175" s="499"/>
      <c r="P2175" s="466"/>
      <c r="Q2175" s="534"/>
    </row>
    <row r="2176" spans="2:17" ht="15.75" hidden="1" thickTop="1" x14ac:dyDescent="0.25">
      <c r="B2176" s="218" t="s">
        <v>333</v>
      </c>
      <c r="C2176" s="218" t="s">
        <v>991</v>
      </c>
      <c r="D2176" s="209" t="s">
        <v>975</v>
      </c>
      <c r="E2176" s="238" t="s">
        <v>941</v>
      </c>
      <c r="F2176" s="142"/>
      <c r="G2176" s="203" t="s">
        <v>575</v>
      </c>
      <c r="H2176" s="519"/>
      <c r="I2176" s="519"/>
      <c r="J2176" s="519"/>
      <c r="K2176" s="508"/>
      <c r="L2176" s="509"/>
      <c r="M2176" s="535"/>
      <c r="N2176" s="510"/>
      <c r="O2176" s="508"/>
      <c r="P2176" s="509"/>
      <c r="Q2176" s="535"/>
    </row>
    <row r="2177" spans="2:17" ht="45" hidden="1" customHeight="1" x14ac:dyDescent="0.25">
      <c r="B2177" s="217" t="s">
        <v>333</v>
      </c>
      <c r="C2177" s="217" t="s">
        <v>991</v>
      </c>
      <c r="D2177" s="205" t="s">
        <v>975</v>
      </c>
      <c r="E2177" s="230" t="s">
        <v>945</v>
      </c>
      <c r="F2177" s="489" t="s">
        <v>472</v>
      </c>
      <c r="G2177" s="135"/>
      <c r="H2177" s="630"/>
      <c r="I2177" s="472"/>
      <c r="J2177" s="633"/>
      <c r="K2177" s="588"/>
      <c r="L2177" s="471"/>
      <c r="M2177" s="580" t="s">
        <v>1029</v>
      </c>
      <c r="N2177" s="471"/>
      <c r="O2177" s="578"/>
      <c r="P2177" s="471"/>
      <c r="Q2177" s="580" t="s">
        <v>1029</v>
      </c>
    </row>
    <row r="2178" spans="2:17" ht="45" hidden="1" customHeight="1" x14ac:dyDescent="0.25">
      <c r="B2178" s="217" t="s">
        <v>333</v>
      </c>
      <c r="C2178" s="217" t="s">
        <v>991</v>
      </c>
      <c r="D2178" s="205" t="s">
        <v>975</v>
      </c>
      <c r="E2178" s="230" t="s">
        <v>946</v>
      </c>
      <c r="F2178" s="489" t="s">
        <v>472</v>
      </c>
      <c r="G2178" s="135"/>
      <c r="H2178" s="631"/>
      <c r="I2178" s="472"/>
      <c r="J2178" s="634"/>
      <c r="K2178" s="589"/>
      <c r="L2178" s="471"/>
      <c r="M2178" s="591"/>
      <c r="N2178" s="471"/>
      <c r="O2178" s="593"/>
      <c r="P2178" s="471"/>
      <c r="Q2178" s="591"/>
    </row>
    <row r="2179" spans="2:17" ht="45" hidden="1" customHeight="1" x14ac:dyDescent="0.25">
      <c r="B2179" s="217" t="s">
        <v>333</v>
      </c>
      <c r="C2179" s="217" t="s">
        <v>991</v>
      </c>
      <c r="D2179" s="205" t="s">
        <v>975</v>
      </c>
      <c r="E2179" s="230" t="s">
        <v>947</v>
      </c>
      <c r="F2179" s="489" t="s">
        <v>472</v>
      </c>
      <c r="G2179" s="135"/>
      <c r="H2179" s="632"/>
      <c r="I2179" s="472"/>
      <c r="J2179" s="635"/>
      <c r="K2179" s="590"/>
      <c r="L2179" s="471"/>
      <c r="M2179" s="592"/>
      <c r="N2179" s="471"/>
      <c r="O2179" s="579"/>
      <c r="P2179" s="471"/>
      <c r="Q2179" s="592"/>
    </row>
    <row r="2180" spans="2:17" ht="5.0999999999999996" hidden="1" customHeight="1" thickBot="1" x14ac:dyDescent="0.3">
      <c r="B2180" s="220" t="s">
        <v>333</v>
      </c>
      <c r="C2180" s="220" t="s">
        <v>991</v>
      </c>
      <c r="D2180" s="208" t="s">
        <v>976</v>
      </c>
      <c r="E2180" s="213"/>
      <c r="F2180" s="134"/>
      <c r="G2180" s="202"/>
      <c r="H2180" s="518"/>
      <c r="I2180" s="518"/>
      <c r="J2180" s="518"/>
      <c r="K2180" s="499"/>
      <c r="L2180" s="466"/>
      <c r="M2180" s="534"/>
      <c r="N2180" s="466"/>
      <c r="O2180" s="499"/>
      <c r="P2180" s="466"/>
      <c r="Q2180" s="534"/>
    </row>
    <row r="2181" spans="2:17" ht="15.75" hidden="1" thickTop="1" x14ac:dyDescent="0.25">
      <c r="B2181" s="218" t="s">
        <v>333</v>
      </c>
      <c r="C2181" s="218" t="s">
        <v>991</v>
      </c>
      <c r="D2181" s="209" t="s">
        <v>976</v>
      </c>
      <c r="E2181" s="238" t="s">
        <v>459</v>
      </c>
      <c r="F2181" s="142"/>
      <c r="G2181" s="203" t="s">
        <v>575</v>
      </c>
      <c r="H2181" s="519"/>
      <c r="I2181" s="519"/>
      <c r="J2181" s="519"/>
      <c r="K2181" s="508"/>
      <c r="L2181" s="509"/>
      <c r="M2181" s="535"/>
      <c r="N2181" s="510"/>
      <c r="O2181" s="508"/>
      <c r="P2181" s="509"/>
      <c r="Q2181" s="535"/>
    </row>
    <row r="2182" spans="2:17" ht="45" hidden="1" customHeight="1" x14ac:dyDescent="0.25">
      <c r="B2182" s="217" t="s">
        <v>333</v>
      </c>
      <c r="C2182" s="217" t="s">
        <v>991</v>
      </c>
      <c r="D2182" s="205" t="s">
        <v>976</v>
      </c>
      <c r="E2182" s="230" t="s">
        <v>952</v>
      </c>
      <c r="F2182" s="489" t="s">
        <v>472</v>
      </c>
      <c r="G2182" s="135"/>
      <c r="H2182" s="630"/>
      <c r="I2182" s="472"/>
      <c r="J2182" s="633"/>
      <c r="K2182" s="588"/>
      <c r="L2182" s="471"/>
      <c r="M2182" s="580" t="s">
        <v>1029</v>
      </c>
      <c r="N2182" s="471"/>
      <c r="O2182" s="578"/>
      <c r="P2182" s="471"/>
      <c r="Q2182" s="580" t="s">
        <v>1029</v>
      </c>
    </row>
    <row r="2183" spans="2:17" ht="45" hidden="1" customHeight="1" x14ac:dyDescent="0.25">
      <c r="B2183" s="217" t="s">
        <v>333</v>
      </c>
      <c r="C2183" s="217" t="s">
        <v>991</v>
      </c>
      <c r="D2183" s="205" t="s">
        <v>976</v>
      </c>
      <c r="E2183" s="230" t="s">
        <v>953</v>
      </c>
      <c r="F2183" s="489" t="s">
        <v>472</v>
      </c>
      <c r="G2183" s="135"/>
      <c r="H2183" s="631"/>
      <c r="I2183" s="472"/>
      <c r="J2183" s="634"/>
      <c r="K2183" s="589"/>
      <c r="L2183" s="471"/>
      <c r="M2183" s="591"/>
      <c r="N2183" s="471"/>
      <c r="O2183" s="593"/>
      <c r="P2183" s="471"/>
      <c r="Q2183" s="591"/>
    </row>
    <row r="2184" spans="2:17" ht="45" hidden="1" customHeight="1" x14ac:dyDescent="0.25">
      <c r="B2184" s="217" t="s">
        <v>333</v>
      </c>
      <c r="C2184" s="217" t="s">
        <v>991</v>
      </c>
      <c r="D2184" s="205" t="s">
        <v>976</v>
      </c>
      <c r="E2184" s="230" t="s">
        <v>954</v>
      </c>
      <c r="F2184" s="489" t="s">
        <v>472</v>
      </c>
      <c r="G2184" s="135"/>
      <c r="H2184" s="632"/>
      <c r="I2184" s="472"/>
      <c r="J2184" s="635"/>
      <c r="K2184" s="590"/>
      <c r="L2184" s="471"/>
      <c r="M2184" s="592"/>
      <c r="N2184" s="471"/>
      <c r="O2184" s="579"/>
      <c r="P2184" s="471"/>
      <c r="Q2184" s="592"/>
    </row>
    <row r="2185" spans="2:17" ht="5.0999999999999996" hidden="1" customHeight="1" thickBot="1" x14ac:dyDescent="0.3">
      <c r="B2185" s="220" t="s">
        <v>333</v>
      </c>
      <c r="C2185" s="220" t="s">
        <v>991</v>
      </c>
      <c r="D2185" s="208" t="s">
        <v>977</v>
      </c>
      <c r="E2185" s="213"/>
      <c r="F2185" s="134"/>
      <c r="G2185" s="202"/>
      <c r="H2185" s="518"/>
      <c r="I2185" s="518"/>
      <c r="J2185" s="518"/>
      <c r="K2185" s="499"/>
      <c r="L2185" s="466"/>
      <c r="M2185" s="534"/>
      <c r="N2185" s="466"/>
      <c r="O2185" s="499"/>
      <c r="P2185" s="466"/>
      <c r="Q2185" s="534"/>
    </row>
    <row r="2186" spans="2:17" ht="15.75" hidden="1" thickTop="1" x14ac:dyDescent="0.25">
      <c r="B2186" s="218" t="s">
        <v>333</v>
      </c>
      <c r="C2186" s="218" t="s">
        <v>991</v>
      </c>
      <c r="D2186" s="209" t="s">
        <v>977</v>
      </c>
      <c r="E2186" s="238" t="s">
        <v>315</v>
      </c>
      <c r="F2186" s="142"/>
      <c r="G2186" s="203" t="s">
        <v>575</v>
      </c>
      <c r="H2186" s="519"/>
      <c r="I2186" s="519"/>
      <c r="J2186" s="519"/>
      <c r="K2186" s="508"/>
      <c r="L2186" s="509"/>
      <c r="M2186" s="535"/>
      <c r="N2186" s="510"/>
      <c r="O2186" s="508"/>
      <c r="P2186" s="509"/>
      <c r="Q2186" s="535"/>
    </row>
    <row r="2187" spans="2:17" ht="45" hidden="1" customHeight="1" x14ac:dyDescent="0.25">
      <c r="B2187" s="217" t="s">
        <v>333</v>
      </c>
      <c r="C2187" s="217" t="s">
        <v>991</v>
      </c>
      <c r="D2187" s="205" t="s">
        <v>977</v>
      </c>
      <c r="E2187" s="230" t="s">
        <v>959</v>
      </c>
      <c r="F2187" s="489" t="s">
        <v>472</v>
      </c>
      <c r="G2187" s="135"/>
      <c r="H2187" s="630"/>
      <c r="I2187" s="472"/>
      <c r="J2187" s="633"/>
      <c r="K2187" s="588"/>
      <c r="L2187" s="471"/>
      <c r="M2187" s="580" t="s">
        <v>1029</v>
      </c>
      <c r="N2187" s="471"/>
      <c r="O2187" s="578"/>
      <c r="P2187" s="471"/>
      <c r="Q2187" s="580" t="s">
        <v>1029</v>
      </c>
    </row>
    <row r="2188" spans="2:17" ht="45" hidden="1" customHeight="1" x14ac:dyDescent="0.25">
      <c r="B2188" s="217" t="s">
        <v>333</v>
      </c>
      <c r="C2188" s="217" t="s">
        <v>991</v>
      </c>
      <c r="D2188" s="205" t="s">
        <v>977</v>
      </c>
      <c r="E2188" s="230" t="s">
        <v>960</v>
      </c>
      <c r="F2188" s="489" t="s">
        <v>472</v>
      </c>
      <c r="G2188" s="135"/>
      <c r="H2188" s="631"/>
      <c r="I2188" s="472"/>
      <c r="J2188" s="634"/>
      <c r="K2188" s="589"/>
      <c r="L2188" s="471"/>
      <c r="M2188" s="591"/>
      <c r="N2188" s="471"/>
      <c r="O2188" s="593"/>
      <c r="P2188" s="471"/>
      <c r="Q2188" s="591"/>
    </row>
    <row r="2189" spans="2:17" ht="45" hidden="1" customHeight="1" x14ac:dyDescent="0.25">
      <c r="B2189" s="217" t="s">
        <v>333</v>
      </c>
      <c r="C2189" s="217" t="s">
        <v>991</v>
      </c>
      <c r="D2189" s="205" t="s">
        <v>977</v>
      </c>
      <c r="E2189" s="230" t="s">
        <v>961</v>
      </c>
      <c r="F2189" s="489" t="s">
        <v>472</v>
      </c>
      <c r="G2189" s="135"/>
      <c r="H2189" s="632"/>
      <c r="I2189" s="472"/>
      <c r="J2189" s="635"/>
      <c r="K2189" s="590"/>
      <c r="L2189" s="471"/>
      <c r="M2189" s="592"/>
      <c r="N2189" s="471"/>
      <c r="O2189" s="579"/>
      <c r="P2189" s="471"/>
      <c r="Q2189" s="592"/>
    </row>
    <row r="2190" spans="2:17" ht="5.0999999999999996" hidden="1" customHeight="1" thickBot="1" x14ac:dyDescent="0.3">
      <c r="B2190" s="220" t="s">
        <v>333</v>
      </c>
      <c r="C2190" s="220" t="s">
        <v>991</v>
      </c>
      <c r="D2190" s="208" t="s">
        <v>978</v>
      </c>
      <c r="E2190" s="213"/>
      <c r="F2190" s="134"/>
      <c r="G2190" s="202"/>
      <c r="H2190" s="518"/>
      <c r="I2190" s="518"/>
      <c r="J2190" s="518"/>
      <c r="K2190" s="499"/>
      <c r="L2190" s="466"/>
      <c r="M2190" s="534"/>
      <c r="N2190" s="466"/>
      <c r="O2190" s="499"/>
      <c r="P2190" s="466"/>
      <c r="Q2190" s="534"/>
    </row>
    <row r="2191" spans="2:17" ht="15.75" hidden="1" thickTop="1" x14ac:dyDescent="0.25">
      <c r="B2191" s="218" t="s">
        <v>333</v>
      </c>
      <c r="C2191" s="218" t="s">
        <v>991</v>
      </c>
      <c r="D2191" s="209" t="s">
        <v>978</v>
      </c>
      <c r="E2191" s="238" t="s">
        <v>316</v>
      </c>
      <c r="F2191" s="142"/>
      <c r="G2191" s="203" t="s">
        <v>575</v>
      </c>
      <c r="H2191" s="519"/>
      <c r="I2191" s="519"/>
      <c r="J2191" s="519"/>
      <c r="K2191" s="508"/>
      <c r="L2191" s="509"/>
      <c r="M2191" s="535"/>
      <c r="N2191" s="510"/>
      <c r="O2191" s="508"/>
      <c r="P2191" s="509"/>
      <c r="Q2191" s="535"/>
    </row>
    <row r="2192" spans="2:17" ht="45" hidden="1" customHeight="1" x14ac:dyDescent="0.25">
      <c r="B2192" s="217" t="s">
        <v>333</v>
      </c>
      <c r="C2192" s="217" t="s">
        <v>991</v>
      </c>
      <c r="D2192" s="205" t="s">
        <v>978</v>
      </c>
      <c r="E2192" s="230" t="s">
        <v>694</v>
      </c>
      <c r="F2192" s="489" t="s">
        <v>472</v>
      </c>
      <c r="G2192" s="135"/>
      <c r="H2192" s="630"/>
      <c r="I2192" s="472"/>
      <c r="J2192" s="633"/>
      <c r="K2192" s="588"/>
      <c r="L2192" s="471"/>
      <c r="M2192" s="580" t="s">
        <v>1029</v>
      </c>
      <c r="N2192" s="471"/>
      <c r="O2192" s="578"/>
      <c r="P2192" s="471"/>
      <c r="Q2192" s="580" t="s">
        <v>1029</v>
      </c>
    </row>
    <row r="2193" spans="2:17" ht="45" hidden="1" customHeight="1" x14ac:dyDescent="0.25">
      <c r="B2193" s="217" t="s">
        <v>333</v>
      </c>
      <c r="C2193" s="217" t="s">
        <v>991</v>
      </c>
      <c r="D2193" s="205" t="s">
        <v>978</v>
      </c>
      <c r="E2193" s="230" t="s">
        <v>695</v>
      </c>
      <c r="F2193" s="489" t="s">
        <v>472</v>
      </c>
      <c r="G2193" s="135"/>
      <c r="H2193" s="631"/>
      <c r="I2193" s="472"/>
      <c r="J2193" s="634"/>
      <c r="K2193" s="589"/>
      <c r="L2193" s="471"/>
      <c r="M2193" s="591"/>
      <c r="N2193" s="471"/>
      <c r="O2193" s="593"/>
      <c r="P2193" s="471"/>
      <c r="Q2193" s="591"/>
    </row>
    <row r="2194" spans="2:17" ht="45" hidden="1" customHeight="1" x14ac:dyDescent="0.25">
      <c r="B2194" s="217" t="s">
        <v>333</v>
      </c>
      <c r="C2194" s="217" t="s">
        <v>991</v>
      </c>
      <c r="D2194" s="205" t="s">
        <v>978</v>
      </c>
      <c r="E2194" s="230" t="s">
        <v>899</v>
      </c>
      <c r="F2194" s="489" t="s">
        <v>472</v>
      </c>
      <c r="G2194" s="135"/>
      <c r="H2194" s="632"/>
      <c r="I2194" s="472"/>
      <c r="J2194" s="635"/>
      <c r="K2194" s="590"/>
      <c r="L2194" s="471"/>
      <c r="M2194" s="592"/>
      <c r="N2194" s="471"/>
      <c r="O2194" s="579"/>
      <c r="P2194" s="471"/>
      <c r="Q2194" s="592"/>
    </row>
    <row r="2195" spans="2:17" ht="5.0999999999999996" hidden="1" customHeight="1" thickBot="1" x14ac:dyDescent="0.3">
      <c r="B2195" s="220" t="s">
        <v>333</v>
      </c>
      <c r="C2195" s="220" t="s">
        <v>991</v>
      </c>
      <c r="D2195" s="208" t="s">
        <v>979</v>
      </c>
      <c r="E2195" s="213"/>
      <c r="F2195" s="134"/>
      <c r="G2195" s="202"/>
      <c r="H2195" s="518"/>
      <c r="I2195" s="518"/>
      <c r="J2195" s="518"/>
      <c r="K2195" s="499"/>
      <c r="L2195" s="466"/>
      <c r="M2195" s="534"/>
      <c r="N2195" s="466"/>
      <c r="O2195" s="499"/>
      <c r="P2195" s="466"/>
      <c r="Q2195" s="534"/>
    </row>
    <row r="2196" spans="2:17" ht="15.75" hidden="1" thickTop="1" x14ac:dyDescent="0.25">
      <c r="B2196" s="218" t="s">
        <v>333</v>
      </c>
      <c r="C2196" s="218" t="s">
        <v>991</v>
      </c>
      <c r="D2196" s="209" t="s">
        <v>979</v>
      </c>
      <c r="E2196" s="238" t="s">
        <v>317</v>
      </c>
      <c r="F2196" s="142"/>
      <c r="G2196" s="203" t="s">
        <v>575</v>
      </c>
      <c r="H2196" s="519"/>
      <c r="I2196" s="519"/>
      <c r="J2196" s="519"/>
      <c r="K2196" s="508"/>
      <c r="L2196" s="509"/>
      <c r="M2196" s="535"/>
      <c r="N2196" s="510"/>
      <c r="O2196" s="508"/>
      <c r="P2196" s="509"/>
      <c r="Q2196" s="535"/>
    </row>
    <row r="2197" spans="2:17" ht="45" hidden="1" customHeight="1" x14ac:dyDescent="0.25">
      <c r="B2197" s="217" t="s">
        <v>333</v>
      </c>
      <c r="C2197" s="217" t="s">
        <v>991</v>
      </c>
      <c r="D2197" s="205" t="s">
        <v>979</v>
      </c>
      <c r="E2197" s="230" t="s">
        <v>694</v>
      </c>
      <c r="F2197" s="489" t="s">
        <v>472</v>
      </c>
      <c r="G2197" s="135"/>
      <c r="H2197" s="630"/>
      <c r="I2197" s="472"/>
      <c r="J2197" s="633"/>
      <c r="K2197" s="588"/>
      <c r="L2197" s="471"/>
      <c r="M2197" s="580" t="s">
        <v>1029</v>
      </c>
      <c r="N2197" s="471"/>
      <c r="O2197" s="578"/>
      <c r="P2197" s="471"/>
      <c r="Q2197" s="580" t="s">
        <v>1029</v>
      </c>
    </row>
    <row r="2198" spans="2:17" ht="45" hidden="1" customHeight="1" x14ac:dyDescent="0.25">
      <c r="B2198" s="217" t="s">
        <v>333</v>
      </c>
      <c r="C2198" s="217" t="s">
        <v>991</v>
      </c>
      <c r="D2198" s="205" t="s">
        <v>979</v>
      </c>
      <c r="E2198" s="230" t="s">
        <v>695</v>
      </c>
      <c r="F2198" s="489" t="s">
        <v>472</v>
      </c>
      <c r="G2198" s="135"/>
      <c r="H2198" s="631"/>
      <c r="I2198" s="472"/>
      <c r="J2198" s="634"/>
      <c r="K2198" s="589"/>
      <c r="L2198" s="471"/>
      <c r="M2198" s="591"/>
      <c r="N2198" s="471"/>
      <c r="O2198" s="593"/>
      <c r="P2198" s="471"/>
      <c r="Q2198" s="591"/>
    </row>
    <row r="2199" spans="2:17" ht="45" hidden="1" customHeight="1" x14ac:dyDescent="0.25">
      <c r="B2199" s="217" t="s">
        <v>333</v>
      </c>
      <c r="C2199" s="217" t="s">
        <v>991</v>
      </c>
      <c r="D2199" s="205" t="s">
        <v>979</v>
      </c>
      <c r="E2199" s="230" t="s">
        <v>899</v>
      </c>
      <c r="F2199" s="489" t="s">
        <v>472</v>
      </c>
      <c r="G2199" s="135"/>
      <c r="H2199" s="632"/>
      <c r="I2199" s="472"/>
      <c r="J2199" s="635"/>
      <c r="K2199" s="590"/>
      <c r="L2199" s="471"/>
      <c r="M2199" s="592"/>
      <c r="N2199" s="471"/>
      <c r="O2199" s="579"/>
      <c r="P2199" s="471"/>
      <c r="Q2199" s="592"/>
    </row>
    <row r="2200" spans="2:17" ht="15" hidden="1" customHeight="1" x14ac:dyDescent="0.25">
      <c r="B2200" s="221" t="s">
        <v>334</v>
      </c>
      <c r="C2200" s="217" t="s">
        <v>990</v>
      </c>
      <c r="D2200" s="205" t="s">
        <v>931</v>
      </c>
      <c r="E2200" s="213"/>
      <c r="F2200" s="135"/>
      <c r="G2200" s="135"/>
      <c r="H2200" s="154"/>
      <c r="I2200" s="154"/>
      <c r="J2200" s="154"/>
      <c r="K2200" s="154"/>
      <c r="L2200" s="155"/>
      <c r="M2200" s="148"/>
      <c r="N2200" s="156"/>
      <c r="O2200" s="154"/>
      <c r="P2200" s="155"/>
      <c r="Q2200" s="148"/>
    </row>
    <row r="2201" spans="2:17" ht="5.0999999999999996" hidden="1" customHeight="1" thickBot="1" x14ac:dyDescent="0.3">
      <c r="B2201" s="220" t="s">
        <v>334</v>
      </c>
      <c r="C2201" s="220" t="s">
        <v>990</v>
      </c>
      <c r="D2201" s="208" t="s">
        <v>980</v>
      </c>
      <c r="E2201" s="213"/>
      <c r="F2201" s="134"/>
      <c r="G2201" s="202"/>
      <c r="H2201" s="193"/>
      <c r="I2201" s="193"/>
      <c r="J2201" s="193"/>
      <c r="K2201" s="193"/>
      <c r="L2201" s="134"/>
      <c r="M2201" s="186"/>
      <c r="N2201" s="134"/>
      <c r="O2201" s="193"/>
      <c r="P2201" s="134"/>
      <c r="Q2201" s="186"/>
    </row>
    <row r="2202" spans="2:17" ht="15.75" hidden="1" thickTop="1" x14ac:dyDescent="0.25">
      <c r="B2202" s="218" t="s">
        <v>334</v>
      </c>
      <c r="C2202" s="218" t="s">
        <v>990</v>
      </c>
      <c r="D2202" s="209" t="s">
        <v>980</v>
      </c>
      <c r="E2202" s="238" t="s">
        <v>460</v>
      </c>
      <c r="F2202" s="142"/>
      <c r="G2202" s="203" t="s">
        <v>575</v>
      </c>
      <c r="H2202" s="194"/>
      <c r="I2202" s="194"/>
      <c r="J2202" s="194"/>
      <c r="K2202" s="194"/>
      <c r="L2202" s="171"/>
      <c r="M2202" s="183"/>
      <c r="N2202" s="172"/>
      <c r="O2202" s="194"/>
      <c r="P2202" s="171"/>
      <c r="Q2202" s="183"/>
    </row>
    <row r="2203" spans="2:17" ht="45" hidden="1" customHeight="1" x14ac:dyDescent="0.25">
      <c r="B2203" s="217" t="s">
        <v>334</v>
      </c>
      <c r="C2203" s="217" t="s">
        <v>990</v>
      </c>
      <c r="D2203" s="205" t="s">
        <v>980</v>
      </c>
      <c r="E2203" s="230" t="s">
        <v>485</v>
      </c>
      <c r="F2203" s="144" t="s">
        <v>472</v>
      </c>
      <c r="G2203" s="135"/>
      <c r="H2203" s="572"/>
      <c r="I2203" s="175"/>
      <c r="J2203" s="608"/>
      <c r="K2203" s="608"/>
      <c r="L2203" s="146"/>
      <c r="M2203" s="611" t="s">
        <v>1029</v>
      </c>
      <c r="N2203" s="146"/>
      <c r="O2203" s="572"/>
      <c r="P2203" s="146"/>
      <c r="Q2203" s="611" t="s">
        <v>1029</v>
      </c>
    </row>
    <row r="2204" spans="2:17" ht="45" hidden="1" customHeight="1" x14ac:dyDescent="0.25">
      <c r="B2204" s="217" t="s">
        <v>334</v>
      </c>
      <c r="C2204" s="217" t="s">
        <v>990</v>
      </c>
      <c r="D2204" s="205" t="s">
        <v>980</v>
      </c>
      <c r="E2204" s="230" t="s">
        <v>486</v>
      </c>
      <c r="F2204" s="144" t="s">
        <v>472</v>
      </c>
      <c r="G2204" s="135"/>
      <c r="H2204" s="594"/>
      <c r="I2204" s="175"/>
      <c r="J2204" s="609"/>
      <c r="K2204" s="609"/>
      <c r="L2204" s="146"/>
      <c r="M2204" s="612"/>
      <c r="N2204" s="146"/>
      <c r="O2204" s="594"/>
      <c r="P2204" s="146"/>
      <c r="Q2204" s="612"/>
    </row>
    <row r="2205" spans="2:17" ht="45" hidden="1" customHeight="1" x14ac:dyDescent="0.25">
      <c r="B2205" s="217" t="s">
        <v>334</v>
      </c>
      <c r="C2205" s="217" t="s">
        <v>990</v>
      </c>
      <c r="D2205" s="205" t="s">
        <v>980</v>
      </c>
      <c r="E2205" s="230" t="s">
        <v>481</v>
      </c>
      <c r="F2205" s="144" t="s">
        <v>472</v>
      </c>
      <c r="G2205" s="135"/>
      <c r="H2205" s="573"/>
      <c r="I2205" s="175"/>
      <c r="J2205" s="610"/>
      <c r="K2205" s="610"/>
      <c r="L2205" s="146"/>
      <c r="M2205" s="613"/>
      <c r="N2205" s="146"/>
      <c r="O2205" s="573"/>
      <c r="P2205" s="146"/>
      <c r="Q2205" s="613"/>
    </row>
    <row r="2206" spans="2:17" ht="5.0999999999999996" hidden="1" customHeight="1" thickBot="1" x14ac:dyDescent="0.3">
      <c r="B2206" s="220" t="s">
        <v>334</v>
      </c>
      <c r="C2206" s="220" t="s">
        <v>990</v>
      </c>
      <c r="D2206" s="208" t="s">
        <v>981</v>
      </c>
      <c r="E2206" s="213"/>
      <c r="F2206" s="134"/>
      <c r="G2206" s="202"/>
      <c r="H2206" s="193"/>
      <c r="I2206" s="193"/>
      <c r="J2206" s="193"/>
      <c r="K2206" s="193"/>
      <c r="L2206" s="134"/>
      <c r="M2206" s="186"/>
      <c r="N2206" s="134"/>
      <c r="O2206" s="193"/>
      <c r="P2206" s="134"/>
      <c r="Q2206" s="186"/>
    </row>
    <row r="2207" spans="2:17" ht="15.75" hidden="1" thickTop="1" x14ac:dyDescent="0.25">
      <c r="B2207" s="218" t="s">
        <v>334</v>
      </c>
      <c r="C2207" s="218" t="s">
        <v>990</v>
      </c>
      <c r="D2207" s="209" t="s">
        <v>981</v>
      </c>
      <c r="E2207" s="238" t="s">
        <v>933</v>
      </c>
      <c r="F2207" s="142"/>
      <c r="G2207" s="203" t="s">
        <v>575</v>
      </c>
      <c r="H2207" s="194"/>
      <c r="I2207" s="194"/>
      <c r="J2207" s="194"/>
      <c r="K2207" s="194"/>
      <c r="L2207" s="171"/>
      <c r="M2207" s="183"/>
      <c r="N2207" s="172"/>
      <c r="O2207" s="194"/>
      <c r="P2207" s="171"/>
      <c r="Q2207" s="183"/>
    </row>
    <row r="2208" spans="2:17" ht="45" hidden="1" customHeight="1" x14ac:dyDescent="0.25">
      <c r="B2208" s="217" t="s">
        <v>334</v>
      </c>
      <c r="C2208" s="217" t="s">
        <v>990</v>
      </c>
      <c r="D2208" s="205" t="s">
        <v>981</v>
      </c>
      <c r="E2208" s="230" t="s">
        <v>897</v>
      </c>
      <c r="F2208" s="144" t="s">
        <v>472</v>
      </c>
      <c r="G2208" s="135"/>
      <c r="H2208" s="572"/>
      <c r="I2208" s="175"/>
      <c r="J2208" s="608"/>
      <c r="K2208" s="608"/>
      <c r="L2208" s="146"/>
      <c r="M2208" s="611" t="s">
        <v>1029</v>
      </c>
      <c r="N2208" s="146"/>
      <c r="O2208" s="572"/>
      <c r="P2208" s="146"/>
      <c r="Q2208" s="611" t="s">
        <v>1029</v>
      </c>
    </row>
    <row r="2209" spans="2:17" ht="45" hidden="1" customHeight="1" x14ac:dyDescent="0.25">
      <c r="B2209" s="217" t="s">
        <v>334</v>
      </c>
      <c r="C2209" s="217" t="s">
        <v>990</v>
      </c>
      <c r="D2209" s="205" t="s">
        <v>981</v>
      </c>
      <c r="E2209" s="230" t="s">
        <v>487</v>
      </c>
      <c r="F2209" s="144" t="s">
        <v>472</v>
      </c>
      <c r="G2209" s="135"/>
      <c r="H2209" s="594"/>
      <c r="I2209" s="175"/>
      <c r="J2209" s="609"/>
      <c r="K2209" s="609"/>
      <c r="L2209" s="146"/>
      <c r="M2209" s="612"/>
      <c r="N2209" s="146"/>
      <c r="O2209" s="594"/>
      <c r="P2209" s="146"/>
      <c r="Q2209" s="612"/>
    </row>
    <row r="2210" spans="2:17" ht="45" hidden="1" customHeight="1" x14ac:dyDescent="0.25">
      <c r="B2210" s="217" t="s">
        <v>334</v>
      </c>
      <c r="C2210" s="217" t="s">
        <v>990</v>
      </c>
      <c r="D2210" s="205" t="s">
        <v>981</v>
      </c>
      <c r="E2210" s="230" t="s">
        <v>482</v>
      </c>
      <c r="F2210" s="144" t="s">
        <v>472</v>
      </c>
      <c r="G2210" s="135"/>
      <c r="H2210" s="573"/>
      <c r="I2210" s="175"/>
      <c r="J2210" s="610"/>
      <c r="K2210" s="610"/>
      <c r="L2210" s="146"/>
      <c r="M2210" s="613"/>
      <c r="N2210" s="146"/>
      <c r="O2210" s="573"/>
      <c r="P2210" s="146"/>
      <c r="Q2210" s="613"/>
    </row>
    <row r="2211" spans="2:17" ht="5.0999999999999996" hidden="1" customHeight="1" thickBot="1" x14ac:dyDescent="0.3">
      <c r="B2211" s="220" t="s">
        <v>334</v>
      </c>
      <c r="C2211" s="220" t="s">
        <v>990</v>
      </c>
      <c r="D2211" s="208" t="s">
        <v>982</v>
      </c>
      <c r="E2211" s="213"/>
      <c r="F2211" s="134"/>
      <c r="G2211" s="202"/>
      <c r="H2211" s="193"/>
      <c r="I2211" s="193"/>
      <c r="J2211" s="193"/>
      <c r="K2211" s="193"/>
      <c r="L2211" s="134"/>
      <c r="M2211" s="186"/>
      <c r="N2211" s="134"/>
      <c r="O2211" s="193"/>
      <c r="P2211" s="134"/>
      <c r="Q2211" s="186"/>
    </row>
    <row r="2212" spans="2:17" ht="15.75" hidden="1" thickTop="1" x14ac:dyDescent="0.25">
      <c r="B2212" s="218" t="s">
        <v>334</v>
      </c>
      <c r="C2212" s="218" t="s">
        <v>990</v>
      </c>
      <c r="D2212" s="209" t="s">
        <v>982</v>
      </c>
      <c r="E2212" s="238" t="s">
        <v>893</v>
      </c>
      <c r="F2212" s="142"/>
      <c r="G2212" s="203" t="s">
        <v>575</v>
      </c>
      <c r="H2212" s="194"/>
      <c r="I2212" s="194"/>
      <c r="J2212" s="194"/>
      <c r="K2212" s="194"/>
      <c r="L2212" s="171"/>
      <c r="M2212" s="183"/>
      <c r="N2212" s="172"/>
      <c r="O2212" s="194"/>
      <c r="P2212" s="171"/>
      <c r="Q2212" s="183"/>
    </row>
    <row r="2213" spans="2:17" ht="45" hidden="1" customHeight="1" x14ac:dyDescent="0.25">
      <c r="B2213" s="217" t="s">
        <v>334</v>
      </c>
      <c r="C2213" s="217" t="s">
        <v>990</v>
      </c>
      <c r="D2213" s="205" t="s">
        <v>982</v>
      </c>
      <c r="E2213" s="230" t="s">
        <v>900</v>
      </c>
      <c r="F2213" s="144" t="s">
        <v>472</v>
      </c>
      <c r="G2213" s="135"/>
      <c r="H2213" s="572"/>
      <c r="I2213" s="175"/>
      <c r="J2213" s="608"/>
      <c r="K2213" s="608"/>
      <c r="L2213" s="146"/>
      <c r="M2213" s="611" t="s">
        <v>1029</v>
      </c>
      <c r="N2213" s="146"/>
      <c r="O2213" s="572"/>
      <c r="P2213" s="146"/>
      <c r="Q2213" s="611" t="s">
        <v>1029</v>
      </c>
    </row>
    <row r="2214" spans="2:17" ht="45" hidden="1" customHeight="1" x14ac:dyDescent="0.25">
      <c r="B2214" s="217" t="s">
        <v>334</v>
      </c>
      <c r="C2214" s="217" t="s">
        <v>990</v>
      </c>
      <c r="D2214" s="205" t="s">
        <v>982</v>
      </c>
      <c r="E2214" s="230" t="s">
        <v>487</v>
      </c>
      <c r="F2214" s="144" t="s">
        <v>472</v>
      </c>
      <c r="G2214" s="135"/>
      <c r="H2214" s="594"/>
      <c r="I2214" s="175"/>
      <c r="J2214" s="609"/>
      <c r="K2214" s="609"/>
      <c r="L2214" s="146"/>
      <c r="M2214" s="612"/>
      <c r="N2214" s="146"/>
      <c r="O2214" s="594"/>
      <c r="P2214" s="146"/>
      <c r="Q2214" s="612"/>
    </row>
    <row r="2215" spans="2:17" ht="45" hidden="1" customHeight="1" x14ac:dyDescent="0.25">
      <c r="B2215" s="217" t="s">
        <v>334</v>
      </c>
      <c r="C2215" s="217" t="s">
        <v>990</v>
      </c>
      <c r="D2215" s="205" t="s">
        <v>982</v>
      </c>
      <c r="E2215" s="230" t="s">
        <v>483</v>
      </c>
      <c r="F2215" s="144" t="s">
        <v>472</v>
      </c>
      <c r="G2215" s="135"/>
      <c r="H2215" s="573"/>
      <c r="I2215" s="175"/>
      <c r="J2215" s="610"/>
      <c r="K2215" s="610"/>
      <c r="L2215" s="146"/>
      <c r="M2215" s="613"/>
      <c r="N2215" s="146"/>
      <c r="O2215" s="573"/>
      <c r="P2215" s="146"/>
      <c r="Q2215" s="613"/>
    </row>
    <row r="2216" spans="2:17" ht="5.0999999999999996" hidden="1" customHeight="1" thickBot="1" x14ac:dyDescent="0.3">
      <c r="B2216" s="220" t="s">
        <v>334</v>
      </c>
      <c r="C2216" s="220" t="s">
        <v>990</v>
      </c>
      <c r="D2216" s="208" t="s">
        <v>983</v>
      </c>
      <c r="E2216" s="213"/>
      <c r="F2216" s="134"/>
      <c r="G2216" s="202"/>
      <c r="H2216" s="193"/>
      <c r="I2216" s="193"/>
      <c r="J2216" s="193"/>
      <c r="K2216" s="193"/>
      <c r="L2216" s="134"/>
      <c r="M2216" s="186"/>
      <c r="N2216" s="134"/>
      <c r="O2216" s="193"/>
      <c r="P2216" s="134"/>
      <c r="Q2216" s="186"/>
    </row>
    <row r="2217" spans="2:17" ht="15.75" hidden="1" thickTop="1" x14ac:dyDescent="0.25">
      <c r="B2217" s="218" t="s">
        <v>334</v>
      </c>
      <c r="C2217" s="218" t="s">
        <v>990</v>
      </c>
      <c r="D2217" s="209" t="s">
        <v>983</v>
      </c>
      <c r="E2217" s="238" t="s">
        <v>315</v>
      </c>
      <c r="F2217" s="142"/>
      <c r="G2217" s="203" t="s">
        <v>575</v>
      </c>
      <c r="H2217" s="194"/>
      <c r="I2217" s="194"/>
      <c r="J2217" s="194"/>
      <c r="K2217" s="194"/>
      <c r="L2217" s="171"/>
      <c r="M2217" s="183"/>
      <c r="N2217" s="172"/>
      <c r="O2217" s="194"/>
      <c r="P2217" s="171"/>
      <c r="Q2217" s="183"/>
    </row>
    <row r="2218" spans="2:17" ht="45" hidden="1" customHeight="1" x14ac:dyDescent="0.25">
      <c r="B2218" s="217" t="s">
        <v>334</v>
      </c>
      <c r="C2218" s="217" t="s">
        <v>990</v>
      </c>
      <c r="D2218" s="205" t="s">
        <v>983</v>
      </c>
      <c r="E2218" s="230" t="s">
        <v>956</v>
      </c>
      <c r="F2218" s="144" t="s">
        <v>472</v>
      </c>
      <c r="G2218" s="135"/>
      <c r="H2218" s="572"/>
      <c r="I2218" s="175"/>
      <c r="J2218" s="608"/>
      <c r="K2218" s="608"/>
      <c r="L2218" s="146"/>
      <c r="M2218" s="611" t="s">
        <v>1029</v>
      </c>
      <c r="N2218" s="146"/>
      <c r="O2218" s="572"/>
      <c r="P2218" s="146"/>
      <c r="Q2218" s="611" t="s">
        <v>1029</v>
      </c>
    </row>
    <row r="2219" spans="2:17" ht="45" hidden="1" customHeight="1" x14ac:dyDescent="0.25">
      <c r="B2219" s="217" t="s">
        <v>334</v>
      </c>
      <c r="C2219" s="217" t="s">
        <v>990</v>
      </c>
      <c r="D2219" s="205" t="s">
        <v>983</v>
      </c>
      <c r="E2219" s="230" t="s">
        <v>957</v>
      </c>
      <c r="F2219" s="144" t="s">
        <v>472</v>
      </c>
      <c r="G2219" s="135"/>
      <c r="H2219" s="594"/>
      <c r="I2219" s="175"/>
      <c r="J2219" s="609"/>
      <c r="K2219" s="609"/>
      <c r="L2219" s="146"/>
      <c r="M2219" s="612"/>
      <c r="N2219" s="146"/>
      <c r="O2219" s="594"/>
      <c r="P2219" s="146"/>
      <c r="Q2219" s="612"/>
    </row>
    <row r="2220" spans="2:17" ht="45" hidden="1" customHeight="1" x14ac:dyDescent="0.25">
      <c r="B2220" s="217" t="s">
        <v>334</v>
      </c>
      <c r="C2220" s="217" t="s">
        <v>990</v>
      </c>
      <c r="D2220" s="205" t="s">
        <v>983</v>
      </c>
      <c r="E2220" s="230" t="s">
        <v>958</v>
      </c>
      <c r="F2220" s="144" t="s">
        <v>472</v>
      </c>
      <c r="G2220" s="135"/>
      <c r="H2220" s="573"/>
      <c r="I2220" s="175"/>
      <c r="J2220" s="610"/>
      <c r="K2220" s="610"/>
      <c r="L2220" s="146"/>
      <c r="M2220" s="613"/>
      <c r="N2220" s="146"/>
      <c r="O2220" s="573"/>
      <c r="P2220" s="146"/>
      <c r="Q2220" s="613"/>
    </row>
    <row r="2221" spans="2:17" ht="5.0999999999999996" hidden="1" customHeight="1" thickBot="1" x14ac:dyDescent="0.3">
      <c r="B2221" s="220" t="s">
        <v>334</v>
      </c>
      <c r="C2221" s="220" t="s">
        <v>990</v>
      </c>
      <c r="D2221" s="208" t="s">
        <v>984</v>
      </c>
      <c r="E2221" s="213"/>
      <c r="F2221" s="134"/>
      <c r="G2221" s="202"/>
      <c r="H2221" s="193"/>
      <c r="I2221" s="193"/>
      <c r="J2221" s="193"/>
      <c r="K2221" s="193"/>
      <c r="L2221" s="134"/>
      <c r="M2221" s="186"/>
      <c r="N2221" s="134"/>
      <c r="O2221" s="193"/>
      <c r="P2221" s="134"/>
      <c r="Q2221" s="186"/>
    </row>
    <row r="2222" spans="2:17" ht="15.75" hidden="1" thickTop="1" x14ac:dyDescent="0.25">
      <c r="B2222" s="218" t="s">
        <v>334</v>
      </c>
      <c r="C2222" s="218" t="s">
        <v>990</v>
      </c>
      <c r="D2222" s="209" t="s">
        <v>984</v>
      </c>
      <c r="E2222" s="238" t="s">
        <v>985</v>
      </c>
      <c r="F2222" s="142"/>
      <c r="G2222" s="203" t="s">
        <v>575</v>
      </c>
      <c r="H2222" s="194"/>
      <c r="I2222" s="194"/>
      <c r="J2222" s="194"/>
      <c r="K2222" s="194"/>
      <c r="L2222" s="171"/>
      <c r="M2222" s="183"/>
      <c r="N2222" s="172"/>
      <c r="O2222" s="194"/>
      <c r="P2222" s="171"/>
      <c r="Q2222" s="183"/>
    </row>
    <row r="2223" spans="2:17" ht="45" hidden="1" customHeight="1" x14ac:dyDescent="0.25">
      <c r="B2223" s="217" t="s">
        <v>334</v>
      </c>
      <c r="C2223" s="217" t="s">
        <v>990</v>
      </c>
      <c r="D2223" s="205" t="s">
        <v>984</v>
      </c>
      <c r="E2223" s="230" t="s">
        <v>949</v>
      </c>
      <c r="F2223" s="144" t="s">
        <v>472</v>
      </c>
      <c r="G2223" s="135"/>
      <c r="H2223" s="572"/>
      <c r="I2223" s="175"/>
      <c r="J2223" s="608"/>
      <c r="K2223" s="608"/>
      <c r="L2223" s="146"/>
      <c r="M2223" s="611" t="s">
        <v>1029</v>
      </c>
      <c r="N2223" s="146"/>
      <c r="O2223" s="572"/>
      <c r="P2223" s="146"/>
      <c r="Q2223" s="611" t="s">
        <v>1029</v>
      </c>
    </row>
    <row r="2224" spans="2:17" ht="45" hidden="1" customHeight="1" x14ac:dyDescent="0.25">
      <c r="B2224" s="217" t="s">
        <v>334</v>
      </c>
      <c r="C2224" s="217" t="s">
        <v>990</v>
      </c>
      <c r="D2224" s="205" t="s">
        <v>984</v>
      </c>
      <c r="E2224" s="230" t="s">
        <v>950</v>
      </c>
      <c r="F2224" s="144" t="s">
        <v>472</v>
      </c>
      <c r="G2224" s="135"/>
      <c r="H2224" s="594"/>
      <c r="I2224" s="175"/>
      <c r="J2224" s="609"/>
      <c r="K2224" s="609"/>
      <c r="L2224" s="146"/>
      <c r="M2224" s="612"/>
      <c r="N2224" s="146"/>
      <c r="O2224" s="594"/>
      <c r="P2224" s="146"/>
      <c r="Q2224" s="612"/>
    </row>
    <row r="2225" spans="2:17" ht="45" hidden="1" customHeight="1" x14ac:dyDescent="0.25">
      <c r="B2225" s="217" t="s">
        <v>334</v>
      </c>
      <c r="C2225" s="217" t="s">
        <v>990</v>
      </c>
      <c r="D2225" s="205" t="s">
        <v>984</v>
      </c>
      <c r="E2225" s="230" t="s">
        <v>951</v>
      </c>
      <c r="F2225" s="144" t="s">
        <v>472</v>
      </c>
      <c r="G2225" s="135"/>
      <c r="H2225" s="573"/>
      <c r="I2225" s="175"/>
      <c r="J2225" s="610"/>
      <c r="K2225" s="610"/>
      <c r="L2225" s="146"/>
      <c r="M2225" s="613"/>
      <c r="N2225" s="146"/>
      <c r="O2225" s="573"/>
      <c r="P2225" s="146"/>
      <c r="Q2225" s="613"/>
    </row>
    <row r="2226" spans="2:17" ht="5.0999999999999996" hidden="1" customHeight="1" thickBot="1" x14ac:dyDescent="0.3">
      <c r="B2226" s="220" t="s">
        <v>334</v>
      </c>
      <c r="C2226" s="220" t="s">
        <v>990</v>
      </c>
      <c r="D2226" s="208" t="s">
        <v>986</v>
      </c>
      <c r="E2226" s="213"/>
      <c r="F2226" s="134"/>
      <c r="G2226" s="202"/>
      <c r="H2226" s="193"/>
      <c r="I2226" s="193"/>
      <c r="J2226" s="193"/>
      <c r="K2226" s="193"/>
      <c r="L2226" s="134"/>
      <c r="M2226" s="186"/>
      <c r="N2226" s="134"/>
      <c r="O2226" s="193"/>
      <c r="P2226" s="134"/>
      <c r="Q2226" s="186"/>
    </row>
    <row r="2227" spans="2:17" ht="15.75" hidden="1" thickTop="1" x14ac:dyDescent="0.25">
      <c r="B2227" s="218" t="s">
        <v>334</v>
      </c>
      <c r="C2227" s="218" t="s">
        <v>990</v>
      </c>
      <c r="D2227" s="209" t="s">
        <v>986</v>
      </c>
      <c r="E2227" s="238" t="s">
        <v>987</v>
      </c>
      <c r="F2227" s="142"/>
      <c r="G2227" s="203" t="s">
        <v>575</v>
      </c>
      <c r="H2227" s="194"/>
      <c r="I2227" s="194"/>
      <c r="J2227" s="194"/>
      <c r="K2227" s="194"/>
      <c r="L2227" s="171"/>
      <c r="M2227" s="183"/>
      <c r="N2227" s="172"/>
      <c r="O2227" s="194"/>
      <c r="P2227" s="171"/>
      <c r="Q2227" s="183"/>
    </row>
    <row r="2228" spans="2:17" ht="45" hidden="1" customHeight="1" x14ac:dyDescent="0.25">
      <c r="B2228" s="217" t="s">
        <v>334</v>
      </c>
      <c r="C2228" s="217" t="s">
        <v>990</v>
      </c>
      <c r="D2228" s="205" t="s">
        <v>986</v>
      </c>
      <c r="E2228" s="230" t="s">
        <v>949</v>
      </c>
      <c r="F2228" s="144" t="s">
        <v>472</v>
      </c>
      <c r="G2228" s="135"/>
      <c r="H2228" s="572"/>
      <c r="I2228" s="175"/>
      <c r="J2228" s="608"/>
      <c r="K2228" s="608"/>
      <c r="L2228" s="146"/>
      <c r="M2228" s="611" t="s">
        <v>1029</v>
      </c>
      <c r="N2228" s="146"/>
      <c r="O2228" s="572"/>
      <c r="P2228" s="146"/>
      <c r="Q2228" s="611" t="s">
        <v>1029</v>
      </c>
    </row>
    <row r="2229" spans="2:17" ht="45" hidden="1" customHeight="1" x14ac:dyDescent="0.25">
      <c r="B2229" s="217" t="s">
        <v>334</v>
      </c>
      <c r="C2229" s="217" t="s">
        <v>990</v>
      </c>
      <c r="D2229" s="205" t="s">
        <v>986</v>
      </c>
      <c r="E2229" s="230" t="s">
        <v>950</v>
      </c>
      <c r="F2229" s="144" t="s">
        <v>472</v>
      </c>
      <c r="G2229" s="135"/>
      <c r="H2229" s="594"/>
      <c r="I2229" s="175"/>
      <c r="J2229" s="609"/>
      <c r="K2229" s="609"/>
      <c r="L2229" s="146"/>
      <c r="M2229" s="612"/>
      <c r="N2229" s="146"/>
      <c r="O2229" s="594"/>
      <c r="P2229" s="146"/>
      <c r="Q2229" s="612"/>
    </row>
    <row r="2230" spans="2:17" ht="45" hidden="1" customHeight="1" x14ac:dyDescent="0.25">
      <c r="B2230" s="217" t="s">
        <v>334</v>
      </c>
      <c r="C2230" s="217" t="s">
        <v>990</v>
      </c>
      <c r="D2230" s="205" t="s">
        <v>986</v>
      </c>
      <c r="E2230" s="230" t="s">
        <v>951</v>
      </c>
      <c r="F2230" s="144" t="s">
        <v>472</v>
      </c>
      <c r="G2230" s="135"/>
      <c r="H2230" s="573"/>
      <c r="I2230" s="175"/>
      <c r="J2230" s="610"/>
      <c r="K2230" s="610"/>
      <c r="L2230" s="146"/>
      <c r="M2230" s="613"/>
      <c r="N2230" s="146"/>
      <c r="O2230" s="573"/>
      <c r="P2230" s="146"/>
      <c r="Q2230" s="613"/>
    </row>
    <row r="2231" spans="2:17" ht="5.0999999999999996" hidden="1" customHeight="1" thickBot="1" x14ac:dyDescent="0.3">
      <c r="B2231" s="220" t="s">
        <v>334</v>
      </c>
      <c r="C2231" s="220" t="s">
        <v>990</v>
      </c>
      <c r="D2231" s="208" t="s">
        <v>988</v>
      </c>
      <c r="E2231" s="213"/>
      <c r="F2231" s="134"/>
      <c r="G2231" s="202"/>
      <c r="H2231" s="193"/>
      <c r="I2231" s="193"/>
      <c r="J2231" s="193"/>
      <c r="K2231" s="193"/>
      <c r="L2231" s="134"/>
      <c r="M2231" s="186"/>
      <c r="N2231" s="134"/>
      <c r="O2231" s="193"/>
      <c r="P2231" s="134"/>
      <c r="Q2231" s="186"/>
    </row>
    <row r="2232" spans="2:17" ht="15.75" hidden="1" thickTop="1" x14ac:dyDescent="0.25">
      <c r="B2232" s="218" t="s">
        <v>334</v>
      </c>
      <c r="C2232" s="218" t="s">
        <v>990</v>
      </c>
      <c r="D2232" s="209" t="s">
        <v>988</v>
      </c>
      <c r="E2232" s="238" t="s">
        <v>317</v>
      </c>
      <c r="F2232" s="142"/>
      <c r="G2232" s="203" t="s">
        <v>575</v>
      </c>
      <c r="H2232" s="194"/>
      <c r="I2232" s="194"/>
      <c r="J2232" s="194"/>
      <c r="K2232" s="194"/>
      <c r="L2232" s="171"/>
      <c r="M2232" s="183"/>
      <c r="N2232" s="172"/>
      <c r="O2232" s="194"/>
      <c r="P2232" s="171"/>
      <c r="Q2232" s="183"/>
    </row>
    <row r="2233" spans="2:17" ht="45" hidden="1" customHeight="1" x14ac:dyDescent="0.25">
      <c r="B2233" s="217" t="s">
        <v>334</v>
      </c>
      <c r="C2233" s="217" t="s">
        <v>990</v>
      </c>
      <c r="D2233" s="205" t="s">
        <v>988</v>
      </c>
      <c r="E2233" s="230" t="s">
        <v>488</v>
      </c>
      <c r="F2233" s="144" t="s">
        <v>472</v>
      </c>
      <c r="G2233" s="135"/>
      <c r="H2233" s="572"/>
      <c r="I2233" s="175"/>
      <c r="J2233" s="608"/>
      <c r="K2233" s="608"/>
      <c r="L2233" s="146"/>
      <c r="M2233" s="611" t="s">
        <v>1029</v>
      </c>
      <c r="N2233" s="146"/>
      <c r="O2233" s="572"/>
      <c r="P2233" s="146"/>
      <c r="Q2233" s="611" t="s">
        <v>1029</v>
      </c>
    </row>
    <row r="2234" spans="2:17" ht="45" hidden="1" customHeight="1" x14ac:dyDescent="0.25">
      <c r="B2234" s="217" t="s">
        <v>334</v>
      </c>
      <c r="C2234" s="217" t="s">
        <v>990</v>
      </c>
      <c r="D2234" s="205" t="s">
        <v>988</v>
      </c>
      <c r="E2234" s="230" t="s">
        <v>489</v>
      </c>
      <c r="F2234" s="144" t="s">
        <v>472</v>
      </c>
      <c r="G2234" s="135"/>
      <c r="H2234" s="594"/>
      <c r="I2234" s="175"/>
      <c r="J2234" s="609"/>
      <c r="K2234" s="609"/>
      <c r="L2234" s="146"/>
      <c r="M2234" s="612"/>
      <c r="N2234" s="146"/>
      <c r="O2234" s="594"/>
      <c r="P2234" s="146"/>
      <c r="Q2234" s="612"/>
    </row>
    <row r="2235" spans="2:17" ht="45" hidden="1" customHeight="1" x14ac:dyDescent="0.25">
      <c r="B2235" s="217" t="s">
        <v>334</v>
      </c>
      <c r="C2235" s="217" t="s">
        <v>990</v>
      </c>
      <c r="D2235" s="205" t="s">
        <v>988</v>
      </c>
      <c r="E2235" s="230" t="s">
        <v>484</v>
      </c>
      <c r="F2235" s="144" t="s">
        <v>472</v>
      </c>
      <c r="G2235" s="135"/>
      <c r="H2235" s="573"/>
      <c r="I2235" s="175"/>
      <c r="J2235" s="610"/>
      <c r="K2235" s="610"/>
      <c r="L2235" s="146"/>
      <c r="M2235" s="613"/>
      <c r="N2235" s="146"/>
      <c r="O2235" s="573"/>
      <c r="P2235" s="146"/>
      <c r="Q2235" s="613"/>
    </row>
    <row r="2236" spans="2:17" ht="5.0999999999999996" hidden="1" customHeight="1" thickBot="1" x14ac:dyDescent="0.3">
      <c r="B2236" s="220" t="s">
        <v>334</v>
      </c>
      <c r="C2236" s="220" t="s">
        <v>990</v>
      </c>
      <c r="D2236" s="208" t="s">
        <v>989</v>
      </c>
      <c r="E2236" s="213"/>
      <c r="F2236" s="134"/>
      <c r="G2236" s="202"/>
      <c r="H2236" s="193"/>
      <c r="I2236" s="193"/>
      <c r="J2236" s="193"/>
      <c r="K2236" s="193"/>
      <c r="L2236" s="134"/>
      <c r="M2236" s="186"/>
      <c r="N2236" s="134"/>
      <c r="O2236" s="193"/>
      <c r="P2236" s="134"/>
      <c r="Q2236" s="186"/>
    </row>
    <row r="2237" spans="2:17" ht="15.75" hidden="1" thickTop="1" x14ac:dyDescent="0.25">
      <c r="B2237" s="218" t="s">
        <v>334</v>
      </c>
      <c r="C2237" s="218" t="s">
        <v>990</v>
      </c>
      <c r="D2237" s="209" t="s">
        <v>989</v>
      </c>
      <c r="E2237" s="238" t="s">
        <v>316</v>
      </c>
      <c r="F2237" s="142"/>
      <c r="G2237" s="203" t="s">
        <v>575</v>
      </c>
      <c r="H2237" s="194"/>
      <c r="I2237" s="194"/>
      <c r="J2237" s="194"/>
      <c r="K2237" s="194"/>
      <c r="L2237" s="171"/>
      <c r="M2237" s="183"/>
      <c r="N2237" s="172"/>
      <c r="O2237" s="194"/>
      <c r="P2237" s="171"/>
      <c r="Q2237" s="183"/>
    </row>
    <row r="2238" spans="2:17" ht="45" hidden="1" customHeight="1" x14ac:dyDescent="0.25">
      <c r="B2238" s="217" t="s">
        <v>334</v>
      </c>
      <c r="C2238" s="217" t="s">
        <v>990</v>
      </c>
      <c r="D2238" s="205" t="s">
        <v>989</v>
      </c>
      <c r="E2238" s="230" t="s">
        <v>488</v>
      </c>
      <c r="F2238" s="144" t="s">
        <v>472</v>
      </c>
      <c r="G2238" s="135"/>
      <c r="H2238" s="572"/>
      <c r="I2238" s="175"/>
      <c r="J2238" s="608"/>
      <c r="K2238" s="608"/>
      <c r="L2238" s="146"/>
      <c r="M2238" s="611" t="s">
        <v>1029</v>
      </c>
      <c r="N2238" s="146"/>
      <c r="O2238" s="572"/>
      <c r="P2238" s="146"/>
      <c r="Q2238" s="611" t="s">
        <v>1029</v>
      </c>
    </row>
    <row r="2239" spans="2:17" ht="45" hidden="1" customHeight="1" x14ac:dyDescent="0.25">
      <c r="B2239" s="217" t="s">
        <v>334</v>
      </c>
      <c r="C2239" s="217" t="s">
        <v>990</v>
      </c>
      <c r="D2239" s="205" t="s">
        <v>989</v>
      </c>
      <c r="E2239" s="230" t="s">
        <v>489</v>
      </c>
      <c r="F2239" s="144" t="s">
        <v>472</v>
      </c>
      <c r="G2239" s="135"/>
      <c r="H2239" s="594"/>
      <c r="I2239" s="175"/>
      <c r="J2239" s="609"/>
      <c r="K2239" s="609"/>
      <c r="L2239" s="146"/>
      <c r="M2239" s="612"/>
      <c r="N2239" s="146"/>
      <c r="O2239" s="594"/>
      <c r="P2239" s="146"/>
      <c r="Q2239" s="612"/>
    </row>
    <row r="2240" spans="2:17" ht="45" hidden="1" customHeight="1" x14ac:dyDescent="0.25">
      <c r="B2240" s="217" t="s">
        <v>334</v>
      </c>
      <c r="C2240" s="217" t="s">
        <v>990</v>
      </c>
      <c r="D2240" s="205" t="s">
        <v>989</v>
      </c>
      <c r="E2240" s="230" t="s">
        <v>484</v>
      </c>
      <c r="F2240" s="144" t="s">
        <v>472</v>
      </c>
      <c r="G2240" s="135"/>
      <c r="H2240" s="573"/>
      <c r="I2240" s="175"/>
      <c r="J2240" s="610"/>
      <c r="K2240" s="610"/>
      <c r="L2240" s="146"/>
      <c r="M2240" s="613"/>
      <c r="N2240" s="146"/>
      <c r="O2240" s="573"/>
      <c r="P2240" s="146"/>
      <c r="Q2240" s="613"/>
    </row>
    <row r="2241" spans="2:17" ht="15" hidden="1" customHeight="1" x14ac:dyDescent="0.25">
      <c r="B2241" s="221" t="s">
        <v>334</v>
      </c>
      <c r="C2241" s="217" t="s">
        <v>991</v>
      </c>
      <c r="D2241" s="205" t="s">
        <v>931</v>
      </c>
      <c r="E2241" s="213"/>
      <c r="F2241" s="135"/>
      <c r="G2241" s="135"/>
      <c r="H2241" s="523"/>
      <c r="I2241" s="523"/>
      <c r="J2241" s="523"/>
      <c r="K2241" s="512"/>
      <c r="L2241" s="484"/>
      <c r="M2241" s="531"/>
      <c r="N2241" s="485"/>
      <c r="O2241" s="512"/>
      <c r="P2241" s="484"/>
      <c r="Q2241" s="531"/>
    </row>
    <row r="2242" spans="2:17" ht="5.0999999999999996" hidden="1" customHeight="1" thickBot="1" x14ac:dyDescent="0.3">
      <c r="B2242" s="220" t="s">
        <v>334</v>
      </c>
      <c r="C2242" s="220" t="s">
        <v>991</v>
      </c>
      <c r="D2242" s="208" t="s">
        <v>980</v>
      </c>
      <c r="E2242" s="213"/>
      <c r="F2242" s="134"/>
      <c r="G2242" s="202"/>
      <c r="H2242" s="518"/>
      <c r="I2242" s="518"/>
      <c r="J2242" s="518"/>
      <c r="K2242" s="499"/>
      <c r="L2242" s="466"/>
      <c r="M2242" s="534"/>
      <c r="N2242" s="466"/>
      <c r="O2242" s="499"/>
      <c r="P2242" s="466"/>
      <c r="Q2242" s="534"/>
    </row>
    <row r="2243" spans="2:17" ht="15.75" hidden="1" thickTop="1" x14ac:dyDescent="0.25">
      <c r="B2243" s="218" t="s">
        <v>334</v>
      </c>
      <c r="C2243" s="218" t="s">
        <v>991</v>
      </c>
      <c r="D2243" s="209" t="s">
        <v>980</v>
      </c>
      <c r="E2243" s="238" t="s">
        <v>460</v>
      </c>
      <c r="F2243" s="142"/>
      <c r="G2243" s="203" t="s">
        <v>575</v>
      </c>
      <c r="H2243" s="519"/>
      <c r="I2243" s="519"/>
      <c r="J2243" s="519"/>
      <c r="K2243" s="508"/>
      <c r="L2243" s="509"/>
      <c r="M2243" s="535"/>
      <c r="N2243" s="510"/>
      <c r="O2243" s="508"/>
      <c r="P2243" s="509"/>
      <c r="Q2243" s="535"/>
    </row>
    <row r="2244" spans="2:17" ht="45" hidden="1" customHeight="1" x14ac:dyDescent="0.25">
      <c r="B2244" s="217" t="s">
        <v>334</v>
      </c>
      <c r="C2244" s="217" t="s">
        <v>991</v>
      </c>
      <c r="D2244" s="205" t="s">
        <v>980</v>
      </c>
      <c r="E2244" s="230" t="s">
        <v>894</v>
      </c>
      <c r="F2244" s="489" t="s">
        <v>472</v>
      </c>
      <c r="G2244" s="135"/>
      <c r="H2244" s="630"/>
      <c r="I2244" s="472"/>
      <c r="J2244" s="633"/>
      <c r="K2244" s="588"/>
      <c r="L2244" s="471"/>
      <c r="M2244" s="580" t="s">
        <v>1029</v>
      </c>
      <c r="N2244" s="471"/>
      <c r="O2244" s="578"/>
      <c r="P2244" s="471"/>
      <c r="Q2244" s="580" t="s">
        <v>1029</v>
      </c>
    </row>
    <row r="2245" spans="2:17" ht="45" hidden="1" customHeight="1" x14ac:dyDescent="0.25">
      <c r="B2245" s="217" t="s">
        <v>334</v>
      </c>
      <c r="C2245" s="217" t="s">
        <v>991</v>
      </c>
      <c r="D2245" s="205" t="s">
        <v>980</v>
      </c>
      <c r="E2245" s="230" t="s">
        <v>895</v>
      </c>
      <c r="F2245" s="489" t="s">
        <v>472</v>
      </c>
      <c r="G2245" s="135"/>
      <c r="H2245" s="631"/>
      <c r="I2245" s="472"/>
      <c r="J2245" s="634"/>
      <c r="K2245" s="589"/>
      <c r="L2245" s="471"/>
      <c r="M2245" s="591"/>
      <c r="N2245" s="471"/>
      <c r="O2245" s="593"/>
      <c r="P2245" s="471"/>
      <c r="Q2245" s="591"/>
    </row>
    <row r="2246" spans="2:17" ht="45" hidden="1" customHeight="1" x14ac:dyDescent="0.25">
      <c r="B2246" s="217" t="s">
        <v>334</v>
      </c>
      <c r="C2246" s="217" t="s">
        <v>991</v>
      </c>
      <c r="D2246" s="205" t="s">
        <v>980</v>
      </c>
      <c r="E2246" s="230" t="s">
        <v>896</v>
      </c>
      <c r="F2246" s="489" t="s">
        <v>472</v>
      </c>
      <c r="G2246" s="135"/>
      <c r="H2246" s="632"/>
      <c r="I2246" s="472"/>
      <c r="J2246" s="635"/>
      <c r="K2246" s="590"/>
      <c r="L2246" s="471"/>
      <c r="M2246" s="592"/>
      <c r="N2246" s="471"/>
      <c r="O2246" s="579"/>
      <c r="P2246" s="471"/>
      <c r="Q2246" s="592"/>
    </row>
    <row r="2247" spans="2:17" ht="5.0999999999999996" hidden="1" customHeight="1" thickBot="1" x14ac:dyDescent="0.3">
      <c r="B2247" s="220" t="s">
        <v>334</v>
      </c>
      <c r="C2247" s="220" t="s">
        <v>991</v>
      </c>
      <c r="D2247" s="208" t="s">
        <v>981</v>
      </c>
      <c r="E2247" s="213"/>
      <c r="F2247" s="134"/>
      <c r="G2247" s="202"/>
      <c r="H2247" s="518"/>
      <c r="I2247" s="518"/>
      <c r="J2247" s="518"/>
      <c r="K2247" s="499"/>
      <c r="L2247" s="466"/>
      <c r="M2247" s="534"/>
      <c r="N2247" s="466"/>
      <c r="O2247" s="499"/>
      <c r="P2247" s="466"/>
      <c r="Q2247" s="534"/>
    </row>
    <row r="2248" spans="2:17" ht="15.75" hidden="1" thickTop="1" x14ac:dyDescent="0.25">
      <c r="B2248" s="218" t="s">
        <v>334</v>
      </c>
      <c r="C2248" s="218" t="s">
        <v>991</v>
      </c>
      <c r="D2248" s="209" t="s">
        <v>981</v>
      </c>
      <c r="E2248" s="238" t="s">
        <v>933</v>
      </c>
      <c r="F2248" s="142"/>
      <c r="G2248" s="203" t="s">
        <v>575</v>
      </c>
      <c r="H2248" s="519"/>
      <c r="I2248" s="519"/>
      <c r="J2248" s="519"/>
      <c r="K2248" s="508"/>
      <c r="L2248" s="509"/>
      <c r="M2248" s="535"/>
      <c r="N2248" s="510"/>
      <c r="O2248" s="508"/>
      <c r="P2248" s="509"/>
      <c r="Q2248" s="535"/>
    </row>
    <row r="2249" spans="2:17" ht="45" hidden="1" customHeight="1" x14ac:dyDescent="0.25">
      <c r="B2249" s="217" t="s">
        <v>334</v>
      </c>
      <c r="C2249" s="217" t="s">
        <v>991</v>
      </c>
      <c r="D2249" s="205" t="s">
        <v>981</v>
      </c>
      <c r="E2249" s="230" t="s">
        <v>690</v>
      </c>
      <c r="F2249" s="489" t="s">
        <v>472</v>
      </c>
      <c r="G2249" s="135"/>
      <c r="H2249" s="630"/>
      <c r="I2249" s="472"/>
      <c r="J2249" s="633"/>
      <c r="K2249" s="588"/>
      <c r="L2249" s="471"/>
      <c r="M2249" s="580" t="s">
        <v>1029</v>
      </c>
      <c r="N2249" s="471"/>
      <c r="O2249" s="578"/>
      <c r="P2249" s="471"/>
      <c r="Q2249" s="580" t="s">
        <v>1029</v>
      </c>
    </row>
    <row r="2250" spans="2:17" ht="45" hidden="1" customHeight="1" x14ac:dyDescent="0.25">
      <c r="B2250" s="217" t="s">
        <v>334</v>
      </c>
      <c r="C2250" s="217" t="s">
        <v>991</v>
      </c>
      <c r="D2250" s="205" t="s">
        <v>981</v>
      </c>
      <c r="E2250" s="230" t="s">
        <v>691</v>
      </c>
      <c r="F2250" s="489" t="s">
        <v>472</v>
      </c>
      <c r="G2250" s="135"/>
      <c r="H2250" s="631"/>
      <c r="I2250" s="472"/>
      <c r="J2250" s="634"/>
      <c r="K2250" s="589"/>
      <c r="L2250" s="471"/>
      <c r="M2250" s="591"/>
      <c r="N2250" s="471"/>
      <c r="O2250" s="593"/>
      <c r="P2250" s="471"/>
      <c r="Q2250" s="591"/>
    </row>
    <row r="2251" spans="2:17" ht="45" hidden="1" customHeight="1" x14ac:dyDescent="0.25">
      <c r="B2251" s="217" t="s">
        <v>334</v>
      </c>
      <c r="C2251" s="217" t="s">
        <v>991</v>
      </c>
      <c r="D2251" s="205" t="s">
        <v>981</v>
      </c>
      <c r="E2251" s="230" t="s">
        <v>689</v>
      </c>
      <c r="F2251" s="489" t="s">
        <v>472</v>
      </c>
      <c r="G2251" s="135"/>
      <c r="H2251" s="632"/>
      <c r="I2251" s="472"/>
      <c r="J2251" s="635"/>
      <c r="K2251" s="590"/>
      <c r="L2251" s="471"/>
      <c r="M2251" s="592"/>
      <c r="N2251" s="471"/>
      <c r="O2251" s="579"/>
      <c r="P2251" s="471"/>
      <c r="Q2251" s="592"/>
    </row>
    <row r="2252" spans="2:17" ht="5.0999999999999996" hidden="1" customHeight="1" thickBot="1" x14ac:dyDescent="0.3">
      <c r="B2252" s="220" t="s">
        <v>334</v>
      </c>
      <c r="C2252" s="220" t="s">
        <v>991</v>
      </c>
      <c r="D2252" s="208" t="s">
        <v>982</v>
      </c>
      <c r="E2252" s="213"/>
      <c r="F2252" s="134"/>
      <c r="G2252" s="202"/>
      <c r="H2252" s="518"/>
      <c r="I2252" s="518"/>
      <c r="J2252" s="518"/>
      <c r="K2252" s="499"/>
      <c r="L2252" s="466"/>
      <c r="M2252" s="534"/>
      <c r="N2252" s="466"/>
      <c r="O2252" s="499"/>
      <c r="P2252" s="466"/>
      <c r="Q2252" s="534"/>
    </row>
    <row r="2253" spans="2:17" ht="15.75" hidden="1" thickTop="1" x14ac:dyDescent="0.25">
      <c r="B2253" s="218" t="s">
        <v>334</v>
      </c>
      <c r="C2253" s="218" t="s">
        <v>991</v>
      </c>
      <c r="D2253" s="209" t="s">
        <v>982</v>
      </c>
      <c r="E2253" s="238" t="s">
        <v>893</v>
      </c>
      <c r="F2253" s="142"/>
      <c r="G2253" s="203" t="s">
        <v>575</v>
      </c>
      <c r="H2253" s="519"/>
      <c r="I2253" s="519"/>
      <c r="J2253" s="519"/>
      <c r="K2253" s="508"/>
      <c r="L2253" s="509"/>
      <c r="M2253" s="535"/>
      <c r="N2253" s="510"/>
      <c r="O2253" s="508"/>
      <c r="P2253" s="509"/>
      <c r="Q2253" s="535"/>
    </row>
    <row r="2254" spans="2:17" ht="45" hidden="1" customHeight="1" x14ac:dyDescent="0.25">
      <c r="B2254" s="217" t="s">
        <v>334</v>
      </c>
      <c r="C2254" s="217" t="s">
        <v>991</v>
      </c>
      <c r="D2254" s="205" t="s">
        <v>982</v>
      </c>
      <c r="E2254" s="230" t="s">
        <v>693</v>
      </c>
      <c r="F2254" s="489" t="s">
        <v>472</v>
      </c>
      <c r="G2254" s="135"/>
      <c r="H2254" s="630"/>
      <c r="I2254" s="472"/>
      <c r="J2254" s="633"/>
      <c r="K2254" s="588"/>
      <c r="L2254" s="471"/>
      <c r="M2254" s="580" t="s">
        <v>1029</v>
      </c>
      <c r="N2254" s="471"/>
      <c r="O2254" s="578"/>
      <c r="P2254" s="471"/>
      <c r="Q2254" s="580" t="s">
        <v>1029</v>
      </c>
    </row>
    <row r="2255" spans="2:17" ht="45" hidden="1" customHeight="1" x14ac:dyDescent="0.25">
      <c r="B2255" s="217" t="s">
        <v>334</v>
      </c>
      <c r="C2255" s="217" t="s">
        <v>991</v>
      </c>
      <c r="D2255" s="205" t="s">
        <v>982</v>
      </c>
      <c r="E2255" s="230" t="s">
        <v>692</v>
      </c>
      <c r="F2255" s="489" t="s">
        <v>472</v>
      </c>
      <c r="G2255" s="135"/>
      <c r="H2255" s="631"/>
      <c r="I2255" s="472"/>
      <c r="J2255" s="634"/>
      <c r="K2255" s="589"/>
      <c r="L2255" s="471"/>
      <c r="M2255" s="591"/>
      <c r="N2255" s="471"/>
      <c r="O2255" s="593"/>
      <c r="P2255" s="471"/>
      <c r="Q2255" s="591"/>
    </row>
    <row r="2256" spans="2:17" ht="45" hidden="1" customHeight="1" x14ac:dyDescent="0.25">
      <c r="B2256" s="217" t="s">
        <v>334</v>
      </c>
      <c r="C2256" s="217" t="s">
        <v>991</v>
      </c>
      <c r="D2256" s="205" t="s">
        <v>982</v>
      </c>
      <c r="E2256" s="230" t="s">
        <v>898</v>
      </c>
      <c r="F2256" s="489" t="s">
        <v>472</v>
      </c>
      <c r="G2256" s="135"/>
      <c r="H2256" s="632"/>
      <c r="I2256" s="472"/>
      <c r="J2256" s="635"/>
      <c r="K2256" s="590"/>
      <c r="L2256" s="471"/>
      <c r="M2256" s="592"/>
      <c r="N2256" s="471"/>
      <c r="O2256" s="579"/>
      <c r="P2256" s="471"/>
      <c r="Q2256" s="592"/>
    </row>
    <row r="2257" spans="2:17" ht="5.0999999999999996" hidden="1" customHeight="1" thickBot="1" x14ac:dyDescent="0.3">
      <c r="B2257" s="220" t="s">
        <v>334</v>
      </c>
      <c r="C2257" s="220" t="s">
        <v>991</v>
      </c>
      <c r="D2257" s="208" t="s">
        <v>983</v>
      </c>
      <c r="E2257" s="213"/>
      <c r="F2257" s="134"/>
      <c r="G2257" s="202"/>
      <c r="H2257" s="518"/>
      <c r="I2257" s="518"/>
      <c r="J2257" s="518"/>
      <c r="K2257" s="499"/>
      <c r="L2257" s="466"/>
      <c r="M2257" s="534"/>
      <c r="N2257" s="466"/>
      <c r="O2257" s="499"/>
      <c r="P2257" s="466"/>
      <c r="Q2257" s="534"/>
    </row>
    <row r="2258" spans="2:17" ht="15.75" hidden="1" thickTop="1" x14ac:dyDescent="0.25">
      <c r="B2258" s="218" t="s">
        <v>334</v>
      </c>
      <c r="C2258" s="218" t="s">
        <v>991</v>
      </c>
      <c r="D2258" s="209" t="s">
        <v>983</v>
      </c>
      <c r="E2258" s="238" t="s">
        <v>315</v>
      </c>
      <c r="F2258" s="142"/>
      <c r="G2258" s="203" t="s">
        <v>575</v>
      </c>
      <c r="H2258" s="519"/>
      <c r="I2258" s="519"/>
      <c r="J2258" s="519"/>
      <c r="K2258" s="508"/>
      <c r="L2258" s="509"/>
      <c r="M2258" s="535"/>
      <c r="N2258" s="510"/>
      <c r="O2258" s="508"/>
      <c r="P2258" s="509"/>
      <c r="Q2258" s="535"/>
    </row>
    <row r="2259" spans="2:17" ht="45" hidden="1" customHeight="1" x14ac:dyDescent="0.25">
      <c r="B2259" s="217" t="s">
        <v>334</v>
      </c>
      <c r="C2259" s="217" t="s">
        <v>991</v>
      </c>
      <c r="D2259" s="205" t="s">
        <v>983</v>
      </c>
      <c r="E2259" s="230" t="s">
        <v>945</v>
      </c>
      <c r="F2259" s="489" t="s">
        <v>472</v>
      </c>
      <c r="G2259" s="135"/>
      <c r="H2259" s="630"/>
      <c r="I2259" s="472"/>
      <c r="J2259" s="633"/>
      <c r="K2259" s="588"/>
      <c r="L2259" s="471"/>
      <c r="M2259" s="580" t="s">
        <v>1029</v>
      </c>
      <c r="N2259" s="471"/>
      <c r="O2259" s="578"/>
      <c r="P2259" s="471"/>
      <c r="Q2259" s="580" t="s">
        <v>1029</v>
      </c>
    </row>
    <row r="2260" spans="2:17" ht="45" hidden="1" customHeight="1" x14ac:dyDescent="0.25">
      <c r="B2260" s="217" t="s">
        <v>334</v>
      </c>
      <c r="C2260" s="217" t="s">
        <v>991</v>
      </c>
      <c r="D2260" s="205" t="s">
        <v>983</v>
      </c>
      <c r="E2260" s="230" t="s">
        <v>946</v>
      </c>
      <c r="F2260" s="489" t="s">
        <v>472</v>
      </c>
      <c r="G2260" s="135"/>
      <c r="H2260" s="631"/>
      <c r="I2260" s="472"/>
      <c r="J2260" s="634"/>
      <c r="K2260" s="589"/>
      <c r="L2260" s="471"/>
      <c r="M2260" s="591"/>
      <c r="N2260" s="471"/>
      <c r="O2260" s="593"/>
      <c r="P2260" s="471"/>
      <c r="Q2260" s="591"/>
    </row>
    <row r="2261" spans="2:17" ht="45" hidden="1" customHeight="1" x14ac:dyDescent="0.25">
      <c r="B2261" s="217" t="s">
        <v>334</v>
      </c>
      <c r="C2261" s="217" t="s">
        <v>991</v>
      </c>
      <c r="D2261" s="205" t="s">
        <v>983</v>
      </c>
      <c r="E2261" s="230" t="s">
        <v>947</v>
      </c>
      <c r="F2261" s="489" t="s">
        <v>472</v>
      </c>
      <c r="G2261" s="135"/>
      <c r="H2261" s="632"/>
      <c r="I2261" s="472"/>
      <c r="J2261" s="635"/>
      <c r="K2261" s="590"/>
      <c r="L2261" s="471"/>
      <c r="M2261" s="592"/>
      <c r="N2261" s="471"/>
      <c r="O2261" s="579"/>
      <c r="P2261" s="471"/>
      <c r="Q2261" s="592"/>
    </row>
    <row r="2262" spans="2:17" ht="5.0999999999999996" hidden="1" customHeight="1" thickBot="1" x14ac:dyDescent="0.3">
      <c r="B2262" s="220" t="s">
        <v>334</v>
      </c>
      <c r="C2262" s="220" t="s">
        <v>991</v>
      </c>
      <c r="D2262" s="208" t="s">
        <v>984</v>
      </c>
      <c r="E2262" s="213"/>
      <c r="F2262" s="134"/>
      <c r="G2262" s="202"/>
      <c r="H2262" s="518"/>
      <c r="I2262" s="518"/>
      <c r="J2262" s="518"/>
      <c r="K2262" s="499"/>
      <c r="L2262" s="466"/>
      <c r="M2262" s="534"/>
      <c r="N2262" s="466"/>
      <c r="O2262" s="499"/>
      <c r="P2262" s="466"/>
      <c r="Q2262" s="534"/>
    </row>
    <row r="2263" spans="2:17" ht="15.75" hidden="1" thickTop="1" x14ac:dyDescent="0.25">
      <c r="B2263" s="218" t="s">
        <v>334</v>
      </c>
      <c r="C2263" s="218" t="s">
        <v>991</v>
      </c>
      <c r="D2263" s="209" t="s">
        <v>984</v>
      </c>
      <c r="E2263" s="238" t="s">
        <v>985</v>
      </c>
      <c r="F2263" s="142"/>
      <c r="G2263" s="203" t="s">
        <v>575</v>
      </c>
      <c r="H2263" s="519"/>
      <c r="I2263" s="519"/>
      <c r="J2263" s="519"/>
      <c r="K2263" s="508"/>
      <c r="L2263" s="509"/>
      <c r="M2263" s="535"/>
      <c r="N2263" s="510"/>
      <c r="O2263" s="508"/>
      <c r="P2263" s="509"/>
      <c r="Q2263" s="535"/>
    </row>
    <row r="2264" spans="2:17" ht="45" hidden="1" customHeight="1" x14ac:dyDescent="0.25">
      <c r="B2264" s="217" t="s">
        <v>334</v>
      </c>
      <c r="C2264" s="217" t="s">
        <v>991</v>
      </c>
      <c r="D2264" s="205" t="s">
        <v>984</v>
      </c>
      <c r="E2264" s="230" t="s">
        <v>952</v>
      </c>
      <c r="F2264" s="489" t="s">
        <v>472</v>
      </c>
      <c r="G2264" s="135"/>
      <c r="H2264" s="630"/>
      <c r="I2264" s="472"/>
      <c r="J2264" s="633"/>
      <c r="K2264" s="588"/>
      <c r="L2264" s="471"/>
      <c r="M2264" s="580" t="s">
        <v>1029</v>
      </c>
      <c r="N2264" s="471"/>
      <c r="O2264" s="578"/>
      <c r="P2264" s="471"/>
      <c r="Q2264" s="580" t="s">
        <v>1029</v>
      </c>
    </row>
    <row r="2265" spans="2:17" ht="45" hidden="1" customHeight="1" x14ac:dyDescent="0.25">
      <c r="B2265" s="217" t="s">
        <v>334</v>
      </c>
      <c r="C2265" s="217" t="s">
        <v>991</v>
      </c>
      <c r="D2265" s="205" t="s">
        <v>984</v>
      </c>
      <c r="E2265" s="230" t="s">
        <v>953</v>
      </c>
      <c r="F2265" s="489" t="s">
        <v>472</v>
      </c>
      <c r="G2265" s="135"/>
      <c r="H2265" s="631"/>
      <c r="I2265" s="472"/>
      <c r="J2265" s="634"/>
      <c r="K2265" s="589"/>
      <c r="L2265" s="471"/>
      <c r="M2265" s="591"/>
      <c r="N2265" s="471"/>
      <c r="O2265" s="593"/>
      <c r="P2265" s="471"/>
      <c r="Q2265" s="591"/>
    </row>
    <row r="2266" spans="2:17" ht="45" hidden="1" customHeight="1" x14ac:dyDescent="0.25">
      <c r="B2266" s="217" t="s">
        <v>334</v>
      </c>
      <c r="C2266" s="217" t="s">
        <v>991</v>
      </c>
      <c r="D2266" s="205" t="s">
        <v>984</v>
      </c>
      <c r="E2266" s="230" t="s">
        <v>954</v>
      </c>
      <c r="F2266" s="489" t="s">
        <v>472</v>
      </c>
      <c r="G2266" s="135"/>
      <c r="H2266" s="632"/>
      <c r="I2266" s="472"/>
      <c r="J2266" s="635"/>
      <c r="K2266" s="590"/>
      <c r="L2266" s="471"/>
      <c r="M2266" s="592"/>
      <c r="N2266" s="471"/>
      <c r="O2266" s="579"/>
      <c r="P2266" s="471"/>
      <c r="Q2266" s="592"/>
    </row>
    <row r="2267" spans="2:17" ht="5.0999999999999996" hidden="1" customHeight="1" thickBot="1" x14ac:dyDescent="0.3">
      <c r="B2267" s="220" t="s">
        <v>334</v>
      </c>
      <c r="C2267" s="220" t="s">
        <v>991</v>
      </c>
      <c r="D2267" s="208" t="s">
        <v>986</v>
      </c>
      <c r="E2267" s="213"/>
      <c r="F2267" s="134"/>
      <c r="G2267" s="202"/>
      <c r="H2267" s="518"/>
      <c r="I2267" s="518"/>
      <c r="J2267" s="518"/>
      <c r="K2267" s="499"/>
      <c r="L2267" s="466"/>
      <c r="M2267" s="534"/>
      <c r="N2267" s="466"/>
      <c r="O2267" s="499"/>
      <c r="P2267" s="466"/>
      <c r="Q2267" s="534"/>
    </row>
    <row r="2268" spans="2:17" ht="15.75" hidden="1" thickTop="1" x14ac:dyDescent="0.25">
      <c r="B2268" s="218" t="s">
        <v>334</v>
      </c>
      <c r="C2268" s="218" t="s">
        <v>991</v>
      </c>
      <c r="D2268" s="209" t="s">
        <v>986</v>
      </c>
      <c r="E2268" s="238" t="s">
        <v>987</v>
      </c>
      <c r="F2268" s="142"/>
      <c r="G2268" s="203" t="s">
        <v>575</v>
      </c>
      <c r="H2268" s="519"/>
      <c r="I2268" s="519"/>
      <c r="J2268" s="519"/>
      <c r="K2268" s="508"/>
      <c r="L2268" s="509"/>
      <c r="M2268" s="535"/>
      <c r="N2268" s="510"/>
      <c r="O2268" s="508"/>
      <c r="P2268" s="509"/>
      <c r="Q2268" s="535"/>
    </row>
    <row r="2269" spans="2:17" ht="45" hidden="1" customHeight="1" x14ac:dyDescent="0.25">
      <c r="B2269" s="217" t="s">
        <v>334</v>
      </c>
      <c r="C2269" s="217" t="s">
        <v>991</v>
      </c>
      <c r="D2269" s="205" t="s">
        <v>986</v>
      </c>
      <c r="E2269" s="230" t="s">
        <v>952</v>
      </c>
      <c r="F2269" s="489" t="s">
        <v>472</v>
      </c>
      <c r="G2269" s="135"/>
      <c r="H2269" s="630"/>
      <c r="I2269" s="472"/>
      <c r="J2269" s="633"/>
      <c r="K2269" s="588"/>
      <c r="L2269" s="471"/>
      <c r="M2269" s="580" t="s">
        <v>1029</v>
      </c>
      <c r="N2269" s="471"/>
      <c r="O2269" s="578"/>
      <c r="P2269" s="471"/>
      <c r="Q2269" s="580" t="s">
        <v>1029</v>
      </c>
    </row>
    <row r="2270" spans="2:17" ht="45" hidden="1" customHeight="1" x14ac:dyDescent="0.25">
      <c r="B2270" s="217" t="s">
        <v>334</v>
      </c>
      <c r="C2270" s="217" t="s">
        <v>991</v>
      </c>
      <c r="D2270" s="205" t="s">
        <v>986</v>
      </c>
      <c r="E2270" s="230" t="s">
        <v>953</v>
      </c>
      <c r="F2270" s="489" t="s">
        <v>472</v>
      </c>
      <c r="G2270" s="135"/>
      <c r="H2270" s="631"/>
      <c r="I2270" s="472"/>
      <c r="J2270" s="634"/>
      <c r="K2270" s="589"/>
      <c r="L2270" s="471"/>
      <c r="M2270" s="591"/>
      <c r="N2270" s="471"/>
      <c r="O2270" s="593"/>
      <c r="P2270" s="471"/>
      <c r="Q2270" s="591"/>
    </row>
    <row r="2271" spans="2:17" ht="45" hidden="1" customHeight="1" x14ac:dyDescent="0.25">
      <c r="B2271" s="217" t="s">
        <v>334</v>
      </c>
      <c r="C2271" s="217" t="s">
        <v>991</v>
      </c>
      <c r="D2271" s="205" t="s">
        <v>986</v>
      </c>
      <c r="E2271" s="230" t="s">
        <v>954</v>
      </c>
      <c r="F2271" s="489" t="s">
        <v>472</v>
      </c>
      <c r="G2271" s="135"/>
      <c r="H2271" s="632"/>
      <c r="I2271" s="472"/>
      <c r="J2271" s="635"/>
      <c r="K2271" s="590"/>
      <c r="L2271" s="471"/>
      <c r="M2271" s="592"/>
      <c r="N2271" s="471"/>
      <c r="O2271" s="579"/>
      <c r="P2271" s="471"/>
      <c r="Q2271" s="592"/>
    </row>
    <row r="2272" spans="2:17" ht="5.0999999999999996" hidden="1" customHeight="1" thickBot="1" x14ac:dyDescent="0.3">
      <c r="B2272" s="220" t="s">
        <v>334</v>
      </c>
      <c r="C2272" s="220" t="s">
        <v>991</v>
      </c>
      <c r="D2272" s="208" t="s">
        <v>988</v>
      </c>
      <c r="E2272" s="213"/>
      <c r="F2272" s="134"/>
      <c r="G2272" s="202"/>
      <c r="H2272" s="518"/>
      <c r="I2272" s="518"/>
      <c r="J2272" s="518"/>
      <c r="K2272" s="499"/>
      <c r="L2272" s="466"/>
      <c r="M2272" s="534"/>
      <c r="N2272" s="466"/>
      <c r="O2272" s="499"/>
      <c r="P2272" s="466"/>
      <c r="Q2272" s="534"/>
    </row>
    <row r="2273" spans="2:17" ht="15.75" hidden="1" thickTop="1" x14ac:dyDescent="0.25">
      <c r="B2273" s="218" t="s">
        <v>334</v>
      </c>
      <c r="C2273" s="218" t="s">
        <v>991</v>
      </c>
      <c r="D2273" s="209" t="s">
        <v>988</v>
      </c>
      <c r="E2273" s="238" t="s">
        <v>317</v>
      </c>
      <c r="F2273" s="142"/>
      <c r="G2273" s="203" t="s">
        <v>575</v>
      </c>
      <c r="H2273" s="519"/>
      <c r="I2273" s="519"/>
      <c r="J2273" s="519"/>
      <c r="K2273" s="508"/>
      <c r="L2273" s="509"/>
      <c r="M2273" s="535"/>
      <c r="N2273" s="510"/>
      <c r="O2273" s="508"/>
      <c r="P2273" s="509"/>
      <c r="Q2273" s="535"/>
    </row>
    <row r="2274" spans="2:17" ht="45" hidden="1" customHeight="1" x14ac:dyDescent="0.25">
      <c r="B2274" s="217" t="s">
        <v>334</v>
      </c>
      <c r="C2274" s="217" t="s">
        <v>991</v>
      </c>
      <c r="D2274" s="205" t="s">
        <v>988</v>
      </c>
      <c r="E2274" s="230" t="s">
        <v>694</v>
      </c>
      <c r="F2274" s="489" t="s">
        <v>472</v>
      </c>
      <c r="G2274" s="135"/>
      <c r="H2274" s="630"/>
      <c r="I2274" s="472"/>
      <c r="J2274" s="633"/>
      <c r="K2274" s="588"/>
      <c r="L2274" s="471"/>
      <c r="M2274" s="580" t="s">
        <v>1029</v>
      </c>
      <c r="N2274" s="471"/>
      <c r="O2274" s="578"/>
      <c r="P2274" s="471"/>
      <c r="Q2274" s="580" t="s">
        <v>1029</v>
      </c>
    </row>
    <row r="2275" spans="2:17" ht="45" hidden="1" customHeight="1" x14ac:dyDescent="0.25">
      <c r="B2275" s="217" t="s">
        <v>334</v>
      </c>
      <c r="C2275" s="217" t="s">
        <v>991</v>
      </c>
      <c r="D2275" s="205" t="s">
        <v>988</v>
      </c>
      <c r="E2275" s="230" t="s">
        <v>695</v>
      </c>
      <c r="F2275" s="489" t="s">
        <v>472</v>
      </c>
      <c r="G2275" s="135"/>
      <c r="H2275" s="631"/>
      <c r="I2275" s="472"/>
      <c r="J2275" s="634"/>
      <c r="K2275" s="589"/>
      <c r="L2275" s="471"/>
      <c r="M2275" s="591"/>
      <c r="N2275" s="471"/>
      <c r="O2275" s="593"/>
      <c r="P2275" s="471"/>
      <c r="Q2275" s="591"/>
    </row>
    <row r="2276" spans="2:17" ht="45" hidden="1" customHeight="1" x14ac:dyDescent="0.25">
      <c r="B2276" s="217" t="s">
        <v>334</v>
      </c>
      <c r="C2276" s="217" t="s">
        <v>991</v>
      </c>
      <c r="D2276" s="205" t="s">
        <v>988</v>
      </c>
      <c r="E2276" s="230" t="s">
        <v>899</v>
      </c>
      <c r="F2276" s="489" t="s">
        <v>472</v>
      </c>
      <c r="G2276" s="135"/>
      <c r="H2276" s="632"/>
      <c r="I2276" s="472"/>
      <c r="J2276" s="635"/>
      <c r="K2276" s="590"/>
      <c r="L2276" s="471"/>
      <c r="M2276" s="592"/>
      <c r="N2276" s="471"/>
      <c r="O2276" s="579"/>
      <c r="P2276" s="471"/>
      <c r="Q2276" s="592"/>
    </row>
    <row r="2277" spans="2:17" ht="5.0999999999999996" hidden="1" customHeight="1" thickBot="1" x14ac:dyDescent="0.3">
      <c r="B2277" s="220" t="s">
        <v>334</v>
      </c>
      <c r="C2277" s="220" t="s">
        <v>991</v>
      </c>
      <c r="D2277" s="208" t="s">
        <v>989</v>
      </c>
      <c r="E2277" s="213"/>
      <c r="F2277" s="134"/>
      <c r="G2277" s="202"/>
      <c r="H2277" s="518"/>
      <c r="I2277" s="518"/>
      <c r="J2277" s="518"/>
      <c r="K2277" s="499"/>
      <c r="L2277" s="466"/>
      <c r="M2277" s="534"/>
      <c r="N2277" s="466"/>
      <c r="O2277" s="499"/>
      <c r="P2277" s="466"/>
      <c r="Q2277" s="534"/>
    </row>
    <row r="2278" spans="2:17" ht="15.75" hidden="1" thickTop="1" x14ac:dyDescent="0.25">
      <c r="B2278" s="218" t="s">
        <v>334</v>
      </c>
      <c r="C2278" s="218" t="s">
        <v>991</v>
      </c>
      <c r="D2278" s="209" t="s">
        <v>989</v>
      </c>
      <c r="E2278" s="238" t="s">
        <v>316</v>
      </c>
      <c r="F2278" s="142"/>
      <c r="G2278" s="203" t="s">
        <v>575</v>
      </c>
      <c r="H2278" s="519"/>
      <c r="I2278" s="519"/>
      <c r="J2278" s="519"/>
      <c r="K2278" s="508"/>
      <c r="L2278" s="509"/>
      <c r="M2278" s="535"/>
      <c r="N2278" s="510"/>
      <c r="O2278" s="508"/>
      <c r="P2278" s="509"/>
      <c r="Q2278" s="535"/>
    </row>
    <row r="2279" spans="2:17" ht="45" hidden="1" customHeight="1" x14ac:dyDescent="0.25">
      <c r="B2279" s="217" t="s">
        <v>334</v>
      </c>
      <c r="C2279" s="217" t="s">
        <v>991</v>
      </c>
      <c r="D2279" s="205" t="s">
        <v>989</v>
      </c>
      <c r="E2279" s="230" t="s">
        <v>694</v>
      </c>
      <c r="F2279" s="489" t="s">
        <v>472</v>
      </c>
      <c r="G2279" s="135"/>
      <c r="H2279" s="630"/>
      <c r="I2279" s="472"/>
      <c r="J2279" s="633"/>
      <c r="K2279" s="588"/>
      <c r="L2279" s="471"/>
      <c r="M2279" s="580" t="s">
        <v>1029</v>
      </c>
      <c r="N2279" s="471"/>
      <c r="O2279" s="578"/>
      <c r="P2279" s="471"/>
      <c r="Q2279" s="580" t="s">
        <v>1029</v>
      </c>
    </row>
    <row r="2280" spans="2:17" ht="45" hidden="1" customHeight="1" x14ac:dyDescent="0.25">
      <c r="B2280" s="217" t="s">
        <v>334</v>
      </c>
      <c r="C2280" s="217" t="s">
        <v>991</v>
      </c>
      <c r="D2280" s="205" t="s">
        <v>989</v>
      </c>
      <c r="E2280" s="230" t="s">
        <v>695</v>
      </c>
      <c r="F2280" s="489" t="s">
        <v>472</v>
      </c>
      <c r="G2280" s="135"/>
      <c r="H2280" s="631"/>
      <c r="I2280" s="472"/>
      <c r="J2280" s="634"/>
      <c r="K2280" s="589"/>
      <c r="L2280" s="471"/>
      <c r="M2280" s="591"/>
      <c r="N2280" s="471"/>
      <c r="O2280" s="593"/>
      <c r="P2280" s="471"/>
      <c r="Q2280" s="591"/>
    </row>
    <row r="2281" spans="2:17" ht="45" hidden="1" customHeight="1" x14ac:dyDescent="0.25">
      <c r="B2281" s="217" t="s">
        <v>334</v>
      </c>
      <c r="C2281" s="217" t="s">
        <v>991</v>
      </c>
      <c r="D2281" s="205" t="s">
        <v>989</v>
      </c>
      <c r="E2281" s="230" t="s">
        <v>899</v>
      </c>
      <c r="F2281" s="489" t="s">
        <v>472</v>
      </c>
      <c r="G2281" s="135"/>
      <c r="H2281" s="632"/>
      <c r="I2281" s="472"/>
      <c r="J2281" s="635"/>
      <c r="K2281" s="590"/>
      <c r="L2281" s="471"/>
      <c r="M2281" s="592"/>
      <c r="N2281" s="471"/>
      <c r="O2281" s="579"/>
      <c r="P2281" s="471"/>
      <c r="Q2281" s="592"/>
    </row>
    <row r="2282" spans="2:17" ht="15" hidden="1" customHeight="1" x14ac:dyDescent="0.25">
      <c r="B2282" s="221" t="s">
        <v>335</v>
      </c>
      <c r="C2282" s="217" t="s">
        <v>990</v>
      </c>
      <c r="D2282" s="205" t="s">
        <v>931</v>
      </c>
      <c r="E2282" s="213"/>
      <c r="F2282" s="135"/>
      <c r="G2282" s="135"/>
      <c r="H2282" s="154"/>
      <c r="I2282" s="154"/>
      <c r="J2282" s="154"/>
      <c r="K2282" s="154"/>
      <c r="L2282" s="155"/>
      <c r="M2282" s="148"/>
      <c r="N2282" s="156"/>
      <c r="O2282" s="154"/>
      <c r="P2282" s="155"/>
      <c r="Q2282" s="148"/>
    </row>
    <row r="2283" spans="2:17" ht="5.0999999999999996" hidden="1" customHeight="1" thickBot="1" x14ac:dyDescent="0.3">
      <c r="B2283" s="220" t="s">
        <v>335</v>
      </c>
      <c r="C2283" s="220" t="s">
        <v>990</v>
      </c>
      <c r="D2283" s="208" t="s">
        <v>1001</v>
      </c>
      <c r="E2283" s="213"/>
      <c r="F2283" s="134"/>
      <c r="G2283" s="202"/>
      <c r="H2283" s="193"/>
      <c r="I2283" s="193"/>
      <c r="J2283" s="193"/>
      <c r="K2283" s="193"/>
      <c r="L2283" s="134"/>
      <c r="M2283" s="186"/>
      <c r="N2283" s="134"/>
      <c r="O2283" s="193"/>
      <c r="P2283" s="134"/>
      <c r="Q2283" s="186"/>
    </row>
    <row r="2284" spans="2:17" ht="15.75" hidden="1" thickTop="1" x14ac:dyDescent="0.25">
      <c r="B2284" s="218" t="s">
        <v>335</v>
      </c>
      <c r="C2284" s="218" t="s">
        <v>990</v>
      </c>
      <c r="D2284" s="209" t="s">
        <v>1001</v>
      </c>
      <c r="E2284" s="238" t="s">
        <v>460</v>
      </c>
      <c r="F2284" s="142"/>
      <c r="G2284" s="203" t="s">
        <v>575</v>
      </c>
      <c r="H2284" s="194"/>
      <c r="I2284" s="194"/>
      <c r="J2284" s="194"/>
      <c r="K2284" s="194"/>
      <c r="L2284" s="171"/>
      <c r="M2284" s="183"/>
      <c r="N2284" s="172"/>
      <c r="O2284" s="194"/>
      <c r="P2284" s="171"/>
      <c r="Q2284" s="183"/>
    </row>
    <row r="2285" spans="2:17" ht="45" hidden="1" customHeight="1" x14ac:dyDescent="0.25">
      <c r="B2285" s="217" t="s">
        <v>335</v>
      </c>
      <c r="C2285" s="217" t="s">
        <v>990</v>
      </c>
      <c r="D2285" s="205" t="s">
        <v>1001</v>
      </c>
      <c r="E2285" s="230" t="s">
        <v>485</v>
      </c>
      <c r="F2285" s="144" t="s">
        <v>472</v>
      </c>
      <c r="G2285" s="135"/>
      <c r="H2285" s="572"/>
      <c r="I2285" s="175"/>
      <c r="J2285" s="608"/>
      <c r="K2285" s="608"/>
      <c r="L2285" s="146"/>
      <c r="M2285" s="611" t="s">
        <v>1029</v>
      </c>
      <c r="N2285" s="146"/>
      <c r="O2285" s="572"/>
      <c r="P2285" s="146"/>
      <c r="Q2285" s="611" t="s">
        <v>1029</v>
      </c>
    </row>
    <row r="2286" spans="2:17" ht="45" hidden="1" customHeight="1" x14ac:dyDescent="0.25">
      <c r="B2286" s="217" t="s">
        <v>335</v>
      </c>
      <c r="C2286" s="217" t="s">
        <v>990</v>
      </c>
      <c r="D2286" s="205" t="s">
        <v>1001</v>
      </c>
      <c r="E2286" s="230" t="s">
        <v>486</v>
      </c>
      <c r="F2286" s="144" t="s">
        <v>472</v>
      </c>
      <c r="G2286" s="135"/>
      <c r="H2286" s="594"/>
      <c r="I2286" s="175"/>
      <c r="J2286" s="609"/>
      <c r="K2286" s="609"/>
      <c r="L2286" s="146"/>
      <c r="M2286" s="612"/>
      <c r="N2286" s="146"/>
      <c r="O2286" s="594"/>
      <c r="P2286" s="146"/>
      <c r="Q2286" s="612"/>
    </row>
    <row r="2287" spans="2:17" ht="45" hidden="1" customHeight="1" x14ac:dyDescent="0.25">
      <c r="B2287" s="217" t="s">
        <v>335</v>
      </c>
      <c r="C2287" s="217" t="s">
        <v>990</v>
      </c>
      <c r="D2287" s="205" t="s">
        <v>1001</v>
      </c>
      <c r="E2287" s="230" t="s">
        <v>481</v>
      </c>
      <c r="F2287" s="144" t="s">
        <v>472</v>
      </c>
      <c r="G2287" s="135"/>
      <c r="H2287" s="573"/>
      <c r="I2287" s="175"/>
      <c r="J2287" s="610"/>
      <c r="K2287" s="610"/>
      <c r="L2287" s="146"/>
      <c r="M2287" s="613"/>
      <c r="N2287" s="146"/>
      <c r="O2287" s="573"/>
      <c r="P2287" s="146"/>
      <c r="Q2287" s="613"/>
    </row>
    <row r="2288" spans="2:17" ht="5.0999999999999996" hidden="1" customHeight="1" thickBot="1" x14ac:dyDescent="0.3">
      <c r="B2288" s="220" t="s">
        <v>335</v>
      </c>
      <c r="C2288" s="220" t="s">
        <v>990</v>
      </c>
      <c r="D2288" s="208" t="s">
        <v>1002</v>
      </c>
      <c r="E2288" s="213"/>
      <c r="F2288" s="134"/>
      <c r="G2288" s="202"/>
      <c r="H2288" s="193"/>
      <c r="I2288" s="193"/>
      <c r="J2288" s="193"/>
      <c r="K2288" s="193"/>
      <c r="L2288" s="134"/>
      <c r="M2288" s="186"/>
      <c r="N2288" s="134"/>
      <c r="O2288" s="193"/>
      <c r="P2288" s="134"/>
      <c r="Q2288" s="186"/>
    </row>
    <row r="2289" spans="2:17" ht="15.75" hidden="1" thickTop="1" x14ac:dyDescent="0.25">
      <c r="B2289" s="218" t="s">
        <v>335</v>
      </c>
      <c r="C2289" s="218" t="s">
        <v>990</v>
      </c>
      <c r="D2289" s="209" t="s">
        <v>1002</v>
      </c>
      <c r="E2289" s="238" t="s">
        <v>933</v>
      </c>
      <c r="F2289" s="142"/>
      <c r="G2289" s="203" t="s">
        <v>575</v>
      </c>
      <c r="H2289" s="194"/>
      <c r="I2289" s="194"/>
      <c r="J2289" s="194"/>
      <c r="K2289" s="194"/>
      <c r="L2289" s="171"/>
      <c r="M2289" s="183"/>
      <c r="N2289" s="172"/>
      <c r="O2289" s="194"/>
      <c r="P2289" s="171"/>
      <c r="Q2289" s="183"/>
    </row>
    <row r="2290" spans="2:17" ht="45" hidden="1" customHeight="1" x14ac:dyDescent="0.25">
      <c r="B2290" s="217" t="s">
        <v>335</v>
      </c>
      <c r="C2290" s="217" t="s">
        <v>990</v>
      </c>
      <c r="D2290" s="205" t="s">
        <v>1002</v>
      </c>
      <c r="E2290" s="230" t="s">
        <v>897</v>
      </c>
      <c r="F2290" s="144" t="s">
        <v>472</v>
      </c>
      <c r="G2290" s="135"/>
      <c r="H2290" s="572"/>
      <c r="I2290" s="175"/>
      <c r="J2290" s="608"/>
      <c r="K2290" s="608"/>
      <c r="L2290" s="146"/>
      <c r="M2290" s="611" t="s">
        <v>1029</v>
      </c>
      <c r="N2290" s="146"/>
      <c r="O2290" s="572"/>
      <c r="P2290" s="146"/>
      <c r="Q2290" s="611" t="s">
        <v>1029</v>
      </c>
    </row>
    <row r="2291" spans="2:17" ht="45" hidden="1" customHeight="1" x14ac:dyDescent="0.25">
      <c r="B2291" s="217" t="s">
        <v>335</v>
      </c>
      <c r="C2291" s="217" t="s">
        <v>990</v>
      </c>
      <c r="D2291" s="205" t="s">
        <v>1002</v>
      </c>
      <c r="E2291" s="230" t="s">
        <v>487</v>
      </c>
      <c r="F2291" s="144" t="s">
        <v>472</v>
      </c>
      <c r="G2291" s="135"/>
      <c r="H2291" s="594"/>
      <c r="I2291" s="175"/>
      <c r="J2291" s="609"/>
      <c r="K2291" s="609"/>
      <c r="L2291" s="146"/>
      <c r="M2291" s="612"/>
      <c r="N2291" s="146"/>
      <c r="O2291" s="594"/>
      <c r="P2291" s="146"/>
      <c r="Q2291" s="612"/>
    </row>
    <row r="2292" spans="2:17" ht="45" hidden="1" customHeight="1" x14ac:dyDescent="0.25">
      <c r="B2292" s="217" t="s">
        <v>335</v>
      </c>
      <c r="C2292" s="217" t="s">
        <v>990</v>
      </c>
      <c r="D2292" s="205" t="s">
        <v>1002</v>
      </c>
      <c r="E2292" s="230" t="s">
        <v>482</v>
      </c>
      <c r="F2292" s="144" t="s">
        <v>472</v>
      </c>
      <c r="G2292" s="135"/>
      <c r="H2292" s="573"/>
      <c r="I2292" s="175"/>
      <c r="J2292" s="610"/>
      <c r="K2292" s="610"/>
      <c r="L2292" s="146"/>
      <c r="M2292" s="613"/>
      <c r="N2292" s="146"/>
      <c r="O2292" s="573"/>
      <c r="P2292" s="146"/>
      <c r="Q2292" s="613"/>
    </row>
    <row r="2293" spans="2:17" ht="5.0999999999999996" hidden="1" customHeight="1" thickBot="1" x14ac:dyDescent="0.3">
      <c r="B2293" s="220" t="s">
        <v>335</v>
      </c>
      <c r="C2293" s="220" t="s">
        <v>990</v>
      </c>
      <c r="D2293" s="208" t="s">
        <v>1003</v>
      </c>
      <c r="E2293" s="213"/>
      <c r="F2293" s="134"/>
      <c r="G2293" s="202"/>
      <c r="H2293" s="193"/>
      <c r="I2293" s="193"/>
      <c r="J2293" s="193"/>
      <c r="K2293" s="193"/>
      <c r="L2293" s="134"/>
      <c r="M2293" s="186"/>
      <c r="N2293" s="134"/>
      <c r="O2293" s="193"/>
      <c r="P2293" s="134"/>
      <c r="Q2293" s="186"/>
    </row>
    <row r="2294" spans="2:17" ht="15.75" hidden="1" thickTop="1" x14ac:dyDescent="0.25">
      <c r="B2294" s="218" t="s">
        <v>335</v>
      </c>
      <c r="C2294" s="218" t="s">
        <v>990</v>
      </c>
      <c r="D2294" s="209" t="s">
        <v>1003</v>
      </c>
      <c r="E2294" s="238" t="s">
        <v>893</v>
      </c>
      <c r="F2294" s="142"/>
      <c r="G2294" s="203" t="s">
        <v>575</v>
      </c>
      <c r="H2294" s="194"/>
      <c r="I2294" s="194"/>
      <c r="J2294" s="194"/>
      <c r="K2294" s="194"/>
      <c r="L2294" s="171"/>
      <c r="M2294" s="183"/>
      <c r="N2294" s="172"/>
      <c r="O2294" s="194"/>
      <c r="P2294" s="171"/>
      <c r="Q2294" s="183"/>
    </row>
    <row r="2295" spans="2:17" ht="45" hidden="1" customHeight="1" x14ac:dyDescent="0.25">
      <c r="B2295" s="217" t="s">
        <v>335</v>
      </c>
      <c r="C2295" s="217" t="s">
        <v>990</v>
      </c>
      <c r="D2295" s="205" t="s">
        <v>1003</v>
      </c>
      <c r="E2295" s="230" t="s">
        <v>900</v>
      </c>
      <c r="F2295" s="144" t="s">
        <v>472</v>
      </c>
      <c r="G2295" s="135"/>
      <c r="H2295" s="572"/>
      <c r="I2295" s="175"/>
      <c r="J2295" s="608"/>
      <c r="K2295" s="608"/>
      <c r="L2295" s="146"/>
      <c r="M2295" s="611" t="s">
        <v>1029</v>
      </c>
      <c r="N2295" s="146"/>
      <c r="O2295" s="572"/>
      <c r="P2295" s="146"/>
      <c r="Q2295" s="611" t="s">
        <v>1029</v>
      </c>
    </row>
    <row r="2296" spans="2:17" ht="45" hidden="1" customHeight="1" x14ac:dyDescent="0.25">
      <c r="B2296" s="217" t="s">
        <v>335</v>
      </c>
      <c r="C2296" s="217" t="s">
        <v>990</v>
      </c>
      <c r="D2296" s="205" t="s">
        <v>1003</v>
      </c>
      <c r="E2296" s="230" t="s">
        <v>487</v>
      </c>
      <c r="F2296" s="144" t="s">
        <v>472</v>
      </c>
      <c r="G2296" s="135"/>
      <c r="H2296" s="594"/>
      <c r="I2296" s="175"/>
      <c r="J2296" s="609"/>
      <c r="K2296" s="609"/>
      <c r="L2296" s="146"/>
      <c r="M2296" s="612"/>
      <c r="N2296" s="146"/>
      <c r="O2296" s="594"/>
      <c r="P2296" s="146"/>
      <c r="Q2296" s="612"/>
    </row>
    <row r="2297" spans="2:17" ht="45" hidden="1" customHeight="1" x14ac:dyDescent="0.25">
      <c r="B2297" s="217" t="s">
        <v>335</v>
      </c>
      <c r="C2297" s="217" t="s">
        <v>990</v>
      </c>
      <c r="D2297" s="205" t="s">
        <v>1003</v>
      </c>
      <c r="E2297" s="230" t="s">
        <v>483</v>
      </c>
      <c r="F2297" s="144" t="s">
        <v>472</v>
      </c>
      <c r="G2297" s="135"/>
      <c r="H2297" s="573"/>
      <c r="I2297" s="175"/>
      <c r="J2297" s="610"/>
      <c r="K2297" s="610"/>
      <c r="L2297" s="146"/>
      <c r="M2297" s="613"/>
      <c r="N2297" s="146"/>
      <c r="O2297" s="573"/>
      <c r="P2297" s="146"/>
      <c r="Q2297" s="613"/>
    </row>
    <row r="2298" spans="2:17" ht="5.0999999999999996" hidden="1" customHeight="1" thickBot="1" x14ac:dyDescent="0.3">
      <c r="B2298" s="220" t="s">
        <v>335</v>
      </c>
      <c r="C2298" s="220" t="s">
        <v>990</v>
      </c>
      <c r="D2298" s="208" t="s">
        <v>1004</v>
      </c>
      <c r="E2298" s="213"/>
      <c r="F2298" s="134"/>
      <c r="G2298" s="202"/>
      <c r="H2298" s="193"/>
      <c r="I2298" s="193"/>
      <c r="J2298" s="193"/>
      <c r="K2298" s="193"/>
      <c r="L2298" s="134"/>
      <c r="M2298" s="186"/>
      <c r="N2298" s="134"/>
      <c r="O2298" s="193"/>
      <c r="P2298" s="134"/>
      <c r="Q2298" s="186"/>
    </row>
    <row r="2299" spans="2:17" ht="15.75" hidden="1" thickTop="1" x14ac:dyDescent="0.25">
      <c r="B2299" s="218" t="s">
        <v>335</v>
      </c>
      <c r="C2299" s="218" t="s">
        <v>990</v>
      </c>
      <c r="D2299" s="209" t="s">
        <v>1004</v>
      </c>
      <c r="E2299" s="238" t="s">
        <v>941</v>
      </c>
      <c r="F2299" s="142"/>
      <c r="G2299" s="203" t="s">
        <v>575</v>
      </c>
      <c r="H2299" s="194"/>
      <c r="I2299" s="194"/>
      <c r="J2299" s="194"/>
      <c r="K2299" s="194"/>
      <c r="L2299" s="171"/>
      <c r="M2299" s="183"/>
      <c r="N2299" s="172"/>
      <c r="O2299" s="194"/>
      <c r="P2299" s="171"/>
      <c r="Q2299" s="183"/>
    </row>
    <row r="2300" spans="2:17" ht="45" hidden="1" customHeight="1" x14ac:dyDescent="0.25">
      <c r="B2300" s="217" t="s">
        <v>335</v>
      </c>
      <c r="C2300" s="217" t="s">
        <v>990</v>
      </c>
      <c r="D2300" s="205" t="s">
        <v>1004</v>
      </c>
      <c r="E2300" s="230" t="s">
        <v>942</v>
      </c>
      <c r="F2300" s="144" t="s">
        <v>472</v>
      </c>
      <c r="G2300" s="135"/>
      <c r="H2300" s="572"/>
      <c r="I2300" s="175"/>
      <c r="J2300" s="608"/>
      <c r="K2300" s="608"/>
      <c r="L2300" s="146"/>
      <c r="M2300" s="611" t="s">
        <v>1029</v>
      </c>
      <c r="N2300" s="146"/>
      <c r="O2300" s="572"/>
      <c r="P2300" s="146"/>
      <c r="Q2300" s="611" t="s">
        <v>1029</v>
      </c>
    </row>
    <row r="2301" spans="2:17" ht="45" hidden="1" customHeight="1" x14ac:dyDescent="0.25">
      <c r="B2301" s="217" t="s">
        <v>335</v>
      </c>
      <c r="C2301" s="217" t="s">
        <v>990</v>
      </c>
      <c r="D2301" s="205" t="s">
        <v>1004</v>
      </c>
      <c r="E2301" s="230" t="s">
        <v>943</v>
      </c>
      <c r="F2301" s="144" t="s">
        <v>472</v>
      </c>
      <c r="G2301" s="135"/>
      <c r="H2301" s="594"/>
      <c r="I2301" s="175"/>
      <c r="J2301" s="609"/>
      <c r="K2301" s="609"/>
      <c r="L2301" s="146"/>
      <c r="M2301" s="612"/>
      <c r="N2301" s="146"/>
      <c r="O2301" s="594"/>
      <c r="P2301" s="146"/>
      <c r="Q2301" s="612"/>
    </row>
    <row r="2302" spans="2:17" ht="45" hidden="1" customHeight="1" x14ac:dyDescent="0.25">
      <c r="B2302" s="217" t="s">
        <v>335</v>
      </c>
      <c r="C2302" s="217" t="s">
        <v>990</v>
      </c>
      <c r="D2302" s="205" t="s">
        <v>1004</v>
      </c>
      <c r="E2302" s="230" t="s">
        <v>944</v>
      </c>
      <c r="F2302" s="144" t="s">
        <v>472</v>
      </c>
      <c r="G2302" s="135"/>
      <c r="H2302" s="573"/>
      <c r="I2302" s="175"/>
      <c r="J2302" s="610"/>
      <c r="K2302" s="610"/>
      <c r="L2302" s="146"/>
      <c r="M2302" s="613"/>
      <c r="N2302" s="146"/>
      <c r="O2302" s="573"/>
      <c r="P2302" s="146"/>
      <c r="Q2302" s="613"/>
    </row>
    <row r="2303" spans="2:17" ht="5.0999999999999996" hidden="1" customHeight="1" thickBot="1" x14ac:dyDescent="0.3">
      <c r="B2303" s="220" t="s">
        <v>335</v>
      </c>
      <c r="C2303" s="220" t="s">
        <v>990</v>
      </c>
      <c r="D2303" s="208" t="s">
        <v>1005</v>
      </c>
      <c r="E2303" s="213"/>
      <c r="F2303" s="134"/>
      <c r="G2303" s="202"/>
      <c r="H2303" s="193"/>
      <c r="I2303" s="193"/>
      <c r="J2303" s="193"/>
      <c r="K2303" s="193"/>
      <c r="L2303" s="134"/>
      <c r="M2303" s="186"/>
      <c r="N2303" s="134"/>
      <c r="O2303" s="193"/>
      <c r="P2303" s="134"/>
      <c r="Q2303" s="186"/>
    </row>
    <row r="2304" spans="2:17" ht="15.75" hidden="1" thickTop="1" x14ac:dyDescent="0.25">
      <c r="B2304" s="218" t="s">
        <v>335</v>
      </c>
      <c r="C2304" s="218" t="s">
        <v>990</v>
      </c>
      <c r="D2304" s="209" t="s">
        <v>1005</v>
      </c>
      <c r="E2304" s="238" t="s">
        <v>459</v>
      </c>
      <c r="F2304" s="142"/>
      <c r="G2304" s="203" t="s">
        <v>575</v>
      </c>
      <c r="H2304" s="194"/>
      <c r="I2304" s="194"/>
      <c r="J2304" s="194"/>
      <c r="K2304" s="194"/>
      <c r="L2304" s="171"/>
      <c r="M2304" s="183"/>
      <c r="N2304" s="172"/>
      <c r="O2304" s="194"/>
      <c r="P2304" s="171"/>
      <c r="Q2304" s="183"/>
    </row>
    <row r="2305" spans="2:17" ht="45" hidden="1" customHeight="1" x14ac:dyDescent="0.25">
      <c r="B2305" s="217" t="s">
        <v>335</v>
      </c>
      <c r="C2305" s="217" t="s">
        <v>990</v>
      </c>
      <c r="D2305" s="205" t="s">
        <v>1005</v>
      </c>
      <c r="E2305" s="230" t="s">
        <v>949</v>
      </c>
      <c r="F2305" s="144" t="s">
        <v>472</v>
      </c>
      <c r="G2305" s="135"/>
      <c r="H2305" s="572"/>
      <c r="I2305" s="175"/>
      <c r="J2305" s="608"/>
      <c r="K2305" s="608"/>
      <c r="L2305" s="146"/>
      <c r="M2305" s="611" t="s">
        <v>1029</v>
      </c>
      <c r="N2305" s="146"/>
      <c r="O2305" s="572"/>
      <c r="P2305" s="146"/>
      <c r="Q2305" s="611" t="s">
        <v>1029</v>
      </c>
    </row>
    <row r="2306" spans="2:17" ht="45" hidden="1" customHeight="1" x14ac:dyDescent="0.25">
      <c r="B2306" s="217" t="s">
        <v>335</v>
      </c>
      <c r="C2306" s="217" t="s">
        <v>990</v>
      </c>
      <c r="D2306" s="205" t="s">
        <v>1005</v>
      </c>
      <c r="E2306" s="230" t="s">
        <v>950</v>
      </c>
      <c r="F2306" s="144" t="s">
        <v>472</v>
      </c>
      <c r="G2306" s="135"/>
      <c r="H2306" s="594"/>
      <c r="I2306" s="175"/>
      <c r="J2306" s="609"/>
      <c r="K2306" s="609"/>
      <c r="L2306" s="146"/>
      <c r="M2306" s="612"/>
      <c r="N2306" s="146"/>
      <c r="O2306" s="594"/>
      <c r="P2306" s="146"/>
      <c r="Q2306" s="612"/>
    </row>
    <row r="2307" spans="2:17" ht="45" hidden="1" customHeight="1" x14ac:dyDescent="0.25">
      <c r="B2307" s="217" t="s">
        <v>335</v>
      </c>
      <c r="C2307" s="217" t="s">
        <v>990</v>
      </c>
      <c r="D2307" s="205" t="s">
        <v>1005</v>
      </c>
      <c r="E2307" s="230" t="s">
        <v>951</v>
      </c>
      <c r="F2307" s="144" t="s">
        <v>472</v>
      </c>
      <c r="G2307" s="135"/>
      <c r="H2307" s="573"/>
      <c r="I2307" s="175"/>
      <c r="J2307" s="610"/>
      <c r="K2307" s="610"/>
      <c r="L2307" s="146"/>
      <c r="M2307" s="613"/>
      <c r="N2307" s="146"/>
      <c r="O2307" s="573"/>
      <c r="P2307" s="146"/>
      <c r="Q2307" s="613"/>
    </row>
    <row r="2308" spans="2:17" ht="5.0999999999999996" hidden="1" customHeight="1" thickBot="1" x14ac:dyDescent="0.3">
      <c r="B2308" s="220" t="s">
        <v>335</v>
      </c>
      <c r="C2308" s="220" t="s">
        <v>990</v>
      </c>
      <c r="D2308" s="208" t="s">
        <v>1006</v>
      </c>
      <c r="E2308" s="213"/>
      <c r="F2308" s="134"/>
      <c r="G2308" s="202"/>
      <c r="H2308" s="193"/>
      <c r="I2308" s="193"/>
      <c r="J2308" s="193"/>
      <c r="K2308" s="193"/>
      <c r="L2308" s="134"/>
      <c r="M2308" s="186"/>
      <c r="N2308" s="134"/>
      <c r="O2308" s="193"/>
      <c r="P2308" s="134"/>
      <c r="Q2308" s="186"/>
    </row>
    <row r="2309" spans="2:17" ht="15.75" hidden="1" thickTop="1" x14ac:dyDescent="0.25">
      <c r="B2309" s="218" t="s">
        <v>335</v>
      </c>
      <c r="C2309" s="218" t="s">
        <v>990</v>
      </c>
      <c r="D2309" s="209" t="s">
        <v>1006</v>
      </c>
      <c r="E2309" s="238" t="s">
        <v>315</v>
      </c>
      <c r="F2309" s="142"/>
      <c r="G2309" s="203" t="s">
        <v>575</v>
      </c>
      <c r="H2309" s="194"/>
      <c r="I2309" s="194"/>
      <c r="J2309" s="194"/>
      <c r="K2309" s="194"/>
      <c r="L2309" s="171"/>
      <c r="M2309" s="183"/>
      <c r="N2309" s="172"/>
      <c r="O2309" s="194"/>
      <c r="P2309" s="171"/>
      <c r="Q2309" s="183"/>
    </row>
    <row r="2310" spans="2:17" ht="45" hidden="1" customHeight="1" x14ac:dyDescent="0.25">
      <c r="B2310" s="217" t="s">
        <v>335</v>
      </c>
      <c r="C2310" s="217" t="s">
        <v>990</v>
      </c>
      <c r="D2310" s="205" t="s">
        <v>1006</v>
      </c>
      <c r="E2310" s="230" t="s">
        <v>956</v>
      </c>
      <c r="F2310" s="144" t="s">
        <v>472</v>
      </c>
      <c r="G2310" s="135"/>
      <c r="H2310" s="572"/>
      <c r="I2310" s="175"/>
      <c r="J2310" s="608"/>
      <c r="K2310" s="608"/>
      <c r="L2310" s="146"/>
      <c r="M2310" s="611" t="s">
        <v>1029</v>
      </c>
      <c r="N2310" s="146"/>
      <c r="O2310" s="572"/>
      <c r="P2310" s="146"/>
      <c r="Q2310" s="611" t="s">
        <v>1029</v>
      </c>
    </row>
    <row r="2311" spans="2:17" ht="45" hidden="1" customHeight="1" x14ac:dyDescent="0.25">
      <c r="B2311" s="217" t="s">
        <v>335</v>
      </c>
      <c r="C2311" s="217" t="s">
        <v>990</v>
      </c>
      <c r="D2311" s="205" t="s">
        <v>1006</v>
      </c>
      <c r="E2311" s="230" t="s">
        <v>957</v>
      </c>
      <c r="F2311" s="144" t="s">
        <v>472</v>
      </c>
      <c r="G2311" s="135"/>
      <c r="H2311" s="594"/>
      <c r="I2311" s="175"/>
      <c r="J2311" s="609"/>
      <c r="K2311" s="609"/>
      <c r="L2311" s="146"/>
      <c r="M2311" s="612"/>
      <c r="N2311" s="146"/>
      <c r="O2311" s="594"/>
      <c r="P2311" s="146"/>
      <c r="Q2311" s="612"/>
    </row>
    <row r="2312" spans="2:17" ht="45" hidden="1" customHeight="1" x14ac:dyDescent="0.25">
      <c r="B2312" s="217" t="s">
        <v>335</v>
      </c>
      <c r="C2312" s="217" t="s">
        <v>990</v>
      </c>
      <c r="D2312" s="205" t="s">
        <v>1006</v>
      </c>
      <c r="E2312" s="230" t="s">
        <v>958</v>
      </c>
      <c r="F2312" s="144" t="s">
        <v>472</v>
      </c>
      <c r="G2312" s="135"/>
      <c r="H2312" s="573"/>
      <c r="I2312" s="175"/>
      <c r="J2312" s="610"/>
      <c r="K2312" s="610"/>
      <c r="L2312" s="146"/>
      <c r="M2312" s="613"/>
      <c r="N2312" s="146"/>
      <c r="O2312" s="573"/>
      <c r="P2312" s="146"/>
      <c r="Q2312" s="613"/>
    </row>
    <row r="2313" spans="2:17" ht="5.0999999999999996" hidden="1" customHeight="1" thickBot="1" x14ac:dyDescent="0.3">
      <c r="B2313" s="220" t="s">
        <v>335</v>
      </c>
      <c r="C2313" s="220" t="s">
        <v>990</v>
      </c>
      <c r="D2313" s="208" t="s">
        <v>1007</v>
      </c>
      <c r="E2313" s="213"/>
      <c r="F2313" s="134"/>
      <c r="G2313" s="202"/>
      <c r="H2313" s="193"/>
      <c r="I2313" s="193"/>
      <c r="J2313" s="193"/>
      <c r="K2313" s="193"/>
      <c r="L2313" s="134"/>
      <c r="M2313" s="186"/>
      <c r="N2313" s="134"/>
      <c r="O2313" s="193"/>
      <c r="P2313" s="134"/>
      <c r="Q2313" s="186"/>
    </row>
    <row r="2314" spans="2:17" ht="15.75" hidden="1" thickTop="1" x14ac:dyDescent="0.25">
      <c r="B2314" s="218" t="s">
        <v>335</v>
      </c>
      <c r="C2314" s="218" t="s">
        <v>990</v>
      </c>
      <c r="D2314" s="209" t="s">
        <v>1007</v>
      </c>
      <c r="E2314" s="238" t="s">
        <v>317</v>
      </c>
      <c r="F2314" s="142"/>
      <c r="G2314" s="203" t="s">
        <v>575</v>
      </c>
      <c r="H2314" s="194"/>
      <c r="I2314" s="194"/>
      <c r="J2314" s="194"/>
      <c r="K2314" s="194"/>
      <c r="L2314" s="171"/>
      <c r="M2314" s="183"/>
      <c r="N2314" s="172"/>
      <c r="O2314" s="194"/>
      <c r="P2314" s="171"/>
      <c r="Q2314" s="183"/>
    </row>
    <row r="2315" spans="2:17" ht="45" hidden="1" customHeight="1" x14ac:dyDescent="0.25">
      <c r="B2315" s="217" t="s">
        <v>335</v>
      </c>
      <c r="C2315" s="217" t="s">
        <v>990</v>
      </c>
      <c r="D2315" s="205" t="s">
        <v>1007</v>
      </c>
      <c r="E2315" s="230" t="s">
        <v>488</v>
      </c>
      <c r="F2315" s="144" t="s">
        <v>472</v>
      </c>
      <c r="G2315" s="135"/>
      <c r="H2315" s="572"/>
      <c r="I2315" s="175"/>
      <c r="J2315" s="608"/>
      <c r="K2315" s="608"/>
      <c r="L2315" s="146"/>
      <c r="M2315" s="611" t="s">
        <v>1029</v>
      </c>
      <c r="N2315" s="146"/>
      <c r="O2315" s="572"/>
      <c r="P2315" s="146"/>
      <c r="Q2315" s="611" t="s">
        <v>1029</v>
      </c>
    </row>
    <row r="2316" spans="2:17" ht="45" hidden="1" customHeight="1" x14ac:dyDescent="0.25">
      <c r="B2316" s="217" t="s">
        <v>335</v>
      </c>
      <c r="C2316" s="217" t="s">
        <v>990</v>
      </c>
      <c r="D2316" s="205" t="s">
        <v>1007</v>
      </c>
      <c r="E2316" s="230" t="s">
        <v>489</v>
      </c>
      <c r="F2316" s="144" t="s">
        <v>472</v>
      </c>
      <c r="G2316" s="135"/>
      <c r="H2316" s="594"/>
      <c r="I2316" s="175"/>
      <c r="J2316" s="609"/>
      <c r="K2316" s="609"/>
      <c r="L2316" s="146"/>
      <c r="M2316" s="612"/>
      <c r="N2316" s="146"/>
      <c r="O2316" s="594"/>
      <c r="P2316" s="146"/>
      <c r="Q2316" s="612"/>
    </row>
    <row r="2317" spans="2:17" ht="45" hidden="1" customHeight="1" x14ac:dyDescent="0.25">
      <c r="B2317" s="217" t="s">
        <v>335</v>
      </c>
      <c r="C2317" s="217" t="s">
        <v>990</v>
      </c>
      <c r="D2317" s="205" t="s">
        <v>1007</v>
      </c>
      <c r="E2317" s="230" t="s">
        <v>484</v>
      </c>
      <c r="F2317" s="144" t="s">
        <v>472</v>
      </c>
      <c r="G2317" s="135"/>
      <c r="H2317" s="573"/>
      <c r="I2317" s="175"/>
      <c r="J2317" s="610"/>
      <c r="K2317" s="610"/>
      <c r="L2317" s="146"/>
      <c r="M2317" s="613"/>
      <c r="N2317" s="146"/>
      <c r="O2317" s="573"/>
      <c r="P2317" s="146"/>
      <c r="Q2317" s="613"/>
    </row>
    <row r="2318" spans="2:17" ht="5.0999999999999996" hidden="1" customHeight="1" thickBot="1" x14ac:dyDescent="0.3">
      <c r="B2318" s="220" t="s">
        <v>335</v>
      </c>
      <c r="C2318" s="220" t="s">
        <v>990</v>
      </c>
      <c r="D2318" s="208" t="s">
        <v>1008</v>
      </c>
      <c r="E2318" s="213"/>
      <c r="F2318" s="134"/>
      <c r="G2318" s="202"/>
      <c r="H2318" s="193"/>
      <c r="I2318" s="193"/>
      <c r="J2318" s="193"/>
      <c r="K2318" s="193"/>
      <c r="L2318" s="134"/>
      <c r="M2318" s="186"/>
      <c r="N2318" s="134"/>
      <c r="O2318" s="193"/>
      <c r="P2318" s="134"/>
      <c r="Q2318" s="186"/>
    </row>
    <row r="2319" spans="2:17" ht="15.75" hidden="1" thickTop="1" x14ac:dyDescent="0.25">
      <c r="B2319" s="218" t="s">
        <v>335</v>
      </c>
      <c r="C2319" s="218" t="s">
        <v>990</v>
      </c>
      <c r="D2319" s="209" t="s">
        <v>1008</v>
      </c>
      <c r="E2319" s="238" t="s">
        <v>316</v>
      </c>
      <c r="F2319" s="142"/>
      <c r="G2319" s="203" t="s">
        <v>575</v>
      </c>
      <c r="H2319" s="194"/>
      <c r="I2319" s="194"/>
      <c r="J2319" s="194"/>
      <c r="K2319" s="194"/>
      <c r="L2319" s="171"/>
      <c r="M2319" s="183"/>
      <c r="N2319" s="172"/>
      <c r="O2319" s="194"/>
      <c r="P2319" s="171"/>
      <c r="Q2319" s="183"/>
    </row>
    <row r="2320" spans="2:17" ht="45" hidden="1" customHeight="1" x14ac:dyDescent="0.25">
      <c r="B2320" s="217" t="s">
        <v>335</v>
      </c>
      <c r="C2320" s="217" t="s">
        <v>990</v>
      </c>
      <c r="D2320" s="205" t="s">
        <v>1008</v>
      </c>
      <c r="E2320" s="230" t="s">
        <v>488</v>
      </c>
      <c r="F2320" s="144" t="s">
        <v>472</v>
      </c>
      <c r="G2320" s="135"/>
      <c r="H2320" s="572"/>
      <c r="I2320" s="175"/>
      <c r="J2320" s="608"/>
      <c r="K2320" s="608"/>
      <c r="L2320" s="146"/>
      <c r="M2320" s="611" t="s">
        <v>1029</v>
      </c>
      <c r="N2320" s="146"/>
      <c r="O2320" s="572"/>
      <c r="P2320" s="146"/>
      <c r="Q2320" s="611" t="s">
        <v>1029</v>
      </c>
    </row>
    <row r="2321" spans="2:17" ht="45" hidden="1" customHeight="1" x14ac:dyDescent="0.25">
      <c r="B2321" s="217" t="s">
        <v>335</v>
      </c>
      <c r="C2321" s="217" t="s">
        <v>990</v>
      </c>
      <c r="D2321" s="205" t="s">
        <v>1008</v>
      </c>
      <c r="E2321" s="230" t="s">
        <v>489</v>
      </c>
      <c r="F2321" s="144" t="s">
        <v>472</v>
      </c>
      <c r="G2321" s="135"/>
      <c r="H2321" s="594"/>
      <c r="I2321" s="175"/>
      <c r="J2321" s="609"/>
      <c r="K2321" s="609"/>
      <c r="L2321" s="146"/>
      <c r="M2321" s="612"/>
      <c r="N2321" s="146"/>
      <c r="O2321" s="594"/>
      <c r="P2321" s="146"/>
      <c r="Q2321" s="612"/>
    </row>
    <row r="2322" spans="2:17" ht="45" hidden="1" customHeight="1" x14ac:dyDescent="0.25">
      <c r="B2322" s="217" t="s">
        <v>335</v>
      </c>
      <c r="C2322" s="217" t="s">
        <v>990</v>
      </c>
      <c r="D2322" s="205" t="s">
        <v>1008</v>
      </c>
      <c r="E2322" s="230" t="s">
        <v>484</v>
      </c>
      <c r="F2322" s="144" t="s">
        <v>472</v>
      </c>
      <c r="G2322" s="135"/>
      <c r="H2322" s="573"/>
      <c r="I2322" s="175"/>
      <c r="J2322" s="610"/>
      <c r="K2322" s="610"/>
      <c r="L2322" s="146"/>
      <c r="M2322" s="613"/>
      <c r="N2322" s="146"/>
      <c r="O2322" s="573"/>
      <c r="P2322" s="146"/>
      <c r="Q2322" s="613"/>
    </row>
    <row r="2323" spans="2:17" ht="15" hidden="1" customHeight="1" x14ac:dyDescent="0.25">
      <c r="B2323" s="221" t="s">
        <v>335</v>
      </c>
      <c r="C2323" s="217" t="s">
        <v>991</v>
      </c>
      <c r="D2323" s="205" t="s">
        <v>931</v>
      </c>
      <c r="E2323" s="213"/>
      <c r="F2323" s="135"/>
      <c r="G2323" s="135"/>
      <c r="H2323" s="523"/>
      <c r="I2323" s="523"/>
      <c r="J2323" s="523"/>
      <c r="K2323" s="512"/>
      <c r="L2323" s="484"/>
      <c r="M2323" s="531"/>
      <c r="N2323" s="485"/>
      <c r="O2323" s="512"/>
      <c r="P2323" s="484"/>
      <c r="Q2323" s="531"/>
    </row>
    <row r="2324" spans="2:17" ht="5.0999999999999996" hidden="1" customHeight="1" thickBot="1" x14ac:dyDescent="0.3">
      <c r="B2324" s="220" t="s">
        <v>335</v>
      </c>
      <c r="C2324" s="220" t="s">
        <v>991</v>
      </c>
      <c r="D2324" s="208" t="s">
        <v>1001</v>
      </c>
      <c r="E2324" s="213"/>
      <c r="F2324" s="134"/>
      <c r="G2324" s="202"/>
      <c r="H2324" s="518"/>
      <c r="I2324" s="518"/>
      <c r="J2324" s="518"/>
      <c r="K2324" s="499"/>
      <c r="L2324" s="466"/>
      <c r="M2324" s="534"/>
      <c r="N2324" s="466"/>
      <c r="O2324" s="499"/>
      <c r="P2324" s="466"/>
      <c r="Q2324" s="534"/>
    </row>
    <row r="2325" spans="2:17" ht="15.75" hidden="1" thickTop="1" x14ac:dyDescent="0.25">
      <c r="B2325" s="218" t="s">
        <v>335</v>
      </c>
      <c r="C2325" s="218" t="s">
        <v>991</v>
      </c>
      <c r="D2325" s="209" t="s">
        <v>1001</v>
      </c>
      <c r="E2325" s="238" t="s">
        <v>460</v>
      </c>
      <c r="F2325" s="142"/>
      <c r="G2325" s="203" t="s">
        <v>575</v>
      </c>
      <c r="H2325" s="519"/>
      <c r="I2325" s="519"/>
      <c r="J2325" s="519"/>
      <c r="K2325" s="508"/>
      <c r="L2325" s="509"/>
      <c r="M2325" s="535"/>
      <c r="N2325" s="510"/>
      <c r="O2325" s="508"/>
      <c r="P2325" s="509"/>
      <c r="Q2325" s="535"/>
    </row>
    <row r="2326" spans="2:17" ht="45" hidden="1" customHeight="1" x14ac:dyDescent="0.25">
      <c r="B2326" s="217" t="s">
        <v>335</v>
      </c>
      <c r="C2326" s="217" t="s">
        <v>991</v>
      </c>
      <c r="D2326" s="205" t="s">
        <v>1001</v>
      </c>
      <c r="E2326" s="230" t="s">
        <v>894</v>
      </c>
      <c r="F2326" s="489" t="s">
        <v>472</v>
      </c>
      <c r="G2326" s="135"/>
      <c r="H2326" s="630"/>
      <c r="I2326" s="472"/>
      <c r="J2326" s="633"/>
      <c r="K2326" s="588"/>
      <c r="L2326" s="471"/>
      <c r="M2326" s="580" t="s">
        <v>1029</v>
      </c>
      <c r="N2326" s="471"/>
      <c r="O2326" s="578"/>
      <c r="P2326" s="471"/>
      <c r="Q2326" s="580" t="s">
        <v>1029</v>
      </c>
    </row>
    <row r="2327" spans="2:17" ht="45" hidden="1" customHeight="1" x14ac:dyDescent="0.25">
      <c r="B2327" s="217" t="s">
        <v>335</v>
      </c>
      <c r="C2327" s="217" t="s">
        <v>991</v>
      </c>
      <c r="D2327" s="205" t="s">
        <v>1001</v>
      </c>
      <c r="E2327" s="230" t="s">
        <v>895</v>
      </c>
      <c r="F2327" s="489" t="s">
        <v>472</v>
      </c>
      <c r="G2327" s="135"/>
      <c r="H2327" s="631"/>
      <c r="I2327" s="472"/>
      <c r="J2327" s="634"/>
      <c r="K2327" s="589"/>
      <c r="L2327" s="471"/>
      <c r="M2327" s="591"/>
      <c r="N2327" s="471"/>
      <c r="O2327" s="593"/>
      <c r="P2327" s="471"/>
      <c r="Q2327" s="591"/>
    </row>
    <row r="2328" spans="2:17" ht="45" hidden="1" customHeight="1" x14ac:dyDescent="0.25">
      <c r="B2328" s="217" t="s">
        <v>335</v>
      </c>
      <c r="C2328" s="217" t="s">
        <v>991</v>
      </c>
      <c r="D2328" s="205" t="s">
        <v>1001</v>
      </c>
      <c r="E2328" s="230" t="s">
        <v>896</v>
      </c>
      <c r="F2328" s="489" t="s">
        <v>472</v>
      </c>
      <c r="G2328" s="135"/>
      <c r="H2328" s="632"/>
      <c r="I2328" s="472"/>
      <c r="J2328" s="635"/>
      <c r="K2328" s="590"/>
      <c r="L2328" s="471"/>
      <c r="M2328" s="592"/>
      <c r="N2328" s="471"/>
      <c r="O2328" s="579"/>
      <c r="P2328" s="471"/>
      <c r="Q2328" s="592"/>
    </row>
    <row r="2329" spans="2:17" ht="5.0999999999999996" hidden="1" customHeight="1" thickBot="1" x14ac:dyDescent="0.3">
      <c r="B2329" s="220" t="s">
        <v>335</v>
      </c>
      <c r="C2329" s="220" t="s">
        <v>991</v>
      </c>
      <c r="D2329" s="208" t="s">
        <v>1002</v>
      </c>
      <c r="E2329" s="213"/>
      <c r="F2329" s="134"/>
      <c r="G2329" s="202"/>
      <c r="H2329" s="518"/>
      <c r="I2329" s="518"/>
      <c r="J2329" s="518"/>
      <c r="K2329" s="499"/>
      <c r="L2329" s="466"/>
      <c r="M2329" s="534"/>
      <c r="N2329" s="466"/>
      <c r="O2329" s="499"/>
      <c r="P2329" s="466"/>
      <c r="Q2329" s="534"/>
    </row>
    <row r="2330" spans="2:17" ht="15.75" hidden="1" thickTop="1" x14ac:dyDescent="0.25">
      <c r="B2330" s="218" t="s">
        <v>335</v>
      </c>
      <c r="C2330" s="218" t="s">
        <v>991</v>
      </c>
      <c r="D2330" s="209" t="s">
        <v>1002</v>
      </c>
      <c r="E2330" s="238" t="s">
        <v>933</v>
      </c>
      <c r="F2330" s="142"/>
      <c r="G2330" s="203" t="s">
        <v>575</v>
      </c>
      <c r="H2330" s="519"/>
      <c r="I2330" s="519"/>
      <c r="J2330" s="519"/>
      <c r="K2330" s="508"/>
      <c r="L2330" s="509"/>
      <c r="M2330" s="535"/>
      <c r="N2330" s="510"/>
      <c r="O2330" s="508"/>
      <c r="P2330" s="509"/>
      <c r="Q2330" s="535"/>
    </row>
    <row r="2331" spans="2:17" ht="45" hidden="1" customHeight="1" x14ac:dyDescent="0.25">
      <c r="B2331" s="217" t="s">
        <v>335</v>
      </c>
      <c r="C2331" s="217" t="s">
        <v>991</v>
      </c>
      <c r="D2331" s="205" t="s">
        <v>1002</v>
      </c>
      <c r="E2331" s="230" t="s">
        <v>690</v>
      </c>
      <c r="F2331" s="489" t="s">
        <v>472</v>
      </c>
      <c r="G2331" s="135"/>
      <c r="H2331" s="630"/>
      <c r="I2331" s="472"/>
      <c r="J2331" s="633"/>
      <c r="K2331" s="588"/>
      <c r="L2331" s="471"/>
      <c r="M2331" s="580" t="s">
        <v>1029</v>
      </c>
      <c r="N2331" s="471"/>
      <c r="O2331" s="578"/>
      <c r="P2331" s="471"/>
      <c r="Q2331" s="580" t="s">
        <v>1029</v>
      </c>
    </row>
    <row r="2332" spans="2:17" ht="45" hidden="1" customHeight="1" x14ac:dyDescent="0.25">
      <c r="B2332" s="217" t="s">
        <v>335</v>
      </c>
      <c r="C2332" s="217" t="s">
        <v>991</v>
      </c>
      <c r="D2332" s="205" t="s">
        <v>1002</v>
      </c>
      <c r="E2332" s="230" t="s">
        <v>691</v>
      </c>
      <c r="F2332" s="489" t="s">
        <v>472</v>
      </c>
      <c r="G2332" s="135"/>
      <c r="H2332" s="631"/>
      <c r="I2332" s="472"/>
      <c r="J2332" s="634"/>
      <c r="K2332" s="589"/>
      <c r="L2332" s="471"/>
      <c r="M2332" s="591"/>
      <c r="N2332" s="471"/>
      <c r="O2332" s="593"/>
      <c r="P2332" s="471"/>
      <c r="Q2332" s="591"/>
    </row>
    <row r="2333" spans="2:17" ht="45" hidden="1" customHeight="1" x14ac:dyDescent="0.25">
      <c r="B2333" s="217" t="s">
        <v>335</v>
      </c>
      <c r="C2333" s="217" t="s">
        <v>991</v>
      </c>
      <c r="D2333" s="205" t="s">
        <v>1002</v>
      </c>
      <c r="E2333" s="230" t="s">
        <v>689</v>
      </c>
      <c r="F2333" s="489" t="s">
        <v>472</v>
      </c>
      <c r="G2333" s="135"/>
      <c r="H2333" s="632"/>
      <c r="I2333" s="472"/>
      <c r="J2333" s="635"/>
      <c r="K2333" s="590"/>
      <c r="L2333" s="471"/>
      <c r="M2333" s="592"/>
      <c r="N2333" s="471"/>
      <c r="O2333" s="579"/>
      <c r="P2333" s="471"/>
      <c r="Q2333" s="592"/>
    </row>
    <row r="2334" spans="2:17" ht="5.0999999999999996" hidden="1" customHeight="1" thickBot="1" x14ac:dyDescent="0.3">
      <c r="B2334" s="220" t="s">
        <v>335</v>
      </c>
      <c r="C2334" s="220" t="s">
        <v>991</v>
      </c>
      <c r="D2334" s="208" t="s">
        <v>1003</v>
      </c>
      <c r="E2334" s="213"/>
      <c r="F2334" s="134"/>
      <c r="G2334" s="202"/>
      <c r="H2334" s="518"/>
      <c r="I2334" s="518"/>
      <c r="J2334" s="518"/>
      <c r="K2334" s="499"/>
      <c r="L2334" s="466"/>
      <c r="M2334" s="534"/>
      <c r="N2334" s="466"/>
      <c r="O2334" s="499"/>
      <c r="P2334" s="466"/>
      <c r="Q2334" s="534"/>
    </row>
    <row r="2335" spans="2:17" ht="15.75" hidden="1" thickTop="1" x14ac:dyDescent="0.25">
      <c r="B2335" s="218" t="s">
        <v>335</v>
      </c>
      <c r="C2335" s="218" t="s">
        <v>991</v>
      </c>
      <c r="D2335" s="209" t="s">
        <v>1003</v>
      </c>
      <c r="E2335" s="238" t="s">
        <v>893</v>
      </c>
      <c r="F2335" s="142"/>
      <c r="G2335" s="203" t="s">
        <v>575</v>
      </c>
      <c r="H2335" s="519"/>
      <c r="I2335" s="519"/>
      <c r="J2335" s="519"/>
      <c r="K2335" s="508"/>
      <c r="L2335" s="509"/>
      <c r="M2335" s="535"/>
      <c r="N2335" s="510"/>
      <c r="O2335" s="508"/>
      <c r="P2335" s="509"/>
      <c r="Q2335" s="535"/>
    </row>
    <row r="2336" spans="2:17" ht="45" hidden="1" customHeight="1" x14ac:dyDescent="0.25">
      <c r="B2336" s="217" t="s">
        <v>335</v>
      </c>
      <c r="C2336" s="217" t="s">
        <v>991</v>
      </c>
      <c r="D2336" s="205" t="s">
        <v>1003</v>
      </c>
      <c r="E2336" s="230" t="s">
        <v>693</v>
      </c>
      <c r="F2336" s="489" t="s">
        <v>472</v>
      </c>
      <c r="G2336" s="135"/>
      <c r="H2336" s="630"/>
      <c r="I2336" s="472"/>
      <c r="J2336" s="633"/>
      <c r="K2336" s="588"/>
      <c r="L2336" s="471"/>
      <c r="M2336" s="580" t="s">
        <v>1029</v>
      </c>
      <c r="N2336" s="471"/>
      <c r="O2336" s="578"/>
      <c r="P2336" s="471"/>
      <c r="Q2336" s="580" t="s">
        <v>1029</v>
      </c>
    </row>
    <row r="2337" spans="2:17" ht="45" hidden="1" customHeight="1" x14ac:dyDescent="0.25">
      <c r="B2337" s="217" t="s">
        <v>335</v>
      </c>
      <c r="C2337" s="217" t="s">
        <v>991</v>
      </c>
      <c r="D2337" s="205" t="s">
        <v>1003</v>
      </c>
      <c r="E2337" s="230" t="s">
        <v>692</v>
      </c>
      <c r="F2337" s="489" t="s">
        <v>472</v>
      </c>
      <c r="G2337" s="135"/>
      <c r="H2337" s="631"/>
      <c r="I2337" s="472"/>
      <c r="J2337" s="634"/>
      <c r="K2337" s="589"/>
      <c r="L2337" s="471"/>
      <c r="M2337" s="591"/>
      <c r="N2337" s="471"/>
      <c r="O2337" s="593"/>
      <c r="P2337" s="471"/>
      <c r="Q2337" s="591"/>
    </row>
    <row r="2338" spans="2:17" ht="45" hidden="1" customHeight="1" x14ac:dyDescent="0.25">
      <c r="B2338" s="217" t="s">
        <v>335</v>
      </c>
      <c r="C2338" s="217" t="s">
        <v>991</v>
      </c>
      <c r="D2338" s="205" t="s">
        <v>1003</v>
      </c>
      <c r="E2338" s="230" t="s">
        <v>898</v>
      </c>
      <c r="F2338" s="489" t="s">
        <v>472</v>
      </c>
      <c r="G2338" s="135"/>
      <c r="H2338" s="632"/>
      <c r="I2338" s="472"/>
      <c r="J2338" s="635"/>
      <c r="K2338" s="590"/>
      <c r="L2338" s="471"/>
      <c r="M2338" s="592"/>
      <c r="N2338" s="471"/>
      <c r="O2338" s="579"/>
      <c r="P2338" s="471"/>
      <c r="Q2338" s="592"/>
    </row>
    <row r="2339" spans="2:17" ht="5.0999999999999996" hidden="1" customHeight="1" thickBot="1" x14ac:dyDescent="0.3">
      <c r="B2339" s="220" t="s">
        <v>335</v>
      </c>
      <c r="C2339" s="220" t="s">
        <v>991</v>
      </c>
      <c r="D2339" s="208" t="s">
        <v>1004</v>
      </c>
      <c r="E2339" s="213"/>
      <c r="F2339" s="134"/>
      <c r="G2339" s="202"/>
      <c r="H2339" s="518"/>
      <c r="I2339" s="518"/>
      <c r="J2339" s="518"/>
      <c r="K2339" s="499"/>
      <c r="L2339" s="466"/>
      <c r="M2339" s="534"/>
      <c r="N2339" s="466"/>
      <c r="O2339" s="499"/>
      <c r="P2339" s="466"/>
      <c r="Q2339" s="534"/>
    </row>
    <row r="2340" spans="2:17" ht="15.75" hidden="1" thickTop="1" x14ac:dyDescent="0.25">
      <c r="B2340" s="218" t="s">
        <v>335</v>
      </c>
      <c r="C2340" s="218" t="s">
        <v>991</v>
      </c>
      <c r="D2340" s="209" t="s">
        <v>1004</v>
      </c>
      <c r="E2340" s="238" t="s">
        <v>941</v>
      </c>
      <c r="F2340" s="142"/>
      <c r="G2340" s="203" t="s">
        <v>575</v>
      </c>
      <c r="H2340" s="519"/>
      <c r="I2340" s="519"/>
      <c r="J2340" s="519"/>
      <c r="K2340" s="508"/>
      <c r="L2340" s="509"/>
      <c r="M2340" s="535"/>
      <c r="N2340" s="510"/>
      <c r="O2340" s="508"/>
      <c r="P2340" s="509"/>
      <c r="Q2340" s="535"/>
    </row>
    <row r="2341" spans="2:17" ht="45" hidden="1" customHeight="1" x14ac:dyDescent="0.25">
      <c r="B2341" s="217" t="s">
        <v>335</v>
      </c>
      <c r="C2341" s="217" t="s">
        <v>991</v>
      </c>
      <c r="D2341" s="205" t="s">
        <v>1004</v>
      </c>
      <c r="E2341" s="230" t="s">
        <v>945</v>
      </c>
      <c r="F2341" s="489" t="s">
        <v>472</v>
      </c>
      <c r="G2341" s="135"/>
      <c r="H2341" s="630"/>
      <c r="I2341" s="472"/>
      <c r="J2341" s="633"/>
      <c r="K2341" s="588"/>
      <c r="L2341" s="471"/>
      <c r="M2341" s="580" t="s">
        <v>1029</v>
      </c>
      <c r="N2341" s="471"/>
      <c r="O2341" s="578"/>
      <c r="P2341" s="471"/>
      <c r="Q2341" s="580" t="s">
        <v>1029</v>
      </c>
    </row>
    <row r="2342" spans="2:17" ht="45" hidden="1" customHeight="1" x14ac:dyDescent="0.25">
      <c r="B2342" s="217" t="s">
        <v>335</v>
      </c>
      <c r="C2342" s="217" t="s">
        <v>991</v>
      </c>
      <c r="D2342" s="205" t="s">
        <v>1004</v>
      </c>
      <c r="E2342" s="230" t="s">
        <v>946</v>
      </c>
      <c r="F2342" s="489" t="s">
        <v>472</v>
      </c>
      <c r="G2342" s="135"/>
      <c r="H2342" s="631"/>
      <c r="I2342" s="472"/>
      <c r="J2342" s="634"/>
      <c r="K2342" s="589"/>
      <c r="L2342" s="471"/>
      <c r="M2342" s="591"/>
      <c r="N2342" s="471"/>
      <c r="O2342" s="593"/>
      <c r="P2342" s="471"/>
      <c r="Q2342" s="591"/>
    </row>
    <row r="2343" spans="2:17" ht="45" hidden="1" customHeight="1" x14ac:dyDescent="0.25">
      <c r="B2343" s="217" t="s">
        <v>335</v>
      </c>
      <c r="C2343" s="217" t="s">
        <v>991</v>
      </c>
      <c r="D2343" s="205" t="s">
        <v>1004</v>
      </c>
      <c r="E2343" s="230" t="s">
        <v>947</v>
      </c>
      <c r="F2343" s="489" t="s">
        <v>472</v>
      </c>
      <c r="G2343" s="135"/>
      <c r="H2343" s="632"/>
      <c r="I2343" s="472"/>
      <c r="J2343" s="635"/>
      <c r="K2343" s="590"/>
      <c r="L2343" s="471"/>
      <c r="M2343" s="592"/>
      <c r="N2343" s="471"/>
      <c r="O2343" s="579"/>
      <c r="P2343" s="471"/>
      <c r="Q2343" s="592"/>
    </row>
    <row r="2344" spans="2:17" ht="5.0999999999999996" hidden="1" customHeight="1" thickBot="1" x14ac:dyDescent="0.3">
      <c r="B2344" s="220" t="s">
        <v>335</v>
      </c>
      <c r="C2344" s="220" t="s">
        <v>991</v>
      </c>
      <c r="D2344" s="208" t="s">
        <v>1005</v>
      </c>
      <c r="E2344" s="213"/>
      <c r="F2344" s="134"/>
      <c r="G2344" s="202"/>
      <c r="H2344" s="518"/>
      <c r="I2344" s="518"/>
      <c r="J2344" s="518"/>
      <c r="K2344" s="499"/>
      <c r="L2344" s="466"/>
      <c r="M2344" s="534"/>
      <c r="N2344" s="466"/>
      <c r="O2344" s="499"/>
      <c r="P2344" s="466"/>
      <c r="Q2344" s="534"/>
    </row>
    <row r="2345" spans="2:17" ht="15.75" hidden="1" thickTop="1" x14ac:dyDescent="0.25">
      <c r="B2345" s="218" t="s">
        <v>335</v>
      </c>
      <c r="C2345" s="218" t="s">
        <v>991</v>
      </c>
      <c r="D2345" s="209" t="s">
        <v>1005</v>
      </c>
      <c r="E2345" s="238" t="s">
        <v>459</v>
      </c>
      <c r="F2345" s="142"/>
      <c r="G2345" s="203" t="s">
        <v>575</v>
      </c>
      <c r="H2345" s="519"/>
      <c r="I2345" s="519"/>
      <c r="J2345" s="519"/>
      <c r="K2345" s="508"/>
      <c r="L2345" s="509"/>
      <c r="M2345" s="535"/>
      <c r="N2345" s="510"/>
      <c r="O2345" s="508"/>
      <c r="P2345" s="509"/>
      <c r="Q2345" s="535"/>
    </row>
    <row r="2346" spans="2:17" ht="45" hidden="1" customHeight="1" x14ac:dyDescent="0.25">
      <c r="B2346" s="217" t="s">
        <v>335</v>
      </c>
      <c r="C2346" s="217" t="s">
        <v>991</v>
      </c>
      <c r="D2346" s="205" t="s">
        <v>1005</v>
      </c>
      <c r="E2346" s="230" t="s">
        <v>952</v>
      </c>
      <c r="F2346" s="489" t="s">
        <v>472</v>
      </c>
      <c r="G2346" s="135"/>
      <c r="H2346" s="630"/>
      <c r="I2346" s="472"/>
      <c r="J2346" s="633"/>
      <c r="K2346" s="588"/>
      <c r="L2346" s="471"/>
      <c r="M2346" s="580" t="s">
        <v>1029</v>
      </c>
      <c r="N2346" s="471"/>
      <c r="O2346" s="578"/>
      <c r="P2346" s="471"/>
      <c r="Q2346" s="580" t="s">
        <v>1029</v>
      </c>
    </row>
    <row r="2347" spans="2:17" ht="45" hidden="1" customHeight="1" x14ac:dyDescent="0.25">
      <c r="B2347" s="217" t="s">
        <v>335</v>
      </c>
      <c r="C2347" s="217" t="s">
        <v>991</v>
      </c>
      <c r="D2347" s="205" t="s">
        <v>1005</v>
      </c>
      <c r="E2347" s="230" t="s">
        <v>953</v>
      </c>
      <c r="F2347" s="489" t="s">
        <v>472</v>
      </c>
      <c r="G2347" s="135"/>
      <c r="H2347" s="631"/>
      <c r="I2347" s="472"/>
      <c r="J2347" s="634"/>
      <c r="K2347" s="589"/>
      <c r="L2347" s="471"/>
      <c r="M2347" s="591"/>
      <c r="N2347" s="471"/>
      <c r="O2347" s="593"/>
      <c r="P2347" s="471"/>
      <c r="Q2347" s="591"/>
    </row>
    <row r="2348" spans="2:17" ht="45" hidden="1" customHeight="1" x14ac:dyDescent="0.25">
      <c r="B2348" s="217" t="s">
        <v>335</v>
      </c>
      <c r="C2348" s="217" t="s">
        <v>991</v>
      </c>
      <c r="D2348" s="205" t="s">
        <v>1005</v>
      </c>
      <c r="E2348" s="230" t="s">
        <v>954</v>
      </c>
      <c r="F2348" s="489" t="s">
        <v>472</v>
      </c>
      <c r="G2348" s="135"/>
      <c r="H2348" s="632"/>
      <c r="I2348" s="472"/>
      <c r="J2348" s="635"/>
      <c r="K2348" s="590"/>
      <c r="L2348" s="471"/>
      <c r="M2348" s="592"/>
      <c r="N2348" s="471"/>
      <c r="O2348" s="579"/>
      <c r="P2348" s="471"/>
      <c r="Q2348" s="592"/>
    </row>
    <row r="2349" spans="2:17" ht="5.0999999999999996" hidden="1" customHeight="1" thickBot="1" x14ac:dyDescent="0.3">
      <c r="B2349" s="220" t="s">
        <v>335</v>
      </c>
      <c r="C2349" s="220" t="s">
        <v>991</v>
      </c>
      <c r="D2349" s="208" t="s">
        <v>1006</v>
      </c>
      <c r="E2349" s="213"/>
      <c r="F2349" s="134"/>
      <c r="G2349" s="202"/>
      <c r="H2349" s="518"/>
      <c r="I2349" s="518"/>
      <c r="J2349" s="518"/>
      <c r="K2349" s="499"/>
      <c r="L2349" s="466"/>
      <c r="M2349" s="534"/>
      <c r="N2349" s="466"/>
      <c r="O2349" s="499"/>
      <c r="P2349" s="466"/>
      <c r="Q2349" s="534"/>
    </row>
    <row r="2350" spans="2:17" ht="15.75" hidden="1" thickTop="1" x14ac:dyDescent="0.25">
      <c r="B2350" s="218" t="s">
        <v>335</v>
      </c>
      <c r="C2350" s="218" t="s">
        <v>991</v>
      </c>
      <c r="D2350" s="209" t="s">
        <v>1006</v>
      </c>
      <c r="E2350" s="238" t="s">
        <v>315</v>
      </c>
      <c r="F2350" s="142"/>
      <c r="G2350" s="203" t="s">
        <v>575</v>
      </c>
      <c r="H2350" s="519"/>
      <c r="I2350" s="519"/>
      <c r="J2350" s="519"/>
      <c r="K2350" s="508"/>
      <c r="L2350" s="509"/>
      <c r="M2350" s="535"/>
      <c r="N2350" s="510"/>
      <c r="O2350" s="508"/>
      <c r="P2350" s="509"/>
      <c r="Q2350" s="535"/>
    </row>
    <row r="2351" spans="2:17" ht="45" hidden="1" customHeight="1" x14ac:dyDescent="0.25">
      <c r="B2351" s="217" t="s">
        <v>335</v>
      </c>
      <c r="C2351" s="217" t="s">
        <v>991</v>
      </c>
      <c r="D2351" s="205" t="s">
        <v>1006</v>
      </c>
      <c r="E2351" s="230" t="s">
        <v>959</v>
      </c>
      <c r="F2351" s="489" t="s">
        <v>472</v>
      </c>
      <c r="G2351" s="135"/>
      <c r="H2351" s="630"/>
      <c r="I2351" s="472"/>
      <c r="J2351" s="633"/>
      <c r="K2351" s="588"/>
      <c r="L2351" s="471"/>
      <c r="M2351" s="580" t="s">
        <v>1029</v>
      </c>
      <c r="N2351" s="471"/>
      <c r="O2351" s="578"/>
      <c r="P2351" s="471"/>
      <c r="Q2351" s="580" t="s">
        <v>1029</v>
      </c>
    </row>
    <row r="2352" spans="2:17" ht="45" hidden="1" customHeight="1" x14ac:dyDescent="0.25">
      <c r="B2352" s="217" t="s">
        <v>335</v>
      </c>
      <c r="C2352" s="217" t="s">
        <v>991</v>
      </c>
      <c r="D2352" s="205" t="s">
        <v>1006</v>
      </c>
      <c r="E2352" s="230" t="s">
        <v>960</v>
      </c>
      <c r="F2352" s="489" t="s">
        <v>472</v>
      </c>
      <c r="G2352" s="135"/>
      <c r="H2352" s="631"/>
      <c r="I2352" s="472"/>
      <c r="J2352" s="634"/>
      <c r="K2352" s="589"/>
      <c r="L2352" s="471"/>
      <c r="M2352" s="591"/>
      <c r="N2352" s="471"/>
      <c r="O2352" s="593"/>
      <c r="P2352" s="471"/>
      <c r="Q2352" s="591"/>
    </row>
    <row r="2353" spans="2:17" ht="45" hidden="1" customHeight="1" x14ac:dyDescent="0.25">
      <c r="B2353" s="217" t="s">
        <v>335</v>
      </c>
      <c r="C2353" s="217" t="s">
        <v>991</v>
      </c>
      <c r="D2353" s="205" t="s">
        <v>1006</v>
      </c>
      <c r="E2353" s="230" t="s">
        <v>961</v>
      </c>
      <c r="F2353" s="489" t="s">
        <v>472</v>
      </c>
      <c r="G2353" s="135"/>
      <c r="H2353" s="632"/>
      <c r="I2353" s="472"/>
      <c r="J2353" s="635"/>
      <c r="K2353" s="590"/>
      <c r="L2353" s="471"/>
      <c r="M2353" s="592"/>
      <c r="N2353" s="471"/>
      <c r="O2353" s="579"/>
      <c r="P2353" s="471"/>
      <c r="Q2353" s="592"/>
    </row>
    <row r="2354" spans="2:17" ht="5.0999999999999996" hidden="1" customHeight="1" thickBot="1" x14ac:dyDescent="0.3">
      <c r="B2354" s="220" t="s">
        <v>335</v>
      </c>
      <c r="C2354" s="220" t="s">
        <v>991</v>
      </c>
      <c r="D2354" s="208" t="s">
        <v>1007</v>
      </c>
      <c r="E2354" s="213"/>
      <c r="F2354" s="134"/>
      <c r="G2354" s="202"/>
      <c r="H2354" s="518"/>
      <c r="I2354" s="518"/>
      <c r="J2354" s="518"/>
      <c r="K2354" s="499"/>
      <c r="L2354" s="466"/>
      <c r="M2354" s="534"/>
      <c r="N2354" s="466"/>
      <c r="O2354" s="499"/>
      <c r="P2354" s="466"/>
      <c r="Q2354" s="534"/>
    </row>
    <row r="2355" spans="2:17" ht="15.75" hidden="1" thickTop="1" x14ac:dyDescent="0.25">
      <c r="B2355" s="218" t="s">
        <v>335</v>
      </c>
      <c r="C2355" s="218" t="s">
        <v>991</v>
      </c>
      <c r="D2355" s="209" t="s">
        <v>1007</v>
      </c>
      <c r="E2355" s="238" t="s">
        <v>317</v>
      </c>
      <c r="F2355" s="142"/>
      <c r="G2355" s="203" t="s">
        <v>575</v>
      </c>
      <c r="H2355" s="519"/>
      <c r="I2355" s="519"/>
      <c r="J2355" s="519"/>
      <c r="K2355" s="508"/>
      <c r="L2355" s="509"/>
      <c r="M2355" s="535"/>
      <c r="N2355" s="510"/>
      <c r="O2355" s="508"/>
      <c r="P2355" s="509"/>
      <c r="Q2355" s="535"/>
    </row>
    <row r="2356" spans="2:17" ht="45" hidden="1" customHeight="1" x14ac:dyDescent="0.25">
      <c r="B2356" s="217" t="s">
        <v>335</v>
      </c>
      <c r="C2356" s="217" t="s">
        <v>991</v>
      </c>
      <c r="D2356" s="205" t="s">
        <v>1007</v>
      </c>
      <c r="E2356" s="230" t="s">
        <v>694</v>
      </c>
      <c r="F2356" s="489" t="s">
        <v>472</v>
      </c>
      <c r="G2356" s="135"/>
      <c r="H2356" s="630"/>
      <c r="I2356" s="472"/>
      <c r="J2356" s="633"/>
      <c r="K2356" s="588"/>
      <c r="L2356" s="471"/>
      <c r="M2356" s="580" t="s">
        <v>1029</v>
      </c>
      <c r="N2356" s="471"/>
      <c r="O2356" s="578"/>
      <c r="P2356" s="471"/>
      <c r="Q2356" s="580" t="s">
        <v>1029</v>
      </c>
    </row>
    <row r="2357" spans="2:17" ht="45" hidden="1" customHeight="1" x14ac:dyDescent="0.25">
      <c r="B2357" s="217" t="s">
        <v>335</v>
      </c>
      <c r="C2357" s="217" t="s">
        <v>991</v>
      </c>
      <c r="D2357" s="205" t="s">
        <v>1007</v>
      </c>
      <c r="E2357" s="230" t="s">
        <v>695</v>
      </c>
      <c r="F2357" s="489" t="s">
        <v>472</v>
      </c>
      <c r="G2357" s="135"/>
      <c r="H2357" s="631"/>
      <c r="I2357" s="472"/>
      <c r="J2357" s="634"/>
      <c r="K2357" s="589"/>
      <c r="L2357" s="471"/>
      <c r="M2357" s="591"/>
      <c r="N2357" s="471"/>
      <c r="O2357" s="593"/>
      <c r="P2357" s="471"/>
      <c r="Q2357" s="591"/>
    </row>
    <row r="2358" spans="2:17" ht="45" hidden="1" customHeight="1" x14ac:dyDescent="0.25">
      <c r="B2358" s="217" t="s">
        <v>335</v>
      </c>
      <c r="C2358" s="217" t="s">
        <v>991</v>
      </c>
      <c r="D2358" s="205" t="s">
        <v>1007</v>
      </c>
      <c r="E2358" s="230" t="s">
        <v>899</v>
      </c>
      <c r="F2358" s="489" t="s">
        <v>472</v>
      </c>
      <c r="G2358" s="135"/>
      <c r="H2358" s="632"/>
      <c r="I2358" s="472"/>
      <c r="J2358" s="635"/>
      <c r="K2358" s="590"/>
      <c r="L2358" s="471"/>
      <c r="M2358" s="592"/>
      <c r="N2358" s="471"/>
      <c r="O2358" s="579"/>
      <c r="P2358" s="471"/>
      <c r="Q2358" s="592"/>
    </row>
    <row r="2359" spans="2:17" ht="5.0999999999999996" hidden="1" customHeight="1" thickBot="1" x14ac:dyDescent="0.3">
      <c r="B2359" s="220" t="s">
        <v>335</v>
      </c>
      <c r="C2359" s="220" t="s">
        <v>991</v>
      </c>
      <c r="D2359" s="208" t="s">
        <v>1008</v>
      </c>
      <c r="E2359" s="213"/>
      <c r="F2359" s="134"/>
      <c r="G2359" s="202"/>
      <c r="H2359" s="518"/>
      <c r="I2359" s="518"/>
      <c r="J2359" s="518"/>
      <c r="K2359" s="499"/>
      <c r="L2359" s="466"/>
      <c r="M2359" s="534"/>
      <c r="N2359" s="466"/>
      <c r="O2359" s="499"/>
      <c r="P2359" s="466"/>
      <c r="Q2359" s="534"/>
    </row>
    <row r="2360" spans="2:17" ht="15.75" hidden="1" thickTop="1" x14ac:dyDescent="0.25">
      <c r="B2360" s="218" t="s">
        <v>335</v>
      </c>
      <c r="C2360" s="218" t="s">
        <v>991</v>
      </c>
      <c r="D2360" s="209" t="s">
        <v>1008</v>
      </c>
      <c r="E2360" s="238" t="s">
        <v>316</v>
      </c>
      <c r="F2360" s="142"/>
      <c r="G2360" s="203" t="s">
        <v>575</v>
      </c>
      <c r="H2360" s="519"/>
      <c r="I2360" s="519"/>
      <c r="J2360" s="519"/>
      <c r="K2360" s="508"/>
      <c r="L2360" s="509"/>
      <c r="M2360" s="535"/>
      <c r="N2360" s="510"/>
      <c r="O2360" s="508"/>
      <c r="P2360" s="509"/>
      <c r="Q2360" s="535"/>
    </row>
    <row r="2361" spans="2:17" ht="45" hidden="1" customHeight="1" x14ac:dyDescent="0.25">
      <c r="B2361" s="217" t="s">
        <v>335</v>
      </c>
      <c r="C2361" s="217" t="s">
        <v>991</v>
      </c>
      <c r="D2361" s="205" t="s">
        <v>1008</v>
      </c>
      <c r="E2361" s="230" t="s">
        <v>694</v>
      </c>
      <c r="F2361" s="489" t="s">
        <v>472</v>
      </c>
      <c r="G2361" s="135"/>
      <c r="H2361" s="630"/>
      <c r="I2361" s="472"/>
      <c r="J2361" s="633"/>
      <c r="K2361" s="588"/>
      <c r="L2361" s="471"/>
      <c r="M2361" s="580" t="s">
        <v>1029</v>
      </c>
      <c r="N2361" s="471"/>
      <c r="O2361" s="578"/>
      <c r="P2361" s="471"/>
      <c r="Q2361" s="580" t="s">
        <v>1029</v>
      </c>
    </row>
    <row r="2362" spans="2:17" ht="45" hidden="1" customHeight="1" x14ac:dyDescent="0.25">
      <c r="B2362" s="217" t="s">
        <v>335</v>
      </c>
      <c r="C2362" s="217" t="s">
        <v>991</v>
      </c>
      <c r="D2362" s="205" t="s">
        <v>1008</v>
      </c>
      <c r="E2362" s="230" t="s">
        <v>695</v>
      </c>
      <c r="F2362" s="489" t="s">
        <v>472</v>
      </c>
      <c r="G2362" s="135"/>
      <c r="H2362" s="631"/>
      <c r="I2362" s="472"/>
      <c r="J2362" s="634"/>
      <c r="K2362" s="589"/>
      <c r="L2362" s="471"/>
      <c r="M2362" s="591"/>
      <c r="N2362" s="471"/>
      <c r="O2362" s="593"/>
      <c r="P2362" s="471"/>
      <c r="Q2362" s="591"/>
    </row>
    <row r="2363" spans="2:17" ht="45" hidden="1" customHeight="1" x14ac:dyDescent="0.25">
      <c r="B2363" s="217" t="s">
        <v>335</v>
      </c>
      <c r="C2363" s="217" t="s">
        <v>991</v>
      </c>
      <c r="D2363" s="205" t="s">
        <v>1008</v>
      </c>
      <c r="E2363" s="230" t="s">
        <v>899</v>
      </c>
      <c r="F2363" s="489" t="s">
        <v>472</v>
      </c>
      <c r="G2363" s="135"/>
      <c r="H2363" s="632"/>
      <c r="I2363" s="472"/>
      <c r="J2363" s="635"/>
      <c r="K2363" s="590"/>
      <c r="L2363" s="471"/>
      <c r="M2363" s="592"/>
      <c r="N2363" s="471"/>
      <c r="O2363" s="579"/>
      <c r="P2363" s="471"/>
      <c r="Q2363" s="592"/>
    </row>
    <row r="2364" spans="2:17" ht="15" x14ac:dyDescent="0.25">
      <c r="B2364" s="225"/>
      <c r="C2364" s="225"/>
      <c r="D2364" s="243"/>
      <c r="E2364" s="231"/>
      <c r="F2364" s="226"/>
      <c r="G2364" s="135"/>
      <c r="H2364" s="154"/>
      <c r="I2364" s="154"/>
      <c r="J2364" s="154"/>
      <c r="K2364" s="154"/>
      <c r="L2364" s="155"/>
      <c r="M2364" s="149"/>
      <c r="N2364" s="156"/>
      <c r="O2364" s="154"/>
      <c r="P2364" s="155"/>
      <c r="Q2364" s="143"/>
    </row>
    <row r="2365" spans="2:17" s="271" customFormat="1" ht="15" x14ac:dyDescent="0.25">
      <c r="B2365" s="273"/>
      <c r="C2365" s="273"/>
      <c r="D2365" s="274"/>
      <c r="E2365" s="275"/>
      <c r="F2365" s="276"/>
      <c r="G2365" s="277"/>
      <c r="H2365" s="278"/>
      <c r="I2365" s="278"/>
      <c r="J2365" s="278"/>
      <c r="K2365" s="278"/>
      <c r="M2365" s="29"/>
      <c r="N2365" s="279"/>
      <c r="O2365" s="278"/>
      <c r="Q2365" s="280"/>
    </row>
    <row r="2366" spans="2:17" s="271" customFormat="1" ht="15" x14ac:dyDescent="0.25">
      <c r="B2366" s="273"/>
      <c r="C2366" s="273"/>
      <c r="D2366" s="274"/>
      <c r="E2366" s="275"/>
      <c r="F2366" s="276"/>
      <c r="G2366" s="277"/>
      <c r="H2366" s="278"/>
      <c r="I2366" s="278"/>
      <c r="J2366" s="278"/>
      <c r="K2366" s="278"/>
      <c r="M2366" s="29"/>
      <c r="N2366" s="279"/>
      <c r="O2366" s="278"/>
      <c r="Q2366" s="280"/>
    </row>
    <row r="2367" spans="2:17" ht="15" x14ac:dyDescent="0.25">
      <c r="M2367" s="133"/>
    </row>
  </sheetData>
  <sheetProtection algorithmName="SHA-512" hashValue="pQ8p5gWDTPXIMkUxrxltbe4qxkrSEJKSpaHMffTCw87kxKWJreVk52pMXoSzNWJbv0FLXyGOt8pC1Koz2Rd4+g==" saltValue="ktRdazFOLKOSbhFtydCSww==" spinCount="100000" sheet="1" objects="1" scenarios="1" autoFilter="0"/>
  <autoFilter ref="B10:D2363">
    <filterColumn colId="0">
      <filters>
        <filter val="HOMES"/>
      </filters>
    </filterColumn>
    <filterColumn colId="1">
      <filters>
        <filter val="Final Certification"/>
      </filters>
    </filterColumn>
    <filterColumn colId="2">
      <filters>
        <filter val="Header"/>
        <filter val="HME01"/>
        <filter val="HMM01"/>
        <filter val="HMW01"/>
      </filters>
    </filterColumn>
  </autoFilter>
  <mergeCells count="3069">
    <mergeCell ref="G1234:G1237"/>
    <mergeCell ref="G1246:G1249"/>
    <mergeCell ref="G73:G74"/>
    <mergeCell ref="G63:G65"/>
    <mergeCell ref="G82:G83"/>
    <mergeCell ref="G110:G112"/>
    <mergeCell ref="G631:G632"/>
    <mergeCell ref="G641:G644"/>
    <mergeCell ref="G653:G656"/>
    <mergeCell ref="G675:G676"/>
    <mergeCell ref="G744:G745"/>
    <mergeCell ref="G804:G805"/>
    <mergeCell ref="G832:G834"/>
    <mergeCell ref="G842:G844"/>
    <mergeCell ref="G852:G854"/>
    <mergeCell ref="G862:G863"/>
    <mergeCell ref="G871:G872"/>
    <mergeCell ref="G880:G882"/>
    <mergeCell ref="G921:G924"/>
    <mergeCell ref="G933:G934"/>
    <mergeCell ref="G1015:G1017"/>
    <mergeCell ref="G1102:G1103"/>
    <mergeCell ref="G1169:G1170"/>
    <mergeCell ref="G1178:G1180"/>
    <mergeCell ref="G1229:G1231"/>
    <mergeCell ref="G1240:G1243"/>
    <mergeCell ref="G904:G907"/>
    <mergeCell ref="G915:G918"/>
    <mergeCell ref="G927:G930"/>
    <mergeCell ref="G937:G940"/>
    <mergeCell ref="G354:G357"/>
    <mergeCell ref="G360:G363"/>
    <mergeCell ref="H2315:H2317"/>
    <mergeCell ref="J2315:J2317"/>
    <mergeCell ref="K2315:K2317"/>
    <mergeCell ref="M2315:M2317"/>
    <mergeCell ref="H2264:H2266"/>
    <mergeCell ref="J2264:J2266"/>
    <mergeCell ref="K2264:K2266"/>
    <mergeCell ref="M2264:M2266"/>
    <mergeCell ref="J2228:J2230"/>
    <mergeCell ref="K2228:K2230"/>
    <mergeCell ref="M2228:M2230"/>
    <mergeCell ref="H2156:H2158"/>
    <mergeCell ref="J2156:J2158"/>
    <mergeCell ref="K2156:K2158"/>
    <mergeCell ref="M2156:M2158"/>
    <mergeCell ref="H2141:H2143"/>
    <mergeCell ref="J2141:J2143"/>
    <mergeCell ref="K2141:K2143"/>
    <mergeCell ref="M2141:M2143"/>
    <mergeCell ref="H2213:H2215"/>
    <mergeCell ref="J2213:J2215"/>
    <mergeCell ref="K2213:K2215"/>
    <mergeCell ref="M2213:M2215"/>
    <mergeCell ref="H2162:H2164"/>
    <mergeCell ref="J2162:J2164"/>
    <mergeCell ref="K2162:K2164"/>
    <mergeCell ref="M2162:M2164"/>
    <mergeCell ref="O2315:O2317"/>
    <mergeCell ref="Q2315:Q2317"/>
    <mergeCell ref="H2320:H2322"/>
    <mergeCell ref="J2320:J2322"/>
    <mergeCell ref="K2320:K2322"/>
    <mergeCell ref="M2320:M2322"/>
    <mergeCell ref="O2320:O2322"/>
    <mergeCell ref="Q2320:Q2322"/>
    <mergeCell ref="G670:G672"/>
    <mergeCell ref="G665:G667"/>
    <mergeCell ref="I6:J6"/>
    <mergeCell ref="I5:J5"/>
    <mergeCell ref="I4:J4"/>
    <mergeCell ref="K4:M4"/>
    <mergeCell ref="O4:Q4"/>
    <mergeCell ref="K5:M6"/>
    <mergeCell ref="O5:Q6"/>
    <mergeCell ref="O2300:O2302"/>
    <mergeCell ref="Q2300:Q2302"/>
    <mergeCell ref="H2305:H2307"/>
    <mergeCell ref="J2305:J2307"/>
    <mergeCell ref="K2305:K2307"/>
    <mergeCell ref="M2305:M2307"/>
    <mergeCell ref="O2305:O2307"/>
    <mergeCell ref="Q2305:Q2307"/>
    <mergeCell ref="H2310:H2312"/>
    <mergeCell ref="G679:G681"/>
    <mergeCell ref="G748:G750"/>
    <mergeCell ref="J2310:J2312"/>
    <mergeCell ref="K2310:K2312"/>
    <mergeCell ref="M2310:M2312"/>
    <mergeCell ref="O2310:O2312"/>
    <mergeCell ref="Q2310:Q2312"/>
    <mergeCell ref="H2285:H2287"/>
    <mergeCell ref="J2285:J2287"/>
    <mergeCell ref="K2285:K2287"/>
    <mergeCell ref="M2285:M2287"/>
    <mergeCell ref="O2285:O2287"/>
    <mergeCell ref="Q2285:Q2287"/>
    <mergeCell ref="H2279:H2281"/>
    <mergeCell ref="J2279:J2281"/>
    <mergeCell ref="K2279:K2281"/>
    <mergeCell ref="M2279:M2281"/>
    <mergeCell ref="O2279:O2281"/>
    <mergeCell ref="Q2279:Q2281"/>
    <mergeCell ref="H2290:H2292"/>
    <mergeCell ref="J2290:J2292"/>
    <mergeCell ref="K2290:K2292"/>
    <mergeCell ref="M2290:M2292"/>
    <mergeCell ref="O2290:O2292"/>
    <mergeCell ref="Q2290:Q2292"/>
    <mergeCell ref="H2295:H2297"/>
    <mergeCell ref="J2295:J2297"/>
    <mergeCell ref="K2295:K2297"/>
    <mergeCell ref="M2295:M2297"/>
    <mergeCell ref="O2295:O2297"/>
    <mergeCell ref="Q2295:Q2297"/>
    <mergeCell ref="H2300:H2302"/>
    <mergeCell ref="J2300:J2302"/>
    <mergeCell ref="K2300:K2302"/>
    <mergeCell ref="M2300:M2302"/>
    <mergeCell ref="O2228:O2230"/>
    <mergeCell ref="Q2228:Q2230"/>
    <mergeCell ref="H2233:H2235"/>
    <mergeCell ref="J2233:J2235"/>
    <mergeCell ref="K2233:K2235"/>
    <mergeCell ref="M2233:M2235"/>
    <mergeCell ref="O2233:O2235"/>
    <mergeCell ref="Q2233:Q2235"/>
    <mergeCell ref="H2238:H2240"/>
    <mergeCell ref="J2238:J2240"/>
    <mergeCell ref="K2238:K2240"/>
    <mergeCell ref="M2238:M2240"/>
    <mergeCell ref="O2238:O2240"/>
    <mergeCell ref="Q2238:Q2240"/>
    <mergeCell ref="Q2259:Q2261"/>
    <mergeCell ref="H2244:H2246"/>
    <mergeCell ref="J2244:J2246"/>
    <mergeCell ref="K2244:K2246"/>
    <mergeCell ref="M2244:M2246"/>
    <mergeCell ref="O2244:O2246"/>
    <mergeCell ref="Q2244:Q2246"/>
    <mergeCell ref="H2228:H2230"/>
    <mergeCell ref="O2156:O2158"/>
    <mergeCell ref="Q2156:Q2158"/>
    <mergeCell ref="H2203:H2205"/>
    <mergeCell ref="J2203:J2205"/>
    <mergeCell ref="K2203:K2205"/>
    <mergeCell ref="M2203:M2205"/>
    <mergeCell ref="O2203:O2205"/>
    <mergeCell ref="Q2203:Q2205"/>
    <mergeCell ref="H2208:H2210"/>
    <mergeCell ref="J2208:J2210"/>
    <mergeCell ref="K2208:K2210"/>
    <mergeCell ref="M2208:M2210"/>
    <mergeCell ref="O2208:O2210"/>
    <mergeCell ref="Q2208:Q2210"/>
    <mergeCell ref="H2192:H2194"/>
    <mergeCell ref="J2192:J2194"/>
    <mergeCell ref="K2192:K2194"/>
    <mergeCell ref="M2192:M2194"/>
    <mergeCell ref="O2192:O2194"/>
    <mergeCell ref="Q2192:Q2194"/>
    <mergeCell ref="H2197:H2199"/>
    <mergeCell ref="J2197:J2199"/>
    <mergeCell ref="K2197:K2199"/>
    <mergeCell ref="M2197:M2199"/>
    <mergeCell ref="O2197:O2199"/>
    <mergeCell ref="Q2197:Q2199"/>
    <mergeCell ref="H2177:H2179"/>
    <mergeCell ref="J2177:J2179"/>
    <mergeCell ref="K2177:K2179"/>
    <mergeCell ref="M2177:M2179"/>
    <mergeCell ref="O2177:O2179"/>
    <mergeCell ref="Q2177:Q2179"/>
    <mergeCell ref="O2141:O2143"/>
    <mergeCell ref="Q2141:Q2143"/>
    <mergeCell ref="H2146:H2148"/>
    <mergeCell ref="J2146:J2148"/>
    <mergeCell ref="K2146:K2148"/>
    <mergeCell ref="M2146:M2148"/>
    <mergeCell ref="O2146:O2148"/>
    <mergeCell ref="Q2146:Q2148"/>
    <mergeCell ref="H2151:H2153"/>
    <mergeCell ref="J2151:J2153"/>
    <mergeCell ref="K2151:K2153"/>
    <mergeCell ref="M2151:M2153"/>
    <mergeCell ref="O2151:O2153"/>
    <mergeCell ref="Q2151:Q2153"/>
    <mergeCell ref="H2126:H2128"/>
    <mergeCell ref="J2126:J2128"/>
    <mergeCell ref="K2126:K2128"/>
    <mergeCell ref="M2126:M2128"/>
    <mergeCell ref="O2126:O2128"/>
    <mergeCell ref="Q2126:Q2128"/>
    <mergeCell ref="H2131:H2133"/>
    <mergeCell ref="J2131:J2133"/>
    <mergeCell ref="K2131:K2133"/>
    <mergeCell ref="M2131:M2133"/>
    <mergeCell ref="O2131:O2133"/>
    <mergeCell ref="Q2131:Q2133"/>
    <mergeCell ref="H2136:H2138"/>
    <mergeCell ref="J2136:J2138"/>
    <mergeCell ref="K2136:K2138"/>
    <mergeCell ref="M2136:M2138"/>
    <mergeCell ref="O2136:O2138"/>
    <mergeCell ref="Q2136:Q2138"/>
    <mergeCell ref="H2069:H2071"/>
    <mergeCell ref="J2069:J2071"/>
    <mergeCell ref="K2069:K2071"/>
    <mergeCell ref="M2069:M2071"/>
    <mergeCell ref="O2069:O2071"/>
    <mergeCell ref="Q2069:Q2071"/>
    <mergeCell ref="H2074:H2076"/>
    <mergeCell ref="J2074:J2076"/>
    <mergeCell ref="K2074:K2076"/>
    <mergeCell ref="M2074:M2076"/>
    <mergeCell ref="O2074:O2076"/>
    <mergeCell ref="Q2074:Q2076"/>
    <mergeCell ref="H2121:H2123"/>
    <mergeCell ref="J2121:J2123"/>
    <mergeCell ref="K2121:K2123"/>
    <mergeCell ref="M2121:M2123"/>
    <mergeCell ref="O2121:O2123"/>
    <mergeCell ref="Q2121:Q2123"/>
    <mergeCell ref="H2110:H2112"/>
    <mergeCell ref="J2110:J2112"/>
    <mergeCell ref="K2110:K2112"/>
    <mergeCell ref="M2110:M2112"/>
    <mergeCell ref="O2110:O2112"/>
    <mergeCell ref="Q2110:Q2112"/>
    <mergeCell ref="H2115:H2117"/>
    <mergeCell ref="J2115:J2117"/>
    <mergeCell ref="K2115:K2117"/>
    <mergeCell ref="M2115:M2117"/>
    <mergeCell ref="H2105:H2107"/>
    <mergeCell ref="J2105:J2107"/>
    <mergeCell ref="K2105:K2107"/>
    <mergeCell ref="M2105:M2107"/>
    <mergeCell ref="H2054:H2056"/>
    <mergeCell ref="J2054:J2056"/>
    <mergeCell ref="K2054:K2056"/>
    <mergeCell ref="M2054:M2056"/>
    <mergeCell ref="O2054:O2056"/>
    <mergeCell ref="Q2054:Q2056"/>
    <mergeCell ref="H2059:H2061"/>
    <mergeCell ref="J2059:J2061"/>
    <mergeCell ref="K2059:K2061"/>
    <mergeCell ref="M2059:M2061"/>
    <mergeCell ref="O2059:O2061"/>
    <mergeCell ref="Q2059:Q2061"/>
    <mergeCell ref="H2064:H2066"/>
    <mergeCell ref="J2064:J2066"/>
    <mergeCell ref="K2064:K2066"/>
    <mergeCell ref="M2064:M2066"/>
    <mergeCell ref="O2064:O2066"/>
    <mergeCell ref="Q2064:Q2066"/>
    <mergeCell ref="H2039:H2041"/>
    <mergeCell ref="J2039:J2041"/>
    <mergeCell ref="K2039:K2041"/>
    <mergeCell ref="M2039:M2041"/>
    <mergeCell ref="O2039:O2041"/>
    <mergeCell ref="Q2039:Q2041"/>
    <mergeCell ref="H2044:H2046"/>
    <mergeCell ref="J2044:J2046"/>
    <mergeCell ref="K2044:K2046"/>
    <mergeCell ref="M2044:M2046"/>
    <mergeCell ref="O2044:O2046"/>
    <mergeCell ref="Q2044:Q2046"/>
    <mergeCell ref="H2049:H2051"/>
    <mergeCell ref="J2049:J2051"/>
    <mergeCell ref="K2049:K2051"/>
    <mergeCell ref="M2049:M2051"/>
    <mergeCell ref="O2049:O2051"/>
    <mergeCell ref="Q2049:Q2051"/>
    <mergeCell ref="J1982:J1984"/>
    <mergeCell ref="K1982:K1984"/>
    <mergeCell ref="M1982:M1984"/>
    <mergeCell ref="O1982:O1984"/>
    <mergeCell ref="Q1982:Q1984"/>
    <mergeCell ref="H1987:H1989"/>
    <mergeCell ref="J1987:J1989"/>
    <mergeCell ref="K1987:K1989"/>
    <mergeCell ref="M1987:M1989"/>
    <mergeCell ref="O1987:O1989"/>
    <mergeCell ref="Q1987:Q1989"/>
    <mergeCell ref="H1992:H1994"/>
    <mergeCell ref="J1992:J1994"/>
    <mergeCell ref="K1992:K1994"/>
    <mergeCell ref="M1992:M1994"/>
    <mergeCell ref="O1992:O1994"/>
    <mergeCell ref="Q1992:Q1994"/>
    <mergeCell ref="O1957:O1959"/>
    <mergeCell ref="Q1957:Q1959"/>
    <mergeCell ref="H1962:H1964"/>
    <mergeCell ref="J1962:J1964"/>
    <mergeCell ref="K1962:K1964"/>
    <mergeCell ref="M1962:M1964"/>
    <mergeCell ref="O1962:O1964"/>
    <mergeCell ref="Q1962:Q1964"/>
    <mergeCell ref="H1967:H1969"/>
    <mergeCell ref="J1967:J1969"/>
    <mergeCell ref="K1967:K1969"/>
    <mergeCell ref="M1967:M1969"/>
    <mergeCell ref="O1967:O1969"/>
    <mergeCell ref="Q1967:Q1969"/>
    <mergeCell ref="H2351:H2353"/>
    <mergeCell ref="J2351:J2353"/>
    <mergeCell ref="K2351:K2353"/>
    <mergeCell ref="M2351:M2353"/>
    <mergeCell ref="O2351:O2353"/>
    <mergeCell ref="Q2351:Q2353"/>
    <mergeCell ref="H2326:H2328"/>
    <mergeCell ref="J2326:J2328"/>
    <mergeCell ref="K2326:K2328"/>
    <mergeCell ref="M2326:M2328"/>
    <mergeCell ref="O2326:O2328"/>
    <mergeCell ref="Q2326:Q2328"/>
    <mergeCell ref="H2331:H2333"/>
    <mergeCell ref="J2331:J2333"/>
    <mergeCell ref="K2331:K2333"/>
    <mergeCell ref="M2331:M2333"/>
    <mergeCell ref="O2331:O2333"/>
    <mergeCell ref="Q2331:Q2333"/>
    <mergeCell ref="H2356:H2358"/>
    <mergeCell ref="J2356:J2358"/>
    <mergeCell ref="K2356:K2358"/>
    <mergeCell ref="M2356:M2358"/>
    <mergeCell ref="O2356:O2358"/>
    <mergeCell ref="Q2356:Q2358"/>
    <mergeCell ref="H2361:H2363"/>
    <mergeCell ref="J2361:J2363"/>
    <mergeCell ref="K2361:K2363"/>
    <mergeCell ref="M2361:M2363"/>
    <mergeCell ref="O2361:O2363"/>
    <mergeCell ref="Q2361:Q2363"/>
    <mergeCell ref="H2336:H2338"/>
    <mergeCell ref="J2336:J2338"/>
    <mergeCell ref="K2336:K2338"/>
    <mergeCell ref="M2336:M2338"/>
    <mergeCell ref="O2336:O2338"/>
    <mergeCell ref="Q2336:Q2338"/>
    <mergeCell ref="H2341:H2343"/>
    <mergeCell ref="J2341:J2343"/>
    <mergeCell ref="K2341:K2343"/>
    <mergeCell ref="M2341:M2343"/>
    <mergeCell ref="O2341:O2343"/>
    <mergeCell ref="Q2341:Q2343"/>
    <mergeCell ref="H2346:H2348"/>
    <mergeCell ref="J2346:J2348"/>
    <mergeCell ref="K2346:K2348"/>
    <mergeCell ref="M2346:M2348"/>
    <mergeCell ref="O2346:O2348"/>
    <mergeCell ref="Q2346:Q2348"/>
    <mergeCell ref="O2264:O2266"/>
    <mergeCell ref="Q2264:Q2266"/>
    <mergeCell ref="H2269:H2271"/>
    <mergeCell ref="J2269:J2271"/>
    <mergeCell ref="K2269:K2271"/>
    <mergeCell ref="M2269:M2271"/>
    <mergeCell ref="O2269:O2271"/>
    <mergeCell ref="Q2269:Q2271"/>
    <mergeCell ref="H2274:H2276"/>
    <mergeCell ref="J2274:J2276"/>
    <mergeCell ref="K2274:K2276"/>
    <mergeCell ref="M2274:M2276"/>
    <mergeCell ref="O2274:O2276"/>
    <mergeCell ref="Q2274:Q2276"/>
    <mergeCell ref="H2249:H2251"/>
    <mergeCell ref="J2249:J2251"/>
    <mergeCell ref="K2249:K2251"/>
    <mergeCell ref="M2249:M2251"/>
    <mergeCell ref="O2249:O2251"/>
    <mergeCell ref="Q2249:Q2251"/>
    <mergeCell ref="H2254:H2256"/>
    <mergeCell ref="J2254:J2256"/>
    <mergeCell ref="K2254:K2256"/>
    <mergeCell ref="M2254:M2256"/>
    <mergeCell ref="O2254:O2256"/>
    <mergeCell ref="Q2254:Q2256"/>
    <mergeCell ref="H2259:H2261"/>
    <mergeCell ref="J2259:J2261"/>
    <mergeCell ref="K2259:K2261"/>
    <mergeCell ref="M2259:M2261"/>
    <mergeCell ref="O2259:O2261"/>
    <mergeCell ref="O2213:O2215"/>
    <mergeCell ref="Q2213:Q2215"/>
    <mergeCell ref="H2218:H2220"/>
    <mergeCell ref="J2218:J2220"/>
    <mergeCell ref="K2218:K2220"/>
    <mergeCell ref="M2218:M2220"/>
    <mergeCell ref="O2218:O2220"/>
    <mergeCell ref="Q2218:Q2220"/>
    <mergeCell ref="H2223:H2225"/>
    <mergeCell ref="J2223:J2225"/>
    <mergeCell ref="K2223:K2225"/>
    <mergeCell ref="M2223:M2225"/>
    <mergeCell ref="O2223:O2225"/>
    <mergeCell ref="Q2223:Q2225"/>
    <mergeCell ref="H2182:H2184"/>
    <mergeCell ref="J2182:J2184"/>
    <mergeCell ref="K2182:K2184"/>
    <mergeCell ref="M2182:M2184"/>
    <mergeCell ref="O2182:O2184"/>
    <mergeCell ref="Q2182:Q2184"/>
    <mergeCell ref="H2187:H2189"/>
    <mergeCell ref="J2187:J2189"/>
    <mergeCell ref="K2187:K2189"/>
    <mergeCell ref="M2187:M2189"/>
    <mergeCell ref="O2187:O2189"/>
    <mergeCell ref="Q2187:Q2189"/>
    <mergeCell ref="O2162:O2164"/>
    <mergeCell ref="Q2162:Q2164"/>
    <mergeCell ref="H2167:H2169"/>
    <mergeCell ref="J2167:J2169"/>
    <mergeCell ref="K2167:K2169"/>
    <mergeCell ref="M2167:M2169"/>
    <mergeCell ref="O2167:O2169"/>
    <mergeCell ref="Q2167:Q2169"/>
    <mergeCell ref="H2172:H2174"/>
    <mergeCell ref="J2172:J2174"/>
    <mergeCell ref="K2172:K2174"/>
    <mergeCell ref="M2172:M2174"/>
    <mergeCell ref="O2172:O2174"/>
    <mergeCell ref="Q2172:Q2174"/>
    <mergeCell ref="H2023:H2025"/>
    <mergeCell ref="J2023:J2025"/>
    <mergeCell ref="K2023:K2025"/>
    <mergeCell ref="M2023:M2025"/>
    <mergeCell ref="O2023:O2025"/>
    <mergeCell ref="Q2023:Q2025"/>
    <mergeCell ref="H2028:H2030"/>
    <mergeCell ref="J2028:J2030"/>
    <mergeCell ref="K2028:K2030"/>
    <mergeCell ref="M2028:M2030"/>
    <mergeCell ref="O2028:O2030"/>
    <mergeCell ref="Q2028:Q2030"/>
    <mergeCell ref="H2033:H2035"/>
    <mergeCell ref="J2033:J2035"/>
    <mergeCell ref="K2033:K2035"/>
    <mergeCell ref="M2033:M2035"/>
    <mergeCell ref="O2033:O2035"/>
    <mergeCell ref="Q2033:Q2035"/>
    <mergeCell ref="H2095:H2097"/>
    <mergeCell ref="J2095:J2097"/>
    <mergeCell ref="K2095:K2097"/>
    <mergeCell ref="M2095:M2097"/>
    <mergeCell ref="O2095:O2097"/>
    <mergeCell ref="Q2095:Q2097"/>
    <mergeCell ref="H2100:H2102"/>
    <mergeCell ref="J2100:J2102"/>
    <mergeCell ref="K2100:K2102"/>
    <mergeCell ref="M2100:M2102"/>
    <mergeCell ref="O2100:O2102"/>
    <mergeCell ref="Q2100:Q2102"/>
    <mergeCell ref="O2008:O2010"/>
    <mergeCell ref="Q2008:Q2010"/>
    <mergeCell ref="H2013:H2015"/>
    <mergeCell ref="J2013:J2015"/>
    <mergeCell ref="K2013:K2015"/>
    <mergeCell ref="M2013:M2015"/>
    <mergeCell ref="O2013:O2015"/>
    <mergeCell ref="Q2013:Q2015"/>
    <mergeCell ref="H2018:H2020"/>
    <mergeCell ref="J2018:J2020"/>
    <mergeCell ref="K2018:K2020"/>
    <mergeCell ref="M2018:M2020"/>
    <mergeCell ref="O2018:O2020"/>
    <mergeCell ref="Q2018:Q2020"/>
    <mergeCell ref="H2090:H2092"/>
    <mergeCell ref="J2090:J2092"/>
    <mergeCell ref="K2090:K2092"/>
    <mergeCell ref="M2090:M2092"/>
    <mergeCell ref="O2090:O2092"/>
    <mergeCell ref="Q2090:Q2092"/>
    <mergeCell ref="O2115:O2117"/>
    <mergeCell ref="Q2115:Q2117"/>
    <mergeCell ref="H1998:H2000"/>
    <mergeCell ref="J1998:J2000"/>
    <mergeCell ref="K1998:K2000"/>
    <mergeCell ref="M1998:M2000"/>
    <mergeCell ref="O1998:O2000"/>
    <mergeCell ref="Q1998:Q2000"/>
    <mergeCell ref="H2003:H2005"/>
    <mergeCell ref="J2003:J2005"/>
    <mergeCell ref="K2003:K2005"/>
    <mergeCell ref="M2003:M2005"/>
    <mergeCell ref="O2003:O2005"/>
    <mergeCell ref="Q2003:Q2005"/>
    <mergeCell ref="H2008:H2010"/>
    <mergeCell ref="J2008:J2010"/>
    <mergeCell ref="K2008:K2010"/>
    <mergeCell ref="M2008:M2010"/>
    <mergeCell ref="O2105:O2107"/>
    <mergeCell ref="Q2105:Q2107"/>
    <mergeCell ref="H2080:H2082"/>
    <mergeCell ref="J2080:J2082"/>
    <mergeCell ref="K2080:K2082"/>
    <mergeCell ref="M2080:M2082"/>
    <mergeCell ref="O2080:O2082"/>
    <mergeCell ref="Q2080:Q2082"/>
    <mergeCell ref="H2085:H2087"/>
    <mergeCell ref="J2085:J2087"/>
    <mergeCell ref="K2085:K2087"/>
    <mergeCell ref="M2085:M2087"/>
    <mergeCell ref="O2085:O2087"/>
    <mergeCell ref="Q2085:Q2087"/>
    <mergeCell ref="G19:G20"/>
    <mergeCell ref="G23:G25"/>
    <mergeCell ref="H23:H25"/>
    <mergeCell ref="J23:J25"/>
    <mergeCell ref="K23:K25"/>
    <mergeCell ref="H19:H20"/>
    <mergeCell ref="J19:J20"/>
    <mergeCell ref="K19:K20"/>
    <mergeCell ref="M15:M16"/>
    <mergeCell ref="M19:M20"/>
    <mergeCell ref="D1:E1"/>
    <mergeCell ref="G15:G16"/>
    <mergeCell ref="H15:H16"/>
    <mergeCell ref="J15:J16"/>
    <mergeCell ref="K15:K16"/>
    <mergeCell ref="O15:O16"/>
    <mergeCell ref="C4:D4"/>
    <mergeCell ref="F3:G3"/>
    <mergeCell ref="D6:D8"/>
    <mergeCell ref="Q15:Q16"/>
    <mergeCell ref="E5:F5"/>
    <mergeCell ref="E6:F6"/>
    <mergeCell ref="E4:F4"/>
    <mergeCell ref="F1:G1"/>
    <mergeCell ref="H1:K1"/>
    <mergeCell ref="C5:D5"/>
    <mergeCell ref="O33:O35"/>
    <mergeCell ref="Q33:Q35"/>
    <mergeCell ref="H38:H40"/>
    <mergeCell ref="J38:J40"/>
    <mergeCell ref="K38:K40"/>
    <mergeCell ref="M38:M40"/>
    <mergeCell ref="O38:O40"/>
    <mergeCell ref="Q38:Q40"/>
    <mergeCell ref="H33:H35"/>
    <mergeCell ref="J33:J35"/>
    <mergeCell ref="K33:K35"/>
    <mergeCell ref="M33:M35"/>
    <mergeCell ref="G28:G30"/>
    <mergeCell ref="O19:O20"/>
    <mergeCell ref="Q19:Q20"/>
    <mergeCell ref="O23:O25"/>
    <mergeCell ref="Q23:Q25"/>
    <mergeCell ref="H28:H30"/>
    <mergeCell ref="J28:J30"/>
    <mergeCell ref="K28:K30"/>
    <mergeCell ref="M28:M30"/>
    <mergeCell ref="O28:O30"/>
    <mergeCell ref="Q28:Q30"/>
    <mergeCell ref="M23:M25"/>
    <mergeCell ref="C3:D3"/>
    <mergeCell ref="K63:K65"/>
    <mergeCell ref="M63:M65"/>
    <mergeCell ref="O43:O45"/>
    <mergeCell ref="Q43:Q45"/>
    <mergeCell ref="H48:H50"/>
    <mergeCell ref="J48:J50"/>
    <mergeCell ref="K48:K50"/>
    <mergeCell ref="M48:M50"/>
    <mergeCell ref="O48:O50"/>
    <mergeCell ref="Q48:Q50"/>
    <mergeCell ref="H43:H45"/>
    <mergeCell ref="J43:J45"/>
    <mergeCell ref="K43:K45"/>
    <mergeCell ref="M43:M45"/>
    <mergeCell ref="O86:O88"/>
    <mergeCell ref="Q86:Q88"/>
    <mergeCell ref="H91:H93"/>
    <mergeCell ref="J91:J93"/>
    <mergeCell ref="K91:K93"/>
    <mergeCell ref="M91:M93"/>
    <mergeCell ref="O91:O93"/>
    <mergeCell ref="Q91:Q93"/>
    <mergeCell ref="H86:H88"/>
    <mergeCell ref="J86:J88"/>
    <mergeCell ref="K86:K88"/>
    <mergeCell ref="M86:M88"/>
    <mergeCell ref="O63:O65"/>
    <mergeCell ref="Q63:Q65"/>
    <mergeCell ref="H77:H79"/>
    <mergeCell ref="J77:J79"/>
    <mergeCell ref="K77:K79"/>
    <mergeCell ref="M77:M79"/>
    <mergeCell ref="O77:O79"/>
    <mergeCell ref="Q77:Q79"/>
    <mergeCell ref="H68:H70"/>
    <mergeCell ref="J68:J70"/>
    <mergeCell ref="K68:K70"/>
    <mergeCell ref="M68:M70"/>
    <mergeCell ref="O68:O70"/>
    <mergeCell ref="Q68:Q70"/>
    <mergeCell ref="H63:H65"/>
    <mergeCell ref="J63:J65"/>
    <mergeCell ref="O110:O112"/>
    <mergeCell ref="Q110:Q112"/>
    <mergeCell ref="H110:H112"/>
    <mergeCell ref="J110:J112"/>
    <mergeCell ref="K110:K112"/>
    <mergeCell ref="M110:M112"/>
    <mergeCell ref="O96:O98"/>
    <mergeCell ref="Q96:Q98"/>
    <mergeCell ref="H105:H107"/>
    <mergeCell ref="J105:J107"/>
    <mergeCell ref="K105:K107"/>
    <mergeCell ref="M105:M107"/>
    <mergeCell ref="O105:O107"/>
    <mergeCell ref="Q105:Q107"/>
    <mergeCell ref="H101:H102"/>
    <mergeCell ref="J101:J102"/>
    <mergeCell ref="K101:K102"/>
    <mergeCell ref="M101:M102"/>
    <mergeCell ref="O101:O102"/>
    <mergeCell ref="Q101:Q102"/>
    <mergeCell ref="H96:H98"/>
    <mergeCell ref="J96:J98"/>
    <mergeCell ref="K96:K98"/>
    <mergeCell ref="M96:M98"/>
    <mergeCell ref="H163:H164"/>
    <mergeCell ref="J163:J164"/>
    <mergeCell ref="K163:K164"/>
    <mergeCell ref="M163:M164"/>
    <mergeCell ref="O163:O164"/>
    <mergeCell ref="Q163:Q164"/>
    <mergeCell ref="H143:H145"/>
    <mergeCell ref="J143:J145"/>
    <mergeCell ref="K143:K145"/>
    <mergeCell ref="M143:M145"/>
    <mergeCell ref="O121:O123"/>
    <mergeCell ref="Q121:Q123"/>
    <mergeCell ref="H132:H134"/>
    <mergeCell ref="J132:J134"/>
    <mergeCell ref="K132:K134"/>
    <mergeCell ref="M132:M134"/>
    <mergeCell ref="O132:O134"/>
    <mergeCell ref="Q132:Q134"/>
    <mergeCell ref="H121:H123"/>
    <mergeCell ref="J121:J123"/>
    <mergeCell ref="K121:K123"/>
    <mergeCell ref="M121:M123"/>
    <mergeCell ref="H154:H155"/>
    <mergeCell ref="J154:J155"/>
    <mergeCell ref="O202:O204"/>
    <mergeCell ref="Q202:Q204"/>
    <mergeCell ref="H207:H209"/>
    <mergeCell ref="J207:J209"/>
    <mergeCell ref="K207:K209"/>
    <mergeCell ref="M207:M209"/>
    <mergeCell ref="O207:O209"/>
    <mergeCell ref="Q207:Q209"/>
    <mergeCell ref="H202:H204"/>
    <mergeCell ref="J202:J204"/>
    <mergeCell ref="K202:K204"/>
    <mergeCell ref="M202:M204"/>
    <mergeCell ref="O176:O178"/>
    <mergeCell ref="Q176:Q178"/>
    <mergeCell ref="H185:H187"/>
    <mergeCell ref="J185:J187"/>
    <mergeCell ref="K185:K187"/>
    <mergeCell ref="M185:M187"/>
    <mergeCell ref="O185:O187"/>
    <mergeCell ref="Q185:Q187"/>
    <mergeCell ref="H176:H178"/>
    <mergeCell ref="J176:J178"/>
    <mergeCell ref="K176:K178"/>
    <mergeCell ref="M176:M178"/>
    <mergeCell ref="O190:O193"/>
    <mergeCell ref="Q190:Q193"/>
    <mergeCell ref="H196:H199"/>
    <mergeCell ref="J196:J199"/>
    <mergeCell ref="M181:M182"/>
    <mergeCell ref="O181:O182"/>
    <mergeCell ref="Q181:Q182"/>
    <mergeCell ref="K196:K199"/>
    <mergeCell ref="O240:O242"/>
    <mergeCell ref="Q240:Q242"/>
    <mergeCell ref="H245:H247"/>
    <mergeCell ref="J245:J247"/>
    <mergeCell ref="K245:K247"/>
    <mergeCell ref="M245:M247"/>
    <mergeCell ref="O245:O247"/>
    <mergeCell ref="Q245:Q247"/>
    <mergeCell ref="H240:H242"/>
    <mergeCell ref="J240:J242"/>
    <mergeCell ref="K240:K242"/>
    <mergeCell ref="M240:M242"/>
    <mergeCell ref="O230:O232"/>
    <mergeCell ref="Q230:Q232"/>
    <mergeCell ref="H235:H237"/>
    <mergeCell ref="J235:J237"/>
    <mergeCell ref="K235:K237"/>
    <mergeCell ref="M235:M237"/>
    <mergeCell ref="O235:O237"/>
    <mergeCell ref="Q235:Q237"/>
    <mergeCell ref="H230:H232"/>
    <mergeCell ref="J230:J232"/>
    <mergeCell ref="K230:K232"/>
    <mergeCell ref="M230:M232"/>
    <mergeCell ref="O264:O266"/>
    <mergeCell ref="Q264:Q266"/>
    <mergeCell ref="H273:H275"/>
    <mergeCell ref="J273:J275"/>
    <mergeCell ref="K273:K275"/>
    <mergeCell ref="M273:M275"/>
    <mergeCell ref="O273:O275"/>
    <mergeCell ref="Q273:Q275"/>
    <mergeCell ref="H264:H266"/>
    <mergeCell ref="J264:J266"/>
    <mergeCell ref="K264:K266"/>
    <mergeCell ref="M264:M266"/>
    <mergeCell ref="O250:O252"/>
    <mergeCell ref="Q250:Q252"/>
    <mergeCell ref="H255:H257"/>
    <mergeCell ref="J255:J257"/>
    <mergeCell ref="K255:K257"/>
    <mergeCell ref="M255:M257"/>
    <mergeCell ref="O255:O257"/>
    <mergeCell ref="Q255:Q257"/>
    <mergeCell ref="H250:H252"/>
    <mergeCell ref="J250:J252"/>
    <mergeCell ref="K250:K252"/>
    <mergeCell ref="M250:M252"/>
    <mergeCell ref="O260:O261"/>
    <mergeCell ref="Q260:Q261"/>
    <mergeCell ref="H269:H270"/>
    <mergeCell ref="J269:J270"/>
    <mergeCell ref="K269:K270"/>
    <mergeCell ref="M269:M270"/>
    <mergeCell ref="O269:O270"/>
    <mergeCell ref="Q269:Q270"/>
    <mergeCell ref="O288:O290"/>
    <mergeCell ref="Q288:Q290"/>
    <mergeCell ref="H293:H295"/>
    <mergeCell ref="J293:J295"/>
    <mergeCell ref="K293:K295"/>
    <mergeCell ref="M293:M295"/>
    <mergeCell ref="O293:O295"/>
    <mergeCell ref="Q293:Q295"/>
    <mergeCell ref="H288:H290"/>
    <mergeCell ref="J288:J290"/>
    <mergeCell ref="K288:K290"/>
    <mergeCell ref="M288:M290"/>
    <mergeCell ref="O278:O280"/>
    <mergeCell ref="Q278:Q280"/>
    <mergeCell ref="H283:H285"/>
    <mergeCell ref="J283:J285"/>
    <mergeCell ref="K283:K285"/>
    <mergeCell ref="M283:M285"/>
    <mergeCell ref="O283:O285"/>
    <mergeCell ref="Q283:Q285"/>
    <mergeCell ref="H278:H280"/>
    <mergeCell ref="J278:J280"/>
    <mergeCell ref="K278:K280"/>
    <mergeCell ref="M278:M280"/>
    <mergeCell ref="J309:J311"/>
    <mergeCell ref="K309:K311"/>
    <mergeCell ref="M309:M311"/>
    <mergeCell ref="O309:O311"/>
    <mergeCell ref="Q309:Q311"/>
    <mergeCell ref="H303:H306"/>
    <mergeCell ref="J303:J306"/>
    <mergeCell ref="K303:K306"/>
    <mergeCell ref="M303:M306"/>
    <mergeCell ref="O303:O306"/>
    <mergeCell ref="Q303:Q306"/>
    <mergeCell ref="H298:H300"/>
    <mergeCell ref="J298:J300"/>
    <mergeCell ref="K298:K300"/>
    <mergeCell ref="M298:M300"/>
    <mergeCell ref="O380:O382"/>
    <mergeCell ref="Q380:Q382"/>
    <mergeCell ref="H342:H345"/>
    <mergeCell ref="J342:J345"/>
    <mergeCell ref="K342:K345"/>
    <mergeCell ref="M342:M345"/>
    <mergeCell ref="O342:O345"/>
    <mergeCell ref="Q342:Q345"/>
    <mergeCell ref="H332:H333"/>
    <mergeCell ref="J332:J333"/>
    <mergeCell ref="K332:K333"/>
    <mergeCell ref="M332:M333"/>
    <mergeCell ref="J336:J339"/>
    <mergeCell ref="K336:K339"/>
    <mergeCell ref="M336:M339"/>
    <mergeCell ref="O336:O339"/>
    <mergeCell ref="Q336:Q339"/>
    <mergeCell ref="O385:O387"/>
    <mergeCell ref="Q385:Q387"/>
    <mergeCell ref="H380:H382"/>
    <mergeCell ref="J380:J382"/>
    <mergeCell ref="K380:K382"/>
    <mergeCell ref="M380:M382"/>
    <mergeCell ref="O366:O368"/>
    <mergeCell ref="Q366:Q368"/>
    <mergeCell ref="H371:H373"/>
    <mergeCell ref="J371:J373"/>
    <mergeCell ref="K371:K373"/>
    <mergeCell ref="M371:M373"/>
    <mergeCell ref="O371:O373"/>
    <mergeCell ref="Q371:Q373"/>
    <mergeCell ref="H366:H368"/>
    <mergeCell ref="J366:J368"/>
    <mergeCell ref="K366:K368"/>
    <mergeCell ref="M366:M368"/>
    <mergeCell ref="O376:O377"/>
    <mergeCell ref="Q376:Q377"/>
    <mergeCell ref="Q396:Q398"/>
    <mergeCell ref="H407:H409"/>
    <mergeCell ref="J407:J409"/>
    <mergeCell ref="K407:K409"/>
    <mergeCell ref="M407:M409"/>
    <mergeCell ref="O407:O409"/>
    <mergeCell ref="Q407:Q409"/>
    <mergeCell ref="H401:H404"/>
    <mergeCell ref="J401:J404"/>
    <mergeCell ref="K401:K404"/>
    <mergeCell ref="M401:M404"/>
    <mergeCell ref="O401:O404"/>
    <mergeCell ref="Q401:Q404"/>
    <mergeCell ref="H396:H398"/>
    <mergeCell ref="J396:J398"/>
    <mergeCell ref="K396:K398"/>
    <mergeCell ref="M396:M398"/>
    <mergeCell ref="K473:K475"/>
    <mergeCell ref="M473:M475"/>
    <mergeCell ref="O473:O475"/>
    <mergeCell ref="Q473:Q475"/>
    <mergeCell ref="H469:H470"/>
    <mergeCell ref="J469:J470"/>
    <mergeCell ref="K469:K470"/>
    <mergeCell ref="M469:M470"/>
    <mergeCell ref="O469:O470"/>
    <mergeCell ref="Q469:Q470"/>
    <mergeCell ref="H464:H466"/>
    <mergeCell ref="J464:J466"/>
    <mergeCell ref="K464:K466"/>
    <mergeCell ref="M464:M466"/>
    <mergeCell ref="K450:K451"/>
    <mergeCell ref="M450:M451"/>
    <mergeCell ref="O464:O466"/>
    <mergeCell ref="Q464:Q466"/>
    <mergeCell ref="M460:M461"/>
    <mergeCell ref="O460:O461"/>
    <mergeCell ref="Q460:Q461"/>
    <mergeCell ref="H450:H451"/>
    <mergeCell ref="J450:J451"/>
    <mergeCell ref="H460:H461"/>
    <mergeCell ref="J460:J461"/>
    <mergeCell ref="K460:K461"/>
    <mergeCell ref="O482:O484"/>
    <mergeCell ref="Q482:Q484"/>
    <mergeCell ref="H491:H493"/>
    <mergeCell ref="J491:J493"/>
    <mergeCell ref="K491:K493"/>
    <mergeCell ref="M491:M493"/>
    <mergeCell ref="O491:O493"/>
    <mergeCell ref="Q491:Q493"/>
    <mergeCell ref="H482:H484"/>
    <mergeCell ref="J482:J484"/>
    <mergeCell ref="K482:K484"/>
    <mergeCell ref="M482:M484"/>
    <mergeCell ref="O537:O539"/>
    <mergeCell ref="Q537:Q539"/>
    <mergeCell ref="H542:H544"/>
    <mergeCell ref="J542:J544"/>
    <mergeCell ref="K542:K544"/>
    <mergeCell ref="M542:M544"/>
    <mergeCell ref="O542:O544"/>
    <mergeCell ref="Q542:Q544"/>
    <mergeCell ref="H537:H539"/>
    <mergeCell ref="J537:J539"/>
    <mergeCell ref="K537:K539"/>
    <mergeCell ref="M537:M539"/>
    <mergeCell ref="O500:O502"/>
    <mergeCell ref="Q500:Q502"/>
    <mergeCell ref="H517:H519"/>
    <mergeCell ref="J517:J519"/>
    <mergeCell ref="K517:K519"/>
    <mergeCell ref="M517:M519"/>
    <mergeCell ref="H500:H502"/>
    <mergeCell ref="J500:J502"/>
    <mergeCell ref="K587:K588"/>
    <mergeCell ref="M587:M588"/>
    <mergeCell ref="K562:K564"/>
    <mergeCell ref="M562:M564"/>
    <mergeCell ref="O562:O564"/>
    <mergeCell ref="Q562:Q564"/>
    <mergeCell ref="H557:H559"/>
    <mergeCell ref="J557:J559"/>
    <mergeCell ref="K557:K559"/>
    <mergeCell ref="M557:M559"/>
    <mergeCell ref="O547:O549"/>
    <mergeCell ref="Q547:Q549"/>
    <mergeCell ref="H552:H554"/>
    <mergeCell ref="J552:J554"/>
    <mergeCell ref="K552:K554"/>
    <mergeCell ref="M552:M554"/>
    <mergeCell ref="O552:O554"/>
    <mergeCell ref="Q552:Q554"/>
    <mergeCell ref="H547:H549"/>
    <mergeCell ref="J547:J549"/>
    <mergeCell ref="K547:K549"/>
    <mergeCell ref="M547:M549"/>
    <mergeCell ref="K500:K502"/>
    <mergeCell ref="M500:M502"/>
    <mergeCell ref="O567:O569"/>
    <mergeCell ref="Q567:Q569"/>
    <mergeCell ref="H572:H574"/>
    <mergeCell ref="J572:J574"/>
    <mergeCell ref="K572:K574"/>
    <mergeCell ref="M572:M574"/>
    <mergeCell ref="O572:O574"/>
    <mergeCell ref="Q572:Q574"/>
    <mergeCell ref="H567:H569"/>
    <mergeCell ref="J567:J569"/>
    <mergeCell ref="K567:K569"/>
    <mergeCell ref="M567:M569"/>
    <mergeCell ref="O517:O519"/>
    <mergeCell ref="Q517:Q519"/>
    <mergeCell ref="H511:H514"/>
    <mergeCell ref="J511:J514"/>
    <mergeCell ref="K511:K514"/>
    <mergeCell ref="M511:M514"/>
    <mergeCell ref="O511:O514"/>
    <mergeCell ref="Q511:Q514"/>
    <mergeCell ref="K608:K610"/>
    <mergeCell ref="M608:M610"/>
    <mergeCell ref="O608:O610"/>
    <mergeCell ref="Q608:Q610"/>
    <mergeCell ref="H602:H605"/>
    <mergeCell ref="J602:J605"/>
    <mergeCell ref="K602:K605"/>
    <mergeCell ref="M602:M605"/>
    <mergeCell ref="O602:O605"/>
    <mergeCell ref="Q602:Q605"/>
    <mergeCell ref="H597:H599"/>
    <mergeCell ref="J597:J599"/>
    <mergeCell ref="K597:K599"/>
    <mergeCell ref="M597:M599"/>
    <mergeCell ref="O577:O579"/>
    <mergeCell ref="Q577:Q579"/>
    <mergeCell ref="H582:H584"/>
    <mergeCell ref="J582:J584"/>
    <mergeCell ref="K582:K584"/>
    <mergeCell ref="M582:M584"/>
    <mergeCell ref="O582:O584"/>
    <mergeCell ref="Q582:Q584"/>
    <mergeCell ref="H577:H579"/>
    <mergeCell ref="J577:J579"/>
    <mergeCell ref="K577:K579"/>
    <mergeCell ref="M577:M579"/>
    <mergeCell ref="H587:H588"/>
    <mergeCell ref="J587:J588"/>
    <mergeCell ref="O597:O599"/>
    <mergeCell ref="Q597:Q599"/>
    <mergeCell ref="H608:H610"/>
    <mergeCell ref="J608:J610"/>
    <mergeCell ref="H724:H726"/>
    <mergeCell ref="J724:J726"/>
    <mergeCell ref="K724:K726"/>
    <mergeCell ref="M724:M726"/>
    <mergeCell ref="O724:O726"/>
    <mergeCell ref="Q724:Q726"/>
    <mergeCell ref="H718:H721"/>
    <mergeCell ref="J718:J721"/>
    <mergeCell ref="H679:H681"/>
    <mergeCell ref="J679:J681"/>
    <mergeCell ref="K679:K681"/>
    <mergeCell ref="M679:M681"/>
    <mergeCell ref="O679:O681"/>
    <mergeCell ref="Q679:Q681"/>
    <mergeCell ref="H665:H667"/>
    <mergeCell ref="J665:J667"/>
    <mergeCell ref="K665:K667"/>
    <mergeCell ref="M665:M667"/>
    <mergeCell ref="H708:H710"/>
    <mergeCell ref="J708:J710"/>
    <mergeCell ref="K708:K710"/>
    <mergeCell ref="M708:M710"/>
    <mergeCell ref="O708:O710"/>
    <mergeCell ref="Q708:Q710"/>
    <mergeCell ref="H698:H701"/>
    <mergeCell ref="J698:J701"/>
    <mergeCell ref="K698:K701"/>
    <mergeCell ref="M698:M701"/>
    <mergeCell ref="O698:O701"/>
    <mergeCell ref="Q698:Q701"/>
    <mergeCell ref="H688:H690"/>
    <mergeCell ref="J688:J690"/>
    <mergeCell ref="K688:K690"/>
    <mergeCell ref="M688:M690"/>
    <mergeCell ref="O718:O721"/>
    <mergeCell ref="Q718:Q721"/>
    <mergeCell ref="H713:H715"/>
    <mergeCell ref="J713:J715"/>
    <mergeCell ref="K713:K715"/>
    <mergeCell ref="M713:M715"/>
    <mergeCell ref="M766:M768"/>
    <mergeCell ref="O739:O741"/>
    <mergeCell ref="Q739:Q741"/>
    <mergeCell ref="H757:H759"/>
    <mergeCell ref="J757:J759"/>
    <mergeCell ref="K757:K759"/>
    <mergeCell ref="M757:M759"/>
    <mergeCell ref="O757:O759"/>
    <mergeCell ref="Q757:Q759"/>
    <mergeCell ref="H753:H754"/>
    <mergeCell ref="J753:J754"/>
    <mergeCell ref="K753:K754"/>
    <mergeCell ref="M753:M754"/>
    <mergeCell ref="O753:O754"/>
    <mergeCell ref="Q753:Q754"/>
    <mergeCell ref="H739:H741"/>
    <mergeCell ref="K739:K741"/>
    <mergeCell ref="M739:M741"/>
    <mergeCell ref="O729:O732"/>
    <mergeCell ref="Q729:Q732"/>
    <mergeCell ref="J739:J741"/>
    <mergeCell ref="O713:O715"/>
    <mergeCell ref="Q713:Q715"/>
    <mergeCell ref="K718:K721"/>
    <mergeCell ref="O822:O824"/>
    <mergeCell ref="Q822:Q824"/>
    <mergeCell ref="H827:H829"/>
    <mergeCell ref="J827:J829"/>
    <mergeCell ref="K827:K829"/>
    <mergeCell ref="M827:M829"/>
    <mergeCell ref="O827:O829"/>
    <mergeCell ref="Q827:Q829"/>
    <mergeCell ref="H822:H824"/>
    <mergeCell ref="J822:J824"/>
    <mergeCell ref="K822:K824"/>
    <mergeCell ref="M822:M824"/>
    <mergeCell ref="O792:O794"/>
    <mergeCell ref="Q792:Q794"/>
    <mergeCell ref="H817:H819"/>
    <mergeCell ref="J817:J819"/>
    <mergeCell ref="K817:K819"/>
    <mergeCell ref="M817:M819"/>
    <mergeCell ref="O817:O819"/>
    <mergeCell ref="Q817:Q819"/>
    <mergeCell ref="H804:H805"/>
    <mergeCell ref="J804:J805"/>
    <mergeCell ref="K804:K805"/>
    <mergeCell ref="M804:M805"/>
    <mergeCell ref="O804:O805"/>
    <mergeCell ref="Q804:Q805"/>
    <mergeCell ref="H792:H794"/>
    <mergeCell ref="J792:J794"/>
    <mergeCell ref="O808:O809"/>
    <mergeCell ref="Q808:Q809"/>
    <mergeCell ref="K792:K794"/>
    <mergeCell ref="M792:M794"/>
    <mergeCell ref="K847:K849"/>
    <mergeCell ref="M847:M849"/>
    <mergeCell ref="O847:O849"/>
    <mergeCell ref="Q847:Q849"/>
    <mergeCell ref="H842:H844"/>
    <mergeCell ref="J842:J844"/>
    <mergeCell ref="K842:K844"/>
    <mergeCell ref="M842:M844"/>
    <mergeCell ref="O832:O834"/>
    <mergeCell ref="Q832:Q834"/>
    <mergeCell ref="H837:H839"/>
    <mergeCell ref="J837:J839"/>
    <mergeCell ref="K837:K839"/>
    <mergeCell ref="M837:M839"/>
    <mergeCell ref="O837:O839"/>
    <mergeCell ref="Q837:Q839"/>
    <mergeCell ref="H832:H834"/>
    <mergeCell ref="J832:J834"/>
    <mergeCell ref="K832:K834"/>
    <mergeCell ref="M832:M834"/>
    <mergeCell ref="O842:O844"/>
    <mergeCell ref="Q842:Q844"/>
    <mergeCell ref="H847:H849"/>
    <mergeCell ref="J847:J849"/>
    <mergeCell ref="H862:H863"/>
    <mergeCell ref="J862:J863"/>
    <mergeCell ref="K862:K863"/>
    <mergeCell ref="M862:M863"/>
    <mergeCell ref="O862:O863"/>
    <mergeCell ref="Q862:Q863"/>
    <mergeCell ref="H852:H854"/>
    <mergeCell ref="J852:J854"/>
    <mergeCell ref="K852:K854"/>
    <mergeCell ref="M852:M854"/>
    <mergeCell ref="H857:H859"/>
    <mergeCell ref="J857:J859"/>
    <mergeCell ref="K857:K859"/>
    <mergeCell ref="M857:M859"/>
    <mergeCell ref="O857:O859"/>
    <mergeCell ref="Q857:Q859"/>
    <mergeCell ref="O852:O854"/>
    <mergeCell ref="Q852:Q854"/>
    <mergeCell ref="O875:O877"/>
    <mergeCell ref="Q875:Q877"/>
    <mergeCell ref="H880:H882"/>
    <mergeCell ref="J880:J882"/>
    <mergeCell ref="K880:K882"/>
    <mergeCell ref="M880:M882"/>
    <mergeCell ref="O880:O882"/>
    <mergeCell ref="Q880:Q882"/>
    <mergeCell ref="H875:H877"/>
    <mergeCell ref="J875:J877"/>
    <mergeCell ref="K875:K877"/>
    <mergeCell ref="M875:M877"/>
    <mergeCell ref="H866:H868"/>
    <mergeCell ref="J866:J868"/>
    <mergeCell ref="K866:K868"/>
    <mergeCell ref="M866:M868"/>
    <mergeCell ref="O866:O868"/>
    <mergeCell ref="Q866:Q868"/>
    <mergeCell ref="H904:H907"/>
    <mergeCell ref="J904:J907"/>
    <mergeCell ref="K904:K907"/>
    <mergeCell ref="M904:M907"/>
    <mergeCell ref="O904:O907"/>
    <mergeCell ref="Q904:Q907"/>
    <mergeCell ref="H899:H901"/>
    <mergeCell ref="J899:J901"/>
    <mergeCell ref="K899:K901"/>
    <mergeCell ref="M899:M901"/>
    <mergeCell ref="O885:O887"/>
    <mergeCell ref="Q885:Q887"/>
    <mergeCell ref="H894:H896"/>
    <mergeCell ref="J894:J896"/>
    <mergeCell ref="K894:K896"/>
    <mergeCell ref="M894:M896"/>
    <mergeCell ref="O894:O896"/>
    <mergeCell ref="Q894:Q896"/>
    <mergeCell ref="H885:H887"/>
    <mergeCell ref="J885:J887"/>
    <mergeCell ref="K885:K887"/>
    <mergeCell ref="M885:M887"/>
    <mergeCell ref="O959:O961"/>
    <mergeCell ref="Q959:Q961"/>
    <mergeCell ref="H976:H978"/>
    <mergeCell ref="J976:J978"/>
    <mergeCell ref="K976:K978"/>
    <mergeCell ref="M976:M978"/>
    <mergeCell ref="O976:O978"/>
    <mergeCell ref="Q976:Q978"/>
    <mergeCell ref="H964:H967"/>
    <mergeCell ref="J964:J967"/>
    <mergeCell ref="K964:K967"/>
    <mergeCell ref="M964:M967"/>
    <mergeCell ref="O964:O967"/>
    <mergeCell ref="Q964:Q967"/>
    <mergeCell ref="H959:H961"/>
    <mergeCell ref="J959:J961"/>
    <mergeCell ref="K959:K961"/>
    <mergeCell ref="M959:M961"/>
    <mergeCell ref="O999:O1001"/>
    <mergeCell ref="Q999:Q1001"/>
    <mergeCell ref="H1004:H1006"/>
    <mergeCell ref="J1004:J1006"/>
    <mergeCell ref="K1004:K1006"/>
    <mergeCell ref="M1004:M1006"/>
    <mergeCell ref="O1004:O1006"/>
    <mergeCell ref="Q1004:Q1006"/>
    <mergeCell ref="H999:H1001"/>
    <mergeCell ref="J999:J1001"/>
    <mergeCell ref="K999:K1001"/>
    <mergeCell ref="M999:M1001"/>
    <mergeCell ref="Q986:Q987"/>
    <mergeCell ref="H981:H983"/>
    <mergeCell ref="J981:J983"/>
    <mergeCell ref="K981:K983"/>
    <mergeCell ref="M981:M983"/>
    <mergeCell ref="J990:J992"/>
    <mergeCell ref="K990:K992"/>
    <mergeCell ref="M990:M992"/>
    <mergeCell ref="O990:O992"/>
    <mergeCell ref="Q990:Q992"/>
    <mergeCell ref="H986:H987"/>
    <mergeCell ref="J986:J987"/>
    <mergeCell ref="K986:K987"/>
    <mergeCell ref="M986:M987"/>
    <mergeCell ref="O986:O987"/>
    <mergeCell ref="O1015:O1017"/>
    <mergeCell ref="Q1015:Q1017"/>
    <mergeCell ref="H1040:H1042"/>
    <mergeCell ref="J1040:J1042"/>
    <mergeCell ref="K1040:K1042"/>
    <mergeCell ref="M1040:M1042"/>
    <mergeCell ref="O1040:O1042"/>
    <mergeCell ref="Q1040:Q1042"/>
    <mergeCell ref="H1036:H1037"/>
    <mergeCell ref="J1036:J1037"/>
    <mergeCell ref="K1036:K1037"/>
    <mergeCell ref="M1036:M1037"/>
    <mergeCell ref="O1036:O1037"/>
    <mergeCell ref="Q1036:Q1037"/>
    <mergeCell ref="H1015:H1017"/>
    <mergeCell ref="J1015:J1017"/>
    <mergeCell ref="K1015:K1017"/>
    <mergeCell ref="M1015:M1017"/>
    <mergeCell ref="H1058:H1060"/>
    <mergeCell ref="J1058:J1060"/>
    <mergeCell ref="K1058:K1060"/>
    <mergeCell ref="M1058:M1060"/>
    <mergeCell ref="O1058:O1060"/>
    <mergeCell ref="Q1058:Q1060"/>
    <mergeCell ref="H1049:H1051"/>
    <mergeCell ref="J1049:J1051"/>
    <mergeCell ref="K1049:K1051"/>
    <mergeCell ref="M1049:M1051"/>
    <mergeCell ref="O1063:O1064"/>
    <mergeCell ref="Q1063:Q1064"/>
    <mergeCell ref="H1072:H1073"/>
    <mergeCell ref="J1072:J1073"/>
    <mergeCell ref="K1072:K1073"/>
    <mergeCell ref="M1072:M1073"/>
    <mergeCell ref="O1072:O1073"/>
    <mergeCell ref="Q1072:Q1073"/>
    <mergeCell ref="H1063:H1064"/>
    <mergeCell ref="J1063:J1064"/>
    <mergeCell ref="K1063:K1064"/>
    <mergeCell ref="M1063:M1064"/>
    <mergeCell ref="O1110:O1112"/>
    <mergeCell ref="Q1110:Q1112"/>
    <mergeCell ref="H1115:H1117"/>
    <mergeCell ref="J1115:J1117"/>
    <mergeCell ref="K1115:K1117"/>
    <mergeCell ref="M1115:M1117"/>
    <mergeCell ref="O1115:O1117"/>
    <mergeCell ref="Q1115:Q1117"/>
    <mergeCell ref="H1110:H1112"/>
    <mergeCell ref="J1110:J1112"/>
    <mergeCell ref="K1110:K1112"/>
    <mergeCell ref="M1110:M1112"/>
    <mergeCell ref="O1090:O1092"/>
    <mergeCell ref="Q1090:Q1092"/>
    <mergeCell ref="H1102:H1103"/>
    <mergeCell ref="J1102:J1103"/>
    <mergeCell ref="K1102:K1103"/>
    <mergeCell ref="M1102:M1103"/>
    <mergeCell ref="O1102:O1103"/>
    <mergeCell ref="Q1102:Q1103"/>
    <mergeCell ref="O1130:O1132"/>
    <mergeCell ref="Q1130:Q1132"/>
    <mergeCell ref="H1135:H1137"/>
    <mergeCell ref="J1135:J1137"/>
    <mergeCell ref="K1135:K1137"/>
    <mergeCell ref="M1135:M1137"/>
    <mergeCell ref="O1135:O1137"/>
    <mergeCell ref="Q1135:Q1137"/>
    <mergeCell ref="H1130:H1132"/>
    <mergeCell ref="J1130:J1132"/>
    <mergeCell ref="K1130:K1132"/>
    <mergeCell ref="M1130:M1132"/>
    <mergeCell ref="O1120:O1122"/>
    <mergeCell ref="Q1120:Q1122"/>
    <mergeCell ref="H1125:H1127"/>
    <mergeCell ref="J1125:J1127"/>
    <mergeCell ref="K1125:K1127"/>
    <mergeCell ref="M1125:M1127"/>
    <mergeCell ref="O1125:O1127"/>
    <mergeCell ref="Q1125:Q1127"/>
    <mergeCell ref="H1120:H1122"/>
    <mergeCell ref="J1120:J1122"/>
    <mergeCell ref="K1120:K1122"/>
    <mergeCell ref="M1120:M1122"/>
    <mergeCell ref="O1150:O1152"/>
    <mergeCell ref="Q1150:Q1152"/>
    <mergeCell ref="H1155:H1157"/>
    <mergeCell ref="J1155:J1157"/>
    <mergeCell ref="K1155:K1157"/>
    <mergeCell ref="M1155:M1157"/>
    <mergeCell ref="O1155:O1157"/>
    <mergeCell ref="Q1155:Q1157"/>
    <mergeCell ref="H1150:H1152"/>
    <mergeCell ref="J1150:J1152"/>
    <mergeCell ref="K1150:K1152"/>
    <mergeCell ref="M1150:M1152"/>
    <mergeCell ref="O1140:O1142"/>
    <mergeCell ref="Q1140:Q1142"/>
    <mergeCell ref="H1145:H1147"/>
    <mergeCell ref="J1145:J1147"/>
    <mergeCell ref="K1145:K1147"/>
    <mergeCell ref="M1145:M1147"/>
    <mergeCell ref="O1145:O1147"/>
    <mergeCell ref="Q1145:Q1147"/>
    <mergeCell ref="H1140:H1142"/>
    <mergeCell ref="J1140:J1142"/>
    <mergeCell ref="K1140:K1142"/>
    <mergeCell ref="M1140:M1142"/>
    <mergeCell ref="K1188:K1190"/>
    <mergeCell ref="M1188:M1190"/>
    <mergeCell ref="O1178:O1180"/>
    <mergeCell ref="Q1178:Q1180"/>
    <mergeCell ref="H1183:H1185"/>
    <mergeCell ref="J1183:J1185"/>
    <mergeCell ref="K1183:K1185"/>
    <mergeCell ref="M1183:M1185"/>
    <mergeCell ref="O1183:O1185"/>
    <mergeCell ref="Q1183:Q1185"/>
    <mergeCell ref="H1178:H1180"/>
    <mergeCell ref="J1178:J1180"/>
    <mergeCell ref="K1178:K1180"/>
    <mergeCell ref="M1178:M1180"/>
    <mergeCell ref="O1164:O1166"/>
    <mergeCell ref="Q1164:Q1166"/>
    <mergeCell ref="H1173:H1175"/>
    <mergeCell ref="J1173:J1175"/>
    <mergeCell ref="K1173:K1175"/>
    <mergeCell ref="M1173:M1175"/>
    <mergeCell ref="O1173:O1175"/>
    <mergeCell ref="Q1173:Q1175"/>
    <mergeCell ref="H1169:H1170"/>
    <mergeCell ref="J1169:J1170"/>
    <mergeCell ref="K1169:K1170"/>
    <mergeCell ref="M1169:M1170"/>
    <mergeCell ref="O1169:O1170"/>
    <mergeCell ref="Q1169:Q1170"/>
    <mergeCell ref="H1164:H1166"/>
    <mergeCell ref="J1164:J1166"/>
    <mergeCell ref="K1164:K1166"/>
    <mergeCell ref="M1164:M1166"/>
    <mergeCell ref="H1234:H1237"/>
    <mergeCell ref="J1234:J1237"/>
    <mergeCell ref="K1234:K1237"/>
    <mergeCell ref="M1234:M1237"/>
    <mergeCell ref="O1234:O1237"/>
    <mergeCell ref="Q1234:Q1237"/>
    <mergeCell ref="H1229:H1231"/>
    <mergeCell ref="J1229:J1231"/>
    <mergeCell ref="K1229:K1231"/>
    <mergeCell ref="M1229:M1231"/>
    <mergeCell ref="H1218:H1220"/>
    <mergeCell ref="J1218:J1220"/>
    <mergeCell ref="K1218:K1220"/>
    <mergeCell ref="M1218:M1220"/>
    <mergeCell ref="O1218:O1220"/>
    <mergeCell ref="Q1218:Q1220"/>
    <mergeCell ref="H1223:H1226"/>
    <mergeCell ref="J1223:J1226"/>
    <mergeCell ref="K1223:K1226"/>
    <mergeCell ref="M1223:M1226"/>
    <mergeCell ref="O1223:O1226"/>
    <mergeCell ref="Q1223:Q1226"/>
    <mergeCell ref="O1229:O1231"/>
    <mergeCell ref="Q1229:Q1231"/>
    <mergeCell ref="H1344:H1346"/>
    <mergeCell ref="J1344:J1346"/>
    <mergeCell ref="K1344:K1346"/>
    <mergeCell ref="M1344:M1346"/>
    <mergeCell ref="O1344:O1346"/>
    <mergeCell ref="Q1344:Q1346"/>
    <mergeCell ref="H1333:H1335"/>
    <mergeCell ref="J1333:J1335"/>
    <mergeCell ref="K1333:K1335"/>
    <mergeCell ref="M1333:M1335"/>
    <mergeCell ref="O1300:O1302"/>
    <mergeCell ref="Q1300:Q1302"/>
    <mergeCell ref="H1314:H1316"/>
    <mergeCell ref="J1314:J1316"/>
    <mergeCell ref="K1314:K1316"/>
    <mergeCell ref="M1314:M1316"/>
    <mergeCell ref="O1314:O1316"/>
    <mergeCell ref="Q1314:Q1316"/>
    <mergeCell ref="H1309:H1311"/>
    <mergeCell ref="J1309:J1311"/>
    <mergeCell ref="K1309:K1311"/>
    <mergeCell ref="M1309:M1311"/>
    <mergeCell ref="O1309:O1311"/>
    <mergeCell ref="Q1309:Q1311"/>
    <mergeCell ref="H1300:H1302"/>
    <mergeCell ref="J1300:J1302"/>
    <mergeCell ref="O1319:O1322"/>
    <mergeCell ref="Q1319:Q1322"/>
    <mergeCell ref="K1329:K1330"/>
    <mergeCell ref="M1329:M1330"/>
    <mergeCell ref="O1329:O1330"/>
    <mergeCell ref="Q1329:Q1330"/>
    <mergeCell ref="O1418:O1420"/>
    <mergeCell ref="Q1418:Q1420"/>
    <mergeCell ref="H1427:H1429"/>
    <mergeCell ref="J1427:J1429"/>
    <mergeCell ref="K1427:K1429"/>
    <mergeCell ref="M1427:M1429"/>
    <mergeCell ref="O1427:O1429"/>
    <mergeCell ref="Q1427:Q1429"/>
    <mergeCell ref="H1418:H1420"/>
    <mergeCell ref="J1418:J1420"/>
    <mergeCell ref="K1418:K1420"/>
    <mergeCell ref="M1418:M1420"/>
    <mergeCell ref="O1432:O1433"/>
    <mergeCell ref="Q1432:Q1433"/>
    <mergeCell ref="O1400:O1402"/>
    <mergeCell ref="Q1400:Q1402"/>
    <mergeCell ref="H1409:H1411"/>
    <mergeCell ref="J1409:J1411"/>
    <mergeCell ref="K1409:K1411"/>
    <mergeCell ref="M1409:M1411"/>
    <mergeCell ref="O1409:O1411"/>
    <mergeCell ref="Q1409:Q1411"/>
    <mergeCell ref="H1405:H1406"/>
    <mergeCell ref="J1405:J1406"/>
    <mergeCell ref="K1405:K1406"/>
    <mergeCell ref="M1405:M1406"/>
    <mergeCell ref="O1405:O1406"/>
    <mergeCell ref="Q1405:Q1406"/>
    <mergeCell ref="H1400:H1402"/>
    <mergeCell ref="J1400:J1402"/>
    <mergeCell ref="K1400:K1402"/>
    <mergeCell ref="M1400:M1402"/>
    <mergeCell ref="O1486:O1487"/>
    <mergeCell ref="Q1486:Q1487"/>
    <mergeCell ref="H1490:H1491"/>
    <mergeCell ref="J1490:J1491"/>
    <mergeCell ref="K1490:K1491"/>
    <mergeCell ref="M1490:M1491"/>
    <mergeCell ref="O1490:O1491"/>
    <mergeCell ref="Q1490:Q1491"/>
    <mergeCell ref="H1486:H1487"/>
    <mergeCell ref="J1486:J1487"/>
    <mergeCell ref="K1486:K1487"/>
    <mergeCell ref="M1486:M1487"/>
    <mergeCell ref="O1447:O1450"/>
    <mergeCell ref="Q1447:Q1450"/>
    <mergeCell ref="H1436:H1438"/>
    <mergeCell ref="J1436:J1438"/>
    <mergeCell ref="K1436:K1438"/>
    <mergeCell ref="M1436:M1438"/>
    <mergeCell ref="H1465:H1466"/>
    <mergeCell ref="J1465:J1466"/>
    <mergeCell ref="K1465:K1466"/>
    <mergeCell ref="M1465:M1466"/>
    <mergeCell ref="O1465:O1466"/>
    <mergeCell ref="Q1465:Q1466"/>
    <mergeCell ref="H1458:H1460"/>
    <mergeCell ref="J1458:J1460"/>
    <mergeCell ref="K1458:K1460"/>
    <mergeCell ref="M1458:M1460"/>
    <mergeCell ref="O1458:O1460"/>
    <mergeCell ref="Q1458:Q1460"/>
    <mergeCell ref="H1482:H1483"/>
    <mergeCell ref="J1482:J1483"/>
    <mergeCell ref="O1565:O1566"/>
    <mergeCell ref="Q1565:Q1566"/>
    <mergeCell ref="H1569:H1570"/>
    <mergeCell ref="J1569:J1570"/>
    <mergeCell ref="K1569:K1570"/>
    <mergeCell ref="M1569:M1570"/>
    <mergeCell ref="O1569:O1570"/>
    <mergeCell ref="Q1569:Q1570"/>
    <mergeCell ref="H1565:H1566"/>
    <mergeCell ref="J1565:J1566"/>
    <mergeCell ref="K1565:K1566"/>
    <mergeCell ref="M1565:M1566"/>
    <mergeCell ref="O1554:O1555"/>
    <mergeCell ref="K1519:K1521"/>
    <mergeCell ref="M1519:M1521"/>
    <mergeCell ref="O1469:O1471"/>
    <mergeCell ref="Q1469:Q1471"/>
    <mergeCell ref="H1514:H1516"/>
    <mergeCell ref="J1514:J1516"/>
    <mergeCell ref="K1514:K1516"/>
    <mergeCell ref="M1514:M1516"/>
    <mergeCell ref="O1514:O1516"/>
    <mergeCell ref="Q1514:Q1516"/>
    <mergeCell ref="H1474:H1475"/>
    <mergeCell ref="J1474:J1475"/>
    <mergeCell ref="K1474:K1475"/>
    <mergeCell ref="M1474:M1475"/>
    <mergeCell ref="O1474:O1475"/>
    <mergeCell ref="Q1474:Q1475"/>
    <mergeCell ref="H1469:H1471"/>
    <mergeCell ref="J1469:J1471"/>
    <mergeCell ref="K1469:K1471"/>
    <mergeCell ref="O1540:O1542"/>
    <mergeCell ref="Q1540:Q1542"/>
    <mergeCell ref="H1549:H1551"/>
    <mergeCell ref="J1549:J1551"/>
    <mergeCell ref="K1549:K1551"/>
    <mergeCell ref="M1549:M1551"/>
    <mergeCell ref="O1549:O1551"/>
    <mergeCell ref="Q1549:Q1551"/>
    <mergeCell ref="H1545:H1546"/>
    <mergeCell ref="J1545:J1546"/>
    <mergeCell ref="K1545:K1546"/>
    <mergeCell ref="M1545:M1546"/>
    <mergeCell ref="O1545:O1546"/>
    <mergeCell ref="Q1545:Q1546"/>
    <mergeCell ref="H1540:H1542"/>
    <mergeCell ref="J1540:J1542"/>
    <mergeCell ref="K1540:K1542"/>
    <mergeCell ref="M1540:M1542"/>
    <mergeCell ref="Q1607:Q1609"/>
    <mergeCell ref="H1616:H1618"/>
    <mergeCell ref="J1616:J1618"/>
    <mergeCell ref="K1616:K1618"/>
    <mergeCell ref="M1616:M1618"/>
    <mergeCell ref="O1616:O1618"/>
    <mergeCell ref="Q1616:Q1618"/>
    <mergeCell ref="H1607:H1609"/>
    <mergeCell ref="J1607:J1609"/>
    <mergeCell ref="K1607:K1609"/>
    <mergeCell ref="M1607:M1609"/>
    <mergeCell ref="O1589:O1591"/>
    <mergeCell ref="Q1589:Q1591"/>
    <mergeCell ref="H1598:H1600"/>
    <mergeCell ref="J1598:J1600"/>
    <mergeCell ref="K1598:K1600"/>
    <mergeCell ref="M1598:M1600"/>
    <mergeCell ref="O1598:O1600"/>
    <mergeCell ref="Q1598:Q1600"/>
    <mergeCell ref="H1594:H1595"/>
    <mergeCell ref="J1594:J1595"/>
    <mergeCell ref="K1594:K1595"/>
    <mergeCell ref="M1594:M1595"/>
    <mergeCell ref="O1594:O1595"/>
    <mergeCell ref="Q1594:Q1595"/>
    <mergeCell ref="H1589:H1591"/>
    <mergeCell ref="J1589:J1591"/>
    <mergeCell ref="K1589:K1591"/>
    <mergeCell ref="M1589:M1591"/>
    <mergeCell ref="H1653:H1655"/>
    <mergeCell ref="J1653:J1655"/>
    <mergeCell ref="K1653:K1655"/>
    <mergeCell ref="M1653:M1655"/>
    <mergeCell ref="O1653:O1655"/>
    <mergeCell ref="Q1653:Q1655"/>
    <mergeCell ref="H1626:H1627"/>
    <mergeCell ref="J1626:J1627"/>
    <mergeCell ref="K1626:K1627"/>
    <mergeCell ref="M1626:M1627"/>
    <mergeCell ref="O1626:O1627"/>
    <mergeCell ref="Q1626:Q1627"/>
    <mergeCell ref="H1621:H1623"/>
    <mergeCell ref="J1621:J1623"/>
    <mergeCell ref="H1700:H1701"/>
    <mergeCell ref="J1700:J1701"/>
    <mergeCell ref="K1700:K1701"/>
    <mergeCell ref="M1700:M1701"/>
    <mergeCell ref="O1700:O1701"/>
    <mergeCell ref="Q1700:Q1701"/>
    <mergeCell ref="H1695:H1697"/>
    <mergeCell ref="J1695:J1697"/>
    <mergeCell ref="K1695:K1697"/>
    <mergeCell ref="M1695:M1697"/>
    <mergeCell ref="O1658:O1660"/>
    <mergeCell ref="Q1658:Q1660"/>
    <mergeCell ref="H1663:H1665"/>
    <mergeCell ref="J1663:J1665"/>
    <mergeCell ref="K1663:K1665"/>
    <mergeCell ref="M1663:M1665"/>
    <mergeCell ref="H1658:H1660"/>
    <mergeCell ref="J1658:J1660"/>
    <mergeCell ref="K1658:K1660"/>
    <mergeCell ref="M1658:M1660"/>
    <mergeCell ref="O1713:O1715"/>
    <mergeCell ref="Q1713:Q1715"/>
    <mergeCell ref="H1722:H1724"/>
    <mergeCell ref="J1722:J1724"/>
    <mergeCell ref="K1722:K1724"/>
    <mergeCell ref="M1722:M1724"/>
    <mergeCell ref="O1722:O1724"/>
    <mergeCell ref="Q1722:Q1724"/>
    <mergeCell ref="H1713:H1715"/>
    <mergeCell ref="J1713:J1715"/>
    <mergeCell ref="K1713:K1715"/>
    <mergeCell ref="M1713:M1715"/>
    <mergeCell ref="K1704:K1706"/>
    <mergeCell ref="M1704:M1706"/>
    <mergeCell ref="O1704:O1706"/>
    <mergeCell ref="Q1704:Q1706"/>
    <mergeCell ref="O1675:O1676"/>
    <mergeCell ref="Q1675:Q1676"/>
    <mergeCell ref="H1668:H1670"/>
    <mergeCell ref="J1668:J1670"/>
    <mergeCell ref="K1668:K1670"/>
    <mergeCell ref="M1668:M1670"/>
    <mergeCell ref="O1668:O1670"/>
    <mergeCell ref="Q1668:Q1670"/>
    <mergeCell ref="O1727:O1729"/>
    <mergeCell ref="Q1727:Q1729"/>
    <mergeCell ref="H1744:H1746"/>
    <mergeCell ref="J1744:J1746"/>
    <mergeCell ref="K1744:K1746"/>
    <mergeCell ref="M1744:M1746"/>
    <mergeCell ref="O1744:O1746"/>
    <mergeCell ref="Q1744:Q1746"/>
    <mergeCell ref="H1732:H1733"/>
    <mergeCell ref="J1732:J1733"/>
    <mergeCell ref="K1732:K1733"/>
    <mergeCell ref="M1732:M1733"/>
    <mergeCell ref="O1732:O1733"/>
    <mergeCell ref="Q1732:Q1733"/>
    <mergeCell ref="H1727:H1729"/>
    <mergeCell ref="J1727:J1729"/>
    <mergeCell ref="K1727:K1729"/>
    <mergeCell ref="M1727:M1729"/>
    <mergeCell ref="O1736:O1737"/>
    <mergeCell ref="Q1736:Q1737"/>
    <mergeCell ref="H1740:H1741"/>
    <mergeCell ref="J1740:J1741"/>
    <mergeCell ref="K1740:K1741"/>
    <mergeCell ref="M1740:M1741"/>
    <mergeCell ref="O1740:O1741"/>
    <mergeCell ref="Q1740:Q1741"/>
    <mergeCell ref="H1736:H1737"/>
    <mergeCell ref="J1736:J1737"/>
    <mergeCell ref="K1736:K1737"/>
    <mergeCell ref="M1736:M1737"/>
    <mergeCell ref="K1827:K1829"/>
    <mergeCell ref="M1827:M1829"/>
    <mergeCell ref="O1759:O1761"/>
    <mergeCell ref="Q1759:Q1761"/>
    <mergeCell ref="H1822:H1824"/>
    <mergeCell ref="J1822:J1824"/>
    <mergeCell ref="K1822:K1824"/>
    <mergeCell ref="M1822:M1824"/>
    <mergeCell ref="O1822:O1824"/>
    <mergeCell ref="Q1822:Q1824"/>
    <mergeCell ref="H1764:H1765"/>
    <mergeCell ref="J1764:J1765"/>
    <mergeCell ref="K1764:K1765"/>
    <mergeCell ref="M1764:M1765"/>
    <mergeCell ref="O1764:O1765"/>
    <mergeCell ref="Q1764:Q1765"/>
    <mergeCell ref="H1759:H1761"/>
    <mergeCell ref="J1759:J1761"/>
    <mergeCell ref="K1759:K1761"/>
    <mergeCell ref="M1759:M1761"/>
    <mergeCell ref="H1768:H1769"/>
    <mergeCell ref="J1768:J1769"/>
    <mergeCell ref="K1768:K1769"/>
    <mergeCell ref="M1768:M1769"/>
    <mergeCell ref="O1794:O1795"/>
    <mergeCell ref="Q1794:Q1795"/>
    <mergeCell ref="H1798:H1799"/>
    <mergeCell ref="J1798:J1799"/>
    <mergeCell ref="K1798:K1799"/>
    <mergeCell ref="M1798:M1799"/>
    <mergeCell ref="O1798:O1799"/>
    <mergeCell ref="Q1798:Q1799"/>
    <mergeCell ref="O1924:O1925"/>
    <mergeCell ref="Q1924:Q1925"/>
    <mergeCell ref="H1899:H1901"/>
    <mergeCell ref="J1899:J1901"/>
    <mergeCell ref="K1899:K1901"/>
    <mergeCell ref="M1899:M1901"/>
    <mergeCell ref="O1899:O1901"/>
    <mergeCell ref="Q1899:Q1901"/>
    <mergeCell ref="H1890:H1892"/>
    <mergeCell ref="J1890:J1892"/>
    <mergeCell ref="K1890:K1892"/>
    <mergeCell ref="M1890:M1892"/>
    <mergeCell ref="O1848:O1850"/>
    <mergeCell ref="Q1848:Q1850"/>
    <mergeCell ref="H1881:H1883"/>
    <mergeCell ref="J1881:J1883"/>
    <mergeCell ref="K1881:K1883"/>
    <mergeCell ref="M1881:M1883"/>
    <mergeCell ref="O1881:O1883"/>
    <mergeCell ref="Q1881:Q1883"/>
    <mergeCell ref="H1853:H1854"/>
    <mergeCell ref="J1853:J1854"/>
    <mergeCell ref="K1853:K1854"/>
    <mergeCell ref="M1853:M1854"/>
    <mergeCell ref="O1853:O1854"/>
    <mergeCell ref="Q1853:Q1854"/>
    <mergeCell ref="H1848:H1850"/>
    <mergeCell ref="J1848:J1850"/>
    <mergeCell ref="K1848:K1850"/>
    <mergeCell ref="M1848:M1850"/>
    <mergeCell ref="O1865:O1866"/>
    <mergeCell ref="Q1865:Q1866"/>
    <mergeCell ref="O1941:O1943"/>
    <mergeCell ref="Q1941:Q1943"/>
    <mergeCell ref="H1946:H1948"/>
    <mergeCell ref="J1946:J1948"/>
    <mergeCell ref="K1946:K1948"/>
    <mergeCell ref="M1946:M1948"/>
    <mergeCell ref="O1946:O1948"/>
    <mergeCell ref="Q1946:Q1948"/>
    <mergeCell ref="H1941:H1943"/>
    <mergeCell ref="J1941:J1943"/>
    <mergeCell ref="K1941:K1943"/>
    <mergeCell ref="M1941:M1943"/>
    <mergeCell ref="O1911:O1913"/>
    <mergeCell ref="Q1911:Q1913"/>
    <mergeCell ref="H1936:H1938"/>
    <mergeCell ref="J1936:J1938"/>
    <mergeCell ref="K1936:K1938"/>
    <mergeCell ref="M1936:M1938"/>
    <mergeCell ref="O1936:O1938"/>
    <mergeCell ref="Q1936:Q1938"/>
    <mergeCell ref="H1920:H1921"/>
    <mergeCell ref="J1920:J1921"/>
    <mergeCell ref="K1920:K1921"/>
    <mergeCell ref="M1920:M1921"/>
    <mergeCell ref="O1920:O1921"/>
    <mergeCell ref="Q1920:Q1921"/>
    <mergeCell ref="H1911:H1913"/>
    <mergeCell ref="J1911:J1913"/>
    <mergeCell ref="K1924:K1925"/>
    <mergeCell ref="M1924:M1925"/>
    <mergeCell ref="H1928:H1929"/>
    <mergeCell ref="J1928:J1929"/>
    <mergeCell ref="O212:O213"/>
    <mergeCell ref="Q212:Q213"/>
    <mergeCell ref="H216:H217"/>
    <mergeCell ref="J216:J217"/>
    <mergeCell ref="K216:K217"/>
    <mergeCell ref="M216:M217"/>
    <mergeCell ref="O216:O217"/>
    <mergeCell ref="Q216:Q217"/>
    <mergeCell ref="H212:H213"/>
    <mergeCell ref="J212:J213"/>
    <mergeCell ref="K212:K213"/>
    <mergeCell ref="M212:M213"/>
    <mergeCell ref="H172:H173"/>
    <mergeCell ref="J172:J173"/>
    <mergeCell ref="K172:K173"/>
    <mergeCell ref="M172:M173"/>
    <mergeCell ref="O73:O74"/>
    <mergeCell ref="Q73:Q74"/>
    <mergeCell ref="H82:H83"/>
    <mergeCell ref="J82:J83"/>
    <mergeCell ref="K82:K83"/>
    <mergeCell ref="M82:M83"/>
    <mergeCell ref="O82:O83"/>
    <mergeCell ref="Q82:Q83"/>
    <mergeCell ref="H73:H74"/>
    <mergeCell ref="J73:J74"/>
    <mergeCell ref="K73:K74"/>
    <mergeCell ref="M73:M74"/>
    <mergeCell ref="O143:O145"/>
    <mergeCell ref="Q143:Q145"/>
    <mergeCell ref="H167:H169"/>
    <mergeCell ref="J167:J169"/>
    <mergeCell ref="O222:O223"/>
    <mergeCell ref="Q222:Q223"/>
    <mergeCell ref="H226:H227"/>
    <mergeCell ref="J226:J227"/>
    <mergeCell ref="K226:K227"/>
    <mergeCell ref="M226:M227"/>
    <mergeCell ref="O226:O227"/>
    <mergeCell ref="Q226:Q227"/>
    <mergeCell ref="H222:H223"/>
    <mergeCell ref="J222:J223"/>
    <mergeCell ref="K222:K223"/>
    <mergeCell ref="M222:M223"/>
    <mergeCell ref="O418:O420"/>
    <mergeCell ref="Q418:Q420"/>
    <mergeCell ref="H423:H425"/>
    <mergeCell ref="J423:J425"/>
    <mergeCell ref="K423:K425"/>
    <mergeCell ref="M423:M425"/>
    <mergeCell ref="O423:O425"/>
    <mergeCell ref="Q423:Q425"/>
    <mergeCell ref="H418:H420"/>
    <mergeCell ref="J418:J420"/>
    <mergeCell ref="K418:K420"/>
    <mergeCell ref="M418:M420"/>
    <mergeCell ref="H326:H329"/>
    <mergeCell ref="J326:J329"/>
    <mergeCell ref="K326:K329"/>
    <mergeCell ref="M326:M329"/>
    <mergeCell ref="O314:O317"/>
    <mergeCell ref="Q314:Q317"/>
    <mergeCell ref="H320:H323"/>
    <mergeCell ref="J320:J323"/>
    <mergeCell ref="O434:O437"/>
    <mergeCell ref="Q434:Q437"/>
    <mergeCell ref="O396:O398"/>
    <mergeCell ref="M496:M497"/>
    <mergeCell ref="O557:O559"/>
    <mergeCell ref="Q557:Q559"/>
    <mergeCell ref="H562:H564"/>
    <mergeCell ref="J562:J564"/>
    <mergeCell ref="H260:H261"/>
    <mergeCell ref="J260:J261"/>
    <mergeCell ref="K260:K261"/>
    <mergeCell ref="M260:M261"/>
    <mergeCell ref="O298:O300"/>
    <mergeCell ref="Q298:Q300"/>
    <mergeCell ref="H309:H311"/>
    <mergeCell ref="O326:O329"/>
    <mergeCell ref="Q326:Q329"/>
    <mergeCell ref="H336:H339"/>
    <mergeCell ref="O478:O479"/>
    <mergeCell ref="Q478:Q479"/>
    <mergeCell ref="H487:H488"/>
    <mergeCell ref="J487:J488"/>
    <mergeCell ref="K487:K488"/>
    <mergeCell ref="M487:M488"/>
    <mergeCell ref="O487:O488"/>
    <mergeCell ref="Q487:Q488"/>
    <mergeCell ref="H478:H479"/>
    <mergeCell ref="J478:J479"/>
    <mergeCell ref="K478:K479"/>
    <mergeCell ref="M478:M479"/>
    <mergeCell ref="O450:O451"/>
    <mergeCell ref="Q450:Q451"/>
    <mergeCell ref="M647:M650"/>
    <mergeCell ref="O659:O662"/>
    <mergeCell ref="Q659:Q662"/>
    <mergeCell ref="H670:H672"/>
    <mergeCell ref="J670:J672"/>
    <mergeCell ref="K670:K672"/>
    <mergeCell ref="M670:M672"/>
    <mergeCell ref="H473:H475"/>
    <mergeCell ref="J473:J475"/>
    <mergeCell ref="O587:O588"/>
    <mergeCell ref="Q587:Q588"/>
    <mergeCell ref="H533:H534"/>
    <mergeCell ref="J533:J534"/>
    <mergeCell ref="K533:K534"/>
    <mergeCell ref="M533:M534"/>
    <mergeCell ref="O496:O497"/>
    <mergeCell ref="Q496:Q497"/>
    <mergeCell ref="H529:H530"/>
    <mergeCell ref="J529:J530"/>
    <mergeCell ref="K529:K530"/>
    <mergeCell ref="M529:M530"/>
    <mergeCell ref="O529:O530"/>
    <mergeCell ref="Q529:Q530"/>
    <mergeCell ref="H505:H508"/>
    <mergeCell ref="J505:J508"/>
    <mergeCell ref="K505:K508"/>
    <mergeCell ref="M505:M508"/>
    <mergeCell ref="O505:O508"/>
    <mergeCell ref="Q505:Q508"/>
    <mergeCell ref="H496:H497"/>
    <mergeCell ref="J496:J497"/>
    <mergeCell ref="K496:K497"/>
    <mergeCell ref="Q693:Q695"/>
    <mergeCell ref="H684:H685"/>
    <mergeCell ref="J684:J685"/>
    <mergeCell ref="K684:K685"/>
    <mergeCell ref="M684:M685"/>
    <mergeCell ref="O688:O690"/>
    <mergeCell ref="Q688:Q690"/>
    <mergeCell ref="H675:H676"/>
    <mergeCell ref="J675:J676"/>
    <mergeCell ref="K675:K676"/>
    <mergeCell ref="M675:M676"/>
    <mergeCell ref="O675:O676"/>
    <mergeCell ref="Q675:Q676"/>
    <mergeCell ref="H641:H644"/>
    <mergeCell ref="J641:J644"/>
    <mergeCell ref="K641:K644"/>
    <mergeCell ref="M641:M644"/>
    <mergeCell ref="O641:O644"/>
    <mergeCell ref="Q641:Q644"/>
    <mergeCell ref="O665:O667"/>
    <mergeCell ref="Q665:Q667"/>
    <mergeCell ref="O647:O650"/>
    <mergeCell ref="Q647:Q650"/>
    <mergeCell ref="H653:H656"/>
    <mergeCell ref="J653:J656"/>
    <mergeCell ref="K653:K656"/>
    <mergeCell ref="M653:M656"/>
    <mergeCell ref="O653:O656"/>
    <mergeCell ref="Q653:Q656"/>
    <mergeCell ref="H647:H650"/>
    <mergeCell ref="J647:J650"/>
    <mergeCell ref="K647:K650"/>
    <mergeCell ref="K762:K763"/>
    <mergeCell ref="M762:M763"/>
    <mergeCell ref="O797:O799"/>
    <mergeCell ref="Q797:Q799"/>
    <mergeCell ref="O766:O768"/>
    <mergeCell ref="Q766:Q768"/>
    <mergeCell ref="H775:H777"/>
    <mergeCell ref="J775:J777"/>
    <mergeCell ref="K775:K777"/>
    <mergeCell ref="M775:M777"/>
    <mergeCell ref="O775:O777"/>
    <mergeCell ref="Q775:Q777"/>
    <mergeCell ref="H766:H768"/>
    <mergeCell ref="J766:J768"/>
    <mergeCell ref="K766:K768"/>
    <mergeCell ref="K995:K996"/>
    <mergeCell ref="M995:M996"/>
    <mergeCell ref="O871:O872"/>
    <mergeCell ref="Q871:Q872"/>
    <mergeCell ref="H890:H891"/>
    <mergeCell ref="J890:J891"/>
    <mergeCell ref="K890:K891"/>
    <mergeCell ref="M890:M891"/>
    <mergeCell ref="O890:O891"/>
    <mergeCell ref="Q890:Q891"/>
    <mergeCell ref="H871:H872"/>
    <mergeCell ref="J871:J872"/>
    <mergeCell ref="K871:K872"/>
    <mergeCell ref="M871:M872"/>
    <mergeCell ref="O981:O983"/>
    <mergeCell ref="Q981:Q983"/>
    <mergeCell ref="H990:H992"/>
    <mergeCell ref="O1045:O1046"/>
    <mergeCell ref="Q1045:Q1046"/>
    <mergeCell ref="H1054:H1055"/>
    <mergeCell ref="J1054:J1055"/>
    <mergeCell ref="K1054:K1055"/>
    <mergeCell ref="M1054:M1055"/>
    <mergeCell ref="O1054:O1055"/>
    <mergeCell ref="Q1054:Q1055"/>
    <mergeCell ref="H1045:H1046"/>
    <mergeCell ref="J1045:J1046"/>
    <mergeCell ref="K1045:K1046"/>
    <mergeCell ref="M1045:M1046"/>
    <mergeCell ref="O995:O996"/>
    <mergeCell ref="Q995:Q996"/>
    <mergeCell ref="H1026:H1027"/>
    <mergeCell ref="J1026:J1027"/>
    <mergeCell ref="K1026:K1027"/>
    <mergeCell ref="M1026:M1027"/>
    <mergeCell ref="O1026:O1027"/>
    <mergeCell ref="Q1026:Q1027"/>
    <mergeCell ref="H1020:H1023"/>
    <mergeCell ref="J1020:J1023"/>
    <mergeCell ref="K1020:K1023"/>
    <mergeCell ref="M1020:M1023"/>
    <mergeCell ref="O1020:O1023"/>
    <mergeCell ref="Q1020:Q1023"/>
    <mergeCell ref="H995:H996"/>
    <mergeCell ref="J995:J996"/>
    <mergeCell ref="O1030:O1033"/>
    <mergeCell ref="Q1030:Q1033"/>
    <mergeCell ref="O1049:O1051"/>
    <mergeCell ref="Q1049:Q1051"/>
    <mergeCell ref="O1085:O1087"/>
    <mergeCell ref="Q1085:Q1087"/>
    <mergeCell ref="H1090:H1092"/>
    <mergeCell ref="J1090:J1092"/>
    <mergeCell ref="K1090:K1092"/>
    <mergeCell ref="M1090:M1092"/>
    <mergeCell ref="H1085:H1087"/>
    <mergeCell ref="J1085:J1087"/>
    <mergeCell ref="K1085:K1087"/>
    <mergeCell ref="M1085:M1087"/>
    <mergeCell ref="O1067:O1069"/>
    <mergeCell ref="Q1067:Q1069"/>
    <mergeCell ref="H1076:H1078"/>
    <mergeCell ref="J1076:J1078"/>
    <mergeCell ref="K1076:K1078"/>
    <mergeCell ref="M1076:M1078"/>
    <mergeCell ref="O1076:O1078"/>
    <mergeCell ref="Q1076:Q1078"/>
    <mergeCell ref="H1067:H1069"/>
    <mergeCell ref="J1067:J1069"/>
    <mergeCell ref="K1067:K1069"/>
    <mergeCell ref="M1067:M1069"/>
    <mergeCell ref="H1081:H1082"/>
    <mergeCell ref="J1081:J1082"/>
    <mergeCell ref="K1081:K1082"/>
    <mergeCell ref="M1081:M1082"/>
    <mergeCell ref="H1160:H1161"/>
    <mergeCell ref="J1160:J1161"/>
    <mergeCell ref="K1160:K1161"/>
    <mergeCell ref="M1160:M1161"/>
    <mergeCell ref="O1160:O1161"/>
    <mergeCell ref="Q1160:Q1161"/>
    <mergeCell ref="H1106:H1107"/>
    <mergeCell ref="J1106:J1107"/>
    <mergeCell ref="K1106:K1107"/>
    <mergeCell ref="M1106:M1107"/>
    <mergeCell ref="Q1198:Q1200"/>
    <mergeCell ref="H1203:H1205"/>
    <mergeCell ref="J1203:J1205"/>
    <mergeCell ref="K1203:K1205"/>
    <mergeCell ref="M1203:M1205"/>
    <mergeCell ref="O1203:O1205"/>
    <mergeCell ref="Q1203:Q1205"/>
    <mergeCell ref="H1198:H1200"/>
    <mergeCell ref="J1198:J1200"/>
    <mergeCell ref="K1198:K1200"/>
    <mergeCell ref="M1198:M1200"/>
    <mergeCell ref="O1198:O1200"/>
    <mergeCell ref="O1188:O1190"/>
    <mergeCell ref="Q1188:Q1190"/>
    <mergeCell ref="H1193:H1195"/>
    <mergeCell ref="J1193:J1195"/>
    <mergeCell ref="K1193:K1195"/>
    <mergeCell ref="M1193:M1195"/>
    <mergeCell ref="O1193:O1195"/>
    <mergeCell ref="Q1193:Q1195"/>
    <mergeCell ref="H1188:H1190"/>
    <mergeCell ref="J1188:J1190"/>
    <mergeCell ref="O1274:O1277"/>
    <mergeCell ref="Q1274:Q1277"/>
    <mergeCell ref="H1325:H1326"/>
    <mergeCell ref="J1325:J1326"/>
    <mergeCell ref="K1325:K1326"/>
    <mergeCell ref="M1325:M1326"/>
    <mergeCell ref="O1296:O1297"/>
    <mergeCell ref="Q1296:Q1297"/>
    <mergeCell ref="H1305:H1306"/>
    <mergeCell ref="J1305:J1306"/>
    <mergeCell ref="K1305:K1306"/>
    <mergeCell ref="M1305:M1306"/>
    <mergeCell ref="O1305:O1306"/>
    <mergeCell ref="Q1305:Q1306"/>
    <mergeCell ref="H1296:H1297"/>
    <mergeCell ref="J1296:J1297"/>
    <mergeCell ref="K1296:K1297"/>
    <mergeCell ref="M1296:M1297"/>
    <mergeCell ref="K1300:K1302"/>
    <mergeCell ref="M1300:M1302"/>
    <mergeCell ref="K1280:K1283"/>
    <mergeCell ref="M1280:M1283"/>
    <mergeCell ref="K1387:K1388"/>
    <mergeCell ref="M1387:M1388"/>
    <mergeCell ref="O1256:O1259"/>
    <mergeCell ref="Q1256:Q1259"/>
    <mergeCell ref="O1367:O1368"/>
    <mergeCell ref="Q1367:Q1368"/>
    <mergeCell ref="H1377:H1378"/>
    <mergeCell ref="J1377:J1378"/>
    <mergeCell ref="K1377:K1378"/>
    <mergeCell ref="M1377:M1378"/>
    <mergeCell ref="O1377:O1378"/>
    <mergeCell ref="Q1377:Q1378"/>
    <mergeCell ref="H1367:H1368"/>
    <mergeCell ref="J1367:J1368"/>
    <mergeCell ref="K1367:K1368"/>
    <mergeCell ref="M1367:M1368"/>
    <mergeCell ref="K1381:K1384"/>
    <mergeCell ref="M1381:M1384"/>
    <mergeCell ref="O1371:O1374"/>
    <mergeCell ref="Q1371:Q1374"/>
    <mergeCell ref="O1262:O1265"/>
    <mergeCell ref="Q1262:Q1265"/>
    <mergeCell ref="H1256:H1259"/>
    <mergeCell ref="J1256:J1259"/>
    <mergeCell ref="K1256:K1259"/>
    <mergeCell ref="M1256:M1259"/>
    <mergeCell ref="O1268:O1271"/>
    <mergeCell ref="Q1268:Q1271"/>
    <mergeCell ref="H1274:H1277"/>
    <mergeCell ref="J1274:J1277"/>
    <mergeCell ref="K1274:K1277"/>
    <mergeCell ref="M1274:M1277"/>
    <mergeCell ref="H1432:H1433"/>
    <mergeCell ref="J1432:J1433"/>
    <mergeCell ref="K1432:K1433"/>
    <mergeCell ref="M1432:M1433"/>
    <mergeCell ref="O1436:O1438"/>
    <mergeCell ref="Q1436:Q1438"/>
    <mergeCell ref="H1453:H1455"/>
    <mergeCell ref="J1453:J1455"/>
    <mergeCell ref="K1453:K1455"/>
    <mergeCell ref="M1453:M1455"/>
    <mergeCell ref="O1453:O1455"/>
    <mergeCell ref="Q1453:Q1455"/>
    <mergeCell ref="H1447:H1450"/>
    <mergeCell ref="J1447:J1450"/>
    <mergeCell ref="K1447:K1450"/>
    <mergeCell ref="M1447:M1450"/>
    <mergeCell ref="O1478:O1479"/>
    <mergeCell ref="Q1478:Q1479"/>
    <mergeCell ref="M1469:M1471"/>
    <mergeCell ref="K1482:K1483"/>
    <mergeCell ref="M1482:M1483"/>
    <mergeCell ref="O1482:O1483"/>
    <mergeCell ref="Q1482:Q1483"/>
    <mergeCell ref="H1478:H1479"/>
    <mergeCell ref="J1478:J1479"/>
    <mergeCell ref="K1478:K1479"/>
    <mergeCell ref="M1478:M1479"/>
    <mergeCell ref="O1502:O1503"/>
    <mergeCell ref="Q1502:Q1503"/>
    <mergeCell ref="H1506:H1507"/>
    <mergeCell ref="J1506:J1507"/>
    <mergeCell ref="K1506:K1507"/>
    <mergeCell ref="M1506:M1507"/>
    <mergeCell ref="O1506:O1507"/>
    <mergeCell ref="Q1506:Q1507"/>
    <mergeCell ref="H1502:H1503"/>
    <mergeCell ref="J1502:J1503"/>
    <mergeCell ref="K1502:K1503"/>
    <mergeCell ref="M1502:M1503"/>
    <mergeCell ref="O1494:O1495"/>
    <mergeCell ref="Q1494:Q1495"/>
    <mergeCell ref="H1498:H1499"/>
    <mergeCell ref="J1498:J1499"/>
    <mergeCell ref="K1498:K1499"/>
    <mergeCell ref="M1498:M1499"/>
    <mergeCell ref="O1498:O1499"/>
    <mergeCell ref="Q1498:Q1499"/>
    <mergeCell ref="H1494:H1495"/>
    <mergeCell ref="J1494:J1495"/>
    <mergeCell ref="K1494:K1495"/>
    <mergeCell ref="M1494:M1495"/>
    <mergeCell ref="O1510:O1511"/>
    <mergeCell ref="Q1510:Q1511"/>
    <mergeCell ref="H1536:H1537"/>
    <mergeCell ref="J1536:J1537"/>
    <mergeCell ref="K1536:K1537"/>
    <mergeCell ref="M1536:M1537"/>
    <mergeCell ref="O1536:O1537"/>
    <mergeCell ref="Q1536:Q1537"/>
    <mergeCell ref="H1529:H1531"/>
    <mergeCell ref="J1529:J1531"/>
    <mergeCell ref="K1529:K1531"/>
    <mergeCell ref="M1529:M1531"/>
    <mergeCell ref="O1529:O1531"/>
    <mergeCell ref="Q1529:Q1531"/>
    <mergeCell ref="H1510:H1511"/>
    <mergeCell ref="J1510:J1511"/>
    <mergeCell ref="K1510:K1511"/>
    <mergeCell ref="M1510:M1511"/>
    <mergeCell ref="O1519:O1521"/>
    <mergeCell ref="Q1519:Q1521"/>
    <mergeCell ref="H1524:H1526"/>
    <mergeCell ref="J1524:J1526"/>
    <mergeCell ref="K1524:K1526"/>
    <mergeCell ref="M1524:M1526"/>
    <mergeCell ref="O1524:O1526"/>
    <mergeCell ref="Q1524:Q1526"/>
    <mergeCell ref="H1519:H1521"/>
    <mergeCell ref="J1519:J1521"/>
    <mergeCell ref="Q1554:Q1555"/>
    <mergeCell ref="H1558:H1559"/>
    <mergeCell ref="J1558:J1559"/>
    <mergeCell ref="K1558:K1559"/>
    <mergeCell ref="M1558:M1559"/>
    <mergeCell ref="O1558:O1559"/>
    <mergeCell ref="Q1558:Q1559"/>
    <mergeCell ref="H1554:H1555"/>
    <mergeCell ref="J1554:J1555"/>
    <mergeCell ref="K1554:K1555"/>
    <mergeCell ref="M1554:M1555"/>
    <mergeCell ref="O1581:O1582"/>
    <mergeCell ref="Q1581:Q1582"/>
    <mergeCell ref="H1585:H1586"/>
    <mergeCell ref="J1585:J1586"/>
    <mergeCell ref="K1585:K1586"/>
    <mergeCell ref="M1585:M1586"/>
    <mergeCell ref="O1585:O1586"/>
    <mergeCell ref="Q1585:Q1586"/>
    <mergeCell ref="H1581:H1582"/>
    <mergeCell ref="J1581:J1582"/>
    <mergeCell ref="K1581:K1582"/>
    <mergeCell ref="M1581:M1582"/>
    <mergeCell ref="O1573:O1574"/>
    <mergeCell ref="Q1573:Q1574"/>
    <mergeCell ref="H1577:H1578"/>
    <mergeCell ref="J1577:J1578"/>
    <mergeCell ref="K1577:K1578"/>
    <mergeCell ref="M1577:M1578"/>
    <mergeCell ref="O1577:O1578"/>
    <mergeCell ref="Q1577:Q1578"/>
    <mergeCell ref="H1573:H1574"/>
    <mergeCell ref="J1573:J1574"/>
    <mergeCell ref="K1573:K1574"/>
    <mergeCell ref="M1573:M1574"/>
    <mergeCell ref="O1633:O1634"/>
    <mergeCell ref="Q1633:Q1634"/>
    <mergeCell ref="H1637:H1638"/>
    <mergeCell ref="J1637:J1638"/>
    <mergeCell ref="K1637:K1638"/>
    <mergeCell ref="M1637:M1638"/>
    <mergeCell ref="O1637:O1638"/>
    <mergeCell ref="Q1637:Q1638"/>
    <mergeCell ref="H1633:H1634"/>
    <mergeCell ref="J1633:J1634"/>
    <mergeCell ref="K1633:K1634"/>
    <mergeCell ref="M1633:M1634"/>
    <mergeCell ref="O1603:O1604"/>
    <mergeCell ref="Q1603:Q1604"/>
    <mergeCell ref="H1612:H1613"/>
    <mergeCell ref="J1612:J1613"/>
    <mergeCell ref="K1612:K1613"/>
    <mergeCell ref="M1612:M1613"/>
    <mergeCell ref="O1612:O1613"/>
    <mergeCell ref="Q1612:Q1613"/>
    <mergeCell ref="H1603:H1604"/>
    <mergeCell ref="J1603:J1604"/>
    <mergeCell ref="K1603:K1604"/>
    <mergeCell ref="M1603:M1604"/>
    <mergeCell ref="K1621:K1623"/>
    <mergeCell ref="M1621:M1623"/>
    <mergeCell ref="O1607:O1609"/>
    <mergeCell ref="O1621:O1623"/>
    <mergeCell ref="Q1621:Q1623"/>
    <mergeCell ref="O1641:O1642"/>
    <mergeCell ref="Q1641:Q1642"/>
    <mergeCell ref="H1645:H1646"/>
    <mergeCell ref="J1645:J1646"/>
    <mergeCell ref="K1645:K1646"/>
    <mergeCell ref="M1645:M1646"/>
    <mergeCell ref="O1645:O1646"/>
    <mergeCell ref="Q1645:Q1646"/>
    <mergeCell ref="H1641:H1642"/>
    <mergeCell ref="J1641:J1642"/>
    <mergeCell ref="K1641:K1642"/>
    <mergeCell ref="M1641:M1642"/>
    <mergeCell ref="O1679:O1680"/>
    <mergeCell ref="Q1679:Q1680"/>
    <mergeCell ref="H1683:H1684"/>
    <mergeCell ref="J1683:J1684"/>
    <mergeCell ref="K1683:K1684"/>
    <mergeCell ref="M1683:M1684"/>
    <mergeCell ref="O1683:O1684"/>
    <mergeCell ref="Q1683:Q1684"/>
    <mergeCell ref="H1679:H1680"/>
    <mergeCell ref="J1679:J1680"/>
    <mergeCell ref="K1679:K1680"/>
    <mergeCell ref="M1679:M1680"/>
    <mergeCell ref="O1649:O1650"/>
    <mergeCell ref="Q1649:Q1650"/>
    <mergeCell ref="H1675:H1676"/>
    <mergeCell ref="J1675:J1676"/>
    <mergeCell ref="K1675:K1676"/>
    <mergeCell ref="M1675:M1676"/>
    <mergeCell ref="O1663:O1665"/>
    <mergeCell ref="Q1663:Q1665"/>
    <mergeCell ref="H1649:H1650"/>
    <mergeCell ref="J1649:J1650"/>
    <mergeCell ref="O1709:O1710"/>
    <mergeCell ref="Q1709:Q1710"/>
    <mergeCell ref="H1718:H1719"/>
    <mergeCell ref="J1718:J1719"/>
    <mergeCell ref="K1718:K1719"/>
    <mergeCell ref="M1718:M1719"/>
    <mergeCell ref="O1718:O1719"/>
    <mergeCell ref="Q1718:Q1719"/>
    <mergeCell ref="H1709:H1710"/>
    <mergeCell ref="J1709:J1710"/>
    <mergeCell ref="K1709:K1710"/>
    <mergeCell ref="M1709:M1710"/>
    <mergeCell ref="O1687:O1688"/>
    <mergeCell ref="Q1687:Q1688"/>
    <mergeCell ref="H1691:H1692"/>
    <mergeCell ref="J1691:J1692"/>
    <mergeCell ref="K1691:K1692"/>
    <mergeCell ref="M1691:M1692"/>
    <mergeCell ref="O1691:O1692"/>
    <mergeCell ref="Q1691:Q1692"/>
    <mergeCell ref="H1687:H1688"/>
    <mergeCell ref="J1687:J1688"/>
    <mergeCell ref="K1687:K1688"/>
    <mergeCell ref="M1687:M1688"/>
    <mergeCell ref="O1695:O1697"/>
    <mergeCell ref="Q1695:Q1697"/>
    <mergeCell ref="H1704:H1706"/>
    <mergeCell ref="J1704:J1706"/>
    <mergeCell ref="K1649:K1650"/>
    <mergeCell ref="M1649:M1650"/>
    <mergeCell ref="O1749:O1751"/>
    <mergeCell ref="Q1749:Q1751"/>
    <mergeCell ref="H1754:H1756"/>
    <mergeCell ref="J1754:J1756"/>
    <mergeCell ref="K1754:K1756"/>
    <mergeCell ref="M1754:M1756"/>
    <mergeCell ref="O1754:O1756"/>
    <mergeCell ref="Q1754:Q1756"/>
    <mergeCell ref="H1749:H1751"/>
    <mergeCell ref="J1749:J1751"/>
    <mergeCell ref="K1749:K1751"/>
    <mergeCell ref="M1749:M1751"/>
    <mergeCell ref="O1778:O1779"/>
    <mergeCell ref="Q1778:Q1779"/>
    <mergeCell ref="H1782:H1783"/>
    <mergeCell ref="J1782:J1783"/>
    <mergeCell ref="K1782:K1783"/>
    <mergeCell ref="M1782:M1783"/>
    <mergeCell ref="O1782:O1783"/>
    <mergeCell ref="Q1782:Q1783"/>
    <mergeCell ref="H1778:H1779"/>
    <mergeCell ref="J1778:J1779"/>
    <mergeCell ref="K1778:K1779"/>
    <mergeCell ref="M1778:M1779"/>
    <mergeCell ref="O1768:O1769"/>
    <mergeCell ref="Q1768:Q1769"/>
    <mergeCell ref="H1774:H1775"/>
    <mergeCell ref="J1774:J1775"/>
    <mergeCell ref="K1774:K1775"/>
    <mergeCell ref="M1774:M1775"/>
    <mergeCell ref="O1774:O1775"/>
    <mergeCell ref="Q1774:Q1775"/>
    <mergeCell ref="H1794:H1795"/>
    <mergeCell ref="J1794:J1795"/>
    <mergeCell ref="K1794:K1795"/>
    <mergeCell ref="M1794:M1795"/>
    <mergeCell ref="O1786:O1787"/>
    <mergeCell ref="Q1786:Q1787"/>
    <mergeCell ref="H1790:H1791"/>
    <mergeCell ref="J1790:J1791"/>
    <mergeCell ref="K1790:K1791"/>
    <mergeCell ref="M1790:M1791"/>
    <mergeCell ref="O1790:O1791"/>
    <mergeCell ref="Q1790:Q1791"/>
    <mergeCell ref="H1786:H1787"/>
    <mergeCell ref="J1786:J1787"/>
    <mergeCell ref="K1786:K1787"/>
    <mergeCell ref="M1786:M1787"/>
    <mergeCell ref="H1844:H1845"/>
    <mergeCell ref="J1844:J1845"/>
    <mergeCell ref="K1844:K1845"/>
    <mergeCell ref="M1844:M1845"/>
    <mergeCell ref="O1844:O1845"/>
    <mergeCell ref="Q1844:Q1845"/>
    <mergeCell ref="H1818:H1819"/>
    <mergeCell ref="J1818:J1819"/>
    <mergeCell ref="K1818:K1819"/>
    <mergeCell ref="M1818:M1819"/>
    <mergeCell ref="O1810:O1811"/>
    <mergeCell ref="Q1810:Q1811"/>
    <mergeCell ref="H1814:H1815"/>
    <mergeCell ref="J1814:J1815"/>
    <mergeCell ref="K1814:K1815"/>
    <mergeCell ref="M1814:M1815"/>
    <mergeCell ref="O1814:O1815"/>
    <mergeCell ref="Q1814:Q1815"/>
    <mergeCell ref="H1810:H1811"/>
    <mergeCell ref="J1810:J1811"/>
    <mergeCell ref="K1810:K1811"/>
    <mergeCell ref="M1810:M1811"/>
    <mergeCell ref="O1827:O1829"/>
    <mergeCell ref="Q1827:Q1829"/>
    <mergeCell ref="H1832:H1834"/>
    <mergeCell ref="J1832:J1834"/>
    <mergeCell ref="K1832:K1834"/>
    <mergeCell ref="M1832:M1834"/>
    <mergeCell ref="O1832:O1834"/>
    <mergeCell ref="Q1832:Q1834"/>
    <mergeCell ref="H1827:H1829"/>
    <mergeCell ref="J1827:J1829"/>
    <mergeCell ref="K1869:K1870"/>
    <mergeCell ref="M1869:M1870"/>
    <mergeCell ref="O1869:O1870"/>
    <mergeCell ref="Q1869:Q1870"/>
    <mergeCell ref="H1865:H1866"/>
    <mergeCell ref="J1865:J1866"/>
    <mergeCell ref="K1865:K1866"/>
    <mergeCell ref="M1865:M1866"/>
    <mergeCell ref="O1857:O1858"/>
    <mergeCell ref="Q1857:Q1858"/>
    <mergeCell ref="H1861:H1862"/>
    <mergeCell ref="J1861:J1862"/>
    <mergeCell ref="K1861:K1862"/>
    <mergeCell ref="M1861:M1862"/>
    <mergeCell ref="O1861:O1862"/>
    <mergeCell ref="Q1861:Q1862"/>
    <mergeCell ref="H1857:H1858"/>
    <mergeCell ref="J1857:J1858"/>
    <mergeCell ref="K1857:K1858"/>
    <mergeCell ref="M1857:M1858"/>
    <mergeCell ref="H1869:H1870"/>
    <mergeCell ref="J1869:J1870"/>
    <mergeCell ref="O1886:O1887"/>
    <mergeCell ref="Q1886:Q1887"/>
    <mergeCell ref="H1895:H1896"/>
    <mergeCell ref="J1895:J1896"/>
    <mergeCell ref="K1895:K1896"/>
    <mergeCell ref="M1895:M1896"/>
    <mergeCell ref="O1895:O1896"/>
    <mergeCell ref="Q1895:Q1896"/>
    <mergeCell ref="H1886:H1887"/>
    <mergeCell ref="J1886:J1887"/>
    <mergeCell ref="K1886:K1887"/>
    <mergeCell ref="M1886:M1887"/>
    <mergeCell ref="O1873:O1874"/>
    <mergeCell ref="Q1873:Q1874"/>
    <mergeCell ref="H1877:H1878"/>
    <mergeCell ref="J1877:J1878"/>
    <mergeCell ref="K1877:K1878"/>
    <mergeCell ref="M1877:M1878"/>
    <mergeCell ref="O1877:O1878"/>
    <mergeCell ref="Q1877:Q1878"/>
    <mergeCell ref="H1873:H1874"/>
    <mergeCell ref="J1873:J1874"/>
    <mergeCell ref="K1873:K1874"/>
    <mergeCell ref="M1873:M1874"/>
    <mergeCell ref="O1890:O1892"/>
    <mergeCell ref="Q1890:Q1892"/>
    <mergeCell ref="O1907:O1908"/>
    <mergeCell ref="Q1907:Q1908"/>
    <mergeCell ref="H1916:H1917"/>
    <mergeCell ref="J1916:J1917"/>
    <mergeCell ref="K1916:K1917"/>
    <mergeCell ref="M1916:M1917"/>
    <mergeCell ref="O1916:O1917"/>
    <mergeCell ref="Q1916:Q1917"/>
    <mergeCell ref="H1907:H1908"/>
    <mergeCell ref="J1907:J1908"/>
    <mergeCell ref="K1907:K1908"/>
    <mergeCell ref="M1907:M1908"/>
    <mergeCell ref="K1911:K1913"/>
    <mergeCell ref="M1911:M1913"/>
    <mergeCell ref="O1932:O1933"/>
    <mergeCell ref="Q1932:Q1933"/>
    <mergeCell ref="H53:H55"/>
    <mergeCell ref="J53:J55"/>
    <mergeCell ref="K53:K55"/>
    <mergeCell ref="M53:M55"/>
    <mergeCell ref="O53:O55"/>
    <mergeCell ref="Q53:Q55"/>
    <mergeCell ref="H58:H60"/>
    <mergeCell ref="J58:J60"/>
    <mergeCell ref="K58:K60"/>
    <mergeCell ref="M58:M60"/>
    <mergeCell ref="O58:O60"/>
    <mergeCell ref="Q58:Q60"/>
    <mergeCell ref="H1932:H1933"/>
    <mergeCell ref="J1932:J1933"/>
    <mergeCell ref="K1932:K1933"/>
    <mergeCell ref="M1932:M1933"/>
    <mergeCell ref="K1928:K1929"/>
    <mergeCell ref="M1928:M1929"/>
    <mergeCell ref="O1928:O1929"/>
    <mergeCell ref="Q1928:Q1929"/>
    <mergeCell ref="H1924:H1925"/>
    <mergeCell ref="J1924:J1925"/>
    <mergeCell ref="O115:O118"/>
    <mergeCell ref="Q115:Q118"/>
    <mergeCell ref="H126:H129"/>
    <mergeCell ref="J126:J129"/>
    <mergeCell ref="K126:K129"/>
    <mergeCell ref="M126:M129"/>
    <mergeCell ref="O126:O129"/>
    <mergeCell ref="Q126:Q129"/>
    <mergeCell ref="H115:H118"/>
    <mergeCell ref="J115:J118"/>
    <mergeCell ref="K115:K118"/>
    <mergeCell ref="M115:M118"/>
    <mergeCell ref="O154:O155"/>
    <mergeCell ref="Q154:Q155"/>
    <mergeCell ref="H444:H447"/>
    <mergeCell ref="J444:J447"/>
    <mergeCell ref="K444:K447"/>
    <mergeCell ref="M444:M447"/>
    <mergeCell ref="O444:O447"/>
    <mergeCell ref="Q444:Q447"/>
    <mergeCell ref="H158:H160"/>
    <mergeCell ref="J158:J160"/>
    <mergeCell ref="K158:K160"/>
    <mergeCell ref="M158:M160"/>
    <mergeCell ref="M196:M199"/>
    <mergeCell ref="O196:O199"/>
    <mergeCell ref="Q196:Q199"/>
    <mergeCell ref="H190:H193"/>
    <mergeCell ref="J190:J193"/>
    <mergeCell ref="K190:K193"/>
    <mergeCell ref="M190:M193"/>
    <mergeCell ref="O137:O140"/>
    <mergeCell ref="Q137:Q140"/>
    <mergeCell ref="H148:H151"/>
    <mergeCell ref="J148:J151"/>
    <mergeCell ref="K148:K151"/>
    <mergeCell ref="M148:M151"/>
    <mergeCell ref="O148:O151"/>
    <mergeCell ref="Q148:Q151"/>
    <mergeCell ref="H137:H140"/>
    <mergeCell ref="J137:J140"/>
    <mergeCell ref="K137:K140"/>
    <mergeCell ref="M137:M140"/>
    <mergeCell ref="K154:K155"/>
    <mergeCell ref="M154:M155"/>
    <mergeCell ref="O172:O173"/>
    <mergeCell ref="Q172:Q173"/>
    <mergeCell ref="H181:H182"/>
    <mergeCell ref="J181:J182"/>
    <mergeCell ref="K181:K182"/>
    <mergeCell ref="K167:K169"/>
    <mergeCell ref="M167:M169"/>
    <mergeCell ref="O167:O169"/>
    <mergeCell ref="Q167:Q169"/>
    <mergeCell ref="O158:O160"/>
    <mergeCell ref="Q158:Q160"/>
    <mergeCell ref="K320:K323"/>
    <mergeCell ref="M320:M323"/>
    <mergeCell ref="O320:O323"/>
    <mergeCell ref="Q320:Q323"/>
    <mergeCell ref="H314:H317"/>
    <mergeCell ref="J314:J317"/>
    <mergeCell ref="K314:K317"/>
    <mergeCell ref="M314:M317"/>
    <mergeCell ref="O332:O333"/>
    <mergeCell ref="Q332:Q333"/>
    <mergeCell ref="O360:O363"/>
    <mergeCell ref="Q360:Q363"/>
    <mergeCell ref="H390:H393"/>
    <mergeCell ref="J390:J393"/>
    <mergeCell ref="K390:K393"/>
    <mergeCell ref="M390:M393"/>
    <mergeCell ref="O390:O393"/>
    <mergeCell ref="Q390:Q393"/>
    <mergeCell ref="H360:H363"/>
    <mergeCell ref="J360:J363"/>
    <mergeCell ref="K360:K363"/>
    <mergeCell ref="M360:M363"/>
    <mergeCell ref="O348:O351"/>
    <mergeCell ref="Q348:Q351"/>
    <mergeCell ref="H354:H357"/>
    <mergeCell ref="J354:J357"/>
    <mergeCell ref="K354:K357"/>
    <mergeCell ref="M354:M357"/>
    <mergeCell ref="O354:O357"/>
    <mergeCell ref="Q354:Q357"/>
    <mergeCell ref="H348:H351"/>
    <mergeCell ref="J348:J351"/>
    <mergeCell ref="K348:K351"/>
    <mergeCell ref="M348:M351"/>
    <mergeCell ref="H376:H377"/>
    <mergeCell ref="J376:J377"/>
    <mergeCell ref="K376:K377"/>
    <mergeCell ref="M376:M377"/>
    <mergeCell ref="H385:H387"/>
    <mergeCell ref="J385:J387"/>
    <mergeCell ref="K385:K387"/>
    <mergeCell ref="M385:M387"/>
    <mergeCell ref="H454:H457"/>
    <mergeCell ref="J454:J457"/>
    <mergeCell ref="K454:K457"/>
    <mergeCell ref="M454:M457"/>
    <mergeCell ref="O454:O457"/>
    <mergeCell ref="Q454:Q457"/>
    <mergeCell ref="H434:H437"/>
    <mergeCell ref="J434:J437"/>
    <mergeCell ref="K434:K437"/>
    <mergeCell ref="M434:M437"/>
    <mergeCell ref="O412:O415"/>
    <mergeCell ref="Q412:Q415"/>
    <mergeCell ref="H428:H431"/>
    <mergeCell ref="J428:J431"/>
    <mergeCell ref="K428:K431"/>
    <mergeCell ref="M428:M431"/>
    <mergeCell ref="O428:O431"/>
    <mergeCell ref="Q428:Q431"/>
    <mergeCell ref="H412:H415"/>
    <mergeCell ref="J412:J415"/>
    <mergeCell ref="K412:K415"/>
    <mergeCell ref="M412:M415"/>
    <mergeCell ref="O440:O441"/>
    <mergeCell ref="Q440:Q441"/>
    <mergeCell ref="H440:H441"/>
    <mergeCell ref="J440:J441"/>
    <mergeCell ref="K440:K441"/>
    <mergeCell ref="M440:M441"/>
    <mergeCell ref="O613:O616"/>
    <mergeCell ref="Q613:Q616"/>
    <mergeCell ref="H619:H622"/>
    <mergeCell ref="J619:J622"/>
    <mergeCell ref="K619:K622"/>
    <mergeCell ref="M619:M622"/>
    <mergeCell ref="O619:O622"/>
    <mergeCell ref="Q619:Q622"/>
    <mergeCell ref="H613:H616"/>
    <mergeCell ref="J613:J616"/>
    <mergeCell ref="K613:K616"/>
    <mergeCell ref="M613:M616"/>
    <mergeCell ref="O522:O524"/>
    <mergeCell ref="Q522:Q524"/>
    <mergeCell ref="H591:H594"/>
    <mergeCell ref="J591:J594"/>
    <mergeCell ref="K591:K594"/>
    <mergeCell ref="M591:M594"/>
    <mergeCell ref="O591:O594"/>
    <mergeCell ref="Q591:Q594"/>
    <mergeCell ref="H522:H524"/>
    <mergeCell ref="J522:J524"/>
    <mergeCell ref="K522:K524"/>
    <mergeCell ref="M522:M524"/>
    <mergeCell ref="O533:O534"/>
    <mergeCell ref="Q533:Q534"/>
    <mergeCell ref="O625:O628"/>
    <mergeCell ref="Q625:Q628"/>
    <mergeCell ref="H635:H638"/>
    <mergeCell ref="J635:J638"/>
    <mergeCell ref="K635:K638"/>
    <mergeCell ref="M635:M638"/>
    <mergeCell ref="O635:O638"/>
    <mergeCell ref="Q635:Q638"/>
    <mergeCell ref="H625:H628"/>
    <mergeCell ref="J625:J628"/>
    <mergeCell ref="K625:K628"/>
    <mergeCell ref="M625:M628"/>
    <mergeCell ref="O631:O632"/>
    <mergeCell ref="Q631:Q632"/>
    <mergeCell ref="H631:H632"/>
    <mergeCell ref="J631:J632"/>
    <mergeCell ref="K631:K632"/>
    <mergeCell ref="M631:M632"/>
    <mergeCell ref="O670:O672"/>
    <mergeCell ref="Q670:Q672"/>
    <mergeCell ref="H659:H662"/>
    <mergeCell ref="J659:J662"/>
    <mergeCell ref="K659:K662"/>
    <mergeCell ref="M659:M662"/>
    <mergeCell ref="O735:O736"/>
    <mergeCell ref="Q735:Q736"/>
    <mergeCell ref="H744:H745"/>
    <mergeCell ref="J744:J745"/>
    <mergeCell ref="K744:K745"/>
    <mergeCell ref="M744:M745"/>
    <mergeCell ref="O744:O745"/>
    <mergeCell ref="Q744:Q745"/>
    <mergeCell ref="H735:H736"/>
    <mergeCell ref="J735:J736"/>
    <mergeCell ref="K735:K736"/>
    <mergeCell ref="M735:M736"/>
    <mergeCell ref="O684:O685"/>
    <mergeCell ref="Q684:Q685"/>
    <mergeCell ref="H704:H705"/>
    <mergeCell ref="J704:J705"/>
    <mergeCell ref="M718:M721"/>
    <mergeCell ref="K704:K705"/>
    <mergeCell ref="M704:M705"/>
    <mergeCell ref="O704:O705"/>
    <mergeCell ref="Q704:Q705"/>
    <mergeCell ref="H693:H695"/>
    <mergeCell ref="J693:J695"/>
    <mergeCell ref="K693:K695"/>
    <mergeCell ref="M693:M695"/>
    <mergeCell ref="O693:O695"/>
    <mergeCell ref="H808:H809"/>
    <mergeCell ref="J808:J809"/>
    <mergeCell ref="H748:H750"/>
    <mergeCell ref="J748:J750"/>
    <mergeCell ref="K748:K750"/>
    <mergeCell ref="M748:M750"/>
    <mergeCell ref="O748:O750"/>
    <mergeCell ref="Q748:Q750"/>
    <mergeCell ref="H729:H732"/>
    <mergeCell ref="J729:J732"/>
    <mergeCell ref="K729:K732"/>
    <mergeCell ref="M729:M732"/>
    <mergeCell ref="K808:K809"/>
    <mergeCell ref="M808:M809"/>
    <mergeCell ref="O762:O763"/>
    <mergeCell ref="Q762:Q763"/>
    <mergeCell ref="H771:H772"/>
    <mergeCell ref="J771:J772"/>
    <mergeCell ref="K771:K772"/>
    <mergeCell ref="M771:M772"/>
    <mergeCell ref="O771:O772"/>
    <mergeCell ref="Q771:Q772"/>
    <mergeCell ref="H762:H763"/>
    <mergeCell ref="J762:J763"/>
    <mergeCell ref="H797:H799"/>
    <mergeCell ref="J797:J799"/>
    <mergeCell ref="K797:K799"/>
    <mergeCell ref="M797:M799"/>
    <mergeCell ref="O780:O783"/>
    <mergeCell ref="Q780:Q783"/>
    <mergeCell ref="H786:H789"/>
    <mergeCell ref="J786:J789"/>
    <mergeCell ref="K786:K789"/>
    <mergeCell ref="M786:M789"/>
    <mergeCell ref="O786:O789"/>
    <mergeCell ref="Q786:Q789"/>
    <mergeCell ref="H780:H783"/>
    <mergeCell ref="J780:J783"/>
    <mergeCell ref="K780:K783"/>
    <mergeCell ref="M780:M783"/>
    <mergeCell ref="M927:M930"/>
    <mergeCell ref="O915:O918"/>
    <mergeCell ref="Q915:Q918"/>
    <mergeCell ref="H921:H924"/>
    <mergeCell ref="J921:J924"/>
    <mergeCell ref="K921:K924"/>
    <mergeCell ref="M921:M924"/>
    <mergeCell ref="O921:O924"/>
    <mergeCell ref="Q921:Q924"/>
    <mergeCell ref="H915:H918"/>
    <mergeCell ref="J915:J918"/>
    <mergeCell ref="K915:K918"/>
    <mergeCell ref="M915:M918"/>
    <mergeCell ref="H812:H814"/>
    <mergeCell ref="J812:J814"/>
    <mergeCell ref="K812:K814"/>
    <mergeCell ref="M812:M814"/>
    <mergeCell ref="O812:O814"/>
    <mergeCell ref="Q812:Q814"/>
    <mergeCell ref="O899:O901"/>
    <mergeCell ref="Q899:Q901"/>
    <mergeCell ref="H910:H912"/>
    <mergeCell ref="J910:J912"/>
    <mergeCell ref="K910:K912"/>
    <mergeCell ref="M910:M912"/>
    <mergeCell ref="O910:O912"/>
    <mergeCell ref="Q910:Q912"/>
    <mergeCell ref="O943:O946"/>
    <mergeCell ref="Q943:Q946"/>
    <mergeCell ref="H949:H952"/>
    <mergeCell ref="J949:J952"/>
    <mergeCell ref="K949:K952"/>
    <mergeCell ref="M949:M952"/>
    <mergeCell ref="O949:O952"/>
    <mergeCell ref="Q949:Q952"/>
    <mergeCell ref="H943:H946"/>
    <mergeCell ref="J943:J946"/>
    <mergeCell ref="K943:K946"/>
    <mergeCell ref="M943:M946"/>
    <mergeCell ref="O927:O930"/>
    <mergeCell ref="Q927:Q930"/>
    <mergeCell ref="H937:H940"/>
    <mergeCell ref="J937:J940"/>
    <mergeCell ref="K937:K940"/>
    <mergeCell ref="M937:M940"/>
    <mergeCell ref="O937:O940"/>
    <mergeCell ref="Q937:Q940"/>
    <mergeCell ref="H933:H934"/>
    <mergeCell ref="J933:J934"/>
    <mergeCell ref="K933:K934"/>
    <mergeCell ref="M933:M934"/>
    <mergeCell ref="O933:O934"/>
    <mergeCell ref="Q933:Q934"/>
    <mergeCell ref="H927:H930"/>
    <mergeCell ref="J927:J930"/>
    <mergeCell ref="H1212:H1215"/>
    <mergeCell ref="J1212:J1215"/>
    <mergeCell ref="K1212:K1215"/>
    <mergeCell ref="M1212:M1215"/>
    <mergeCell ref="O1212:O1215"/>
    <mergeCell ref="Q1212:Q1215"/>
    <mergeCell ref="H1030:H1033"/>
    <mergeCell ref="J1030:J1033"/>
    <mergeCell ref="K1030:K1033"/>
    <mergeCell ref="M1030:M1033"/>
    <mergeCell ref="O970:O973"/>
    <mergeCell ref="Q970:Q973"/>
    <mergeCell ref="H1009:H1012"/>
    <mergeCell ref="J1009:J1012"/>
    <mergeCell ref="K1009:K1012"/>
    <mergeCell ref="M1009:M1012"/>
    <mergeCell ref="O1009:O1012"/>
    <mergeCell ref="Q1009:Q1012"/>
    <mergeCell ref="H970:H973"/>
    <mergeCell ref="J970:J973"/>
    <mergeCell ref="K970:K973"/>
    <mergeCell ref="M970:M973"/>
    <mergeCell ref="O1208:O1209"/>
    <mergeCell ref="Q1208:Q1209"/>
    <mergeCell ref="O1081:O1082"/>
    <mergeCell ref="Q1081:Q1082"/>
    <mergeCell ref="H1208:H1209"/>
    <mergeCell ref="J1208:J1209"/>
    <mergeCell ref="K1208:K1209"/>
    <mergeCell ref="M1208:M1209"/>
    <mergeCell ref="O1106:O1107"/>
    <mergeCell ref="Q1106:Q1107"/>
    <mergeCell ref="O1240:O1243"/>
    <mergeCell ref="Q1240:Q1243"/>
    <mergeCell ref="H1246:H1249"/>
    <mergeCell ref="J1246:J1249"/>
    <mergeCell ref="K1246:K1249"/>
    <mergeCell ref="M1246:M1249"/>
    <mergeCell ref="O1246:O1249"/>
    <mergeCell ref="Q1246:Q1249"/>
    <mergeCell ref="H1240:H1243"/>
    <mergeCell ref="J1240:J1243"/>
    <mergeCell ref="K1240:K1243"/>
    <mergeCell ref="M1240:M1243"/>
    <mergeCell ref="H1252:H1253"/>
    <mergeCell ref="J1252:J1253"/>
    <mergeCell ref="K1252:K1253"/>
    <mergeCell ref="M1252:M1253"/>
    <mergeCell ref="O1252:O1253"/>
    <mergeCell ref="Q1252:Q1253"/>
    <mergeCell ref="H1268:H1271"/>
    <mergeCell ref="J1268:J1271"/>
    <mergeCell ref="K1268:K1271"/>
    <mergeCell ref="M1268:M1271"/>
    <mergeCell ref="H1286:H1288"/>
    <mergeCell ref="J1286:J1288"/>
    <mergeCell ref="K1286:K1288"/>
    <mergeCell ref="M1286:M1288"/>
    <mergeCell ref="O1286:O1288"/>
    <mergeCell ref="Q1286:Q1288"/>
    <mergeCell ref="O1338:O1341"/>
    <mergeCell ref="Q1338:Q1341"/>
    <mergeCell ref="H1319:H1322"/>
    <mergeCell ref="J1319:J1322"/>
    <mergeCell ref="K1319:K1322"/>
    <mergeCell ref="M1319:M1322"/>
    <mergeCell ref="O1325:O1326"/>
    <mergeCell ref="Q1325:Q1326"/>
    <mergeCell ref="H1329:H1330"/>
    <mergeCell ref="J1329:J1330"/>
    <mergeCell ref="O1333:O1335"/>
    <mergeCell ref="Q1333:Q1335"/>
    <mergeCell ref="O1280:O1283"/>
    <mergeCell ref="Q1280:Q1283"/>
    <mergeCell ref="H1291:H1293"/>
    <mergeCell ref="J1291:J1293"/>
    <mergeCell ref="K1291:K1293"/>
    <mergeCell ref="M1291:M1293"/>
    <mergeCell ref="O1291:O1293"/>
    <mergeCell ref="Q1291:Q1293"/>
    <mergeCell ref="H1280:H1283"/>
    <mergeCell ref="J1280:J1283"/>
    <mergeCell ref="O1837:O1839"/>
    <mergeCell ref="Q1837:Q1839"/>
    <mergeCell ref="O1349:O1352"/>
    <mergeCell ref="Q1349:Q1352"/>
    <mergeCell ref="H1355:H1358"/>
    <mergeCell ref="J1355:J1358"/>
    <mergeCell ref="K1355:K1358"/>
    <mergeCell ref="M1355:M1358"/>
    <mergeCell ref="O1355:O1358"/>
    <mergeCell ref="Q1355:Q1358"/>
    <mergeCell ref="H1349:H1352"/>
    <mergeCell ref="J1349:J1352"/>
    <mergeCell ref="K1349:K1352"/>
    <mergeCell ref="M1349:M1352"/>
    <mergeCell ref="O1818:O1819"/>
    <mergeCell ref="Q1818:Q1819"/>
    <mergeCell ref="O1802:O1803"/>
    <mergeCell ref="Q1802:Q1803"/>
    <mergeCell ref="H1806:H1807"/>
    <mergeCell ref="J1806:J1807"/>
    <mergeCell ref="K1806:K1807"/>
    <mergeCell ref="M1806:M1807"/>
    <mergeCell ref="O1806:O1807"/>
    <mergeCell ref="Q1806:Q1807"/>
    <mergeCell ref="H1802:H1803"/>
    <mergeCell ref="J1802:J1803"/>
    <mergeCell ref="K1802:K1803"/>
    <mergeCell ref="M1802:M1803"/>
    <mergeCell ref="O1441:O1444"/>
    <mergeCell ref="Q1441:Q1444"/>
    <mergeCell ref="H1371:H1374"/>
    <mergeCell ref="J1371:J1374"/>
    <mergeCell ref="H1361:H1364"/>
    <mergeCell ref="J1361:J1364"/>
    <mergeCell ref="K1361:K1364"/>
    <mergeCell ref="M1361:M1364"/>
    <mergeCell ref="O1414:O1415"/>
    <mergeCell ref="Q1414:Q1415"/>
    <mergeCell ref="H1423:H1424"/>
    <mergeCell ref="J1423:J1424"/>
    <mergeCell ref="K1423:K1424"/>
    <mergeCell ref="M1423:M1424"/>
    <mergeCell ref="O1423:O1424"/>
    <mergeCell ref="Q1423:Q1424"/>
    <mergeCell ref="H1414:H1415"/>
    <mergeCell ref="J1414:J1415"/>
    <mergeCell ref="K1414:K1415"/>
    <mergeCell ref="M1414:M1415"/>
    <mergeCell ref="O1387:O1388"/>
    <mergeCell ref="Q1387:Q1388"/>
    <mergeCell ref="H1396:H1397"/>
    <mergeCell ref="J1396:J1397"/>
    <mergeCell ref="K1396:K1397"/>
    <mergeCell ref="M1396:M1397"/>
    <mergeCell ref="O1396:O1397"/>
    <mergeCell ref="Q1396:Q1397"/>
    <mergeCell ref="H1391:H1393"/>
    <mergeCell ref="J1391:J1393"/>
    <mergeCell ref="K1391:K1393"/>
    <mergeCell ref="M1391:M1393"/>
    <mergeCell ref="O1391:O1393"/>
    <mergeCell ref="Q1391:Q1393"/>
    <mergeCell ref="H1387:H1388"/>
    <mergeCell ref="J1387:J1388"/>
    <mergeCell ref="K1957:K1959"/>
    <mergeCell ref="M1957:M1959"/>
    <mergeCell ref="H1972:H1974"/>
    <mergeCell ref="J1972:J1974"/>
    <mergeCell ref="K1972:K1974"/>
    <mergeCell ref="M1972:M1974"/>
    <mergeCell ref="O1972:O1974"/>
    <mergeCell ref="Q1972:Q1974"/>
    <mergeCell ref="O955:O956"/>
    <mergeCell ref="Q955:Q956"/>
    <mergeCell ref="H1095:H1097"/>
    <mergeCell ref="J1095:J1097"/>
    <mergeCell ref="K1095:K1097"/>
    <mergeCell ref="M1095:M1097"/>
    <mergeCell ref="O1095:O1097"/>
    <mergeCell ref="Q1095:Q1097"/>
    <mergeCell ref="H955:H956"/>
    <mergeCell ref="J955:J956"/>
    <mergeCell ref="K955:K956"/>
    <mergeCell ref="M955:M956"/>
    <mergeCell ref="O1381:O1384"/>
    <mergeCell ref="Q1381:Q1384"/>
    <mergeCell ref="H1441:H1444"/>
    <mergeCell ref="J1441:J1444"/>
    <mergeCell ref="K1441:K1444"/>
    <mergeCell ref="M1441:M1444"/>
    <mergeCell ref="H1381:H1384"/>
    <mergeCell ref="J1381:J1384"/>
    <mergeCell ref="O1361:O1364"/>
    <mergeCell ref="Q1361:Q1364"/>
    <mergeCell ref="K1371:K1374"/>
    <mergeCell ref="M1371:M1374"/>
    <mergeCell ref="O1977:O1979"/>
    <mergeCell ref="Q1977:Q1979"/>
    <mergeCell ref="H1982:H1984"/>
    <mergeCell ref="G43:G45"/>
    <mergeCell ref="G126:G129"/>
    <mergeCell ref="G121:G123"/>
    <mergeCell ref="G86:G88"/>
    <mergeCell ref="G132:G134"/>
    <mergeCell ref="G137:G140"/>
    <mergeCell ref="G143:G145"/>
    <mergeCell ref="G154:G155"/>
    <mergeCell ref="G212:G213"/>
    <mergeCell ref="G216:G217"/>
    <mergeCell ref="G222:G223"/>
    <mergeCell ref="G226:G227"/>
    <mergeCell ref="G250:G252"/>
    <mergeCell ref="G255:G257"/>
    <mergeCell ref="G366:G368"/>
    <mergeCell ref="G371:G373"/>
    <mergeCell ref="G320:G323"/>
    <mergeCell ref="G326:G329"/>
    <mergeCell ref="G332:G333"/>
    <mergeCell ref="G336:G339"/>
    <mergeCell ref="G342:G345"/>
    <mergeCell ref="G283:G285"/>
    <mergeCell ref="G288:G290"/>
    <mergeCell ref="G293:G295"/>
    <mergeCell ref="O1951:O1953"/>
    <mergeCell ref="Q1951:Q1953"/>
    <mergeCell ref="H1951:H1953"/>
    <mergeCell ref="J1951:J1953"/>
    <mergeCell ref="G1414:G1415"/>
    <mergeCell ref="G1432:G1433"/>
    <mergeCell ref="G1436:G1438"/>
    <mergeCell ref="G1319:G1322"/>
    <mergeCell ref="G1396:G1397"/>
    <mergeCell ref="G1400:G1402"/>
    <mergeCell ref="G1405:G1406"/>
    <mergeCell ref="G1409:G1411"/>
    <mergeCell ref="G597:G599"/>
    <mergeCell ref="G602:G605"/>
    <mergeCell ref="G608:G610"/>
    <mergeCell ref="H1977:H1979"/>
    <mergeCell ref="J1977:J1979"/>
    <mergeCell ref="K1977:K1979"/>
    <mergeCell ref="M1977:M1979"/>
    <mergeCell ref="K1951:K1953"/>
    <mergeCell ref="M1951:M1953"/>
    <mergeCell ref="H1837:H1839"/>
    <mergeCell ref="J1837:J1839"/>
    <mergeCell ref="K1837:K1839"/>
    <mergeCell ref="M1837:M1839"/>
    <mergeCell ref="H1338:H1341"/>
    <mergeCell ref="J1338:J1341"/>
    <mergeCell ref="K1338:K1341"/>
    <mergeCell ref="M1338:M1341"/>
    <mergeCell ref="H1262:H1265"/>
    <mergeCell ref="J1262:J1265"/>
    <mergeCell ref="K1262:K1265"/>
    <mergeCell ref="M1262:M1265"/>
    <mergeCell ref="K927:K930"/>
    <mergeCell ref="G1565:G1566"/>
    <mergeCell ref="H1957:H1959"/>
    <mergeCell ref="J1957:J1959"/>
    <mergeCell ref="G298:G300"/>
    <mergeCell ref="G303:G306"/>
    <mergeCell ref="G260:G261"/>
    <mergeCell ref="G264:G266"/>
    <mergeCell ref="G269:G270"/>
    <mergeCell ref="G273:G275"/>
    <mergeCell ref="G278:G280"/>
    <mergeCell ref="G837:G839"/>
    <mergeCell ref="G808:G809"/>
    <mergeCell ref="G847:G849"/>
    <mergeCell ref="G857:G859"/>
    <mergeCell ref="G866:G868"/>
    <mergeCell ref="G875:G877"/>
    <mergeCell ref="G1418:G1420"/>
    <mergeCell ref="G1427:G1429"/>
    <mergeCell ref="G949:G952"/>
    <mergeCell ref="G1020:G1023"/>
    <mergeCell ref="G1095:G1097"/>
    <mergeCell ref="G1106:G1107"/>
    <mergeCell ref="G1135:G1137"/>
    <mergeCell ref="G1145:G1147"/>
    <mergeCell ref="G1155:G1157"/>
    <mergeCell ref="G1160:G1161"/>
    <mergeCell ref="G1164:G1166"/>
    <mergeCell ref="G1183:G1185"/>
    <mergeCell ref="G1173:G1175"/>
    <mergeCell ref="G1203:G1205"/>
    <mergeCell ref="G1212:G1215"/>
    <mergeCell ref="G1423:G1424"/>
    <mergeCell ref="G1223:G1226"/>
    <mergeCell ref="G314:G317"/>
    <mergeCell ref="G613:G616"/>
    <mergeCell ref="G1506:G1507"/>
    <mergeCell ref="G1514:G1516"/>
    <mergeCell ref="G1524:G1526"/>
    <mergeCell ref="G1536:G1537"/>
    <mergeCell ref="G1540:G1542"/>
    <mergeCell ref="G1469:G1471"/>
    <mergeCell ref="G1474:G1475"/>
    <mergeCell ref="G1478:G1479"/>
    <mergeCell ref="G1482:G1483"/>
    <mergeCell ref="G1486:G1487"/>
    <mergeCell ref="G1441:G1444"/>
    <mergeCell ref="G1447:G1450"/>
    <mergeCell ref="G1453:G1455"/>
    <mergeCell ref="G1458:G1460"/>
    <mergeCell ref="G1465:G1466"/>
    <mergeCell ref="G68:G70"/>
    <mergeCell ref="G1314:G1316"/>
    <mergeCell ref="G572:G574"/>
    <mergeCell ref="G577:G579"/>
    <mergeCell ref="G582:G584"/>
    <mergeCell ref="G587:G588"/>
    <mergeCell ref="G591:G594"/>
    <mergeCell ref="G529:G530"/>
    <mergeCell ref="G533:G534"/>
    <mergeCell ref="G557:G559"/>
    <mergeCell ref="G562:G564"/>
    <mergeCell ref="G567:G569"/>
    <mergeCell ref="G440:G441"/>
    <mergeCell ref="G444:G447"/>
    <mergeCell ref="G517:G519"/>
    <mergeCell ref="G522:G524"/>
    <mergeCell ref="G348:G351"/>
    <mergeCell ref="G1718:G1719"/>
    <mergeCell ref="G1727:G1729"/>
    <mergeCell ref="G1736:G1737"/>
    <mergeCell ref="G1653:G1655"/>
    <mergeCell ref="G1663:G1665"/>
    <mergeCell ref="G1675:G1676"/>
    <mergeCell ref="G1679:G1680"/>
    <mergeCell ref="G1700:G1701"/>
    <mergeCell ref="G1603:G1604"/>
    <mergeCell ref="G1607:G1609"/>
    <mergeCell ref="G1633:G1634"/>
    <mergeCell ref="G1637:G1638"/>
    <mergeCell ref="G1645:G1646"/>
    <mergeCell ref="G1569:G1570"/>
    <mergeCell ref="G1577:G1578"/>
    <mergeCell ref="G1585:G1586"/>
    <mergeCell ref="G1594:G1595"/>
    <mergeCell ref="G625:G628"/>
    <mergeCell ref="G718:G721"/>
    <mergeCell ref="G797:G799"/>
    <mergeCell ref="G1193:G1195"/>
    <mergeCell ref="G8:M9"/>
    <mergeCell ref="O8:Q9"/>
    <mergeCell ref="G207:G209"/>
    <mergeCell ref="G1928:G1929"/>
    <mergeCell ref="G1936:G1938"/>
    <mergeCell ref="G1946:G1948"/>
    <mergeCell ref="G1877:G1878"/>
    <mergeCell ref="G1886:G1887"/>
    <mergeCell ref="G1895:G1896"/>
    <mergeCell ref="G1911:G1913"/>
    <mergeCell ref="G1920:G1921"/>
    <mergeCell ref="G1832:G1834"/>
    <mergeCell ref="G1844:G1845"/>
    <mergeCell ref="G1848:G1850"/>
    <mergeCell ref="G1869:G1870"/>
    <mergeCell ref="G1873:G1874"/>
    <mergeCell ref="G1798:G1799"/>
    <mergeCell ref="G1802:G1803"/>
    <mergeCell ref="G1806:G1807"/>
    <mergeCell ref="G1814:G1815"/>
    <mergeCell ref="G1822:G1824"/>
    <mergeCell ref="G1744:G1746"/>
    <mergeCell ref="G1754:G1756"/>
    <mergeCell ref="G1764:G1765"/>
    <mergeCell ref="G1774:G1775"/>
    <mergeCell ref="G1778:G1779"/>
    <mergeCell ref="G1704:G1706"/>
    <mergeCell ref="G1709:G1710"/>
  </mergeCells>
  <conditionalFormatting sqref="N21">
    <cfRule type="iconSet" priority="18208">
      <iconSet iconSet="3Symbols2">
        <cfvo type="percent" val="0"/>
        <cfvo type="num" val="2"/>
        <cfvo type="num" val="3"/>
      </iconSet>
    </cfRule>
  </conditionalFormatting>
  <conditionalFormatting sqref="N26">
    <cfRule type="iconSet" priority="18130">
      <iconSet iconSet="3Symbols2">
        <cfvo type="percent" val="0"/>
        <cfvo type="num" val="2"/>
        <cfvo type="num" val="3"/>
      </iconSet>
    </cfRule>
  </conditionalFormatting>
  <dataValidations count="3">
    <dataValidation type="list" allowBlank="1" showInputMessage="1" showErrorMessage="1" sqref="Q15:Q16 O5:Q6 Q1895:Q1896 K5:M6 Q73:Q74 Q82:Q83 Q101:Q102 Q163:Q164 Q172:Q173 Q181:Q182 Q1814:Q1815 Q212:Q213 Q222:Q223 Q1630 Q260:Q261 Q269:Q270 Q332:Q333 Q376:Q377 Q450:Q451 Q460:Q461 Q469:Q470 Q478:Q479 Q487:Q488 Q496:Q497 Q529:Q530 Q933:Q934 Q587:Q588 Q631:Q632 Q675:Q676 Q684:Q685 Q704:Q705 Q735:Q736 Q744:Q745 Q753:Q754 Q762:Q763 Q771:Q772 Q804:Q805 Q890:Q891 Q1718:Q1719 Q862:Q863 Q871:Q872 Q955:Q956 Q986:Q987 Q995:Q996 Q1026:Q1027 Q1036:Q1037 Q1045:Q1046 Q1054:Q1055 Q1063:Q1064 Q1072:Q1073 Q1081:Q1082 Q1102:Q1103 Q1928:Q1929 Q1160:Q1161 Q1169:Q1170 Q1208:Q1209 Q1252:Q1253 Q1296:Q1297 Q1305:Q1306 Q1325:Q1326 Q1736:Q1737 Q1367:Q1368 Q1377:Q1378 Q1387:Q1388 Q1396:Q1397 Q1405:Q1406 Q1414:Q1415 Q1423:Q1424 Q1432:Q1433 Q1465:Q1466 Q1474:Q1475 Q1920:Q1921 Q1482:Q1483 Q1798:Q1799 Q1490:Q1491 Q1806:Q1807 Q1498:Q1499 Q1904 Q1506:Q1507 Q1886:Q1887 Q1536:Q1537 Q1545:Q1546 Q1554:Q1555 Q1877:Q1878 Q1764:Q1765 Q1569:Q1570 Q1869:Q1870 Q1577:Q1578 Q1774:Q1775 Q1585:Q1586 Q1594:Q1595 Q1603:Q1604 Q1612:Q1613 Q1861:Q1862 Q1790:Q1791 Q1637:Q1638 Q1632 Q1645:Q1646 Q1853:Q1854 Q1675:Q1676 Q1844:Q1845 Q1683:Q1684 Q1782:Q1783 Q1691:Q1692 Q1700:Q1701 Q1709:Q1710">
      <formula1>CAudit_Ostatus_tbl</formula1>
    </dataValidation>
    <dataValidation type="list" allowBlank="1" showInputMessage="1" showErrorMessage="1" sqref="F19:F20 F28:F30 F38:F40 F48:F50 F58:F60 F68:F70 F77:F79 F86:F88 F96:F98 F105:F107 F115:F118 F126:F129 F137:F140 F148:F151 F158:F160 F167:F169 F176:F178 F185:F187 F196:F199 F207:F209 F216:F217 F226:F227 F235:F237 F245:F247 F255:F257 F264:F266 F273:F275 F283:F285 F293:F295 F303:F306 F314:F317 F326:F329 F336:F339 F348:F351 F360:F363 F371:F373 F380:F382 F390:F393 F401:F404 F412:F415 F423:F425 F434:F437 F444:F447 F454:F457 F464:F466 F473:F475 F482:F484 F491:F493 F500:F502 F511:F514 F522:F524 F533:F534 F542:F544 F552:F554 F562:F564 F572:F574 F582:F584 F591:F594 F602:F605 F613:F616 F625:F628 F635:F638 F647:F650 F659:F662 F670:F672 F679:F681 F688:F690 F698:F701 F708:F710 F718:F721 F729:F732 F739:F741 F748:F750 F757:F759 F766:F768 F775:F777 F786:F789 F797:F799 F808:F809 F817:F819 F827:F829 F837:F839 F847:F849 F857:F859 F866:F868 F875:F877 F885:F887 F894:F896 F904:F907 F915:F918 F927:F930 F937:F940 F949:F952 F959:F961 F970:F973 F981:F983 F990:F992 F999:F1001 F1009:F1012 F1020:F1023 F1030:F1033 F1040:F1042 F1049:F1051 F1058:F1060 F1067:F1069 F1076:F1078 F1085:F1087 F1095:F1097 F1106:F1107 F1115:F1117 F1125:F1127 F1135:F1137 F1145:F1147 F1155:F1157 F1164:F1166 F1173:F1175 F1183:F1185 F1193:F1195 F1203:F1205 F1212:F1215 F1223:F1226 F1234:F1237 F1246:F1249 F1256:F1259 F1268:F1271 F1280:F1283 F1291:F1293 F1300:F1302 F1309:F1311 F1319:F1322 F1329:F1330 F1338:F1341 F1349:F1352 F1361:F1364 F1371:F1374 F1381:F1384 F1391:F1393 F1400:F1402 F1409:F1411 F1418:F1420 F1427:F1429 F1436:F1438 F1447:F1450 F1458:F1460 F1469:F1471 F1478:F1479 F1486:F1487 F1494:F1495 F1502:F1503 F1510:F1511 F1519:F1521 F1529:F1531 F1540:F1542 F1549:F1551 F1558:F1559 F1565:F1566 F1573:F1574 F1581:F1582 F1589:F1591 F1598:F1600 F1607:F1609 F1616:F1618 F1626:F1627 F1633:F1634 F1641:F1642 F1649:F1650 F1658:F1660 F1668:F1670 F1679:F1680 F1687:F1688 F1695:F1697 F1704:F1706 F1713:F1715 F1722:F1724 F1732:F1733 F1740:F1741 F1749:F1751 F1759:F1761 F1768:F1769 F1778:F1779 F1786:F1787 F1794:F1795 F1802:F1803 F1810:F1811 F1818:F1819 F1827:F1829 F1837:F1839 F1848:F1850 F1857:F1858 F1865:F1866 F1873:F1874 F1881:F1883 F1890:F1892 F1899:F1901 F1907:F1908 F1916:F1917 F1924:F1925 F1932:F1933 F1941:F1943 F1951:F1953 F1998:F2000 F2003:F2005 F2008:F2010 F2013:F2015 F2018:F2020 F2023:F2025 F2028:F2030 F2033:F2035 F2080:F2082 F2085:F2087 F2090:F2092 F2095:F2097 F2100:F2102 F2105:F2107 F2110:F2112 F2115:F2117 F2162:F2164 F2167:F2169 F2172:F2174 F2177:F2179 F2182:F2184 F2187:F2189 F2192:F2194 F2197:F2199 F2244:F2246 F2249:F2251 F2254:F2256 F2259:F2261 F2264:F2266 F2269:F2271 F2274:F2276 F2279:F2281 F2326:F2328 F2331:F2333 F2336:F2338 F2341:F2343 F2346:F2348 F2351:F2353 F2356:F2358 F2361:F2363">
      <formula1>nno_document_construction_status</formula1>
    </dataValidation>
    <dataValidation type="list" allowBlank="1" showInputMessage="1" showErrorMessage="1" sqref="M19:M20 Q1381 Q19:Q20 M28 Q38 Q28 M38 M48 Q48 Q58 M58 M68 Q68 Q77 M77 M86 Q86 Q96 M96 M105 M115 M2361 Q126 Q115 M137 M126 Q148 Q137 Q105 Q158 M158 M167 Q167 Q176 M176 M185 M196 M148 Q185 M235 M216:M217 Q216:Q217 Q226:Q227 M226:M227 M533:M534 Q533:Q534 Q808:Q809 M808:M809 M1106:M1107 Q1106:Q1107 Q1329:Q1330 M1329:M1330 M1478:M1479 Q1478:Q1479 Q1486:Q1487 M1486:M1487 M1494:M1495 Q1494:Q1495 Q1502:Q1503 M1502:M1503 M1510:M1511 Q1510:Q1511 Q1558:Q1559 M1558:M1559 M1565:M1566 Q1565:Q1566 Q1573:Q1574 M1573:M1574 M1581:M1582 Q1581:Q1582 Q1626:Q1627 M1626:M1627 M1633:M1634 Q1633:Q1634 Q1641:Q1642 M1641:M1642 M1649:M1650 Q1649:Q1650 Q1679:Q1680 M1679:M1680 M1687:M1688 Q1687:Q1688 Q1732:Q1733 M1732:M1733 M1740:M1741 Q1740:Q1741 Q1768:Q1769 M1768:M1769 M1778:M1779 Q1778:Q1779 Q1786:Q1787 M1786:M1787 M1794:M1795 Q1794:Q1795 Q1802:Q1803 M1802:M1803 M1810:M1811 Q1810:Q1811 Q1818:Q1819 M1818:M1819 M1857:M1858 Q1857:Q1858 Q1865:Q1866 M1865:M1866 M1873:M1874 Q1873:Q1874 Q1907:Q1908 M1907:M1908 M1916:M1917 Q1916:Q1917 Q1924:Q1925 M1924:M1925 M1932:M1933 Q1932:Q1933 Q2356 Q2361 M2351 M2356 Q2346 Q2351 M2341 M2346 Q2336 Q2341 M2331 M2336 Q2326 Q2331 M2279 M2326 Q2274 Q2279 M2269 M2274 Q2264 Q2269 M2259 M2264 Q2254 Q2259 M2249 M2254 Q2244 Q2249 M2197 M2244 Q2192 Q2197 M2187 M2192 Q2182 Q2187 M2177 M2182 Q2172 Q2177 M2167 M2172 Q2162 Q2167 Q2115 M2162 M2115 Q2110 M2105 M2110 Q2100 Q2105 M2095 M2100 Q2090 Q2095 M2085 M2090 Q2080 Q2085 M2033 M2080 Q2028 Q2033 M2023 M2028 Q2018 Q2023 M2013 M2018 Q2008 Q2013 M2003 M2008 Q1998 Q2003 M1951 M1998 Q1941 Q1951 M1899 M1941 Q1890 Q1899 M1881 M1890 Q1848 Q1881 M1837 M1848 Q1827 Q1837 M1759 M1827 Q1749 Q1759 M1722 M1749 Q1713 Q1722 M1704 M1713 Q1695 Q1704 M1668 M1695 Q1658 Q1668 M1616 M1658 Q1607 Q1616 M1598 M1607 Q1589 Q1598 M1549 M1589 Q1540 Q1549 M1529 M1540 Q1519 Q1529 M1469 M1519 Q1458 Q1469 M1436 M1458 Q1427 Q1436 M1418 M1427 Q1409 Q1418 M1400 M1409 Q1391 Q1400 M1309 M1391 Q1300 Q1309 M1291 M1300 Q1203 Q1291 M1193 M1203 Q1183 Q1193 M1173 M1183 Q1164 Q1173 M1155 M1164 Q1145 Q1155 M1135 M1145 Q1125 Q1135 M1115 M1125 Q1095 Q1115 M1085 M1095 Q1076 Q1085 M1067 M1076 Q1058 Q1067 M1049 M1058 Q1040 Q1049 M999 M1040 Q990 Q999 M981 M990 Q959 Q981 M894 M959 Q885 Q894 M875 M885 Q866 Q875 M857 M866 Q847 Q857 M837 M847 Q827 Q837 M817 M827 Q797 Q817 M775 M797 Q766 Q775 M757 M766 Q748 Q757 M739 M748 Q708 Q739 M688 M708 Q679 Q688 M670 M679 Q582 Q670 M572 M582 Q562 Q572 M552 M562 Q542 Q552 M522 M542 Q500 Q522 M491 M500 Q482 Q491 M473 M482 Q464 Q473 M423 M464 Q380 Q423 M371 M380 Q293 Q371 M283 M293 Q273 Q283 M264 M273 Q255 Q264 M245 M255 Q235 Q245 M207 Q207 Q196 Q303 M303 M314 Q314 Q326 M326 M336 Q336 Q348 M348 M360 Q360 Q390 M390 M401 Q401 Q412 M412 M434 Q434 Q444 M444 M454 Q454 Q511 M511 M591 Q591 Q602 M602 M613 Q613 Q625 M625 M635 Q635 Q647 M647 M659 Q659 Q698 M698 M718 Q718 Q729 M729 M786 Q786 Q904 M904 M915 Q915 Q927 M927 M937 Q937 Q949 M949 M970 Q970 Q1009 M1009 M1020 Q1020 Q1030 M1212 M1030 Q1223 Q1212 M1234 M1223 Q1246 Q1234 M1256 M1246 Q1268 Q1256 M1280 M1268 Q1319 Q1280 M1338 M1319 Q1349 Q1338 M1361 M1349 Q1371 Q1361 M1381 M1371 Q1447 M1447">
      <formula1>nno_overall_design_status</formula1>
    </dataValidation>
  </dataValidations>
  <hyperlinks>
    <hyperlink ref="G15" location="'WWR Calculator'!A1" display="WWR Calculator"/>
    <hyperlink ref="G19" location="'WWR Calculator'!A1" display="WWR Calculator"/>
    <hyperlink ref="G43" location="'AASF Calculator'!A1" display="AASF Calculator"/>
    <hyperlink ref="G49" location="'AASF Calculator'!A1" display="AASF Calculator"/>
    <hyperlink ref="G54" location="'U Value Calculator'!A1" display="U Value Calculator"/>
    <hyperlink ref="G59" location="'U Value Calculator'!A1" display="U Value Calculator"/>
    <hyperlink ref="G63" location="'U Value Calculator'!A1" display="U Value Calculator"/>
    <hyperlink ref="G68" location="'U Value Calculator'!A1" display="U Value Calculator"/>
    <hyperlink ref="G73" location="'Glass Properties Calculator'!A1" display="Glass Properties  Calculator"/>
    <hyperlink ref="G79" location="'Glass Properties Calculator'!A1" display="Glass Properties  Calculator"/>
    <hyperlink ref="G82" location="'Glass Properties Calculator'!A1" display="Glass Properties  Calculator"/>
    <hyperlink ref="G86" location="'Glass Properties Calculator'!A1" display="Glass Properties  Calculator"/>
    <hyperlink ref="G92" location="'Natural Ventilation Calculator'!A1" display="Natural Ventilation  Calculator"/>
    <hyperlink ref="G97" location="'Natural Ventilation Calculator'!A1" display="Natural Ventilation  Calculator"/>
    <hyperlink ref="G110" location="'COP Calculator'!A1" display="COP Calculator"/>
    <hyperlink ref="G116" location="'COP Calculator'!A1" display="COP Calculator"/>
    <hyperlink ref="G121" location="'Heating Efficiency Calculator'!A1" display="Heating Efficiency Calculator"/>
    <hyperlink ref="G126" location="'Heating Efficiency Calculator'!A1" display="Heating Efficiency Calculator"/>
    <hyperlink ref="G132" location="'Heating Efficiency Calculator'!A1" display="Heating Efficiency Calculator"/>
    <hyperlink ref="G137" location="'Heating Efficiency Calculator'!A1" display="Heating Efficiency Calculator"/>
    <hyperlink ref="G143" location="'Heating Efficiency Calculator'!A1" display="Heating Efficiency Calculator"/>
    <hyperlink ref="G149" location="'Heating Efficiency Calculator'!A1" display="Heating Efficiency Calculator"/>
    <hyperlink ref="G154" location="'Heating Efficiency Calculator'!A1" display="Heating Efficiency Calculator"/>
    <hyperlink ref="G159" location="'Heating Efficiency Calculator'!A1" display="Heating Efficiency Calculator"/>
    <hyperlink ref="G203" location="'Solar PV Calculator'!A1" display="Solar PV Calculator"/>
    <hyperlink ref="G207" location="'Solar PV Calculator'!A1" display="Solar PV Calculator"/>
    <hyperlink ref="G212" location="'Solar PV Calculator'!A1" display="Solar PV Calculator"/>
    <hyperlink ref="G222" location="'WWR Calculator'!A1" display="WWR Calculator"/>
    <hyperlink ref="G226" location="'WWR Calculator'!A1" display="WWR Calculator"/>
    <hyperlink ref="G250" location="'AASF Calculator'!A1" display="AASF Calculator"/>
    <hyperlink ref="G255" location="'AASF Calculator'!A1" display="AASF Calculator"/>
    <hyperlink ref="G260" location="'U Value Calculator'!A1" display="U Value Calculator"/>
    <hyperlink ref="G269" location="'U Value Calculator'!A1" display="U Value Calculator"/>
    <hyperlink ref="G278" location="'Glass Properties Calculator'!A1" display="Glass Properties  Calculator"/>
    <hyperlink ref="G288" location="'Glass Properties Calculator'!A1" display="Glass Properties  Calculator"/>
    <hyperlink ref="G298" location="'Natural Ventilation Calculator'!A1" display="Natural Ventilation  Calculator"/>
    <hyperlink ref="G320" location="'COP Calculator'!A1" display="COP Calculator"/>
    <hyperlink ref="G326" location="'COP Calculator'!A1" display="COP Calculator"/>
    <hyperlink ref="G332" location="'COP Calculator'!A1" display="COP Calculator"/>
    <hyperlink ref="G336" location="'COP Calculator'!A1" display="COP Calculator"/>
    <hyperlink ref="G342" location="'COP Calculator'!A1" display="COP Calculator"/>
    <hyperlink ref="G348" location="'COP Calculator'!A1" display="COP Calculator"/>
    <hyperlink ref="G354" location="'COP Calculator'!A1" display="COP Calculator"/>
    <hyperlink ref="G366" location="'COP Calculator'!A1" display="COP Calculator"/>
    <hyperlink ref="G517" location="'Solar PV Calculator'!A1" display="Solar PV Calculator"/>
    <hyperlink ref="G522" location="'Solar PV Calculator'!A1" display="Solar PV Calculator"/>
    <hyperlink ref="G529" location="'WWR Calculator'!A1" display="WWR Calculator"/>
    <hyperlink ref="G533" location="'WWR Calculator'!A1" display="WWR Calculator"/>
    <hyperlink ref="G557" location="'AASF Calculator'!A1" display="AASF Calculator"/>
    <hyperlink ref="G567" location="'U Value Calculator'!A1" display="U Value Calculator"/>
    <hyperlink ref="G587" location="'Glass Properties Calculator'!A1" display="Glass Properties  Calculator"/>
    <hyperlink ref="G597" location="'Glass Properties Calculator'!A1" display="Glass Properties  Calculator"/>
    <hyperlink ref="G608" location="'Natural Ventilation'!A1" display="Natural Ventilation  Calculator"/>
    <hyperlink ref="G631" location="'COP Calculator'!A1" display="COP Calculator"/>
    <hyperlink ref="G637" location="'COP Calculator'!A1" display="COP Calculator"/>
    <hyperlink ref="G641" location="'COP Calculator'!A1" display="COP Calculator"/>
    <hyperlink ref="G649" location="'COP Calculator'!A1" display="COP Calculator"/>
    <hyperlink ref="G653" location="'COP Calculator'!A1" display="COP Calculator"/>
    <hyperlink ref="G665" location="'COP Calculator'!A1" display="COP Calculator"/>
    <hyperlink ref="G675" location="'COP Calculator'!A1" display="COP Calculator"/>
    <hyperlink ref="G804" location="'WWR Calculator'!A1" display="WWR Calculator"/>
    <hyperlink ref="G808" location="'WWR Calculator'!A1" display="WWR Calculator"/>
    <hyperlink ref="G832" location="'AASF Calculator'!A1" display="AASF Calculator"/>
    <hyperlink ref="G837" location="'AASF Calculator'!A1" display="AASF Calculator"/>
    <hyperlink ref="G842" location="'U Value Calculator'!A1" display="U Value Calculator"/>
    <hyperlink ref="G847" location="'U Value Calculator'!A1" display="U Value Calculator"/>
    <hyperlink ref="G852" location="'U Value Calculator'!A1" display="U Value Calculator"/>
    <hyperlink ref="G857" location="'U Value Calculator'!A1" display="U Value Calculator"/>
    <hyperlink ref="G862" location="'Glass Properties Calculator'!A1" display="Glass Properties  Calculator"/>
    <hyperlink ref="G866" location="'Glass Properties Calculator'!A1" display="Glass Properties  Calculator"/>
    <hyperlink ref="G875" location="'Glass Properties Calculator'!A1" display="Glass Properties  Calculator"/>
    <hyperlink ref="G880" location="'Natural Ventilation Calculator'!A1" display="Natural Ventilation  Calculator"/>
    <hyperlink ref="G886" location="'Natural Ventilation Calculator'!A1" display="Natural Ventilation  Calculator"/>
    <hyperlink ref="G900" location="'COP Calculator'!A1" display="COP Calculator"/>
    <hyperlink ref="G904" location="'COP Calculator'!A1" display="COP Calculator"/>
    <hyperlink ref="G911" location="'COP Calculator'!A1" display="COP Calculator"/>
    <hyperlink ref="G915" location="'COP Calculator'!A1" display="COP Calculator"/>
    <hyperlink ref="G921" location="'COP Calculator'!A1" display="COP Calculator"/>
    <hyperlink ref="G927" location="'COP Calculator'!A1" display="COP Calculator"/>
    <hyperlink ref="G933" location="'COP Calculator'!A1" display="COP Calculator"/>
    <hyperlink ref="G937" location="'COP Calculator'!A1" display="COP Calculator"/>
    <hyperlink ref="G944" location="'COP Calculator'!A1" display="COP Calculator"/>
    <hyperlink ref="G949" location="'COP Calculator'!A1" display="COP Calculator"/>
    <hyperlink ref="G1015" location="'Heating Efficiency Calculator'!A1" display="Heating Efficiency Calculator"/>
    <hyperlink ref="G1020" location="'Heating Efficiency Calculator'!A1" display="Heating Efficiency Calculator"/>
    <hyperlink ref="G1091" location="'Solar PV Calculator'!A1" display="Solar PV Calculator"/>
    <hyperlink ref="G1095" location="'Solar PV Calculator'!A1" display="Solar PV Calculator"/>
    <hyperlink ref="G1102" location="'WWR Calculator'!A1" display="WWR Calculator"/>
    <hyperlink ref="G1106" location="'WWR Calculator'!A1" display="WWR Calculator"/>
    <hyperlink ref="G1131" location="'AASF Calculator'!A1" display="AASF Calculator"/>
    <hyperlink ref="G1135" location="'AASF Calculator'!A1" display="AASF Calculator"/>
    <hyperlink ref="G1141" location="'U Value Calculator'!A1" display="U Value Calculator"/>
    <hyperlink ref="G1145" location="'U Value Calculator'!A1" display="U Value Calculator"/>
    <hyperlink ref="G1151" location="'U Value Calculator'!A1" display="U Value Calculator"/>
    <hyperlink ref="G1155" location="'U Value Calculator'!A1" display="U Value Calculator"/>
    <hyperlink ref="G1160" location="'Glass Properties Calculator'!A1" display="Glass Properties  Calculator"/>
    <hyperlink ref="G1164" location="'Glass Properties Calculator'!A1" display="Glass Properties  Calculator"/>
    <hyperlink ref="G1169" location="'Glass Properties Calculator'!A1" display="Glass Properties  Calculator"/>
    <hyperlink ref="G1173" location="'Glass Properties Calculator'!A1" display="Glass Properties  Calculator"/>
    <hyperlink ref="G1178" location="'Natural Ventilation Calculator'!A1" display="Natural Ventilation  Calculator"/>
    <hyperlink ref="G1183" location="'Natural Ventilation Calculator'!A1" display="Natural Ventilation  Calculator"/>
    <hyperlink ref="G1199" location="'COP Calculator'!A1" display="COP Calculator"/>
    <hyperlink ref="G1209" location="'COP Calculator'!A1" display="COP Calculator"/>
    <hyperlink ref="G1219" location="'COP Calculator'!A1" display="COP Calculator"/>
    <hyperlink ref="G1223" location="'COP Calculator'!A1" display="COP Calculator"/>
    <hyperlink ref="G1229" location="'COP Calculator'!A1" display="COP Calculator"/>
    <hyperlink ref="G1234" location="'COP Calculator'!A1" display="COP Calculator"/>
    <hyperlink ref="G1240" location="'COP Calculator'!A1" display="COP Calculator"/>
    <hyperlink ref="G1246" location="'COP Calculator'!A1" display="COP Calculator"/>
    <hyperlink ref="G1314" location="'Heating Efficiency Calculator'!A1" display="Heating Efficiency Calculator"/>
    <hyperlink ref="G1319" location="'Heating Efficiency Calculator'!A1" display="Heating Efficiency Calculator"/>
    <hyperlink ref="G1396" location="'Solar PV Calculator'!A1" display="Solar PV Calculator"/>
    <hyperlink ref="G1405" location="'Solar PV Calculator'!A1" display="Solar PV Calculator"/>
    <hyperlink ref="G1414" location="'Solar PV Calculator'!A1" display="Solar PV Calculator"/>
    <hyperlink ref="G1423" location="'Solar PV Calculator'!A1" display="Solar PV Calculator"/>
    <hyperlink ref="G1432" location="'Solar PV Calculator'!A1" display="Solar PV Calculator"/>
    <hyperlink ref="G1441" location="'Solar PV Calculator'!A1" display="Solar PV Calculator"/>
    <hyperlink ref="G1453" location="'Solar PV Calculator'!A1" display="Solar PV Calculator"/>
    <hyperlink ref="G1458" location="'Solar PV Calculator'!A1" display="Solar PV Calculator"/>
    <hyperlink ref="G1465" location="'Faucet Calculator'!A1" display="Faucet calculation"/>
    <hyperlink ref="G1469" location="'Faucet Calculator'!A1" display="Faucet calculation"/>
    <hyperlink ref="G1474" location="'Faucet Calculator'!A1" display="Faucet calculation"/>
    <hyperlink ref="G1506" location="'Rainwater Calculator'!A1" display="Rainwater Calculator"/>
    <hyperlink ref="G1514" location="'Greywater Calculator'!A1" display="Greywater calculation"/>
    <hyperlink ref="G1524" location="'Blackwater Calculator'!A1" display="Blackwater Calculation"/>
    <hyperlink ref="G1536" location="'Faucet Calculator'!A1" display="Faucet calculation"/>
    <hyperlink ref="G1540" location="'Faucet Calculator'!A1" display="Faucet calculation"/>
    <hyperlink ref="G1562" location="'Faucet Calculator'!A1" display="Faucet calculation"/>
    <hyperlink ref="G1565" location="'Faucet Calculator'!A1" display="Faucet calculation"/>
    <hyperlink ref="G1569" location="'Condensate Calculator'!A1" display="Condensate Calculation"/>
    <hyperlink ref="G1577" location="'Rainwater Calculator'!A1" display="Rainwater Calculator"/>
    <hyperlink ref="G1585" location="'Greywater Calculator'!A1" display="Greywater calculation"/>
    <hyperlink ref="G1594" location="'Blackwater Calculator'!A1" display="Blackwater Calculation"/>
    <hyperlink ref="G1603" location="'Faucet Calculator'!A1" display="Faucet calculation"/>
    <hyperlink ref="G1607" location="'Faucet Calculator'!A1" display="Faucet calculation"/>
    <hyperlink ref="G1630" location="'Faucet Calculator'!A1" display="Faucet calculation"/>
    <hyperlink ref="G1637" location="'Condensate Calculator'!A1" display="Condensate Calculation"/>
    <hyperlink ref="G1645" location="'Rainwater Calculator'!A1" display="Rainwater Calculator"/>
    <hyperlink ref="G1653" location="'Greywater Calculator'!A1" display="Greywater calculation"/>
    <hyperlink ref="G1663" location="'Blackwater Calculator'!A1" display="Blackwater Calculation"/>
    <hyperlink ref="G1675" location="'Faucet Calculator'!A1" display="Faucet calculation"/>
    <hyperlink ref="G1700" location="'Faucet Calculator'!A1" display="Faucet calculation"/>
    <hyperlink ref="G1709" location="'Condensate Calculator'!A1" display="Condensate Calculation"/>
    <hyperlink ref="G1718" location="'Rainwater Calculator'!A1" display="Rainwater Calculator"/>
    <hyperlink ref="G1727" location="'Greywater Calculator'!A1" display="Greywater calculation"/>
    <hyperlink ref="G1736" location="'Blackwater Calculator'!A1" display="Blackwater Calculation"/>
    <hyperlink ref="G1744" location="'Rainwater Calculator'!A1" display="Rainwater Calculator"/>
    <hyperlink ref="G1754" location="'Greywater Calculator'!A1" display="Greywater calculation"/>
    <hyperlink ref="G1764" location="'Blackwater Calculator'!A1" display="Blackwater Calculation"/>
    <hyperlink ref="G1774" location="'Faucet Calculator'!A1" display="Faucet calculation"/>
    <hyperlink ref="G1778" location="'Faucet Calculator'!A1" display="Faucet calculation"/>
    <hyperlink ref="G1798" location="'Faucet Calculator'!A1" display="Faucet calculation"/>
    <hyperlink ref="G1806" location="'Condensate Calculator'!A1" display="Condensate Calculation"/>
    <hyperlink ref="G1814" location="'Rainwater Calculator'!A1" display="Rainwater Calculator"/>
    <hyperlink ref="G1822" location="'Greywater Calculator'!A1" display="Greywater calculation"/>
    <hyperlink ref="G1832" location="'Blackwater Calculator'!A1" display="Blackwater Calculation"/>
    <hyperlink ref="G1844" location="'Faucet Calculator'!A1" display="Faucet calculation"/>
    <hyperlink ref="G1848" location="'Faucet Calculator'!A1" display="Faucet calculation"/>
    <hyperlink ref="G1869" location="'Faucet Calculator'!A1" display="Faucet calculation"/>
    <hyperlink ref="G1877" location="'Condensate Calculator'!A1" display="Condensate Calculation"/>
    <hyperlink ref="G1886" location="'Rainwater Calculator'!A1" display="Rainwater Calculator"/>
    <hyperlink ref="G1895" location="'Greywater Calculator'!A1" display="Greywater calculation"/>
    <hyperlink ref="G1904" location="'Blackwater Calculator'!A1" display="Blackwater Calculation"/>
    <hyperlink ref="G1911" location="'Blackwater Calculator'!A1" display="Blackwater Calculation"/>
    <hyperlink ref="G1920" location="'Blackwater Calculator'!A1" display="Blackwater Calculation"/>
    <hyperlink ref="G1928" location="'Blackwater Calculator'!A1" display="Blackwater Calculation"/>
    <hyperlink ref="G1936" location="'Blackwater Calculator'!A1" display="Blackwater Calculation"/>
    <hyperlink ref="G1946" location="'Blackwater Calculator'!A1" display="Blackwater Calculation"/>
    <hyperlink ref="G440" location="'Heating Efficiency Calculator'!A1" display="Heating Efficiency Calculator"/>
    <hyperlink ref="G744" location="'Heating Efficiency Calculator'!A1" display="Heating Efficiency Calculator"/>
    <hyperlink ref="G572" location="'U Value Calculator'!A1" display="U Value Calculator"/>
    <hyperlink ref="G577" location="'U Value Calculator'!A1" display="U Value Calculator"/>
    <hyperlink ref="G1478" location="'Faucet Calculator'!A1" display="Faucet calculation"/>
    <hyperlink ref="G1482" location="'Faucet Calculator'!A1" display="Faucet calculation"/>
    <hyperlink ref="G1486" location="'Faucet Calculator'!A1" display="Faucet calculation"/>
    <hyperlink ref="G871" location="'Glass Properties Calculator'!A1" display="Glass Properties  Calculator"/>
    <hyperlink ref="G273" location="'Glass Properties Calculator'!A1" display="Glass Properties  Calculator"/>
    <hyperlink ref="G314" location="'COP Calculator'!A1" display="COP Calculator"/>
    <hyperlink ref="G303" location="'COP Calculator'!A1" display="COP Calculator"/>
    <hyperlink ref="G562" location="'U Value Calculator'!A1" display="U Value Calculator"/>
    <hyperlink ref="G582:G584" location="'Natural Ventilation Calculator'!A1" display="Natural Ventilation  Calculator"/>
    <hyperlink ref="G602" location="'COP Calculator'!A1" display="COP Calculator"/>
    <hyperlink ref="G613" location="'COP Calculator'!A1" display="COP Calculator"/>
    <hyperlink ref="G625" location="'COP Calculator'!A1" display="COP Calculator"/>
    <hyperlink ref="G718:G721" location="'Heating Efficiency Calculator'!A1" display="Heating Efficiency Calculator"/>
    <hyperlink ref="G797" location="'Solar PV Calculator'!A1" display="Solar PV Calculator"/>
    <hyperlink ref="G1193" location="'Natural Ventilation Calculator'!A1" display="Natural Ventilation  Calculator"/>
    <hyperlink ref="G1203" location="'Natural Ventilation Calculator'!A1" display="Natural Ventilation  Calculator"/>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8195" operator="equal" id="{99143F32-D0E6-4996-B30E-9FE0C581761C}">
            <xm:f>Tables!$B$6</xm:f>
            <x14:dxf>
              <fill>
                <patternFill>
                  <bgColor rgb="FFFF0000"/>
                </patternFill>
              </fill>
            </x14:dxf>
          </x14:cfRule>
          <x14:cfRule type="cellIs" priority="18196" operator="equal" id="{1D7C931C-2FB0-4940-BB74-67191CE4D1B4}">
            <xm:f>Tables!$B$5</xm:f>
            <x14:dxf>
              <fill>
                <patternFill>
                  <bgColor rgb="FFFFC000"/>
                </patternFill>
              </fill>
            </x14:dxf>
          </x14:cfRule>
          <x14:cfRule type="cellIs" priority="18197" operator="equal" id="{82EB6E7D-344F-4AA2-968E-4FD66720698B}">
            <xm:f>Tables!$B$4</xm:f>
            <x14:dxf>
              <fill>
                <patternFill>
                  <bgColor rgb="FF92D050"/>
                </patternFill>
              </fill>
            </x14:dxf>
          </x14:cfRule>
          <xm:sqref>M11:M14 Q21 M17 Q17 Q11:Q14 M914 Q914 Q963 M963 M980 Q980 Q985 M985 M994 Q994 Q1003 M1003 M1008 Q1008 Q1019 M1019 M1044 Q1044 Q1053 M1053 M1062 Q1062 Q1071 M1071 M1080 Q1080 Q1089 M1089 M1094 Q1094 Q1114 M1114 M1119 Q1119 Q1124 M1124 M1129 Q1129 Q1134 M1134 M1139 Q1139 Q1144 M1144 M1149 Q1149 Q1154 M1154 M1159 Q1159 Q1168 M1168 M1177 Q1177 Q1182 M1182 M1187 Q1187 Q1192 M1192 M1197 Q1197 Q1202 M1202 M1207 Q1207 Q1222 M1222 M1233 Q1233 Q1290 M1290 M1304 Q1304 Q1318 M1318 M1337 Q1337 Q1348 M1348 M1404 Q1404 Q1413 M1413 M1422 Q1422 Q1431 M1431 M1440 Q1440 Q1457 M1457 M1473 Q1473 Q1518 M1518 M1523 Q1523 Q1528 M1528 M1544 Q1544 Q1553 M1553 M1593 Q1593 Q1602 M1602 M1611 Q1611 Q1620 M1620 M1625 Q1625 Q1657 M1657 M1662 Q1662 Q1667 M1667 M1699 Q1699 Q1708 M1708 M1717 Q1717 Q1726 M1726 M1731 Q1731 Q1748 M1748 M1753 Q1753 Q1758 M1758 M1763 Q1763 Q1826 M1826 M1831 Q1831 Q1836 M1836 M1852 Q1852 Q1885 M1885 M1894 Q1894 Q1903 M1903 M1915 Q1915 Q1940 M1940 M1945 Q1945 Q1950 M1950 M218:M219 Q218:Q219 M989 Q989 Q998 M998 M1029 Q1029 Q1039 M1039 Q1048 M1048 M1057 Q1057 Q1066 M1066 M1075 Q1075 Q1084 M1084 Q1105 M1105 M1109 Q1109 Q1163 M1163 M1172 Q1172 Q1211 M1211 Q1255 M1255 M1299 Q1299 Q1308 M1308 M1328 Q1328 Q1332 M1332 M1370 Q1370 Q1380 M1380 M1390 Q1390 Q1399 M1399 Q1408 M1408 M1417 Q1417 Q1426 M1426 M1435 Q1435 M1468 Q1468 Q1477 M1477 M1481 Q1481 Q1485 M1485 M1489 Q1489 Q1493 M1493 M1497 Q1497 Q1501 M1501 M1505 Q1505 Q1509 M1509 M1513 Q1513 M1539 Q1539 Q1548 M1548 M1557 Q1557 Q1561:Q1562 M1561:M1562 M1568 Q1568 Q1572 M1572 M1576 Q1576 Q1580 M1580 M1584 Q1584 Q1588 M1588 Q1597 M1597 M1606 Q1606 Q1615 M1615 Q1629 M1629 M1636 Q1636 Q1640 M1640 M1644 Q1644 Q1648 M1648 M1652 Q1652 M1678 Q1678 Q1682 M1682 M1686 Q1686 Q1690 M1690 M1694 Q1694 Q1703 M1703 M1712 Q1712 Q1721 M1721 Q1735 M1735 M1739 Q1739 Q1743 M1743 Q1767 M1767 M1770:M1771 Q1770:Q1771 Q1777 M1777 M1781 Q1781 Q1785 M1785 M1789 Q1789 Q1793 M1793 M1797 Q1797 Q1801 M1801 M1805 Q1805 Q1809 M1809 M1813 Q1813 Q1817 M1817 M1821 Q1821 M1847 Q1847 Q1856 M1856 M1860 Q1860 Q1864 M1864 M1868 Q1868 Q1872 M1872 M1876 Q1876 Q1880 M1880 M1889 Q1889 Q1898 M1898 M1910 Q1910 Q1919 M1919 M1923 Q1923 Q1927 M1927 M1931 Q1931 Q1935 M1935 Q1395 M1395 M1461:M1462 Q1461:Q1462 M1532:M1533 Q1532:Q1533 Q525:Q526 M525:M526 M800:M801 Q800:Q801 Q920 M920 M926 Q926 Q932 M932 M942 Q942 Q948 M948 M954 Q954 M969 Q969 Q975 M975 Q1014 M1014 M1025 Q1025 Q1035 M1035 M1217 Q1217 M1228 Q1228 Q1239 M1239 M1245 Q1245 Q1251 M1251 M1261 Q1261 Q1267 M1267 M1273 Q1273 Q1279 M1279 M1285 Q1285 M1295 Q1295 M1313 Q1313 M1324 Q1324 Q1343 M1343 M1354 Q1354 Q1360 M1360 M1366 Q1366 Q1376 M1376 M1386 Q1386 Q1446 M1446 M1452 Q1452 M909 Q909 M936 Q936 Q958 M958 Q1098:Q1099 M1098:M1099 M1671:M1672 Q1671:Q1672 M1840:M1841 Q1840:Q1841 M1906 Q1906 M1101 Q1101 Q1464 M1464 Q1535 M1535 M1564 Q1564 Q1674 M1674 Q1773 M1773 Q1843 M1843 M2200 Q2200 Q1995 M1995 Q2241 M2241</xm:sqref>
        </x14:conditionalFormatting>
        <x14:conditionalFormatting xmlns:xm="http://schemas.microsoft.com/office/excel/2006/main">
          <x14:cfRule type="cellIs" priority="18185" operator="equal" id="{E45F1023-7C0D-4ECD-BE90-A10E0272657A}">
            <xm:f>Tables!$B$3</xm:f>
            <x14:dxf>
              <fill>
                <patternFill>
                  <bgColor rgb="FFFFFFCC"/>
                </patternFill>
              </fill>
            </x14:dxf>
          </x14:cfRule>
          <x14:cfRule type="cellIs" priority="18186" operator="equal" id="{4AA4A404-4B90-4F3D-853E-232408CD3BED}">
            <xm:f>Tables!$B$4</xm:f>
            <x14:dxf>
              <fill>
                <patternFill>
                  <bgColor rgb="FF92D050"/>
                </patternFill>
              </fill>
            </x14:dxf>
          </x14:cfRule>
          <x14:cfRule type="cellIs" priority="18187" operator="equal" id="{CA835677-04D5-4BC2-B607-6B9952BB2E20}">
            <xm:f>Tables!$B$5</xm:f>
            <x14:dxf>
              <fill>
                <patternFill>
                  <bgColor rgb="FFFFC000"/>
                </patternFill>
              </fill>
            </x14:dxf>
          </x14:cfRule>
          <x14:cfRule type="cellIs" priority="18188" operator="equal" id="{190C1551-B32A-41E2-9036-5D43AA0D6BD7}">
            <xm:f>Tables!$B$6</xm:f>
            <x14:dxf>
              <fill>
                <patternFill>
                  <bgColor rgb="FFFF0000"/>
                </patternFill>
              </fill>
            </x14:dxf>
          </x14:cfRule>
          <xm:sqref>F15 F2121:F2123 F2126:F2128</xm:sqref>
        </x14:conditionalFormatting>
        <x14:conditionalFormatting xmlns:xm="http://schemas.microsoft.com/office/excel/2006/main">
          <x14:cfRule type="cellIs" priority="18175" operator="equal" id="{06E822B1-3A40-4CA0-87A8-CAFA98D39E02}">
            <xm:f>Tables!$B$3</xm:f>
            <x14:dxf>
              <fill>
                <patternFill>
                  <bgColor rgb="FFFFFFCC"/>
                </patternFill>
              </fill>
            </x14:dxf>
          </x14:cfRule>
          <x14:cfRule type="cellIs" priority="18176" operator="equal" id="{6D681940-31D3-4B41-AF1F-C0C5C2ED58AA}">
            <xm:f>Tables!$B$4</xm:f>
            <x14:dxf>
              <fill>
                <patternFill>
                  <bgColor rgb="FF92D050"/>
                </patternFill>
              </fill>
            </x14:dxf>
          </x14:cfRule>
          <x14:cfRule type="cellIs" priority="18177" operator="equal" id="{8169C11C-A7A4-4BFF-AC65-80C04E662961}">
            <xm:f>Tables!$B$5</xm:f>
            <x14:dxf>
              <fill>
                <patternFill>
                  <bgColor rgb="FFFFC000"/>
                </patternFill>
              </fill>
            </x14:dxf>
          </x14:cfRule>
          <x14:cfRule type="cellIs" priority="18178" operator="equal" id="{32D82ED2-CB49-4B35-99B8-1D09DE263DC9}">
            <xm:f>Tables!$B$6</xm:f>
            <x14:dxf>
              <fill>
                <patternFill>
                  <bgColor rgb="FFFF0000"/>
                </patternFill>
              </fill>
            </x14:dxf>
          </x14:cfRule>
          <xm:sqref>F16</xm:sqref>
        </x14:conditionalFormatting>
        <x14:conditionalFormatting xmlns:xm="http://schemas.microsoft.com/office/excel/2006/main">
          <x14:cfRule type="cellIs" priority="18171" operator="equal" id="{66A69254-9AFF-4313-B541-E86CCD773244}">
            <xm:f>Tables!$B$3</xm:f>
            <x14:dxf>
              <fill>
                <patternFill>
                  <bgColor rgb="FFFFFFCC"/>
                </patternFill>
              </fill>
            </x14:dxf>
          </x14:cfRule>
          <x14:cfRule type="cellIs" priority="18172" operator="equal" id="{91FBBFBC-B8FF-4AD2-902F-FDE0BEF88389}">
            <xm:f>Tables!$B$4</xm:f>
            <x14:dxf>
              <fill>
                <patternFill>
                  <bgColor rgb="FF92D050"/>
                </patternFill>
              </fill>
            </x14:dxf>
          </x14:cfRule>
          <x14:cfRule type="cellIs" priority="18173" operator="equal" id="{B5B92D16-20C6-4410-A6F9-43213D787616}">
            <xm:f>Tables!$B$5</xm:f>
            <x14:dxf>
              <fill>
                <patternFill>
                  <bgColor rgb="FFFFC000"/>
                </patternFill>
              </fill>
            </x14:dxf>
          </x14:cfRule>
          <x14:cfRule type="cellIs" priority="18174" operator="equal" id="{0148ACC0-3F40-46AE-BD04-EB868ADA9771}">
            <xm:f>Tables!$B$6</xm:f>
            <x14:dxf>
              <fill>
                <patternFill>
                  <bgColor rgb="FFFF0000"/>
                </patternFill>
              </fill>
            </x14:dxf>
          </x14:cfRule>
          <xm:sqref>F19</xm:sqref>
        </x14:conditionalFormatting>
        <x14:conditionalFormatting xmlns:xm="http://schemas.microsoft.com/office/excel/2006/main">
          <x14:cfRule type="cellIs" priority="18167" operator="equal" id="{FA471617-3B88-4D18-A783-AD876C20C81F}">
            <xm:f>Tables!$B$3</xm:f>
            <x14:dxf>
              <fill>
                <patternFill>
                  <bgColor rgb="FFFFFFCC"/>
                </patternFill>
              </fill>
            </x14:dxf>
          </x14:cfRule>
          <x14:cfRule type="cellIs" priority="18168" operator="equal" id="{31720405-6035-4B47-B2DD-88B056D6F94B}">
            <xm:f>Tables!$B$4</xm:f>
            <x14:dxf>
              <fill>
                <patternFill>
                  <bgColor rgb="FF92D050"/>
                </patternFill>
              </fill>
            </x14:dxf>
          </x14:cfRule>
          <x14:cfRule type="cellIs" priority="18169" operator="equal" id="{DA63E3AF-57B8-4EFD-862D-A5C434ED3867}">
            <xm:f>Tables!$B$5</xm:f>
            <x14:dxf>
              <fill>
                <patternFill>
                  <bgColor rgb="FFFFC000"/>
                </patternFill>
              </fill>
            </x14:dxf>
          </x14:cfRule>
          <x14:cfRule type="cellIs" priority="18170" operator="equal" id="{42508357-C8F5-461B-968A-E1B74CF615C7}">
            <xm:f>Tables!$B$6</xm:f>
            <x14:dxf>
              <fill>
                <patternFill>
                  <bgColor rgb="FFFF0000"/>
                </patternFill>
              </fill>
            </x14:dxf>
          </x14:cfRule>
          <xm:sqref>F21</xm:sqref>
        </x14:conditionalFormatting>
        <x14:conditionalFormatting xmlns:xm="http://schemas.microsoft.com/office/excel/2006/main">
          <x14:cfRule type="cellIs" priority="18151" operator="equal" id="{DA4B65A6-1B1C-4FCB-9E39-2846ED8DFD64}">
            <xm:f>Tables!$B$3</xm:f>
            <x14:dxf>
              <fill>
                <patternFill>
                  <bgColor rgb="FFFFFFCC"/>
                </patternFill>
              </fill>
            </x14:dxf>
          </x14:cfRule>
          <x14:cfRule type="cellIs" priority="18152" operator="equal" id="{825806D5-EFDE-4155-B218-CB97E8F4986E}">
            <xm:f>Tables!$B$4</xm:f>
            <x14:dxf>
              <fill>
                <patternFill>
                  <bgColor rgb="FF92D050"/>
                </patternFill>
              </fill>
            </x14:dxf>
          </x14:cfRule>
          <x14:cfRule type="cellIs" priority="18153" operator="equal" id="{11037733-5CE7-4B07-8B0B-965ECC84B68A}">
            <xm:f>Tables!$B$5</xm:f>
            <x14:dxf>
              <fill>
                <patternFill>
                  <bgColor rgb="FFFFC000"/>
                </patternFill>
              </fill>
            </x14:dxf>
          </x14:cfRule>
          <x14:cfRule type="cellIs" priority="18154" operator="equal" id="{4FAB37B3-6158-4356-8777-8DB501EFB6FC}">
            <xm:f>Tables!$B$6</xm:f>
            <x14:dxf>
              <fill>
                <patternFill>
                  <bgColor rgb="FFFF0000"/>
                </patternFill>
              </fill>
            </x14:dxf>
          </x14:cfRule>
          <xm:sqref>F23</xm:sqref>
        </x14:conditionalFormatting>
        <x14:conditionalFormatting xmlns:xm="http://schemas.microsoft.com/office/excel/2006/main">
          <x14:cfRule type="cellIs" priority="18147" operator="equal" id="{C3FDAD21-7BFE-44BA-8FF2-6D92875E60D9}">
            <xm:f>Tables!$B$3</xm:f>
            <x14:dxf>
              <fill>
                <patternFill>
                  <bgColor rgb="FFFFFFCC"/>
                </patternFill>
              </fill>
            </x14:dxf>
          </x14:cfRule>
          <x14:cfRule type="cellIs" priority="18148" operator="equal" id="{A096FA80-8A24-4932-AC3B-8C97608862C2}">
            <xm:f>Tables!$B$4</xm:f>
            <x14:dxf>
              <fill>
                <patternFill>
                  <bgColor rgb="FF92D050"/>
                </patternFill>
              </fill>
            </x14:dxf>
          </x14:cfRule>
          <x14:cfRule type="cellIs" priority="18149" operator="equal" id="{C7BC55CD-30E2-46B6-8816-BC20FF6D60F7}">
            <xm:f>Tables!$B$5</xm:f>
            <x14:dxf>
              <fill>
                <patternFill>
                  <bgColor rgb="FFFFC000"/>
                </patternFill>
              </fill>
            </x14:dxf>
          </x14:cfRule>
          <x14:cfRule type="cellIs" priority="18150" operator="equal" id="{AC7F0591-E140-4202-B3E0-1D92476FDB18}">
            <xm:f>Tables!$B$6</xm:f>
            <x14:dxf>
              <fill>
                <patternFill>
                  <bgColor rgb="FFFF0000"/>
                </patternFill>
              </fill>
            </x14:dxf>
          </x14:cfRule>
          <xm:sqref>F24</xm:sqref>
        </x14:conditionalFormatting>
        <x14:conditionalFormatting xmlns:xm="http://schemas.microsoft.com/office/excel/2006/main">
          <x14:cfRule type="cellIs" priority="18143" operator="equal" id="{9901B3EE-DB38-43D4-8A80-B6BF069DB4D8}">
            <xm:f>Tables!$B$3</xm:f>
            <x14:dxf>
              <fill>
                <patternFill>
                  <bgColor rgb="FFFFFFCC"/>
                </patternFill>
              </fill>
            </x14:dxf>
          </x14:cfRule>
          <x14:cfRule type="cellIs" priority="18144" operator="equal" id="{160E32A6-F329-4634-8E2B-C24C8EC82D37}">
            <xm:f>Tables!$B$4</xm:f>
            <x14:dxf>
              <fill>
                <patternFill>
                  <bgColor rgb="FF92D050"/>
                </patternFill>
              </fill>
            </x14:dxf>
          </x14:cfRule>
          <x14:cfRule type="cellIs" priority="18145" operator="equal" id="{9793B5B0-805A-4215-A747-A0B00713B60F}">
            <xm:f>Tables!$B$5</xm:f>
            <x14:dxf>
              <fill>
                <patternFill>
                  <bgColor rgb="FFFFC000"/>
                </patternFill>
              </fill>
            </x14:dxf>
          </x14:cfRule>
          <x14:cfRule type="cellIs" priority="18146" operator="equal" id="{F92FFBC9-199F-487D-BA82-A00A6FEFDCDD}">
            <xm:f>Tables!$B$6</xm:f>
            <x14:dxf>
              <fill>
                <patternFill>
                  <bgColor rgb="FFFF0000"/>
                </patternFill>
              </fill>
            </x14:dxf>
          </x14:cfRule>
          <xm:sqref>F25</xm:sqref>
        </x14:conditionalFormatting>
        <x14:conditionalFormatting xmlns:xm="http://schemas.microsoft.com/office/excel/2006/main">
          <x14:cfRule type="cellIs" priority="18131" operator="equal" id="{C3A6E75F-D1C4-4F35-AB23-B98AEEC4B0CE}">
            <xm:f>Tables!$B$15</xm:f>
            <x14:dxf>
              <fill>
                <patternFill>
                  <bgColor rgb="FFFFFFCC"/>
                </patternFill>
              </fill>
            </x14:dxf>
          </x14:cfRule>
          <x14:cfRule type="cellIs" priority="18132" operator="equal" id="{846B6A29-0E6B-4745-9B6E-8281E3CE4F75}">
            <xm:f>Tables!$B$16</xm:f>
            <x14:dxf>
              <fill>
                <patternFill>
                  <bgColor rgb="FF92D050"/>
                </patternFill>
              </fill>
            </x14:dxf>
          </x14:cfRule>
          <x14:cfRule type="cellIs" priority="18133" operator="equal" id="{21CDA552-251F-4FCF-AC20-842BCABF3C45}">
            <xm:f>Tables!$B$18</xm:f>
            <x14:dxf>
              <fill>
                <patternFill>
                  <bgColor rgb="FFFFC000"/>
                </patternFill>
              </fill>
            </x14:dxf>
          </x14:cfRule>
          <x14:cfRule type="cellIs" priority="18134" operator="equal" id="{91D3A7FC-60CB-4C80-804F-56ED17CF1262}">
            <xm:f>Tables!$B$17</xm:f>
            <x14:dxf>
              <fill>
                <patternFill>
                  <bgColor rgb="FFFF0000"/>
                </patternFill>
              </fill>
            </x14:dxf>
          </x14:cfRule>
          <xm:sqref>M15</xm:sqref>
        </x14:conditionalFormatting>
        <x14:conditionalFormatting xmlns:xm="http://schemas.microsoft.com/office/excel/2006/main">
          <x14:cfRule type="cellIs" priority="18127" operator="equal" id="{C52E8B92-3BB1-4A06-B3C5-37FE44536666}">
            <xm:f>Tables!$B$6</xm:f>
            <x14:dxf>
              <fill>
                <patternFill>
                  <bgColor rgb="FFFF0000"/>
                </patternFill>
              </fill>
            </x14:dxf>
          </x14:cfRule>
          <x14:cfRule type="cellIs" priority="18128" operator="equal" id="{263917B8-374E-4EC7-B99C-B013A1AC4EC5}">
            <xm:f>Tables!$B$5</xm:f>
            <x14:dxf>
              <fill>
                <patternFill>
                  <bgColor rgb="FFFFC000"/>
                </patternFill>
              </fill>
            </x14:dxf>
          </x14:cfRule>
          <x14:cfRule type="cellIs" priority="18129" operator="equal" id="{FEDE7ACA-3B76-46D1-A2A5-1F7FD65E154C}">
            <xm:f>Tables!$B$4</xm:f>
            <x14:dxf>
              <fill>
                <patternFill>
                  <bgColor rgb="FF92D050"/>
                </patternFill>
              </fill>
            </x14:dxf>
          </x14:cfRule>
          <xm:sqref>Q26 M26</xm:sqref>
        </x14:conditionalFormatting>
        <x14:conditionalFormatting xmlns:xm="http://schemas.microsoft.com/office/excel/2006/main">
          <x14:cfRule type="cellIs" priority="18124" operator="equal" id="{566AFF20-8E32-4BD0-9910-5E9EE90F2AE9}">
            <xm:f>Tables!$B$6</xm:f>
            <x14:dxf>
              <fill>
                <patternFill>
                  <bgColor rgb="FFFF0000"/>
                </patternFill>
              </fill>
            </x14:dxf>
          </x14:cfRule>
          <x14:cfRule type="cellIs" priority="18125" operator="equal" id="{9CDE7D19-2EFD-42DA-A1EA-0308EA454490}">
            <xm:f>Tables!$B$5</xm:f>
            <x14:dxf>
              <fill>
                <patternFill>
                  <bgColor rgb="FFFFC000"/>
                </patternFill>
              </fill>
            </x14:dxf>
          </x14:cfRule>
          <x14:cfRule type="cellIs" priority="18126" operator="equal" id="{D255A58B-DC2E-4901-AFD4-956F81AD0BF7}">
            <xm:f>Tables!$B$4</xm:f>
            <x14:dxf>
              <fill>
                <patternFill>
                  <bgColor rgb="FF92D050"/>
                </patternFill>
              </fill>
            </x14:dxf>
          </x14:cfRule>
          <xm:sqref>M31 Q31</xm:sqref>
        </x14:conditionalFormatting>
        <x14:conditionalFormatting xmlns:xm="http://schemas.microsoft.com/office/excel/2006/main">
          <x14:cfRule type="cellIs" priority="18120" operator="equal" id="{3B285DFB-3477-4583-B5B7-8FA621E7ADCD}">
            <xm:f>Tables!$B$3</xm:f>
            <x14:dxf>
              <fill>
                <patternFill>
                  <bgColor rgb="FFFFFFCC"/>
                </patternFill>
              </fill>
            </x14:dxf>
          </x14:cfRule>
          <x14:cfRule type="cellIs" priority="18121" operator="equal" id="{0E9DC779-9E95-45D5-871B-F473783BD379}">
            <xm:f>Tables!$B$4</xm:f>
            <x14:dxf>
              <fill>
                <patternFill>
                  <bgColor rgb="FF92D050"/>
                </patternFill>
              </fill>
            </x14:dxf>
          </x14:cfRule>
          <x14:cfRule type="cellIs" priority="18122" operator="equal" id="{AEA129E0-EF31-494B-8067-04127EADA6A0}">
            <xm:f>Tables!$B$5</xm:f>
            <x14:dxf>
              <fill>
                <patternFill>
                  <bgColor rgb="FFFFC000"/>
                </patternFill>
              </fill>
            </x14:dxf>
          </x14:cfRule>
          <x14:cfRule type="cellIs" priority="18123" operator="equal" id="{86949BEC-46F6-41E1-9CA3-E699565D2287}">
            <xm:f>Tables!$B$6</xm:f>
            <x14:dxf>
              <fill>
                <patternFill>
                  <bgColor rgb="FFFF0000"/>
                </patternFill>
              </fill>
            </x14:dxf>
          </x14:cfRule>
          <xm:sqref>J23:K23</xm:sqref>
        </x14:conditionalFormatting>
        <x14:conditionalFormatting xmlns:xm="http://schemas.microsoft.com/office/excel/2006/main">
          <x14:cfRule type="cellIs" priority="18112" operator="equal" id="{13C457A1-6EE1-4413-8BD5-836423B551E0}">
            <xm:f>Tables!$B$9</xm:f>
            <x14:dxf>
              <fill>
                <patternFill>
                  <bgColor rgb="FFFFFFCC"/>
                </patternFill>
              </fill>
            </x14:dxf>
          </x14:cfRule>
          <x14:cfRule type="cellIs" priority="18113" operator="equal" id="{DA490243-47BD-4BDC-8A9A-62BF902F1776}">
            <xm:f>Tables!$B$10</xm:f>
            <x14:dxf>
              <fill>
                <patternFill>
                  <bgColor rgb="FF92D050"/>
                </patternFill>
              </fill>
            </x14:dxf>
          </x14:cfRule>
          <x14:cfRule type="cellIs" priority="18114" operator="equal" id="{CEBDE025-3368-42E8-A505-A2905E30BDFA}">
            <xm:f>Tables!$B$12</xm:f>
            <x14:dxf>
              <fill>
                <patternFill>
                  <bgColor rgb="FFFFC000"/>
                </patternFill>
              </fill>
            </x14:dxf>
          </x14:cfRule>
          <x14:cfRule type="cellIs" priority="18115" operator="equal" id="{676AF8D3-7685-45DE-94DD-54D072FFD4C7}">
            <xm:f>Tables!$B$11</xm:f>
            <x14:dxf>
              <fill>
                <patternFill>
                  <bgColor rgb="FFFF0000"/>
                </patternFill>
              </fill>
            </x14:dxf>
          </x14:cfRule>
          <xm:sqref>Q15</xm:sqref>
        </x14:conditionalFormatting>
        <x14:conditionalFormatting xmlns:xm="http://schemas.microsoft.com/office/excel/2006/main">
          <x14:cfRule type="cellIs" priority="18096" operator="equal" id="{F51C46EA-8862-4207-B61B-3E5BE9F5CB12}">
            <xm:f>Tables!$B$3</xm:f>
            <x14:dxf>
              <fill>
                <patternFill>
                  <bgColor rgb="FFFFFFCC"/>
                </patternFill>
              </fill>
            </x14:dxf>
          </x14:cfRule>
          <x14:cfRule type="cellIs" priority="18097" operator="equal" id="{BBF8DBD5-054C-4554-B28E-7F2D3974D78D}">
            <xm:f>Tables!$B$4</xm:f>
            <x14:dxf>
              <fill>
                <patternFill>
                  <bgColor rgb="FF92D050"/>
                </patternFill>
              </fill>
            </x14:dxf>
          </x14:cfRule>
          <x14:cfRule type="cellIs" priority="18098" operator="equal" id="{0E19B57E-3604-4EB2-B569-EB884A02CA29}">
            <xm:f>Tables!$B$5</xm:f>
            <x14:dxf>
              <fill>
                <patternFill>
                  <bgColor rgb="FFFFC000"/>
                </patternFill>
              </fill>
            </x14:dxf>
          </x14:cfRule>
          <x14:cfRule type="cellIs" priority="18099" operator="equal" id="{6365CD0A-4ED5-4EBD-9CA7-E2AC0AE9B05D}">
            <xm:f>Tables!$B$6</xm:f>
            <x14:dxf>
              <fill>
                <patternFill>
                  <bgColor rgb="FFFF0000"/>
                </patternFill>
              </fill>
            </x14:dxf>
          </x14:cfRule>
          <xm:sqref>F33</xm:sqref>
        </x14:conditionalFormatting>
        <x14:conditionalFormatting xmlns:xm="http://schemas.microsoft.com/office/excel/2006/main">
          <x14:cfRule type="cellIs" priority="18092" operator="equal" id="{4F9AF561-9F70-4799-B679-143435F927BE}">
            <xm:f>Tables!$B$3</xm:f>
            <x14:dxf>
              <fill>
                <patternFill>
                  <bgColor rgb="FFFFFFCC"/>
                </patternFill>
              </fill>
            </x14:dxf>
          </x14:cfRule>
          <x14:cfRule type="cellIs" priority="18093" operator="equal" id="{109F76C4-92CF-40D3-88A8-B426238CCB03}">
            <xm:f>Tables!$B$4</xm:f>
            <x14:dxf>
              <fill>
                <patternFill>
                  <bgColor rgb="FF92D050"/>
                </patternFill>
              </fill>
            </x14:dxf>
          </x14:cfRule>
          <x14:cfRule type="cellIs" priority="18094" operator="equal" id="{45F070DE-E54B-4636-8039-E2AA78B22E38}">
            <xm:f>Tables!$B$5</xm:f>
            <x14:dxf>
              <fill>
                <patternFill>
                  <bgColor rgb="FFFFC000"/>
                </patternFill>
              </fill>
            </x14:dxf>
          </x14:cfRule>
          <x14:cfRule type="cellIs" priority="18095" operator="equal" id="{A7E83EB3-1E2E-42FB-BA22-E3569281852A}">
            <xm:f>Tables!$B$6</xm:f>
            <x14:dxf>
              <fill>
                <patternFill>
                  <bgColor rgb="FFFF0000"/>
                </patternFill>
              </fill>
            </x14:dxf>
          </x14:cfRule>
          <xm:sqref>F34</xm:sqref>
        </x14:conditionalFormatting>
        <x14:conditionalFormatting xmlns:xm="http://schemas.microsoft.com/office/excel/2006/main">
          <x14:cfRule type="cellIs" priority="18088" operator="equal" id="{CC6DB632-1AAF-48FA-9DF1-E070860455A9}">
            <xm:f>Tables!$B$3</xm:f>
            <x14:dxf>
              <fill>
                <patternFill>
                  <bgColor rgb="FFFFFFCC"/>
                </patternFill>
              </fill>
            </x14:dxf>
          </x14:cfRule>
          <x14:cfRule type="cellIs" priority="18089" operator="equal" id="{1C3A9B1D-0A76-4E3B-8E9A-894ECD0650F4}">
            <xm:f>Tables!$B$4</xm:f>
            <x14:dxf>
              <fill>
                <patternFill>
                  <bgColor rgb="FF92D050"/>
                </patternFill>
              </fill>
            </x14:dxf>
          </x14:cfRule>
          <x14:cfRule type="cellIs" priority="18090" operator="equal" id="{B821D571-EF0B-47EF-BC0E-D5677BCCE655}">
            <xm:f>Tables!$B$5</xm:f>
            <x14:dxf>
              <fill>
                <patternFill>
                  <bgColor rgb="FFFFC000"/>
                </patternFill>
              </fill>
            </x14:dxf>
          </x14:cfRule>
          <x14:cfRule type="cellIs" priority="18091" operator="equal" id="{F56359CC-E8E4-46A8-A486-A1BF0C26D4ED}">
            <xm:f>Tables!$B$6</xm:f>
            <x14:dxf>
              <fill>
                <patternFill>
                  <bgColor rgb="FFFF0000"/>
                </patternFill>
              </fill>
            </x14:dxf>
          </x14:cfRule>
          <xm:sqref>F35</xm:sqref>
        </x14:conditionalFormatting>
        <x14:conditionalFormatting xmlns:xm="http://schemas.microsoft.com/office/excel/2006/main">
          <x14:cfRule type="cellIs" priority="18064" operator="equal" id="{B1F396CA-A6FF-46E8-BBCE-29B17BD42177}">
            <xm:f>Tables!$B$3</xm:f>
            <x14:dxf>
              <fill>
                <patternFill>
                  <bgColor rgb="FFFFFFCC"/>
                </patternFill>
              </fill>
            </x14:dxf>
          </x14:cfRule>
          <x14:cfRule type="cellIs" priority="18065" operator="equal" id="{451358BF-A556-4C09-980B-3518B6F2054D}">
            <xm:f>Tables!$B$4</xm:f>
            <x14:dxf>
              <fill>
                <patternFill>
                  <bgColor rgb="FF92D050"/>
                </patternFill>
              </fill>
            </x14:dxf>
          </x14:cfRule>
          <x14:cfRule type="cellIs" priority="18066" operator="equal" id="{8BBE27DE-2018-4A31-A7CA-CDC9219BD4AE}">
            <xm:f>Tables!$B$5</xm:f>
            <x14:dxf>
              <fill>
                <patternFill>
                  <bgColor rgb="FFFFC000"/>
                </patternFill>
              </fill>
            </x14:dxf>
          </x14:cfRule>
          <x14:cfRule type="cellIs" priority="18067" operator="equal" id="{7E2783F4-FB34-4795-BA12-F1B5C6FB521A}">
            <xm:f>Tables!$B$6</xm:f>
            <x14:dxf>
              <fill>
                <patternFill>
                  <bgColor rgb="FFFF0000"/>
                </patternFill>
              </fill>
            </x14:dxf>
          </x14:cfRule>
          <xm:sqref>F45</xm:sqref>
        </x14:conditionalFormatting>
        <x14:conditionalFormatting xmlns:xm="http://schemas.microsoft.com/office/excel/2006/main">
          <x14:cfRule type="cellIs" priority="18076" operator="equal" id="{CD5DDF11-F2A8-4380-94F2-870A813B365B}">
            <xm:f>Tables!$B$3</xm:f>
            <x14:dxf>
              <fill>
                <patternFill>
                  <bgColor rgb="FFFFFFCC"/>
                </patternFill>
              </fill>
            </x14:dxf>
          </x14:cfRule>
          <x14:cfRule type="cellIs" priority="18077" operator="equal" id="{EC8934AF-51D8-4F64-BB68-7B3C831C6608}">
            <xm:f>Tables!$B$4</xm:f>
            <x14:dxf>
              <fill>
                <patternFill>
                  <bgColor rgb="FF92D050"/>
                </patternFill>
              </fill>
            </x14:dxf>
          </x14:cfRule>
          <x14:cfRule type="cellIs" priority="18078" operator="equal" id="{0FDE75CF-01D9-4829-83FB-E46E32AE13EC}">
            <xm:f>Tables!$B$5</xm:f>
            <x14:dxf>
              <fill>
                <patternFill>
                  <bgColor rgb="FFFFC000"/>
                </patternFill>
              </fill>
            </x14:dxf>
          </x14:cfRule>
          <x14:cfRule type="cellIs" priority="18079" operator="equal" id="{DE818D2C-0D61-4118-8ED2-9A579697C7FB}">
            <xm:f>Tables!$B$6</xm:f>
            <x14:dxf>
              <fill>
                <patternFill>
                  <bgColor rgb="FFFF0000"/>
                </patternFill>
              </fill>
            </x14:dxf>
          </x14:cfRule>
          <xm:sqref>F41</xm:sqref>
        </x14:conditionalFormatting>
        <x14:conditionalFormatting xmlns:xm="http://schemas.microsoft.com/office/excel/2006/main">
          <x14:cfRule type="cellIs" priority="18072" operator="equal" id="{07F35391-8A82-4462-B7F2-C3C26CE59257}">
            <xm:f>Tables!$B$3</xm:f>
            <x14:dxf>
              <fill>
                <patternFill>
                  <bgColor rgb="FFFFFFCC"/>
                </patternFill>
              </fill>
            </x14:dxf>
          </x14:cfRule>
          <x14:cfRule type="cellIs" priority="18073" operator="equal" id="{B2887176-CC1F-48DA-A865-66EB5A9AD977}">
            <xm:f>Tables!$B$4</xm:f>
            <x14:dxf>
              <fill>
                <patternFill>
                  <bgColor rgb="FF92D050"/>
                </patternFill>
              </fill>
            </x14:dxf>
          </x14:cfRule>
          <x14:cfRule type="cellIs" priority="18074" operator="equal" id="{1DF1AB30-25FA-44E4-8273-47E3CD9CADEB}">
            <xm:f>Tables!$B$5</xm:f>
            <x14:dxf>
              <fill>
                <patternFill>
                  <bgColor rgb="FFFFC000"/>
                </patternFill>
              </fill>
            </x14:dxf>
          </x14:cfRule>
          <x14:cfRule type="cellIs" priority="18075" operator="equal" id="{40FD85F1-8153-4E65-8EAB-C87AD094975A}">
            <xm:f>Tables!$B$6</xm:f>
            <x14:dxf>
              <fill>
                <patternFill>
                  <bgColor rgb="FFFF0000"/>
                </patternFill>
              </fill>
            </x14:dxf>
          </x14:cfRule>
          <xm:sqref>F43</xm:sqref>
        </x14:conditionalFormatting>
        <x14:conditionalFormatting xmlns:xm="http://schemas.microsoft.com/office/excel/2006/main">
          <x14:cfRule type="cellIs" priority="18068" operator="equal" id="{03163825-B631-4AE4-B114-A3E2DFE9829B}">
            <xm:f>Tables!$B$3</xm:f>
            <x14:dxf>
              <fill>
                <patternFill>
                  <bgColor rgb="FFFFFFCC"/>
                </patternFill>
              </fill>
            </x14:dxf>
          </x14:cfRule>
          <x14:cfRule type="cellIs" priority="18069" operator="equal" id="{3A7F4EB3-A48C-4226-985F-3271C0E4AF49}">
            <xm:f>Tables!$B$4</xm:f>
            <x14:dxf>
              <fill>
                <patternFill>
                  <bgColor rgb="FF92D050"/>
                </patternFill>
              </fill>
            </x14:dxf>
          </x14:cfRule>
          <x14:cfRule type="cellIs" priority="18070" operator="equal" id="{8D4E602A-C6B2-4645-9B13-43790E709F63}">
            <xm:f>Tables!$B$5</xm:f>
            <x14:dxf>
              <fill>
                <patternFill>
                  <bgColor rgb="FFFFC000"/>
                </patternFill>
              </fill>
            </x14:dxf>
          </x14:cfRule>
          <x14:cfRule type="cellIs" priority="18071" operator="equal" id="{75B050AE-91E3-474A-A0A7-E660FD387CC0}">
            <xm:f>Tables!$B$6</xm:f>
            <x14:dxf>
              <fill>
                <patternFill>
                  <bgColor rgb="FFFF0000"/>
                </patternFill>
              </fill>
            </x14:dxf>
          </x14:cfRule>
          <xm:sqref>F44</xm:sqref>
        </x14:conditionalFormatting>
        <x14:conditionalFormatting xmlns:xm="http://schemas.microsoft.com/office/excel/2006/main">
          <x14:cfRule type="cellIs" priority="18061" operator="equal" id="{F6C22814-5AC0-4F90-83F3-A941FFDB1763}">
            <xm:f>Tables!$B$6</xm:f>
            <x14:dxf>
              <fill>
                <patternFill>
                  <bgColor rgb="FFFF0000"/>
                </patternFill>
              </fill>
            </x14:dxf>
          </x14:cfRule>
          <x14:cfRule type="cellIs" priority="18062" operator="equal" id="{6ABE810A-218E-4EB1-9163-F638AFE6705C}">
            <xm:f>Tables!$B$5</xm:f>
            <x14:dxf>
              <fill>
                <patternFill>
                  <bgColor rgb="FFFFC000"/>
                </patternFill>
              </fill>
            </x14:dxf>
          </x14:cfRule>
          <x14:cfRule type="cellIs" priority="18063" operator="equal" id="{E2C07019-933B-44E6-96D2-D8C2F60A7C1B}">
            <xm:f>Tables!$B$4</xm:f>
            <x14:dxf>
              <fill>
                <patternFill>
                  <bgColor rgb="FF92D050"/>
                </patternFill>
              </fill>
            </x14:dxf>
          </x14:cfRule>
          <xm:sqref>Q36 M36</xm:sqref>
        </x14:conditionalFormatting>
        <x14:conditionalFormatting xmlns:xm="http://schemas.microsoft.com/office/excel/2006/main">
          <x14:cfRule type="cellIs" priority="18053" operator="equal" id="{1581EF14-223D-4604-AA5D-3F6346996BDA}">
            <xm:f>Tables!$B$3</xm:f>
            <x14:dxf>
              <fill>
                <patternFill>
                  <bgColor rgb="FFFFFFCC"/>
                </patternFill>
              </fill>
            </x14:dxf>
          </x14:cfRule>
          <x14:cfRule type="cellIs" priority="18054" operator="equal" id="{2AEFDAB9-EED6-4398-A52B-122F8D142D56}">
            <xm:f>Tables!$B$4</xm:f>
            <x14:dxf>
              <fill>
                <patternFill>
                  <bgColor rgb="FF92D050"/>
                </patternFill>
              </fill>
            </x14:dxf>
          </x14:cfRule>
          <x14:cfRule type="cellIs" priority="18055" operator="equal" id="{983D93D2-1E58-412C-9DAF-1AD3ED3A87B0}">
            <xm:f>Tables!$B$5</xm:f>
            <x14:dxf>
              <fill>
                <patternFill>
                  <bgColor rgb="FFFFC000"/>
                </patternFill>
              </fill>
            </x14:dxf>
          </x14:cfRule>
          <x14:cfRule type="cellIs" priority="18056" operator="equal" id="{E8AD240B-466A-4DE7-B3BD-4856FFA48A1E}">
            <xm:f>Tables!$B$6</xm:f>
            <x14:dxf>
              <fill>
                <patternFill>
                  <bgColor rgb="FFFF0000"/>
                </patternFill>
              </fill>
            </x14:dxf>
          </x14:cfRule>
          <xm:sqref>Q23</xm:sqref>
        </x14:conditionalFormatting>
        <x14:conditionalFormatting xmlns:xm="http://schemas.microsoft.com/office/excel/2006/main">
          <x14:cfRule type="cellIs" priority="14857" operator="equal" id="{F2BF42AA-4E7F-4AAD-B04E-3765E235992C}">
            <xm:f>Tables!$B$3</xm:f>
            <x14:dxf>
              <fill>
                <patternFill>
                  <bgColor rgb="FFFFFFCC"/>
                </patternFill>
              </fill>
            </x14:dxf>
          </x14:cfRule>
          <x14:cfRule type="cellIs" priority="14858" operator="equal" id="{D808650F-9B85-4071-ABD7-EABC51841AF3}">
            <xm:f>Tables!$B$4</xm:f>
            <x14:dxf>
              <fill>
                <patternFill>
                  <bgColor rgb="FF92D050"/>
                </patternFill>
              </fill>
            </x14:dxf>
          </x14:cfRule>
          <x14:cfRule type="cellIs" priority="14859" operator="equal" id="{618D5DC9-E0C6-4A45-A797-A1777FDDE7D2}">
            <xm:f>Tables!$B$5</xm:f>
            <x14:dxf>
              <fill>
                <patternFill>
                  <bgColor rgb="FFFFC000"/>
                </patternFill>
              </fill>
            </x14:dxf>
          </x14:cfRule>
          <x14:cfRule type="cellIs" priority="14860" operator="equal" id="{B466C1C5-E103-4915-8A17-C41B15BC04D3}">
            <xm:f>Tables!$B$6</xm:f>
            <x14:dxf>
              <fill>
                <patternFill>
                  <bgColor rgb="FFFF0000"/>
                </patternFill>
              </fill>
            </x14:dxf>
          </x14:cfRule>
          <xm:sqref>F222</xm:sqref>
        </x14:conditionalFormatting>
        <x14:conditionalFormatting xmlns:xm="http://schemas.microsoft.com/office/excel/2006/main">
          <x14:cfRule type="cellIs" priority="14881" operator="equal" id="{BCC2D597-616B-44CE-8483-66F3EF610119}">
            <xm:f>Tables!$B$3</xm:f>
            <x14:dxf>
              <fill>
                <patternFill>
                  <bgColor rgb="FFFFFFCC"/>
                </patternFill>
              </fill>
            </x14:dxf>
          </x14:cfRule>
          <x14:cfRule type="cellIs" priority="14882" operator="equal" id="{BFC81000-B3CA-43EE-82A9-652F95B0586D}">
            <xm:f>Tables!$B$4</xm:f>
            <x14:dxf>
              <fill>
                <patternFill>
                  <bgColor rgb="FF92D050"/>
                </patternFill>
              </fill>
            </x14:dxf>
          </x14:cfRule>
          <x14:cfRule type="cellIs" priority="14883" operator="equal" id="{32A8E67B-BDC8-4321-AFF5-8AD52720B200}">
            <xm:f>Tables!$B$5</xm:f>
            <x14:dxf>
              <fill>
                <patternFill>
                  <bgColor rgb="FFFFC000"/>
                </patternFill>
              </fill>
            </x14:dxf>
          </x14:cfRule>
          <x14:cfRule type="cellIs" priority="14884" operator="equal" id="{7D737EBD-3CA7-4AAD-82F2-C266F4697972}">
            <xm:f>Tables!$B$6</xm:f>
            <x14:dxf>
              <fill>
                <patternFill>
                  <bgColor rgb="FFFF0000"/>
                </patternFill>
              </fill>
            </x14:dxf>
          </x14:cfRule>
          <xm:sqref>F726</xm:sqref>
        </x14:conditionalFormatting>
        <x14:conditionalFormatting xmlns:xm="http://schemas.microsoft.com/office/excel/2006/main">
          <x14:cfRule type="cellIs" priority="14877" operator="equal" id="{6DD6203B-96F3-4A06-B8D0-6E3A3932B08B}">
            <xm:f>Tables!$B$3</xm:f>
            <x14:dxf>
              <fill>
                <patternFill>
                  <bgColor rgb="FFFFFFCC"/>
                </patternFill>
              </fill>
            </x14:dxf>
          </x14:cfRule>
          <x14:cfRule type="cellIs" priority="14878" operator="equal" id="{851F9B4F-A217-473F-A653-71E2865D2CAF}">
            <xm:f>Tables!$B$4</xm:f>
            <x14:dxf>
              <fill>
                <patternFill>
                  <bgColor rgb="FF92D050"/>
                </patternFill>
              </fill>
            </x14:dxf>
          </x14:cfRule>
          <x14:cfRule type="cellIs" priority="14879" operator="equal" id="{C6391411-28E9-4B4D-A9DA-C9502C0D5395}">
            <xm:f>Tables!$B$5</xm:f>
            <x14:dxf>
              <fill>
                <patternFill>
                  <bgColor rgb="FFFFC000"/>
                </patternFill>
              </fill>
            </x14:dxf>
          </x14:cfRule>
          <x14:cfRule type="cellIs" priority="14880" operator="equal" id="{522D0B14-B3D9-4AFD-A87D-DDD691BD4416}">
            <xm:f>Tables!$B$6</xm:f>
            <x14:dxf>
              <fill>
                <patternFill>
                  <bgColor rgb="FFFF0000"/>
                </patternFill>
              </fill>
            </x14:dxf>
          </x14:cfRule>
          <xm:sqref>F725</xm:sqref>
        </x14:conditionalFormatting>
        <x14:conditionalFormatting xmlns:xm="http://schemas.microsoft.com/office/excel/2006/main">
          <x14:cfRule type="cellIs" priority="15173" operator="equal" id="{D487DC40-46AE-48F3-8FBB-E9626C3A3D1E}">
            <xm:f>Tables!$B$3</xm:f>
            <x14:dxf>
              <fill>
                <patternFill>
                  <bgColor rgb="FFFFFFCC"/>
                </patternFill>
              </fill>
            </x14:dxf>
          </x14:cfRule>
          <x14:cfRule type="cellIs" priority="15174" operator="equal" id="{52B95671-789F-46F4-8CE4-9025B87C89D9}">
            <xm:f>Tables!$B$4</xm:f>
            <x14:dxf>
              <fill>
                <patternFill>
                  <bgColor rgb="FF92D050"/>
                </patternFill>
              </fill>
            </x14:dxf>
          </x14:cfRule>
          <x14:cfRule type="cellIs" priority="15175" operator="equal" id="{9EB39826-87F6-4B10-9BD5-382EAAFBDE34}">
            <xm:f>Tables!$B$5</xm:f>
            <x14:dxf>
              <fill>
                <patternFill>
                  <bgColor rgb="FFFFC000"/>
                </patternFill>
              </fill>
            </x14:dxf>
          </x14:cfRule>
          <x14:cfRule type="cellIs" priority="15176" operator="equal" id="{B7465ACC-783F-4974-9586-D06B66FF9530}">
            <xm:f>Tables!$B$6</xm:f>
            <x14:dxf>
              <fill>
                <patternFill>
                  <bgColor rgb="FFFF0000"/>
                </patternFill>
              </fill>
            </x14:dxf>
          </x14:cfRule>
          <xm:sqref>F356</xm:sqref>
        </x14:conditionalFormatting>
        <x14:conditionalFormatting xmlns:xm="http://schemas.microsoft.com/office/excel/2006/main">
          <x14:cfRule type="cellIs" priority="15169" operator="equal" id="{C53D660B-4C34-406B-90C3-319F96AACDFE}">
            <xm:f>Tables!$B$3</xm:f>
            <x14:dxf>
              <fill>
                <patternFill>
                  <bgColor rgb="FFFFFFCC"/>
                </patternFill>
              </fill>
            </x14:dxf>
          </x14:cfRule>
          <x14:cfRule type="cellIs" priority="15170" operator="equal" id="{569D9FA3-DC12-4DD3-8A9F-3C50106590A1}">
            <xm:f>Tables!$B$4</xm:f>
            <x14:dxf>
              <fill>
                <patternFill>
                  <bgColor rgb="FF92D050"/>
                </patternFill>
              </fill>
            </x14:dxf>
          </x14:cfRule>
          <x14:cfRule type="cellIs" priority="15171" operator="equal" id="{9F45ADCE-912A-4122-9768-FC117E045F76}">
            <xm:f>Tables!$B$5</xm:f>
            <x14:dxf>
              <fill>
                <patternFill>
                  <bgColor rgb="FFFFC000"/>
                </patternFill>
              </fill>
            </x14:dxf>
          </x14:cfRule>
          <x14:cfRule type="cellIs" priority="15172" operator="equal" id="{9F578F25-A7ED-4660-BA37-47AC9FE5844C}">
            <xm:f>Tables!$B$6</xm:f>
            <x14:dxf>
              <fill>
                <patternFill>
                  <bgColor rgb="FFFF0000"/>
                </patternFill>
              </fill>
            </x14:dxf>
          </x14:cfRule>
          <xm:sqref>F357</xm:sqref>
        </x14:conditionalFormatting>
        <x14:conditionalFormatting xmlns:xm="http://schemas.microsoft.com/office/excel/2006/main">
          <x14:cfRule type="cellIs" priority="15181" operator="equal" id="{724354C4-5512-4BD8-8676-CEF2CB3FE92C}">
            <xm:f>Tables!$B$3</xm:f>
            <x14:dxf>
              <fill>
                <patternFill>
                  <bgColor rgb="FFFFFFCC"/>
                </patternFill>
              </fill>
            </x14:dxf>
          </x14:cfRule>
          <x14:cfRule type="cellIs" priority="15182" operator="equal" id="{53F4AE28-369E-44EF-A5A7-704B36C63A7E}">
            <xm:f>Tables!$B$4</xm:f>
            <x14:dxf>
              <fill>
                <patternFill>
                  <bgColor rgb="FF92D050"/>
                </patternFill>
              </fill>
            </x14:dxf>
          </x14:cfRule>
          <x14:cfRule type="cellIs" priority="15183" operator="equal" id="{27FAB8C4-C49B-45AC-A25D-DD8A99575680}">
            <xm:f>Tables!$B$5</xm:f>
            <x14:dxf>
              <fill>
                <patternFill>
                  <bgColor rgb="FFFFC000"/>
                </patternFill>
              </fill>
            </x14:dxf>
          </x14:cfRule>
          <x14:cfRule type="cellIs" priority="15184" operator="equal" id="{1C79E520-4F3C-443D-8035-B707F2CB9418}">
            <xm:f>Tables!$B$6</xm:f>
            <x14:dxf>
              <fill>
                <patternFill>
                  <bgColor rgb="FFFF0000"/>
                </patternFill>
              </fill>
            </x14:dxf>
          </x14:cfRule>
          <xm:sqref>F354</xm:sqref>
        </x14:conditionalFormatting>
        <x14:conditionalFormatting xmlns:xm="http://schemas.microsoft.com/office/excel/2006/main">
          <x14:cfRule type="cellIs" priority="15177" operator="equal" id="{D35DC4F0-3DE7-4B29-9070-E7DAD1ECA841}">
            <xm:f>Tables!$B$3</xm:f>
            <x14:dxf>
              <fill>
                <patternFill>
                  <bgColor rgb="FFFFFFCC"/>
                </patternFill>
              </fill>
            </x14:dxf>
          </x14:cfRule>
          <x14:cfRule type="cellIs" priority="15178" operator="equal" id="{CF32BD8E-928E-41EC-9950-2C155FE477D5}">
            <xm:f>Tables!$B$4</xm:f>
            <x14:dxf>
              <fill>
                <patternFill>
                  <bgColor rgb="FF92D050"/>
                </patternFill>
              </fill>
            </x14:dxf>
          </x14:cfRule>
          <x14:cfRule type="cellIs" priority="15179" operator="equal" id="{1346E126-B20C-43EC-9C47-2FA2AD359E64}">
            <xm:f>Tables!$B$5</xm:f>
            <x14:dxf>
              <fill>
                <patternFill>
                  <bgColor rgb="FFFFC000"/>
                </patternFill>
              </fill>
            </x14:dxf>
          </x14:cfRule>
          <x14:cfRule type="cellIs" priority="15180" operator="equal" id="{E9A252F3-CECA-4399-9D81-61C152862241}">
            <xm:f>Tables!$B$6</xm:f>
            <x14:dxf>
              <fill>
                <patternFill>
                  <bgColor rgb="FFFF0000"/>
                </patternFill>
              </fill>
            </x14:dxf>
          </x14:cfRule>
          <xm:sqref>F355</xm:sqref>
        </x14:conditionalFormatting>
        <x14:conditionalFormatting xmlns:xm="http://schemas.microsoft.com/office/excel/2006/main">
          <x14:cfRule type="cellIs" priority="16033" operator="equal" id="{9D58BD6E-7CDD-4794-8FC0-2D04FFFAF197}">
            <xm:f>Tables!$B$3</xm:f>
            <x14:dxf>
              <fill>
                <patternFill>
                  <bgColor rgb="FFFFFFCC"/>
                </patternFill>
              </fill>
            </x14:dxf>
          </x14:cfRule>
          <x14:cfRule type="cellIs" priority="16034" operator="equal" id="{76623717-0F26-4444-838A-4B9436523B6C}">
            <xm:f>Tables!$B$4</xm:f>
            <x14:dxf>
              <fill>
                <patternFill>
                  <bgColor rgb="FF92D050"/>
                </patternFill>
              </fill>
            </x14:dxf>
          </x14:cfRule>
          <x14:cfRule type="cellIs" priority="16035" operator="equal" id="{D0992E7C-EA31-43AA-A851-297DD19E9822}">
            <xm:f>Tables!$B$5</xm:f>
            <x14:dxf>
              <fill>
                <patternFill>
                  <bgColor rgb="FFFFC000"/>
                </patternFill>
              </fill>
            </x14:dxf>
          </x14:cfRule>
          <x14:cfRule type="cellIs" priority="16036" operator="equal" id="{F1824DFD-1A52-4AB3-8F6F-0E21A54B17D0}">
            <xm:f>Tables!$B$6</xm:f>
            <x14:dxf>
              <fill>
                <patternFill>
                  <bgColor rgb="FFFF0000"/>
                </patternFill>
              </fill>
            </x14:dxf>
          </x14:cfRule>
          <xm:sqref>F53</xm:sqref>
        </x14:conditionalFormatting>
        <x14:conditionalFormatting xmlns:xm="http://schemas.microsoft.com/office/excel/2006/main">
          <x14:cfRule type="cellIs" priority="16029" operator="equal" id="{9629CA86-888F-4FE3-A125-41C62F421517}">
            <xm:f>Tables!$B$3</xm:f>
            <x14:dxf>
              <fill>
                <patternFill>
                  <bgColor rgb="FFFFFFCC"/>
                </patternFill>
              </fill>
            </x14:dxf>
          </x14:cfRule>
          <x14:cfRule type="cellIs" priority="16030" operator="equal" id="{A8B291DE-02F7-4639-B47F-1377A0340718}">
            <xm:f>Tables!$B$4</xm:f>
            <x14:dxf>
              <fill>
                <patternFill>
                  <bgColor rgb="FF92D050"/>
                </patternFill>
              </fill>
            </x14:dxf>
          </x14:cfRule>
          <x14:cfRule type="cellIs" priority="16031" operator="equal" id="{52F4956A-9567-46BB-A3DF-673F1825089B}">
            <xm:f>Tables!$B$5</xm:f>
            <x14:dxf>
              <fill>
                <patternFill>
                  <bgColor rgb="FFFFC000"/>
                </patternFill>
              </fill>
            </x14:dxf>
          </x14:cfRule>
          <x14:cfRule type="cellIs" priority="16032" operator="equal" id="{079CFFF8-08B0-4498-8705-31C67C2248B2}">
            <xm:f>Tables!$B$6</xm:f>
            <x14:dxf>
              <fill>
                <patternFill>
                  <bgColor rgb="FFFF0000"/>
                </patternFill>
              </fill>
            </x14:dxf>
          </x14:cfRule>
          <xm:sqref>F54</xm:sqref>
        </x14:conditionalFormatting>
        <x14:conditionalFormatting xmlns:xm="http://schemas.microsoft.com/office/excel/2006/main">
          <x14:cfRule type="cellIs" priority="16025" operator="equal" id="{137FCCE0-7A22-476E-B3DA-C954234631A6}">
            <xm:f>Tables!$B$3</xm:f>
            <x14:dxf>
              <fill>
                <patternFill>
                  <bgColor rgb="FFFFFFCC"/>
                </patternFill>
              </fill>
            </x14:dxf>
          </x14:cfRule>
          <x14:cfRule type="cellIs" priority="16026" operator="equal" id="{CDB5FB09-C9DC-4620-AFC6-0A2E8E5538CA}">
            <xm:f>Tables!$B$4</xm:f>
            <x14:dxf>
              <fill>
                <patternFill>
                  <bgColor rgb="FF92D050"/>
                </patternFill>
              </fill>
            </x14:dxf>
          </x14:cfRule>
          <x14:cfRule type="cellIs" priority="16027" operator="equal" id="{4194EA25-C179-4778-AF8A-B8F31C5B3328}">
            <xm:f>Tables!$B$5</xm:f>
            <x14:dxf>
              <fill>
                <patternFill>
                  <bgColor rgb="FFFFC000"/>
                </patternFill>
              </fill>
            </x14:dxf>
          </x14:cfRule>
          <x14:cfRule type="cellIs" priority="16028" operator="equal" id="{DEEC7D06-22EC-4017-B936-527D1A4725E6}">
            <xm:f>Tables!$B$6</xm:f>
            <x14:dxf>
              <fill>
                <patternFill>
                  <bgColor rgb="FFFF0000"/>
                </patternFill>
              </fill>
            </x14:dxf>
          </x14:cfRule>
          <xm:sqref>F55</xm:sqref>
        </x14:conditionalFormatting>
        <x14:conditionalFormatting xmlns:xm="http://schemas.microsoft.com/office/excel/2006/main">
          <x14:cfRule type="cellIs" priority="16009" operator="equal" id="{D91164C1-1D1F-4116-8DCE-875295119994}">
            <xm:f>Tables!$B$3</xm:f>
            <x14:dxf>
              <fill>
                <patternFill>
                  <bgColor rgb="FFFFFFCC"/>
                </patternFill>
              </fill>
            </x14:dxf>
          </x14:cfRule>
          <x14:cfRule type="cellIs" priority="16010" operator="equal" id="{8DB61FCA-00F3-410E-B7B4-F2E5B6D7E87A}">
            <xm:f>Tables!$B$4</xm:f>
            <x14:dxf>
              <fill>
                <patternFill>
                  <bgColor rgb="FF92D050"/>
                </patternFill>
              </fill>
            </x14:dxf>
          </x14:cfRule>
          <x14:cfRule type="cellIs" priority="16011" operator="equal" id="{4BCB24F6-9AC7-4782-BDE1-CEB299561CE4}">
            <xm:f>Tables!$B$5</xm:f>
            <x14:dxf>
              <fill>
                <patternFill>
                  <bgColor rgb="FFFFC000"/>
                </patternFill>
              </fill>
            </x14:dxf>
          </x14:cfRule>
          <x14:cfRule type="cellIs" priority="16012" operator="equal" id="{EED66556-5A79-429D-A438-215F9804ED77}">
            <xm:f>Tables!$B$6</xm:f>
            <x14:dxf>
              <fill>
                <patternFill>
                  <bgColor rgb="FFFF0000"/>
                </patternFill>
              </fill>
            </x14:dxf>
          </x14:cfRule>
          <xm:sqref>F63</xm:sqref>
        </x14:conditionalFormatting>
        <x14:conditionalFormatting xmlns:xm="http://schemas.microsoft.com/office/excel/2006/main">
          <x14:cfRule type="cellIs" priority="16005" operator="equal" id="{C12FD6E3-BD8A-4F82-B53D-5E73624674D6}">
            <xm:f>Tables!$B$3</xm:f>
            <x14:dxf>
              <fill>
                <patternFill>
                  <bgColor rgb="FFFFFFCC"/>
                </patternFill>
              </fill>
            </x14:dxf>
          </x14:cfRule>
          <x14:cfRule type="cellIs" priority="16006" operator="equal" id="{B8F3E0F1-2CCF-47D4-B26C-9981940D4107}">
            <xm:f>Tables!$B$4</xm:f>
            <x14:dxf>
              <fill>
                <patternFill>
                  <bgColor rgb="FF92D050"/>
                </patternFill>
              </fill>
            </x14:dxf>
          </x14:cfRule>
          <x14:cfRule type="cellIs" priority="16007" operator="equal" id="{1C2B127E-D929-474D-B2D3-0423F491F4DD}">
            <xm:f>Tables!$B$5</xm:f>
            <x14:dxf>
              <fill>
                <patternFill>
                  <bgColor rgb="FFFFC000"/>
                </patternFill>
              </fill>
            </x14:dxf>
          </x14:cfRule>
          <x14:cfRule type="cellIs" priority="16008" operator="equal" id="{636A4EC8-2550-4D2D-854D-D740B44CEF5C}">
            <xm:f>Tables!$B$6</xm:f>
            <x14:dxf>
              <fill>
                <patternFill>
                  <bgColor rgb="FFFF0000"/>
                </patternFill>
              </fill>
            </x14:dxf>
          </x14:cfRule>
          <xm:sqref>F64</xm:sqref>
        </x14:conditionalFormatting>
        <x14:conditionalFormatting xmlns:xm="http://schemas.microsoft.com/office/excel/2006/main">
          <x14:cfRule type="cellIs" priority="16001" operator="equal" id="{87D6A094-9B46-4C67-A7D3-653CBDC62906}">
            <xm:f>Tables!$B$3</xm:f>
            <x14:dxf>
              <fill>
                <patternFill>
                  <bgColor rgb="FFFFFFCC"/>
                </patternFill>
              </fill>
            </x14:dxf>
          </x14:cfRule>
          <x14:cfRule type="cellIs" priority="16002" operator="equal" id="{307FEA4A-300B-4AA4-9D17-DCD6AC16ADF8}">
            <xm:f>Tables!$B$4</xm:f>
            <x14:dxf>
              <fill>
                <patternFill>
                  <bgColor rgb="FF92D050"/>
                </patternFill>
              </fill>
            </x14:dxf>
          </x14:cfRule>
          <x14:cfRule type="cellIs" priority="16003" operator="equal" id="{D3057E12-D16A-445F-9154-A64E8D4A58D4}">
            <xm:f>Tables!$B$5</xm:f>
            <x14:dxf>
              <fill>
                <patternFill>
                  <bgColor rgb="FFFFC000"/>
                </patternFill>
              </fill>
            </x14:dxf>
          </x14:cfRule>
          <x14:cfRule type="cellIs" priority="16004" operator="equal" id="{CC1EDBA0-5CF5-4D08-B5D0-6493DF88A11E}">
            <xm:f>Tables!$B$6</xm:f>
            <x14:dxf>
              <fill>
                <patternFill>
                  <bgColor rgb="FFFF0000"/>
                </patternFill>
              </fill>
            </x14:dxf>
          </x14:cfRule>
          <xm:sqref>F65</xm:sqref>
        </x14:conditionalFormatting>
        <x14:conditionalFormatting xmlns:xm="http://schemas.microsoft.com/office/excel/2006/main">
          <x14:cfRule type="cellIs" priority="15989" operator="equal" id="{66692504-25C6-4456-86B4-B8EB00DAAA17}">
            <xm:f>Tables!$B$3</xm:f>
            <x14:dxf>
              <fill>
                <patternFill>
                  <bgColor rgb="FFFFFFCC"/>
                </patternFill>
              </fill>
            </x14:dxf>
          </x14:cfRule>
          <x14:cfRule type="cellIs" priority="15990" operator="equal" id="{B3A6AA19-4496-46E7-AB77-F5F2BF8E8691}">
            <xm:f>Tables!$B$4</xm:f>
            <x14:dxf>
              <fill>
                <patternFill>
                  <bgColor rgb="FF92D050"/>
                </patternFill>
              </fill>
            </x14:dxf>
          </x14:cfRule>
          <x14:cfRule type="cellIs" priority="15991" operator="equal" id="{0DC2E325-4401-4755-86EC-D43FBACE4D9B}">
            <xm:f>Tables!$B$5</xm:f>
            <x14:dxf>
              <fill>
                <patternFill>
                  <bgColor rgb="FFFFC000"/>
                </patternFill>
              </fill>
            </x14:dxf>
          </x14:cfRule>
          <x14:cfRule type="cellIs" priority="15992" operator="equal" id="{39A551A7-1E3F-4F59-B21C-531E1C8AFA52}">
            <xm:f>Tables!$B$6</xm:f>
            <x14:dxf>
              <fill>
                <patternFill>
                  <bgColor rgb="FFFF0000"/>
                </patternFill>
              </fill>
            </x14:dxf>
          </x14:cfRule>
          <xm:sqref>F73</xm:sqref>
        </x14:conditionalFormatting>
        <x14:conditionalFormatting xmlns:xm="http://schemas.microsoft.com/office/excel/2006/main">
          <x14:cfRule type="cellIs" priority="15985" operator="equal" id="{84BE9D19-D1B5-423C-B4BA-3B1C217E2B35}">
            <xm:f>Tables!$B$3</xm:f>
            <x14:dxf>
              <fill>
                <patternFill>
                  <bgColor rgb="FFFFFFCC"/>
                </patternFill>
              </fill>
            </x14:dxf>
          </x14:cfRule>
          <x14:cfRule type="cellIs" priority="15986" operator="equal" id="{B9EB8BBD-7E5E-4165-9CC9-C26FBFF998A4}">
            <xm:f>Tables!$B$4</xm:f>
            <x14:dxf>
              <fill>
                <patternFill>
                  <bgColor rgb="FF92D050"/>
                </patternFill>
              </fill>
            </x14:dxf>
          </x14:cfRule>
          <x14:cfRule type="cellIs" priority="15987" operator="equal" id="{90CFA54F-F572-4AC0-820D-48C92C1F6DAA}">
            <xm:f>Tables!$B$5</xm:f>
            <x14:dxf>
              <fill>
                <patternFill>
                  <bgColor rgb="FFFFC000"/>
                </patternFill>
              </fill>
            </x14:dxf>
          </x14:cfRule>
          <x14:cfRule type="cellIs" priority="15988" operator="equal" id="{D34BDF22-EEAE-4E02-9C54-71A381EAB4ED}">
            <xm:f>Tables!$B$6</xm:f>
            <x14:dxf>
              <fill>
                <patternFill>
                  <bgColor rgb="FFFF0000"/>
                </patternFill>
              </fill>
            </x14:dxf>
          </x14:cfRule>
          <xm:sqref>F74</xm:sqref>
        </x14:conditionalFormatting>
        <x14:conditionalFormatting xmlns:xm="http://schemas.microsoft.com/office/excel/2006/main">
          <x14:cfRule type="cellIs" priority="15969" operator="equal" id="{E8464440-D971-4686-9F29-385D5709990C}">
            <xm:f>Tables!$B$3</xm:f>
            <x14:dxf>
              <fill>
                <patternFill>
                  <bgColor rgb="FFFFFFCC"/>
                </patternFill>
              </fill>
            </x14:dxf>
          </x14:cfRule>
          <x14:cfRule type="cellIs" priority="15970" operator="equal" id="{D9345D8C-15B1-48C2-BA1E-6122A0A4F6C0}">
            <xm:f>Tables!$B$4</xm:f>
            <x14:dxf>
              <fill>
                <patternFill>
                  <bgColor rgb="FF92D050"/>
                </patternFill>
              </fill>
            </x14:dxf>
          </x14:cfRule>
          <x14:cfRule type="cellIs" priority="15971" operator="equal" id="{CB8540A8-A6D5-4690-9A7F-291CDBEC8DF1}">
            <xm:f>Tables!$B$5</xm:f>
            <x14:dxf>
              <fill>
                <patternFill>
                  <bgColor rgb="FFFFC000"/>
                </patternFill>
              </fill>
            </x14:dxf>
          </x14:cfRule>
          <x14:cfRule type="cellIs" priority="15972" operator="equal" id="{07632C17-D7DE-4DFF-A2E5-A2E3E37BD431}">
            <xm:f>Tables!$B$6</xm:f>
            <x14:dxf>
              <fill>
                <patternFill>
                  <bgColor rgb="FFFF0000"/>
                </patternFill>
              </fill>
            </x14:dxf>
          </x14:cfRule>
          <xm:sqref>F82</xm:sqref>
        </x14:conditionalFormatting>
        <x14:conditionalFormatting xmlns:xm="http://schemas.microsoft.com/office/excel/2006/main">
          <x14:cfRule type="cellIs" priority="15965" operator="equal" id="{EE14B700-6F38-4586-A42D-69B9EC926C80}">
            <xm:f>Tables!$B$3</xm:f>
            <x14:dxf>
              <fill>
                <patternFill>
                  <bgColor rgb="FFFFFFCC"/>
                </patternFill>
              </fill>
            </x14:dxf>
          </x14:cfRule>
          <x14:cfRule type="cellIs" priority="15966" operator="equal" id="{49BB90E6-E185-4236-8C92-08232DACBDD8}">
            <xm:f>Tables!$B$4</xm:f>
            <x14:dxf>
              <fill>
                <patternFill>
                  <bgColor rgb="FF92D050"/>
                </patternFill>
              </fill>
            </x14:dxf>
          </x14:cfRule>
          <x14:cfRule type="cellIs" priority="15967" operator="equal" id="{59085652-B21E-4BF9-93DB-A0FBFB468F95}">
            <xm:f>Tables!$B$5</xm:f>
            <x14:dxf>
              <fill>
                <patternFill>
                  <bgColor rgb="FFFFC000"/>
                </patternFill>
              </fill>
            </x14:dxf>
          </x14:cfRule>
          <x14:cfRule type="cellIs" priority="15968" operator="equal" id="{1F528FB1-3D26-412A-859D-B7E191EB66DA}">
            <xm:f>Tables!$B$6</xm:f>
            <x14:dxf>
              <fill>
                <patternFill>
                  <bgColor rgb="FFFF0000"/>
                </patternFill>
              </fill>
            </x14:dxf>
          </x14:cfRule>
          <xm:sqref>F83</xm:sqref>
        </x14:conditionalFormatting>
        <x14:conditionalFormatting xmlns:xm="http://schemas.microsoft.com/office/excel/2006/main">
          <x14:cfRule type="cellIs" priority="15949" operator="equal" id="{92101C4A-E852-4289-B9F6-8D6BDAF5B296}">
            <xm:f>Tables!$B$3</xm:f>
            <x14:dxf>
              <fill>
                <patternFill>
                  <bgColor rgb="FFFFFFCC"/>
                </patternFill>
              </fill>
            </x14:dxf>
          </x14:cfRule>
          <x14:cfRule type="cellIs" priority="15950" operator="equal" id="{EFB892B2-7443-4DD6-8D4B-55440D1685F3}">
            <xm:f>Tables!$B$4</xm:f>
            <x14:dxf>
              <fill>
                <patternFill>
                  <bgColor rgb="FF92D050"/>
                </patternFill>
              </fill>
            </x14:dxf>
          </x14:cfRule>
          <x14:cfRule type="cellIs" priority="15951" operator="equal" id="{FFC6BE8D-0729-4361-BF4D-5588713F999D}">
            <xm:f>Tables!$B$5</xm:f>
            <x14:dxf>
              <fill>
                <patternFill>
                  <bgColor rgb="FFFFC000"/>
                </patternFill>
              </fill>
            </x14:dxf>
          </x14:cfRule>
          <x14:cfRule type="cellIs" priority="15952" operator="equal" id="{8C6059C0-CA4E-47BF-B6DB-973AE97D2BDD}">
            <xm:f>Tables!$B$6</xm:f>
            <x14:dxf>
              <fill>
                <patternFill>
                  <bgColor rgb="FFFF0000"/>
                </patternFill>
              </fill>
            </x14:dxf>
          </x14:cfRule>
          <xm:sqref>F91</xm:sqref>
        </x14:conditionalFormatting>
        <x14:conditionalFormatting xmlns:xm="http://schemas.microsoft.com/office/excel/2006/main">
          <x14:cfRule type="cellIs" priority="15945" operator="equal" id="{55434382-C47F-4FDC-8CC5-E0BCB0D5621E}">
            <xm:f>Tables!$B$3</xm:f>
            <x14:dxf>
              <fill>
                <patternFill>
                  <bgColor rgb="FFFFFFCC"/>
                </patternFill>
              </fill>
            </x14:dxf>
          </x14:cfRule>
          <x14:cfRule type="cellIs" priority="15946" operator="equal" id="{6C2473E8-5E13-41E8-9593-9D47EDF1470B}">
            <xm:f>Tables!$B$4</xm:f>
            <x14:dxf>
              <fill>
                <patternFill>
                  <bgColor rgb="FF92D050"/>
                </patternFill>
              </fill>
            </x14:dxf>
          </x14:cfRule>
          <x14:cfRule type="cellIs" priority="15947" operator="equal" id="{B0843D3C-6300-40FA-B629-2DEC28768F94}">
            <xm:f>Tables!$B$5</xm:f>
            <x14:dxf>
              <fill>
                <patternFill>
                  <bgColor rgb="FFFFC000"/>
                </patternFill>
              </fill>
            </x14:dxf>
          </x14:cfRule>
          <x14:cfRule type="cellIs" priority="15948" operator="equal" id="{BA0F2EAF-3B53-439A-BB04-70789B75CCD4}">
            <xm:f>Tables!$B$6</xm:f>
            <x14:dxf>
              <fill>
                <patternFill>
                  <bgColor rgb="FFFF0000"/>
                </patternFill>
              </fill>
            </x14:dxf>
          </x14:cfRule>
          <xm:sqref>F92</xm:sqref>
        </x14:conditionalFormatting>
        <x14:conditionalFormatting xmlns:xm="http://schemas.microsoft.com/office/excel/2006/main">
          <x14:cfRule type="cellIs" priority="15941" operator="equal" id="{486C58C2-BC34-4270-B92B-9FEB5278CCF7}">
            <xm:f>Tables!$B$3</xm:f>
            <x14:dxf>
              <fill>
                <patternFill>
                  <bgColor rgb="FFFFFFCC"/>
                </patternFill>
              </fill>
            </x14:dxf>
          </x14:cfRule>
          <x14:cfRule type="cellIs" priority="15942" operator="equal" id="{8AFBFD00-E240-4C32-B015-7A878097218A}">
            <xm:f>Tables!$B$4</xm:f>
            <x14:dxf>
              <fill>
                <patternFill>
                  <bgColor rgb="FF92D050"/>
                </patternFill>
              </fill>
            </x14:dxf>
          </x14:cfRule>
          <x14:cfRule type="cellIs" priority="15943" operator="equal" id="{C27F3635-7626-451A-A600-3F1C3458BB0A}">
            <xm:f>Tables!$B$5</xm:f>
            <x14:dxf>
              <fill>
                <patternFill>
                  <bgColor rgb="FFFFC000"/>
                </patternFill>
              </fill>
            </x14:dxf>
          </x14:cfRule>
          <x14:cfRule type="cellIs" priority="15944" operator="equal" id="{B8B4BEF0-C740-4E46-9B49-9F3EC280EF44}">
            <xm:f>Tables!$B$6</xm:f>
            <x14:dxf>
              <fill>
                <patternFill>
                  <bgColor rgb="FFFF0000"/>
                </patternFill>
              </fill>
            </x14:dxf>
          </x14:cfRule>
          <xm:sqref>F93</xm:sqref>
        </x14:conditionalFormatting>
        <x14:conditionalFormatting xmlns:xm="http://schemas.microsoft.com/office/excel/2006/main">
          <x14:cfRule type="cellIs" priority="15925" operator="equal" id="{3E24B9C4-3C94-4850-BB0B-3D96D8352A1B}">
            <xm:f>Tables!$B$3</xm:f>
            <x14:dxf>
              <fill>
                <patternFill>
                  <bgColor rgb="FFFFFFCC"/>
                </patternFill>
              </fill>
            </x14:dxf>
          </x14:cfRule>
          <x14:cfRule type="cellIs" priority="15926" operator="equal" id="{6DD662C7-4FE3-412E-A9B5-613F9AD8C1EC}">
            <xm:f>Tables!$B$4</xm:f>
            <x14:dxf>
              <fill>
                <patternFill>
                  <bgColor rgb="FF92D050"/>
                </patternFill>
              </fill>
            </x14:dxf>
          </x14:cfRule>
          <x14:cfRule type="cellIs" priority="15927" operator="equal" id="{74F92C5C-999B-4033-BDE6-0D287DA15473}">
            <xm:f>Tables!$B$5</xm:f>
            <x14:dxf>
              <fill>
                <patternFill>
                  <bgColor rgb="FFFFC000"/>
                </patternFill>
              </fill>
            </x14:dxf>
          </x14:cfRule>
          <x14:cfRule type="cellIs" priority="15928" operator="equal" id="{C4B6CA62-53B2-4E78-B503-F38F33B303D6}">
            <xm:f>Tables!$B$6</xm:f>
            <x14:dxf>
              <fill>
                <patternFill>
                  <bgColor rgb="FFFF0000"/>
                </patternFill>
              </fill>
            </x14:dxf>
          </x14:cfRule>
          <xm:sqref>F101</xm:sqref>
        </x14:conditionalFormatting>
        <x14:conditionalFormatting xmlns:xm="http://schemas.microsoft.com/office/excel/2006/main">
          <x14:cfRule type="cellIs" priority="15921" operator="equal" id="{327825C4-E16E-40C7-910C-9D592EA45ABD}">
            <xm:f>Tables!$B$3</xm:f>
            <x14:dxf>
              <fill>
                <patternFill>
                  <bgColor rgb="FFFFFFCC"/>
                </patternFill>
              </fill>
            </x14:dxf>
          </x14:cfRule>
          <x14:cfRule type="cellIs" priority="15922" operator="equal" id="{BBAD02D0-DB93-46D3-9C7E-2C4EC00AD19C}">
            <xm:f>Tables!$B$4</xm:f>
            <x14:dxf>
              <fill>
                <patternFill>
                  <bgColor rgb="FF92D050"/>
                </patternFill>
              </fill>
            </x14:dxf>
          </x14:cfRule>
          <x14:cfRule type="cellIs" priority="15923" operator="equal" id="{362DD980-A419-4DB4-9BB7-FF4100FABEAD}">
            <xm:f>Tables!$B$5</xm:f>
            <x14:dxf>
              <fill>
                <patternFill>
                  <bgColor rgb="FFFFC000"/>
                </patternFill>
              </fill>
            </x14:dxf>
          </x14:cfRule>
          <x14:cfRule type="cellIs" priority="15924" operator="equal" id="{BB7FDE4E-4A6B-4894-A4DA-60684DAFB6CF}">
            <xm:f>Tables!$B$6</xm:f>
            <x14:dxf>
              <fill>
                <patternFill>
                  <bgColor rgb="FFFF0000"/>
                </patternFill>
              </fill>
            </x14:dxf>
          </x14:cfRule>
          <xm:sqref>F102</xm:sqref>
        </x14:conditionalFormatting>
        <x14:conditionalFormatting xmlns:xm="http://schemas.microsoft.com/office/excel/2006/main">
          <x14:cfRule type="cellIs" priority="15905" operator="equal" id="{F2A00231-908F-4E87-91AA-B6EF58AFE821}">
            <xm:f>Tables!$B$3</xm:f>
            <x14:dxf>
              <fill>
                <patternFill>
                  <bgColor rgb="FFFFFFCC"/>
                </patternFill>
              </fill>
            </x14:dxf>
          </x14:cfRule>
          <x14:cfRule type="cellIs" priority="15906" operator="equal" id="{FDBEA269-78EC-4753-8EE2-623D071AB4DA}">
            <xm:f>Tables!$B$4</xm:f>
            <x14:dxf>
              <fill>
                <patternFill>
                  <bgColor rgb="FF92D050"/>
                </patternFill>
              </fill>
            </x14:dxf>
          </x14:cfRule>
          <x14:cfRule type="cellIs" priority="15907" operator="equal" id="{1E25E987-1A59-4F9F-8D49-181F41C6CD37}">
            <xm:f>Tables!$B$5</xm:f>
            <x14:dxf>
              <fill>
                <patternFill>
                  <bgColor rgb="FFFFC000"/>
                </patternFill>
              </fill>
            </x14:dxf>
          </x14:cfRule>
          <x14:cfRule type="cellIs" priority="15908" operator="equal" id="{8CD8995D-9C44-4D89-A385-976E2DE1746C}">
            <xm:f>Tables!$B$6</xm:f>
            <x14:dxf>
              <fill>
                <patternFill>
                  <bgColor rgb="FFFF0000"/>
                </patternFill>
              </fill>
            </x14:dxf>
          </x14:cfRule>
          <xm:sqref>F110</xm:sqref>
        </x14:conditionalFormatting>
        <x14:conditionalFormatting xmlns:xm="http://schemas.microsoft.com/office/excel/2006/main">
          <x14:cfRule type="cellIs" priority="15901" operator="equal" id="{89C8EC50-FA3C-49AF-9630-3673C7C237D9}">
            <xm:f>Tables!$B$3</xm:f>
            <x14:dxf>
              <fill>
                <patternFill>
                  <bgColor rgb="FFFFFFCC"/>
                </patternFill>
              </fill>
            </x14:dxf>
          </x14:cfRule>
          <x14:cfRule type="cellIs" priority="15902" operator="equal" id="{DF089C9C-291D-4BBC-A176-BE5820079361}">
            <xm:f>Tables!$B$4</xm:f>
            <x14:dxf>
              <fill>
                <patternFill>
                  <bgColor rgb="FF92D050"/>
                </patternFill>
              </fill>
            </x14:dxf>
          </x14:cfRule>
          <x14:cfRule type="cellIs" priority="15903" operator="equal" id="{0734043A-B3FD-40AF-98DA-93B625859888}">
            <xm:f>Tables!$B$5</xm:f>
            <x14:dxf>
              <fill>
                <patternFill>
                  <bgColor rgb="FFFFC000"/>
                </patternFill>
              </fill>
            </x14:dxf>
          </x14:cfRule>
          <x14:cfRule type="cellIs" priority="15904" operator="equal" id="{ADE8C3F5-1FAE-4534-920A-8EF378846C47}">
            <xm:f>Tables!$B$6</xm:f>
            <x14:dxf>
              <fill>
                <patternFill>
                  <bgColor rgb="FFFF0000"/>
                </patternFill>
              </fill>
            </x14:dxf>
          </x14:cfRule>
          <xm:sqref>F111</xm:sqref>
        </x14:conditionalFormatting>
        <x14:conditionalFormatting xmlns:xm="http://schemas.microsoft.com/office/excel/2006/main">
          <x14:cfRule type="cellIs" priority="15897" operator="equal" id="{52E85E20-B118-4EDF-8593-C714B2BA7FD5}">
            <xm:f>Tables!$B$3</xm:f>
            <x14:dxf>
              <fill>
                <patternFill>
                  <bgColor rgb="FFFFFFCC"/>
                </patternFill>
              </fill>
            </x14:dxf>
          </x14:cfRule>
          <x14:cfRule type="cellIs" priority="15898" operator="equal" id="{236628D7-AC95-4FE4-B1F1-23FD17E939D1}">
            <xm:f>Tables!$B$4</xm:f>
            <x14:dxf>
              <fill>
                <patternFill>
                  <bgColor rgb="FF92D050"/>
                </patternFill>
              </fill>
            </x14:dxf>
          </x14:cfRule>
          <x14:cfRule type="cellIs" priority="15899" operator="equal" id="{1804B7BC-4053-458F-BEDA-D1F405B72384}">
            <xm:f>Tables!$B$5</xm:f>
            <x14:dxf>
              <fill>
                <patternFill>
                  <bgColor rgb="FFFFC000"/>
                </patternFill>
              </fill>
            </x14:dxf>
          </x14:cfRule>
          <x14:cfRule type="cellIs" priority="15900" operator="equal" id="{565D972E-EA42-415F-B293-D527029F868A}">
            <xm:f>Tables!$B$6</xm:f>
            <x14:dxf>
              <fill>
                <patternFill>
                  <bgColor rgb="FFFF0000"/>
                </patternFill>
              </fill>
            </x14:dxf>
          </x14:cfRule>
          <xm:sqref>F112</xm:sqref>
        </x14:conditionalFormatting>
        <x14:conditionalFormatting xmlns:xm="http://schemas.microsoft.com/office/excel/2006/main">
          <x14:cfRule type="cellIs" priority="15877" operator="equal" id="{A89203A1-9BCA-4344-8135-6B10D6BE1F87}">
            <xm:f>Tables!$B$3</xm:f>
            <x14:dxf>
              <fill>
                <patternFill>
                  <bgColor rgb="FFFFFFCC"/>
                </patternFill>
              </fill>
            </x14:dxf>
          </x14:cfRule>
          <x14:cfRule type="cellIs" priority="15878" operator="equal" id="{32F848E4-FC3C-4C3F-832E-4B04DB16EC80}">
            <xm:f>Tables!$B$4</xm:f>
            <x14:dxf>
              <fill>
                <patternFill>
                  <bgColor rgb="FF92D050"/>
                </patternFill>
              </fill>
            </x14:dxf>
          </x14:cfRule>
          <x14:cfRule type="cellIs" priority="15879" operator="equal" id="{C37CC722-EEFA-495F-87C4-E64DB1B112E4}">
            <xm:f>Tables!$B$5</xm:f>
            <x14:dxf>
              <fill>
                <patternFill>
                  <bgColor rgb="FFFFC000"/>
                </patternFill>
              </fill>
            </x14:dxf>
          </x14:cfRule>
          <x14:cfRule type="cellIs" priority="15880" operator="equal" id="{9CE968D8-3C52-4CF8-B92A-8A518E2E116E}">
            <xm:f>Tables!$B$6</xm:f>
            <x14:dxf>
              <fill>
                <patternFill>
                  <bgColor rgb="FFFF0000"/>
                </patternFill>
              </fill>
            </x14:dxf>
          </x14:cfRule>
          <xm:sqref>F121</xm:sqref>
        </x14:conditionalFormatting>
        <x14:conditionalFormatting xmlns:xm="http://schemas.microsoft.com/office/excel/2006/main">
          <x14:cfRule type="cellIs" priority="15873" operator="equal" id="{7500861F-5F0C-4F94-8161-887E25373F81}">
            <xm:f>Tables!$B$3</xm:f>
            <x14:dxf>
              <fill>
                <patternFill>
                  <bgColor rgb="FFFFFFCC"/>
                </patternFill>
              </fill>
            </x14:dxf>
          </x14:cfRule>
          <x14:cfRule type="cellIs" priority="15874" operator="equal" id="{49D84F18-C7D0-4FED-9251-CD9FE78C6F58}">
            <xm:f>Tables!$B$4</xm:f>
            <x14:dxf>
              <fill>
                <patternFill>
                  <bgColor rgb="FF92D050"/>
                </patternFill>
              </fill>
            </x14:dxf>
          </x14:cfRule>
          <x14:cfRule type="cellIs" priority="15875" operator="equal" id="{F31ACBB0-6DEB-4B65-B21B-27AC4EE33896}">
            <xm:f>Tables!$B$5</xm:f>
            <x14:dxf>
              <fill>
                <patternFill>
                  <bgColor rgb="FFFFC000"/>
                </patternFill>
              </fill>
            </x14:dxf>
          </x14:cfRule>
          <x14:cfRule type="cellIs" priority="15876" operator="equal" id="{E37FAA75-4BC9-4122-81BC-BC32B7B39618}">
            <xm:f>Tables!$B$6</xm:f>
            <x14:dxf>
              <fill>
                <patternFill>
                  <bgColor rgb="FFFF0000"/>
                </patternFill>
              </fill>
            </x14:dxf>
          </x14:cfRule>
          <xm:sqref>F122</xm:sqref>
        </x14:conditionalFormatting>
        <x14:conditionalFormatting xmlns:xm="http://schemas.microsoft.com/office/excel/2006/main">
          <x14:cfRule type="cellIs" priority="15869" operator="equal" id="{47E3AF25-AA79-4CE5-AAA0-016B4554D8DC}">
            <xm:f>Tables!$B$3</xm:f>
            <x14:dxf>
              <fill>
                <patternFill>
                  <bgColor rgb="FFFFFFCC"/>
                </patternFill>
              </fill>
            </x14:dxf>
          </x14:cfRule>
          <x14:cfRule type="cellIs" priority="15870" operator="equal" id="{D877996E-3664-4344-969E-5442C3672748}">
            <xm:f>Tables!$B$4</xm:f>
            <x14:dxf>
              <fill>
                <patternFill>
                  <bgColor rgb="FF92D050"/>
                </patternFill>
              </fill>
            </x14:dxf>
          </x14:cfRule>
          <x14:cfRule type="cellIs" priority="15871" operator="equal" id="{F4B7B8CB-4F59-481E-B3B8-0D7E0BF8CA4B}">
            <xm:f>Tables!$B$5</xm:f>
            <x14:dxf>
              <fill>
                <patternFill>
                  <bgColor rgb="FFFFC000"/>
                </patternFill>
              </fill>
            </x14:dxf>
          </x14:cfRule>
          <x14:cfRule type="cellIs" priority="15872" operator="equal" id="{3B08D34B-6A8B-4F72-A736-DCFAB4DD363B}">
            <xm:f>Tables!$B$6</xm:f>
            <x14:dxf>
              <fill>
                <patternFill>
                  <bgColor rgb="FFFF0000"/>
                </patternFill>
              </fill>
            </x14:dxf>
          </x14:cfRule>
          <xm:sqref>F123</xm:sqref>
        </x14:conditionalFormatting>
        <x14:conditionalFormatting xmlns:xm="http://schemas.microsoft.com/office/excel/2006/main">
          <x14:cfRule type="cellIs" priority="15849" operator="equal" id="{38BC0809-A08B-4D76-8281-5371A57C31DE}">
            <xm:f>Tables!$B$3</xm:f>
            <x14:dxf>
              <fill>
                <patternFill>
                  <bgColor rgb="FFFFFFCC"/>
                </patternFill>
              </fill>
            </x14:dxf>
          </x14:cfRule>
          <x14:cfRule type="cellIs" priority="15850" operator="equal" id="{7FCDBE6E-9B26-443C-B0A6-502E6B6B5F30}">
            <xm:f>Tables!$B$4</xm:f>
            <x14:dxf>
              <fill>
                <patternFill>
                  <bgColor rgb="FF92D050"/>
                </patternFill>
              </fill>
            </x14:dxf>
          </x14:cfRule>
          <x14:cfRule type="cellIs" priority="15851" operator="equal" id="{0B8536C0-7921-46D9-B95E-253F77D659CE}">
            <xm:f>Tables!$B$5</xm:f>
            <x14:dxf>
              <fill>
                <patternFill>
                  <bgColor rgb="FFFFC000"/>
                </patternFill>
              </fill>
            </x14:dxf>
          </x14:cfRule>
          <x14:cfRule type="cellIs" priority="15852" operator="equal" id="{CABF6E6F-8784-46C4-9800-BF3F755C5863}">
            <xm:f>Tables!$B$6</xm:f>
            <x14:dxf>
              <fill>
                <patternFill>
                  <bgColor rgb="FFFF0000"/>
                </patternFill>
              </fill>
            </x14:dxf>
          </x14:cfRule>
          <xm:sqref>F132</xm:sqref>
        </x14:conditionalFormatting>
        <x14:conditionalFormatting xmlns:xm="http://schemas.microsoft.com/office/excel/2006/main">
          <x14:cfRule type="cellIs" priority="15845" operator="equal" id="{9E1AE652-D6A1-465B-AF03-07A3FBE8AFA9}">
            <xm:f>Tables!$B$3</xm:f>
            <x14:dxf>
              <fill>
                <patternFill>
                  <bgColor rgb="FFFFFFCC"/>
                </patternFill>
              </fill>
            </x14:dxf>
          </x14:cfRule>
          <x14:cfRule type="cellIs" priority="15846" operator="equal" id="{16FF0838-383E-4A6A-9589-F4317787019C}">
            <xm:f>Tables!$B$4</xm:f>
            <x14:dxf>
              <fill>
                <patternFill>
                  <bgColor rgb="FF92D050"/>
                </patternFill>
              </fill>
            </x14:dxf>
          </x14:cfRule>
          <x14:cfRule type="cellIs" priority="15847" operator="equal" id="{20404A29-F38A-4E9E-B429-30D68208A07F}">
            <xm:f>Tables!$B$5</xm:f>
            <x14:dxf>
              <fill>
                <patternFill>
                  <bgColor rgb="FFFFC000"/>
                </patternFill>
              </fill>
            </x14:dxf>
          </x14:cfRule>
          <x14:cfRule type="cellIs" priority="15848" operator="equal" id="{572EB58A-49BD-4D4D-AA65-F60B11EC2A47}">
            <xm:f>Tables!$B$6</xm:f>
            <x14:dxf>
              <fill>
                <patternFill>
                  <bgColor rgb="FFFF0000"/>
                </patternFill>
              </fill>
            </x14:dxf>
          </x14:cfRule>
          <xm:sqref>F133</xm:sqref>
        </x14:conditionalFormatting>
        <x14:conditionalFormatting xmlns:xm="http://schemas.microsoft.com/office/excel/2006/main">
          <x14:cfRule type="cellIs" priority="15841" operator="equal" id="{C842782A-E4D5-454F-89F7-7EB505D0A97B}">
            <xm:f>Tables!$B$3</xm:f>
            <x14:dxf>
              <fill>
                <patternFill>
                  <bgColor rgb="FFFFFFCC"/>
                </patternFill>
              </fill>
            </x14:dxf>
          </x14:cfRule>
          <x14:cfRule type="cellIs" priority="15842" operator="equal" id="{E30E34AC-ADC2-435C-881A-542184AF7474}">
            <xm:f>Tables!$B$4</xm:f>
            <x14:dxf>
              <fill>
                <patternFill>
                  <bgColor rgb="FF92D050"/>
                </patternFill>
              </fill>
            </x14:dxf>
          </x14:cfRule>
          <x14:cfRule type="cellIs" priority="15843" operator="equal" id="{8C3508BE-4166-47E7-96D2-76C882782CC0}">
            <xm:f>Tables!$B$5</xm:f>
            <x14:dxf>
              <fill>
                <patternFill>
                  <bgColor rgb="FFFFC000"/>
                </patternFill>
              </fill>
            </x14:dxf>
          </x14:cfRule>
          <x14:cfRule type="cellIs" priority="15844" operator="equal" id="{7CBB6C88-2987-4D4B-B379-B79A6CAFD9B5}">
            <xm:f>Tables!$B$6</xm:f>
            <x14:dxf>
              <fill>
                <patternFill>
                  <bgColor rgb="FFFF0000"/>
                </patternFill>
              </fill>
            </x14:dxf>
          </x14:cfRule>
          <xm:sqref>F134</xm:sqref>
        </x14:conditionalFormatting>
        <x14:conditionalFormatting xmlns:xm="http://schemas.microsoft.com/office/excel/2006/main">
          <x14:cfRule type="cellIs" priority="15821" operator="equal" id="{C5F1564E-83BD-43F6-80AF-0FD4B6813389}">
            <xm:f>Tables!$B$3</xm:f>
            <x14:dxf>
              <fill>
                <patternFill>
                  <bgColor rgb="FFFFFFCC"/>
                </patternFill>
              </fill>
            </x14:dxf>
          </x14:cfRule>
          <x14:cfRule type="cellIs" priority="15822" operator="equal" id="{59AB3FB1-3686-4DD3-9241-F41CCAB3BD46}">
            <xm:f>Tables!$B$4</xm:f>
            <x14:dxf>
              <fill>
                <patternFill>
                  <bgColor rgb="FF92D050"/>
                </patternFill>
              </fill>
            </x14:dxf>
          </x14:cfRule>
          <x14:cfRule type="cellIs" priority="15823" operator="equal" id="{A676A06D-470D-4189-8CCA-FC01B5BEC7C3}">
            <xm:f>Tables!$B$5</xm:f>
            <x14:dxf>
              <fill>
                <patternFill>
                  <bgColor rgb="FFFFC000"/>
                </patternFill>
              </fill>
            </x14:dxf>
          </x14:cfRule>
          <x14:cfRule type="cellIs" priority="15824" operator="equal" id="{AE339166-CFD2-4B56-8540-1C7645EA5D8D}">
            <xm:f>Tables!$B$6</xm:f>
            <x14:dxf>
              <fill>
                <patternFill>
                  <bgColor rgb="FFFF0000"/>
                </patternFill>
              </fill>
            </x14:dxf>
          </x14:cfRule>
          <xm:sqref>F143</xm:sqref>
        </x14:conditionalFormatting>
        <x14:conditionalFormatting xmlns:xm="http://schemas.microsoft.com/office/excel/2006/main">
          <x14:cfRule type="cellIs" priority="15817" operator="equal" id="{B79745C8-328E-4207-B2C4-18F936E197B5}">
            <xm:f>Tables!$B$3</xm:f>
            <x14:dxf>
              <fill>
                <patternFill>
                  <bgColor rgb="FFFFFFCC"/>
                </patternFill>
              </fill>
            </x14:dxf>
          </x14:cfRule>
          <x14:cfRule type="cellIs" priority="15818" operator="equal" id="{AF410C82-E24D-46C2-A688-1A071C74AA5A}">
            <xm:f>Tables!$B$4</xm:f>
            <x14:dxf>
              <fill>
                <patternFill>
                  <bgColor rgb="FF92D050"/>
                </patternFill>
              </fill>
            </x14:dxf>
          </x14:cfRule>
          <x14:cfRule type="cellIs" priority="15819" operator="equal" id="{2432D2BB-B595-4468-8306-2AA2B29B4C99}">
            <xm:f>Tables!$B$5</xm:f>
            <x14:dxf>
              <fill>
                <patternFill>
                  <bgColor rgb="FFFFC000"/>
                </patternFill>
              </fill>
            </x14:dxf>
          </x14:cfRule>
          <x14:cfRule type="cellIs" priority="15820" operator="equal" id="{9D90465F-129E-4CB3-90EB-C936206C7B1D}">
            <xm:f>Tables!$B$6</xm:f>
            <x14:dxf>
              <fill>
                <patternFill>
                  <bgColor rgb="FFFF0000"/>
                </patternFill>
              </fill>
            </x14:dxf>
          </x14:cfRule>
          <xm:sqref>F144</xm:sqref>
        </x14:conditionalFormatting>
        <x14:conditionalFormatting xmlns:xm="http://schemas.microsoft.com/office/excel/2006/main">
          <x14:cfRule type="cellIs" priority="15813" operator="equal" id="{8A2F102B-2F13-4743-8F48-9BBA7DAE13D5}">
            <xm:f>Tables!$B$3</xm:f>
            <x14:dxf>
              <fill>
                <patternFill>
                  <bgColor rgb="FFFFFFCC"/>
                </patternFill>
              </fill>
            </x14:dxf>
          </x14:cfRule>
          <x14:cfRule type="cellIs" priority="15814" operator="equal" id="{CC72BF35-0050-4BD1-989F-D9339833C8B0}">
            <xm:f>Tables!$B$4</xm:f>
            <x14:dxf>
              <fill>
                <patternFill>
                  <bgColor rgb="FF92D050"/>
                </patternFill>
              </fill>
            </x14:dxf>
          </x14:cfRule>
          <x14:cfRule type="cellIs" priority="15815" operator="equal" id="{F81DB5BA-A11A-4B71-9FE7-E5F1FC10941A}">
            <xm:f>Tables!$B$5</xm:f>
            <x14:dxf>
              <fill>
                <patternFill>
                  <bgColor rgb="FFFFC000"/>
                </patternFill>
              </fill>
            </x14:dxf>
          </x14:cfRule>
          <x14:cfRule type="cellIs" priority="15816" operator="equal" id="{CC832B1C-FE36-42B8-A997-E360E5A904C1}">
            <xm:f>Tables!$B$6</xm:f>
            <x14:dxf>
              <fill>
                <patternFill>
                  <bgColor rgb="FFFF0000"/>
                </patternFill>
              </fill>
            </x14:dxf>
          </x14:cfRule>
          <xm:sqref>F145</xm:sqref>
        </x14:conditionalFormatting>
        <x14:conditionalFormatting xmlns:xm="http://schemas.microsoft.com/office/excel/2006/main">
          <x14:cfRule type="cellIs" priority="15793" operator="equal" id="{FBF056C0-6ABB-42C8-9819-360BA895EDD3}">
            <xm:f>Tables!$B$3</xm:f>
            <x14:dxf>
              <fill>
                <patternFill>
                  <bgColor rgb="FFFFFFCC"/>
                </patternFill>
              </fill>
            </x14:dxf>
          </x14:cfRule>
          <x14:cfRule type="cellIs" priority="15794" operator="equal" id="{6B2FA20D-F268-496F-9773-EDC47CE4D54C}">
            <xm:f>Tables!$B$4</xm:f>
            <x14:dxf>
              <fill>
                <patternFill>
                  <bgColor rgb="FF92D050"/>
                </patternFill>
              </fill>
            </x14:dxf>
          </x14:cfRule>
          <x14:cfRule type="cellIs" priority="15795" operator="equal" id="{438B66EF-282C-41A9-96A0-E6349E7BC0A8}">
            <xm:f>Tables!$B$5</xm:f>
            <x14:dxf>
              <fill>
                <patternFill>
                  <bgColor rgb="FFFFC000"/>
                </patternFill>
              </fill>
            </x14:dxf>
          </x14:cfRule>
          <x14:cfRule type="cellIs" priority="15796" operator="equal" id="{4F30B43A-5E9C-429A-85A0-0BE1EF4EC81A}">
            <xm:f>Tables!$B$6</xm:f>
            <x14:dxf>
              <fill>
                <patternFill>
                  <bgColor rgb="FFFF0000"/>
                </patternFill>
              </fill>
            </x14:dxf>
          </x14:cfRule>
          <xm:sqref>F154</xm:sqref>
        </x14:conditionalFormatting>
        <x14:conditionalFormatting xmlns:xm="http://schemas.microsoft.com/office/excel/2006/main">
          <x14:cfRule type="cellIs" priority="15789" operator="equal" id="{2B6A5952-2454-4DDE-BFBF-E6EB79EE8F10}">
            <xm:f>Tables!$B$3</xm:f>
            <x14:dxf>
              <fill>
                <patternFill>
                  <bgColor rgb="FFFFFFCC"/>
                </patternFill>
              </fill>
            </x14:dxf>
          </x14:cfRule>
          <x14:cfRule type="cellIs" priority="15790" operator="equal" id="{9E275BD4-71C8-4A9D-B6C0-15F575731E9F}">
            <xm:f>Tables!$B$4</xm:f>
            <x14:dxf>
              <fill>
                <patternFill>
                  <bgColor rgb="FF92D050"/>
                </patternFill>
              </fill>
            </x14:dxf>
          </x14:cfRule>
          <x14:cfRule type="cellIs" priority="15791" operator="equal" id="{EF77B071-4011-466C-B0FF-36B9306F27D7}">
            <xm:f>Tables!$B$5</xm:f>
            <x14:dxf>
              <fill>
                <patternFill>
                  <bgColor rgb="FFFFC000"/>
                </patternFill>
              </fill>
            </x14:dxf>
          </x14:cfRule>
          <x14:cfRule type="cellIs" priority="15792" operator="equal" id="{C47F6A37-6FBC-47AE-B867-E78E629EC7D6}">
            <xm:f>Tables!$B$6</xm:f>
            <x14:dxf>
              <fill>
                <patternFill>
                  <bgColor rgb="FFFF0000"/>
                </patternFill>
              </fill>
            </x14:dxf>
          </x14:cfRule>
          <xm:sqref>F155</xm:sqref>
        </x14:conditionalFormatting>
        <x14:conditionalFormatting xmlns:xm="http://schemas.microsoft.com/office/excel/2006/main">
          <x14:cfRule type="cellIs" priority="15765" operator="equal" id="{D9226BC8-549C-4971-8DB7-12FA6FFEEC64}">
            <xm:f>Tables!$B$3</xm:f>
            <x14:dxf>
              <fill>
                <patternFill>
                  <bgColor rgb="FFFFFFCC"/>
                </patternFill>
              </fill>
            </x14:dxf>
          </x14:cfRule>
          <x14:cfRule type="cellIs" priority="15766" operator="equal" id="{4BDBD351-CAD4-4D26-878D-C07470B516DA}">
            <xm:f>Tables!$B$4</xm:f>
            <x14:dxf>
              <fill>
                <patternFill>
                  <bgColor rgb="FF92D050"/>
                </patternFill>
              </fill>
            </x14:dxf>
          </x14:cfRule>
          <x14:cfRule type="cellIs" priority="15767" operator="equal" id="{979E32D3-164A-41F7-9FD3-351221536EAC}">
            <xm:f>Tables!$B$5</xm:f>
            <x14:dxf>
              <fill>
                <patternFill>
                  <bgColor rgb="FFFFC000"/>
                </patternFill>
              </fill>
            </x14:dxf>
          </x14:cfRule>
          <x14:cfRule type="cellIs" priority="15768" operator="equal" id="{D7CB287A-19F8-4B16-A09B-7D2AB8E01192}">
            <xm:f>Tables!$B$6</xm:f>
            <x14:dxf>
              <fill>
                <patternFill>
                  <bgColor rgb="FFFF0000"/>
                </patternFill>
              </fill>
            </x14:dxf>
          </x14:cfRule>
          <xm:sqref>F163</xm:sqref>
        </x14:conditionalFormatting>
        <x14:conditionalFormatting xmlns:xm="http://schemas.microsoft.com/office/excel/2006/main">
          <x14:cfRule type="cellIs" priority="15761" operator="equal" id="{24276EE5-FFF2-4285-A3E1-7C27500C2D88}">
            <xm:f>Tables!$B$3</xm:f>
            <x14:dxf>
              <fill>
                <patternFill>
                  <bgColor rgb="FFFFFFCC"/>
                </patternFill>
              </fill>
            </x14:dxf>
          </x14:cfRule>
          <x14:cfRule type="cellIs" priority="15762" operator="equal" id="{04A26259-677B-48AB-B1B5-A79B779139B2}">
            <xm:f>Tables!$B$4</xm:f>
            <x14:dxf>
              <fill>
                <patternFill>
                  <bgColor rgb="FF92D050"/>
                </patternFill>
              </fill>
            </x14:dxf>
          </x14:cfRule>
          <x14:cfRule type="cellIs" priority="15763" operator="equal" id="{DE0999AB-F9C9-4EEB-91F9-67E849676114}">
            <xm:f>Tables!$B$5</xm:f>
            <x14:dxf>
              <fill>
                <patternFill>
                  <bgColor rgb="FFFFC000"/>
                </patternFill>
              </fill>
            </x14:dxf>
          </x14:cfRule>
          <x14:cfRule type="cellIs" priority="15764" operator="equal" id="{DD1ED220-F41D-466E-A79C-9B81FFE71FFB}">
            <xm:f>Tables!$B$6</xm:f>
            <x14:dxf>
              <fill>
                <patternFill>
                  <bgColor rgb="FFFF0000"/>
                </patternFill>
              </fill>
            </x14:dxf>
          </x14:cfRule>
          <xm:sqref>F164</xm:sqref>
        </x14:conditionalFormatting>
        <x14:conditionalFormatting xmlns:xm="http://schemas.microsoft.com/office/excel/2006/main">
          <x14:cfRule type="cellIs" priority="15745" operator="equal" id="{374A7E1F-951E-41F7-969A-B4A165FE78BD}">
            <xm:f>Tables!$B$3</xm:f>
            <x14:dxf>
              <fill>
                <patternFill>
                  <bgColor rgb="FFFFFFCC"/>
                </patternFill>
              </fill>
            </x14:dxf>
          </x14:cfRule>
          <x14:cfRule type="cellIs" priority="15746" operator="equal" id="{2DB253CA-44E9-4647-B61A-533EF628E3AF}">
            <xm:f>Tables!$B$4</xm:f>
            <x14:dxf>
              <fill>
                <patternFill>
                  <bgColor rgb="FF92D050"/>
                </patternFill>
              </fill>
            </x14:dxf>
          </x14:cfRule>
          <x14:cfRule type="cellIs" priority="15747" operator="equal" id="{B86DC021-638C-4EC5-A4D3-FD969966C2F0}">
            <xm:f>Tables!$B$5</xm:f>
            <x14:dxf>
              <fill>
                <patternFill>
                  <bgColor rgb="FFFFC000"/>
                </patternFill>
              </fill>
            </x14:dxf>
          </x14:cfRule>
          <x14:cfRule type="cellIs" priority="15748" operator="equal" id="{6483B205-3B55-4EBF-AE25-94E471EAA7B6}">
            <xm:f>Tables!$B$6</xm:f>
            <x14:dxf>
              <fill>
                <patternFill>
                  <bgColor rgb="FFFF0000"/>
                </patternFill>
              </fill>
            </x14:dxf>
          </x14:cfRule>
          <xm:sqref>F172</xm:sqref>
        </x14:conditionalFormatting>
        <x14:conditionalFormatting xmlns:xm="http://schemas.microsoft.com/office/excel/2006/main">
          <x14:cfRule type="cellIs" priority="15741" operator="equal" id="{1B1ADDC0-0BB3-4D6B-B2B4-EE4D1CF0210C}">
            <xm:f>Tables!$B$3</xm:f>
            <x14:dxf>
              <fill>
                <patternFill>
                  <bgColor rgb="FFFFFFCC"/>
                </patternFill>
              </fill>
            </x14:dxf>
          </x14:cfRule>
          <x14:cfRule type="cellIs" priority="15742" operator="equal" id="{C66315C4-519A-4821-A127-5FCE733A471D}">
            <xm:f>Tables!$B$4</xm:f>
            <x14:dxf>
              <fill>
                <patternFill>
                  <bgColor rgb="FF92D050"/>
                </patternFill>
              </fill>
            </x14:dxf>
          </x14:cfRule>
          <x14:cfRule type="cellIs" priority="15743" operator="equal" id="{EB1FC465-784B-40AF-AD58-D9BECAE3C81D}">
            <xm:f>Tables!$B$5</xm:f>
            <x14:dxf>
              <fill>
                <patternFill>
                  <bgColor rgb="FFFFC000"/>
                </patternFill>
              </fill>
            </x14:dxf>
          </x14:cfRule>
          <x14:cfRule type="cellIs" priority="15744" operator="equal" id="{08CE956F-383C-4112-B4AC-07C9D5B54FF3}">
            <xm:f>Tables!$B$6</xm:f>
            <x14:dxf>
              <fill>
                <patternFill>
                  <bgColor rgb="FFFF0000"/>
                </patternFill>
              </fill>
            </x14:dxf>
          </x14:cfRule>
          <xm:sqref>F173</xm:sqref>
        </x14:conditionalFormatting>
        <x14:conditionalFormatting xmlns:xm="http://schemas.microsoft.com/office/excel/2006/main">
          <x14:cfRule type="cellIs" priority="15725" operator="equal" id="{84BE2D5E-3B9C-40CA-9B09-CC2A3DF81884}">
            <xm:f>Tables!$B$3</xm:f>
            <x14:dxf>
              <fill>
                <patternFill>
                  <bgColor rgb="FFFFFFCC"/>
                </patternFill>
              </fill>
            </x14:dxf>
          </x14:cfRule>
          <x14:cfRule type="cellIs" priority="15726" operator="equal" id="{25415338-1799-4DDA-86E8-F3E968890A90}">
            <xm:f>Tables!$B$4</xm:f>
            <x14:dxf>
              <fill>
                <patternFill>
                  <bgColor rgb="FF92D050"/>
                </patternFill>
              </fill>
            </x14:dxf>
          </x14:cfRule>
          <x14:cfRule type="cellIs" priority="15727" operator="equal" id="{3392A634-9106-42AD-8B60-19D1AA43ED50}">
            <xm:f>Tables!$B$5</xm:f>
            <x14:dxf>
              <fill>
                <patternFill>
                  <bgColor rgb="FFFFC000"/>
                </patternFill>
              </fill>
            </x14:dxf>
          </x14:cfRule>
          <x14:cfRule type="cellIs" priority="15728" operator="equal" id="{7A501FD1-BD3C-4F8F-9897-7E2817FDD87A}">
            <xm:f>Tables!$B$6</xm:f>
            <x14:dxf>
              <fill>
                <patternFill>
                  <bgColor rgb="FFFF0000"/>
                </patternFill>
              </fill>
            </x14:dxf>
          </x14:cfRule>
          <xm:sqref>F181</xm:sqref>
        </x14:conditionalFormatting>
        <x14:conditionalFormatting xmlns:xm="http://schemas.microsoft.com/office/excel/2006/main">
          <x14:cfRule type="cellIs" priority="15721" operator="equal" id="{D7631C9F-47A4-4040-A3C9-42B6F3F0F8AE}">
            <xm:f>Tables!$B$3</xm:f>
            <x14:dxf>
              <fill>
                <patternFill>
                  <bgColor rgb="FFFFFFCC"/>
                </patternFill>
              </fill>
            </x14:dxf>
          </x14:cfRule>
          <x14:cfRule type="cellIs" priority="15722" operator="equal" id="{933B6130-6D36-4167-A851-F96000072B12}">
            <xm:f>Tables!$B$4</xm:f>
            <x14:dxf>
              <fill>
                <patternFill>
                  <bgColor rgb="FF92D050"/>
                </patternFill>
              </fill>
            </x14:dxf>
          </x14:cfRule>
          <x14:cfRule type="cellIs" priority="15723" operator="equal" id="{69AFA3E7-B3DE-44C0-8FCC-625B64D144A5}">
            <xm:f>Tables!$B$5</xm:f>
            <x14:dxf>
              <fill>
                <patternFill>
                  <bgColor rgb="FFFFC000"/>
                </patternFill>
              </fill>
            </x14:dxf>
          </x14:cfRule>
          <x14:cfRule type="cellIs" priority="15724" operator="equal" id="{689B453B-F5D8-44CF-B5C4-CD2579652741}">
            <xm:f>Tables!$B$6</xm:f>
            <x14:dxf>
              <fill>
                <patternFill>
                  <bgColor rgb="FFFF0000"/>
                </patternFill>
              </fill>
            </x14:dxf>
          </x14:cfRule>
          <xm:sqref>F182</xm:sqref>
        </x14:conditionalFormatting>
        <x14:conditionalFormatting xmlns:xm="http://schemas.microsoft.com/office/excel/2006/main">
          <x14:cfRule type="cellIs" priority="15705" operator="equal" id="{F65D65AA-FF3B-4089-A82E-47A3D5AE26B7}">
            <xm:f>Tables!$B$3</xm:f>
            <x14:dxf>
              <fill>
                <patternFill>
                  <bgColor rgb="FFFFFFCC"/>
                </patternFill>
              </fill>
            </x14:dxf>
          </x14:cfRule>
          <x14:cfRule type="cellIs" priority="15706" operator="equal" id="{4C6DD94A-E715-49F1-A5B1-AE1337B3EDB7}">
            <xm:f>Tables!$B$4</xm:f>
            <x14:dxf>
              <fill>
                <patternFill>
                  <bgColor rgb="FF92D050"/>
                </patternFill>
              </fill>
            </x14:dxf>
          </x14:cfRule>
          <x14:cfRule type="cellIs" priority="15707" operator="equal" id="{7673FBCD-8B78-4289-92C7-65D1297AE2C2}">
            <xm:f>Tables!$B$5</xm:f>
            <x14:dxf>
              <fill>
                <patternFill>
                  <bgColor rgb="FFFFC000"/>
                </patternFill>
              </fill>
            </x14:dxf>
          </x14:cfRule>
          <x14:cfRule type="cellIs" priority="15708" operator="equal" id="{3874CAE2-AABE-4D50-B919-C8713833871E}">
            <xm:f>Tables!$B$6</xm:f>
            <x14:dxf>
              <fill>
                <patternFill>
                  <bgColor rgb="FFFF0000"/>
                </patternFill>
              </fill>
            </x14:dxf>
          </x14:cfRule>
          <xm:sqref>F190</xm:sqref>
        </x14:conditionalFormatting>
        <x14:conditionalFormatting xmlns:xm="http://schemas.microsoft.com/office/excel/2006/main">
          <x14:cfRule type="cellIs" priority="15701" operator="equal" id="{9452B5CF-8731-42A8-BA37-732B822F15A6}">
            <xm:f>Tables!$B$3</xm:f>
            <x14:dxf>
              <fill>
                <patternFill>
                  <bgColor rgb="FFFFFFCC"/>
                </patternFill>
              </fill>
            </x14:dxf>
          </x14:cfRule>
          <x14:cfRule type="cellIs" priority="15702" operator="equal" id="{AC3DC964-B722-4A8F-AD89-16FF615DB340}">
            <xm:f>Tables!$B$4</xm:f>
            <x14:dxf>
              <fill>
                <patternFill>
                  <bgColor rgb="FF92D050"/>
                </patternFill>
              </fill>
            </x14:dxf>
          </x14:cfRule>
          <x14:cfRule type="cellIs" priority="15703" operator="equal" id="{E4B0F4C1-E557-4BF4-94D1-8B949BC179CC}">
            <xm:f>Tables!$B$5</xm:f>
            <x14:dxf>
              <fill>
                <patternFill>
                  <bgColor rgb="FFFFC000"/>
                </patternFill>
              </fill>
            </x14:dxf>
          </x14:cfRule>
          <x14:cfRule type="cellIs" priority="15704" operator="equal" id="{031C3BA1-E737-42D0-895A-F2D781DE8881}">
            <xm:f>Tables!$B$6</xm:f>
            <x14:dxf>
              <fill>
                <patternFill>
                  <bgColor rgb="FFFF0000"/>
                </patternFill>
              </fill>
            </x14:dxf>
          </x14:cfRule>
          <xm:sqref>F191</xm:sqref>
        </x14:conditionalFormatting>
        <x14:conditionalFormatting xmlns:xm="http://schemas.microsoft.com/office/excel/2006/main">
          <x14:cfRule type="cellIs" priority="15697" operator="equal" id="{6E432333-D564-46B4-B503-5FC8BEF08D1A}">
            <xm:f>Tables!$B$3</xm:f>
            <x14:dxf>
              <fill>
                <patternFill>
                  <bgColor rgb="FFFFFFCC"/>
                </patternFill>
              </fill>
            </x14:dxf>
          </x14:cfRule>
          <x14:cfRule type="cellIs" priority="15698" operator="equal" id="{481113DC-1C70-450E-802C-24E1194F390F}">
            <xm:f>Tables!$B$4</xm:f>
            <x14:dxf>
              <fill>
                <patternFill>
                  <bgColor rgb="FF92D050"/>
                </patternFill>
              </fill>
            </x14:dxf>
          </x14:cfRule>
          <x14:cfRule type="cellIs" priority="15699" operator="equal" id="{64133BEE-C651-4603-B18C-C8624461EBBA}">
            <xm:f>Tables!$B$5</xm:f>
            <x14:dxf>
              <fill>
                <patternFill>
                  <bgColor rgb="FFFFC000"/>
                </patternFill>
              </fill>
            </x14:dxf>
          </x14:cfRule>
          <x14:cfRule type="cellIs" priority="15700" operator="equal" id="{F5FF8216-A678-4B69-83C0-C55DC39EBCA5}">
            <xm:f>Tables!$B$6</xm:f>
            <x14:dxf>
              <fill>
                <patternFill>
                  <bgColor rgb="FFFF0000"/>
                </patternFill>
              </fill>
            </x14:dxf>
          </x14:cfRule>
          <xm:sqref>F192</xm:sqref>
        </x14:conditionalFormatting>
        <x14:conditionalFormatting xmlns:xm="http://schemas.microsoft.com/office/excel/2006/main">
          <x14:cfRule type="cellIs" priority="15693" operator="equal" id="{2C27B784-2E97-4161-BAF7-5D78F118B0D4}">
            <xm:f>Tables!$B$3</xm:f>
            <x14:dxf>
              <fill>
                <patternFill>
                  <bgColor rgb="FFFFFFCC"/>
                </patternFill>
              </fill>
            </x14:dxf>
          </x14:cfRule>
          <x14:cfRule type="cellIs" priority="15694" operator="equal" id="{5FD0B485-5374-495F-97B3-9D7FD9A30CCD}">
            <xm:f>Tables!$B$4</xm:f>
            <x14:dxf>
              <fill>
                <patternFill>
                  <bgColor rgb="FF92D050"/>
                </patternFill>
              </fill>
            </x14:dxf>
          </x14:cfRule>
          <x14:cfRule type="cellIs" priority="15695" operator="equal" id="{E13CC20F-AF06-4ACD-80BB-9E7A5277B397}">
            <xm:f>Tables!$B$5</xm:f>
            <x14:dxf>
              <fill>
                <patternFill>
                  <bgColor rgb="FFFFC000"/>
                </patternFill>
              </fill>
            </x14:dxf>
          </x14:cfRule>
          <x14:cfRule type="cellIs" priority="15696" operator="equal" id="{38B7DFE4-BDE2-4EC6-9ACB-69C3A88B4E10}">
            <xm:f>Tables!$B$6</xm:f>
            <x14:dxf>
              <fill>
                <patternFill>
                  <bgColor rgb="FFFF0000"/>
                </patternFill>
              </fill>
            </x14:dxf>
          </x14:cfRule>
          <xm:sqref>F193</xm:sqref>
        </x14:conditionalFormatting>
        <x14:conditionalFormatting xmlns:xm="http://schemas.microsoft.com/office/excel/2006/main">
          <x14:cfRule type="cellIs" priority="15673" operator="equal" id="{C9706390-73C9-4D73-8006-A95EA7B75F96}">
            <xm:f>Tables!$B$3</xm:f>
            <x14:dxf>
              <fill>
                <patternFill>
                  <bgColor rgb="FFFFFFCC"/>
                </patternFill>
              </fill>
            </x14:dxf>
          </x14:cfRule>
          <x14:cfRule type="cellIs" priority="15674" operator="equal" id="{63F2494E-286A-4280-960C-FCE3E14F3626}">
            <xm:f>Tables!$B$4</xm:f>
            <x14:dxf>
              <fill>
                <patternFill>
                  <bgColor rgb="FF92D050"/>
                </patternFill>
              </fill>
            </x14:dxf>
          </x14:cfRule>
          <x14:cfRule type="cellIs" priority="15675" operator="equal" id="{DF828286-9D3C-45F4-93A3-470FD78EED80}">
            <xm:f>Tables!$B$5</xm:f>
            <x14:dxf>
              <fill>
                <patternFill>
                  <bgColor rgb="FFFFC000"/>
                </patternFill>
              </fill>
            </x14:dxf>
          </x14:cfRule>
          <x14:cfRule type="cellIs" priority="15676" operator="equal" id="{DF8E606B-35DA-477C-B5E9-E55DF6202F09}">
            <xm:f>Tables!$B$6</xm:f>
            <x14:dxf>
              <fill>
                <patternFill>
                  <bgColor rgb="FFFF0000"/>
                </patternFill>
              </fill>
            </x14:dxf>
          </x14:cfRule>
          <xm:sqref>F202</xm:sqref>
        </x14:conditionalFormatting>
        <x14:conditionalFormatting xmlns:xm="http://schemas.microsoft.com/office/excel/2006/main">
          <x14:cfRule type="cellIs" priority="15669" operator="equal" id="{948A503E-F22B-44CE-AE32-EC3F1FFD6A88}">
            <xm:f>Tables!$B$3</xm:f>
            <x14:dxf>
              <fill>
                <patternFill>
                  <bgColor rgb="FFFFFFCC"/>
                </patternFill>
              </fill>
            </x14:dxf>
          </x14:cfRule>
          <x14:cfRule type="cellIs" priority="15670" operator="equal" id="{F86C4918-2058-4DA1-93A4-C4EF897AE208}">
            <xm:f>Tables!$B$4</xm:f>
            <x14:dxf>
              <fill>
                <patternFill>
                  <bgColor rgb="FF92D050"/>
                </patternFill>
              </fill>
            </x14:dxf>
          </x14:cfRule>
          <x14:cfRule type="cellIs" priority="15671" operator="equal" id="{8494AB84-C96F-4688-B204-C7315185BA2A}">
            <xm:f>Tables!$B$5</xm:f>
            <x14:dxf>
              <fill>
                <patternFill>
                  <bgColor rgb="FFFFC000"/>
                </patternFill>
              </fill>
            </x14:dxf>
          </x14:cfRule>
          <x14:cfRule type="cellIs" priority="15672" operator="equal" id="{99CBB8F5-8756-4978-A740-03D637251483}">
            <xm:f>Tables!$B$6</xm:f>
            <x14:dxf>
              <fill>
                <patternFill>
                  <bgColor rgb="FFFF0000"/>
                </patternFill>
              </fill>
            </x14:dxf>
          </x14:cfRule>
          <xm:sqref>F203</xm:sqref>
        </x14:conditionalFormatting>
        <x14:conditionalFormatting xmlns:xm="http://schemas.microsoft.com/office/excel/2006/main">
          <x14:cfRule type="cellIs" priority="15665" operator="equal" id="{8D974090-F485-4BEF-B0AD-0F4BC0F3D7E5}">
            <xm:f>Tables!$B$3</xm:f>
            <x14:dxf>
              <fill>
                <patternFill>
                  <bgColor rgb="FFFFFFCC"/>
                </patternFill>
              </fill>
            </x14:dxf>
          </x14:cfRule>
          <x14:cfRule type="cellIs" priority="15666" operator="equal" id="{5D58A1D1-1939-45AB-89D9-DEAEFC4894E1}">
            <xm:f>Tables!$B$4</xm:f>
            <x14:dxf>
              <fill>
                <patternFill>
                  <bgColor rgb="FF92D050"/>
                </patternFill>
              </fill>
            </x14:dxf>
          </x14:cfRule>
          <x14:cfRule type="cellIs" priority="15667" operator="equal" id="{61100D9C-54F9-4D10-B79A-4B68C8A57A5E}">
            <xm:f>Tables!$B$5</xm:f>
            <x14:dxf>
              <fill>
                <patternFill>
                  <bgColor rgb="FFFFC000"/>
                </patternFill>
              </fill>
            </x14:dxf>
          </x14:cfRule>
          <x14:cfRule type="cellIs" priority="15668" operator="equal" id="{B54F78AE-F9ED-41BD-AB98-4A88BE95B010}">
            <xm:f>Tables!$B$6</xm:f>
            <x14:dxf>
              <fill>
                <patternFill>
                  <bgColor rgb="FFFF0000"/>
                </patternFill>
              </fill>
            </x14:dxf>
          </x14:cfRule>
          <xm:sqref>F204</xm:sqref>
        </x14:conditionalFormatting>
        <x14:conditionalFormatting xmlns:xm="http://schemas.microsoft.com/office/excel/2006/main">
          <x14:cfRule type="cellIs" priority="15649" operator="equal" id="{622068CF-8923-45BE-A09A-B3A50356FF98}">
            <xm:f>Tables!$B$3</xm:f>
            <x14:dxf>
              <fill>
                <patternFill>
                  <bgColor rgb="FFFFFFCC"/>
                </patternFill>
              </fill>
            </x14:dxf>
          </x14:cfRule>
          <x14:cfRule type="cellIs" priority="15650" operator="equal" id="{776772C1-3E53-4C88-B1A9-EC0078A57389}">
            <xm:f>Tables!$B$4</xm:f>
            <x14:dxf>
              <fill>
                <patternFill>
                  <bgColor rgb="FF92D050"/>
                </patternFill>
              </fill>
            </x14:dxf>
          </x14:cfRule>
          <x14:cfRule type="cellIs" priority="15651" operator="equal" id="{55092135-245F-4F30-B3F5-1075829063D5}">
            <xm:f>Tables!$B$5</xm:f>
            <x14:dxf>
              <fill>
                <patternFill>
                  <bgColor rgb="FFFFC000"/>
                </patternFill>
              </fill>
            </x14:dxf>
          </x14:cfRule>
          <x14:cfRule type="cellIs" priority="15652" operator="equal" id="{A4044D42-C320-47CA-B5B5-1F3F1F77F01A}">
            <xm:f>Tables!$B$6</xm:f>
            <x14:dxf>
              <fill>
                <patternFill>
                  <bgColor rgb="FFFF0000"/>
                </patternFill>
              </fill>
            </x14:dxf>
          </x14:cfRule>
          <xm:sqref>F212</xm:sqref>
        </x14:conditionalFormatting>
        <x14:conditionalFormatting xmlns:xm="http://schemas.microsoft.com/office/excel/2006/main">
          <x14:cfRule type="cellIs" priority="15645" operator="equal" id="{C97ECAA2-FCDB-4476-88D1-0442338F7D7B}">
            <xm:f>Tables!$B$3</xm:f>
            <x14:dxf>
              <fill>
                <patternFill>
                  <bgColor rgb="FFFFFFCC"/>
                </patternFill>
              </fill>
            </x14:dxf>
          </x14:cfRule>
          <x14:cfRule type="cellIs" priority="15646" operator="equal" id="{77633FCA-3D6E-4B88-B922-7C2E16D66AD6}">
            <xm:f>Tables!$B$4</xm:f>
            <x14:dxf>
              <fill>
                <patternFill>
                  <bgColor rgb="FF92D050"/>
                </patternFill>
              </fill>
            </x14:dxf>
          </x14:cfRule>
          <x14:cfRule type="cellIs" priority="15647" operator="equal" id="{3B762D49-5AB9-4871-96F4-2D3E50310B4D}">
            <xm:f>Tables!$B$5</xm:f>
            <x14:dxf>
              <fill>
                <patternFill>
                  <bgColor rgb="FFFFC000"/>
                </patternFill>
              </fill>
            </x14:dxf>
          </x14:cfRule>
          <x14:cfRule type="cellIs" priority="15648" operator="equal" id="{07848625-0C49-4702-9FAC-75FCFBA2835E}">
            <xm:f>Tables!$B$6</xm:f>
            <x14:dxf>
              <fill>
                <patternFill>
                  <bgColor rgb="FFFF0000"/>
                </patternFill>
              </fill>
            </x14:dxf>
          </x14:cfRule>
          <xm:sqref>F213</xm:sqref>
        </x14:conditionalFormatting>
        <x14:conditionalFormatting xmlns:xm="http://schemas.microsoft.com/office/excel/2006/main">
          <x14:cfRule type="cellIs" priority="15633" operator="equal" id="{33AD4EDB-9F46-43E6-A5F6-23F6038156F5}">
            <xm:f>Tables!$B$3</xm:f>
            <x14:dxf>
              <fill>
                <patternFill>
                  <bgColor rgb="FFFFFFCC"/>
                </patternFill>
              </fill>
            </x14:dxf>
          </x14:cfRule>
          <x14:cfRule type="cellIs" priority="15634" operator="equal" id="{3C260F33-688B-4C62-9966-3749E5EE6456}">
            <xm:f>Tables!$B$4</xm:f>
            <x14:dxf>
              <fill>
                <patternFill>
                  <bgColor rgb="FF92D050"/>
                </patternFill>
              </fill>
            </x14:dxf>
          </x14:cfRule>
          <x14:cfRule type="cellIs" priority="15635" operator="equal" id="{760DCC36-DDD9-4A41-9C12-6C972730B9D0}">
            <xm:f>Tables!$B$5</xm:f>
            <x14:dxf>
              <fill>
                <patternFill>
                  <bgColor rgb="FFFFC000"/>
                </patternFill>
              </fill>
            </x14:dxf>
          </x14:cfRule>
          <x14:cfRule type="cellIs" priority="15636" operator="equal" id="{C51EDD96-952F-42AA-B183-91CE4EAB75F4}">
            <xm:f>Tables!$B$6</xm:f>
            <x14:dxf>
              <fill>
                <patternFill>
                  <bgColor rgb="FFFF0000"/>
                </patternFill>
              </fill>
            </x14:dxf>
          </x14:cfRule>
          <xm:sqref>F218</xm:sqref>
        </x14:conditionalFormatting>
        <x14:conditionalFormatting xmlns:xm="http://schemas.microsoft.com/office/excel/2006/main">
          <x14:cfRule type="cellIs" priority="15629" operator="equal" id="{2C8F3883-CBC9-49D4-8FF2-4CE733FF4484}">
            <xm:f>Tables!$B$3</xm:f>
            <x14:dxf>
              <fill>
                <patternFill>
                  <bgColor rgb="FFFFFFCC"/>
                </patternFill>
              </fill>
            </x14:dxf>
          </x14:cfRule>
          <x14:cfRule type="cellIs" priority="15630" operator="equal" id="{25F6B168-0A27-4C62-9C71-107CAFF74299}">
            <xm:f>Tables!$B$4</xm:f>
            <x14:dxf>
              <fill>
                <patternFill>
                  <bgColor rgb="FF92D050"/>
                </patternFill>
              </fill>
            </x14:dxf>
          </x14:cfRule>
          <x14:cfRule type="cellIs" priority="15631" operator="equal" id="{0CB69CDA-4EE5-4E5F-AF57-8E5CCA7068F5}">
            <xm:f>Tables!$B$5</xm:f>
            <x14:dxf>
              <fill>
                <patternFill>
                  <bgColor rgb="FFFFC000"/>
                </patternFill>
              </fill>
            </x14:dxf>
          </x14:cfRule>
          <x14:cfRule type="cellIs" priority="15632" operator="equal" id="{5D8D05A4-9C5A-46E9-9A9D-C21A65851091}">
            <xm:f>Tables!$B$6</xm:f>
            <x14:dxf>
              <fill>
                <patternFill>
                  <bgColor rgb="FFFF0000"/>
                </patternFill>
              </fill>
            </x14:dxf>
          </x14:cfRule>
          <xm:sqref>F219</xm:sqref>
        </x14:conditionalFormatting>
        <x14:conditionalFormatting xmlns:xm="http://schemas.microsoft.com/office/excel/2006/main">
          <x14:cfRule type="cellIs" priority="15621" operator="equal" id="{7D3A5C10-C98D-4977-A03C-6FA84A788D1F}">
            <xm:f>Tables!$B$3</xm:f>
            <x14:dxf>
              <fill>
                <patternFill>
                  <bgColor rgb="FFFFFFCC"/>
                </patternFill>
              </fill>
            </x14:dxf>
          </x14:cfRule>
          <x14:cfRule type="cellIs" priority="15622" operator="equal" id="{9FAB9EB4-223B-45EB-95F4-306EFDC36DB0}">
            <xm:f>Tables!$B$4</xm:f>
            <x14:dxf>
              <fill>
                <patternFill>
                  <bgColor rgb="FF92D050"/>
                </patternFill>
              </fill>
            </x14:dxf>
          </x14:cfRule>
          <x14:cfRule type="cellIs" priority="15623" operator="equal" id="{781B509B-2223-45AA-AE7E-89366AEF28BA}">
            <xm:f>Tables!$B$5</xm:f>
            <x14:dxf>
              <fill>
                <patternFill>
                  <bgColor rgb="FFFFC000"/>
                </patternFill>
              </fill>
            </x14:dxf>
          </x14:cfRule>
          <x14:cfRule type="cellIs" priority="15624" operator="equal" id="{5EA90A33-C87E-4E64-B846-C322B74F3479}">
            <xm:f>Tables!$B$6</xm:f>
            <x14:dxf>
              <fill>
                <patternFill>
                  <bgColor rgb="FFFF0000"/>
                </patternFill>
              </fill>
            </x14:dxf>
          </x14:cfRule>
          <xm:sqref>F223</xm:sqref>
        </x14:conditionalFormatting>
        <x14:conditionalFormatting xmlns:xm="http://schemas.microsoft.com/office/excel/2006/main">
          <x14:cfRule type="cellIs" priority="15609" operator="equal" id="{3784F3FA-EDA9-421C-A972-F1A259AF578F}">
            <xm:f>Tables!$B$3</xm:f>
            <x14:dxf>
              <fill>
                <patternFill>
                  <bgColor rgb="FFFFFFCC"/>
                </patternFill>
              </fill>
            </x14:dxf>
          </x14:cfRule>
          <x14:cfRule type="cellIs" priority="15610" operator="equal" id="{00B951FF-4E6F-42F2-99BF-73590F2CC011}">
            <xm:f>Tables!$B$4</xm:f>
            <x14:dxf>
              <fill>
                <patternFill>
                  <bgColor rgb="FF92D050"/>
                </patternFill>
              </fill>
            </x14:dxf>
          </x14:cfRule>
          <x14:cfRule type="cellIs" priority="15611" operator="equal" id="{0CACED52-BEDA-4B14-BC72-2266854FAB83}">
            <xm:f>Tables!$B$5</xm:f>
            <x14:dxf>
              <fill>
                <patternFill>
                  <bgColor rgb="FFFFC000"/>
                </patternFill>
              </fill>
            </x14:dxf>
          </x14:cfRule>
          <x14:cfRule type="cellIs" priority="15612" operator="equal" id="{4796F8EC-076F-48BE-B161-26551E22D9BC}">
            <xm:f>Tables!$B$6</xm:f>
            <x14:dxf>
              <fill>
                <patternFill>
                  <bgColor rgb="FFFF0000"/>
                </patternFill>
              </fill>
            </x14:dxf>
          </x14:cfRule>
          <xm:sqref>F230</xm:sqref>
        </x14:conditionalFormatting>
        <x14:conditionalFormatting xmlns:xm="http://schemas.microsoft.com/office/excel/2006/main">
          <x14:cfRule type="cellIs" priority="15605" operator="equal" id="{613648FA-FAA3-43AF-868C-12644ED0EC04}">
            <xm:f>Tables!$B$3</xm:f>
            <x14:dxf>
              <fill>
                <patternFill>
                  <bgColor rgb="FFFFFFCC"/>
                </patternFill>
              </fill>
            </x14:dxf>
          </x14:cfRule>
          <x14:cfRule type="cellIs" priority="15606" operator="equal" id="{12F695FB-DF31-440C-8315-630C4410EA49}">
            <xm:f>Tables!$B$4</xm:f>
            <x14:dxf>
              <fill>
                <patternFill>
                  <bgColor rgb="FF92D050"/>
                </patternFill>
              </fill>
            </x14:dxf>
          </x14:cfRule>
          <x14:cfRule type="cellIs" priority="15607" operator="equal" id="{E3D5342A-C96F-4854-9E81-A0D0A4C529EB}">
            <xm:f>Tables!$B$5</xm:f>
            <x14:dxf>
              <fill>
                <patternFill>
                  <bgColor rgb="FFFFC000"/>
                </patternFill>
              </fill>
            </x14:dxf>
          </x14:cfRule>
          <x14:cfRule type="cellIs" priority="15608" operator="equal" id="{BD25FCD8-4038-4A37-8340-72B6901CD9E9}">
            <xm:f>Tables!$B$6</xm:f>
            <x14:dxf>
              <fill>
                <patternFill>
                  <bgColor rgb="FFFF0000"/>
                </patternFill>
              </fill>
            </x14:dxf>
          </x14:cfRule>
          <xm:sqref>F231</xm:sqref>
        </x14:conditionalFormatting>
        <x14:conditionalFormatting xmlns:xm="http://schemas.microsoft.com/office/excel/2006/main">
          <x14:cfRule type="cellIs" priority="15601" operator="equal" id="{A29A2AA8-84B9-40D6-8BBC-D03DB8BDA7DE}">
            <xm:f>Tables!$B$3</xm:f>
            <x14:dxf>
              <fill>
                <patternFill>
                  <bgColor rgb="FFFFFFCC"/>
                </patternFill>
              </fill>
            </x14:dxf>
          </x14:cfRule>
          <x14:cfRule type="cellIs" priority="15602" operator="equal" id="{CE887730-14FC-4199-9720-F02BF92777C5}">
            <xm:f>Tables!$B$4</xm:f>
            <x14:dxf>
              <fill>
                <patternFill>
                  <bgColor rgb="FF92D050"/>
                </patternFill>
              </fill>
            </x14:dxf>
          </x14:cfRule>
          <x14:cfRule type="cellIs" priority="15603" operator="equal" id="{F72C9B26-4697-4FD4-AB5A-E456B06795B1}">
            <xm:f>Tables!$B$5</xm:f>
            <x14:dxf>
              <fill>
                <patternFill>
                  <bgColor rgb="FFFFC000"/>
                </patternFill>
              </fill>
            </x14:dxf>
          </x14:cfRule>
          <x14:cfRule type="cellIs" priority="15604" operator="equal" id="{735B2A8E-CAD2-4F1D-B1EB-AD5956A4D26D}">
            <xm:f>Tables!$B$6</xm:f>
            <x14:dxf>
              <fill>
                <patternFill>
                  <bgColor rgb="FFFF0000"/>
                </patternFill>
              </fill>
            </x14:dxf>
          </x14:cfRule>
          <xm:sqref>F232</xm:sqref>
        </x14:conditionalFormatting>
        <x14:conditionalFormatting xmlns:xm="http://schemas.microsoft.com/office/excel/2006/main">
          <x14:cfRule type="cellIs" priority="15585" operator="equal" id="{4A3771D4-39AE-4B84-BAEC-B06742682219}">
            <xm:f>Tables!$B$3</xm:f>
            <x14:dxf>
              <fill>
                <patternFill>
                  <bgColor rgb="FFFFFFCC"/>
                </patternFill>
              </fill>
            </x14:dxf>
          </x14:cfRule>
          <x14:cfRule type="cellIs" priority="15586" operator="equal" id="{A6417F8E-9BE3-4303-9893-E18C610648D6}">
            <xm:f>Tables!$B$4</xm:f>
            <x14:dxf>
              <fill>
                <patternFill>
                  <bgColor rgb="FF92D050"/>
                </patternFill>
              </fill>
            </x14:dxf>
          </x14:cfRule>
          <x14:cfRule type="cellIs" priority="15587" operator="equal" id="{9A4BD986-94C2-4F01-8BD7-B8B8457952EE}">
            <xm:f>Tables!$B$5</xm:f>
            <x14:dxf>
              <fill>
                <patternFill>
                  <bgColor rgb="FFFFC000"/>
                </patternFill>
              </fill>
            </x14:dxf>
          </x14:cfRule>
          <x14:cfRule type="cellIs" priority="15588" operator="equal" id="{40EF7D88-EB19-45DC-881A-696D3DC722CE}">
            <xm:f>Tables!$B$6</xm:f>
            <x14:dxf>
              <fill>
                <patternFill>
                  <bgColor rgb="FFFF0000"/>
                </patternFill>
              </fill>
            </x14:dxf>
          </x14:cfRule>
          <xm:sqref>F240</xm:sqref>
        </x14:conditionalFormatting>
        <x14:conditionalFormatting xmlns:xm="http://schemas.microsoft.com/office/excel/2006/main">
          <x14:cfRule type="cellIs" priority="15581" operator="equal" id="{8AEF21A6-3201-49E7-83AF-6ECC425031D0}">
            <xm:f>Tables!$B$3</xm:f>
            <x14:dxf>
              <fill>
                <patternFill>
                  <bgColor rgb="FFFFFFCC"/>
                </patternFill>
              </fill>
            </x14:dxf>
          </x14:cfRule>
          <x14:cfRule type="cellIs" priority="15582" operator="equal" id="{FFB1B3A5-6C17-459B-A0F1-EB605D1E6A03}">
            <xm:f>Tables!$B$4</xm:f>
            <x14:dxf>
              <fill>
                <patternFill>
                  <bgColor rgb="FF92D050"/>
                </patternFill>
              </fill>
            </x14:dxf>
          </x14:cfRule>
          <x14:cfRule type="cellIs" priority="15583" operator="equal" id="{A0EE86B2-D919-4751-A97D-5B8A210CC7BE}">
            <xm:f>Tables!$B$5</xm:f>
            <x14:dxf>
              <fill>
                <patternFill>
                  <bgColor rgb="FFFFC000"/>
                </patternFill>
              </fill>
            </x14:dxf>
          </x14:cfRule>
          <x14:cfRule type="cellIs" priority="15584" operator="equal" id="{DA945AF5-D9AE-4763-B348-31F2F6032806}">
            <xm:f>Tables!$B$6</xm:f>
            <x14:dxf>
              <fill>
                <patternFill>
                  <bgColor rgb="FFFF0000"/>
                </patternFill>
              </fill>
            </x14:dxf>
          </x14:cfRule>
          <xm:sqref>F241</xm:sqref>
        </x14:conditionalFormatting>
        <x14:conditionalFormatting xmlns:xm="http://schemas.microsoft.com/office/excel/2006/main">
          <x14:cfRule type="cellIs" priority="15577" operator="equal" id="{09A27E3E-AF9E-4414-85D4-F491BF73E731}">
            <xm:f>Tables!$B$3</xm:f>
            <x14:dxf>
              <fill>
                <patternFill>
                  <bgColor rgb="FFFFFFCC"/>
                </patternFill>
              </fill>
            </x14:dxf>
          </x14:cfRule>
          <x14:cfRule type="cellIs" priority="15578" operator="equal" id="{FEA81645-35FD-4A8A-8754-6B4640263DED}">
            <xm:f>Tables!$B$4</xm:f>
            <x14:dxf>
              <fill>
                <patternFill>
                  <bgColor rgb="FF92D050"/>
                </patternFill>
              </fill>
            </x14:dxf>
          </x14:cfRule>
          <x14:cfRule type="cellIs" priority="15579" operator="equal" id="{0201CC1E-2453-49D8-8071-92602DAA7054}">
            <xm:f>Tables!$B$5</xm:f>
            <x14:dxf>
              <fill>
                <patternFill>
                  <bgColor rgb="FFFFC000"/>
                </patternFill>
              </fill>
            </x14:dxf>
          </x14:cfRule>
          <x14:cfRule type="cellIs" priority="15580" operator="equal" id="{7844E71C-A273-41E9-9385-F8C3E668DD69}">
            <xm:f>Tables!$B$6</xm:f>
            <x14:dxf>
              <fill>
                <patternFill>
                  <bgColor rgb="FFFF0000"/>
                </patternFill>
              </fill>
            </x14:dxf>
          </x14:cfRule>
          <xm:sqref>F242</xm:sqref>
        </x14:conditionalFormatting>
        <x14:conditionalFormatting xmlns:xm="http://schemas.microsoft.com/office/excel/2006/main">
          <x14:cfRule type="cellIs" priority="15561" operator="equal" id="{183099CC-C263-472E-A302-B713509BAB05}">
            <xm:f>Tables!$B$3</xm:f>
            <x14:dxf>
              <fill>
                <patternFill>
                  <bgColor rgb="FFFFFFCC"/>
                </patternFill>
              </fill>
            </x14:dxf>
          </x14:cfRule>
          <x14:cfRule type="cellIs" priority="15562" operator="equal" id="{AAF1B2C3-D263-4DEF-9582-4929397C0246}">
            <xm:f>Tables!$B$4</xm:f>
            <x14:dxf>
              <fill>
                <patternFill>
                  <bgColor rgb="FF92D050"/>
                </patternFill>
              </fill>
            </x14:dxf>
          </x14:cfRule>
          <x14:cfRule type="cellIs" priority="15563" operator="equal" id="{691ED29A-EBA4-4B1D-A9AF-F8498ECB83B1}">
            <xm:f>Tables!$B$5</xm:f>
            <x14:dxf>
              <fill>
                <patternFill>
                  <bgColor rgb="FFFFC000"/>
                </patternFill>
              </fill>
            </x14:dxf>
          </x14:cfRule>
          <x14:cfRule type="cellIs" priority="15564" operator="equal" id="{B6A2AD2F-EED7-4B3C-AF4E-F77BD2A8520E}">
            <xm:f>Tables!$B$6</xm:f>
            <x14:dxf>
              <fill>
                <patternFill>
                  <bgColor rgb="FFFF0000"/>
                </patternFill>
              </fill>
            </x14:dxf>
          </x14:cfRule>
          <xm:sqref>F250</xm:sqref>
        </x14:conditionalFormatting>
        <x14:conditionalFormatting xmlns:xm="http://schemas.microsoft.com/office/excel/2006/main">
          <x14:cfRule type="cellIs" priority="15557" operator="equal" id="{70EFB927-A041-496E-9AEF-6D8142E8C039}">
            <xm:f>Tables!$B$3</xm:f>
            <x14:dxf>
              <fill>
                <patternFill>
                  <bgColor rgb="FFFFFFCC"/>
                </patternFill>
              </fill>
            </x14:dxf>
          </x14:cfRule>
          <x14:cfRule type="cellIs" priority="15558" operator="equal" id="{DEA4E298-9215-4FA6-BB88-7CD19DAE5F1A}">
            <xm:f>Tables!$B$4</xm:f>
            <x14:dxf>
              <fill>
                <patternFill>
                  <bgColor rgb="FF92D050"/>
                </patternFill>
              </fill>
            </x14:dxf>
          </x14:cfRule>
          <x14:cfRule type="cellIs" priority="15559" operator="equal" id="{B9967D00-991C-4CDB-9E3D-4C980B9DADEA}">
            <xm:f>Tables!$B$5</xm:f>
            <x14:dxf>
              <fill>
                <patternFill>
                  <bgColor rgb="FFFFC000"/>
                </patternFill>
              </fill>
            </x14:dxf>
          </x14:cfRule>
          <x14:cfRule type="cellIs" priority="15560" operator="equal" id="{6A658E81-F494-4FEF-9D71-686C6B75EAAF}">
            <xm:f>Tables!$B$6</xm:f>
            <x14:dxf>
              <fill>
                <patternFill>
                  <bgColor rgb="FFFF0000"/>
                </patternFill>
              </fill>
            </x14:dxf>
          </x14:cfRule>
          <xm:sqref>F251</xm:sqref>
        </x14:conditionalFormatting>
        <x14:conditionalFormatting xmlns:xm="http://schemas.microsoft.com/office/excel/2006/main">
          <x14:cfRule type="cellIs" priority="15553" operator="equal" id="{FDA8E8CC-8D9D-4B66-96FE-3B817452FDB0}">
            <xm:f>Tables!$B$3</xm:f>
            <x14:dxf>
              <fill>
                <patternFill>
                  <bgColor rgb="FFFFFFCC"/>
                </patternFill>
              </fill>
            </x14:dxf>
          </x14:cfRule>
          <x14:cfRule type="cellIs" priority="15554" operator="equal" id="{C3CCC0D9-1727-441C-B17D-49F59039AC23}">
            <xm:f>Tables!$B$4</xm:f>
            <x14:dxf>
              <fill>
                <patternFill>
                  <bgColor rgb="FF92D050"/>
                </patternFill>
              </fill>
            </x14:dxf>
          </x14:cfRule>
          <x14:cfRule type="cellIs" priority="15555" operator="equal" id="{E0B754CB-25DD-4065-A89D-F267DE2FE8C7}">
            <xm:f>Tables!$B$5</xm:f>
            <x14:dxf>
              <fill>
                <patternFill>
                  <bgColor rgb="FFFFC000"/>
                </patternFill>
              </fill>
            </x14:dxf>
          </x14:cfRule>
          <x14:cfRule type="cellIs" priority="15556" operator="equal" id="{921DA926-A316-45D0-9427-30C103FC99D0}">
            <xm:f>Tables!$B$6</xm:f>
            <x14:dxf>
              <fill>
                <patternFill>
                  <bgColor rgb="FFFF0000"/>
                </patternFill>
              </fill>
            </x14:dxf>
          </x14:cfRule>
          <xm:sqref>F252</xm:sqref>
        </x14:conditionalFormatting>
        <x14:conditionalFormatting xmlns:xm="http://schemas.microsoft.com/office/excel/2006/main">
          <x14:cfRule type="cellIs" priority="15537" operator="equal" id="{42FF4D1E-96B7-4FEB-BA2A-18F57C48601A}">
            <xm:f>Tables!$B$3</xm:f>
            <x14:dxf>
              <fill>
                <patternFill>
                  <bgColor rgb="FFFFFFCC"/>
                </patternFill>
              </fill>
            </x14:dxf>
          </x14:cfRule>
          <x14:cfRule type="cellIs" priority="15538" operator="equal" id="{D662404A-C812-4D1F-A0C9-63E6FE6A452D}">
            <xm:f>Tables!$B$4</xm:f>
            <x14:dxf>
              <fill>
                <patternFill>
                  <bgColor rgb="FF92D050"/>
                </patternFill>
              </fill>
            </x14:dxf>
          </x14:cfRule>
          <x14:cfRule type="cellIs" priority="15539" operator="equal" id="{2385A8BC-2975-45EE-8197-38C9786506E4}">
            <xm:f>Tables!$B$5</xm:f>
            <x14:dxf>
              <fill>
                <patternFill>
                  <bgColor rgb="FFFFC000"/>
                </patternFill>
              </fill>
            </x14:dxf>
          </x14:cfRule>
          <x14:cfRule type="cellIs" priority="15540" operator="equal" id="{BA8C92B6-142C-4CEF-A0DA-AB0D7D5FF2C6}">
            <xm:f>Tables!$B$6</xm:f>
            <x14:dxf>
              <fill>
                <patternFill>
                  <bgColor rgb="FFFF0000"/>
                </patternFill>
              </fill>
            </x14:dxf>
          </x14:cfRule>
          <xm:sqref>F260</xm:sqref>
        </x14:conditionalFormatting>
        <x14:conditionalFormatting xmlns:xm="http://schemas.microsoft.com/office/excel/2006/main">
          <x14:cfRule type="cellIs" priority="15533" operator="equal" id="{2C9BBAB6-8131-496E-8B19-EF2501E76E62}">
            <xm:f>Tables!$B$3</xm:f>
            <x14:dxf>
              <fill>
                <patternFill>
                  <bgColor rgb="FFFFFFCC"/>
                </patternFill>
              </fill>
            </x14:dxf>
          </x14:cfRule>
          <x14:cfRule type="cellIs" priority="15534" operator="equal" id="{5FDFEBE7-717A-4C0E-BC08-CCB959B7B030}">
            <xm:f>Tables!$B$4</xm:f>
            <x14:dxf>
              <fill>
                <patternFill>
                  <bgColor rgb="FF92D050"/>
                </patternFill>
              </fill>
            </x14:dxf>
          </x14:cfRule>
          <x14:cfRule type="cellIs" priority="15535" operator="equal" id="{8053DF9C-1556-4C2D-ABEB-5F0851678A86}">
            <xm:f>Tables!$B$5</xm:f>
            <x14:dxf>
              <fill>
                <patternFill>
                  <bgColor rgb="FFFFC000"/>
                </patternFill>
              </fill>
            </x14:dxf>
          </x14:cfRule>
          <x14:cfRule type="cellIs" priority="15536" operator="equal" id="{DF333D49-3A17-4CDF-AD0F-458BD85B41FC}">
            <xm:f>Tables!$B$6</xm:f>
            <x14:dxf>
              <fill>
                <patternFill>
                  <bgColor rgb="FFFF0000"/>
                </patternFill>
              </fill>
            </x14:dxf>
          </x14:cfRule>
          <xm:sqref>F261</xm:sqref>
        </x14:conditionalFormatting>
        <x14:conditionalFormatting xmlns:xm="http://schemas.microsoft.com/office/excel/2006/main">
          <x14:cfRule type="cellIs" priority="15517" operator="equal" id="{C8E9020D-4D2B-4EED-AF3B-C8D87816042F}">
            <xm:f>Tables!$B$3</xm:f>
            <x14:dxf>
              <fill>
                <patternFill>
                  <bgColor rgb="FFFFFFCC"/>
                </patternFill>
              </fill>
            </x14:dxf>
          </x14:cfRule>
          <x14:cfRule type="cellIs" priority="15518" operator="equal" id="{7A6AA4CE-49AF-414C-87A8-7DCA321EDF41}">
            <xm:f>Tables!$B$4</xm:f>
            <x14:dxf>
              <fill>
                <patternFill>
                  <bgColor rgb="FF92D050"/>
                </patternFill>
              </fill>
            </x14:dxf>
          </x14:cfRule>
          <x14:cfRule type="cellIs" priority="15519" operator="equal" id="{C0123E6B-D91F-48F1-A460-D1AF7EEF4E80}">
            <xm:f>Tables!$B$5</xm:f>
            <x14:dxf>
              <fill>
                <patternFill>
                  <bgColor rgb="FFFFC000"/>
                </patternFill>
              </fill>
            </x14:dxf>
          </x14:cfRule>
          <x14:cfRule type="cellIs" priority="15520" operator="equal" id="{0726B0C3-4E9C-4AD4-8D3B-E096F976DC80}">
            <xm:f>Tables!$B$6</xm:f>
            <x14:dxf>
              <fill>
                <patternFill>
                  <bgColor rgb="FFFF0000"/>
                </patternFill>
              </fill>
            </x14:dxf>
          </x14:cfRule>
          <xm:sqref>F269</xm:sqref>
        </x14:conditionalFormatting>
        <x14:conditionalFormatting xmlns:xm="http://schemas.microsoft.com/office/excel/2006/main">
          <x14:cfRule type="cellIs" priority="15513" operator="equal" id="{79CDE6A4-4CCC-41C1-BF14-F7A64B5785D1}">
            <xm:f>Tables!$B$3</xm:f>
            <x14:dxf>
              <fill>
                <patternFill>
                  <bgColor rgb="FFFFFFCC"/>
                </patternFill>
              </fill>
            </x14:dxf>
          </x14:cfRule>
          <x14:cfRule type="cellIs" priority="15514" operator="equal" id="{091AE094-B374-4620-8065-75A9E5CCA1DE}">
            <xm:f>Tables!$B$4</xm:f>
            <x14:dxf>
              <fill>
                <patternFill>
                  <bgColor rgb="FF92D050"/>
                </patternFill>
              </fill>
            </x14:dxf>
          </x14:cfRule>
          <x14:cfRule type="cellIs" priority="15515" operator="equal" id="{9B775B4E-90C4-46BE-8631-4A15BBCDDC34}">
            <xm:f>Tables!$B$5</xm:f>
            <x14:dxf>
              <fill>
                <patternFill>
                  <bgColor rgb="FFFFC000"/>
                </patternFill>
              </fill>
            </x14:dxf>
          </x14:cfRule>
          <x14:cfRule type="cellIs" priority="15516" operator="equal" id="{0406CA61-5F7B-4167-A9B3-30FAB27F46C2}">
            <xm:f>Tables!$B$6</xm:f>
            <x14:dxf>
              <fill>
                <patternFill>
                  <bgColor rgb="FFFF0000"/>
                </patternFill>
              </fill>
            </x14:dxf>
          </x14:cfRule>
          <xm:sqref>F270</xm:sqref>
        </x14:conditionalFormatting>
        <x14:conditionalFormatting xmlns:xm="http://schemas.microsoft.com/office/excel/2006/main">
          <x14:cfRule type="cellIs" priority="15497" operator="equal" id="{6565BE4C-90FD-427D-891C-E7E119A72E5F}">
            <xm:f>Tables!$B$3</xm:f>
            <x14:dxf>
              <fill>
                <patternFill>
                  <bgColor rgb="FFFFFFCC"/>
                </patternFill>
              </fill>
            </x14:dxf>
          </x14:cfRule>
          <x14:cfRule type="cellIs" priority="15498" operator="equal" id="{BC7CBC25-2A1A-477E-8DC1-0827A23068A0}">
            <xm:f>Tables!$B$4</xm:f>
            <x14:dxf>
              <fill>
                <patternFill>
                  <bgColor rgb="FF92D050"/>
                </patternFill>
              </fill>
            </x14:dxf>
          </x14:cfRule>
          <x14:cfRule type="cellIs" priority="15499" operator="equal" id="{94855B97-CE4F-4181-97EA-B1FB56534B2D}">
            <xm:f>Tables!$B$5</xm:f>
            <x14:dxf>
              <fill>
                <patternFill>
                  <bgColor rgb="FFFFC000"/>
                </patternFill>
              </fill>
            </x14:dxf>
          </x14:cfRule>
          <x14:cfRule type="cellIs" priority="15500" operator="equal" id="{1203496E-A54C-4C4E-9797-A336308B9891}">
            <xm:f>Tables!$B$6</xm:f>
            <x14:dxf>
              <fill>
                <patternFill>
                  <bgColor rgb="FFFF0000"/>
                </patternFill>
              </fill>
            </x14:dxf>
          </x14:cfRule>
          <xm:sqref>F278</xm:sqref>
        </x14:conditionalFormatting>
        <x14:conditionalFormatting xmlns:xm="http://schemas.microsoft.com/office/excel/2006/main">
          <x14:cfRule type="cellIs" priority="15493" operator="equal" id="{C4CB8B70-E828-424F-A674-31B62E17DA11}">
            <xm:f>Tables!$B$3</xm:f>
            <x14:dxf>
              <fill>
                <patternFill>
                  <bgColor rgb="FFFFFFCC"/>
                </patternFill>
              </fill>
            </x14:dxf>
          </x14:cfRule>
          <x14:cfRule type="cellIs" priority="15494" operator="equal" id="{A58DFB47-14A5-41C7-AAA7-DA211A9F6D7D}">
            <xm:f>Tables!$B$4</xm:f>
            <x14:dxf>
              <fill>
                <patternFill>
                  <bgColor rgb="FF92D050"/>
                </patternFill>
              </fill>
            </x14:dxf>
          </x14:cfRule>
          <x14:cfRule type="cellIs" priority="15495" operator="equal" id="{ECF0B673-987A-4BBC-A51E-A317B76AE7AC}">
            <xm:f>Tables!$B$5</xm:f>
            <x14:dxf>
              <fill>
                <patternFill>
                  <bgColor rgb="FFFFC000"/>
                </patternFill>
              </fill>
            </x14:dxf>
          </x14:cfRule>
          <x14:cfRule type="cellIs" priority="15496" operator="equal" id="{14283EBA-A0A0-4CD4-81B4-472FE565D335}">
            <xm:f>Tables!$B$6</xm:f>
            <x14:dxf>
              <fill>
                <patternFill>
                  <bgColor rgb="FFFF0000"/>
                </patternFill>
              </fill>
            </x14:dxf>
          </x14:cfRule>
          <xm:sqref>F279</xm:sqref>
        </x14:conditionalFormatting>
        <x14:conditionalFormatting xmlns:xm="http://schemas.microsoft.com/office/excel/2006/main">
          <x14:cfRule type="cellIs" priority="15485" operator="equal" id="{5B761C70-86FA-42FF-95E2-6C047E5926F4}">
            <xm:f>Tables!$B$15</xm:f>
            <x14:dxf>
              <fill>
                <patternFill>
                  <bgColor rgb="FFFFFFCC"/>
                </patternFill>
              </fill>
            </x14:dxf>
          </x14:cfRule>
          <x14:cfRule type="cellIs" priority="15486" operator="equal" id="{B5A060E4-9DC0-4B2E-ADFB-6B902851E286}">
            <xm:f>Tables!$B$16</xm:f>
            <x14:dxf>
              <fill>
                <patternFill>
                  <bgColor rgb="FF92D050"/>
                </patternFill>
              </fill>
            </x14:dxf>
          </x14:cfRule>
          <x14:cfRule type="cellIs" priority="15487" operator="equal" id="{45AB7475-65BF-4416-A91C-A325E88B5C8C}">
            <xm:f>Tables!$B$18</xm:f>
            <x14:dxf>
              <fill>
                <patternFill>
                  <bgColor rgb="FFFFC000"/>
                </patternFill>
              </fill>
            </x14:dxf>
          </x14:cfRule>
          <x14:cfRule type="cellIs" priority="15488" operator="equal" id="{69AD1249-31E9-4BD8-BDD5-2D91B3935D03}">
            <xm:f>Tables!$B$17</xm:f>
            <x14:dxf>
              <fill>
                <patternFill>
                  <bgColor rgb="FFFF0000"/>
                </patternFill>
              </fill>
            </x14:dxf>
          </x14:cfRule>
          <xm:sqref>M19</xm:sqref>
        </x14:conditionalFormatting>
        <x14:conditionalFormatting xmlns:xm="http://schemas.microsoft.com/office/excel/2006/main">
          <x14:cfRule type="cellIs" priority="15461" operator="equal" id="{0608C969-5D40-45E2-8216-8CA65B09D1E0}">
            <xm:f>Tables!$B$15</xm:f>
            <x14:dxf>
              <fill>
                <patternFill>
                  <bgColor rgb="FFFFFFCC"/>
                </patternFill>
              </fill>
            </x14:dxf>
          </x14:cfRule>
          <x14:cfRule type="cellIs" priority="15462" operator="equal" id="{AD0A619D-9801-44D2-9E30-7461FC511F6D}">
            <xm:f>Tables!$B$16</xm:f>
            <x14:dxf>
              <fill>
                <patternFill>
                  <bgColor rgb="FF92D050"/>
                </patternFill>
              </fill>
            </x14:dxf>
          </x14:cfRule>
          <x14:cfRule type="cellIs" priority="15463" operator="equal" id="{D3F17EC3-04A7-49FB-940E-D7085748CE9F}">
            <xm:f>Tables!$B$18</xm:f>
            <x14:dxf>
              <fill>
                <patternFill>
                  <bgColor rgb="FFFFC000"/>
                </patternFill>
              </fill>
            </x14:dxf>
          </x14:cfRule>
          <x14:cfRule type="cellIs" priority="15464" operator="equal" id="{545A5259-726B-4F96-B38B-1EFCD3E8E800}">
            <xm:f>Tables!$B$17</xm:f>
            <x14:dxf>
              <fill>
                <patternFill>
                  <bgColor rgb="FFFF0000"/>
                </patternFill>
              </fill>
            </x14:dxf>
          </x14:cfRule>
          <xm:sqref>M73</xm:sqref>
        </x14:conditionalFormatting>
        <x14:conditionalFormatting xmlns:xm="http://schemas.microsoft.com/office/excel/2006/main">
          <x14:cfRule type="cellIs" priority="15457" operator="equal" id="{0A7AB78B-3A09-472F-93C7-59760AD7DB22}">
            <xm:f>Tables!$B$9</xm:f>
            <x14:dxf>
              <fill>
                <patternFill>
                  <bgColor rgb="FFFFFFCC"/>
                </patternFill>
              </fill>
            </x14:dxf>
          </x14:cfRule>
          <x14:cfRule type="cellIs" priority="15458" operator="equal" id="{C83FE7FA-3A31-4613-B64F-C5C04892774F}">
            <xm:f>Tables!$B$10</xm:f>
            <x14:dxf>
              <fill>
                <patternFill>
                  <bgColor rgb="FF92D050"/>
                </patternFill>
              </fill>
            </x14:dxf>
          </x14:cfRule>
          <x14:cfRule type="cellIs" priority="15459" operator="equal" id="{7F9F2D45-B809-433B-9757-FAF1F4D53AB7}">
            <xm:f>Tables!$B$12</xm:f>
            <x14:dxf>
              <fill>
                <patternFill>
                  <bgColor rgb="FFFFC000"/>
                </patternFill>
              </fill>
            </x14:dxf>
          </x14:cfRule>
          <x14:cfRule type="cellIs" priority="15460" operator="equal" id="{AF02A7D8-A455-4B19-80F9-EEE1F6DA79C9}">
            <xm:f>Tables!$B$11</xm:f>
            <x14:dxf>
              <fill>
                <patternFill>
                  <bgColor rgb="FFFF0000"/>
                </patternFill>
              </fill>
            </x14:dxf>
          </x14:cfRule>
          <xm:sqref>Q73</xm:sqref>
        </x14:conditionalFormatting>
        <x14:conditionalFormatting xmlns:xm="http://schemas.microsoft.com/office/excel/2006/main">
          <x14:cfRule type="cellIs" priority="15453" operator="equal" id="{6838134D-89A8-4AF5-9465-DC34A748E018}">
            <xm:f>Tables!$B$15</xm:f>
            <x14:dxf>
              <fill>
                <patternFill>
                  <bgColor rgb="FFFFFFCC"/>
                </patternFill>
              </fill>
            </x14:dxf>
          </x14:cfRule>
          <x14:cfRule type="cellIs" priority="15454" operator="equal" id="{666E3B6A-C3AB-4E41-A523-6814A35042B7}">
            <xm:f>Tables!$B$16</xm:f>
            <x14:dxf>
              <fill>
                <patternFill>
                  <bgColor rgb="FF92D050"/>
                </patternFill>
              </fill>
            </x14:dxf>
          </x14:cfRule>
          <x14:cfRule type="cellIs" priority="15455" operator="equal" id="{A08BB31D-2A13-4DD7-B8A8-6482F5C88FE9}">
            <xm:f>Tables!$B$18</xm:f>
            <x14:dxf>
              <fill>
                <patternFill>
                  <bgColor rgb="FFFFC000"/>
                </patternFill>
              </fill>
            </x14:dxf>
          </x14:cfRule>
          <x14:cfRule type="cellIs" priority="15456" operator="equal" id="{0D7FB4AB-6324-4B19-85D9-E4FB41F220B3}">
            <xm:f>Tables!$B$17</xm:f>
            <x14:dxf>
              <fill>
                <patternFill>
                  <bgColor rgb="FFFF0000"/>
                </patternFill>
              </fill>
            </x14:dxf>
          </x14:cfRule>
          <xm:sqref>M82</xm:sqref>
        </x14:conditionalFormatting>
        <x14:conditionalFormatting xmlns:xm="http://schemas.microsoft.com/office/excel/2006/main">
          <x14:cfRule type="cellIs" priority="15449" operator="equal" id="{1B968B2A-3EB1-44B7-83C3-CC1C811CD771}">
            <xm:f>Tables!$B$9</xm:f>
            <x14:dxf>
              <fill>
                <patternFill>
                  <bgColor rgb="FFFFFFCC"/>
                </patternFill>
              </fill>
            </x14:dxf>
          </x14:cfRule>
          <x14:cfRule type="cellIs" priority="15450" operator="equal" id="{CDF895ED-361C-4F33-B277-EEF2D9FE9225}">
            <xm:f>Tables!$B$10</xm:f>
            <x14:dxf>
              <fill>
                <patternFill>
                  <bgColor rgb="FF92D050"/>
                </patternFill>
              </fill>
            </x14:dxf>
          </x14:cfRule>
          <x14:cfRule type="cellIs" priority="15451" operator="equal" id="{1567B6B8-72E5-44EA-BE5D-82E068B8BD3E}">
            <xm:f>Tables!$B$12</xm:f>
            <x14:dxf>
              <fill>
                <patternFill>
                  <bgColor rgb="FFFFC000"/>
                </patternFill>
              </fill>
            </x14:dxf>
          </x14:cfRule>
          <x14:cfRule type="cellIs" priority="15452" operator="equal" id="{CC67E619-C346-4DE2-884B-4AB1CAAD3360}">
            <xm:f>Tables!$B$11</xm:f>
            <x14:dxf>
              <fill>
                <patternFill>
                  <bgColor rgb="FFFF0000"/>
                </patternFill>
              </fill>
            </x14:dxf>
          </x14:cfRule>
          <xm:sqref>Q82</xm:sqref>
        </x14:conditionalFormatting>
        <x14:conditionalFormatting xmlns:xm="http://schemas.microsoft.com/office/excel/2006/main">
          <x14:cfRule type="cellIs" priority="15445" operator="equal" id="{FC8B1B08-819E-4F57-BC3B-BFEEA45C5338}">
            <xm:f>Tables!$B$15</xm:f>
            <x14:dxf>
              <fill>
                <patternFill>
                  <bgColor rgb="FFFFFFCC"/>
                </patternFill>
              </fill>
            </x14:dxf>
          </x14:cfRule>
          <x14:cfRule type="cellIs" priority="15446" operator="equal" id="{6E5E5D43-9327-49A2-B62E-7856F51418AD}">
            <xm:f>Tables!$B$16</xm:f>
            <x14:dxf>
              <fill>
                <patternFill>
                  <bgColor rgb="FF92D050"/>
                </patternFill>
              </fill>
            </x14:dxf>
          </x14:cfRule>
          <x14:cfRule type="cellIs" priority="15447" operator="equal" id="{4439A54E-BD79-4C74-94DF-D97AFCF3268B}">
            <xm:f>Tables!$B$18</xm:f>
            <x14:dxf>
              <fill>
                <patternFill>
                  <bgColor rgb="FFFFC000"/>
                </patternFill>
              </fill>
            </x14:dxf>
          </x14:cfRule>
          <x14:cfRule type="cellIs" priority="15448" operator="equal" id="{103A92F9-E4CA-4231-B5AF-58F6457B67B2}">
            <xm:f>Tables!$B$17</xm:f>
            <x14:dxf>
              <fill>
                <patternFill>
                  <bgColor rgb="FFFF0000"/>
                </patternFill>
              </fill>
            </x14:dxf>
          </x14:cfRule>
          <xm:sqref>M101</xm:sqref>
        </x14:conditionalFormatting>
        <x14:conditionalFormatting xmlns:xm="http://schemas.microsoft.com/office/excel/2006/main">
          <x14:cfRule type="cellIs" priority="15441" operator="equal" id="{4A1E27C6-76E7-4311-9971-AEAFF7533685}">
            <xm:f>Tables!$B$9</xm:f>
            <x14:dxf>
              <fill>
                <patternFill>
                  <bgColor rgb="FFFFFFCC"/>
                </patternFill>
              </fill>
            </x14:dxf>
          </x14:cfRule>
          <x14:cfRule type="cellIs" priority="15442" operator="equal" id="{6A0386D1-8544-4834-98E4-4C50349A5F78}">
            <xm:f>Tables!$B$10</xm:f>
            <x14:dxf>
              <fill>
                <patternFill>
                  <bgColor rgb="FF92D050"/>
                </patternFill>
              </fill>
            </x14:dxf>
          </x14:cfRule>
          <x14:cfRule type="cellIs" priority="15443" operator="equal" id="{04F7D8A0-7AAC-4741-A3CD-5C7E8E9863E2}">
            <xm:f>Tables!$B$12</xm:f>
            <x14:dxf>
              <fill>
                <patternFill>
                  <bgColor rgb="FFFFC000"/>
                </patternFill>
              </fill>
            </x14:dxf>
          </x14:cfRule>
          <x14:cfRule type="cellIs" priority="15444" operator="equal" id="{4BF68CE1-0635-4596-830E-1D14E9EAA6AB}">
            <xm:f>Tables!$B$11</xm:f>
            <x14:dxf>
              <fill>
                <patternFill>
                  <bgColor rgb="FFFF0000"/>
                </patternFill>
              </fill>
            </x14:dxf>
          </x14:cfRule>
          <xm:sqref>Q101</xm:sqref>
        </x14:conditionalFormatting>
        <x14:conditionalFormatting xmlns:xm="http://schemas.microsoft.com/office/excel/2006/main">
          <x14:cfRule type="cellIs" priority="15437" operator="equal" id="{3BCD7298-05B0-4B74-B293-57E1CE654662}">
            <xm:f>Tables!$B$15</xm:f>
            <x14:dxf>
              <fill>
                <patternFill>
                  <bgColor rgb="FFFFFFCC"/>
                </patternFill>
              </fill>
            </x14:dxf>
          </x14:cfRule>
          <x14:cfRule type="cellIs" priority="15438" operator="equal" id="{AE73AB69-C31F-44FF-AF07-22D0282CE5E6}">
            <xm:f>Tables!$B$16</xm:f>
            <x14:dxf>
              <fill>
                <patternFill>
                  <bgColor rgb="FF92D050"/>
                </patternFill>
              </fill>
            </x14:dxf>
          </x14:cfRule>
          <x14:cfRule type="cellIs" priority="15439" operator="equal" id="{0EBFB337-934E-476E-8090-E87D53942AA5}">
            <xm:f>Tables!$B$18</xm:f>
            <x14:dxf>
              <fill>
                <patternFill>
                  <bgColor rgb="FFFFC000"/>
                </patternFill>
              </fill>
            </x14:dxf>
          </x14:cfRule>
          <x14:cfRule type="cellIs" priority="15440" operator="equal" id="{A20A43E2-C886-497A-84D7-12ADA4817FA2}">
            <xm:f>Tables!$B$17</xm:f>
            <x14:dxf>
              <fill>
                <patternFill>
                  <bgColor rgb="FFFF0000"/>
                </patternFill>
              </fill>
            </x14:dxf>
          </x14:cfRule>
          <xm:sqref>M163</xm:sqref>
        </x14:conditionalFormatting>
        <x14:conditionalFormatting xmlns:xm="http://schemas.microsoft.com/office/excel/2006/main">
          <x14:cfRule type="cellIs" priority="15433" operator="equal" id="{45C63DD8-CD15-40C9-9A99-0C0C8EC63205}">
            <xm:f>Tables!$B$9</xm:f>
            <x14:dxf>
              <fill>
                <patternFill>
                  <bgColor rgb="FFFFFFCC"/>
                </patternFill>
              </fill>
            </x14:dxf>
          </x14:cfRule>
          <x14:cfRule type="cellIs" priority="15434" operator="equal" id="{1AAFB3EE-7144-403F-8F8A-3FEE3BC27212}">
            <xm:f>Tables!$B$10</xm:f>
            <x14:dxf>
              <fill>
                <patternFill>
                  <bgColor rgb="FF92D050"/>
                </patternFill>
              </fill>
            </x14:dxf>
          </x14:cfRule>
          <x14:cfRule type="cellIs" priority="15435" operator="equal" id="{D55D2ABD-70AA-45E8-9B3C-4CB495BACEB4}">
            <xm:f>Tables!$B$12</xm:f>
            <x14:dxf>
              <fill>
                <patternFill>
                  <bgColor rgb="FFFFC000"/>
                </patternFill>
              </fill>
            </x14:dxf>
          </x14:cfRule>
          <x14:cfRule type="cellIs" priority="15436" operator="equal" id="{46CB432A-B379-4AB3-B9C3-29CDAE4083F6}">
            <xm:f>Tables!$B$11</xm:f>
            <x14:dxf>
              <fill>
                <patternFill>
                  <bgColor rgb="FFFF0000"/>
                </patternFill>
              </fill>
            </x14:dxf>
          </x14:cfRule>
          <xm:sqref>Q163</xm:sqref>
        </x14:conditionalFormatting>
        <x14:conditionalFormatting xmlns:xm="http://schemas.microsoft.com/office/excel/2006/main">
          <x14:cfRule type="cellIs" priority="15429" operator="equal" id="{74EACE38-1E39-4413-9DDE-52526DA1F2C9}">
            <xm:f>Tables!$B$15</xm:f>
            <x14:dxf>
              <fill>
                <patternFill>
                  <bgColor rgb="FFFFFFCC"/>
                </patternFill>
              </fill>
            </x14:dxf>
          </x14:cfRule>
          <x14:cfRule type="cellIs" priority="15430" operator="equal" id="{5FB53B18-686B-4184-8854-DB8C590DEC56}">
            <xm:f>Tables!$B$16</xm:f>
            <x14:dxf>
              <fill>
                <patternFill>
                  <bgColor rgb="FF92D050"/>
                </patternFill>
              </fill>
            </x14:dxf>
          </x14:cfRule>
          <x14:cfRule type="cellIs" priority="15431" operator="equal" id="{187512D5-416C-437F-AE92-0894092A719F}">
            <xm:f>Tables!$B$18</xm:f>
            <x14:dxf>
              <fill>
                <patternFill>
                  <bgColor rgb="FFFFC000"/>
                </patternFill>
              </fill>
            </x14:dxf>
          </x14:cfRule>
          <x14:cfRule type="cellIs" priority="15432" operator="equal" id="{49988D83-7603-4CBE-9D62-44109B411A96}">
            <xm:f>Tables!$B$17</xm:f>
            <x14:dxf>
              <fill>
                <patternFill>
                  <bgColor rgb="FFFF0000"/>
                </patternFill>
              </fill>
            </x14:dxf>
          </x14:cfRule>
          <xm:sqref>M172</xm:sqref>
        </x14:conditionalFormatting>
        <x14:conditionalFormatting xmlns:xm="http://schemas.microsoft.com/office/excel/2006/main">
          <x14:cfRule type="cellIs" priority="15425" operator="equal" id="{394410E9-8C3D-44B4-B84C-D29C7D7414C2}">
            <xm:f>Tables!$B$9</xm:f>
            <x14:dxf>
              <fill>
                <patternFill>
                  <bgColor rgb="FFFFFFCC"/>
                </patternFill>
              </fill>
            </x14:dxf>
          </x14:cfRule>
          <x14:cfRule type="cellIs" priority="15426" operator="equal" id="{E16A9A2C-31A5-431C-BD8B-ECECDB804888}">
            <xm:f>Tables!$B$10</xm:f>
            <x14:dxf>
              <fill>
                <patternFill>
                  <bgColor rgb="FF92D050"/>
                </patternFill>
              </fill>
            </x14:dxf>
          </x14:cfRule>
          <x14:cfRule type="cellIs" priority="15427" operator="equal" id="{050D7B4C-9006-4052-BD41-B2F0EFF212F9}">
            <xm:f>Tables!$B$12</xm:f>
            <x14:dxf>
              <fill>
                <patternFill>
                  <bgColor rgb="FFFFC000"/>
                </patternFill>
              </fill>
            </x14:dxf>
          </x14:cfRule>
          <x14:cfRule type="cellIs" priority="15428" operator="equal" id="{2C316B99-CDE1-484E-9F2F-9E1E208F9E05}">
            <xm:f>Tables!$B$11</xm:f>
            <x14:dxf>
              <fill>
                <patternFill>
                  <bgColor rgb="FFFF0000"/>
                </patternFill>
              </fill>
            </x14:dxf>
          </x14:cfRule>
          <xm:sqref>Q172</xm:sqref>
        </x14:conditionalFormatting>
        <x14:conditionalFormatting xmlns:xm="http://schemas.microsoft.com/office/excel/2006/main">
          <x14:cfRule type="cellIs" priority="15421" operator="equal" id="{8B2F0506-2E93-42C6-9EF6-DE9F0DECBCF1}">
            <xm:f>Tables!$B$15</xm:f>
            <x14:dxf>
              <fill>
                <patternFill>
                  <bgColor rgb="FFFFFFCC"/>
                </patternFill>
              </fill>
            </x14:dxf>
          </x14:cfRule>
          <x14:cfRule type="cellIs" priority="15422" operator="equal" id="{3F90E9E9-2A90-4B1D-92FC-4EE8BFEA5CBA}">
            <xm:f>Tables!$B$16</xm:f>
            <x14:dxf>
              <fill>
                <patternFill>
                  <bgColor rgb="FF92D050"/>
                </patternFill>
              </fill>
            </x14:dxf>
          </x14:cfRule>
          <x14:cfRule type="cellIs" priority="15423" operator="equal" id="{E79F4B2E-4F88-4415-A981-204532681643}">
            <xm:f>Tables!$B$18</xm:f>
            <x14:dxf>
              <fill>
                <patternFill>
                  <bgColor rgb="FFFFC000"/>
                </patternFill>
              </fill>
            </x14:dxf>
          </x14:cfRule>
          <x14:cfRule type="cellIs" priority="15424" operator="equal" id="{3930921A-BB3E-4C04-B5B5-9AA5F4D21FAC}">
            <xm:f>Tables!$B$17</xm:f>
            <x14:dxf>
              <fill>
                <patternFill>
                  <bgColor rgb="FFFF0000"/>
                </patternFill>
              </fill>
            </x14:dxf>
          </x14:cfRule>
          <xm:sqref>M181</xm:sqref>
        </x14:conditionalFormatting>
        <x14:conditionalFormatting xmlns:xm="http://schemas.microsoft.com/office/excel/2006/main">
          <x14:cfRule type="cellIs" priority="15417" operator="equal" id="{D8AFB7B1-6270-4C80-BAD9-8BC4090F3CD5}">
            <xm:f>Tables!$B$9</xm:f>
            <x14:dxf>
              <fill>
                <patternFill>
                  <bgColor rgb="FFFFFFCC"/>
                </patternFill>
              </fill>
            </x14:dxf>
          </x14:cfRule>
          <x14:cfRule type="cellIs" priority="15418" operator="equal" id="{E8D46183-2550-42C8-A119-16B2EAF91666}">
            <xm:f>Tables!$B$10</xm:f>
            <x14:dxf>
              <fill>
                <patternFill>
                  <bgColor rgb="FF92D050"/>
                </patternFill>
              </fill>
            </x14:dxf>
          </x14:cfRule>
          <x14:cfRule type="cellIs" priority="15419" operator="equal" id="{1721A600-4A6D-4CD2-9FEF-702FEDFB6946}">
            <xm:f>Tables!$B$12</xm:f>
            <x14:dxf>
              <fill>
                <patternFill>
                  <bgColor rgb="FFFFC000"/>
                </patternFill>
              </fill>
            </x14:dxf>
          </x14:cfRule>
          <x14:cfRule type="cellIs" priority="15420" operator="equal" id="{13A13B89-9602-4ABF-8E30-74E8B98BB0DE}">
            <xm:f>Tables!$B$11</xm:f>
            <x14:dxf>
              <fill>
                <patternFill>
                  <bgColor rgb="FFFF0000"/>
                </patternFill>
              </fill>
            </x14:dxf>
          </x14:cfRule>
          <xm:sqref>Q181</xm:sqref>
        </x14:conditionalFormatting>
        <x14:conditionalFormatting xmlns:xm="http://schemas.microsoft.com/office/excel/2006/main">
          <x14:cfRule type="cellIs" priority="15413" operator="equal" id="{6D73BA1D-1010-4D0A-A0A5-8ABAAF03B6A9}">
            <xm:f>Tables!$B$15</xm:f>
            <x14:dxf>
              <fill>
                <patternFill>
                  <bgColor rgb="FFFFFFCC"/>
                </patternFill>
              </fill>
            </x14:dxf>
          </x14:cfRule>
          <x14:cfRule type="cellIs" priority="15414" operator="equal" id="{5C3255A7-722E-407A-819F-F66F4D557315}">
            <xm:f>Tables!$B$16</xm:f>
            <x14:dxf>
              <fill>
                <patternFill>
                  <bgColor rgb="FF92D050"/>
                </patternFill>
              </fill>
            </x14:dxf>
          </x14:cfRule>
          <x14:cfRule type="cellIs" priority="15415" operator="equal" id="{FF07C064-3201-4A26-8E45-3A5926B0FF85}">
            <xm:f>Tables!$B$18</xm:f>
            <x14:dxf>
              <fill>
                <patternFill>
                  <bgColor rgb="FFFFC000"/>
                </patternFill>
              </fill>
            </x14:dxf>
          </x14:cfRule>
          <x14:cfRule type="cellIs" priority="15416" operator="equal" id="{DB66A89A-750B-417D-A54E-BB6BCD81968B}">
            <xm:f>Tables!$B$17</xm:f>
            <x14:dxf>
              <fill>
                <patternFill>
                  <bgColor rgb="FFFF0000"/>
                </patternFill>
              </fill>
            </x14:dxf>
          </x14:cfRule>
          <xm:sqref>M212</xm:sqref>
        </x14:conditionalFormatting>
        <x14:conditionalFormatting xmlns:xm="http://schemas.microsoft.com/office/excel/2006/main">
          <x14:cfRule type="cellIs" priority="15409" operator="equal" id="{55B7183B-9041-48F6-A96F-70700B12B2A4}">
            <xm:f>Tables!$B$9</xm:f>
            <x14:dxf>
              <fill>
                <patternFill>
                  <bgColor rgb="FFFFFFCC"/>
                </patternFill>
              </fill>
            </x14:dxf>
          </x14:cfRule>
          <x14:cfRule type="cellIs" priority="15410" operator="equal" id="{C7D31803-D1D2-44E3-816C-B2EDBE93AAC3}">
            <xm:f>Tables!$B$10</xm:f>
            <x14:dxf>
              <fill>
                <patternFill>
                  <bgColor rgb="FF92D050"/>
                </patternFill>
              </fill>
            </x14:dxf>
          </x14:cfRule>
          <x14:cfRule type="cellIs" priority="15411" operator="equal" id="{90A6C117-3143-4F44-93ED-7FB4C79DCBF7}">
            <xm:f>Tables!$B$12</xm:f>
            <x14:dxf>
              <fill>
                <patternFill>
                  <bgColor rgb="FFFFC000"/>
                </patternFill>
              </fill>
            </x14:dxf>
          </x14:cfRule>
          <x14:cfRule type="cellIs" priority="15412" operator="equal" id="{E0D97B70-7ECC-4A84-8C7F-F0BBB6BD177D}">
            <xm:f>Tables!$B$11</xm:f>
            <x14:dxf>
              <fill>
                <patternFill>
                  <bgColor rgb="FFFF0000"/>
                </patternFill>
              </fill>
            </x14:dxf>
          </x14:cfRule>
          <xm:sqref>Q212</xm:sqref>
        </x14:conditionalFormatting>
        <x14:conditionalFormatting xmlns:xm="http://schemas.microsoft.com/office/excel/2006/main">
          <x14:cfRule type="cellIs" priority="15405" operator="equal" id="{64B842F8-803E-423C-A18A-E44998B5490A}">
            <xm:f>Tables!$B$15</xm:f>
            <x14:dxf>
              <fill>
                <patternFill>
                  <bgColor rgb="FFFFFFCC"/>
                </patternFill>
              </fill>
            </x14:dxf>
          </x14:cfRule>
          <x14:cfRule type="cellIs" priority="15406" operator="equal" id="{7332C6E4-F61D-4682-8B82-2B445EAEF0CA}">
            <xm:f>Tables!$B$16</xm:f>
            <x14:dxf>
              <fill>
                <patternFill>
                  <bgColor rgb="FF92D050"/>
                </patternFill>
              </fill>
            </x14:dxf>
          </x14:cfRule>
          <x14:cfRule type="cellIs" priority="15407" operator="equal" id="{6845F799-73E8-4E09-973B-6A23384C190D}">
            <xm:f>Tables!$B$18</xm:f>
            <x14:dxf>
              <fill>
                <patternFill>
                  <bgColor rgb="FFFFC000"/>
                </patternFill>
              </fill>
            </x14:dxf>
          </x14:cfRule>
          <x14:cfRule type="cellIs" priority="15408" operator="equal" id="{704FD35E-580B-41D6-BEFD-F3CEAB044514}">
            <xm:f>Tables!$B$17</xm:f>
            <x14:dxf>
              <fill>
                <patternFill>
                  <bgColor rgb="FFFF0000"/>
                </patternFill>
              </fill>
            </x14:dxf>
          </x14:cfRule>
          <xm:sqref>M216</xm:sqref>
        </x14:conditionalFormatting>
        <x14:conditionalFormatting xmlns:xm="http://schemas.microsoft.com/office/excel/2006/main">
          <x14:cfRule type="cellIs" priority="15397" operator="equal" id="{34F0F197-78C3-465E-A44F-011304E40099}">
            <xm:f>Tables!$B$15</xm:f>
            <x14:dxf>
              <fill>
                <patternFill>
                  <bgColor rgb="FFFFFFCC"/>
                </patternFill>
              </fill>
            </x14:dxf>
          </x14:cfRule>
          <x14:cfRule type="cellIs" priority="15398" operator="equal" id="{F5D6845A-6988-454B-AC2E-B9248D1EAE91}">
            <xm:f>Tables!$B$16</xm:f>
            <x14:dxf>
              <fill>
                <patternFill>
                  <bgColor rgb="FF92D050"/>
                </patternFill>
              </fill>
            </x14:dxf>
          </x14:cfRule>
          <x14:cfRule type="cellIs" priority="15399" operator="equal" id="{3B7E4F3F-705A-4547-A9E8-5F3357FA43F2}">
            <xm:f>Tables!$B$18</xm:f>
            <x14:dxf>
              <fill>
                <patternFill>
                  <bgColor rgb="FFFFC000"/>
                </patternFill>
              </fill>
            </x14:dxf>
          </x14:cfRule>
          <x14:cfRule type="cellIs" priority="15400" operator="equal" id="{AA2AB1B8-419B-496B-BFD6-6EE90672D749}">
            <xm:f>Tables!$B$17</xm:f>
            <x14:dxf>
              <fill>
                <patternFill>
                  <bgColor rgb="FFFF0000"/>
                </patternFill>
              </fill>
            </x14:dxf>
          </x14:cfRule>
          <xm:sqref>M222</xm:sqref>
        </x14:conditionalFormatting>
        <x14:conditionalFormatting xmlns:xm="http://schemas.microsoft.com/office/excel/2006/main">
          <x14:cfRule type="cellIs" priority="15393" operator="equal" id="{5714ADFB-5357-4A8B-9752-D6A837655CE1}">
            <xm:f>Tables!$B$9</xm:f>
            <x14:dxf>
              <fill>
                <patternFill>
                  <bgColor rgb="FFFFFFCC"/>
                </patternFill>
              </fill>
            </x14:dxf>
          </x14:cfRule>
          <x14:cfRule type="cellIs" priority="15394" operator="equal" id="{DBEA3D49-7D0A-4FBC-939C-DF29D145D1CF}">
            <xm:f>Tables!$B$10</xm:f>
            <x14:dxf>
              <fill>
                <patternFill>
                  <bgColor rgb="FF92D050"/>
                </patternFill>
              </fill>
            </x14:dxf>
          </x14:cfRule>
          <x14:cfRule type="cellIs" priority="15395" operator="equal" id="{7C7B3E4E-5995-4344-97E2-6A14655387BC}">
            <xm:f>Tables!$B$12</xm:f>
            <x14:dxf>
              <fill>
                <patternFill>
                  <bgColor rgb="FFFFC000"/>
                </patternFill>
              </fill>
            </x14:dxf>
          </x14:cfRule>
          <x14:cfRule type="cellIs" priority="15396" operator="equal" id="{3A8D3141-4009-415D-A300-FECB96A50001}">
            <xm:f>Tables!$B$11</xm:f>
            <x14:dxf>
              <fill>
                <patternFill>
                  <bgColor rgb="FFFF0000"/>
                </patternFill>
              </fill>
            </x14:dxf>
          </x14:cfRule>
          <xm:sqref>Q222</xm:sqref>
        </x14:conditionalFormatting>
        <x14:conditionalFormatting xmlns:xm="http://schemas.microsoft.com/office/excel/2006/main">
          <x14:cfRule type="cellIs" priority="15381" operator="equal" id="{4553B572-2E5E-4144-BF47-6D82A7C26339}">
            <xm:f>Tables!$B$15</xm:f>
            <x14:dxf>
              <fill>
                <patternFill>
                  <bgColor rgb="FFFFFFCC"/>
                </patternFill>
              </fill>
            </x14:dxf>
          </x14:cfRule>
          <x14:cfRule type="cellIs" priority="15382" operator="equal" id="{D078BEBF-EABF-4924-9539-629A5114DA2F}">
            <xm:f>Tables!$B$16</xm:f>
            <x14:dxf>
              <fill>
                <patternFill>
                  <bgColor rgb="FF92D050"/>
                </patternFill>
              </fill>
            </x14:dxf>
          </x14:cfRule>
          <x14:cfRule type="cellIs" priority="15383" operator="equal" id="{FCD84E69-10F3-4D10-A08E-FF09D7E62181}">
            <xm:f>Tables!$B$18</xm:f>
            <x14:dxf>
              <fill>
                <patternFill>
                  <bgColor rgb="FFFFC000"/>
                </patternFill>
              </fill>
            </x14:dxf>
          </x14:cfRule>
          <x14:cfRule type="cellIs" priority="15384" operator="equal" id="{76B817E9-159E-480A-90EF-D8C6BF73FCDB}">
            <xm:f>Tables!$B$17</xm:f>
            <x14:dxf>
              <fill>
                <patternFill>
                  <bgColor rgb="FFFF0000"/>
                </patternFill>
              </fill>
            </x14:dxf>
          </x14:cfRule>
          <xm:sqref>M260</xm:sqref>
        </x14:conditionalFormatting>
        <x14:conditionalFormatting xmlns:xm="http://schemas.microsoft.com/office/excel/2006/main">
          <x14:cfRule type="cellIs" priority="15377" operator="equal" id="{C4B1BFE1-512B-4056-B765-5131BF044CC8}">
            <xm:f>Tables!$B$9</xm:f>
            <x14:dxf>
              <fill>
                <patternFill>
                  <bgColor rgb="FFFFFFCC"/>
                </patternFill>
              </fill>
            </x14:dxf>
          </x14:cfRule>
          <x14:cfRule type="cellIs" priority="15378" operator="equal" id="{9D25537D-EFD4-41F2-BC31-BCAA5EE9C7A4}">
            <xm:f>Tables!$B$10</xm:f>
            <x14:dxf>
              <fill>
                <patternFill>
                  <bgColor rgb="FF92D050"/>
                </patternFill>
              </fill>
            </x14:dxf>
          </x14:cfRule>
          <x14:cfRule type="cellIs" priority="15379" operator="equal" id="{BD9ED4A6-CA64-4DCC-981F-086D6CD10ADC}">
            <xm:f>Tables!$B$12</xm:f>
            <x14:dxf>
              <fill>
                <patternFill>
                  <bgColor rgb="FFFFC000"/>
                </patternFill>
              </fill>
            </x14:dxf>
          </x14:cfRule>
          <x14:cfRule type="cellIs" priority="15380" operator="equal" id="{474E6FAB-0DFD-48B7-925E-FE0F02AB3897}">
            <xm:f>Tables!$B$11</xm:f>
            <x14:dxf>
              <fill>
                <patternFill>
                  <bgColor rgb="FFFF0000"/>
                </patternFill>
              </fill>
            </x14:dxf>
          </x14:cfRule>
          <xm:sqref>Q260</xm:sqref>
        </x14:conditionalFormatting>
        <x14:conditionalFormatting xmlns:xm="http://schemas.microsoft.com/office/excel/2006/main">
          <x14:cfRule type="cellIs" priority="15373" operator="equal" id="{A3837CA3-FD16-44BF-9FEB-E9C9881F99D6}">
            <xm:f>Tables!$B$15</xm:f>
            <x14:dxf>
              <fill>
                <patternFill>
                  <bgColor rgb="FFFFFFCC"/>
                </patternFill>
              </fill>
            </x14:dxf>
          </x14:cfRule>
          <x14:cfRule type="cellIs" priority="15374" operator="equal" id="{EF27E371-3C36-4550-BBD9-16963FFA6B5C}">
            <xm:f>Tables!$B$16</xm:f>
            <x14:dxf>
              <fill>
                <patternFill>
                  <bgColor rgb="FF92D050"/>
                </patternFill>
              </fill>
            </x14:dxf>
          </x14:cfRule>
          <x14:cfRule type="cellIs" priority="15375" operator="equal" id="{C56D2F41-B36D-4460-ACCF-A26618A60570}">
            <xm:f>Tables!$B$18</xm:f>
            <x14:dxf>
              <fill>
                <patternFill>
                  <bgColor rgb="FFFFC000"/>
                </patternFill>
              </fill>
            </x14:dxf>
          </x14:cfRule>
          <x14:cfRule type="cellIs" priority="15376" operator="equal" id="{B19F0B77-0F40-49B5-8F19-940692BB6869}">
            <xm:f>Tables!$B$17</xm:f>
            <x14:dxf>
              <fill>
                <patternFill>
                  <bgColor rgb="FFFF0000"/>
                </patternFill>
              </fill>
            </x14:dxf>
          </x14:cfRule>
          <xm:sqref>M269</xm:sqref>
        </x14:conditionalFormatting>
        <x14:conditionalFormatting xmlns:xm="http://schemas.microsoft.com/office/excel/2006/main">
          <x14:cfRule type="cellIs" priority="15369" operator="equal" id="{A3D357B6-80E6-48D5-B925-9C94A5C0C907}">
            <xm:f>Tables!$B$9</xm:f>
            <x14:dxf>
              <fill>
                <patternFill>
                  <bgColor rgb="FFFFFFCC"/>
                </patternFill>
              </fill>
            </x14:dxf>
          </x14:cfRule>
          <x14:cfRule type="cellIs" priority="15370" operator="equal" id="{413BAE57-1227-4995-A0F8-4FE1A220EBD2}">
            <xm:f>Tables!$B$10</xm:f>
            <x14:dxf>
              <fill>
                <patternFill>
                  <bgColor rgb="FF92D050"/>
                </patternFill>
              </fill>
            </x14:dxf>
          </x14:cfRule>
          <x14:cfRule type="cellIs" priority="15371" operator="equal" id="{D26302E4-0BF2-4E3A-8D55-EC5A31C68872}">
            <xm:f>Tables!$B$12</xm:f>
            <x14:dxf>
              <fill>
                <patternFill>
                  <bgColor rgb="FFFFC000"/>
                </patternFill>
              </fill>
            </x14:dxf>
          </x14:cfRule>
          <x14:cfRule type="cellIs" priority="15372" operator="equal" id="{E3C4DFAC-97FE-46C0-B0FE-C9329DE1ECE9}">
            <xm:f>Tables!$B$11</xm:f>
            <x14:dxf>
              <fill>
                <patternFill>
                  <bgColor rgb="FFFF0000"/>
                </patternFill>
              </fill>
            </x14:dxf>
          </x14:cfRule>
          <xm:sqref>Q269</xm:sqref>
        </x14:conditionalFormatting>
        <x14:conditionalFormatting xmlns:xm="http://schemas.microsoft.com/office/excel/2006/main">
          <x14:cfRule type="cellIs" priority="15365" operator="equal" id="{9135706D-B493-4564-B2BE-722E5F7940DF}">
            <xm:f>Tables!$B$3</xm:f>
            <x14:dxf>
              <fill>
                <patternFill>
                  <bgColor rgb="FFFFFFCC"/>
                </patternFill>
              </fill>
            </x14:dxf>
          </x14:cfRule>
          <x14:cfRule type="cellIs" priority="15366" operator="equal" id="{93329CEE-168A-4B33-9079-59C5F1D157A5}">
            <xm:f>Tables!$B$4</xm:f>
            <x14:dxf>
              <fill>
                <patternFill>
                  <bgColor rgb="FF92D050"/>
                </patternFill>
              </fill>
            </x14:dxf>
          </x14:cfRule>
          <x14:cfRule type="cellIs" priority="15367" operator="equal" id="{FAE3BF6D-77CF-444F-9505-E0CA7C1CD349}">
            <xm:f>Tables!$B$5</xm:f>
            <x14:dxf>
              <fill>
                <patternFill>
                  <bgColor rgb="FFFFC000"/>
                </patternFill>
              </fill>
            </x14:dxf>
          </x14:cfRule>
          <x14:cfRule type="cellIs" priority="15368" operator="equal" id="{1CE8B958-B654-4F45-A960-CC813E314172}">
            <xm:f>Tables!$B$6</xm:f>
            <x14:dxf>
              <fill>
                <patternFill>
                  <bgColor rgb="FFFF0000"/>
                </patternFill>
              </fill>
            </x14:dxf>
          </x14:cfRule>
          <xm:sqref>F280</xm:sqref>
        </x14:conditionalFormatting>
        <x14:conditionalFormatting xmlns:xm="http://schemas.microsoft.com/office/excel/2006/main">
          <x14:cfRule type="cellIs" priority="15349" operator="equal" id="{8123A158-C2EB-44D1-B603-B3D074241B90}">
            <xm:f>Tables!$B$3</xm:f>
            <x14:dxf>
              <fill>
                <patternFill>
                  <bgColor rgb="FFFFFFCC"/>
                </patternFill>
              </fill>
            </x14:dxf>
          </x14:cfRule>
          <x14:cfRule type="cellIs" priority="15350" operator="equal" id="{799EB65B-E085-45C3-8BEB-BB829E77AB9E}">
            <xm:f>Tables!$B$4</xm:f>
            <x14:dxf>
              <fill>
                <patternFill>
                  <bgColor rgb="FF92D050"/>
                </patternFill>
              </fill>
            </x14:dxf>
          </x14:cfRule>
          <x14:cfRule type="cellIs" priority="15351" operator="equal" id="{9B0032EE-33EB-42C3-B9A6-2C0931B688FC}">
            <xm:f>Tables!$B$5</xm:f>
            <x14:dxf>
              <fill>
                <patternFill>
                  <bgColor rgb="FFFFC000"/>
                </patternFill>
              </fill>
            </x14:dxf>
          </x14:cfRule>
          <x14:cfRule type="cellIs" priority="15352" operator="equal" id="{978A96EE-8F0E-4199-A453-422AB60BC6D9}">
            <xm:f>Tables!$B$6</xm:f>
            <x14:dxf>
              <fill>
                <patternFill>
                  <bgColor rgb="FFFF0000"/>
                </patternFill>
              </fill>
            </x14:dxf>
          </x14:cfRule>
          <xm:sqref>F288</xm:sqref>
        </x14:conditionalFormatting>
        <x14:conditionalFormatting xmlns:xm="http://schemas.microsoft.com/office/excel/2006/main">
          <x14:cfRule type="cellIs" priority="15345" operator="equal" id="{361B0A1E-AC00-4857-942E-661292EAE664}">
            <xm:f>Tables!$B$3</xm:f>
            <x14:dxf>
              <fill>
                <patternFill>
                  <bgColor rgb="FFFFFFCC"/>
                </patternFill>
              </fill>
            </x14:dxf>
          </x14:cfRule>
          <x14:cfRule type="cellIs" priority="15346" operator="equal" id="{9B6D9DA4-B48C-4926-86BD-26DA536D8614}">
            <xm:f>Tables!$B$4</xm:f>
            <x14:dxf>
              <fill>
                <patternFill>
                  <bgColor rgb="FF92D050"/>
                </patternFill>
              </fill>
            </x14:dxf>
          </x14:cfRule>
          <x14:cfRule type="cellIs" priority="15347" operator="equal" id="{42A21B16-D702-4D7D-AE88-94934C451934}">
            <xm:f>Tables!$B$5</xm:f>
            <x14:dxf>
              <fill>
                <patternFill>
                  <bgColor rgb="FFFFC000"/>
                </patternFill>
              </fill>
            </x14:dxf>
          </x14:cfRule>
          <x14:cfRule type="cellIs" priority="15348" operator="equal" id="{4D0B2C33-D98B-45D7-997C-881CEEBBD6D1}">
            <xm:f>Tables!$B$6</xm:f>
            <x14:dxf>
              <fill>
                <patternFill>
                  <bgColor rgb="FFFF0000"/>
                </patternFill>
              </fill>
            </x14:dxf>
          </x14:cfRule>
          <xm:sqref>F289</xm:sqref>
        </x14:conditionalFormatting>
        <x14:conditionalFormatting xmlns:xm="http://schemas.microsoft.com/office/excel/2006/main">
          <x14:cfRule type="cellIs" priority="15341" operator="equal" id="{1B8F4207-875B-41E3-83C9-E1B6AEF9E894}">
            <xm:f>Tables!$B$3</xm:f>
            <x14:dxf>
              <fill>
                <patternFill>
                  <bgColor rgb="FFFFFFCC"/>
                </patternFill>
              </fill>
            </x14:dxf>
          </x14:cfRule>
          <x14:cfRule type="cellIs" priority="15342" operator="equal" id="{E21FF679-ED74-432F-A8F6-77FC23C85C85}">
            <xm:f>Tables!$B$4</xm:f>
            <x14:dxf>
              <fill>
                <patternFill>
                  <bgColor rgb="FF92D050"/>
                </patternFill>
              </fill>
            </x14:dxf>
          </x14:cfRule>
          <x14:cfRule type="cellIs" priority="15343" operator="equal" id="{CCD10A9B-06E5-4DC5-9FF0-63AB684FB468}">
            <xm:f>Tables!$B$5</xm:f>
            <x14:dxf>
              <fill>
                <patternFill>
                  <bgColor rgb="FFFFC000"/>
                </patternFill>
              </fill>
            </x14:dxf>
          </x14:cfRule>
          <x14:cfRule type="cellIs" priority="15344" operator="equal" id="{E2026CD7-E64F-443D-975C-24A8FC2DB036}">
            <xm:f>Tables!$B$6</xm:f>
            <x14:dxf>
              <fill>
                <patternFill>
                  <bgColor rgb="FFFF0000"/>
                </patternFill>
              </fill>
            </x14:dxf>
          </x14:cfRule>
          <xm:sqref>F290</xm:sqref>
        </x14:conditionalFormatting>
        <x14:conditionalFormatting xmlns:xm="http://schemas.microsoft.com/office/excel/2006/main">
          <x14:cfRule type="cellIs" priority="15325" operator="equal" id="{BA27A996-47E6-459A-A43F-37A06DAA695E}">
            <xm:f>Tables!$B$3</xm:f>
            <x14:dxf>
              <fill>
                <patternFill>
                  <bgColor rgb="FFFFFFCC"/>
                </patternFill>
              </fill>
            </x14:dxf>
          </x14:cfRule>
          <x14:cfRule type="cellIs" priority="15326" operator="equal" id="{E7DF32E7-658F-4DAA-B844-560AD692A9CE}">
            <xm:f>Tables!$B$4</xm:f>
            <x14:dxf>
              <fill>
                <patternFill>
                  <bgColor rgb="FF92D050"/>
                </patternFill>
              </fill>
            </x14:dxf>
          </x14:cfRule>
          <x14:cfRule type="cellIs" priority="15327" operator="equal" id="{A738AD04-5B25-4DEE-8910-5E068E31EF86}">
            <xm:f>Tables!$B$5</xm:f>
            <x14:dxf>
              <fill>
                <patternFill>
                  <bgColor rgb="FFFFC000"/>
                </patternFill>
              </fill>
            </x14:dxf>
          </x14:cfRule>
          <x14:cfRule type="cellIs" priority="15328" operator="equal" id="{EB09AF1E-E5D4-4BD5-9A2B-79CE593F6904}">
            <xm:f>Tables!$B$6</xm:f>
            <x14:dxf>
              <fill>
                <patternFill>
                  <bgColor rgb="FFFF0000"/>
                </patternFill>
              </fill>
            </x14:dxf>
          </x14:cfRule>
          <xm:sqref>F298</xm:sqref>
        </x14:conditionalFormatting>
        <x14:conditionalFormatting xmlns:xm="http://schemas.microsoft.com/office/excel/2006/main">
          <x14:cfRule type="cellIs" priority="15321" operator="equal" id="{04C009B3-3E17-4F8C-A2FB-5C1A6BBCA449}">
            <xm:f>Tables!$B$3</xm:f>
            <x14:dxf>
              <fill>
                <patternFill>
                  <bgColor rgb="FFFFFFCC"/>
                </patternFill>
              </fill>
            </x14:dxf>
          </x14:cfRule>
          <x14:cfRule type="cellIs" priority="15322" operator="equal" id="{5C89BDE7-575B-4D53-A356-AEAEE9CB4FEA}">
            <xm:f>Tables!$B$4</xm:f>
            <x14:dxf>
              <fill>
                <patternFill>
                  <bgColor rgb="FF92D050"/>
                </patternFill>
              </fill>
            </x14:dxf>
          </x14:cfRule>
          <x14:cfRule type="cellIs" priority="15323" operator="equal" id="{DCC00BA4-5C53-4751-B1A9-4FF0573C763D}">
            <xm:f>Tables!$B$5</xm:f>
            <x14:dxf>
              <fill>
                <patternFill>
                  <bgColor rgb="FFFFC000"/>
                </patternFill>
              </fill>
            </x14:dxf>
          </x14:cfRule>
          <x14:cfRule type="cellIs" priority="15324" operator="equal" id="{C7CD243F-7A12-4137-9A35-5790C11BA190}">
            <xm:f>Tables!$B$6</xm:f>
            <x14:dxf>
              <fill>
                <patternFill>
                  <bgColor rgb="FFFF0000"/>
                </patternFill>
              </fill>
            </x14:dxf>
          </x14:cfRule>
          <xm:sqref>F299</xm:sqref>
        </x14:conditionalFormatting>
        <x14:conditionalFormatting xmlns:xm="http://schemas.microsoft.com/office/excel/2006/main">
          <x14:cfRule type="cellIs" priority="15317" operator="equal" id="{980D3E4A-6C2F-4E1A-AA30-348F7E428A29}">
            <xm:f>Tables!$B$3</xm:f>
            <x14:dxf>
              <fill>
                <patternFill>
                  <bgColor rgb="FFFFFFCC"/>
                </patternFill>
              </fill>
            </x14:dxf>
          </x14:cfRule>
          <x14:cfRule type="cellIs" priority="15318" operator="equal" id="{D582B3E3-16B9-4512-AEC4-31275303C1E8}">
            <xm:f>Tables!$B$4</xm:f>
            <x14:dxf>
              <fill>
                <patternFill>
                  <bgColor rgb="FF92D050"/>
                </patternFill>
              </fill>
            </x14:dxf>
          </x14:cfRule>
          <x14:cfRule type="cellIs" priority="15319" operator="equal" id="{DAEB456B-15E4-4A3E-AAB1-56FE6A8625F3}">
            <xm:f>Tables!$B$5</xm:f>
            <x14:dxf>
              <fill>
                <patternFill>
                  <bgColor rgb="FFFFC000"/>
                </patternFill>
              </fill>
            </x14:dxf>
          </x14:cfRule>
          <x14:cfRule type="cellIs" priority="15320" operator="equal" id="{79F74BDD-6E2F-4CDB-8390-3CC4DD011782}">
            <xm:f>Tables!$B$6</xm:f>
            <x14:dxf>
              <fill>
                <patternFill>
                  <bgColor rgb="FFFF0000"/>
                </patternFill>
              </fill>
            </x14:dxf>
          </x14:cfRule>
          <xm:sqref>F300</xm:sqref>
        </x14:conditionalFormatting>
        <x14:conditionalFormatting xmlns:xm="http://schemas.microsoft.com/office/excel/2006/main">
          <x14:cfRule type="cellIs" priority="15297" operator="equal" id="{7BBA2097-EDFE-43A8-A7BA-9F08D4213BD3}">
            <xm:f>Tables!$B$3</xm:f>
            <x14:dxf>
              <fill>
                <patternFill>
                  <bgColor rgb="FFFFFFCC"/>
                </patternFill>
              </fill>
            </x14:dxf>
          </x14:cfRule>
          <x14:cfRule type="cellIs" priority="15298" operator="equal" id="{D1BB6E3F-55C2-4072-8F9A-EA709BF5DF3B}">
            <xm:f>Tables!$B$4</xm:f>
            <x14:dxf>
              <fill>
                <patternFill>
                  <bgColor rgb="FF92D050"/>
                </patternFill>
              </fill>
            </x14:dxf>
          </x14:cfRule>
          <x14:cfRule type="cellIs" priority="15299" operator="equal" id="{A5965B8A-039E-44E5-9019-505DB86BE59F}">
            <xm:f>Tables!$B$5</xm:f>
            <x14:dxf>
              <fill>
                <patternFill>
                  <bgColor rgb="FFFFC000"/>
                </patternFill>
              </fill>
            </x14:dxf>
          </x14:cfRule>
          <x14:cfRule type="cellIs" priority="15300" operator="equal" id="{62169789-F4B9-4B0F-9A2E-C2A205BE077D}">
            <xm:f>Tables!$B$6</xm:f>
            <x14:dxf>
              <fill>
                <patternFill>
                  <bgColor rgb="FFFF0000"/>
                </patternFill>
              </fill>
            </x14:dxf>
          </x14:cfRule>
          <xm:sqref>F309</xm:sqref>
        </x14:conditionalFormatting>
        <x14:conditionalFormatting xmlns:xm="http://schemas.microsoft.com/office/excel/2006/main">
          <x14:cfRule type="cellIs" priority="15293" operator="equal" id="{926E1F19-AFFA-4E42-A713-563005D2C670}">
            <xm:f>Tables!$B$3</xm:f>
            <x14:dxf>
              <fill>
                <patternFill>
                  <bgColor rgb="FFFFFFCC"/>
                </patternFill>
              </fill>
            </x14:dxf>
          </x14:cfRule>
          <x14:cfRule type="cellIs" priority="15294" operator="equal" id="{6A395223-F82D-420A-8A88-7F72F47510AC}">
            <xm:f>Tables!$B$4</xm:f>
            <x14:dxf>
              <fill>
                <patternFill>
                  <bgColor rgb="FF92D050"/>
                </patternFill>
              </fill>
            </x14:dxf>
          </x14:cfRule>
          <x14:cfRule type="cellIs" priority="15295" operator="equal" id="{297973DE-C633-4D6E-9736-1AF7316013D9}">
            <xm:f>Tables!$B$5</xm:f>
            <x14:dxf>
              <fill>
                <patternFill>
                  <bgColor rgb="FFFFC000"/>
                </patternFill>
              </fill>
            </x14:dxf>
          </x14:cfRule>
          <x14:cfRule type="cellIs" priority="15296" operator="equal" id="{A6616D2F-F3E4-40FA-AD3B-DEE6EBD509A8}">
            <xm:f>Tables!$B$6</xm:f>
            <x14:dxf>
              <fill>
                <patternFill>
                  <bgColor rgb="FFFF0000"/>
                </patternFill>
              </fill>
            </x14:dxf>
          </x14:cfRule>
          <xm:sqref>F310</xm:sqref>
        </x14:conditionalFormatting>
        <x14:conditionalFormatting xmlns:xm="http://schemas.microsoft.com/office/excel/2006/main">
          <x14:cfRule type="cellIs" priority="15289" operator="equal" id="{4124FBA1-CFA0-4A4C-8839-553C1C319BAD}">
            <xm:f>Tables!$B$3</xm:f>
            <x14:dxf>
              <fill>
                <patternFill>
                  <bgColor rgb="FFFFFFCC"/>
                </patternFill>
              </fill>
            </x14:dxf>
          </x14:cfRule>
          <x14:cfRule type="cellIs" priority="15290" operator="equal" id="{2124EB58-21DA-4EF4-AE5B-B8BC69DF1D6B}">
            <xm:f>Tables!$B$4</xm:f>
            <x14:dxf>
              <fill>
                <patternFill>
                  <bgColor rgb="FF92D050"/>
                </patternFill>
              </fill>
            </x14:dxf>
          </x14:cfRule>
          <x14:cfRule type="cellIs" priority="15291" operator="equal" id="{7C251D2D-AE82-4F4C-8A66-B2154AED992B}">
            <xm:f>Tables!$B$5</xm:f>
            <x14:dxf>
              <fill>
                <patternFill>
                  <bgColor rgb="FFFFC000"/>
                </patternFill>
              </fill>
            </x14:dxf>
          </x14:cfRule>
          <x14:cfRule type="cellIs" priority="15292" operator="equal" id="{E9C5BA91-2F0F-4D05-80CD-BA0804E7816A}">
            <xm:f>Tables!$B$6</xm:f>
            <x14:dxf>
              <fill>
                <patternFill>
                  <bgColor rgb="FFFF0000"/>
                </patternFill>
              </fill>
            </x14:dxf>
          </x14:cfRule>
          <xm:sqref>F311</xm:sqref>
        </x14:conditionalFormatting>
        <x14:conditionalFormatting xmlns:xm="http://schemas.microsoft.com/office/excel/2006/main">
          <x14:cfRule type="cellIs" priority="15269" operator="equal" id="{B353D595-0482-471E-AFB3-E5ED35BE762A}">
            <xm:f>Tables!$B$3</xm:f>
            <x14:dxf>
              <fill>
                <patternFill>
                  <bgColor rgb="FFFFFFCC"/>
                </patternFill>
              </fill>
            </x14:dxf>
          </x14:cfRule>
          <x14:cfRule type="cellIs" priority="15270" operator="equal" id="{FAB3B06F-539E-4508-864F-F0E5BF7F6F98}">
            <xm:f>Tables!$B$4</xm:f>
            <x14:dxf>
              <fill>
                <patternFill>
                  <bgColor rgb="FF92D050"/>
                </patternFill>
              </fill>
            </x14:dxf>
          </x14:cfRule>
          <x14:cfRule type="cellIs" priority="15271" operator="equal" id="{25616E33-88E7-4344-9B20-E8C9E1E67BEF}">
            <xm:f>Tables!$B$5</xm:f>
            <x14:dxf>
              <fill>
                <patternFill>
                  <bgColor rgb="FFFFC000"/>
                </patternFill>
              </fill>
            </x14:dxf>
          </x14:cfRule>
          <x14:cfRule type="cellIs" priority="15272" operator="equal" id="{E4AF196A-9D9F-4F09-82E8-7AE71DB51B5F}">
            <xm:f>Tables!$B$6</xm:f>
            <x14:dxf>
              <fill>
                <patternFill>
                  <bgColor rgb="FFFF0000"/>
                </patternFill>
              </fill>
            </x14:dxf>
          </x14:cfRule>
          <xm:sqref>F320</xm:sqref>
        </x14:conditionalFormatting>
        <x14:conditionalFormatting xmlns:xm="http://schemas.microsoft.com/office/excel/2006/main">
          <x14:cfRule type="cellIs" priority="15265" operator="equal" id="{6DDC5FCE-215B-4645-A8A0-57B45452BA32}">
            <xm:f>Tables!$B$3</xm:f>
            <x14:dxf>
              <fill>
                <patternFill>
                  <bgColor rgb="FFFFFFCC"/>
                </patternFill>
              </fill>
            </x14:dxf>
          </x14:cfRule>
          <x14:cfRule type="cellIs" priority="15266" operator="equal" id="{103200B3-1A36-49B1-A3D0-85CC85BDD5D6}">
            <xm:f>Tables!$B$4</xm:f>
            <x14:dxf>
              <fill>
                <patternFill>
                  <bgColor rgb="FF92D050"/>
                </patternFill>
              </fill>
            </x14:dxf>
          </x14:cfRule>
          <x14:cfRule type="cellIs" priority="15267" operator="equal" id="{70A02FF3-5092-4AFE-BCF9-E15B4EEA3813}">
            <xm:f>Tables!$B$5</xm:f>
            <x14:dxf>
              <fill>
                <patternFill>
                  <bgColor rgb="FFFFC000"/>
                </patternFill>
              </fill>
            </x14:dxf>
          </x14:cfRule>
          <x14:cfRule type="cellIs" priority="15268" operator="equal" id="{F606198E-1195-4340-829D-7061197E88AE}">
            <xm:f>Tables!$B$6</xm:f>
            <x14:dxf>
              <fill>
                <patternFill>
                  <bgColor rgb="FFFF0000"/>
                </patternFill>
              </fill>
            </x14:dxf>
          </x14:cfRule>
          <xm:sqref>F321</xm:sqref>
        </x14:conditionalFormatting>
        <x14:conditionalFormatting xmlns:xm="http://schemas.microsoft.com/office/excel/2006/main">
          <x14:cfRule type="cellIs" priority="15261" operator="equal" id="{9463335A-EA6E-4BD5-9885-B16B7004F14D}">
            <xm:f>Tables!$B$3</xm:f>
            <x14:dxf>
              <fill>
                <patternFill>
                  <bgColor rgb="FFFFFFCC"/>
                </patternFill>
              </fill>
            </x14:dxf>
          </x14:cfRule>
          <x14:cfRule type="cellIs" priority="15262" operator="equal" id="{854358FC-83C9-4955-8BE6-652AB9DDCE28}">
            <xm:f>Tables!$B$4</xm:f>
            <x14:dxf>
              <fill>
                <patternFill>
                  <bgColor rgb="FF92D050"/>
                </patternFill>
              </fill>
            </x14:dxf>
          </x14:cfRule>
          <x14:cfRule type="cellIs" priority="15263" operator="equal" id="{23677F47-BF65-4ED3-94EA-B1AC00319C9E}">
            <xm:f>Tables!$B$5</xm:f>
            <x14:dxf>
              <fill>
                <patternFill>
                  <bgColor rgb="FFFFC000"/>
                </patternFill>
              </fill>
            </x14:dxf>
          </x14:cfRule>
          <x14:cfRule type="cellIs" priority="15264" operator="equal" id="{0589BE87-F650-41B6-A7ED-74AA44697E9A}">
            <xm:f>Tables!$B$6</xm:f>
            <x14:dxf>
              <fill>
                <patternFill>
                  <bgColor rgb="FFFF0000"/>
                </patternFill>
              </fill>
            </x14:dxf>
          </x14:cfRule>
          <xm:sqref>F322</xm:sqref>
        </x14:conditionalFormatting>
        <x14:conditionalFormatting xmlns:xm="http://schemas.microsoft.com/office/excel/2006/main">
          <x14:cfRule type="cellIs" priority="15257" operator="equal" id="{966B3498-65AE-44CC-A94C-9BF4423CBE66}">
            <xm:f>Tables!$B$3</xm:f>
            <x14:dxf>
              <fill>
                <patternFill>
                  <bgColor rgb="FFFFFFCC"/>
                </patternFill>
              </fill>
            </x14:dxf>
          </x14:cfRule>
          <x14:cfRule type="cellIs" priority="15258" operator="equal" id="{5CBDC7F3-B9AD-467E-A33C-3661F653DEE7}">
            <xm:f>Tables!$B$4</xm:f>
            <x14:dxf>
              <fill>
                <patternFill>
                  <bgColor rgb="FF92D050"/>
                </patternFill>
              </fill>
            </x14:dxf>
          </x14:cfRule>
          <x14:cfRule type="cellIs" priority="15259" operator="equal" id="{B4311C90-A200-4AA5-8036-CE09A4D54F23}">
            <xm:f>Tables!$B$5</xm:f>
            <x14:dxf>
              <fill>
                <patternFill>
                  <bgColor rgb="FFFFC000"/>
                </patternFill>
              </fill>
            </x14:dxf>
          </x14:cfRule>
          <x14:cfRule type="cellIs" priority="15260" operator="equal" id="{DF13535F-4014-4E95-AC0E-6600EEB90E31}">
            <xm:f>Tables!$B$6</xm:f>
            <x14:dxf>
              <fill>
                <patternFill>
                  <bgColor rgb="FFFF0000"/>
                </patternFill>
              </fill>
            </x14:dxf>
          </x14:cfRule>
          <xm:sqref>F323</xm:sqref>
        </x14:conditionalFormatting>
        <x14:conditionalFormatting xmlns:xm="http://schemas.microsoft.com/office/excel/2006/main">
          <x14:cfRule type="cellIs" priority="15237" operator="equal" id="{08C42B6E-F5F1-4432-B421-3CCECFB49C6C}">
            <xm:f>Tables!$B$3</xm:f>
            <x14:dxf>
              <fill>
                <patternFill>
                  <bgColor rgb="FFFFFFCC"/>
                </patternFill>
              </fill>
            </x14:dxf>
          </x14:cfRule>
          <x14:cfRule type="cellIs" priority="15238" operator="equal" id="{BC9ECB40-D88D-4AF7-8799-129B9A3B88F0}">
            <xm:f>Tables!$B$4</xm:f>
            <x14:dxf>
              <fill>
                <patternFill>
                  <bgColor rgb="FF92D050"/>
                </patternFill>
              </fill>
            </x14:dxf>
          </x14:cfRule>
          <x14:cfRule type="cellIs" priority="15239" operator="equal" id="{E8A949CA-F8B8-471F-B9D9-BC2039EB6CB2}">
            <xm:f>Tables!$B$5</xm:f>
            <x14:dxf>
              <fill>
                <patternFill>
                  <bgColor rgb="FFFFC000"/>
                </patternFill>
              </fill>
            </x14:dxf>
          </x14:cfRule>
          <x14:cfRule type="cellIs" priority="15240" operator="equal" id="{857AEDDD-4742-4459-A75E-463C753B5D98}">
            <xm:f>Tables!$B$6</xm:f>
            <x14:dxf>
              <fill>
                <patternFill>
                  <bgColor rgb="FFFF0000"/>
                </patternFill>
              </fill>
            </x14:dxf>
          </x14:cfRule>
          <xm:sqref>F332</xm:sqref>
        </x14:conditionalFormatting>
        <x14:conditionalFormatting xmlns:xm="http://schemas.microsoft.com/office/excel/2006/main">
          <x14:cfRule type="cellIs" priority="15233" operator="equal" id="{8AEE3937-8637-403D-9A4E-F6CF0B59941B}">
            <xm:f>Tables!$B$3</xm:f>
            <x14:dxf>
              <fill>
                <patternFill>
                  <bgColor rgb="FFFFFFCC"/>
                </patternFill>
              </fill>
            </x14:dxf>
          </x14:cfRule>
          <x14:cfRule type="cellIs" priority="15234" operator="equal" id="{7A919171-D30F-42C6-960C-29330703E155}">
            <xm:f>Tables!$B$4</xm:f>
            <x14:dxf>
              <fill>
                <patternFill>
                  <bgColor rgb="FF92D050"/>
                </patternFill>
              </fill>
            </x14:dxf>
          </x14:cfRule>
          <x14:cfRule type="cellIs" priority="15235" operator="equal" id="{784A5ED3-C455-4F78-AA64-DBB7DB4A84B0}">
            <xm:f>Tables!$B$5</xm:f>
            <x14:dxf>
              <fill>
                <patternFill>
                  <bgColor rgb="FFFFC000"/>
                </patternFill>
              </fill>
            </x14:dxf>
          </x14:cfRule>
          <x14:cfRule type="cellIs" priority="15236" operator="equal" id="{DCFBB542-360C-4E0F-B2BD-FF39E3E170E5}">
            <xm:f>Tables!$B$6</xm:f>
            <x14:dxf>
              <fill>
                <patternFill>
                  <bgColor rgb="FFFF0000"/>
                </patternFill>
              </fill>
            </x14:dxf>
          </x14:cfRule>
          <xm:sqref>F333</xm:sqref>
        </x14:conditionalFormatting>
        <x14:conditionalFormatting xmlns:xm="http://schemas.microsoft.com/office/excel/2006/main">
          <x14:cfRule type="cellIs" priority="15213" operator="equal" id="{DA60296C-9EDC-4093-9947-5F48644D2C9D}">
            <xm:f>Tables!$B$3</xm:f>
            <x14:dxf>
              <fill>
                <patternFill>
                  <bgColor rgb="FFFFFFCC"/>
                </patternFill>
              </fill>
            </x14:dxf>
          </x14:cfRule>
          <x14:cfRule type="cellIs" priority="15214" operator="equal" id="{36564CAE-FD44-4739-BA82-0B96145F2246}">
            <xm:f>Tables!$B$4</xm:f>
            <x14:dxf>
              <fill>
                <patternFill>
                  <bgColor rgb="FF92D050"/>
                </patternFill>
              </fill>
            </x14:dxf>
          </x14:cfRule>
          <x14:cfRule type="cellIs" priority="15215" operator="equal" id="{C45AE8F8-1DC4-4B6C-98C8-E4934A8BA02C}">
            <xm:f>Tables!$B$5</xm:f>
            <x14:dxf>
              <fill>
                <patternFill>
                  <bgColor rgb="FFFFC000"/>
                </patternFill>
              </fill>
            </x14:dxf>
          </x14:cfRule>
          <x14:cfRule type="cellIs" priority="15216" operator="equal" id="{904DF8E2-9ECE-4222-9F80-879C18A1E2C9}">
            <xm:f>Tables!$B$6</xm:f>
            <x14:dxf>
              <fill>
                <patternFill>
                  <bgColor rgb="FFFF0000"/>
                </patternFill>
              </fill>
            </x14:dxf>
          </x14:cfRule>
          <xm:sqref>F342</xm:sqref>
        </x14:conditionalFormatting>
        <x14:conditionalFormatting xmlns:xm="http://schemas.microsoft.com/office/excel/2006/main">
          <x14:cfRule type="cellIs" priority="15209" operator="equal" id="{C3D6D809-BB68-45BC-ADDA-523BEF16B36B}">
            <xm:f>Tables!$B$3</xm:f>
            <x14:dxf>
              <fill>
                <patternFill>
                  <bgColor rgb="FFFFFFCC"/>
                </patternFill>
              </fill>
            </x14:dxf>
          </x14:cfRule>
          <x14:cfRule type="cellIs" priority="15210" operator="equal" id="{D2415AEF-1E04-497C-83CE-15C723AED567}">
            <xm:f>Tables!$B$4</xm:f>
            <x14:dxf>
              <fill>
                <patternFill>
                  <bgColor rgb="FF92D050"/>
                </patternFill>
              </fill>
            </x14:dxf>
          </x14:cfRule>
          <x14:cfRule type="cellIs" priority="15211" operator="equal" id="{84C30A56-ABC7-4991-92CD-DDF755941161}">
            <xm:f>Tables!$B$5</xm:f>
            <x14:dxf>
              <fill>
                <patternFill>
                  <bgColor rgb="FFFFC000"/>
                </patternFill>
              </fill>
            </x14:dxf>
          </x14:cfRule>
          <x14:cfRule type="cellIs" priority="15212" operator="equal" id="{1F2760FC-ACD2-4F7D-933B-8415218B5B27}">
            <xm:f>Tables!$B$6</xm:f>
            <x14:dxf>
              <fill>
                <patternFill>
                  <bgColor rgb="FFFF0000"/>
                </patternFill>
              </fill>
            </x14:dxf>
          </x14:cfRule>
          <xm:sqref>F343</xm:sqref>
        </x14:conditionalFormatting>
        <x14:conditionalFormatting xmlns:xm="http://schemas.microsoft.com/office/excel/2006/main">
          <x14:cfRule type="cellIs" priority="15205" operator="equal" id="{682C5736-E9CC-42E0-A7A3-9DCE02E882B1}">
            <xm:f>Tables!$B$3</xm:f>
            <x14:dxf>
              <fill>
                <patternFill>
                  <bgColor rgb="FFFFFFCC"/>
                </patternFill>
              </fill>
            </x14:dxf>
          </x14:cfRule>
          <x14:cfRule type="cellIs" priority="15206" operator="equal" id="{531CB340-E6E7-4ECD-8815-371FB853141E}">
            <xm:f>Tables!$B$4</xm:f>
            <x14:dxf>
              <fill>
                <patternFill>
                  <bgColor rgb="FF92D050"/>
                </patternFill>
              </fill>
            </x14:dxf>
          </x14:cfRule>
          <x14:cfRule type="cellIs" priority="15207" operator="equal" id="{062D9360-0746-4FF3-B5CB-1F00A4C0B338}">
            <xm:f>Tables!$B$5</xm:f>
            <x14:dxf>
              <fill>
                <patternFill>
                  <bgColor rgb="FFFFC000"/>
                </patternFill>
              </fill>
            </x14:dxf>
          </x14:cfRule>
          <x14:cfRule type="cellIs" priority="15208" operator="equal" id="{B880A70B-C2BD-4757-ABEC-2C77480D64AC}">
            <xm:f>Tables!$B$6</xm:f>
            <x14:dxf>
              <fill>
                <patternFill>
                  <bgColor rgb="FFFF0000"/>
                </patternFill>
              </fill>
            </x14:dxf>
          </x14:cfRule>
          <xm:sqref>F344</xm:sqref>
        </x14:conditionalFormatting>
        <x14:conditionalFormatting xmlns:xm="http://schemas.microsoft.com/office/excel/2006/main">
          <x14:cfRule type="cellIs" priority="15201" operator="equal" id="{291BBF71-A7FD-4BCC-BFC5-BE75EAC84154}">
            <xm:f>Tables!$B$3</xm:f>
            <x14:dxf>
              <fill>
                <patternFill>
                  <bgColor rgb="FFFFFFCC"/>
                </patternFill>
              </fill>
            </x14:dxf>
          </x14:cfRule>
          <x14:cfRule type="cellIs" priority="15202" operator="equal" id="{2D829F40-D5C1-47F0-848D-EBE002E0A3A5}">
            <xm:f>Tables!$B$4</xm:f>
            <x14:dxf>
              <fill>
                <patternFill>
                  <bgColor rgb="FF92D050"/>
                </patternFill>
              </fill>
            </x14:dxf>
          </x14:cfRule>
          <x14:cfRule type="cellIs" priority="15203" operator="equal" id="{AD9E7EB9-6580-47B1-BE37-FBDE5445CC5B}">
            <xm:f>Tables!$B$5</xm:f>
            <x14:dxf>
              <fill>
                <patternFill>
                  <bgColor rgb="FFFFC000"/>
                </patternFill>
              </fill>
            </x14:dxf>
          </x14:cfRule>
          <x14:cfRule type="cellIs" priority="15204" operator="equal" id="{E56CE97F-36DB-4767-A504-C7076DB63A4E}">
            <xm:f>Tables!$B$6</xm:f>
            <x14:dxf>
              <fill>
                <patternFill>
                  <bgColor rgb="FFFF0000"/>
                </patternFill>
              </fill>
            </x14:dxf>
          </x14:cfRule>
          <xm:sqref>F345</xm:sqref>
        </x14:conditionalFormatting>
        <x14:conditionalFormatting xmlns:xm="http://schemas.microsoft.com/office/excel/2006/main">
          <x14:cfRule type="cellIs" priority="15149" operator="equal" id="{A70E3C97-7037-4E49-B3DD-39C07FDA8291}">
            <xm:f>Tables!$B$3</xm:f>
            <x14:dxf>
              <fill>
                <patternFill>
                  <bgColor rgb="FFFFFFCC"/>
                </patternFill>
              </fill>
            </x14:dxf>
          </x14:cfRule>
          <x14:cfRule type="cellIs" priority="15150" operator="equal" id="{96AEA69F-AA86-4523-BA16-078F4A84585B}">
            <xm:f>Tables!$B$4</xm:f>
            <x14:dxf>
              <fill>
                <patternFill>
                  <bgColor rgb="FF92D050"/>
                </patternFill>
              </fill>
            </x14:dxf>
          </x14:cfRule>
          <x14:cfRule type="cellIs" priority="15151" operator="equal" id="{3B26EDB6-14BC-4FD2-9D6C-87A21DBB9867}">
            <xm:f>Tables!$B$5</xm:f>
            <x14:dxf>
              <fill>
                <patternFill>
                  <bgColor rgb="FFFFC000"/>
                </patternFill>
              </fill>
            </x14:dxf>
          </x14:cfRule>
          <x14:cfRule type="cellIs" priority="15152" operator="equal" id="{0601095E-58CB-4D83-9E09-79159A3B6936}">
            <xm:f>Tables!$B$6</xm:f>
            <x14:dxf>
              <fill>
                <patternFill>
                  <bgColor rgb="FFFF0000"/>
                </patternFill>
              </fill>
            </x14:dxf>
          </x14:cfRule>
          <xm:sqref>F366</xm:sqref>
        </x14:conditionalFormatting>
        <x14:conditionalFormatting xmlns:xm="http://schemas.microsoft.com/office/excel/2006/main">
          <x14:cfRule type="cellIs" priority="15145" operator="equal" id="{F8994FF2-FFEB-46D4-878C-1A0C4CFCD1CF}">
            <xm:f>Tables!$B$3</xm:f>
            <x14:dxf>
              <fill>
                <patternFill>
                  <bgColor rgb="FFFFFFCC"/>
                </patternFill>
              </fill>
            </x14:dxf>
          </x14:cfRule>
          <x14:cfRule type="cellIs" priority="15146" operator="equal" id="{6A369EA2-5FC9-489C-8E5D-6D45EDBF3FAB}">
            <xm:f>Tables!$B$4</xm:f>
            <x14:dxf>
              <fill>
                <patternFill>
                  <bgColor rgb="FF92D050"/>
                </patternFill>
              </fill>
            </x14:dxf>
          </x14:cfRule>
          <x14:cfRule type="cellIs" priority="15147" operator="equal" id="{A5840410-9FD7-4365-B104-9D2EFFEA2633}">
            <xm:f>Tables!$B$5</xm:f>
            <x14:dxf>
              <fill>
                <patternFill>
                  <bgColor rgb="FFFFC000"/>
                </patternFill>
              </fill>
            </x14:dxf>
          </x14:cfRule>
          <x14:cfRule type="cellIs" priority="15148" operator="equal" id="{C73CC3E3-0D31-4FDE-A180-EB498F085F26}">
            <xm:f>Tables!$B$6</xm:f>
            <x14:dxf>
              <fill>
                <patternFill>
                  <bgColor rgb="FFFF0000"/>
                </patternFill>
              </fill>
            </x14:dxf>
          </x14:cfRule>
          <xm:sqref>F367</xm:sqref>
        </x14:conditionalFormatting>
        <x14:conditionalFormatting xmlns:xm="http://schemas.microsoft.com/office/excel/2006/main">
          <x14:cfRule type="cellIs" priority="15141" operator="equal" id="{6FF7459D-5F0E-4804-8871-3437F3C0829E}">
            <xm:f>Tables!$B$3</xm:f>
            <x14:dxf>
              <fill>
                <patternFill>
                  <bgColor rgb="FFFFFFCC"/>
                </patternFill>
              </fill>
            </x14:dxf>
          </x14:cfRule>
          <x14:cfRule type="cellIs" priority="15142" operator="equal" id="{BED0741F-8A32-4DBA-8F13-80CD442568E5}">
            <xm:f>Tables!$B$4</xm:f>
            <x14:dxf>
              <fill>
                <patternFill>
                  <bgColor rgb="FF92D050"/>
                </patternFill>
              </fill>
            </x14:dxf>
          </x14:cfRule>
          <x14:cfRule type="cellIs" priority="15143" operator="equal" id="{A2CADCBB-89F3-43AF-B974-54437DC5C029}">
            <xm:f>Tables!$B$5</xm:f>
            <x14:dxf>
              <fill>
                <patternFill>
                  <bgColor rgb="FFFFC000"/>
                </patternFill>
              </fill>
            </x14:dxf>
          </x14:cfRule>
          <x14:cfRule type="cellIs" priority="15144" operator="equal" id="{D0E7C1E9-4484-4B7F-9B44-385C4EFFC60B}">
            <xm:f>Tables!$B$6</xm:f>
            <x14:dxf>
              <fill>
                <patternFill>
                  <bgColor rgb="FFFF0000"/>
                </patternFill>
              </fill>
            </x14:dxf>
          </x14:cfRule>
          <xm:sqref>F368</xm:sqref>
        </x14:conditionalFormatting>
        <x14:conditionalFormatting xmlns:xm="http://schemas.microsoft.com/office/excel/2006/main">
          <x14:cfRule type="cellIs" priority="15125" operator="equal" id="{191B11C1-6FE3-4915-B057-4AF09BDA93D0}">
            <xm:f>Tables!$B$3</xm:f>
            <x14:dxf>
              <fill>
                <patternFill>
                  <bgColor rgb="FFFFFFCC"/>
                </patternFill>
              </fill>
            </x14:dxf>
          </x14:cfRule>
          <x14:cfRule type="cellIs" priority="15126" operator="equal" id="{15307661-9666-4D04-809C-26042A6673C1}">
            <xm:f>Tables!$B$4</xm:f>
            <x14:dxf>
              <fill>
                <patternFill>
                  <bgColor rgb="FF92D050"/>
                </patternFill>
              </fill>
            </x14:dxf>
          </x14:cfRule>
          <x14:cfRule type="cellIs" priority="15127" operator="equal" id="{E68DC78E-56A1-4A8B-88B3-BA0FDF6DAB34}">
            <xm:f>Tables!$B$5</xm:f>
            <x14:dxf>
              <fill>
                <patternFill>
                  <bgColor rgb="FFFFC000"/>
                </patternFill>
              </fill>
            </x14:dxf>
          </x14:cfRule>
          <x14:cfRule type="cellIs" priority="15128" operator="equal" id="{53BB23C1-40D2-4BD3-BF80-9B1EF9076282}">
            <xm:f>Tables!$B$6</xm:f>
            <x14:dxf>
              <fill>
                <patternFill>
                  <bgColor rgb="FFFF0000"/>
                </patternFill>
              </fill>
            </x14:dxf>
          </x14:cfRule>
          <xm:sqref>F376</xm:sqref>
        </x14:conditionalFormatting>
        <x14:conditionalFormatting xmlns:xm="http://schemas.microsoft.com/office/excel/2006/main">
          <x14:cfRule type="cellIs" priority="15121" operator="equal" id="{132DA596-D564-4B7F-8737-756D40FF27EF}">
            <xm:f>Tables!$B$3</xm:f>
            <x14:dxf>
              <fill>
                <patternFill>
                  <bgColor rgb="FFFFFFCC"/>
                </patternFill>
              </fill>
            </x14:dxf>
          </x14:cfRule>
          <x14:cfRule type="cellIs" priority="15122" operator="equal" id="{9D8852D9-F833-4EE7-949C-9C19F4677341}">
            <xm:f>Tables!$B$4</xm:f>
            <x14:dxf>
              <fill>
                <patternFill>
                  <bgColor rgb="FF92D050"/>
                </patternFill>
              </fill>
            </x14:dxf>
          </x14:cfRule>
          <x14:cfRule type="cellIs" priority="15123" operator="equal" id="{4BBF48C4-023D-4064-ABA6-3F25355741B0}">
            <xm:f>Tables!$B$5</xm:f>
            <x14:dxf>
              <fill>
                <patternFill>
                  <bgColor rgb="FFFFC000"/>
                </patternFill>
              </fill>
            </x14:dxf>
          </x14:cfRule>
          <x14:cfRule type="cellIs" priority="15124" operator="equal" id="{BC9CCA55-26AF-4269-BEC7-090E96EAD1B3}">
            <xm:f>Tables!$B$6</xm:f>
            <x14:dxf>
              <fill>
                <patternFill>
                  <bgColor rgb="FFFF0000"/>
                </patternFill>
              </fill>
            </x14:dxf>
          </x14:cfRule>
          <xm:sqref>F377</xm:sqref>
        </x14:conditionalFormatting>
        <x14:conditionalFormatting xmlns:xm="http://schemas.microsoft.com/office/excel/2006/main">
          <x14:cfRule type="cellIs" priority="15105" operator="equal" id="{0B478BAD-324B-449B-98A3-3E4039C9F3F5}">
            <xm:f>Tables!$B$3</xm:f>
            <x14:dxf>
              <fill>
                <patternFill>
                  <bgColor rgb="FFFFFFCC"/>
                </patternFill>
              </fill>
            </x14:dxf>
          </x14:cfRule>
          <x14:cfRule type="cellIs" priority="15106" operator="equal" id="{EDF58059-5331-4E9F-94EF-36DCBE080BB6}">
            <xm:f>Tables!$B$4</xm:f>
            <x14:dxf>
              <fill>
                <patternFill>
                  <bgColor rgb="FF92D050"/>
                </patternFill>
              </fill>
            </x14:dxf>
          </x14:cfRule>
          <x14:cfRule type="cellIs" priority="15107" operator="equal" id="{2AD79922-9C95-436A-998D-549800F8015A}">
            <xm:f>Tables!$B$5</xm:f>
            <x14:dxf>
              <fill>
                <patternFill>
                  <bgColor rgb="FFFFC000"/>
                </patternFill>
              </fill>
            </x14:dxf>
          </x14:cfRule>
          <x14:cfRule type="cellIs" priority="15108" operator="equal" id="{2C080C3B-E87D-4037-8EC1-DE40F611B07F}">
            <xm:f>Tables!$B$6</xm:f>
            <x14:dxf>
              <fill>
                <patternFill>
                  <bgColor rgb="FFFF0000"/>
                </patternFill>
              </fill>
            </x14:dxf>
          </x14:cfRule>
          <xm:sqref>F385</xm:sqref>
        </x14:conditionalFormatting>
        <x14:conditionalFormatting xmlns:xm="http://schemas.microsoft.com/office/excel/2006/main">
          <x14:cfRule type="cellIs" priority="15101" operator="equal" id="{8B02AFC7-9C4E-44BD-9E36-05F84C8D50AC}">
            <xm:f>Tables!$B$3</xm:f>
            <x14:dxf>
              <fill>
                <patternFill>
                  <bgColor rgb="FFFFFFCC"/>
                </patternFill>
              </fill>
            </x14:dxf>
          </x14:cfRule>
          <x14:cfRule type="cellIs" priority="15102" operator="equal" id="{C18DACCF-083E-471B-8001-C6302659DAD5}">
            <xm:f>Tables!$B$4</xm:f>
            <x14:dxf>
              <fill>
                <patternFill>
                  <bgColor rgb="FF92D050"/>
                </patternFill>
              </fill>
            </x14:dxf>
          </x14:cfRule>
          <x14:cfRule type="cellIs" priority="15103" operator="equal" id="{5B39DDA2-DF52-402C-8AEE-A1FBBB704971}">
            <xm:f>Tables!$B$5</xm:f>
            <x14:dxf>
              <fill>
                <patternFill>
                  <bgColor rgb="FFFFC000"/>
                </patternFill>
              </fill>
            </x14:dxf>
          </x14:cfRule>
          <x14:cfRule type="cellIs" priority="15104" operator="equal" id="{4E78F0E1-C267-4ECA-B423-60E7EF331243}">
            <xm:f>Tables!$B$6</xm:f>
            <x14:dxf>
              <fill>
                <patternFill>
                  <bgColor rgb="FFFF0000"/>
                </patternFill>
              </fill>
            </x14:dxf>
          </x14:cfRule>
          <xm:sqref>F386</xm:sqref>
        </x14:conditionalFormatting>
        <x14:conditionalFormatting xmlns:xm="http://schemas.microsoft.com/office/excel/2006/main">
          <x14:cfRule type="cellIs" priority="15097" operator="equal" id="{4B0B49D0-1C0D-468D-82C6-73808FAE0B08}">
            <xm:f>Tables!$B$3</xm:f>
            <x14:dxf>
              <fill>
                <patternFill>
                  <bgColor rgb="FFFFFFCC"/>
                </patternFill>
              </fill>
            </x14:dxf>
          </x14:cfRule>
          <x14:cfRule type="cellIs" priority="15098" operator="equal" id="{3313E63D-3EF4-434C-9547-E9785C6B128A}">
            <xm:f>Tables!$B$4</xm:f>
            <x14:dxf>
              <fill>
                <patternFill>
                  <bgColor rgb="FF92D050"/>
                </patternFill>
              </fill>
            </x14:dxf>
          </x14:cfRule>
          <x14:cfRule type="cellIs" priority="15099" operator="equal" id="{ADB1EFBB-5132-4F1C-BBF9-C1749333CC90}">
            <xm:f>Tables!$B$5</xm:f>
            <x14:dxf>
              <fill>
                <patternFill>
                  <bgColor rgb="FFFFC000"/>
                </patternFill>
              </fill>
            </x14:dxf>
          </x14:cfRule>
          <x14:cfRule type="cellIs" priority="15100" operator="equal" id="{26C77126-8AB0-461A-B588-C2EA29B8E2C3}">
            <xm:f>Tables!$B$6</xm:f>
            <x14:dxf>
              <fill>
                <patternFill>
                  <bgColor rgb="FFFF0000"/>
                </patternFill>
              </fill>
            </x14:dxf>
          </x14:cfRule>
          <xm:sqref>F387</xm:sqref>
        </x14:conditionalFormatting>
        <x14:conditionalFormatting xmlns:xm="http://schemas.microsoft.com/office/excel/2006/main">
          <x14:cfRule type="cellIs" priority="15077" operator="equal" id="{E1BEF508-3A7E-47CC-887D-D4D719E5EF9A}">
            <xm:f>Tables!$B$3</xm:f>
            <x14:dxf>
              <fill>
                <patternFill>
                  <bgColor rgb="FFFFFFCC"/>
                </patternFill>
              </fill>
            </x14:dxf>
          </x14:cfRule>
          <x14:cfRule type="cellIs" priority="15078" operator="equal" id="{941AC958-B502-4D4C-9B5C-6CFF4CED2E58}">
            <xm:f>Tables!$B$4</xm:f>
            <x14:dxf>
              <fill>
                <patternFill>
                  <bgColor rgb="FF92D050"/>
                </patternFill>
              </fill>
            </x14:dxf>
          </x14:cfRule>
          <x14:cfRule type="cellIs" priority="15079" operator="equal" id="{48A28174-9D88-4EC9-BA4E-BE6403CE824B}">
            <xm:f>Tables!$B$5</xm:f>
            <x14:dxf>
              <fill>
                <patternFill>
                  <bgColor rgb="FFFFC000"/>
                </patternFill>
              </fill>
            </x14:dxf>
          </x14:cfRule>
          <x14:cfRule type="cellIs" priority="15080" operator="equal" id="{3E21C61C-06ED-4AED-9950-1E9824BF1DA6}">
            <xm:f>Tables!$B$6</xm:f>
            <x14:dxf>
              <fill>
                <patternFill>
                  <bgColor rgb="FFFF0000"/>
                </patternFill>
              </fill>
            </x14:dxf>
          </x14:cfRule>
          <xm:sqref>F396</xm:sqref>
        </x14:conditionalFormatting>
        <x14:conditionalFormatting xmlns:xm="http://schemas.microsoft.com/office/excel/2006/main">
          <x14:cfRule type="cellIs" priority="15073" operator="equal" id="{F90D80B8-FF3F-4010-B50B-949F9161EE49}">
            <xm:f>Tables!$B$3</xm:f>
            <x14:dxf>
              <fill>
                <patternFill>
                  <bgColor rgb="FFFFFFCC"/>
                </patternFill>
              </fill>
            </x14:dxf>
          </x14:cfRule>
          <x14:cfRule type="cellIs" priority="15074" operator="equal" id="{9F230BEF-4D93-4CC4-82C0-6AB410D51162}">
            <xm:f>Tables!$B$4</xm:f>
            <x14:dxf>
              <fill>
                <patternFill>
                  <bgColor rgb="FF92D050"/>
                </patternFill>
              </fill>
            </x14:dxf>
          </x14:cfRule>
          <x14:cfRule type="cellIs" priority="15075" operator="equal" id="{049AD33C-9323-456C-8FBB-A45AA8EBDF32}">
            <xm:f>Tables!$B$5</xm:f>
            <x14:dxf>
              <fill>
                <patternFill>
                  <bgColor rgb="FFFFC000"/>
                </patternFill>
              </fill>
            </x14:dxf>
          </x14:cfRule>
          <x14:cfRule type="cellIs" priority="15076" operator="equal" id="{89A458EA-6FF5-41CE-A8C1-ABF95E8AE4BE}">
            <xm:f>Tables!$B$6</xm:f>
            <x14:dxf>
              <fill>
                <patternFill>
                  <bgColor rgb="FFFF0000"/>
                </patternFill>
              </fill>
            </x14:dxf>
          </x14:cfRule>
          <xm:sqref>F397</xm:sqref>
        </x14:conditionalFormatting>
        <x14:conditionalFormatting xmlns:xm="http://schemas.microsoft.com/office/excel/2006/main">
          <x14:cfRule type="cellIs" priority="15069" operator="equal" id="{B31F3045-175B-45C3-BF00-134578063AF0}">
            <xm:f>Tables!$B$3</xm:f>
            <x14:dxf>
              <fill>
                <patternFill>
                  <bgColor rgb="FFFFFFCC"/>
                </patternFill>
              </fill>
            </x14:dxf>
          </x14:cfRule>
          <x14:cfRule type="cellIs" priority="15070" operator="equal" id="{719ECACB-7905-4644-9281-2D56CAC6F445}">
            <xm:f>Tables!$B$4</xm:f>
            <x14:dxf>
              <fill>
                <patternFill>
                  <bgColor rgb="FF92D050"/>
                </patternFill>
              </fill>
            </x14:dxf>
          </x14:cfRule>
          <x14:cfRule type="cellIs" priority="15071" operator="equal" id="{1BD9EBDD-A662-40BA-98EF-89CC5F2AE95A}">
            <xm:f>Tables!$B$5</xm:f>
            <x14:dxf>
              <fill>
                <patternFill>
                  <bgColor rgb="FFFFC000"/>
                </patternFill>
              </fill>
            </x14:dxf>
          </x14:cfRule>
          <x14:cfRule type="cellIs" priority="15072" operator="equal" id="{503C29A0-E900-4EA1-8DB4-F2F8DF7F8A89}">
            <xm:f>Tables!$B$6</xm:f>
            <x14:dxf>
              <fill>
                <patternFill>
                  <bgColor rgb="FFFF0000"/>
                </patternFill>
              </fill>
            </x14:dxf>
          </x14:cfRule>
          <xm:sqref>F398</xm:sqref>
        </x14:conditionalFormatting>
        <x14:conditionalFormatting xmlns:xm="http://schemas.microsoft.com/office/excel/2006/main">
          <x14:cfRule type="cellIs" priority="15049" operator="equal" id="{859E4533-0893-47C5-B0BF-32AA418F6EAB}">
            <xm:f>Tables!$B$3</xm:f>
            <x14:dxf>
              <fill>
                <patternFill>
                  <bgColor rgb="FFFFFFCC"/>
                </patternFill>
              </fill>
            </x14:dxf>
          </x14:cfRule>
          <x14:cfRule type="cellIs" priority="15050" operator="equal" id="{8A3FD1BA-FA6F-41ED-969B-36835049970B}">
            <xm:f>Tables!$B$4</xm:f>
            <x14:dxf>
              <fill>
                <patternFill>
                  <bgColor rgb="FF92D050"/>
                </patternFill>
              </fill>
            </x14:dxf>
          </x14:cfRule>
          <x14:cfRule type="cellIs" priority="15051" operator="equal" id="{BE29D550-33F5-4F47-8577-017F948D1C71}">
            <xm:f>Tables!$B$5</xm:f>
            <x14:dxf>
              <fill>
                <patternFill>
                  <bgColor rgb="FFFFC000"/>
                </patternFill>
              </fill>
            </x14:dxf>
          </x14:cfRule>
          <x14:cfRule type="cellIs" priority="15052" operator="equal" id="{25EC2B2E-A8A2-46A2-A147-43172B422775}">
            <xm:f>Tables!$B$6</xm:f>
            <x14:dxf>
              <fill>
                <patternFill>
                  <bgColor rgb="FFFF0000"/>
                </patternFill>
              </fill>
            </x14:dxf>
          </x14:cfRule>
          <xm:sqref>F407</xm:sqref>
        </x14:conditionalFormatting>
        <x14:conditionalFormatting xmlns:xm="http://schemas.microsoft.com/office/excel/2006/main">
          <x14:cfRule type="cellIs" priority="15045" operator="equal" id="{16145197-263D-416D-B7A0-9BE1EB9D366B}">
            <xm:f>Tables!$B$3</xm:f>
            <x14:dxf>
              <fill>
                <patternFill>
                  <bgColor rgb="FFFFFFCC"/>
                </patternFill>
              </fill>
            </x14:dxf>
          </x14:cfRule>
          <x14:cfRule type="cellIs" priority="15046" operator="equal" id="{C3A595B4-150F-43B5-891A-787D2944DF22}">
            <xm:f>Tables!$B$4</xm:f>
            <x14:dxf>
              <fill>
                <patternFill>
                  <bgColor rgb="FF92D050"/>
                </patternFill>
              </fill>
            </x14:dxf>
          </x14:cfRule>
          <x14:cfRule type="cellIs" priority="15047" operator="equal" id="{8599D5C2-F4E4-4CA3-9FD4-0A592B693114}">
            <xm:f>Tables!$B$5</xm:f>
            <x14:dxf>
              <fill>
                <patternFill>
                  <bgColor rgb="FFFFC000"/>
                </patternFill>
              </fill>
            </x14:dxf>
          </x14:cfRule>
          <x14:cfRule type="cellIs" priority="15048" operator="equal" id="{E6E0F558-87B4-4B92-9B3D-8DEF8D23B003}">
            <xm:f>Tables!$B$6</xm:f>
            <x14:dxf>
              <fill>
                <patternFill>
                  <bgColor rgb="FFFF0000"/>
                </patternFill>
              </fill>
            </x14:dxf>
          </x14:cfRule>
          <xm:sqref>F408</xm:sqref>
        </x14:conditionalFormatting>
        <x14:conditionalFormatting xmlns:xm="http://schemas.microsoft.com/office/excel/2006/main">
          <x14:cfRule type="cellIs" priority="15041" operator="equal" id="{B4274E5F-3473-494A-8A7B-AD763577E702}">
            <xm:f>Tables!$B$3</xm:f>
            <x14:dxf>
              <fill>
                <patternFill>
                  <bgColor rgb="FFFFFFCC"/>
                </patternFill>
              </fill>
            </x14:dxf>
          </x14:cfRule>
          <x14:cfRule type="cellIs" priority="15042" operator="equal" id="{62FBFC91-A151-43E2-A7CD-71FC809F3ADF}">
            <xm:f>Tables!$B$4</xm:f>
            <x14:dxf>
              <fill>
                <patternFill>
                  <bgColor rgb="FF92D050"/>
                </patternFill>
              </fill>
            </x14:dxf>
          </x14:cfRule>
          <x14:cfRule type="cellIs" priority="15043" operator="equal" id="{A6BC10F1-CB62-463D-A939-82E83EF0015D}">
            <xm:f>Tables!$B$5</xm:f>
            <x14:dxf>
              <fill>
                <patternFill>
                  <bgColor rgb="FFFFC000"/>
                </patternFill>
              </fill>
            </x14:dxf>
          </x14:cfRule>
          <x14:cfRule type="cellIs" priority="15044" operator="equal" id="{99BD2E07-8381-4C28-886D-3EC6DF0A9C43}">
            <xm:f>Tables!$B$6</xm:f>
            <x14:dxf>
              <fill>
                <patternFill>
                  <bgColor rgb="FFFF0000"/>
                </patternFill>
              </fill>
            </x14:dxf>
          </x14:cfRule>
          <xm:sqref>F409</xm:sqref>
        </x14:conditionalFormatting>
        <x14:conditionalFormatting xmlns:xm="http://schemas.microsoft.com/office/excel/2006/main">
          <x14:cfRule type="cellIs" priority="15021" operator="equal" id="{DD580C6A-7DCF-4708-A39B-4E1A20682995}">
            <xm:f>Tables!$B$3</xm:f>
            <x14:dxf>
              <fill>
                <patternFill>
                  <bgColor rgb="FFFFFFCC"/>
                </patternFill>
              </fill>
            </x14:dxf>
          </x14:cfRule>
          <x14:cfRule type="cellIs" priority="15022" operator="equal" id="{52992692-E9DF-4DA0-8A34-770D67A0E375}">
            <xm:f>Tables!$B$4</xm:f>
            <x14:dxf>
              <fill>
                <patternFill>
                  <bgColor rgb="FF92D050"/>
                </patternFill>
              </fill>
            </x14:dxf>
          </x14:cfRule>
          <x14:cfRule type="cellIs" priority="15023" operator="equal" id="{1ACB4F63-66CA-4636-B24C-3BBDBC5F9465}">
            <xm:f>Tables!$B$5</xm:f>
            <x14:dxf>
              <fill>
                <patternFill>
                  <bgColor rgb="FFFFC000"/>
                </patternFill>
              </fill>
            </x14:dxf>
          </x14:cfRule>
          <x14:cfRule type="cellIs" priority="15024" operator="equal" id="{EA1C0C94-F326-4B24-919A-252D664599E1}">
            <xm:f>Tables!$B$6</xm:f>
            <x14:dxf>
              <fill>
                <patternFill>
                  <bgColor rgb="FFFF0000"/>
                </patternFill>
              </fill>
            </x14:dxf>
          </x14:cfRule>
          <xm:sqref>F418</xm:sqref>
        </x14:conditionalFormatting>
        <x14:conditionalFormatting xmlns:xm="http://schemas.microsoft.com/office/excel/2006/main">
          <x14:cfRule type="cellIs" priority="15013" operator="equal" id="{9CE63F49-EEAE-43D0-963C-C6688FCB1C33}">
            <xm:f>Tables!$B$3</xm:f>
            <x14:dxf>
              <fill>
                <patternFill>
                  <bgColor rgb="FFFFFFCC"/>
                </patternFill>
              </fill>
            </x14:dxf>
          </x14:cfRule>
          <x14:cfRule type="cellIs" priority="15014" operator="equal" id="{2A25D081-6291-4F70-BCE4-7ED6C97DFA8B}">
            <xm:f>Tables!$B$4</xm:f>
            <x14:dxf>
              <fill>
                <patternFill>
                  <bgColor rgb="FF92D050"/>
                </patternFill>
              </fill>
            </x14:dxf>
          </x14:cfRule>
          <x14:cfRule type="cellIs" priority="15015" operator="equal" id="{679F9604-F7D6-4CB1-A622-35776174B8CC}">
            <xm:f>Tables!$B$5</xm:f>
            <x14:dxf>
              <fill>
                <patternFill>
                  <bgColor rgb="FFFFC000"/>
                </patternFill>
              </fill>
            </x14:dxf>
          </x14:cfRule>
          <x14:cfRule type="cellIs" priority="15016" operator="equal" id="{17C9C38E-1F1F-4EF2-B1A0-8C923CE0A868}">
            <xm:f>Tables!$B$6</xm:f>
            <x14:dxf>
              <fill>
                <patternFill>
                  <bgColor rgb="FFFF0000"/>
                </patternFill>
              </fill>
            </x14:dxf>
          </x14:cfRule>
          <xm:sqref>F419</xm:sqref>
        </x14:conditionalFormatting>
        <x14:conditionalFormatting xmlns:xm="http://schemas.microsoft.com/office/excel/2006/main">
          <x14:cfRule type="cellIs" priority="15009" operator="equal" id="{1D297699-8ECD-468F-B5A9-52407CECC48F}">
            <xm:f>Tables!$B$3</xm:f>
            <x14:dxf>
              <fill>
                <patternFill>
                  <bgColor rgb="FFFFFFCC"/>
                </patternFill>
              </fill>
            </x14:dxf>
          </x14:cfRule>
          <x14:cfRule type="cellIs" priority="15010" operator="equal" id="{F52E0B24-580B-4B4C-91FC-FF5EBE21F80D}">
            <xm:f>Tables!$B$4</xm:f>
            <x14:dxf>
              <fill>
                <patternFill>
                  <bgColor rgb="FF92D050"/>
                </patternFill>
              </fill>
            </x14:dxf>
          </x14:cfRule>
          <x14:cfRule type="cellIs" priority="15011" operator="equal" id="{417A17E6-7E25-472E-BEE1-BC2D0AE7529D}">
            <xm:f>Tables!$B$5</xm:f>
            <x14:dxf>
              <fill>
                <patternFill>
                  <bgColor rgb="FFFFC000"/>
                </patternFill>
              </fill>
            </x14:dxf>
          </x14:cfRule>
          <x14:cfRule type="cellIs" priority="15012" operator="equal" id="{DB2E5F03-02D1-47DB-9CE4-8DF7CC079AF8}">
            <xm:f>Tables!$B$6</xm:f>
            <x14:dxf>
              <fill>
                <patternFill>
                  <bgColor rgb="FFFF0000"/>
                </patternFill>
              </fill>
            </x14:dxf>
          </x14:cfRule>
          <xm:sqref>F420</xm:sqref>
        </x14:conditionalFormatting>
        <x14:conditionalFormatting xmlns:xm="http://schemas.microsoft.com/office/excel/2006/main">
          <x14:cfRule type="cellIs" priority="14993" operator="equal" id="{234D0854-316B-4FE2-8F53-CACA7A747BBB}">
            <xm:f>Tables!$B$3</xm:f>
            <x14:dxf>
              <fill>
                <patternFill>
                  <bgColor rgb="FFFFFFCC"/>
                </patternFill>
              </fill>
            </x14:dxf>
          </x14:cfRule>
          <x14:cfRule type="cellIs" priority="14994" operator="equal" id="{FB561E9D-F4A0-482B-A49C-0D414F5D4639}">
            <xm:f>Tables!$B$4</xm:f>
            <x14:dxf>
              <fill>
                <patternFill>
                  <bgColor rgb="FF92D050"/>
                </patternFill>
              </fill>
            </x14:dxf>
          </x14:cfRule>
          <x14:cfRule type="cellIs" priority="14995" operator="equal" id="{91C08D98-B2C4-4F58-BED3-E35978390E9C}">
            <xm:f>Tables!$B$5</xm:f>
            <x14:dxf>
              <fill>
                <patternFill>
                  <bgColor rgb="FFFFC000"/>
                </patternFill>
              </fill>
            </x14:dxf>
          </x14:cfRule>
          <x14:cfRule type="cellIs" priority="14996" operator="equal" id="{BA68D4AE-B699-46B2-A4C5-8922ACC6CE9B}">
            <xm:f>Tables!$B$6</xm:f>
            <x14:dxf>
              <fill>
                <patternFill>
                  <bgColor rgb="FFFF0000"/>
                </patternFill>
              </fill>
            </x14:dxf>
          </x14:cfRule>
          <xm:sqref>F428</xm:sqref>
        </x14:conditionalFormatting>
        <x14:conditionalFormatting xmlns:xm="http://schemas.microsoft.com/office/excel/2006/main">
          <x14:cfRule type="cellIs" priority="14085" operator="equal" id="{B4BCF18F-DFE6-4FF1-AF04-C68789D03832}">
            <xm:f>Tables!$B$3</xm:f>
            <x14:dxf>
              <fill>
                <patternFill>
                  <bgColor rgb="FFFFFFCC"/>
                </patternFill>
              </fill>
            </x14:dxf>
          </x14:cfRule>
          <x14:cfRule type="cellIs" priority="14086" operator="equal" id="{595E3299-E473-4173-B824-80B7FAD99268}">
            <xm:f>Tables!$B$4</xm:f>
            <x14:dxf>
              <fill>
                <patternFill>
                  <bgColor rgb="FF92D050"/>
                </patternFill>
              </fill>
            </x14:dxf>
          </x14:cfRule>
          <x14:cfRule type="cellIs" priority="14087" operator="equal" id="{A1F91B04-B0E7-45A6-8F4F-0B5419C45F75}">
            <xm:f>Tables!$B$5</xm:f>
            <x14:dxf>
              <fill>
                <patternFill>
                  <bgColor rgb="FFFFC000"/>
                </patternFill>
              </fill>
            </x14:dxf>
          </x14:cfRule>
          <x14:cfRule type="cellIs" priority="14088" operator="equal" id="{A2ED98AD-3D52-4553-9E77-113B535DA1D5}">
            <xm:f>Tables!$B$6</xm:f>
            <x14:dxf>
              <fill>
                <patternFill>
                  <bgColor rgb="FFFF0000"/>
                </patternFill>
              </fill>
            </x14:dxf>
          </x14:cfRule>
          <xm:sqref>F745</xm:sqref>
        </x14:conditionalFormatting>
        <x14:conditionalFormatting xmlns:xm="http://schemas.microsoft.com/office/excel/2006/main">
          <x14:cfRule type="cellIs" priority="14985" operator="equal" id="{8217BCB4-0AD7-4CF1-B19F-6A5DE728FEFD}">
            <xm:f>Tables!$B$3</xm:f>
            <x14:dxf>
              <fill>
                <patternFill>
                  <bgColor rgb="FFFFFFCC"/>
                </patternFill>
              </fill>
            </x14:dxf>
          </x14:cfRule>
          <x14:cfRule type="cellIs" priority="14986" operator="equal" id="{457C4FE3-F356-4064-A12C-42CF8607380C}">
            <xm:f>Tables!$B$4</xm:f>
            <x14:dxf>
              <fill>
                <patternFill>
                  <bgColor rgb="FF92D050"/>
                </patternFill>
              </fill>
            </x14:dxf>
          </x14:cfRule>
          <x14:cfRule type="cellIs" priority="14987" operator="equal" id="{BC1D17BD-7D15-4C6F-9F95-0FF37BA30550}">
            <xm:f>Tables!$B$5</xm:f>
            <x14:dxf>
              <fill>
                <patternFill>
                  <bgColor rgb="FFFFC000"/>
                </patternFill>
              </fill>
            </x14:dxf>
          </x14:cfRule>
          <x14:cfRule type="cellIs" priority="14988" operator="equal" id="{7F9B2D02-112C-4CBA-8706-CABED851BC81}">
            <xm:f>Tables!$B$6</xm:f>
            <x14:dxf>
              <fill>
                <patternFill>
                  <bgColor rgb="FFFF0000"/>
                </patternFill>
              </fill>
            </x14:dxf>
          </x14:cfRule>
          <xm:sqref>F429</xm:sqref>
        </x14:conditionalFormatting>
        <x14:conditionalFormatting xmlns:xm="http://schemas.microsoft.com/office/excel/2006/main">
          <x14:cfRule type="cellIs" priority="14981" operator="equal" id="{C57C4D3E-C1C0-4241-A111-593DD59EA207}">
            <xm:f>Tables!$B$3</xm:f>
            <x14:dxf>
              <fill>
                <patternFill>
                  <bgColor rgb="FFFFFFCC"/>
                </patternFill>
              </fill>
            </x14:dxf>
          </x14:cfRule>
          <x14:cfRule type="cellIs" priority="14982" operator="equal" id="{71132210-E698-4C00-A082-CA05539DFB6A}">
            <xm:f>Tables!$B$4</xm:f>
            <x14:dxf>
              <fill>
                <patternFill>
                  <bgColor rgb="FF92D050"/>
                </patternFill>
              </fill>
            </x14:dxf>
          </x14:cfRule>
          <x14:cfRule type="cellIs" priority="14983" operator="equal" id="{3F20D3D4-EF5A-4BB2-A13F-63BECBFCFA82}">
            <xm:f>Tables!$B$5</xm:f>
            <x14:dxf>
              <fill>
                <patternFill>
                  <bgColor rgb="FFFFC000"/>
                </patternFill>
              </fill>
            </x14:dxf>
          </x14:cfRule>
          <x14:cfRule type="cellIs" priority="14984" operator="equal" id="{23EBC08A-900C-4C84-ABB4-A1E3A2694294}">
            <xm:f>Tables!$B$6</xm:f>
            <x14:dxf>
              <fill>
                <patternFill>
                  <bgColor rgb="FFFF0000"/>
                </patternFill>
              </fill>
            </x14:dxf>
          </x14:cfRule>
          <xm:sqref>F430</xm:sqref>
        </x14:conditionalFormatting>
        <x14:conditionalFormatting xmlns:xm="http://schemas.microsoft.com/office/excel/2006/main">
          <x14:cfRule type="cellIs" priority="14977" operator="equal" id="{9B723101-EA7E-4DC9-926D-5A17DF04B18E}">
            <xm:f>Tables!$B$3</xm:f>
            <x14:dxf>
              <fill>
                <patternFill>
                  <bgColor rgb="FFFFFFCC"/>
                </patternFill>
              </fill>
            </x14:dxf>
          </x14:cfRule>
          <x14:cfRule type="cellIs" priority="14978" operator="equal" id="{9A92A67A-3880-4412-957A-357682F3B0DD}">
            <xm:f>Tables!$B$4</xm:f>
            <x14:dxf>
              <fill>
                <patternFill>
                  <bgColor rgb="FF92D050"/>
                </patternFill>
              </fill>
            </x14:dxf>
          </x14:cfRule>
          <x14:cfRule type="cellIs" priority="14979" operator="equal" id="{E95982A2-3182-4ABC-9751-963430D8EE87}">
            <xm:f>Tables!$B$5</xm:f>
            <x14:dxf>
              <fill>
                <patternFill>
                  <bgColor rgb="FFFFC000"/>
                </patternFill>
              </fill>
            </x14:dxf>
          </x14:cfRule>
          <x14:cfRule type="cellIs" priority="14980" operator="equal" id="{35B1C64F-AFCE-4A5A-A7DD-1EA82BE98CEA}">
            <xm:f>Tables!$B$6</xm:f>
            <x14:dxf>
              <fill>
                <patternFill>
                  <bgColor rgb="FFFF0000"/>
                </patternFill>
              </fill>
            </x14:dxf>
          </x14:cfRule>
          <xm:sqref>F431</xm:sqref>
        </x14:conditionalFormatting>
        <x14:conditionalFormatting xmlns:xm="http://schemas.microsoft.com/office/excel/2006/main">
          <x14:cfRule type="cellIs" priority="14953" operator="equal" id="{A4420B39-2729-4111-B471-BEBF9F1D19B1}">
            <xm:f>Tables!$B$3</xm:f>
            <x14:dxf>
              <fill>
                <patternFill>
                  <bgColor rgb="FFFFFFCC"/>
                </patternFill>
              </fill>
            </x14:dxf>
          </x14:cfRule>
          <x14:cfRule type="cellIs" priority="14954" operator="equal" id="{1082A2D7-98C4-445A-8425-B79C26525A81}">
            <xm:f>Tables!$B$4</xm:f>
            <x14:dxf>
              <fill>
                <patternFill>
                  <bgColor rgb="FF92D050"/>
                </patternFill>
              </fill>
            </x14:dxf>
          </x14:cfRule>
          <x14:cfRule type="cellIs" priority="14955" operator="equal" id="{6CEE4551-3E8E-4E60-B7E3-F2DA88AB349B}">
            <xm:f>Tables!$B$5</xm:f>
            <x14:dxf>
              <fill>
                <patternFill>
                  <bgColor rgb="FFFFC000"/>
                </patternFill>
              </fill>
            </x14:dxf>
          </x14:cfRule>
          <x14:cfRule type="cellIs" priority="14956" operator="equal" id="{98CD4524-17C8-4AC2-9E3A-BEE48240DFF7}">
            <xm:f>Tables!$B$6</xm:f>
            <x14:dxf>
              <fill>
                <patternFill>
                  <bgColor rgb="FFFF0000"/>
                </patternFill>
              </fill>
            </x14:dxf>
          </x14:cfRule>
          <xm:sqref>F440</xm:sqref>
        </x14:conditionalFormatting>
        <x14:conditionalFormatting xmlns:xm="http://schemas.microsoft.com/office/excel/2006/main">
          <x14:cfRule type="cellIs" priority="14949" operator="equal" id="{43619B7F-1E04-461C-8F1C-5D64E8AADF6A}">
            <xm:f>Tables!$B$3</xm:f>
            <x14:dxf>
              <fill>
                <patternFill>
                  <bgColor rgb="FFFFFFCC"/>
                </patternFill>
              </fill>
            </x14:dxf>
          </x14:cfRule>
          <x14:cfRule type="cellIs" priority="14950" operator="equal" id="{76C22E7D-30F9-420D-9B10-8206E4509C88}">
            <xm:f>Tables!$B$4</xm:f>
            <x14:dxf>
              <fill>
                <patternFill>
                  <bgColor rgb="FF92D050"/>
                </patternFill>
              </fill>
            </x14:dxf>
          </x14:cfRule>
          <x14:cfRule type="cellIs" priority="14951" operator="equal" id="{CADF9FBF-8E73-4FAB-B63C-7F2A11C48643}">
            <xm:f>Tables!$B$5</xm:f>
            <x14:dxf>
              <fill>
                <patternFill>
                  <bgColor rgb="FFFFC000"/>
                </patternFill>
              </fill>
            </x14:dxf>
          </x14:cfRule>
          <x14:cfRule type="cellIs" priority="14952" operator="equal" id="{91595CCD-3872-4D02-A996-863725526AAB}">
            <xm:f>Tables!$B$6</xm:f>
            <x14:dxf>
              <fill>
                <patternFill>
                  <bgColor rgb="FFFF0000"/>
                </patternFill>
              </fill>
            </x14:dxf>
          </x14:cfRule>
          <xm:sqref>F441</xm:sqref>
        </x14:conditionalFormatting>
        <x14:conditionalFormatting xmlns:xm="http://schemas.microsoft.com/office/excel/2006/main">
          <x14:cfRule type="cellIs" priority="14929" operator="equal" id="{A7B7D19E-0E18-4A03-B09E-271B11AA03BA}">
            <xm:f>Tables!$B$3</xm:f>
            <x14:dxf>
              <fill>
                <patternFill>
                  <bgColor rgb="FFFFFFCC"/>
                </patternFill>
              </fill>
            </x14:dxf>
          </x14:cfRule>
          <x14:cfRule type="cellIs" priority="14930" operator="equal" id="{7A313CFA-A79B-4FB7-8DB6-51B8AAE86A50}">
            <xm:f>Tables!$B$4</xm:f>
            <x14:dxf>
              <fill>
                <patternFill>
                  <bgColor rgb="FF92D050"/>
                </patternFill>
              </fill>
            </x14:dxf>
          </x14:cfRule>
          <x14:cfRule type="cellIs" priority="14931" operator="equal" id="{932891AE-CF53-4862-8F6A-96A13E2A5EDA}">
            <xm:f>Tables!$B$5</xm:f>
            <x14:dxf>
              <fill>
                <patternFill>
                  <bgColor rgb="FFFFC000"/>
                </patternFill>
              </fill>
            </x14:dxf>
          </x14:cfRule>
          <x14:cfRule type="cellIs" priority="14932" operator="equal" id="{E142FB35-D0D8-4F76-AD95-DC142DFEDD6D}">
            <xm:f>Tables!$B$6</xm:f>
            <x14:dxf>
              <fill>
                <patternFill>
                  <bgColor rgb="FFFF0000"/>
                </patternFill>
              </fill>
            </x14:dxf>
          </x14:cfRule>
          <xm:sqref>F450</xm:sqref>
        </x14:conditionalFormatting>
        <x14:conditionalFormatting xmlns:xm="http://schemas.microsoft.com/office/excel/2006/main">
          <x14:cfRule type="cellIs" priority="14925" operator="equal" id="{871D8812-CB25-4E6D-9BEB-6FE43E153F54}">
            <xm:f>Tables!$B$3</xm:f>
            <x14:dxf>
              <fill>
                <patternFill>
                  <bgColor rgb="FFFFFFCC"/>
                </patternFill>
              </fill>
            </x14:dxf>
          </x14:cfRule>
          <x14:cfRule type="cellIs" priority="14926" operator="equal" id="{5E150F0E-77BD-4BD8-851A-F7743527DF82}">
            <xm:f>Tables!$B$4</xm:f>
            <x14:dxf>
              <fill>
                <patternFill>
                  <bgColor rgb="FF92D050"/>
                </patternFill>
              </fill>
            </x14:dxf>
          </x14:cfRule>
          <x14:cfRule type="cellIs" priority="14927" operator="equal" id="{1D18E6F6-35E3-4434-A3D8-78770D803493}">
            <xm:f>Tables!$B$5</xm:f>
            <x14:dxf>
              <fill>
                <patternFill>
                  <bgColor rgb="FFFFC000"/>
                </patternFill>
              </fill>
            </x14:dxf>
          </x14:cfRule>
          <x14:cfRule type="cellIs" priority="14928" operator="equal" id="{826F8601-7F4E-4CE3-BC91-8F41C8ED98CC}">
            <xm:f>Tables!$B$6</xm:f>
            <x14:dxf>
              <fill>
                <patternFill>
                  <bgColor rgb="FFFF0000"/>
                </patternFill>
              </fill>
            </x14:dxf>
          </x14:cfRule>
          <xm:sqref>F451</xm:sqref>
        </x14:conditionalFormatting>
        <x14:conditionalFormatting xmlns:xm="http://schemas.microsoft.com/office/excel/2006/main">
          <x14:cfRule type="cellIs" priority="14921" operator="equal" id="{AE8AB02A-D2E1-4F1B-84E7-506569FA7466}">
            <xm:f>Tables!$B$3</xm:f>
            <x14:dxf>
              <fill>
                <patternFill>
                  <bgColor rgb="FFFFFFCC"/>
                </patternFill>
              </fill>
            </x14:dxf>
          </x14:cfRule>
          <x14:cfRule type="cellIs" priority="14922" operator="equal" id="{C8DB3D48-74E0-4EF6-9C1B-E5816914B343}">
            <xm:f>Tables!$B$4</xm:f>
            <x14:dxf>
              <fill>
                <patternFill>
                  <bgColor rgb="FF92D050"/>
                </patternFill>
              </fill>
            </x14:dxf>
          </x14:cfRule>
          <x14:cfRule type="cellIs" priority="14923" operator="equal" id="{E403BFD1-838B-40F7-9CB0-F0073258B4A2}">
            <xm:f>Tables!$B$5</xm:f>
            <x14:dxf>
              <fill>
                <patternFill>
                  <bgColor rgb="FFFFC000"/>
                </patternFill>
              </fill>
            </x14:dxf>
          </x14:cfRule>
          <x14:cfRule type="cellIs" priority="14924" operator="equal" id="{E3BCAE8A-6D09-4834-95C2-0988220D1EE4}">
            <xm:f>Tables!$B$6</xm:f>
            <x14:dxf>
              <fill>
                <patternFill>
                  <bgColor rgb="FFFF0000"/>
                </patternFill>
              </fill>
            </x14:dxf>
          </x14:cfRule>
          <xm:sqref>F744</xm:sqref>
        </x14:conditionalFormatting>
        <x14:conditionalFormatting xmlns:xm="http://schemas.microsoft.com/office/excel/2006/main">
          <x14:cfRule type="cellIs" priority="14905" operator="equal" id="{0772B98F-43EF-4713-8EAD-592A5E4654C1}">
            <xm:f>Tables!$B$3</xm:f>
            <x14:dxf>
              <fill>
                <patternFill>
                  <bgColor rgb="FFFFFFCC"/>
                </patternFill>
              </fill>
            </x14:dxf>
          </x14:cfRule>
          <x14:cfRule type="cellIs" priority="14906" operator="equal" id="{87EDD8E5-F63B-420E-8319-7E0E2A9B8200}">
            <xm:f>Tables!$B$4</xm:f>
            <x14:dxf>
              <fill>
                <patternFill>
                  <bgColor rgb="FF92D050"/>
                </patternFill>
              </fill>
            </x14:dxf>
          </x14:cfRule>
          <x14:cfRule type="cellIs" priority="14907" operator="equal" id="{3C8F8C21-2E35-49FF-BAA8-7E769DC93DA2}">
            <xm:f>Tables!$B$5</xm:f>
            <x14:dxf>
              <fill>
                <patternFill>
                  <bgColor rgb="FFFFC000"/>
                </patternFill>
              </fill>
            </x14:dxf>
          </x14:cfRule>
          <x14:cfRule type="cellIs" priority="14908" operator="equal" id="{BBD27C59-4557-411E-8AB5-D5782D78DD29}">
            <xm:f>Tables!$B$6</xm:f>
            <x14:dxf>
              <fill>
                <patternFill>
                  <bgColor rgb="FFFF0000"/>
                </patternFill>
              </fill>
            </x14:dxf>
          </x14:cfRule>
          <xm:sqref>F736</xm:sqref>
        </x14:conditionalFormatting>
        <x14:conditionalFormatting xmlns:xm="http://schemas.microsoft.com/office/excel/2006/main">
          <x14:cfRule type="cellIs" priority="14901" operator="equal" id="{1BEA598B-B95A-45C4-983D-84E66FCB0F85}">
            <xm:f>Tables!$B$3</xm:f>
            <x14:dxf>
              <fill>
                <patternFill>
                  <bgColor rgb="FFFFFFCC"/>
                </patternFill>
              </fill>
            </x14:dxf>
          </x14:cfRule>
          <x14:cfRule type="cellIs" priority="14902" operator="equal" id="{48802704-4808-4956-9931-F774F2EE9A3C}">
            <xm:f>Tables!$B$4</xm:f>
            <x14:dxf>
              <fill>
                <patternFill>
                  <bgColor rgb="FF92D050"/>
                </patternFill>
              </fill>
            </x14:dxf>
          </x14:cfRule>
          <x14:cfRule type="cellIs" priority="14903" operator="equal" id="{58515EA5-15B5-4A07-AE47-92865DFC1DBE}">
            <xm:f>Tables!$B$5</xm:f>
            <x14:dxf>
              <fill>
                <patternFill>
                  <bgColor rgb="FFFFC000"/>
                </patternFill>
              </fill>
            </x14:dxf>
          </x14:cfRule>
          <x14:cfRule type="cellIs" priority="14904" operator="equal" id="{2AE58B87-2580-48FC-A534-525FEDA68A18}">
            <xm:f>Tables!$B$6</xm:f>
            <x14:dxf>
              <fill>
                <patternFill>
                  <bgColor rgb="FFFF0000"/>
                </patternFill>
              </fill>
            </x14:dxf>
          </x14:cfRule>
          <xm:sqref>F735</xm:sqref>
        </x14:conditionalFormatting>
        <x14:conditionalFormatting xmlns:xm="http://schemas.microsoft.com/office/excel/2006/main">
          <x14:cfRule type="cellIs" priority="14873" operator="equal" id="{4FECE9B6-628E-4EAD-9389-D9647821E02A}">
            <xm:f>Tables!$B$3</xm:f>
            <x14:dxf>
              <fill>
                <patternFill>
                  <bgColor rgb="FFFFFFCC"/>
                </patternFill>
              </fill>
            </x14:dxf>
          </x14:cfRule>
          <x14:cfRule type="cellIs" priority="14874" operator="equal" id="{6F4D2DE8-3240-4B7D-A42B-AEA91B304656}">
            <xm:f>Tables!$B$4</xm:f>
            <x14:dxf>
              <fill>
                <patternFill>
                  <bgColor rgb="FF92D050"/>
                </patternFill>
              </fill>
            </x14:dxf>
          </x14:cfRule>
          <x14:cfRule type="cellIs" priority="14875" operator="equal" id="{63C775AA-3D01-44D9-BE6B-74FC226D6B6C}">
            <xm:f>Tables!$B$5</xm:f>
            <x14:dxf>
              <fill>
                <patternFill>
                  <bgColor rgb="FFFFC000"/>
                </patternFill>
              </fill>
            </x14:dxf>
          </x14:cfRule>
          <x14:cfRule type="cellIs" priority="14876" operator="equal" id="{7C4870F1-4623-4C6E-90B0-E871589DAF88}">
            <xm:f>Tables!$B$6</xm:f>
            <x14:dxf>
              <fill>
                <patternFill>
                  <bgColor rgb="FFFF0000"/>
                </patternFill>
              </fill>
            </x14:dxf>
          </x14:cfRule>
          <xm:sqref>F724</xm:sqref>
        </x14:conditionalFormatting>
        <x14:conditionalFormatting xmlns:xm="http://schemas.microsoft.com/office/excel/2006/main">
          <x14:cfRule type="cellIs" priority="14849" operator="equal" id="{8BE07F29-C74D-4302-B4DF-2F755A59B720}">
            <xm:f>Tables!$B$3</xm:f>
            <x14:dxf>
              <fill>
                <patternFill>
                  <bgColor rgb="FFFFFFCC"/>
                </patternFill>
              </fill>
            </x14:dxf>
          </x14:cfRule>
          <x14:cfRule type="cellIs" priority="14850" operator="equal" id="{372C7507-A16C-450F-8554-88AACA486B06}">
            <xm:f>Tables!$B$4</xm:f>
            <x14:dxf>
              <fill>
                <patternFill>
                  <bgColor rgb="FF92D050"/>
                </patternFill>
              </fill>
            </x14:dxf>
          </x14:cfRule>
          <x14:cfRule type="cellIs" priority="14851" operator="equal" id="{F0A8C6B2-A6C8-4D15-A847-A671BE8820F1}">
            <xm:f>Tables!$B$5</xm:f>
            <x14:dxf>
              <fill>
                <patternFill>
                  <bgColor rgb="FFFFC000"/>
                </patternFill>
              </fill>
            </x14:dxf>
          </x14:cfRule>
          <x14:cfRule type="cellIs" priority="14852" operator="equal" id="{C84E6899-1BD8-4F01-A039-129D2FC0BDF5}">
            <xm:f>Tables!$B$6</xm:f>
            <x14:dxf>
              <fill>
                <patternFill>
                  <bgColor rgb="FFFF0000"/>
                </patternFill>
              </fill>
            </x14:dxf>
          </x14:cfRule>
          <xm:sqref>F715</xm:sqref>
        </x14:conditionalFormatting>
        <x14:conditionalFormatting xmlns:xm="http://schemas.microsoft.com/office/excel/2006/main">
          <x14:cfRule type="cellIs" priority="14845" operator="equal" id="{D640FE55-DC94-49F1-BADC-D6C7F4477D18}">
            <xm:f>Tables!$B$3</xm:f>
            <x14:dxf>
              <fill>
                <patternFill>
                  <bgColor rgb="FFFFFFCC"/>
                </patternFill>
              </fill>
            </x14:dxf>
          </x14:cfRule>
          <x14:cfRule type="cellIs" priority="14846" operator="equal" id="{914DFFB4-0FEE-49FB-A819-AA016EF188F1}">
            <xm:f>Tables!$B$4</xm:f>
            <x14:dxf>
              <fill>
                <patternFill>
                  <bgColor rgb="FF92D050"/>
                </patternFill>
              </fill>
            </x14:dxf>
          </x14:cfRule>
          <x14:cfRule type="cellIs" priority="14847" operator="equal" id="{92A56578-7FCF-4BD8-B48D-453E526145E7}">
            <xm:f>Tables!$B$5</xm:f>
            <x14:dxf>
              <fill>
                <patternFill>
                  <bgColor rgb="FFFFC000"/>
                </patternFill>
              </fill>
            </x14:dxf>
          </x14:cfRule>
          <x14:cfRule type="cellIs" priority="14848" operator="equal" id="{8BAB9981-3C5D-4C85-B7D9-3D312E1666CE}">
            <xm:f>Tables!$B$6</xm:f>
            <x14:dxf>
              <fill>
                <patternFill>
                  <bgColor rgb="FFFF0000"/>
                </patternFill>
              </fill>
            </x14:dxf>
          </x14:cfRule>
          <xm:sqref>F714</xm:sqref>
        </x14:conditionalFormatting>
        <x14:conditionalFormatting xmlns:xm="http://schemas.microsoft.com/office/excel/2006/main">
          <x14:cfRule type="cellIs" priority="14841" operator="equal" id="{C488C021-1A2B-47F2-9477-C496B0B4A04C}">
            <xm:f>Tables!$B$3</xm:f>
            <x14:dxf>
              <fill>
                <patternFill>
                  <bgColor rgb="FFFFFFCC"/>
                </patternFill>
              </fill>
            </x14:dxf>
          </x14:cfRule>
          <x14:cfRule type="cellIs" priority="14842" operator="equal" id="{EFCDB361-51A1-458F-9951-1F0F87909BA2}">
            <xm:f>Tables!$B$4</xm:f>
            <x14:dxf>
              <fill>
                <patternFill>
                  <bgColor rgb="FF92D050"/>
                </patternFill>
              </fill>
            </x14:dxf>
          </x14:cfRule>
          <x14:cfRule type="cellIs" priority="14843" operator="equal" id="{79C687EF-6986-41C8-AE69-6D4CD598F9DA}">
            <xm:f>Tables!$B$5</xm:f>
            <x14:dxf>
              <fill>
                <patternFill>
                  <bgColor rgb="FFFFC000"/>
                </patternFill>
              </fill>
            </x14:dxf>
          </x14:cfRule>
          <x14:cfRule type="cellIs" priority="14844" operator="equal" id="{0E01FB16-A1BC-46C3-B291-C1CF855AFBED}">
            <xm:f>Tables!$B$6</xm:f>
            <x14:dxf>
              <fill>
                <patternFill>
                  <bgColor rgb="FFFF0000"/>
                </patternFill>
              </fill>
            </x14:dxf>
          </x14:cfRule>
          <xm:sqref>F713</xm:sqref>
        </x14:conditionalFormatting>
        <x14:conditionalFormatting xmlns:xm="http://schemas.microsoft.com/office/excel/2006/main">
          <x14:cfRule type="cellIs" priority="14825" operator="equal" id="{C443876D-E7E0-48E8-8D4B-2A094DBFAC4A}">
            <xm:f>Tables!$B$3</xm:f>
            <x14:dxf>
              <fill>
                <patternFill>
                  <bgColor rgb="FFFFFFCC"/>
                </patternFill>
              </fill>
            </x14:dxf>
          </x14:cfRule>
          <x14:cfRule type="cellIs" priority="14826" operator="equal" id="{146F76ED-79D9-451A-8C64-A8B9ABC17A3B}">
            <xm:f>Tables!$B$4</xm:f>
            <x14:dxf>
              <fill>
                <patternFill>
                  <bgColor rgb="FF92D050"/>
                </patternFill>
              </fill>
            </x14:dxf>
          </x14:cfRule>
          <x14:cfRule type="cellIs" priority="14827" operator="equal" id="{1DF58A64-353E-4D38-8BB2-4B0F8B344BBD}">
            <xm:f>Tables!$B$5</xm:f>
            <x14:dxf>
              <fill>
                <patternFill>
                  <bgColor rgb="FFFFC000"/>
                </patternFill>
              </fill>
            </x14:dxf>
          </x14:cfRule>
          <x14:cfRule type="cellIs" priority="14828" operator="equal" id="{A514A1D2-0307-484A-B4E9-BF6DC857E8A1}">
            <xm:f>Tables!$B$6</xm:f>
            <x14:dxf>
              <fill>
                <patternFill>
                  <bgColor rgb="FFFF0000"/>
                </patternFill>
              </fill>
            </x14:dxf>
          </x14:cfRule>
          <xm:sqref>F705</xm:sqref>
        </x14:conditionalFormatting>
        <x14:conditionalFormatting xmlns:xm="http://schemas.microsoft.com/office/excel/2006/main">
          <x14:cfRule type="cellIs" priority="14821" operator="equal" id="{40DAD906-239E-4543-BE61-70A92DD865DC}">
            <xm:f>Tables!$B$3</xm:f>
            <x14:dxf>
              <fill>
                <patternFill>
                  <bgColor rgb="FFFFFFCC"/>
                </patternFill>
              </fill>
            </x14:dxf>
          </x14:cfRule>
          <x14:cfRule type="cellIs" priority="14822" operator="equal" id="{182F0DA6-F458-44E4-9938-EA19CDBDEEE8}">
            <xm:f>Tables!$B$4</xm:f>
            <x14:dxf>
              <fill>
                <patternFill>
                  <bgColor rgb="FF92D050"/>
                </patternFill>
              </fill>
            </x14:dxf>
          </x14:cfRule>
          <x14:cfRule type="cellIs" priority="14823" operator="equal" id="{5FB3CE08-A740-42E5-AD0B-A0AB39FDD13D}">
            <xm:f>Tables!$B$5</xm:f>
            <x14:dxf>
              <fill>
                <patternFill>
                  <bgColor rgb="FFFFC000"/>
                </patternFill>
              </fill>
            </x14:dxf>
          </x14:cfRule>
          <x14:cfRule type="cellIs" priority="14824" operator="equal" id="{150E7DBD-20CD-4AFA-BF3B-9AC96C2004D1}">
            <xm:f>Tables!$B$6</xm:f>
            <x14:dxf>
              <fill>
                <patternFill>
                  <bgColor rgb="FFFF0000"/>
                </patternFill>
              </fill>
            </x14:dxf>
          </x14:cfRule>
          <xm:sqref>F704</xm:sqref>
        </x14:conditionalFormatting>
        <x14:conditionalFormatting xmlns:xm="http://schemas.microsoft.com/office/excel/2006/main">
          <x14:cfRule type="cellIs" priority="14801" operator="equal" id="{8904167B-EAEE-42B6-AC16-D53F5271DFF6}">
            <xm:f>Tables!$B$3</xm:f>
            <x14:dxf>
              <fill>
                <patternFill>
                  <bgColor rgb="FFFFFFCC"/>
                </patternFill>
              </fill>
            </x14:dxf>
          </x14:cfRule>
          <x14:cfRule type="cellIs" priority="14802" operator="equal" id="{C6E00C33-978E-4715-9930-9CF8C7C96D8E}">
            <xm:f>Tables!$B$4</xm:f>
            <x14:dxf>
              <fill>
                <patternFill>
                  <bgColor rgb="FF92D050"/>
                </patternFill>
              </fill>
            </x14:dxf>
          </x14:cfRule>
          <x14:cfRule type="cellIs" priority="14803" operator="equal" id="{54EA63B4-EA64-4E4C-BF52-AF01FC003382}">
            <xm:f>Tables!$B$5</xm:f>
            <x14:dxf>
              <fill>
                <patternFill>
                  <bgColor rgb="FFFFC000"/>
                </patternFill>
              </fill>
            </x14:dxf>
          </x14:cfRule>
          <x14:cfRule type="cellIs" priority="14804" operator="equal" id="{8C904DB5-4AF1-4BC4-8349-DEE4009035A7}">
            <xm:f>Tables!$B$6</xm:f>
            <x14:dxf>
              <fill>
                <patternFill>
                  <bgColor rgb="FFFF0000"/>
                </patternFill>
              </fill>
            </x14:dxf>
          </x14:cfRule>
          <xm:sqref>F695</xm:sqref>
        </x14:conditionalFormatting>
        <x14:conditionalFormatting xmlns:xm="http://schemas.microsoft.com/office/excel/2006/main">
          <x14:cfRule type="cellIs" priority="14797" operator="equal" id="{7A39934E-B9B2-4114-952B-DCBD5021D438}">
            <xm:f>Tables!$B$3</xm:f>
            <x14:dxf>
              <fill>
                <patternFill>
                  <bgColor rgb="FFFFFFCC"/>
                </patternFill>
              </fill>
            </x14:dxf>
          </x14:cfRule>
          <x14:cfRule type="cellIs" priority="14798" operator="equal" id="{71D7AE6B-EC35-4EB7-AE78-8B4EF2EA1E99}">
            <xm:f>Tables!$B$4</xm:f>
            <x14:dxf>
              <fill>
                <patternFill>
                  <bgColor rgb="FF92D050"/>
                </patternFill>
              </fill>
            </x14:dxf>
          </x14:cfRule>
          <x14:cfRule type="cellIs" priority="14799" operator="equal" id="{B85A2D26-0DEF-4135-A555-2FB0E9E97AA8}">
            <xm:f>Tables!$B$5</xm:f>
            <x14:dxf>
              <fill>
                <patternFill>
                  <bgColor rgb="FFFFC000"/>
                </patternFill>
              </fill>
            </x14:dxf>
          </x14:cfRule>
          <x14:cfRule type="cellIs" priority="14800" operator="equal" id="{6965ED99-657B-464A-A72D-2B60F0E7FB15}">
            <xm:f>Tables!$B$6</xm:f>
            <x14:dxf>
              <fill>
                <patternFill>
                  <bgColor rgb="FFFF0000"/>
                </patternFill>
              </fill>
            </x14:dxf>
          </x14:cfRule>
          <xm:sqref>F694</xm:sqref>
        </x14:conditionalFormatting>
        <x14:conditionalFormatting xmlns:xm="http://schemas.microsoft.com/office/excel/2006/main">
          <x14:cfRule type="cellIs" priority="14793" operator="equal" id="{50AFDB39-6F18-419E-8842-CDCC804660F2}">
            <xm:f>Tables!$B$3</xm:f>
            <x14:dxf>
              <fill>
                <patternFill>
                  <bgColor rgb="FFFFFFCC"/>
                </patternFill>
              </fill>
            </x14:dxf>
          </x14:cfRule>
          <x14:cfRule type="cellIs" priority="14794" operator="equal" id="{198319D1-A803-4A1C-9613-5D0F1345A316}">
            <xm:f>Tables!$B$4</xm:f>
            <x14:dxf>
              <fill>
                <patternFill>
                  <bgColor rgb="FF92D050"/>
                </patternFill>
              </fill>
            </x14:dxf>
          </x14:cfRule>
          <x14:cfRule type="cellIs" priority="14795" operator="equal" id="{93FAF3D3-66D7-403F-BF2D-07274A548DB6}">
            <xm:f>Tables!$B$5</xm:f>
            <x14:dxf>
              <fill>
                <patternFill>
                  <bgColor rgb="FFFFC000"/>
                </patternFill>
              </fill>
            </x14:dxf>
          </x14:cfRule>
          <x14:cfRule type="cellIs" priority="14796" operator="equal" id="{E2EDA198-40B6-4647-90A6-10B0AF53B39E}">
            <xm:f>Tables!$B$6</xm:f>
            <x14:dxf>
              <fill>
                <patternFill>
                  <bgColor rgb="FFFF0000"/>
                </patternFill>
              </fill>
            </x14:dxf>
          </x14:cfRule>
          <xm:sqref>F693</xm:sqref>
        </x14:conditionalFormatting>
        <x14:conditionalFormatting xmlns:xm="http://schemas.microsoft.com/office/excel/2006/main">
          <x14:cfRule type="cellIs" priority="14777" operator="equal" id="{7B94E9AE-0A96-41DC-9C02-944C89ED8ACC}">
            <xm:f>Tables!$B$3</xm:f>
            <x14:dxf>
              <fill>
                <patternFill>
                  <bgColor rgb="FFFFFFCC"/>
                </patternFill>
              </fill>
            </x14:dxf>
          </x14:cfRule>
          <x14:cfRule type="cellIs" priority="14778" operator="equal" id="{D07A9562-A2B3-4705-BD90-4E5DCFB88D01}">
            <xm:f>Tables!$B$4</xm:f>
            <x14:dxf>
              <fill>
                <patternFill>
                  <bgColor rgb="FF92D050"/>
                </patternFill>
              </fill>
            </x14:dxf>
          </x14:cfRule>
          <x14:cfRule type="cellIs" priority="14779" operator="equal" id="{A8461641-9B69-4848-99A1-44FD239141A6}">
            <xm:f>Tables!$B$5</xm:f>
            <x14:dxf>
              <fill>
                <patternFill>
                  <bgColor rgb="FFFFC000"/>
                </patternFill>
              </fill>
            </x14:dxf>
          </x14:cfRule>
          <x14:cfRule type="cellIs" priority="14780" operator="equal" id="{1E6671FB-A00D-4EA3-B97E-D901DA9E65C8}">
            <xm:f>Tables!$B$6</xm:f>
            <x14:dxf>
              <fill>
                <patternFill>
                  <bgColor rgb="FFFF0000"/>
                </patternFill>
              </fill>
            </x14:dxf>
          </x14:cfRule>
          <xm:sqref>F685</xm:sqref>
        </x14:conditionalFormatting>
        <x14:conditionalFormatting xmlns:xm="http://schemas.microsoft.com/office/excel/2006/main">
          <x14:cfRule type="cellIs" priority="14773" operator="equal" id="{E63E3058-03EE-43EB-9AEE-D175B13D5CFB}">
            <xm:f>Tables!$B$3</xm:f>
            <x14:dxf>
              <fill>
                <patternFill>
                  <bgColor rgb="FFFFFFCC"/>
                </patternFill>
              </fill>
            </x14:dxf>
          </x14:cfRule>
          <x14:cfRule type="cellIs" priority="14774" operator="equal" id="{B9DDB099-41DC-4269-8A41-CE56ECE67C77}">
            <xm:f>Tables!$B$4</xm:f>
            <x14:dxf>
              <fill>
                <patternFill>
                  <bgColor rgb="FF92D050"/>
                </patternFill>
              </fill>
            </x14:dxf>
          </x14:cfRule>
          <x14:cfRule type="cellIs" priority="14775" operator="equal" id="{7DBF8F56-3EE2-490C-82F7-654E3A8EF5FF}">
            <xm:f>Tables!$B$5</xm:f>
            <x14:dxf>
              <fill>
                <patternFill>
                  <bgColor rgb="FFFFC000"/>
                </patternFill>
              </fill>
            </x14:dxf>
          </x14:cfRule>
          <x14:cfRule type="cellIs" priority="14776" operator="equal" id="{DAD3F187-B80B-42D9-8F0E-290F7D15C9A0}">
            <xm:f>Tables!$B$6</xm:f>
            <x14:dxf>
              <fill>
                <patternFill>
                  <bgColor rgb="FFFF0000"/>
                </patternFill>
              </fill>
            </x14:dxf>
          </x14:cfRule>
          <xm:sqref>F684</xm:sqref>
        </x14:conditionalFormatting>
        <x14:conditionalFormatting xmlns:xm="http://schemas.microsoft.com/office/excel/2006/main">
          <x14:cfRule type="cellIs" priority="14757" operator="equal" id="{E8B191C2-F12E-4193-AB19-F0A47AC7C920}">
            <xm:f>Tables!$B$3</xm:f>
            <x14:dxf>
              <fill>
                <patternFill>
                  <bgColor rgb="FFFFFFCC"/>
                </patternFill>
              </fill>
            </x14:dxf>
          </x14:cfRule>
          <x14:cfRule type="cellIs" priority="14758" operator="equal" id="{38676EC1-94B1-4B81-8A21-A421C51616C1}">
            <xm:f>Tables!$B$4</xm:f>
            <x14:dxf>
              <fill>
                <patternFill>
                  <bgColor rgb="FF92D050"/>
                </patternFill>
              </fill>
            </x14:dxf>
          </x14:cfRule>
          <x14:cfRule type="cellIs" priority="14759" operator="equal" id="{1F1F1969-DE0C-4930-B626-BB4EF96C7AD7}">
            <xm:f>Tables!$B$5</xm:f>
            <x14:dxf>
              <fill>
                <patternFill>
                  <bgColor rgb="FFFFC000"/>
                </patternFill>
              </fill>
            </x14:dxf>
          </x14:cfRule>
          <x14:cfRule type="cellIs" priority="14760" operator="equal" id="{A8509DC7-98CF-4C63-90AC-C227F8EB61FD}">
            <xm:f>Tables!$B$6</xm:f>
            <x14:dxf>
              <fill>
                <patternFill>
                  <bgColor rgb="FFFF0000"/>
                </patternFill>
              </fill>
            </x14:dxf>
          </x14:cfRule>
          <xm:sqref>F676</xm:sqref>
        </x14:conditionalFormatting>
        <x14:conditionalFormatting xmlns:xm="http://schemas.microsoft.com/office/excel/2006/main">
          <x14:cfRule type="cellIs" priority="14753" operator="equal" id="{FB4553CA-2159-49B2-9096-5A64557794F4}">
            <xm:f>Tables!$B$3</xm:f>
            <x14:dxf>
              <fill>
                <patternFill>
                  <bgColor rgb="FFFFFFCC"/>
                </patternFill>
              </fill>
            </x14:dxf>
          </x14:cfRule>
          <x14:cfRule type="cellIs" priority="14754" operator="equal" id="{86A09448-276A-4EE8-9608-2F6349355AD9}">
            <xm:f>Tables!$B$4</xm:f>
            <x14:dxf>
              <fill>
                <patternFill>
                  <bgColor rgb="FF92D050"/>
                </patternFill>
              </fill>
            </x14:dxf>
          </x14:cfRule>
          <x14:cfRule type="cellIs" priority="14755" operator="equal" id="{5C0875A9-3184-4CA0-B90D-9A56A35572B1}">
            <xm:f>Tables!$B$5</xm:f>
            <x14:dxf>
              <fill>
                <patternFill>
                  <bgColor rgb="FFFFC000"/>
                </patternFill>
              </fill>
            </x14:dxf>
          </x14:cfRule>
          <x14:cfRule type="cellIs" priority="14756" operator="equal" id="{DD848C84-DE5C-4738-B4C8-E4E700FC265F}">
            <xm:f>Tables!$B$6</xm:f>
            <x14:dxf>
              <fill>
                <patternFill>
                  <bgColor rgb="FFFF0000"/>
                </patternFill>
              </fill>
            </x14:dxf>
          </x14:cfRule>
          <xm:sqref>F675</xm:sqref>
        </x14:conditionalFormatting>
        <x14:conditionalFormatting xmlns:xm="http://schemas.microsoft.com/office/excel/2006/main">
          <x14:cfRule type="cellIs" priority="14733" operator="equal" id="{637BB653-2E1A-41B0-837D-30A07E814C8A}">
            <xm:f>Tables!$B$3</xm:f>
            <x14:dxf>
              <fill>
                <patternFill>
                  <bgColor rgb="FFFFFFCC"/>
                </patternFill>
              </fill>
            </x14:dxf>
          </x14:cfRule>
          <x14:cfRule type="cellIs" priority="14734" operator="equal" id="{4F44B251-22B6-45D0-9A89-A16576C8C095}">
            <xm:f>Tables!$B$4</xm:f>
            <x14:dxf>
              <fill>
                <patternFill>
                  <bgColor rgb="FF92D050"/>
                </patternFill>
              </fill>
            </x14:dxf>
          </x14:cfRule>
          <x14:cfRule type="cellIs" priority="14735" operator="equal" id="{1FDBA289-FD2F-402C-9F6F-09B578E901D7}">
            <xm:f>Tables!$B$5</xm:f>
            <x14:dxf>
              <fill>
                <patternFill>
                  <bgColor rgb="FFFFC000"/>
                </patternFill>
              </fill>
            </x14:dxf>
          </x14:cfRule>
          <x14:cfRule type="cellIs" priority="14736" operator="equal" id="{60A57911-4D67-4637-A61E-95A4976E7100}">
            <xm:f>Tables!$B$6</xm:f>
            <x14:dxf>
              <fill>
                <patternFill>
                  <bgColor rgb="FFFF0000"/>
                </patternFill>
              </fill>
            </x14:dxf>
          </x14:cfRule>
          <xm:sqref>F667</xm:sqref>
        </x14:conditionalFormatting>
        <x14:conditionalFormatting xmlns:xm="http://schemas.microsoft.com/office/excel/2006/main">
          <x14:cfRule type="cellIs" priority="14729" operator="equal" id="{C6C29D6C-2B82-43D7-949F-5487B818E9D2}">
            <xm:f>Tables!$B$3</xm:f>
            <x14:dxf>
              <fill>
                <patternFill>
                  <bgColor rgb="FFFFFFCC"/>
                </patternFill>
              </fill>
            </x14:dxf>
          </x14:cfRule>
          <x14:cfRule type="cellIs" priority="14730" operator="equal" id="{FEAB8F0C-DD50-4BA6-8F44-F45CB53C43ED}">
            <xm:f>Tables!$B$4</xm:f>
            <x14:dxf>
              <fill>
                <patternFill>
                  <bgColor rgb="FF92D050"/>
                </patternFill>
              </fill>
            </x14:dxf>
          </x14:cfRule>
          <x14:cfRule type="cellIs" priority="14731" operator="equal" id="{143E1800-4DBD-41B2-AF3C-27C072F14DA7}">
            <xm:f>Tables!$B$5</xm:f>
            <x14:dxf>
              <fill>
                <patternFill>
                  <bgColor rgb="FFFFC000"/>
                </patternFill>
              </fill>
            </x14:dxf>
          </x14:cfRule>
          <x14:cfRule type="cellIs" priority="14732" operator="equal" id="{ADFCC442-E280-4C6E-ADF0-ABD174F8067E}">
            <xm:f>Tables!$B$6</xm:f>
            <x14:dxf>
              <fill>
                <patternFill>
                  <bgColor rgb="FFFF0000"/>
                </patternFill>
              </fill>
            </x14:dxf>
          </x14:cfRule>
          <xm:sqref>F666</xm:sqref>
        </x14:conditionalFormatting>
        <x14:conditionalFormatting xmlns:xm="http://schemas.microsoft.com/office/excel/2006/main">
          <x14:cfRule type="cellIs" priority="14725" operator="equal" id="{68CA0638-923C-4307-B0D4-FE1976811104}">
            <xm:f>Tables!$B$3</xm:f>
            <x14:dxf>
              <fill>
                <patternFill>
                  <bgColor rgb="FFFFFFCC"/>
                </patternFill>
              </fill>
            </x14:dxf>
          </x14:cfRule>
          <x14:cfRule type="cellIs" priority="14726" operator="equal" id="{246A1EAA-6D64-4D8A-8A0E-BAF604F23025}">
            <xm:f>Tables!$B$4</xm:f>
            <x14:dxf>
              <fill>
                <patternFill>
                  <bgColor rgb="FF92D050"/>
                </patternFill>
              </fill>
            </x14:dxf>
          </x14:cfRule>
          <x14:cfRule type="cellIs" priority="14727" operator="equal" id="{25C77505-2DD5-40DC-934C-8A5771C5E927}">
            <xm:f>Tables!$B$5</xm:f>
            <x14:dxf>
              <fill>
                <patternFill>
                  <bgColor rgb="FFFFC000"/>
                </patternFill>
              </fill>
            </x14:dxf>
          </x14:cfRule>
          <x14:cfRule type="cellIs" priority="14728" operator="equal" id="{AF9C886E-509F-43E3-A462-6A44F482402D}">
            <xm:f>Tables!$B$6</xm:f>
            <x14:dxf>
              <fill>
                <patternFill>
                  <bgColor rgb="FFFF0000"/>
                </patternFill>
              </fill>
            </x14:dxf>
          </x14:cfRule>
          <xm:sqref>F665</xm:sqref>
        </x14:conditionalFormatting>
        <x14:conditionalFormatting xmlns:xm="http://schemas.microsoft.com/office/excel/2006/main">
          <x14:cfRule type="cellIs" priority="14705" operator="equal" id="{2B40E8BF-4799-4687-AD0E-00072E6293C3}">
            <xm:f>Tables!$B$3</xm:f>
            <x14:dxf>
              <fill>
                <patternFill>
                  <bgColor rgb="FFFFFFCC"/>
                </patternFill>
              </fill>
            </x14:dxf>
          </x14:cfRule>
          <x14:cfRule type="cellIs" priority="14706" operator="equal" id="{FAFA0EE5-F598-4CEF-AD27-29BA128EEE99}">
            <xm:f>Tables!$B$4</xm:f>
            <x14:dxf>
              <fill>
                <patternFill>
                  <bgColor rgb="FF92D050"/>
                </patternFill>
              </fill>
            </x14:dxf>
          </x14:cfRule>
          <x14:cfRule type="cellIs" priority="14707" operator="equal" id="{E4E1603A-A3EC-4550-AEF7-AE6A2B634DE4}">
            <xm:f>Tables!$B$5</xm:f>
            <x14:dxf>
              <fill>
                <patternFill>
                  <bgColor rgb="FFFFC000"/>
                </patternFill>
              </fill>
            </x14:dxf>
          </x14:cfRule>
          <x14:cfRule type="cellIs" priority="14708" operator="equal" id="{E080B681-C160-434B-9010-901F25D07758}">
            <xm:f>Tables!$B$6</xm:f>
            <x14:dxf>
              <fill>
                <patternFill>
                  <bgColor rgb="FFFF0000"/>
                </patternFill>
              </fill>
            </x14:dxf>
          </x14:cfRule>
          <xm:sqref>F656</xm:sqref>
        </x14:conditionalFormatting>
        <x14:conditionalFormatting xmlns:xm="http://schemas.microsoft.com/office/excel/2006/main">
          <x14:cfRule type="cellIs" priority="14701" operator="equal" id="{0A281882-B217-4B5F-A4F1-47922D81CE59}">
            <xm:f>Tables!$B$3</xm:f>
            <x14:dxf>
              <fill>
                <patternFill>
                  <bgColor rgb="FFFFFFCC"/>
                </patternFill>
              </fill>
            </x14:dxf>
          </x14:cfRule>
          <x14:cfRule type="cellIs" priority="14702" operator="equal" id="{A2249C77-145C-4D87-8D81-0F598A688DEE}">
            <xm:f>Tables!$B$4</xm:f>
            <x14:dxf>
              <fill>
                <patternFill>
                  <bgColor rgb="FF92D050"/>
                </patternFill>
              </fill>
            </x14:dxf>
          </x14:cfRule>
          <x14:cfRule type="cellIs" priority="14703" operator="equal" id="{8CF132CD-032C-4A65-904A-47B2A5001171}">
            <xm:f>Tables!$B$5</xm:f>
            <x14:dxf>
              <fill>
                <patternFill>
                  <bgColor rgb="FFFFC000"/>
                </patternFill>
              </fill>
            </x14:dxf>
          </x14:cfRule>
          <x14:cfRule type="cellIs" priority="14704" operator="equal" id="{6811CFD1-AF7A-43A4-BAF0-C078138904B0}">
            <xm:f>Tables!$B$6</xm:f>
            <x14:dxf>
              <fill>
                <patternFill>
                  <bgColor rgb="FFFF0000"/>
                </patternFill>
              </fill>
            </x14:dxf>
          </x14:cfRule>
          <xm:sqref>F655</xm:sqref>
        </x14:conditionalFormatting>
        <x14:conditionalFormatting xmlns:xm="http://schemas.microsoft.com/office/excel/2006/main">
          <x14:cfRule type="cellIs" priority="14697" operator="equal" id="{0F280706-EE86-4655-BF11-68B6629D6165}">
            <xm:f>Tables!$B$3</xm:f>
            <x14:dxf>
              <fill>
                <patternFill>
                  <bgColor rgb="FFFFFFCC"/>
                </patternFill>
              </fill>
            </x14:dxf>
          </x14:cfRule>
          <x14:cfRule type="cellIs" priority="14698" operator="equal" id="{C2F3720F-B8E7-4192-BB26-1118F126564E}">
            <xm:f>Tables!$B$4</xm:f>
            <x14:dxf>
              <fill>
                <patternFill>
                  <bgColor rgb="FF92D050"/>
                </patternFill>
              </fill>
            </x14:dxf>
          </x14:cfRule>
          <x14:cfRule type="cellIs" priority="14699" operator="equal" id="{6FAC33A4-E0FB-4D93-9BF4-97E4157FA255}">
            <xm:f>Tables!$B$5</xm:f>
            <x14:dxf>
              <fill>
                <patternFill>
                  <bgColor rgb="FFFFC000"/>
                </patternFill>
              </fill>
            </x14:dxf>
          </x14:cfRule>
          <x14:cfRule type="cellIs" priority="14700" operator="equal" id="{41B1AB37-C43F-4CDA-B662-57DDCA66D69D}">
            <xm:f>Tables!$B$6</xm:f>
            <x14:dxf>
              <fill>
                <patternFill>
                  <bgColor rgb="FFFF0000"/>
                </patternFill>
              </fill>
            </x14:dxf>
          </x14:cfRule>
          <xm:sqref>F654</xm:sqref>
        </x14:conditionalFormatting>
        <x14:conditionalFormatting xmlns:xm="http://schemas.microsoft.com/office/excel/2006/main">
          <x14:cfRule type="cellIs" priority="14693" operator="equal" id="{81BA9969-7DD5-434B-AA20-3200CE79F1BD}">
            <xm:f>Tables!$B$3</xm:f>
            <x14:dxf>
              <fill>
                <patternFill>
                  <bgColor rgb="FFFFFFCC"/>
                </patternFill>
              </fill>
            </x14:dxf>
          </x14:cfRule>
          <x14:cfRule type="cellIs" priority="14694" operator="equal" id="{73502DD1-8DF0-440D-852C-DCE39AB29DDE}">
            <xm:f>Tables!$B$4</xm:f>
            <x14:dxf>
              <fill>
                <patternFill>
                  <bgColor rgb="FF92D050"/>
                </patternFill>
              </fill>
            </x14:dxf>
          </x14:cfRule>
          <x14:cfRule type="cellIs" priority="14695" operator="equal" id="{22B219DA-2C9D-41DE-96D4-5A7537113299}">
            <xm:f>Tables!$B$5</xm:f>
            <x14:dxf>
              <fill>
                <patternFill>
                  <bgColor rgb="FFFFC000"/>
                </patternFill>
              </fill>
            </x14:dxf>
          </x14:cfRule>
          <x14:cfRule type="cellIs" priority="14696" operator="equal" id="{DBE14CBC-7CB1-4B2C-9474-2E16C1939B1D}">
            <xm:f>Tables!$B$6</xm:f>
            <x14:dxf>
              <fill>
                <patternFill>
                  <bgColor rgb="FFFF0000"/>
                </patternFill>
              </fill>
            </x14:dxf>
          </x14:cfRule>
          <xm:sqref>F653</xm:sqref>
        </x14:conditionalFormatting>
        <x14:conditionalFormatting xmlns:xm="http://schemas.microsoft.com/office/excel/2006/main">
          <x14:cfRule type="cellIs" priority="14673" operator="equal" id="{5638743D-BF8D-4970-AAE8-BE0921CEB04C}">
            <xm:f>Tables!$B$3</xm:f>
            <x14:dxf>
              <fill>
                <patternFill>
                  <bgColor rgb="FFFFFFCC"/>
                </patternFill>
              </fill>
            </x14:dxf>
          </x14:cfRule>
          <x14:cfRule type="cellIs" priority="14674" operator="equal" id="{6C948A79-2A91-4CE8-8479-BA2E192BD463}">
            <xm:f>Tables!$B$4</xm:f>
            <x14:dxf>
              <fill>
                <patternFill>
                  <bgColor rgb="FF92D050"/>
                </patternFill>
              </fill>
            </x14:dxf>
          </x14:cfRule>
          <x14:cfRule type="cellIs" priority="14675" operator="equal" id="{26AC0014-6B90-4973-B18B-317E6683D9BF}">
            <xm:f>Tables!$B$5</xm:f>
            <x14:dxf>
              <fill>
                <patternFill>
                  <bgColor rgb="FFFFC000"/>
                </patternFill>
              </fill>
            </x14:dxf>
          </x14:cfRule>
          <x14:cfRule type="cellIs" priority="14676" operator="equal" id="{FFB98817-287F-4A4A-BEA5-88CA1D08B17D}">
            <xm:f>Tables!$B$6</xm:f>
            <x14:dxf>
              <fill>
                <patternFill>
                  <bgColor rgb="FFFF0000"/>
                </patternFill>
              </fill>
            </x14:dxf>
          </x14:cfRule>
          <xm:sqref>F644</xm:sqref>
        </x14:conditionalFormatting>
        <x14:conditionalFormatting xmlns:xm="http://schemas.microsoft.com/office/excel/2006/main">
          <x14:cfRule type="cellIs" priority="14669" operator="equal" id="{084893CA-B966-44E0-8921-D3F2EEB2E273}">
            <xm:f>Tables!$B$3</xm:f>
            <x14:dxf>
              <fill>
                <patternFill>
                  <bgColor rgb="FFFFFFCC"/>
                </patternFill>
              </fill>
            </x14:dxf>
          </x14:cfRule>
          <x14:cfRule type="cellIs" priority="14670" operator="equal" id="{15F58FD4-6D8B-42D9-897A-3F6047E67D8E}">
            <xm:f>Tables!$B$4</xm:f>
            <x14:dxf>
              <fill>
                <patternFill>
                  <bgColor rgb="FF92D050"/>
                </patternFill>
              </fill>
            </x14:dxf>
          </x14:cfRule>
          <x14:cfRule type="cellIs" priority="14671" operator="equal" id="{01BA8CEF-07DD-422B-A1B2-FE1FEB71F4FF}">
            <xm:f>Tables!$B$5</xm:f>
            <x14:dxf>
              <fill>
                <patternFill>
                  <bgColor rgb="FFFFC000"/>
                </patternFill>
              </fill>
            </x14:dxf>
          </x14:cfRule>
          <x14:cfRule type="cellIs" priority="14672" operator="equal" id="{C29A43B0-6790-42F2-9F09-C1F927586A1E}">
            <xm:f>Tables!$B$6</xm:f>
            <x14:dxf>
              <fill>
                <patternFill>
                  <bgColor rgb="FFFF0000"/>
                </patternFill>
              </fill>
            </x14:dxf>
          </x14:cfRule>
          <xm:sqref>F643</xm:sqref>
        </x14:conditionalFormatting>
        <x14:conditionalFormatting xmlns:xm="http://schemas.microsoft.com/office/excel/2006/main">
          <x14:cfRule type="cellIs" priority="14665" operator="equal" id="{411F5073-B4CF-4E2E-B97F-E30EC2CAD0AC}">
            <xm:f>Tables!$B$3</xm:f>
            <x14:dxf>
              <fill>
                <patternFill>
                  <bgColor rgb="FFFFFFCC"/>
                </patternFill>
              </fill>
            </x14:dxf>
          </x14:cfRule>
          <x14:cfRule type="cellIs" priority="14666" operator="equal" id="{4998A2A1-4781-49EF-A779-F41EDFE3C165}">
            <xm:f>Tables!$B$4</xm:f>
            <x14:dxf>
              <fill>
                <patternFill>
                  <bgColor rgb="FF92D050"/>
                </patternFill>
              </fill>
            </x14:dxf>
          </x14:cfRule>
          <x14:cfRule type="cellIs" priority="14667" operator="equal" id="{DDD60F2C-70F9-4319-9798-823FD372BCEE}">
            <xm:f>Tables!$B$5</xm:f>
            <x14:dxf>
              <fill>
                <patternFill>
                  <bgColor rgb="FFFFC000"/>
                </patternFill>
              </fill>
            </x14:dxf>
          </x14:cfRule>
          <x14:cfRule type="cellIs" priority="14668" operator="equal" id="{564BA6AF-1EA3-4A37-9389-DEAAD3C164A8}">
            <xm:f>Tables!$B$6</xm:f>
            <x14:dxf>
              <fill>
                <patternFill>
                  <bgColor rgb="FFFF0000"/>
                </patternFill>
              </fill>
            </x14:dxf>
          </x14:cfRule>
          <xm:sqref>F642</xm:sqref>
        </x14:conditionalFormatting>
        <x14:conditionalFormatting xmlns:xm="http://schemas.microsoft.com/office/excel/2006/main">
          <x14:cfRule type="cellIs" priority="14661" operator="equal" id="{843F979F-A6CA-442B-9F5D-12725B6DC2F0}">
            <xm:f>Tables!$B$3</xm:f>
            <x14:dxf>
              <fill>
                <patternFill>
                  <bgColor rgb="FFFFFFCC"/>
                </patternFill>
              </fill>
            </x14:dxf>
          </x14:cfRule>
          <x14:cfRule type="cellIs" priority="14662" operator="equal" id="{217302A0-FB02-4409-998B-27B0FFF72247}">
            <xm:f>Tables!$B$4</xm:f>
            <x14:dxf>
              <fill>
                <patternFill>
                  <bgColor rgb="FF92D050"/>
                </patternFill>
              </fill>
            </x14:dxf>
          </x14:cfRule>
          <x14:cfRule type="cellIs" priority="14663" operator="equal" id="{F70C24D5-2F5C-4FD0-9517-FCBD04A57BE8}">
            <xm:f>Tables!$B$5</xm:f>
            <x14:dxf>
              <fill>
                <patternFill>
                  <bgColor rgb="FFFFC000"/>
                </patternFill>
              </fill>
            </x14:dxf>
          </x14:cfRule>
          <x14:cfRule type="cellIs" priority="14664" operator="equal" id="{E87EC6C2-7D62-4A31-9E0F-04C8D6AC8717}">
            <xm:f>Tables!$B$6</xm:f>
            <x14:dxf>
              <fill>
                <patternFill>
                  <bgColor rgb="FFFF0000"/>
                </patternFill>
              </fill>
            </x14:dxf>
          </x14:cfRule>
          <xm:sqref>F641</xm:sqref>
        </x14:conditionalFormatting>
        <x14:conditionalFormatting xmlns:xm="http://schemas.microsoft.com/office/excel/2006/main">
          <x14:cfRule type="cellIs" priority="14641" operator="equal" id="{2C5BAE58-D39F-4567-9910-64BD2648B22D}">
            <xm:f>Tables!$B$3</xm:f>
            <x14:dxf>
              <fill>
                <patternFill>
                  <bgColor rgb="FFFFFFCC"/>
                </patternFill>
              </fill>
            </x14:dxf>
          </x14:cfRule>
          <x14:cfRule type="cellIs" priority="14642" operator="equal" id="{9DCF6A62-F17E-48BB-A356-01E778A1E108}">
            <xm:f>Tables!$B$4</xm:f>
            <x14:dxf>
              <fill>
                <patternFill>
                  <bgColor rgb="FF92D050"/>
                </patternFill>
              </fill>
            </x14:dxf>
          </x14:cfRule>
          <x14:cfRule type="cellIs" priority="14643" operator="equal" id="{2F303948-6BAA-47CD-9DFA-CDFE9E05426E}">
            <xm:f>Tables!$B$5</xm:f>
            <x14:dxf>
              <fill>
                <patternFill>
                  <bgColor rgb="FFFFC000"/>
                </patternFill>
              </fill>
            </x14:dxf>
          </x14:cfRule>
          <x14:cfRule type="cellIs" priority="14644" operator="equal" id="{06E82FAE-E67D-4ED8-90C5-DAA384F0E6E7}">
            <xm:f>Tables!$B$6</xm:f>
            <x14:dxf>
              <fill>
                <patternFill>
                  <bgColor rgb="FFFF0000"/>
                </patternFill>
              </fill>
            </x14:dxf>
          </x14:cfRule>
          <xm:sqref>F632</xm:sqref>
        </x14:conditionalFormatting>
        <x14:conditionalFormatting xmlns:xm="http://schemas.microsoft.com/office/excel/2006/main">
          <x14:cfRule type="cellIs" priority="14637" operator="equal" id="{55562006-24B6-4380-8BC9-79CAB210A534}">
            <xm:f>Tables!$B$3</xm:f>
            <x14:dxf>
              <fill>
                <patternFill>
                  <bgColor rgb="FFFFFFCC"/>
                </patternFill>
              </fill>
            </x14:dxf>
          </x14:cfRule>
          <x14:cfRule type="cellIs" priority="14638" operator="equal" id="{BD4A1761-C25D-4922-99DC-0E18A0B97AA8}">
            <xm:f>Tables!$B$4</xm:f>
            <x14:dxf>
              <fill>
                <patternFill>
                  <bgColor rgb="FF92D050"/>
                </patternFill>
              </fill>
            </x14:dxf>
          </x14:cfRule>
          <x14:cfRule type="cellIs" priority="14639" operator="equal" id="{7B2FD2A6-1649-4DEF-9CDB-97A29A7F77F2}">
            <xm:f>Tables!$B$5</xm:f>
            <x14:dxf>
              <fill>
                <patternFill>
                  <bgColor rgb="FFFFC000"/>
                </patternFill>
              </fill>
            </x14:dxf>
          </x14:cfRule>
          <x14:cfRule type="cellIs" priority="14640" operator="equal" id="{65A57854-78E9-4B65-A3D7-131A5FE7FCA9}">
            <xm:f>Tables!$B$6</xm:f>
            <x14:dxf>
              <fill>
                <patternFill>
                  <bgColor rgb="FFFF0000"/>
                </patternFill>
              </fill>
            </x14:dxf>
          </x14:cfRule>
          <xm:sqref>F631</xm:sqref>
        </x14:conditionalFormatting>
        <x14:conditionalFormatting xmlns:xm="http://schemas.microsoft.com/office/excel/2006/main">
          <x14:cfRule type="cellIs" priority="14617" operator="equal" id="{A24B4BE0-E7AC-46D8-9252-2477D954559B}">
            <xm:f>Tables!$B$3</xm:f>
            <x14:dxf>
              <fill>
                <patternFill>
                  <bgColor rgb="FFFFFFCC"/>
                </patternFill>
              </fill>
            </x14:dxf>
          </x14:cfRule>
          <x14:cfRule type="cellIs" priority="14618" operator="equal" id="{5B13E3EB-E066-4CD9-9FCD-9A67A36F3FA3}">
            <xm:f>Tables!$B$4</xm:f>
            <x14:dxf>
              <fill>
                <patternFill>
                  <bgColor rgb="FF92D050"/>
                </patternFill>
              </fill>
            </x14:dxf>
          </x14:cfRule>
          <x14:cfRule type="cellIs" priority="14619" operator="equal" id="{1B329644-B815-4DE2-8B4D-D9C5B60510A9}">
            <xm:f>Tables!$B$5</xm:f>
            <x14:dxf>
              <fill>
                <patternFill>
                  <bgColor rgb="FFFFC000"/>
                </patternFill>
              </fill>
            </x14:dxf>
          </x14:cfRule>
          <x14:cfRule type="cellIs" priority="14620" operator="equal" id="{AF7F84B4-71EB-44F5-9EB4-8B99A5176F34}">
            <xm:f>Tables!$B$6</xm:f>
            <x14:dxf>
              <fill>
                <patternFill>
                  <bgColor rgb="FFFF0000"/>
                </patternFill>
              </fill>
            </x14:dxf>
          </x14:cfRule>
          <xm:sqref>F622</xm:sqref>
        </x14:conditionalFormatting>
        <x14:conditionalFormatting xmlns:xm="http://schemas.microsoft.com/office/excel/2006/main">
          <x14:cfRule type="cellIs" priority="14613" operator="equal" id="{F56C34DA-995D-4580-AD2E-F58E7657A404}">
            <xm:f>Tables!$B$3</xm:f>
            <x14:dxf>
              <fill>
                <patternFill>
                  <bgColor rgb="FFFFFFCC"/>
                </patternFill>
              </fill>
            </x14:dxf>
          </x14:cfRule>
          <x14:cfRule type="cellIs" priority="14614" operator="equal" id="{EB06B8CF-73EB-4CCB-A8F2-A13C4CE00C2D}">
            <xm:f>Tables!$B$4</xm:f>
            <x14:dxf>
              <fill>
                <patternFill>
                  <bgColor rgb="FF92D050"/>
                </patternFill>
              </fill>
            </x14:dxf>
          </x14:cfRule>
          <x14:cfRule type="cellIs" priority="14615" operator="equal" id="{B22A194A-276C-4C3B-949C-039BAA062C74}">
            <xm:f>Tables!$B$5</xm:f>
            <x14:dxf>
              <fill>
                <patternFill>
                  <bgColor rgb="FFFFC000"/>
                </patternFill>
              </fill>
            </x14:dxf>
          </x14:cfRule>
          <x14:cfRule type="cellIs" priority="14616" operator="equal" id="{EB705373-C21B-4A06-A1E3-D9E09D211BF6}">
            <xm:f>Tables!$B$6</xm:f>
            <x14:dxf>
              <fill>
                <patternFill>
                  <bgColor rgb="FFFF0000"/>
                </patternFill>
              </fill>
            </x14:dxf>
          </x14:cfRule>
          <xm:sqref>F621</xm:sqref>
        </x14:conditionalFormatting>
        <x14:conditionalFormatting xmlns:xm="http://schemas.microsoft.com/office/excel/2006/main">
          <x14:cfRule type="cellIs" priority="14609" operator="equal" id="{F82BD169-C073-45CE-8CE0-6D1624E2D871}">
            <xm:f>Tables!$B$3</xm:f>
            <x14:dxf>
              <fill>
                <patternFill>
                  <bgColor rgb="FFFFFFCC"/>
                </patternFill>
              </fill>
            </x14:dxf>
          </x14:cfRule>
          <x14:cfRule type="cellIs" priority="14610" operator="equal" id="{392ADED1-44BF-4464-A39F-95365D2473C0}">
            <xm:f>Tables!$B$4</xm:f>
            <x14:dxf>
              <fill>
                <patternFill>
                  <bgColor rgb="FF92D050"/>
                </patternFill>
              </fill>
            </x14:dxf>
          </x14:cfRule>
          <x14:cfRule type="cellIs" priority="14611" operator="equal" id="{8DADE773-A870-4282-9E99-600831B62D5D}">
            <xm:f>Tables!$B$5</xm:f>
            <x14:dxf>
              <fill>
                <patternFill>
                  <bgColor rgb="FFFFC000"/>
                </patternFill>
              </fill>
            </x14:dxf>
          </x14:cfRule>
          <x14:cfRule type="cellIs" priority="14612" operator="equal" id="{C27EE59B-7887-43E7-B924-A0C8ABB0870E}">
            <xm:f>Tables!$B$6</xm:f>
            <x14:dxf>
              <fill>
                <patternFill>
                  <bgColor rgb="FFFF0000"/>
                </patternFill>
              </fill>
            </x14:dxf>
          </x14:cfRule>
          <xm:sqref>F620</xm:sqref>
        </x14:conditionalFormatting>
        <x14:conditionalFormatting xmlns:xm="http://schemas.microsoft.com/office/excel/2006/main">
          <x14:cfRule type="cellIs" priority="14605" operator="equal" id="{5009D3D4-CDC5-42E2-9876-30182CD6B0C2}">
            <xm:f>Tables!$B$3</xm:f>
            <x14:dxf>
              <fill>
                <patternFill>
                  <bgColor rgb="FFFFFFCC"/>
                </patternFill>
              </fill>
            </x14:dxf>
          </x14:cfRule>
          <x14:cfRule type="cellIs" priority="14606" operator="equal" id="{07037296-B449-41EC-8BB2-3D93891C527B}">
            <xm:f>Tables!$B$4</xm:f>
            <x14:dxf>
              <fill>
                <patternFill>
                  <bgColor rgb="FF92D050"/>
                </patternFill>
              </fill>
            </x14:dxf>
          </x14:cfRule>
          <x14:cfRule type="cellIs" priority="14607" operator="equal" id="{76F1D5C6-25AE-4331-9664-2E1B3D1A40C7}">
            <xm:f>Tables!$B$5</xm:f>
            <x14:dxf>
              <fill>
                <patternFill>
                  <bgColor rgb="FFFFC000"/>
                </patternFill>
              </fill>
            </x14:dxf>
          </x14:cfRule>
          <x14:cfRule type="cellIs" priority="14608" operator="equal" id="{4965BBEA-0108-4F88-BF6C-C33664ED11F7}">
            <xm:f>Tables!$B$6</xm:f>
            <x14:dxf>
              <fill>
                <patternFill>
                  <bgColor rgb="FFFF0000"/>
                </patternFill>
              </fill>
            </x14:dxf>
          </x14:cfRule>
          <xm:sqref>F619</xm:sqref>
        </x14:conditionalFormatting>
        <x14:conditionalFormatting xmlns:xm="http://schemas.microsoft.com/office/excel/2006/main">
          <x14:cfRule type="cellIs" priority="14585" operator="equal" id="{0FC0A7B6-7DB5-48FF-AF21-30224B62590D}">
            <xm:f>Tables!$B$3</xm:f>
            <x14:dxf>
              <fill>
                <patternFill>
                  <bgColor rgb="FFFFFFCC"/>
                </patternFill>
              </fill>
            </x14:dxf>
          </x14:cfRule>
          <x14:cfRule type="cellIs" priority="14586" operator="equal" id="{A0A93280-47F0-4000-937D-A3D360AD8395}">
            <xm:f>Tables!$B$4</xm:f>
            <x14:dxf>
              <fill>
                <patternFill>
                  <bgColor rgb="FF92D050"/>
                </patternFill>
              </fill>
            </x14:dxf>
          </x14:cfRule>
          <x14:cfRule type="cellIs" priority="14587" operator="equal" id="{723F9A5B-F153-4C98-9430-24A318E3F322}">
            <xm:f>Tables!$B$5</xm:f>
            <x14:dxf>
              <fill>
                <patternFill>
                  <bgColor rgb="FFFFC000"/>
                </patternFill>
              </fill>
            </x14:dxf>
          </x14:cfRule>
          <x14:cfRule type="cellIs" priority="14588" operator="equal" id="{117AD6A6-1746-4B70-993D-D5D3975FC95B}">
            <xm:f>Tables!$B$6</xm:f>
            <x14:dxf>
              <fill>
                <patternFill>
                  <bgColor rgb="FFFF0000"/>
                </patternFill>
              </fill>
            </x14:dxf>
          </x14:cfRule>
          <xm:sqref>F610</xm:sqref>
        </x14:conditionalFormatting>
        <x14:conditionalFormatting xmlns:xm="http://schemas.microsoft.com/office/excel/2006/main">
          <x14:cfRule type="cellIs" priority="14581" operator="equal" id="{D231613C-4AB0-4306-84C1-B9400B7D6BC5}">
            <xm:f>Tables!$B$3</xm:f>
            <x14:dxf>
              <fill>
                <patternFill>
                  <bgColor rgb="FFFFFFCC"/>
                </patternFill>
              </fill>
            </x14:dxf>
          </x14:cfRule>
          <x14:cfRule type="cellIs" priority="14582" operator="equal" id="{C1A5671D-C95C-4CF0-BB16-EF5F0492C878}">
            <xm:f>Tables!$B$4</xm:f>
            <x14:dxf>
              <fill>
                <patternFill>
                  <bgColor rgb="FF92D050"/>
                </patternFill>
              </fill>
            </x14:dxf>
          </x14:cfRule>
          <x14:cfRule type="cellIs" priority="14583" operator="equal" id="{51AF4B54-C2B0-4AED-BC44-8980A2B991B1}">
            <xm:f>Tables!$B$5</xm:f>
            <x14:dxf>
              <fill>
                <patternFill>
                  <bgColor rgb="FFFFC000"/>
                </patternFill>
              </fill>
            </x14:dxf>
          </x14:cfRule>
          <x14:cfRule type="cellIs" priority="14584" operator="equal" id="{E17A62C6-6C10-484E-AE56-6C79CD9DB28F}">
            <xm:f>Tables!$B$6</xm:f>
            <x14:dxf>
              <fill>
                <patternFill>
                  <bgColor rgb="FFFF0000"/>
                </patternFill>
              </fill>
            </x14:dxf>
          </x14:cfRule>
          <xm:sqref>F609</xm:sqref>
        </x14:conditionalFormatting>
        <x14:conditionalFormatting xmlns:xm="http://schemas.microsoft.com/office/excel/2006/main">
          <x14:cfRule type="cellIs" priority="14577" operator="equal" id="{07CB157B-F3BB-452B-B408-8E27B4608D23}">
            <xm:f>Tables!$B$3</xm:f>
            <x14:dxf>
              <fill>
                <patternFill>
                  <bgColor rgb="FFFFFFCC"/>
                </patternFill>
              </fill>
            </x14:dxf>
          </x14:cfRule>
          <x14:cfRule type="cellIs" priority="14578" operator="equal" id="{08A7AAEE-9F5B-4D1C-800E-BA3DCCC82694}">
            <xm:f>Tables!$B$4</xm:f>
            <x14:dxf>
              <fill>
                <patternFill>
                  <bgColor rgb="FF92D050"/>
                </patternFill>
              </fill>
            </x14:dxf>
          </x14:cfRule>
          <x14:cfRule type="cellIs" priority="14579" operator="equal" id="{329C5F10-626A-404B-B729-CECE5BC09138}">
            <xm:f>Tables!$B$5</xm:f>
            <x14:dxf>
              <fill>
                <patternFill>
                  <bgColor rgb="FFFFC000"/>
                </patternFill>
              </fill>
            </x14:dxf>
          </x14:cfRule>
          <x14:cfRule type="cellIs" priority="14580" operator="equal" id="{7963FC64-CFA0-4CED-B240-3B3B574306E1}">
            <xm:f>Tables!$B$6</xm:f>
            <x14:dxf>
              <fill>
                <patternFill>
                  <bgColor rgb="FFFF0000"/>
                </patternFill>
              </fill>
            </x14:dxf>
          </x14:cfRule>
          <xm:sqref>F608</xm:sqref>
        </x14:conditionalFormatting>
        <x14:conditionalFormatting xmlns:xm="http://schemas.microsoft.com/office/excel/2006/main">
          <x14:cfRule type="cellIs" priority="14557" operator="equal" id="{2B73B38E-3F49-4343-84C7-9DD3158049C0}">
            <xm:f>Tables!$B$3</xm:f>
            <x14:dxf>
              <fill>
                <patternFill>
                  <bgColor rgb="FFFFFFCC"/>
                </patternFill>
              </fill>
            </x14:dxf>
          </x14:cfRule>
          <x14:cfRule type="cellIs" priority="14558" operator="equal" id="{DBADB4F4-90EB-4855-B0F8-5366A004642C}">
            <xm:f>Tables!$B$4</xm:f>
            <x14:dxf>
              <fill>
                <patternFill>
                  <bgColor rgb="FF92D050"/>
                </patternFill>
              </fill>
            </x14:dxf>
          </x14:cfRule>
          <x14:cfRule type="cellIs" priority="14559" operator="equal" id="{C4DAF54C-0980-4C93-AC31-E4BDC94C07CF}">
            <xm:f>Tables!$B$5</xm:f>
            <x14:dxf>
              <fill>
                <patternFill>
                  <bgColor rgb="FFFFC000"/>
                </patternFill>
              </fill>
            </x14:dxf>
          </x14:cfRule>
          <x14:cfRule type="cellIs" priority="14560" operator="equal" id="{B5CAD136-9850-4509-8206-180A532A35D0}">
            <xm:f>Tables!$B$6</xm:f>
            <x14:dxf>
              <fill>
                <patternFill>
                  <bgColor rgb="FFFF0000"/>
                </patternFill>
              </fill>
            </x14:dxf>
          </x14:cfRule>
          <xm:sqref>F599</xm:sqref>
        </x14:conditionalFormatting>
        <x14:conditionalFormatting xmlns:xm="http://schemas.microsoft.com/office/excel/2006/main">
          <x14:cfRule type="cellIs" priority="14553" operator="equal" id="{682A408B-0440-4CFD-8296-B4B9000B5F11}">
            <xm:f>Tables!$B$3</xm:f>
            <x14:dxf>
              <fill>
                <patternFill>
                  <bgColor rgb="FFFFFFCC"/>
                </patternFill>
              </fill>
            </x14:dxf>
          </x14:cfRule>
          <x14:cfRule type="cellIs" priority="14554" operator="equal" id="{E738D33C-02D0-4938-8A43-87660FC680CF}">
            <xm:f>Tables!$B$4</xm:f>
            <x14:dxf>
              <fill>
                <patternFill>
                  <bgColor rgb="FF92D050"/>
                </patternFill>
              </fill>
            </x14:dxf>
          </x14:cfRule>
          <x14:cfRule type="cellIs" priority="14555" operator="equal" id="{EAC37B28-5AD7-4648-9DA5-4FF5E7D55A61}">
            <xm:f>Tables!$B$5</xm:f>
            <x14:dxf>
              <fill>
                <patternFill>
                  <bgColor rgb="FFFFC000"/>
                </patternFill>
              </fill>
            </x14:dxf>
          </x14:cfRule>
          <x14:cfRule type="cellIs" priority="14556" operator="equal" id="{D5E60F01-AFC4-4196-97A0-82CD95DE166F}">
            <xm:f>Tables!$B$6</xm:f>
            <x14:dxf>
              <fill>
                <patternFill>
                  <bgColor rgb="FFFF0000"/>
                </patternFill>
              </fill>
            </x14:dxf>
          </x14:cfRule>
          <xm:sqref>F598</xm:sqref>
        </x14:conditionalFormatting>
        <x14:conditionalFormatting xmlns:xm="http://schemas.microsoft.com/office/excel/2006/main">
          <x14:cfRule type="cellIs" priority="14549" operator="equal" id="{5739DC2B-0FD3-4931-A470-0C5448376AD7}">
            <xm:f>Tables!$B$3</xm:f>
            <x14:dxf>
              <fill>
                <patternFill>
                  <bgColor rgb="FFFFFFCC"/>
                </patternFill>
              </fill>
            </x14:dxf>
          </x14:cfRule>
          <x14:cfRule type="cellIs" priority="14550" operator="equal" id="{F2CE9ADF-4208-4E10-8A1D-53210428A499}">
            <xm:f>Tables!$B$4</xm:f>
            <x14:dxf>
              <fill>
                <patternFill>
                  <bgColor rgb="FF92D050"/>
                </patternFill>
              </fill>
            </x14:dxf>
          </x14:cfRule>
          <x14:cfRule type="cellIs" priority="14551" operator="equal" id="{5BDC9434-0E2A-44BC-979B-AE13C7D9558C}">
            <xm:f>Tables!$B$5</xm:f>
            <x14:dxf>
              <fill>
                <patternFill>
                  <bgColor rgb="FFFFC000"/>
                </patternFill>
              </fill>
            </x14:dxf>
          </x14:cfRule>
          <x14:cfRule type="cellIs" priority="14552" operator="equal" id="{4628AAD8-86B1-4F41-BA3E-BF924AACCE7C}">
            <xm:f>Tables!$B$6</xm:f>
            <x14:dxf>
              <fill>
                <patternFill>
                  <bgColor rgb="FFFF0000"/>
                </patternFill>
              </fill>
            </x14:dxf>
          </x14:cfRule>
          <xm:sqref>F597</xm:sqref>
        </x14:conditionalFormatting>
        <x14:conditionalFormatting xmlns:xm="http://schemas.microsoft.com/office/excel/2006/main">
          <x14:cfRule type="cellIs" priority="14529" operator="equal" id="{43072B6D-9502-4796-B289-59B43A927BDD}">
            <xm:f>Tables!$B$3</xm:f>
            <x14:dxf>
              <fill>
                <patternFill>
                  <bgColor rgb="FFFFFFCC"/>
                </patternFill>
              </fill>
            </x14:dxf>
          </x14:cfRule>
          <x14:cfRule type="cellIs" priority="14530" operator="equal" id="{1F851A11-D869-4B19-8590-4D42D7AA79F6}">
            <xm:f>Tables!$B$4</xm:f>
            <x14:dxf>
              <fill>
                <patternFill>
                  <bgColor rgb="FF92D050"/>
                </patternFill>
              </fill>
            </x14:dxf>
          </x14:cfRule>
          <x14:cfRule type="cellIs" priority="14531" operator="equal" id="{6F9595B3-295B-4E9F-B8A3-3CF4BCBAA404}">
            <xm:f>Tables!$B$5</xm:f>
            <x14:dxf>
              <fill>
                <patternFill>
                  <bgColor rgb="FFFFC000"/>
                </patternFill>
              </fill>
            </x14:dxf>
          </x14:cfRule>
          <x14:cfRule type="cellIs" priority="14532" operator="equal" id="{FE206CDE-6DCB-453D-8738-1A779F86165C}">
            <xm:f>Tables!$B$6</xm:f>
            <x14:dxf>
              <fill>
                <patternFill>
                  <bgColor rgb="FFFF0000"/>
                </patternFill>
              </fill>
            </x14:dxf>
          </x14:cfRule>
          <xm:sqref>F588</xm:sqref>
        </x14:conditionalFormatting>
        <x14:conditionalFormatting xmlns:xm="http://schemas.microsoft.com/office/excel/2006/main">
          <x14:cfRule type="cellIs" priority="14525" operator="equal" id="{A311F304-7F13-4A61-ADD8-08F7832106D1}">
            <xm:f>Tables!$B$3</xm:f>
            <x14:dxf>
              <fill>
                <patternFill>
                  <bgColor rgb="FFFFFFCC"/>
                </patternFill>
              </fill>
            </x14:dxf>
          </x14:cfRule>
          <x14:cfRule type="cellIs" priority="14526" operator="equal" id="{3F6C53C5-E864-4733-9540-030B397AED56}">
            <xm:f>Tables!$B$4</xm:f>
            <x14:dxf>
              <fill>
                <patternFill>
                  <bgColor rgb="FF92D050"/>
                </patternFill>
              </fill>
            </x14:dxf>
          </x14:cfRule>
          <x14:cfRule type="cellIs" priority="14527" operator="equal" id="{7B564C1F-B92F-4C5E-B86F-BD5AE169B971}">
            <xm:f>Tables!$B$5</xm:f>
            <x14:dxf>
              <fill>
                <patternFill>
                  <bgColor rgb="FFFFC000"/>
                </patternFill>
              </fill>
            </x14:dxf>
          </x14:cfRule>
          <x14:cfRule type="cellIs" priority="14528" operator="equal" id="{9DA52974-DAF6-4759-853E-07615BED6EC4}">
            <xm:f>Tables!$B$6</xm:f>
            <x14:dxf>
              <fill>
                <patternFill>
                  <bgColor rgb="FFFF0000"/>
                </patternFill>
              </fill>
            </x14:dxf>
          </x14:cfRule>
          <xm:sqref>F587</xm:sqref>
        </x14:conditionalFormatting>
        <x14:conditionalFormatting xmlns:xm="http://schemas.microsoft.com/office/excel/2006/main">
          <x14:cfRule type="cellIs" priority="14509" operator="equal" id="{4056FC3E-A481-4ABD-B50A-C14899804165}">
            <xm:f>Tables!$B$3</xm:f>
            <x14:dxf>
              <fill>
                <patternFill>
                  <bgColor rgb="FFFFFFCC"/>
                </patternFill>
              </fill>
            </x14:dxf>
          </x14:cfRule>
          <x14:cfRule type="cellIs" priority="14510" operator="equal" id="{1F2C6039-F9C4-4642-958A-8ED0A599D034}">
            <xm:f>Tables!$B$4</xm:f>
            <x14:dxf>
              <fill>
                <patternFill>
                  <bgColor rgb="FF92D050"/>
                </patternFill>
              </fill>
            </x14:dxf>
          </x14:cfRule>
          <x14:cfRule type="cellIs" priority="14511" operator="equal" id="{57D15874-40A9-4A95-BB91-E693875D7579}">
            <xm:f>Tables!$B$5</xm:f>
            <x14:dxf>
              <fill>
                <patternFill>
                  <bgColor rgb="FFFFC000"/>
                </patternFill>
              </fill>
            </x14:dxf>
          </x14:cfRule>
          <x14:cfRule type="cellIs" priority="14512" operator="equal" id="{F02698F9-9909-446A-A27D-5E318E64DECD}">
            <xm:f>Tables!$B$6</xm:f>
            <x14:dxf>
              <fill>
                <patternFill>
                  <bgColor rgb="FFFF0000"/>
                </patternFill>
              </fill>
            </x14:dxf>
          </x14:cfRule>
          <xm:sqref>F579</xm:sqref>
        </x14:conditionalFormatting>
        <x14:conditionalFormatting xmlns:xm="http://schemas.microsoft.com/office/excel/2006/main">
          <x14:cfRule type="cellIs" priority="14505" operator="equal" id="{917C22DE-9551-41FC-A5FB-31B358F517F5}">
            <xm:f>Tables!$B$3</xm:f>
            <x14:dxf>
              <fill>
                <patternFill>
                  <bgColor rgb="FFFFFFCC"/>
                </patternFill>
              </fill>
            </x14:dxf>
          </x14:cfRule>
          <x14:cfRule type="cellIs" priority="14506" operator="equal" id="{81A8F8B5-BAF9-49E9-8B90-C18FDBE9B013}">
            <xm:f>Tables!$B$4</xm:f>
            <x14:dxf>
              <fill>
                <patternFill>
                  <bgColor rgb="FF92D050"/>
                </patternFill>
              </fill>
            </x14:dxf>
          </x14:cfRule>
          <x14:cfRule type="cellIs" priority="14507" operator="equal" id="{06B57362-61EF-4288-ACC9-8CBA5ADEDB77}">
            <xm:f>Tables!$B$5</xm:f>
            <x14:dxf>
              <fill>
                <patternFill>
                  <bgColor rgb="FFFFC000"/>
                </patternFill>
              </fill>
            </x14:dxf>
          </x14:cfRule>
          <x14:cfRule type="cellIs" priority="14508" operator="equal" id="{3B0F6DDE-8454-4510-AFB1-97B99D17BC3B}">
            <xm:f>Tables!$B$6</xm:f>
            <x14:dxf>
              <fill>
                <patternFill>
                  <bgColor rgb="FFFF0000"/>
                </patternFill>
              </fill>
            </x14:dxf>
          </x14:cfRule>
          <xm:sqref>F578</xm:sqref>
        </x14:conditionalFormatting>
        <x14:conditionalFormatting xmlns:xm="http://schemas.microsoft.com/office/excel/2006/main">
          <x14:cfRule type="cellIs" priority="14501" operator="equal" id="{45677DA6-E88A-4109-B125-54C83B1365BE}">
            <xm:f>Tables!$B$3</xm:f>
            <x14:dxf>
              <fill>
                <patternFill>
                  <bgColor rgb="FFFFFFCC"/>
                </patternFill>
              </fill>
            </x14:dxf>
          </x14:cfRule>
          <x14:cfRule type="cellIs" priority="14502" operator="equal" id="{3F8FBF23-2B45-4BE4-B3BC-D9D1DBF2A4AB}">
            <xm:f>Tables!$B$4</xm:f>
            <x14:dxf>
              <fill>
                <patternFill>
                  <bgColor rgb="FF92D050"/>
                </patternFill>
              </fill>
            </x14:dxf>
          </x14:cfRule>
          <x14:cfRule type="cellIs" priority="14503" operator="equal" id="{553B3453-D4F9-4CC6-8688-F68B09C4DCBE}">
            <xm:f>Tables!$B$5</xm:f>
            <x14:dxf>
              <fill>
                <patternFill>
                  <bgColor rgb="FFFFC000"/>
                </patternFill>
              </fill>
            </x14:dxf>
          </x14:cfRule>
          <x14:cfRule type="cellIs" priority="14504" operator="equal" id="{C069CBF2-644F-4D9F-B195-BB1DDC30F0E0}">
            <xm:f>Tables!$B$6</xm:f>
            <x14:dxf>
              <fill>
                <patternFill>
                  <bgColor rgb="FFFF0000"/>
                </patternFill>
              </fill>
            </x14:dxf>
          </x14:cfRule>
          <xm:sqref>F577</xm:sqref>
        </x14:conditionalFormatting>
        <x14:conditionalFormatting xmlns:xm="http://schemas.microsoft.com/office/excel/2006/main">
          <x14:cfRule type="cellIs" priority="14485" operator="equal" id="{24377B46-3D1D-49BB-8BCB-BC9B19289364}">
            <xm:f>Tables!$B$3</xm:f>
            <x14:dxf>
              <fill>
                <patternFill>
                  <bgColor rgb="FFFFFFCC"/>
                </patternFill>
              </fill>
            </x14:dxf>
          </x14:cfRule>
          <x14:cfRule type="cellIs" priority="14486" operator="equal" id="{8FA2E5A2-DFBB-438C-AA23-6B37ACE60F5C}">
            <xm:f>Tables!$B$4</xm:f>
            <x14:dxf>
              <fill>
                <patternFill>
                  <bgColor rgb="FF92D050"/>
                </patternFill>
              </fill>
            </x14:dxf>
          </x14:cfRule>
          <x14:cfRule type="cellIs" priority="14487" operator="equal" id="{C5876F53-1A9C-4177-8CFD-130A08B0CF5A}">
            <xm:f>Tables!$B$5</xm:f>
            <x14:dxf>
              <fill>
                <patternFill>
                  <bgColor rgb="FFFFC000"/>
                </patternFill>
              </fill>
            </x14:dxf>
          </x14:cfRule>
          <x14:cfRule type="cellIs" priority="14488" operator="equal" id="{E1BD7D36-3CC6-404C-AB86-2DB6D1818427}">
            <xm:f>Tables!$B$6</xm:f>
            <x14:dxf>
              <fill>
                <patternFill>
                  <bgColor rgb="FFFF0000"/>
                </patternFill>
              </fill>
            </x14:dxf>
          </x14:cfRule>
          <xm:sqref>F569</xm:sqref>
        </x14:conditionalFormatting>
        <x14:conditionalFormatting xmlns:xm="http://schemas.microsoft.com/office/excel/2006/main">
          <x14:cfRule type="cellIs" priority="14481" operator="equal" id="{504EEADF-2F71-43D3-97C5-BCD39E024858}">
            <xm:f>Tables!$B$3</xm:f>
            <x14:dxf>
              <fill>
                <patternFill>
                  <bgColor rgb="FFFFFFCC"/>
                </patternFill>
              </fill>
            </x14:dxf>
          </x14:cfRule>
          <x14:cfRule type="cellIs" priority="14482" operator="equal" id="{AA61FDBE-9C41-44C6-8A64-BDBDE8A6BE78}">
            <xm:f>Tables!$B$4</xm:f>
            <x14:dxf>
              <fill>
                <patternFill>
                  <bgColor rgb="FF92D050"/>
                </patternFill>
              </fill>
            </x14:dxf>
          </x14:cfRule>
          <x14:cfRule type="cellIs" priority="14483" operator="equal" id="{7C4E0A62-3A9A-41F7-B26D-4C891D9BEFDC}">
            <xm:f>Tables!$B$5</xm:f>
            <x14:dxf>
              <fill>
                <patternFill>
                  <bgColor rgb="FFFFC000"/>
                </patternFill>
              </fill>
            </x14:dxf>
          </x14:cfRule>
          <x14:cfRule type="cellIs" priority="14484" operator="equal" id="{D76FE2D6-2DAC-48F0-8F3B-EF01D4950710}">
            <xm:f>Tables!$B$6</xm:f>
            <x14:dxf>
              <fill>
                <patternFill>
                  <bgColor rgb="FFFF0000"/>
                </patternFill>
              </fill>
            </x14:dxf>
          </x14:cfRule>
          <xm:sqref>F568</xm:sqref>
        </x14:conditionalFormatting>
        <x14:conditionalFormatting xmlns:xm="http://schemas.microsoft.com/office/excel/2006/main">
          <x14:cfRule type="cellIs" priority="14477" operator="equal" id="{929CF50D-53A7-4B69-9229-55B3B600443B}">
            <xm:f>Tables!$B$3</xm:f>
            <x14:dxf>
              <fill>
                <patternFill>
                  <bgColor rgb="FFFFFFCC"/>
                </patternFill>
              </fill>
            </x14:dxf>
          </x14:cfRule>
          <x14:cfRule type="cellIs" priority="14478" operator="equal" id="{45673C99-94B5-43ED-A628-EB36EABBF7B6}">
            <xm:f>Tables!$B$4</xm:f>
            <x14:dxf>
              <fill>
                <patternFill>
                  <bgColor rgb="FF92D050"/>
                </patternFill>
              </fill>
            </x14:dxf>
          </x14:cfRule>
          <x14:cfRule type="cellIs" priority="14479" operator="equal" id="{33F3B249-6F54-4B74-B2B4-C74038679829}">
            <xm:f>Tables!$B$5</xm:f>
            <x14:dxf>
              <fill>
                <patternFill>
                  <bgColor rgb="FFFFC000"/>
                </patternFill>
              </fill>
            </x14:dxf>
          </x14:cfRule>
          <x14:cfRule type="cellIs" priority="14480" operator="equal" id="{1F99BC89-2CB4-4A04-B482-C56391F0F14A}">
            <xm:f>Tables!$B$6</xm:f>
            <x14:dxf>
              <fill>
                <patternFill>
                  <bgColor rgb="FFFF0000"/>
                </patternFill>
              </fill>
            </x14:dxf>
          </x14:cfRule>
          <xm:sqref>F567</xm:sqref>
        </x14:conditionalFormatting>
        <x14:conditionalFormatting xmlns:xm="http://schemas.microsoft.com/office/excel/2006/main">
          <x14:cfRule type="cellIs" priority="14461" operator="equal" id="{66260A46-518C-4215-AFB0-694FC3B33996}">
            <xm:f>Tables!$B$3</xm:f>
            <x14:dxf>
              <fill>
                <patternFill>
                  <bgColor rgb="FFFFFFCC"/>
                </patternFill>
              </fill>
            </x14:dxf>
          </x14:cfRule>
          <x14:cfRule type="cellIs" priority="14462" operator="equal" id="{C96CDE03-AC47-4144-94A3-C490DF8A489E}">
            <xm:f>Tables!$B$4</xm:f>
            <x14:dxf>
              <fill>
                <patternFill>
                  <bgColor rgb="FF92D050"/>
                </patternFill>
              </fill>
            </x14:dxf>
          </x14:cfRule>
          <x14:cfRule type="cellIs" priority="14463" operator="equal" id="{ADDF2402-1F29-4CF3-80F7-905C9C725136}">
            <xm:f>Tables!$B$5</xm:f>
            <x14:dxf>
              <fill>
                <patternFill>
                  <bgColor rgb="FFFFC000"/>
                </patternFill>
              </fill>
            </x14:dxf>
          </x14:cfRule>
          <x14:cfRule type="cellIs" priority="14464" operator="equal" id="{038FCBCE-EF62-4CB4-B47F-186BC7370605}">
            <xm:f>Tables!$B$6</xm:f>
            <x14:dxf>
              <fill>
                <patternFill>
                  <bgColor rgb="FFFF0000"/>
                </patternFill>
              </fill>
            </x14:dxf>
          </x14:cfRule>
          <xm:sqref>F559</xm:sqref>
        </x14:conditionalFormatting>
        <x14:conditionalFormatting xmlns:xm="http://schemas.microsoft.com/office/excel/2006/main">
          <x14:cfRule type="cellIs" priority="14457" operator="equal" id="{BB4C486C-5C3F-42AD-8972-3369E3C723C7}">
            <xm:f>Tables!$B$3</xm:f>
            <x14:dxf>
              <fill>
                <patternFill>
                  <bgColor rgb="FFFFFFCC"/>
                </patternFill>
              </fill>
            </x14:dxf>
          </x14:cfRule>
          <x14:cfRule type="cellIs" priority="14458" operator="equal" id="{A9170D8E-28DC-418C-BD96-816E1114C6E6}">
            <xm:f>Tables!$B$4</xm:f>
            <x14:dxf>
              <fill>
                <patternFill>
                  <bgColor rgb="FF92D050"/>
                </patternFill>
              </fill>
            </x14:dxf>
          </x14:cfRule>
          <x14:cfRule type="cellIs" priority="14459" operator="equal" id="{59D528F1-8349-49DD-B75C-EA9AD5807D70}">
            <xm:f>Tables!$B$5</xm:f>
            <x14:dxf>
              <fill>
                <patternFill>
                  <bgColor rgb="FFFFC000"/>
                </patternFill>
              </fill>
            </x14:dxf>
          </x14:cfRule>
          <x14:cfRule type="cellIs" priority="14460" operator="equal" id="{781D4286-9A10-4262-B8B1-11CE106A680A}">
            <xm:f>Tables!$B$6</xm:f>
            <x14:dxf>
              <fill>
                <patternFill>
                  <bgColor rgb="FFFF0000"/>
                </patternFill>
              </fill>
            </x14:dxf>
          </x14:cfRule>
          <xm:sqref>F558</xm:sqref>
        </x14:conditionalFormatting>
        <x14:conditionalFormatting xmlns:xm="http://schemas.microsoft.com/office/excel/2006/main">
          <x14:cfRule type="cellIs" priority="14453" operator="equal" id="{35E466E4-7CC7-435D-B5E3-844DE65BA753}">
            <xm:f>Tables!$B$3</xm:f>
            <x14:dxf>
              <fill>
                <patternFill>
                  <bgColor rgb="FFFFFFCC"/>
                </patternFill>
              </fill>
            </x14:dxf>
          </x14:cfRule>
          <x14:cfRule type="cellIs" priority="14454" operator="equal" id="{90D54CFB-AB3A-48EB-821A-5B14AABBFC4B}">
            <xm:f>Tables!$B$4</xm:f>
            <x14:dxf>
              <fill>
                <patternFill>
                  <bgColor rgb="FF92D050"/>
                </patternFill>
              </fill>
            </x14:dxf>
          </x14:cfRule>
          <x14:cfRule type="cellIs" priority="14455" operator="equal" id="{B4D9F6B1-35CA-4C4B-AC88-A55388CF419A}">
            <xm:f>Tables!$B$5</xm:f>
            <x14:dxf>
              <fill>
                <patternFill>
                  <bgColor rgb="FFFFC000"/>
                </patternFill>
              </fill>
            </x14:dxf>
          </x14:cfRule>
          <x14:cfRule type="cellIs" priority="14456" operator="equal" id="{B02404D0-8AA9-41D8-B31E-D980E660A910}">
            <xm:f>Tables!$B$6</xm:f>
            <x14:dxf>
              <fill>
                <patternFill>
                  <bgColor rgb="FFFF0000"/>
                </patternFill>
              </fill>
            </x14:dxf>
          </x14:cfRule>
          <xm:sqref>F557</xm:sqref>
        </x14:conditionalFormatting>
        <x14:conditionalFormatting xmlns:xm="http://schemas.microsoft.com/office/excel/2006/main">
          <x14:cfRule type="cellIs" priority="14437" operator="equal" id="{5027C7DF-EC09-4A69-9F9F-DDC5511716D5}">
            <xm:f>Tables!$B$3</xm:f>
            <x14:dxf>
              <fill>
                <patternFill>
                  <bgColor rgb="FFFFFFCC"/>
                </patternFill>
              </fill>
            </x14:dxf>
          </x14:cfRule>
          <x14:cfRule type="cellIs" priority="14438" operator="equal" id="{194E3CCF-035E-45E3-9961-E3985C39FC8F}">
            <xm:f>Tables!$B$4</xm:f>
            <x14:dxf>
              <fill>
                <patternFill>
                  <bgColor rgb="FF92D050"/>
                </patternFill>
              </fill>
            </x14:dxf>
          </x14:cfRule>
          <x14:cfRule type="cellIs" priority="14439" operator="equal" id="{8AD53FEB-44FC-4BEC-A465-3AF2C91970CC}">
            <xm:f>Tables!$B$5</xm:f>
            <x14:dxf>
              <fill>
                <patternFill>
                  <bgColor rgb="FFFFC000"/>
                </patternFill>
              </fill>
            </x14:dxf>
          </x14:cfRule>
          <x14:cfRule type="cellIs" priority="14440" operator="equal" id="{7E9E6F3D-E636-4801-9543-6907E0BFEC66}">
            <xm:f>Tables!$B$6</xm:f>
            <x14:dxf>
              <fill>
                <patternFill>
                  <bgColor rgb="FFFF0000"/>
                </patternFill>
              </fill>
            </x14:dxf>
          </x14:cfRule>
          <xm:sqref>F549</xm:sqref>
        </x14:conditionalFormatting>
        <x14:conditionalFormatting xmlns:xm="http://schemas.microsoft.com/office/excel/2006/main">
          <x14:cfRule type="cellIs" priority="14433" operator="equal" id="{324D0E8A-25EE-4C3D-A67F-C9A6E88FF249}">
            <xm:f>Tables!$B$3</xm:f>
            <x14:dxf>
              <fill>
                <patternFill>
                  <bgColor rgb="FFFFFFCC"/>
                </patternFill>
              </fill>
            </x14:dxf>
          </x14:cfRule>
          <x14:cfRule type="cellIs" priority="14434" operator="equal" id="{94163D56-FF02-4797-8A56-0C8FAAF218D5}">
            <xm:f>Tables!$B$4</xm:f>
            <x14:dxf>
              <fill>
                <patternFill>
                  <bgColor rgb="FF92D050"/>
                </patternFill>
              </fill>
            </x14:dxf>
          </x14:cfRule>
          <x14:cfRule type="cellIs" priority="14435" operator="equal" id="{4474A692-AF42-4C6D-8318-063C654E6BE7}">
            <xm:f>Tables!$B$5</xm:f>
            <x14:dxf>
              <fill>
                <patternFill>
                  <bgColor rgb="FFFFC000"/>
                </patternFill>
              </fill>
            </x14:dxf>
          </x14:cfRule>
          <x14:cfRule type="cellIs" priority="14436" operator="equal" id="{F9325BEB-6AAE-4C25-910F-99A5C24DEDAD}">
            <xm:f>Tables!$B$6</xm:f>
            <x14:dxf>
              <fill>
                <patternFill>
                  <bgColor rgb="FFFF0000"/>
                </patternFill>
              </fill>
            </x14:dxf>
          </x14:cfRule>
          <xm:sqref>F548</xm:sqref>
        </x14:conditionalFormatting>
        <x14:conditionalFormatting xmlns:xm="http://schemas.microsoft.com/office/excel/2006/main">
          <x14:cfRule type="cellIs" priority="14429" operator="equal" id="{BD1ECB48-7263-4F12-A935-F675225860BC}">
            <xm:f>Tables!$B$3</xm:f>
            <x14:dxf>
              <fill>
                <patternFill>
                  <bgColor rgb="FFFFFFCC"/>
                </patternFill>
              </fill>
            </x14:dxf>
          </x14:cfRule>
          <x14:cfRule type="cellIs" priority="14430" operator="equal" id="{B4CC0878-9ED2-4047-8E00-7C1456AAA986}">
            <xm:f>Tables!$B$4</xm:f>
            <x14:dxf>
              <fill>
                <patternFill>
                  <bgColor rgb="FF92D050"/>
                </patternFill>
              </fill>
            </x14:dxf>
          </x14:cfRule>
          <x14:cfRule type="cellIs" priority="14431" operator="equal" id="{39730615-4D25-485D-ADEE-254AFBC69DFA}">
            <xm:f>Tables!$B$5</xm:f>
            <x14:dxf>
              <fill>
                <patternFill>
                  <bgColor rgb="FFFFC000"/>
                </patternFill>
              </fill>
            </x14:dxf>
          </x14:cfRule>
          <x14:cfRule type="cellIs" priority="14432" operator="equal" id="{4D205219-8C13-4FFD-8123-D794696D19E8}">
            <xm:f>Tables!$B$6</xm:f>
            <x14:dxf>
              <fill>
                <patternFill>
                  <bgColor rgb="FFFF0000"/>
                </patternFill>
              </fill>
            </x14:dxf>
          </x14:cfRule>
          <xm:sqref>F547</xm:sqref>
        </x14:conditionalFormatting>
        <x14:conditionalFormatting xmlns:xm="http://schemas.microsoft.com/office/excel/2006/main">
          <x14:cfRule type="cellIs" priority="14413" operator="equal" id="{8276B2F3-E0B4-43A1-B318-572E3F4462ED}">
            <xm:f>Tables!$B$3</xm:f>
            <x14:dxf>
              <fill>
                <patternFill>
                  <bgColor rgb="FFFFFFCC"/>
                </patternFill>
              </fill>
            </x14:dxf>
          </x14:cfRule>
          <x14:cfRule type="cellIs" priority="14414" operator="equal" id="{94C80AF6-4B73-40B1-8A19-4A098E3BCAFD}">
            <xm:f>Tables!$B$4</xm:f>
            <x14:dxf>
              <fill>
                <patternFill>
                  <bgColor rgb="FF92D050"/>
                </patternFill>
              </fill>
            </x14:dxf>
          </x14:cfRule>
          <x14:cfRule type="cellIs" priority="14415" operator="equal" id="{20DFBB87-F73B-4365-85F0-59965DE4CD77}">
            <xm:f>Tables!$B$5</xm:f>
            <x14:dxf>
              <fill>
                <patternFill>
                  <bgColor rgb="FFFFC000"/>
                </patternFill>
              </fill>
            </x14:dxf>
          </x14:cfRule>
          <x14:cfRule type="cellIs" priority="14416" operator="equal" id="{D034E76B-6220-4348-8A52-A1A7CB771FBD}">
            <xm:f>Tables!$B$6</xm:f>
            <x14:dxf>
              <fill>
                <patternFill>
                  <bgColor rgb="FFFF0000"/>
                </patternFill>
              </fill>
            </x14:dxf>
          </x14:cfRule>
          <xm:sqref>F539</xm:sqref>
        </x14:conditionalFormatting>
        <x14:conditionalFormatting xmlns:xm="http://schemas.microsoft.com/office/excel/2006/main">
          <x14:cfRule type="cellIs" priority="14409" operator="equal" id="{3E64C97A-3D82-4113-A3FD-90C810A39714}">
            <xm:f>Tables!$B$3</xm:f>
            <x14:dxf>
              <fill>
                <patternFill>
                  <bgColor rgb="FFFFFFCC"/>
                </patternFill>
              </fill>
            </x14:dxf>
          </x14:cfRule>
          <x14:cfRule type="cellIs" priority="14410" operator="equal" id="{96138EBB-FBAC-4A32-BDB4-C94A25E32701}">
            <xm:f>Tables!$B$4</xm:f>
            <x14:dxf>
              <fill>
                <patternFill>
                  <bgColor rgb="FF92D050"/>
                </patternFill>
              </fill>
            </x14:dxf>
          </x14:cfRule>
          <x14:cfRule type="cellIs" priority="14411" operator="equal" id="{2C473041-2668-4EBA-92FD-77777FA897B7}">
            <xm:f>Tables!$B$5</xm:f>
            <x14:dxf>
              <fill>
                <patternFill>
                  <bgColor rgb="FFFFC000"/>
                </patternFill>
              </fill>
            </x14:dxf>
          </x14:cfRule>
          <x14:cfRule type="cellIs" priority="14412" operator="equal" id="{AFBE3CB9-A9A9-44DB-8A0F-D065E3A202EA}">
            <xm:f>Tables!$B$6</xm:f>
            <x14:dxf>
              <fill>
                <patternFill>
                  <bgColor rgb="FFFF0000"/>
                </patternFill>
              </fill>
            </x14:dxf>
          </x14:cfRule>
          <xm:sqref>F538</xm:sqref>
        </x14:conditionalFormatting>
        <x14:conditionalFormatting xmlns:xm="http://schemas.microsoft.com/office/excel/2006/main">
          <x14:cfRule type="cellIs" priority="14405" operator="equal" id="{DAA0E29B-F2A4-4D0F-BD61-E39C8B13D435}">
            <xm:f>Tables!$B$3</xm:f>
            <x14:dxf>
              <fill>
                <patternFill>
                  <bgColor rgb="FFFFFFCC"/>
                </patternFill>
              </fill>
            </x14:dxf>
          </x14:cfRule>
          <x14:cfRule type="cellIs" priority="14406" operator="equal" id="{91DD67E2-AA89-49E0-B2E4-1244482FB3BF}">
            <xm:f>Tables!$B$4</xm:f>
            <x14:dxf>
              <fill>
                <patternFill>
                  <bgColor rgb="FF92D050"/>
                </patternFill>
              </fill>
            </x14:dxf>
          </x14:cfRule>
          <x14:cfRule type="cellIs" priority="14407" operator="equal" id="{2735C9F0-FEF7-4B8D-87C1-C34C2A5B2277}">
            <xm:f>Tables!$B$5</xm:f>
            <x14:dxf>
              <fill>
                <patternFill>
                  <bgColor rgb="FFFFC000"/>
                </patternFill>
              </fill>
            </x14:dxf>
          </x14:cfRule>
          <x14:cfRule type="cellIs" priority="14408" operator="equal" id="{7235D78A-6FF6-46C4-8AD4-E20647887789}">
            <xm:f>Tables!$B$6</xm:f>
            <x14:dxf>
              <fill>
                <patternFill>
                  <bgColor rgb="FFFF0000"/>
                </patternFill>
              </fill>
            </x14:dxf>
          </x14:cfRule>
          <xm:sqref>F537</xm:sqref>
        </x14:conditionalFormatting>
        <x14:conditionalFormatting xmlns:xm="http://schemas.microsoft.com/office/excel/2006/main">
          <x14:cfRule type="cellIs" priority="14393" operator="equal" id="{ACF3A7E6-F53B-46C9-94B5-0D6DA87BA8D2}">
            <xm:f>Tables!$B$3</xm:f>
            <x14:dxf>
              <fill>
                <patternFill>
                  <bgColor rgb="FFFFFFCC"/>
                </patternFill>
              </fill>
            </x14:dxf>
          </x14:cfRule>
          <x14:cfRule type="cellIs" priority="14394" operator="equal" id="{4218F171-2699-4902-BE69-C2C643B2DF0E}">
            <xm:f>Tables!$B$4</xm:f>
            <x14:dxf>
              <fill>
                <patternFill>
                  <bgColor rgb="FF92D050"/>
                </patternFill>
              </fill>
            </x14:dxf>
          </x14:cfRule>
          <x14:cfRule type="cellIs" priority="14395" operator="equal" id="{1E74DF2C-10B5-4410-A0A6-77AB572D4EB2}">
            <xm:f>Tables!$B$5</xm:f>
            <x14:dxf>
              <fill>
                <patternFill>
                  <bgColor rgb="FFFFC000"/>
                </patternFill>
              </fill>
            </x14:dxf>
          </x14:cfRule>
          <x14:cfRule type="cellIs" priority="14396" operator="equal" id="{9C67E6D0-CB96-4E1A-ADF2-6E58A0D58A88}">
            <xm:f>Tables!$B$6</xm:f>
            <x14:dxf>
              <fill>
                <patternFill>
                  <bgColor rgb="FFFF0000"/>
                </patternFill>
              </fill>
            </x14:dxf>
          </x14:cfRule>
          <xm:sqref>F530</xm:sqref>
        </x14:conditionalFormatting>
        <x14:conditionalFormatting xmlns:xm="http://schemas.microsoft.com/office/excel/2006/main">
          <x14:cfRule type="cellIs" priority="14389" operator="equal" id="{2203F37A-2CC2-484A-A56F-8D45196548E6}">
            <xm:f>Tables!$B$3</xm:f>
            <x14:dxf>
              <fill>
                <patternFill>
                  <bgColor rgb="FFFFFFCC"/>
                </patternFill>
              </fill>
            </x14:dxf>
          </x14:cfRule>
          <x14:cfRule type="cellIs" priority="14390" operator="equal" id="{D66B7C90-BD1D-4142-AF5F-1B599C78255D}">
            <xm:f>Tables!$B$4</xm:f>
            <x14:dxf>
              <fill>
                <patternFill>
                  <bgColor rgb="FF92D050"/>
                </patternFill>
              </fill>
            </x14:dxf>
          </x14:cfRule>
          <x14:cfRule type="cellIs" priority="14391" operator="equal" id="{B7724AEF-682F-41D8-A34E-D81C694DE037}">
            <xm:f>Tables!$B$5</xm:f>
            <x14:dxf>
              <fill>
                <patternFill>
                  <bgColor rgb="FFFFC000"/>
                </patternFill>
              </fill>
            </x14:dxf>
          </x14:cfRule>
          <x14:cfRule type="cellIs" priority="14392" operator="equal" id="{CAE1EC7F-A244-4628-B415-A6E3E58C7461}">
            <xm:f>Tables!$B$6</xm:f>
            <x14:dxf>
              <fill>
                <patternFill>
                  <bgColor rgb="FFFF0000"/>
                </patternFill>
              </fill>
            </x14:dxf>
          </x14:cfRule>
          <xm:sqref>F529</xm:sqref>
        </x14:conditionalFormatting>
        <x14:conditionalFormatting xmlns:xm="http://schemas.microsoft.com/office/excel/2006/main">
          <x14:cfRule type="cellIs" priority="14373" operator="equal" id="{DABAFBCF-B2AC-44FA-9701-9554E40BFA5A}">
            <xm:f>Tables!$B$3</xm:f>
            <x14:dxf>
              <fill>
                <patternFill>
                  <bgColor rgb="FFFFFFCC"/>
                </patternFill>
              </fill>
            </x14:dxf>
          </x14:cfRule>
          <x14:cfRule type="cellIs" priority="14374" operator="equal" id="{78D5C440-EF03-4CE8-9178-F45C9B6CE0C2}">
            <xm:f>Tables!$B$4</xm:f>
            <x14:dxf>
              <fill>
                <patternFill>
                  <bgColor rgb="FF92D050"/>
                </patternFill>
              </fill>
            </x14:dxf>
          </x14:cfRule>
          <x14:cfRule type="cellIs" priority="14375" operator="equal" id="{17850DFE-15B7-404C-9D0B-4256EA174C32}">
            <xm:f>Tables!$B$5</xm:f>
            <x14:dxf>
              <fill>
                <patternFill>
                  <bgColor rgb="FFFFC000"/>
                </patternFill>
              </fill>
            </x14:dxf>
          </x14:cfRule>
          <x14:cfRule type="cellIs" priority="14376" operator="equal" id="{B7B7745C-20F3-4E21-9B9E-8BE7A271218E}">
            <xm:f>Tables!$B$6</xm:f>
            <x14:dxf>
              <fill>
                <patternFill>
                  <bgColor rgb="FFFF0000"/>
                </patternFill>
              </fill>
            </x14:dxf>
          </x14:cfRule>
          <xm:sqref>F519</xm:sqref>
        </x14:conditionalFormatting>
        <x14:conditionalFormatting xmlns:xm="http://schemas.microsoft.com/office/excel/2006/main">
          <x14:cfRule type="cellIs" priority="14369" operator="equal" id="{75C15265-D26E-4986-85E8-F438114B7D9C}">
            <xm:f>Tables!$B$3</xm:f>
            <x14:dxf>
              <fill>
                <patternFill>
                  <bgColor rgb="FFFFFFCC"/>
                </patternFill>
              </fill>
            </x14:dxf>
          </x14:cfRule>
          <x14:cfRule type="cellIs" priority="14370" operator="equal" id="{39321763-1DDE-4C73-8CCC-9FEE3FCE7B5A}">
            <xm:f>Tables!$B$4</xm:f>
            <x14:dxf>
              <fill>
                <patternFill>
                  <bgColor rgb="FF92D050"/>
                </patternFill>
              </fill>
            </x14:dxf>
          </x14:cfRule>
          <x14:cfRule type="cellIs" priority="14371" operator="equal" id="{0A07B732-3B58-4E1F-B6A8-3FF41C1601A8}">
            <xm:f>Tables!$B$5</xm:f>
            <x14:dxf>
              <fill>
                <patternFill>
                  <bgColor rgb="FFFFC000"/>
                </patternFill>
              </fill>
            </x14:dxf>
          </x14:cfRule>
          <x14:cfRule type="cellIs" priority="14372" operator="equal" id="{60A6ABC2-413A-41D6-84FD-D827569C0122}">
            <xm:f>Tables!$B$6</xm:f>
            <x14:dxf>
              <fill>
                <patternFill>
                  <bgColor rgb="FFFF0000"/>
                </patternFill>
              </fill>
            </x14:dxf>
          </x14:cfRule>
          <xm:sqref>F518</xm:sqref>
        </x14:conditionalFormatting>
        <x14:conditionalFormatting xmlns:xm="http://schemas.microsoft.com/office/excel/2006/main">
          <x14:cfRule type="cellIs" priority="14365" operator="equal" id="{35B17323-12BB-4F83-B5C4-1AAE3A59BE3C}">
            <xm:f>Tables!$B$3</xm:f>
            <x14:dxf>
              <fill>
                <patternFill>
                  <bgColor rgb="FFFFFFCC"/>
                </patternFill>
              </fill>
            </x14:dxf>
          </x14:cfRule>
          <x14:cfRule type="cellIs" priority="14366" operator="equal" id="{3EC454DA-2487-4E17-92A0-DFC301A67050}">
            <xm:f>Tables!$B$4</xm:f>
            <x14:dxf>
              <fill>
                <patternFill>
                  <bgColor rgb="FF92D050"/>
                </patternFill>
              </fill>
            </x14:dxf>
          </x14:cfRule>
          <x14:cfRule type="cellIs" priority="14367" operator="equal" id="{C829AC7A-1BCC-452A-8F3A-F629458F3909}">
            <xm:f>Tables!$B$5</xm:f>
            <x14:dxf>
              <fill>
                <patternFill>
                  <bgColor rgb="FFFFC000"/>
                </patternFill>
              </fill>
            </x14:dxf>
          </x14:cfRule>
          <x14:cfRule type="cellIs" priority="14368" operator="equal" id="{C76D49C5-6ADA-4692-BB0B-3136549B2088}">
            <xm:f>Tables!$B$6</xm:f>
            <x14:dxf>
              <fill>
                <patternFill>
                  <bgColor rgb="FFFF0000"/>
                </patternFill>
              </fill>
            </x14:dxf>
          </x14:cfRule>
          <xm:sqref>F517</xm:sqref>
        </x14:conditionalFormatting>
        <x14:conditionalFormatting xmlns:xm="http://schemas.microsoft.com/office/excel/2006/main">
          <x14:cfRule type="cellIs" priority="14345" operator="equal" id="{6712CB71-3973-42D6-9EAD-29603C1C12A6}">
            <xm:f>Tables!$B$3</xm:f>
            <x14:dxf>
              <fill>
                <patternFill>
                  <bgColor rgb="FFFFFFCC"/>
                </patternFill>
              </fill>
            </x14:dxf>
          </x14:cfRule>
          <x14:cfRule type="cellIs" priority="14346" operator="equal" id="{82C91F10-13CC-457A-B799-AFA9518345E1}">
            <xm:f>Tables!$B$4</xm:f>
            <x14:dxf>
              <fill>
                <patternFill>
                  <bgColor rgb="FF92D050"/>
                </patternFill>
              </fill>
            </x14:dxf>
          </x14:cfRule>
          <x14:cfRule type="cellIs" priority="14347" operator="equal" id="{6DF386C6-3ABE-4A58-88AD-494CEA7D4DA8}">
            <xm:f>Tables!$B$5</xm:f>
            <x14:dxf>
              <fill>
                <patternFill>
                  <bgColor rgb="FFFFC000"/>
                </patternFill>
              </fill>
            </x14:dxf>
          </x14:cfRule>
          <x14:cfRule type="cellIs" priority="14348" operator="equal" id="{223FFBCF-BB63-4703-8FD4-1358C4CB5B32}">
            <xm:f>Tables!$B$6</xm:f>
            <x14:dxf>
              <fill>
                <patternFill>
                  <bgColor rgb="FFFF0000"/>
                </patternFill>
              </fill>
            </x14:dxf>
          </x14:cfRule>
          <xm:sqref>F508</xm:sqref>
        </x14:conditionalFormatting>
        <x14:conditionalFormatting xmlns:xm="http://schemas.microsoft.com/office/excel/2006/main">
          <x14:cfRule type="cellIs" priority="14341" operator="equal" id="{D37F1659-FBF5-47E1-8BE0-6284FEC2275B}">
            <xm:f>Tables!$B$3</xm:f>
            <x14:dxf>
              <fill>
                <patternFill>
                  <bgColor rgb="FFFFFFCC"/>
                </patternFill>
              </fill>
            </x14:dxf>
          </x14:cfRule>
          <x14:cfRule type="cellIs" priority="14342" operator="equal" id="{529F36D9-9CCE-4788-AB6E-E665ACF572EA}">
            <xm:f>Tables!$B$4</xm:f>
            <x14:dxf>
              <fill>
                <patternFill>
                  <bgColor rgb="FF92D050"/>
                </patternFill>
              </fill>
            </x14:dxf>
          </x14:cfRule>
          <x14:cfRule type="cellIs" priority="14343" operator="equal" id="{63E76ED3-6789-4852-B7F0-E42532175B72}">
            <xm:f>Tables!$B$5</xm:f>
            <x14:dxf>
              <fill>
                <patternFill>
                  <bgColor rgb="FFFFC000"/>
                </patternFill>
              </fill>
            </x14:dxf>
          </x14:cfRule>
          <x14:cfRule type="cellIs" priority="14344" operator="equal" id="{BECAD9F5-E4E2-4D0E-BDAE-7049E096C44C}">
            <xm:f>Tables!$B$6</xm:f>
            <x14:dxf>
              <fill>
                <patternFill>
                  <bgColor rgb="FFFF0000"/>
                </patternFill>
              </fill>
            </x14:dxf>
          </x14:cfRule>
          <xm:sqref>F507</xm:sqref>
        </x14:conditionalFormatting>
        <x14:conditionalFormatting xmlns:xm="http://schemas.microsoft.com/office/excel/2006/main">
          <x14:cfRule type="cellIs" priority="14337" operator="equal" id="{66F34EE4-65BC-44FC-9561-EF418327E9D1}">
            <xm:f>Tables!$B$3</xm:f>
            <x14:dxf>
              <fill>
                <patternFill>
                  <bgColor rgb="FFFFFFCC"/>
                </patternFill>
              </fill>
            </x14:dxf>
          </x14:cfRule>
          <x14:cfRule type="cellIs" priority="14338" operator="equal" id="{AAADE2DA-4DF2-4DF8-A3C7-71D387F17657}">
            <xm:f>Tables!$B$4</xm:f>
            <x14:dxf>
              <fill>
                <patternFill>
                  <bgColor rgb="FF92D050"/>
                </patternFill>
              </fill>
            </x14:dxf>
          </x14:cfRule>
          <x14:cfRule type="cellIs" priority="14339" operator="equal" id="{238F70FE-4DCC-4A48-AD19-CF83A7F8B661}">
            <xm:f>Tables!$B$5</xm:f>
            <x14:dxf>
              <fill>
                <patternFill>
                  <bgColor rgb="FFFFC000"/>
                </patternFill>
              </fill>
            </x14:dxf>
          </x14:cfRule>
          <x14:cfRule type="cellIs" priority="14340" operator="equal" id="{BB0855BE-905C-443B-9806-D186A8890F91}">
            <xm:f>Tables!$B$6</xm:f>
            <x14:dxf>
              <fill>
                <patternFill>
                  <bgColor rgb="FFFF0000"/>
                </patternFill>
              </fill>
            </x14:dxf>
          </x14:cfRule>
          <xm:sqref>F506</xm:sqref>
        </x14:conditionalFormatting>
        <x14:conditionalFormatting xmlns:xm="http://schemas.microsoft.com/office/excel/2006/main">
          <x14:cfRule type="cellIs" priority="14333" operator="equal" id="{E4F8D351-00D9-4942-B5B1-16C71BB74B53}">
            <xm:f>Tables!$B$3</xm:f>
            <x14:dxf>
              <fill>
                <patternFill>
                  <bgColor rgb="FFFFFFCC"/>
                </patternFill>
              </fill>
            </x14:dxf>
          </x14:cfRule>
          <x14:cfRule type="cellIs" priority="14334" operator="equal" id="{0B71939B-9A89-4CC5-BE03-6282EBBD774E}">
            <xm:f>Tables!$B$4</xm:f>
            <x14:dxf>
              <fill>
                <patternFill>
                  <bgColor rgb="FF92D050"/>
                </patternFill>
              </fill>
            </x14:dxf>
          </x14:cfRule>
          <x14:cfRule type="cellIs" priority="14335" operator="equal" id="{7717BB2B-805E-4F17-8C84-B783197E8301}">
            <xm:f>Tables!$B$5</xm:f>
            <x14:dxf>
              <fill>
                <patternFill>
                  <bgColor rgb="FFFFC000"/>
                </patternFill>
              </fill>
            </x14:dxf>
          </x14:cfRule>
          <x14:cfRule type="cellIs" priority="14336" operator="equal" id="{633A8164-6F5D-4B28-A820-50ACDEAFAA17}">
            <xm:f>Tables!$B$6</xm:f>
            <x14:dxf>
              <fill>
                <patternFill>
                  <bgColor rgb="FFFF0000"/>
                </patternFill>
              </fill>
            </x14:dxf>
          </x14:cfRule>
          <xm:sqref>F505</xm:sqref>
        </x14:conditionalFormatting>
        <x14:conditionalFormatting xmlns:xm="http://schemas.microsoft.com/office/excel/2006/main">
          <x14:cfRule type="cellIs" priority="14317" operator="equal" id="{1785CA84-1FF6-4484-906A-4F0BE7C0354D}">
            <xm:f>Tables!$B$3</xm:f>
            <x14:dxf>
              <fill>
                <patternFill>
                  <bgColor rgb="FFFFFFCC"/>
                </patternFill>
              </fill>
            </x14:dxf>
          </x14:cfRule>
          <x14:cfRule type="cellIs" priority="14318" operator="equal" id="{65DFF006-A25E-4649-840E-2B2D644C5FC6}">
            <xm:f>Tables!$B$4</xm:f>
            <x14:dxf>
              <fill>
                <patternFill>
                  <bgColor rgb="FF92D050"/>
                </patternFill>
              </fill>
            </x14:dxf>
          </x14:cfRule>
          <x14:cfRule type="cellIs" priority="14319" operator="equal" id="{6A4C9C4F-6EC9-4DA7-AF43-E4D3C1A8A1C7}">
            <xm:f>Tables!$B$5</xm:f>
            <x14:dxf>
              <fill>
                <patternFill>
                  <bgColor rgb="FFFFC000"/>
                </patternFill>
              </fill>
            </x14:dxf>
          </x14:cfRule>
          <x14:cfRule type="cellIs" priority="14320" operator="equal" id="{4EF8276E-3F37-4C7E-8D0E-746CCF8C4335}">
            <xm:f>Tables!$B$6</xm:f>
            <x14:dxf>
              <fill>
                <patternFill>
                  <bgColor rgb="FFFF0000"/>
                </patternFill>
              </fill>
            </x14:dxf>
          </x14:cfRule>
          <xm:sqref>F497</xm:sqref>
        </x14:conditionalFormatting>
        <x14:conditionalFormatting xmlns:xm="http://schemas.microsoft.com/office/excel/2006/main">
          <x14:cfRule type="cellIs" priority="14313" operator="equal" id="{3B3E6CF4-1598-4B7A-A2CF-C9EC522FA535}">
            <xm:f>Tables!$B$3</xm:f>
            <x14:dxf>
              <fill>
                <patternFill>
                  <bgColor rgb="FFFFFFCC"/>
                </patternFill>
              </fill>
            </x14:dxf>
          </x14:cfRule>
          <x14:cfRule type="cellIs" priority="14314" operator="equal" id="{069CBA99-B01B-4AFF-9ADC-11F47A11C5A9}">
            <xm:f>Tables!$B$4</xm:f>
            <x14:dxf>
              <fill>
                <patternFill>
                  <bgColor rgb="FF92D050"/>
                </patternFill>
              </fill>
            </x14:dxf>
          </x14:cfRule>
          <x14:cfRule type="cellIs" priority="14315" operator="equal" id="{D2C10AB2-C957-43A9-A9B1-FFAA0B615F81}">
            <xm:f>Tables!$B$5</xm:f>
            <x14:dxf>
              <fill>
                <patternFill>
                  <bgColor rgb="FFFFC000"/>
                </patternFill>
              </fill>
            </x14:dxf>
          </x14:cfRule>
          <x14:cfRule type="cellIs" priority="14316" operator="equal" id="{B9ED93BF-E42E-4251-9A54-18973B7D59A7}">
            <xm:f>Tables!$B$6</xm:f>
            <x14:dxf>
              <fill>
                <patternFill>
                  <bgColor rgb="FFFF0000"/>
                </patternFill>
              </fill>
            </x14:dxf>
          </x14:cfRule>
          <xm:sqref>F496</xm:sqref>
        </x14:conditionalFormatting>
        <x14:conditionalFormatting xmlns:xm="http://schemas.microsoft.com/office/excel/2006/main">
          <x14:cfRule type="cellIs" priority="14297" operator="equal" id="{500A438E-F3B7-4376-8C13-341EBBFFBE3D}">
            <xm:f>Tables!$B$3</xm:f>
            <x14:dxf>
              <fill>
                <patternFill>
                  <bgColor rgb="FFFFFFCC"/>
                </patternFill>
              </fill>
            </x14:dxf>
          </x14:cfRule>
          <x14:cfRule type="cellIs" priority="14298" operator="equal" id="{B4B2882C-BC04-4C89-80E7-0DC82E13CB16}">
            <xm:f>Tables!$B$4</xm:f>
            <x14:dxf>
              <fill>
                <patternFill>
                  <bgColor rgb="FF92D050"/>
                </patternFill>
              </fill>
            </x14:dxf>
          </x14:cfRule>
          <x14:cfRule type="cellIs" priority="14299" operator="equal" id="{828865F9-A224-4CE2-8E3D-EC18FC729D5A}">
            <xm:f>Tables!$B$5</xm:f>
            <x14:dxf>
              <fill>
                <patternFill>
                  <bgColor rgb="FFFFC000"/>
                </patternFill>
              </fill>
            </x14:dxf>
          </x14:cfRule>
          <x14:cfRule type="cellIs" priority="14300" operator="equal" id="{08D111D7-F1D7-44D7-AB1F-58A5436BC2C0}">
            <xm:f>Tables!$B$6</xm:f>
            <x14:dxf>
              <fill>
                <patternFill>
                  <bgColor rgb="FFFF0000"/>
                </patternFill>
              </fill>
            </x14:dxf>
          </x14:cfRule>
          <xm:sqref>F488</xm:sqref>
        </x14:conditionalFormatting>
        <x14:conditionalFormatting xmlns:xm="http://schemas.microsoft.com/office/excel/2006/main">
          <x14:cfRule type="cellIs" priority="14293" operator="equal" id="{F622D97F-32DC-4917-97E1-BD9C21A5B852}">
            <xm:f>Tables!$B$3</xm:f>
            <x14:dxf>
              <fill>
                <patternFill>
                  <bgColor rgb="FFFFFFCC"/>
                </patternFill>
              </fill>
            </x14:dxf>
          </x14:cfRule>
          <x14:cfRule type="cellIs" priority="14294" operator="equal" id="{96FEF39F-0344-443C-93DC-A5CE10082C7A}">
            <xm:f>Tables!$B$4</xm:f>
            <x14:dxf>
              <fill>
                <patternFill>
                  <bgColor rgb="FF92D050"/>
                </patternFill>
              </fill>
            </x14:dxf>
          </x14:cfRule>
          <x14:cfRule type="cellIs" priority="14295" operator="equal" id="{862E9C6D-218E-419F-B79C-3988D5B3E526}">
            <xm:f>Tables!$B$5</xm:f>
            <x14:dxf>
              <fill>
                <patternFill>
                  <bgColor rgb="FFFFC000"/>
                </patternFill>
              </fill>
            </x14:dxf>
          </x14:cfRule>
          <x14:cfRule type="cellIs" priority="14296" operator="equal" id="{B4AFE9BC-512F-42D3-AFD5-FCD7871CBCF0}">
            <xm:f>Tables!$B$6</xm:f>
            <x14:dxf>
              <fill>
                <patternFill>
                  <bgColor rgb="FFFF0000"/>
                </patternFill>
              </fill>
            </x14:dxf>
          </x14:cfRule>
          <xm:sqref>F487</xm:sqref>
        </x14:conditionalFormatting>
        <x14:conditionalFormatting xmlns:xm="http://schemas.microsoft.com/office/excel/2006/main">
          <x14:cfRule type="cellIs" priority="14277" operator="equal" id="{153E3392-A650-4A0E-BB49-4D91A13E5357}">
            <xm:f>Tables!$B$3</xm:f>
            <x14:dxf>
              <fill>
                <patternFill>
                  <bgColor rgb="FFFFFFCC"/>
                </patternFill>
              </fill>
            </x14:dxf>
          </x14:cfRule>
          <x14:cfRule type="cellIs" priority="14278" operator="equal" id="{514F8CFA-4C47-490D-ACDD-D4CB1A43D4B1}">
            <xm:f>Tables!$B$4</xm:f>
            <x14:dxf>
              <fill>
                <patternFill>
                  <bgColor rgb="FF92D050"/>
                </patternFill>
              </fill>
            </x14:dxf>
          </x14:cfRule>
          <x14:cfRule type="cellIs" priority="14279" operator="equal" id="{71157FA5-1C86-4CE5-ADB2-6DFF5107BB24}">
            <xm:f>Tables!$B$5</xm:f>
            <x14:dxf>
              <fill>
                <patternFill>
                  <bgColor rgb="FFFFC000"/>
                </patternFill>
              </fill>
            </x14:dxf>
          </x14:cfRule>
          <x14:cfRule type="cellIs" priority="14280" operator="equal" id="{618A00F9-8035-4939-8FA5-8AD5A502D353}">
            <xm:f>Tables!$B$6</xm:f>
            <x14:dxf>
              <fill>
                <patternFill>
                  <bgColor rgb="FFFF0000"/>
                </patternFill>
              </fill>
            </x14:dxf>
          </x14:cfRule>
          <xm:sqref>F479</xm:sqref>
        </x14:conditionalFormatting>
        <x14:conditionalFormatting xmlns:xm="http://schemas.microsoft.com/office/excel/2006/main">
          <x14:cfRule type="cellIs" priority="14273" operator="equal" id="{2A9895B9-D7B4-4DBC-A41F-5B459BE0E5CA}">
            <xm:f>Tables!$B$3</xm:f>
            <x14:dxf>
              <fill>
                <patternFill>
                  <bgColor rgb="FFFFFFCC"/>
                </patternFill>
              </fill>
            </x14:dxf>
          </x14:cfRule>
          <x14:cfRule type="cellIs" priority="14274" operator="equal" id="{BCDE2B71-1B36-4AB0-8978-AA1A246CD5E3}">
            <xm:f>Tables!$B$4</xm:f>
            <x14:dxf>
              <fill>
                <patternFill>
                  <bgColor rgb="FF92D050"/>
                </patternFill>
              </fill>
            </x14:dxf>
          </x14:cfRule>
          <x14:cfRule type="cellIs" priority="14275" operator="equal" id="{F565E6A1-41FD-44FF-85EA-6663F3521BAE}">
            <xm:f>Tables!$B$5</xm:f>
            <x14:dxf>
              <fill>
                <patternFill>
                  <bgColor rgb="FFFFC000"/>
                </patternFill>
              </fill>
            </x14:dxf>
          </x14:cfRule>
          <x14:cfRule type="cellIs" priority="14276" operator="equal" id="{9C77DE86-F281-4FEE-84F2-B188F100BF7B}">
            <xm:f>Tables!$B$6</xm:f>
            <x14:dxf>
              <fill>
                <patternFill>
                  <bgColor rgb="FFFF0000"/>
                </patternFill>
              </fill>
            </x14:dxf>
          </x14:cfRule>
          <xm:sqref>F478</xm:sqref>
        </x14:conditionalFormatting>
        <x14:conditionalFormatting xmlns:xm="http://schemas.microsoft.com/office/excel/2006/main">
          <x14:cfRule type="cellIs" priority="14257" operator="equal" id="{75C51698-EC1D-4C21-9EF1-A9C36A097EC7}">
            <xm:f>Tables!$B$3</xm:f>
            <x14:dxf>
              <fill>
                <patternFill>
                  <bgColor rgb="FFFFFFCC"/>
                </patternFill>
              </fill>
            </x14:dxf>
          </x14:cfRule>
          <x14:cfRule type="cellIs" priority="14258" operator="equal" id="{6D79B104-EA57-4F16-84EE-D7CFC363394E}">
            <xm:f>Tables!$B$4</xm:f>
            <x14:dxf>
              <fill>
                <patternFill>
                  <bgColor rgb="FF92D050"/>
                </patternFill>
              </fill>
            </x14:dxf>
          </x14:cfRule>
          <x14:cfRule type="cellIs" priority="14259" operator="equal" id="{47EF4ACF-F48B-423A-99E0-F1D05DC8CAA8}">
            <xm:f>Tables!$B$5</xm:f>
            <x14:dxf>
              <fill>
                <patternFill>
                  <bgColor rgb="FFFFC000"/>
                </patternFill>
              </fill>
            </x14:dxf>
          </x14:cfRule>
          <x14:cfRule type="cellIs" priority="14260" operator="equal" id="{AEFDECB8-3940-49AA-9396-98DA42AD01F5}">
            <xm:f>Tables!$B$6</xm:f>
            <x14:dxf>
              <fill>
                <patternFill>
                  <bgColor rgb="FFFF0000"/>
                </patternFill>
              </fill>
            </x14:dxf>
          </x14:cfRule>
          <xm:sqref>F470</xm:sqref>
        </x14:conditionalFormatting>
        <x14:conditionalFormatting xmlns:xm="http://schemas.microsoft.com/office/excel/2006/main">
          <x14:cfRule type="cellIs" priority="14253" operator="equal" id="{DC148984-EBAF-4752-B0E6-4466BDB33A5F}">
            <xm:f>Tables!$B$3</xm:f>
            <x14:dxf>
              <fill>
                <patternFill>
                  <bgColor rgb="FFFFFFCC"/>
                </patternFill>
              </fill>
            </x14:dxf>
          </x14:cfRule>
          <x14:cfRule type="cellIs" priority="14254" operator="equal" id="{28590660-F428-44C2-8782-A5036FE488D4}">
            <xm:f>Tables!$B$4</xm:f>
            <x14:dxf>
              <fill>
                <patternFill>
                  <bgColor rgb="FF92D050"/>
                </patternFill>
              </fill>
            </x14:dxf>
          </x14:cfRule>
          <x14:cfRule type="cellIs" priority="14255" operator="equal" id="{C71B8166-4088-476B-8305-1ACB42477393}">
            <xm:f>Tables!$B$5</xm:f>
            <x14:dxf>
              <fill>
                <patternFill>
                  <bgColor rgb="FFFFC000"/>
                </patternFill>
              </fill>
            </x14:dxf>
          </x14:cfRule>
          <x14:cfRule type="cellIs" priority="14256" operator="equal" id="{DDDBC657-5F5E-47EF-A00B-746EA3533E5E}">
            <xm:f>Tables!$B$6</xm:f>
            <x14:dxf>
              <fill>
                <patternFill>
                  <bgColor rgb="FFFF0000"/>
                </patternFill>
              </fill>
            </x14:dxf>
          </x14:cfRule>
          <xm:sqref>F469</xm:sqref>
        </x14:conditionalFormatting>
        <x14:conditionalFormatting xmlns:xm="http://schemas.microsoft.com/office/excel/2006/main">
          <x14:cfRule type="cellIs" priority="14237" operator="equal" id="{45285BCE-22C0-44FE-AE43-B667C62C4CB3}">
            <xm:f>Tables!$B$3</xm:f>
            <x14:dxf>
              <fill>
                <patternFill>
                  <bgColor rgb="FFFFFFCC"/>
                </patternFill>
              </fill>
            </x14:dxf>
          </x14:cfRule>
          <x14:cfRule type="cellIs" priority="14238" operator="equal" id="{62CB308A-747F-4338-A28C-9B0E22B2A569}">
            <xm:f>Tables!$B$4</xm:f>
            <x14:dxf>
              <fill>
                <patternFill>
                  <bgColor rgb="FF92D050"/>
                </patternFill>
              </fill>
            </x14:dxf>
          </x14:cfRule>
          <x14:cfRule type="cellIs" priority="14239" operator="equal" id="{2E2AE0D1-BAE0-48CE-881F-D114903CFC0E}">
            <xm:f>Tables!$B$5</xm:f>
            <x14:dxf>
              <fill>
                <patternFill>
                  <bgColor rgb="FFFFC000"/>
                </patternFill>
              </fill>
            </x14:dxf>
          </x14:cfRule>
          <x14:cfRule type="cellIs" priority="14240" operator="equal" id="{B159CEB6-2380-485C-9AB6-03ECBEB8FDEC}">
            <xm:f>Tables!$B$6</xm:f>
            <x14:dxf>
              <fill>
                <patternFill>
                  <bgColor rgb="FFFF0000"/>
                </patternFill>
              </fill>
            </x14:dxf>
          </x14:cfRule>
          <xm:sqref>F461</xm:sqref>
        </x14:conditionalFormatting>
        <x14:conditionalFormatting xmlns:xm="http://schemas.microsoft.com/office/excel/2006/main">
          <x14:cfRule type="cellIs" priority="14233" operator="equal" id="{AE118DB2-884B-463F-AB37-8175560BD68B}">
            <xm:f>Tables!$B$3</xm:f>
            <x14:dxf>
              <fill>
                <patternFill>
                  <bgColor rgb="FFFFFFCC"/>
                </patternFill>
              </fill>
            </x14:dxf>
          </x14:cfRule>
          <x14:cfRule type="cellIs" priority="14234" operator="equal" id="{C508CF49-5C2C-45EC-AD9E-B9F32E78B2FB}">
            <xm:f>Tables!$B$4</xm:f>
            <x14:dxf>
              <fill>
                <patternFill>
                  <bgColor rgb="FF92D050"/>
                </patternFill>
              </fill>
            </x14:dxf>
          </x14:cfRule>
          <x14:cfRule type="cellIs" priority="14235" operator="equal" id="{7132B59B-0AA3-46B1-8D3C-5EBCCD34E9D7}">
            <xm:f>Tables!$B$5</xm:f>
            <x14:dxf>
              <fill>
                <patternFill>
                  <bgColor rgb="FFFFC000"/>
                </patternFill>
              </fill>
            </x14:dxf>
          </x14:cfRule>
          <x14:cfRule type="cellIs" priority="14236" operator="equal" id="{2084F4E0-5932-4F34-9934-F849D0702461}">
            <xm:f>Tables!$B$6</xm:f>
            <x14:dxf>
              <fill>
                <patternFill>
                  <bgColor rgb="FFFF0000"/>
                </patternFill>
              </fill>
            </x14:dxf>
          </x14:cfRule>
          <xm:sqref>F460</xm:sqref>
        </x14:conditionalFormatting>
        <x14:conditionalFormatting xmlns:xm="http://schemas.microsoft.com/office/excel/2006/main">
          <x14:cfRule type="cellIs" priority="14213" operator="equal" id="{95ECD553-1E58-45B6-9C89-DF4645193BF5}">
            <xm:f>Tables!$B$15</xm:f>
            <x14:dxf>
              <fill>
                <patternFill>
                  <bgColor rgb="FFFFFFCC"/>
                </patternFill>
              </fill>
            </x14:dxf>
          </x14:cfRule>
          <x14:cfRule type="cellIs" priority="14214" operator="equal" id="{1D764A9D-0DA4-4540-9FE2-737FD1F969EF}">
            <xm:f>Tables!$B$16</xm:f>
            <x14:dxf>
              <fill>
                <patternFill>
                  <bgColor rgb="FF92D050"/>
                </patternFill>
              </fill>
            </x14:dxf>
          </x14:cfRule>
          <x14:cfRule type="cellIs" priority="14215" operator="equal" id="{70F01650-61ED-4625-BF21-C9041AF87B0B}">
            <xm:f>Tables!$B$18</xm:f>
            <x14:dxf>
              <fill>
                <patternFill>
                  <bgColor rgb="FFFFC000"/>
                </patternFill>
              </fill>
            </x14:dxf>
          </x14:cfRule>
          <x14:cfRule type="cellIs" priority="14216" operator="equal" id="{471A013D-9765-4244-B5A6-28EF2B42A7CB}">
            <xm:f>Tables!$B$17</xm:f>
            <x14:dxf>
              <fill>
                <patternFill>
                  <bgColor rgb="FFFF0000"/>
                </patternFill>
              </fill>
            </x14:dxf>
          </x14:cfRule>
          <xm:sqref>M332</xm:sqref>
        </x14:conditionalFormatting>
        <x14:conditionalFormatting xmlns:xm="http://schemas.microsoft.com/office/excel/2006/main">
          <x14:cfRule type="cellIs" priority="14209" operator="equal" id="{D504E1BE-DC36-4537-A669-64FA18CE1C81}">
            <xm:f>Tables!$B$9</xm:f>
            <x14:dxf>
              <fill>
                <patternFill>
                  <bgColor rgb="FFFFFFCC"/>
                </patternFill>
              </fill>
            </x14:dxf>
          </x14:cfRule>
          <x14:cfRule type="cellIs" priority="14210" operator="equal" id="{16F45A91-9347-4061-B5B5-A92B01F85120}">
            <xm:f>Tables!$B$10</xm:f>
            <x14:dxf>
              <fill>
                <patternFill>
                  <bgColor rgb="FF92D050"/>
                </patternFill>
              </fill>
            </x14:dxf>
          </x14:cfRule>
          <x14:cfRule type="cellIs" priority="14211" operator="equal" id="{D7620496-426A-4378-A30E-1C3F07524504}">
            <xm:f>Tables!$B$12</xm:f>
            <x14:dxf>
              <fill>
                <patternFill>
                  <bgColor rgb="FFFFC000"/>
                </patternFill>
              </fill>
            </x14:dxf>
          </x14:cfRule>
          <x14:cfRule type="cellIs" priority="14212" operator="equal" id="{F794A45C-EE95-452B-9734-FCD874D39590}">
            <xm:f>Tables!$B$11</xm:f>
            <x14:dxf>
              <fill>
                <patternFill>
                  <bgColor rgb="FFFF0000"/>
                </patternFill>
              </fill>
            </x14:dxf>
          </x14:cfRule>
          <xm:sqref>Q332</xm:sqref>
        </x14:conditionalFormatting>
        <x14:conditionalFormatting xmlns:xm="http://schemas.microsoft.com/office/excel/2006/main">
          <x14:cfRule type="cellIs" priority="14205" operator="equal" id="{BF2321D3-0E49-475E-AA1F-F2367001CF6F}">
            <xm:f>Tables!$B$15</xm:f>
            <x14:dxf>
              <fill>
                <patternFill>
                  <bgColor rgb="FFFFFFCC"/>
                </patternFill>
              </fill>
            </x14:dxf>
          </x14:cfRule>
          <x14:cfRule type="cellIs" priority="14206" operator="equal" id="{D94F7C54-021F-4277-98EE-9CFEB5A128BE}">
            <xm:f>Tables!$B$16</xm:f>
            <x14:dxf>
              <fill>
                <patternFill>
                  <bgColor rgb="FF92D050"/>
                </patternFill>
              </fill>
            </x14:dxf>
          </x14:cfRule>
          <x14:cfRule type="cellIs" priority="14207" operator="equal" id="{AB08348F-AD12-463A-A540-5F80F018EA6F}">
            <xm:f>Tables!$B$18</xm:f>
            <x14:dxf>
              <fill>
                <patternFill>
                  <bgColor rgb="FFFFC000"/>
                </patternFill>
              </fill>
            </x14:dxf>
          </x14:cfRule>
          <x14:cfRule type="cellIs" priority="14208" operator="equal" id="{A92B3C6F-298B-4221-848B-C5CAABF2198A}">
            <xm:f>Tables!$B$17</xm:f>
            <x14:dxf>
              <fill>
                <patternFill>
                  <bgColor rgb="FFFF0000"/>
                </patternFill>
              </fill>
            </x14:dxf>
          </x14:cfRule>
          <xm:sqref>M376</xm:sqref>
        </x14:conditionalFormatting>
        <x14:conditionalFormatting xmlns:xm="http://schemas.microsoft.com/office/excel/2006/main">
          <x14:cfRule type="cellIs" priority="14201" operator="equal" id="{F185CF92-7103-4250-8589-DC6EA43DE79A}">
            <xm:f>Tables!$B$9</xm:f>
            <x14:dxf>
              <fill>
                <patternFill>
                  <bgColor rgb="FFFFFFCC"/>
                </patternFill>
              </fill>
            </x14:dxf>
          </x14:cfRule>
          <x14:cfRule type="cellIs" priority="14202" operator="equal" id="{0DB6678A-E325-4F91-828F-CB54F103FDAE}">
            <xm:f>Tables!$B$10</xm:f>
            <x14:dxf>
              <fill>
                <patternFill>
                  <bgColor rgb="FF92D050"/>
                </patternFill>
              </fill>
            </x14:dxf>
          </x14:cfRule>
          <x14:cfRule type="cellIs" priority="14203" operator="equal" id="{6B481F6A-7532-483A-9E9A-F62D154F5C16}">
            <xm:f>Tables!$B$12</xm:f>
            <x14:dxf>
              <fill>
                <patternFill>
                  <bgColor rgb="FFFFC000"/>
                </patternFill>
              </fill>
            </x14:dxf>
          </x14:cfRule>
          <x14:cfRule type="cellIs" priority="14204" operator="equal" id="{7CB2EC1B-D89A-455E-8315-6683F38A2DA0}">
            <xm:f>Tables!$B$11</xm:f>
            <x14:dxf>
              <fill>
                <patternFill>
                  <bgColor rgb="FFFF0000"/>
                </patternFill>
              </fill>
            </x14:dxf>
          </x14:cfRule>
          <xm:sqref>Q376</xm:sqref>
        </x14:conditionalFormatting>
        <x14:conditionalFormatting xmlns:xm="http://schemas.microsoft.com/office/excel/2006/main">
          <x14:cfRule type="cellIs" priority="14197" operator="equal" id="{8E38FBD5-ED61-4DAD-8CF7-03197553C9FA}">
            <xm:f>Tables!$B$15</xm:f>
            <x14:dxf>
              <fill>
                <patternFill>
                  <bgColor rgb="FFFFFFCC"/>
                </patternFill>
              </fill>
            </x14:dxf>
          </x14:cfRule>
          <x14:cfRule type="cellIs" priority="14198" operator="equal" id="{EA7AAC19-9F12-47B3-B26F-A49FBDF00C5E}">
            <xm:f>Tables!$B$16</xm:f>
            <x14:dxf>
              <fill>
                <patternFill>
                  <bgColor rgb="FF92D050"/>
                </patternFill>
              </fill>
            </x14:dxf>
          </x14:cfRule>
          <x14:cfRule type="cellIs" priority="14199" operator="equal" id="{F612B50C-1CAB-4F38-A8BD-46AB51140677}">
            <xm:f>Tables!$B$18</xm:f>
            <x14:dxf>
              <fill>
                <patternFill>
                  <bgColor rgb="FFFFC000"/>
                </patternFill>
              </fill>
            </x14:dxf>
          </x14:cfRule>
          <x14:cfRule type="cellIs" priority="14200" operator="equal" id="{B39A67BE-82E8-48F8-8CB0-A89FB32126E7}">
            <xm:f>Tables!$B$17</xm:f>
            <x14:dxf>
              <fill>
                <patternFill>
                  <bgColor rgb="FFFF0000"/>
                </patternFill>
              </fill>
            </x14:dxf>
          </x14:cfRule>
          <xm:sqref>M450</xm:sqref>
        </x14:conditionalFormatting>
        <x14:conditionalFormatting xmlns:xm="http://schemas.microsoft.com/office/excel/2006/main">
          <x14:cfRule type="cellIs" priority="14193" operator="equal" id="{2A5B4D82-7B03-41B5-8ACE-6E7012D68E90}">
            <xm:f>Tables!$B$9</xm:f>
            <x14:dxf>
              <fill>
                <patternFill>
                  <bgColor rgb="FFFFFFCC"/>
                </patternFill>
              </fill>
            </x14:dxf>
          </x14:cfRule>
          <x14:cfRule type="cellIs" priority="14194" operator="equal" id="{BC71AD22-291D-4BE9-BFB5-A1C37EF08817}">
            <xm:f>Tables!$B$10</xm:f>
            <x14:dxf>
              <fill>
                <patternFill>
                  <bgColor rgb="FF92D050"/>
                </patternFill>
              </fill>
            </x14:dxf>
          </x14:cfRule>
          <x14:cfRule type="cellIs" priority="14195" operator="equal" id="{F08BBAEE-8082-43F7-B428-ED553F7C425C}">
            <xm:f>Tables!$B$12</xm:f>
            <x14:dxf>
              <fill>
                <patternFill>
                  <bgColor rgb="FFFFC000"/>
                </patternFill>
              </fill>
            </x14:dxf>
          </x14:cfRule>
          <x14:cfRule type="cellIs" priority="14196" operator="equal" id="{D00DDE3B-6DCE-4ABE-A70D-6E18510B0878}">
            <xm:f>Tables!$B$11</xm:f>
            <x14:dxf>
              <fill>
                <patternFill>
                  <bgColor rgb="FFFF0000"/>
                </patternFill>
              </fill>
            </x14:dxf>
          </x14:cfRule>
          <xm:sqref>Q450</xm:sqref>
        </x14:conditionalFormatting>
        <x14:conditionalFormatting xmlns:xm="http://schemas.microsoft.com/office/excel/2006/main">
          <x14:cfRule type="cellIs" priority="14189" operator="equal" id="{4D7E7834-B6A7-44D3-902A-D2D5BB7C39CA}">
            <xm:f>Tables!$B$15</xm:f>
            <x14:dxf>
              <fill>
                <patternFill>
                  <bgColor rgb="FFFFFFCC"/>
                </patternFill>
              </fill>
            </x14:dxf>
          </x14:cfRule>
          <x14:cfRule type="cellIs" priority="14190" operator="equal" id="{F81BAAB6-5305-4CB4-BB35-659B2CE1DED7}">
            <xm:f>Tables!$B$16</xm:f>
            <x14:dxf>
              <fill>
                <patternFill>
                  <bgColor rgb="FF92D050"/>
                </patternFill>
              </fill>
            </x14:dxf>
          </x14:cfRule>
          <x14:cfRule type="cellIs" priority="14191" operator="equal" id="{A861D706-5430-4E45-ABBF-5AAB948B5DB1}">
            <xm:f>Tables!$B$18</xm:f>
            <x14:dxf>
              <fill>
                <patternFill>
                  <bgColor rgb="FFFFC000"/>
                </patternFill>
              </fill>
            </x14:dxf>
          </x14:cfRule>
          <x14:cfRule type="cellIs" priority="14192" operator="equal" id="{852A0682-0410-463E-9B6D-78991649F620}">
            <xm:f>Tables!$B$17</xm:f>
            <x14:dxf>
              <fill>
                <patternFill>
                  <bgColor rgb="FFFF0000"/>
                </patternFill>
              </fill>
            </x14:dxf>
          </x14:cfRule>
          <xm:sqref>M460</xm:sqref>
        </x14:conditionalFormatting>
        <x14:conditionalFormatting xmlns:xm="http://schemas.microsoft.com/office/excel/2006/main">
          <x14:cfRule type="cellIs" priority="14185" operator="equal" id="{E0580D19-7C61-4FF8-BEF9-8BAE521248EE}">
            <xm:f>Tables!$B$9</xm:f>
            <x14:dxf>
              <fill>
                <patternFill>
                  <bgColor rgb="FFFFFFCC"/>
                </patternFill>
              </fill>
            </x14:dxf>
          </x14:cfRule>
          <x14:cfRule type="cellIs" priority="14186" operator="equal" id="{7DA30BDD-6778-4FD5-B2B4-5D26D2313261}">
            <xm:f>Tables!$B$10</xm:f>
            <x14:dxf>
              <fill>
                <patternFill>
                  <bgColor rgb="FF92D050"/>
                </patternFill>
              </fill>
            </x14:dxf>
          </x14:cfRule>
          <x14:cfRule type="cellIs" priority="14187" operator="equal" id="{175732BE-6E9E-4BAC-B756-7E861A3F0C53}">
            <xm:f>Tables!$B$12</xm:f>
            <x14:dxf>
              <fill>
                <patternFill>
                  <bgColor rgb="FFFFC000"/>
                </patternFill>
              </fill>
            </x14:dxf>
          </x14:cfRule>
          <x14:cfRule type="cellIs" priority="14188" operator="equal" id="{F2A7E08F-C66A-40A8-99C2-ED82B710C8AF}">
            <xm:f>Tables!$B$11</xm:f>
            <x14:dxf>
              <fill>
                <patternFill>
                  <bgColor rgb="FFFF0000"/>
                </patternFill>
              </fill>
            </x14:dxf>
          </x14:cfRule>
          <xm:sqref>Q460</xm:sqref>
        </x14:conditionalFormatting>
        <x14:conditionalFormatting xmlns:xm="http://schemas.microsoft.com/office/excel/2006/main">
          <x14:cfRule type="cellIs" priority="14181" operator="equal" id="{132B88C4-326C-40AA-A1F0-69764562F4D4}">
            <xm:f>Tables!$B$15</xm:f>
            <x14:dxf>
              <fill>
                <patternFill>
                  <bgColor rgb="FFFFFFCC"/>
                </patternFill>
              </fill>
            </x14:dxf>
          </x14:cfRule>
          <x14:cfRule type="cellIs" priority="14182" operator="equal" id="{CBF12D24-338E-4325-B226-BC38B18BFAFA}">
            <xm:f>Tables!$B$16</xm:f>
            <x14:dxf>
              <fill>
                <patternFill>
                  <bgColor rgb="FF92D050"/>
                </patternFill>
              </fill>
            </x14:dxf>
          </x14:cfRule>
          <x14:cfRule type="cellIs" priority="14183" operator="equal" id="{B1B4492B-2952-422C-8ED9-C4CADA09EE7B}">
            <xm:f>Tables!$B$18</xm:f>
            <x14:dxf>
              <fill>
                <patternFill>
                  <bgColor rgb="FFFFC000"/>
                </patternFill>
              </fill>
            </x14:dxf>
          </x14:cfRule>
          <x14:cfRule type="cellIs" priority="14184" operator="equal" id="{2DB987B0-B029-4F62-831F-EEBA1A843D2F}">
            <xm:f>Tables!$B$17</xm:f>
            <x14:dxf>
              <fill>
                <patternFill>
                  <bgColor rgb="FFFF0000"/>
                </patternFill>
              </fill>
            </x14:dxf>
          </x14:cfRule>
          <xm:sqref>M469</xm:sqref>
        </x14:conditionalFormatting>
        <x14:conditionalFormatting xmlns:xm="http://schemas.microsoft.com/office/excel/2006/main">
          <x14:cfRule type="cellIs" priority="14177" operator="equal" id="{FDB27EBA-0EE5-4E71-8628-3B2F3C52EECA}">
            <xm:f>Tables!$B$9</xm:f>
            <x14:dxf>
              <fill>
                <patternFill>
                  <bgColor rgb="FFFFFFCC"/>
                </patternFill>
              </fill>
            </x14:dxf>
          </x14:cfRule>
          <x14:cfRule type="cellIs" priority="14178" operator="equal" id="{524A2408-40E0-4309-B87B-3D4F3F766071}">
            <xm:f>Tables!$B$10</xm:f>
            <x14:dxf>
              <fill>
                <patternFill>
                  <bgColor rgb="FF92D050"/>
                </patternFill>
              </fill>
            </x14:dxf>
          </x14:cfRule>
          <x14:cfRule type="cellIs" priority="14179" operator="equal" id="{FFE48463-B0D4-445B-8A70-2C5AEB750D48}">
            <xm:f>Tables!$B$12</xm:f>
            <x14:dxf>
              <fill>
                <patternFill>
                  <bgColor rgb="FFFFC000"/>
                </patternFill>
              </fill>
            </x14:dxf>
          </x14:cfRule>
          <x14:cfRule type="cellIs" priority="14180" operator="equal" id="{3EE936A9-C8ED-40D0-8F84-D821BF69D6DA}">
            <xm:f>Tables!$B$11</xm:f>
            <x14:dxf>
              <fill>
                <patternFill>
                  <bgColor rgb="FFFF0000"/>
                </patternFill>
              </fill>
            </x14:dxf>
          </x14:cfRule>
          <xm:sqref>Q469</xm:sqref>
        </x14:conditionalFormatting>
        <x14:conditionalFormatting xmlns:xm="http://schemas.microsoft.com/office/excel/2006/main">
          <x14:cfRule type="cellIs" priority="14173" operator="equal" id="{CEB84482-1122-418E-A26C-5E928673E16B}">
            <xm:f>Tables!$B$15</xm:f>
            <x14:dxf>
              <fill>
                <patternFill>
                  <bgColor rgb="FFFFFFCC"/>
                </patternFill>
              </fill>
            </x14:dxf>
          </x14:cfRule>
          <x14:cfRule type="cellIs" priority="14174" operator="equal" id="{2900B820-58F5-4ED2-9206-61DF64C2C3B3}">
            <xm:f>Tables!$B$16</xm:f>
            <x14:dxf>
              <fill>
                <patternFill>
                  <bgColor rgb="FF92D050"/>
                </patternFill>
              </fill>
            </x14:dxf>
          </x14:cfRule>
          <x14:cfRule type="cellIs" priority="14175" operator="equal" id="{CF9C4A5D-6BD6-4EBE-96ED-C8A94FFFE93F}">
            <xm:f>Tables!$B$18</xm:f>
            <x14:dxf>
              <fill>
                <patternFill>
                  <bgColor rgb="FFFFC000"/>
                </patternFill>
              </fill>
            </x14:dxf>
          </x14:cfRule>
          <x14:cfRule type="cellIs" priority="14176" operator="equal" id="{2798D509-17AB-4EF1-86B8-9B3437BC165B}">
            <xm:f>Tables!$B$17</xm:f>
            <x14:dxf>
              <fill>
                <patternFill>
                  <bgColor rgb="FFFF0000"/>
                </patternFill>
              </fill>
            </x14:dxf>
          </x14:cfRule>
          <xm:sqref>M478</xm:sqref>
        </x14:conditionalFormatting>
        <x14:conditionalFormatting xmlns:xm="http://schemas.microsoft.com/office/excel/2006/main">
          <x14:cfRule type="cellIs" priority="14169" operator="equal" id="{16592157-C9F7-4EB3-9A30-F820C3196120}">
            <xm:f>Tables!$B$9</xm:f>
            <x14:dxf>
              <fill>
                <patternFill>
                  <bgColor rgb="FFFFFFCC"/>
                </patternFill>
              </fill>
            </x14:dxf>
          </x14:cfRule>
          <x14:cfRule type="cellIs" priority="14170" operator="equal" id="{CA226179-72E7-43B8-BEEE-8018D8AF41C5}">
            <xm:f>Tables!$B$10</xm:f>
            <x14:dxf>
              <fill>
                <patternFill>
                  <bgColor rgb="FF92D050"/>
                </patternFill>
              </fill>
            </x14:dxf>
          </x14:cfRule>
          <x14:cfRule type="cellIs" priority="14171" operator="equal" id="{8499F2A2-19E4-4667-8DD3-2DB170F6F5B2}">
            <xm:f>Tables!$B$12</xm:f>
            <x14:dxf>
              <fill>
                <patternFill>
                  <bgColor rgb="FFFFC000"/>
                </patternFill>
              </fill>
            </x14:dxf>
          </x14:cfRule>
          <x14:cfRule type="cellIs" priority="14172" operator="equal" id="{4BC9AC8B-D940-43B0-A974-0DFB3BF1117F}">
            <xm:f>Tables!$B$11</xm:f>
            <x14:dxf>
              <fill>
                <patternFill>
                  <bgColor rgb="FFFF0000"/>
                </patternFill>
              </fill>
            </x14:dxf>
          </x14:cfRule>
          <xm:sqref>Q478</xm:sqref>
        </x14:conditionalFormatting>
        <x14:conditionalFormatting xmlns:xm="http://schemas.microsoft.com/office/excel/2006/main">
          <x14:cfRule type="cellIs" priority="14165" operator="equal" id="{E9918A01-C29E-4C58-B4A9-F57BDC032343}">
            <xm:f>Tables!$B$15</xm:f>
            <x14:dxf>
              <fill>
                <patternFill>
                  <bgColor rgb="FFFFFFCC"/>
                </patternFill>
              </fill>
            </x14:dxf>
          </x14:cfRule>
          <x14:cfRule type="cellIs" priority="14166" operator="equal" id="{57992291-A382-42F2-A8AC-ADC2BB18E1EB}">
            <xm:f>Tables!$B$16</xm:f>
            <x14:dxf>
              <fill>
                <patternFill>
                  <bgColor rgb="FF92D050"/>
                </patternFill>
              </fill>
            </x14:dxf>
          </x14:cfRule>
          <x14:cfRule type="cellIs" priority="14167" operator="equal" id="{C886CE05-5465-427E-8348-A2A8A86DECC4}">
            <xm:f>Tables!$B$18</xm:f>
            <x14:dxf>
              <fill>
                <patternFill>
                  <bgColor rgb="FFFFC000"/>
                </patternFill>
              </fill>
            </x14:dxf>
          </x14:cfRule>
          <x14:cfRule type="cellIs" priority="14168" operator="equal" id="{FA57FCC4-87D6-4FB5-B7B6-933347961F34}">
            <xm:f>Tables!$B$17</xm:f>
            <x14:dxf>
              <fill>
                <patternFill>
                  <bgColor rgb="FFFF0000"/>
                </patternFill>
              </fill>
            </x14:dxf>
          </x14:cfRule>
          <xm:sqref>M487</xm:sqref>
        </x14:conditionalFormatting>
        <x14:conditionalFormatting xmlns:xm="http://schemas.microsoft.com/office/excel/2006/main">
          <x14:cfRule type="cellIs" priority="14161" operator="equal" id="{2B955182-F7F6-4949-B5E9-A15283B3A652}">
            <xm:f>Tables!$B$9</xm:f>
            <x14:dxf>
              <fill>
                <patternFill>
                  <bgColor rgb="FFFFFFCC"/>
                </patternFill>
              </fill>
            </x14:dxf>
          </x14:cfRule>
          <x14:cfRule type="cellIs" priority="14162" operator="equal" id="{151AE28F-7B50-47B4-970F-64A173C3E3CF}">
            <xm:f>Tables!$B$10</xm:f>
            <x14:dxf>
              <fill>
                <patternFill>
                  <bgColor rgb="FF92D050"/>
                </patternFill>
              </fill>
            </x14:dxf>
          </x14:cfRule>
          <x14:cfRule type="cellIs" priority="14163" operator="equal" id="{2A1FA1AE-0EBD-4B57-9031-551ADF469463}">
            <xm:f>Tables!$B$12</xm:f>
            <x14:dxf>
              <fill>
                <patternFill>
                  <bgColor rgb="FFFFC000"/>
                </patternFill>
              </fill>
            </x14:dxf>
          </x14:cfRule>
          <x14:cfRule type="cellIs" priority="14164" operator="equal" id="{DADFA22F-CA94-4FE1-9DA4-19558D53AAF7}">
            <xm:f>Tables!$B$11</xm:f>
            <x14:dxf>
              <fill>
                <patternFill>
                  <bgColor rgb="FFFF0000"/>
                </patternFill>
              </fill>
            </x14:dxf>
          </x14:cfRule>
          <xm:sqref>Q487</xm:sqref>
        </x14:conditionalFormatting>
        <x14:conditionalFormatting xmlns:xm="http://schemas.microsoft.com/office/excel/2006/main">
          <x14:cfRule type="cellIs" priority="14157" operator="equal" id="{6EDAA9B4-51F8-49A4-81F4-22D5C6C9C169}">
            <xm:f>Tables!$B$15</xm:f>
            <x14:dxf>
              <fill>
                <patternFill>
                  <bgColor rgb="FFFFFFCC"/>
                </patternFill>
              </fill>
            </x14:dxf>
          </x14:cfRule>
          <x14:cfRule type="cellIs" priority="14158" operator="equal" id="{65B44F95-E359-40D3-81CD-D48209497382}">
            <xm:f>Tables!$B$16</xm:f>
            <x14:dxf>
              <fill>
                <patternFill>
                  <bgColor rgb="FF92D050"/>
                </patternFill>
              </fill>
            </x14:dxf>
          </x14:cfRule>
          <x14:cfRule type="cellIs" priority="14159" operator="equal" id="{B5640A74-C568-4B7A-AB10-F2A9FDD14AE5}">
            <xm:f>Tables!$B$18</xm:f>
            <x14:dxf>
              <fill>
                <patternFill>
                  <bgColor rgb="FFFFC000"/>
                </patternFill>
              </fill>
            </x14:dxf>
          </x14:cfRule>
          <x14:cfRule type="cellIs" priority="14160" operator="equal" id="{B7C03D93-8F0D-4561-A705-685CBDB3667A}">
            <xm:f>Tables!$B$17</xm:f>
            <x14:dxf>
              <fill>
                <patternFill>
                  <bgColor rgb="FFFF0000"/>
                </patternFill>
              </fill>
            </x14:dxf>
          </x14:cfRule>
          <xm:sqref>M496</xm:sqref>
        </x14:conditionalFormatting>
        <x14:conditionalFormatting xmlns:xm="http://schemas.microsoft.com/office/excel/2006/main">
          <x14:cfRule type="cellIs" priority="14153" operator="equal" id="{C0C03494-B2ED-4571-B236-33F885342C3F}">
            <xm:f>Tables!$B$9</xm:f>
            <x14:dxf>
              <fill>
                <patternFill>
                  <bgColor rgb="FFFFFFCC"/>
                </patternFill>
              </fill>
            </x14:dxf>
          </x14:cfRule>
          <x14:cfRule type="cellIs" priority="14154" operator="equal" id="{B84A2887-25BB-4CF3-A7F3-DB3F8CEF7F11}">
            <xm:f>Tables!$B$10</xm:f>
            <x14:dxf>
              <fill>
                <patternFill>
                  <bgColor rgb="FF92D050"/>
                </patternFill>
              </fill>
            </x14:dxf>
          </x14:cfRule>
          <x14:cfRule type="cellIs" priority="14155" operator="equal" id="{95EF7A1D-680A-49D3-8D25-11D8E0C83619}">
            <xm:f>Tables!$B$12</xm:f>
            <x14:dxf>
              <fill>
                <patternFill>
                  <bgColor rgb="FFFFC000"/>
                </patternFill>
              </fill>
            </x14:dxf>
          </x14:cfRule>
          <x14:cfRule type="cellIs" priority="14156" operator="equal" id="{28800D97-E4E5-4599-B116-8D3EF9B09832}">
            <xm:f>Tables!$B$11</xm:f>
            <x14:dxf>
              <fill>
                <patternFill>
                  <bgColor rgb="FFFF0000"/>
                </patternFill>
              </fill>
            </x14:dxf>
          </x14:cfRule>
          <xm:sqref>Q496</xm:sqref>
        </x14:conditionalFormatting>
        <x14:conditionalFormatting xmlns:xm="http://schemas.microsoft.com/office/excel/2006/main">
          <x14:cfRule type="cellIs" priority="14149" operator="equal" id="{ADA39DD0-A73F-42DF-A774-BA14824841F0}">
            <xm:f>Tables!$B$15</xm:f>
            <x14:dxf>
              <fill>
                <patternFill>
                  <bgColor rgb="FFFFFFCC"/>
                </patternFill>
              </fill>
            </x14:dxf>
          </x14:cfRule>
          <x14:cfRule type="cellIs" priority="14150" operator="equal" id="{69075F4A-A7F9-4487-978E-DF0994B6B200}">
            <xm:f>Tables!$B$16</xm:f>
            <x14:dxf>
              <fill>
                <patternFill>
                  <bgColor rgb="FF92D050"/>
                </patternFill>
              </fill>
            </x14:dxf>
          </x14:cfRule>
          <x14:cfRule type="cellIs" priority="14151" operator="equal" id="{59FDD619-5B3F-4BF1-8DF5-DF118B0540C3}">
            <xm:f>Tables!$B$18</xm:f>
            <x14:dxf>
              <fill>
                <patternFill>
                  <bgColor rgb="FFFFC000"/>
                </patternFill>
              </fill>
            </x14:dxf>
          </x14:cfRule>
          <x14:cfRule type="cellIs" priority="14152" operator="equal" id="{F2200510-1AC3-4C63-AA2E-37510765BAC8}">
            <xm:f>Tables!$B$17</xm:f>
            <x14:dxf>
              <fill>
                <patternFill>
                  <bgColor rgb="FFFF0000"/>
                </patternFill>
              </fill>
            </x14:dxf>
          </x14:cfRule>
          <xm:sqref>M529</xm:sqref>
        </x14:conditionalFormatting>
        <x14:conditionalFormatting xmlns:xm="http://schemas.microsoft.com/office/excel/2006/main">
          <x14:cfRule type="cellIs" priority="14145" operator="equal" id="{70BC91EF-C555-474E-9519-132B5E62BB49}">
            <xm:f>Tables!$B$9</xm:f>
            <x14:dxf>
              <fill>
                <patternFill>
                  <bgColor rgb="FFFFFFCC"/>
                </patternFill>
              </fill>
            </x14:dxf>
          </x14:cfRule>
          <x14:cfRule type="cellIs" priority="14146" operator="equal" id="{1B37A9F2-D863-4010-BCAC-3F4E5E833B5D}">
            <xm:f>Tables!$B$10</xm:f>
            <x14:dxf>
              <fill>
                <patternFill>
                  <bgColor rgb="FF92D050"/>
                </patternFill>
              </fill>
            </x14:dxf>
          </x14:cfRule>
          <x14:cfRule type="cellIs" priority="14147" operator="equal" id="{28AC5076-C20D-411A-9C4C-E6865A606EFB}">
            <xm:f>Tables!$B$12</xm:f>
            <x14:dxf>
              <fill>
                <patternFill>
                  <bgColor rgb="FFFFC000"/>
                </patternFill>
              </fill>
            </x14:dxf>
          </x14:cfRule>
          <x14:cfRule type="cellIs" priority="14148" operator="equal" id="{160FDC73-6F41-457B-A984-3A18F27E8D07}">
            <xm:f>Tables!$B$11</xm:f>
            <x14:dxf>
              <fill>
                <patternFill>
                  <bgColor rgb="FFFF0000"/>
                </patternFill>
              </fill>
            </x14:dxf>
          </x14:cfRule>
          <xm:sqref>Q529</xm:sqref>
        </x14:conditionalFormatting>
        <x14:conditionalFormatting xmlns:xm="http://schemas.microsoft.com/office/excel/2006/main">
          <x14:cfRule type="cellIs" priority="14133" operator="equal" id="{7A45EB7F-B730-4585-B3D4-079B69F681E9}">
            <xm:f>Tables!$B$15</xm:f>
            <x14:dxf>
              <fill>
                <patternFill>
                  <bgColor rgb="FFFFFFCC"/>
                </patternFill>
              </fill>
            </x14:dxf>
          </x14:cfRule>
          <x14:cfRule type="cellIs" priority="14134" operator="equal" id="{27E2FC2F-DF55-4B4F-972E-A9B3E85BE9BA}">
            <xm:f>Tables!$B$16</xm:f>
            <x14:dxf>
              <fill>
                <patternFill>
                  <bgColor rgb="FF92D050"/>
                </patternFill>
              </fill>
            </x14:dxf>
          </x14:cfRule>
          <x14:cfRule type="cellIs" priority="14135" operator="equal" id="{9012E73C-2EF4-477A-9A04-604184D6CAD5}">
            <xm:f>Tables!$B$18</xm:f>
            <x14:dxf>
              <fill>
                <patternFill>
                  <bgColor rgb="FFFFC000"/>
                </patternFill>
              </fill>
            </x14:dxf>
          </x14:cfRule>
          <x14:cfRule type="cellIs" priority="14136" operator="equal" id="{4B1F5A1D-03C8-4868-9938-690EAC0D2006}">
            <xm:f>Tables!$B$17</xm:f>
            <x14:dxf>
              <fill>
                <patternFill>
                  <bgColor rgb="FFFF0000"/>
                </patternFill>
              </fill>
            </x14:dxf>
          </x14:cfRule>
          <xm:sqref>M587</xm:sqref>
        </x14:conditionalFormatting>
        <x14:conditionalFormatting xmlns:xm="http://schemas.microsoft.com/office/excel/2006/main">
          <x14:cfRule type="cellIs" priority="14129" operator="equal" id="{FEA1406E-914B-4B38-B72F-88E0F3DEBD9A}">
            <xm:f>Tables!$B$9</xm:f>
            <x14:dxf>
              <fill>
                <patternFill>
                  <bgColor rgb="FFFFFFCC"/>
                </patternFill>
              </fill>
            </x14:dxf>
          </x14:cfRule>
          <x14:cfRule type="cellIs" priority="14130" operator="equal" id="{6DA6351E-1487-4B8A-9288-BAACF1D370A9}">
            <xm:f>Tables!$B$10</xm:f>
            <x14:dxf>
              <fill>
                <patternFill>
                  <bgColor rgb="FF92D050"/>
                </patternFill>
              </fill>
            </x14:dxf>
          </x14:cfRule>
          <x14:cfRule type="cellIs" priority="14131" operator="equal" id="{379F4035-4A44-4517-BE8E-F16DC36201E1}">
            <xm:f>Tables!$B$12</xm:f>
            <x14:dxf>
              <fill>
                <patternFill>
                  <bgColor rgb="FFFFC000"/>
                </patternFill>
              </fill>
            </x14:dxf>
          </x14:cfRule>
          <x14:cfRule type="cellIs" priority="14132" operator="equal" id="{DD4F1031-E97A-427D-8600-A839B1218742}">
            <xm:f>Tables!$B$11</xm:f>
            <x14:dxf>
              <fill>
                <patternFill>
                  <bgColor rgb="FFFF0000"/>
                </patternFill>
              </fill>
            </x14:dxf>
          </x14:cfRule>
          <xm:sqref>Q587</xm:sqref>
        </x14:conditionalFormatting>
        <x14:conditionalFormatting xmlns:xm="http://schemas.microsoft.com/office/excel/2006/main">
          <x14:cfRule type="cellIs" priority="14125" operator="equal" id="{9A913FCD-A46A-4F3E-9D2E-92C1EC533FC6}">
            <xm:f>Tables!$B$15</xm:f>
            <x14:dxf>
              <fill>
                <patternFill>
                  <bgColor rgb="FFFFFFCC"/>
                </patternFill>
              </fill>
            </x14:dxf>
          </x14:cfRule>
          <x14:cfRule type="cellIs" priority="14126" operator="equal" id="{321D6651-42EC-4E24-B47A-F4129C6E8FDD}">
            <xm:f>Tables!$B$16</xm:f>
            <x14:dxf>
              <fill>
                <patternFill>
                  <bgColor rgb="FF92D050"/>
                </patternFill>
              </fill>
            </x14:dxf>
          </x14:cfRule>
          <x14:cfRule type="cellIs" priority="14127" operator="equal" id="{80A5FE14-D252-4735-817A-2BC88BDF34EB}">
            <xm:f>Tables!$B$18</xm:f>
            <x14:dxf>
              <fill>
                <patternFill>
                  <bgColor rgb="FFFFC000"/>
                </patternFill>
              </fill>
            </x14:dxf>
          </x14:cfRule>
          <x14:cfRule type="cellIs" priority="14128" operator="equal" id="{37E31A76-51FE-43DF-BDA1-A3B4B724229E}">
            <xm:f>Tables!$B$17</xm:f>
            <x14:dxf>
              <fill>
                <patternFill>
                  <bgColor rgb="FFFF0000"/>
                </patternFill>
              </fill>
            </x14:dxf>
          </x14:cfRule>
          <xm:sqref>M631</xm:sqref>
        </x14:conditionalFormatting>
        <x14:conditionalFormatting xmlns:xm="http://schemas.microsoft.com/office/excel/2006/main">
          <x14:cfRule type="cellIs" priority="14121" operator="equal" id="{71F2680D-E3B0-4963-842B-88910D5A3007}">
            <xm:f>Tables!$B$9</xm:f>
            <x14:dxf>
              <fill>
                <patternFill>
                  <bgColor rgb="FFFFFFCC"/>
                </patternFill>
              </fill>
            </x14:dxf>
          </x14:cfRule>
          <x14:cfRule type="cellIs" priority="14122" operator="equal" id="{891C59B6-D7A2-4B68-A63D-3FEDDC7FB24D}">
            <xm:f>Tables!$B$10</xm:f>
            <x14:dxf>
              <fill>
                <patternFill>
                  <bgColor rgb="FF92D050"/>
                </patternFill>
              </fill>
            </x14:dxf>
          </x14:cfRule>
          <x14:cfRule type="cellIs" priority="14123" operator="equal" id="{5DC26355-43A9-4648-B0ED-50A41C2B2A8E}">
            <xm:f>Tables!$B$12</xm:f>
            <x14:dxf>
              <fill>
                <patternFill>
                  <bgColor rgb="FFFFC000"/>
                </patternFill>
              </fill>
            </x14:dxf>
          </x14:cfRule>
          <x14:cfRule type="cellIs" priority="14124" operator="equal" id="{7EAF5FEF-88D1-4330-9761-0F2D1ED3F16D}">
            <xm:f>Tables!$B$11</xm:f>
            <x14:dxf>
              <fill>
                <patternFill>
                  <bgColor rgb="FFFF0000"/>
                </patternFill>
              </fill>
            </x14:dxf>
          </x14:cfRule>
          <xm:sqref>Q631</xm:sqref>
        </x14:conditionalFormatting>
        <x14:conditionalFormatting xmlns:xm="http://schemas.microsoft.com/office/excel/2006/main">
          <x14:cfRule type="cellIs" priority="14117" operator="equal" id="{96371D9F-D199-4CE9-86BD-4911972CE235}">
            <xm:f>Tables!$B$15</xm:f>
            <x14:dxf>
              <fill>
                <patternFill>
                  <bgColor rgb="FFFFFFCC"/>
                </patternFill>
              </fill>
            </x14:dxf>
          </x14:cfRule>
          <x14:cfRule type="cellIs" priority="14118" operator="equal" id="{2D384DE9-DC5E-4B29-8BAA-470558E0CFEC}">
            <xm:f>Tables!$B$16</xm:f>
            <x14:dxf>
              <fill>
                <patternFill>
                  <bgColor rgb="FF92D050"/>
                </patternFill>
              </fill>
            </x14:dxf>
          </x14:cfRule>
          <x14:cfRule type="cellIs" priority="14119" operator="equal" id="{737C3B92-9F38-4CEA-B044-72E0E2FF56E2}">
            <xm:f>Tables!$B$18</xm:f>
            <x14:dxf>
              <fill>
                <patternFill>
                  <bgColor rgb="FFFFC000"/>
                </patternFill>
              </fill>
            </x14:dxf>
          </x14:cfRule>
          <x14:cfRule type="cellIs" priority="14120" operator="equal" id="{8D99A08E-112E-4CE0-A40B-2D7583C3E07B}">
            <xm:f>Tables!$B$17</xm:f>
            <x14:dxf>
              <fill>
                <patternFill>
                  <bgColor rgb="FFFF0000"/>
                </patternFill>
              </fill>
            </x14:dxf>
          </x14:cfRule>
          <xm:sqref>M675</xm:sqref>
        </x14:conditionalFormatting>
        <x14:conditionalFormatting xmlns:xm="http://schemas.microsoft.com/office/excel/2006/main">
          <x14:cfRule type="cellIs" priority="14113" operator="equal" id="{B6E5665E-30B9-47E5-A5DD-9B9FC2F6A437}">
            <xm:f>Tables!$B$9</xm:f>
            <x14:dxf>
              <fill>
                <patternFill>
                  <bgColor rgb="FFFFFFCC"/>
                </patternFill>
              </fill>
            </x14:dxf>
          </x14:cfRule>
          <x14:cfRule type="cellIs" priority="14114" operator="equal" id="{8CA5FCC3-5361-4E6C-B2FD-DA5066D0A964}">
            <xm:f>Tables!$B$10</xm:f>
            <x14:dxf>
              <fill>
                <patternFill>
                  <bgColor rgb="FF92D050"/>
                </patternFill>
              </fill>
            </x14:dxf>
          </x14:cfRule>
          <x14:cfRule type="cellIs" priority="14115" operator="equal" id="{B9D51716-44A6-45E9-973D-9A5B9EA2AE4D}">
            <xm:f>Tables!$B$12</xm:f>
            <x14:dxf>
              <fill>
                <patternFill>
                  <bgColor rgb="FFFFC000"/>
                </patternFill>
              </fill>
            </x14:dxf>
          </x14:cfRule>
          <x14:cfRule type="cellIs" priority="14116" operator="equal" id="{11180485-4CAA-435A-BFC4-2CD8F9288677}">
            <xm:f>Tables!$B$11</xm:f>
            <x14:dxf>
              <fill>
                <patternFill>
                  <bgColor rgb="FFFF0000"/>
                </patternFill>
              </fill>
            </x14:dxf>
          </x14:cfRule>
          <xm:sqref>Q675</xm:sqref>
        </x14:conditionalFormatting>
        <x14:conditionalFormatting xmlns:xm="http://schemas.microsoft.com/office/excel/2006/main">
          <x14:cfRule type="cellIs" priority="14109" operator="equal" id="{97E8AD22-A24A-44C9-91EC-801BE881DBF5}">
            <xm:f>Tables!$B$15</xm:f>
            <x14:dxf>
              <fill>
                <patternFill>
                  <bgColor rgb="FFFFFFCC"/>
                </patternFill>
              </fill>
            </x14:dxf>
          </x14:cfRule>
          <x14:cfRule type="cellIs" priority="14110" operator="equal" id="{A5F131D7-C570-4E47-88F4-9ECFCAAEC45B}">
            <xm:f>Tables!$B$16</xm:f>
            <x14:dxf>
              <fill>
                <patternFill>
                  <bgColor rgb="FF92D050"/>
                </patternFill>
              </fill>
            </x14:dxf>
          </x14:cfRule>
          <x14:cfRule type="cellIs" priority="14111" operator="equal" id="{E26F5F1E-8A57-4FB2-8E55-792D251A5E21}">
            <xm:f>Tables!$B$18</xm:f>
            <x14:dxf>
              <fill>
                <patternFill>
                  <bgColor rgb="FFFFC000"/>
                </patternFill>
              </fill>
            </x14:dxf>
          </x14:cfRule>
          <x14:cfRule type="cellIs" priority="14112" operator="equal" id="{292E6CFB-2867-472B-9DF4-C6178B6EC33A}">
            <xm:f>Tables!$B$17</xm:f>
            <x14:dxf>
              <fill>
                <patternFill>
                  <bgColor rgb="FFFF0000"/>
                </patternFill>
              </fill>
            </x14:dxf>
          </x14:cfRule>
          <xm:sqref>M684</xm:sqref>
        </x14:conditionalFormatting>
        <x14:conditionalFormatting xmlns:xm="http://schemas.microsoft.com/office/excel/2006/main">
          <x14:cfRule type="cellIs" priority="14105" operator="equal" id="{9BEB29A9-833A-407C-9D4A-1C37F79FC6EE}">
            <xm:f>Tables!$B$9</xm:f>
            <x14:dxf>
              <fill>
                <patternFill>
                  <bgColor rgb="FFFFFFCC"/>
                </patternFill>
              </fill>
            </x14:dxf>
          </x14:cfRule>
          <x14:cfRule type="cellIs" priority="14106" operator="equal" id="{67844075-F760-4B28-96AA-09F83E9A3EB2}">
            <xm:f>Tables!$B$10</xm:f>
            <x14:dxf>
              <fill>
                <patternFill>
                  <bgColor rgb="FF92D050"/>
                </patternFill>
              </fill>
            </x14:dxf>
          </x14:cfRule>
          <x14:cfRule type="cellIs" priority="14107" operator="equal" id="{F14EE7A4-3831-4B36-B7FF-C4AAE8672D22}">
            <xm:f>Tables!$B$12</xm:f>
            <x14:dxf>
              <fill>
                <patternFill>
                  <bgColor rgb="FFFFC000"/>
                </patternFill>
              </fill>
            </x14:dxf>
          </x14:cfRule>
          <x14:cfRule type="cellIs" priority="14108" operator="equal" id="{57132CF8-A88E-4C46-A7A2-DE7C6E27F62B}">
            <xm:f>Tables!$B$11</xm:f>
            <x14:dxf>
              <fill>
                <patternFill>
                  <bgColor rgb="FFFF0000"/>
                </patternFill>
              </fill>
            </x14:dxf>
          </x14:cfRule>
          <xm:sqref>Q684</xm:sqref>
        </x14:conditionalFormatting>
        <x14:conditionalFormatting xmlns:xm="http://schemas.microsoft.com/office/excel/2006/main">
          <x14:cfRule type="cellIs" priority="14101" operator="equal" id="{A0D623B0-25D1-4B87-BC8C-9F7013B156CB}">
            <xm:f>Tables!$B$15</xm:f>
            <x14:dxf>
              <fill>
                <patternFill>
                  <bgColor rgb="FFFFFFCC"/>
                </patternFill>
              </fill>
            </x14:dxf>
          </x14:cfRule>
          <x14:cfRule type="cellIs" priority="14102" operator="equal" id="{0A9B9052-7E1A-4757-B7A2-EAF7ACA61926}">
            <xm:f>Tables!$B$16</xm:f>
            <x14:dxf>
              <fill>
                <patternFill>
                  <bgColor rgb="FF92D050"/>
                </patternFill>
              </fill>
            </x14:dxf>
          </x14:cfRule>
          <x14:cfRule type="cellIs" priority="14103" operator="equal" id="{274720C4-0C3C-4949-95FC-CD54BEB252A5}">
            <xm:f>Tables!$B$18</xm:f>
            <x14:dxf>
              <fill>
                <patternFill>
                  <bgColor rgb="FFFFC000"/>
                </patternFill>
              </fill>
            </x14:dxf>
          </x14:cfRule>
          <x14:cfRule type="cellIs" priority="14104" operator="equal" id="{44347387-2329-4D35-A3A7-C63B19475D7F}">
            <xm:f>Tables!$B$17</xm:f>
            <x14:dxf>
              <fill>
                <patternFill>
                  <bgColor rgb="FFFF0000"/>
                </patternFill>
              </fill>
            </x14:dxf>
          </x14:cfRule>
          <xm:sqref>M704</xm:sqref>
        </x14:conditionalFormatting>
        <x14:conditionalFormatting xmlns:xm="http://schemas.microsoft.com/office/excel/2006/main">
          <x14:cfRule type="cellIs" priority="14097" operator="equal" id="{52408F99-5BB5-47FE-BAE3-E126605B5022}">
            <xm:f>Tables!$B$9</xm:f>
            <x14:dxf>
              <fill>
                <patternFill>
                  <bgColor rgb="FFFFFFCC"/>
                </patternFill>
              </fill>
            </x14:dxf>
          </x14:cfRule>
          <x14:cfRule type="cellIs" priority="14098" operator="equal" id="{A989D575-6529-4948-864A-B41B67BA477C}">
            <xm:f>Tables!$B$10</xm:f>
            <x14:dxf>
              <fill>
                <patternFill>
                  <bgColor rgb="FF92D050"/>
                </patternFill>
              </fill>
            </x14:dxf>
          </x14:cfRule>
          <x14:cfRule type="cellIs" priority="14099" operator="equal" id="{D4A15E77-4E13-4A9F-B210-4C7A66605D8C}">
            <xm:f>Tables!$B$12</xm:f>
            <x14:dxf>
              <fill>
                <patternFill>
                  <bgColor rgb="FFFFC000"/>
                </patternFill>
              </fill>
            </x14:dxf>
          </x14:cfRule>
          <x14:cfRule type="cellIs" priority="14100" operator="equal" id="{B8505593-E08C-4FAB-AE09-554C6D20DAA2}">
            <xm:f>Tables!$B$11</xm:f>
            <x14:dxf>
              <fill>
                <patternFill>
                  <bgColor rgb="FFFF0000"/>
                </patternFill>
              </fill>
            </x14:dxf>
          </x14:cfRule>
          <xm:sqref>Q704</xm:sqref>
        </x14:conditionalFormatting>
        <x14:conditionalFormatting xmlns:xm="http://schemas.microsoft.com/office/excel/2006/main">
          <x14:cfRule type="cellIs" priority="14093" operator="equal" id="{13CCBFEE-0C0D-4D08-A09F-D8DCAE723467}">
            <xm:f>Tables!$B$15</xm:f>
            <x14:dxf>
              <fill>
                <patternFill>
                  <bgColor rgb="FFFFFFCC"/>
                </patternFill>
              </fill>
            </x14:dxf>
          </x14:cfRule>
          <x14:cfRule type="cellIs" priority="14094" operator="equal" id="{90CC802A-31C1-4EEC-ADBB-CC5AA714C474}">
            <xm:f>Tables!$B$16</xm:f>
            <x14:dxf>
              <fill>
                <patternFill>
                  <bgColor rgb="FF92D050"/>
                </patternFill>
              </fill>
            </x14:dxf>
          </x14:cfRule>
          <x14:cfRule type="cellIs" priority="14095" operator="equal" id="{DDDAAAC4-E991-4583-95B2-F78063E99271}">
            <xm:f>Tables!$B$18</xm:f>
            <x14:dxf>
              <fill>
                <patternFill>
                  <bgColor rgb="FFFFC000"/>
                </patternFill>
              </fill>
            </x14:dxf>
          </x14:cfRule>
          <x14:cfRule type="cellIs" priority="14096" operator="equal" id="{E8C5D73A-CFFA-4852-B55C-4F481C44A593}">
            <xm:f>Tables!$B$17</xm:f>
            <x14:dxf>
              <fill>
                <patternFill>
                  <bgColor rgb="FFFF0000"/>
                </patternFill>
              </fill>
            </x14:dxf>
          </x14:cfRule>
          <xm:sqref>M735</xm:sqref>
        </x14:conditionalFormatting>
        <x14:conditionalFormatting xmlns:xm="http://schemas.microsoft.com/office/excel/2006/main">
          <x14:cfRule type="cellIs" priority="14089" operator="equal" id="{3E883356-0898-4D81-A907-E8C4AF80A742}">
            <xm:f>Tables!$B$9</xm:f>
            <x14:dxf>
              <fill>
                <patternFill>
                  <bgColor rgb="FFFFFFCC"/>
                </patternFill>
              </fill>
            </x14:dxf>
          </x14:cfRule>
          <x14:cfRule type="cellIs" priority="14090" operator="equal" id="{896634D9-3F6D-4E2C-B874-9EE3D01DF656}">
            <xm:f>Tables!$B$10</xm:f>
            <x14:dxf>
              <fill>
                <patternFill>
                  <bgColor rgb="FF92D050"/>
                </patternFill>
              </fill>
            </x14:dxf>
          </x14:cfRule>
          <x14:cfRule type="cellIs" priority="14091" operator="equal" id="{B9F7CB2F-5A89-40CF-B0C2-35AFF1923EA7}">
            <xm:f>Tables!$B$12</xm:f>
            <x14:dxf>
              <fill>
                <patternFill>
                  <bgColor rgb="FFFFC000"/>
                </patternFill>
              </fill>
            </x14:dxf>
          </x14:cfRule>
          <x14:cfRule type="cellIs" priority="14092" operator="equal" id="{B1A9B760-9BDE-4F9F-8C28-1A9C0440F9E8}">
            <xm:f>Tables!$B$11</xm:f>
            <x14:dxf>
              <fill>
                <patternFill>
                  <bgColor rgb="FFFF0000"/>
                </patternFill>
              </fill>
            </x14:dxf>
          </x14:cfRule>
          <xm:sqref>Q735</xm:sqref>
        </x14:conditionalFormatting>
        <x14:conditionalFormatting xmlns:xm="http://schemas.microsoft.com/office/excel/2006/main">
          <x14:cfRule type="cellIs" priority="14065" operator="equal" id="{4C6483A2-6AFF-45D6-9C89-4C778E924C2A}">
            <xm:f>Tables!$B$3</xm:f>
            <x14:dxf>
              <fill>
                <patternFill>
                  <bgColor rgb="FFFFFFCC"/>
                </patternFill>
              </fill>
            </x14:dxf>
          </x14:cfRule>
          <x14:cfRule type="cellIs" priority="14066" operator="equal" id="{54407976-EC3D-4FA3-A0C3-CDC4EFBB475F}">
            <xm:f>Tables!$B$4</xm:f>
            <x14:dxf>
              <fill>
                <patternFill>
                  <bgColor rgb="FF92D050"/>
                </patternFill>
              </fill>
            </x14:dxf>
          </x14:cfRule>
          <x14:cfRule type="cellIs" priority="14067" operator="equal" id="{E3234B49-26D9-478F-A3E0-E08AB84CB6B7}">
            <xm:f>Tables!$B$5</xm:f>
            <x14:dxf>
              <fill>
                <patternFill>
                  <bgColor rgb="FFFFC000"/>
                </patternFill>
              </fill>
            </x14:dxf>
          </x14:cfRule>
          <x14:cfRule type="cellIs" priority="14068" operator="equal" id="{E7EBCD66-2361-42C5-8BBB-0FCC827003E3}">
            <xm:f>Tables!$B$6</xm:f>
            <x14:dxf>
              <fill>
                <patternFill>
                  <bgColor rgb="FFFF0000"/>
                </patternFill>
              </fill>
            </x14:dxf>
          </x14:cfRule>
          <xm:sqref>F753</xm:sqref>
        </x14:conditionalFormatting>
        <x14:conditionalFormatting xmlns:xm="http://schemas.microsoft.com/office/excel/2006/main">
          <x14:cfRule type="cellIs" priority="14061" operator="equal" id="{3BD471DC-63AA-4728-B96B-0E83FAB512C4}">
            <xm:f>Tables!$B$3</xm:f>
            <x14:dxf>
              <fill>
                <patternFill>
                  <bgColor rgb="FFFFFFCC"/>
                </patternFill>
              </fill>
            </x14:dxf>
          </x14:cfRule>
          <x14:cfRule type="cellIs" priority="14062" operator="equal" id="{8A25AE52-3EF7-4E02-85C6-3AC6C84B0FC6}">
            <xm:f>Tables!$B$4</xm:f>
            <x14:dxf>
              <fill>
                <patternFill>
                  <bgColor rgb="FF92D050"/>
                </patternFill>
              </fill>
            </x14:dxf>
          </x14:cfRule>
          <x14:cfRule type="cellIs" priority="14063" operator="equal" id="{35B7A0AC-D646-474E-8903-AEF47B236B5D}">
            <xm:f>Tables!$B$5</xm:f>
            <x14:dxf>
              <fill>
                <patternFill>
                  <bgColor rgb="FFFFC000"/>
                </patternFill>
              </fill>
            </x14:dxf>
          </x14:cfRule>
          <x14:cfRule type="cellIs" priority="14064" operator="equal" id="{A2C9289F-41F6-4EFF-AFBE-980440AF3EBE}">
            <xm:f>Tables!$B$6</xm:f>
            <x14:dxf>
              <fill>
                <patternFill>
                  <bgColor rgb="FFFF0000"/>
                </patternFill>
              </fill>
            </x14:dxf>
          </x14:cfRule>
          <xm:sqref>F754</xm:sqref>
        </x14:conditionalFormatting>
        <x14:conditionalFormatting xmlns:xm="http://schemas.microsoft.com/office/excel/2006/main">
          <x14:cfRule type="cellIs" priority="14045" operator="equal" id="{74F86F6E-0BC4-480C-855D-6B1178D82D2A}">
            <xm:f>Tables!$B$3</xm:f>
            <x14:dxf>
              <fill>
                <patternFill>
                  <bgColor rgb="FFFFFFCC"/>
                </patternFill>
              </fill>
            </x14:dxf>
          </x14:cfRule>
          <x14:cfRule type="cellIs" priority="14046" operator="equal" id="{9A220CCD-B4A5-4FB0-A585-E8356160FF87}">
            <xm:f>Tables!$B$4</xm:f>
            <x14:dxf>
              <fill>
                <patternFill>
                  <bgColor rgb="FF92D050"/>
                </patternFill>
              </fill>
            </x14:dxf>
          </x14:cfRule>
          <x14:cfRule type="cellIs" priority="14047" operator="equal" id="{CFC96B24-2470-4D73-B0C5-C95DB5DB0E78}">
            <xm:f>Tables!$B$5</xm:f>
            <x14:dxf>
              <fill>
                <patternFill>
                  <bgColor rgb="FFFFC000"/>
                </patternFill>
              </fill>
            </x14:dxf>
          </x14:cfRule>
          <x14:cfRule type="cellIs" priority="14048" operator="equal" id="{EDAC3712-8D01-4B95-8A29-3F7C0EBCFAD3}">
            <xm:f>Tables!$B$6</xm:f>
            <x14:dxf>
              <fill>
                <patternFill>
                  <bgColor rgb="FFFF0000"/>
                </patternFill>
              </fill>
            </x14:dxf>
          </x14:cfRule>
          <xm:sqref>F762</xm:sqref>
        </x14:conditionalFormatting>
        <x14:conditionalFormatting xmlns:xm="http://schemas.microsoft.com/office/excel/2006/main">
          <x14:cfRule type="cellIs" priority="14041" operator="equal" id="{FBBAC832-6837-479A-81D0-62245FB66730}">
            <xm:f>Tables!$B$3</xm:f>
            <x14:dxf>
              <fill>
                <patternFill>
                  <bgColor rgb="FFFFFFCC"/>
                </patternFill>
              </fill>
            </x14:dxf>
          </x14:cfRule>
          <x14:cfRule type="cellIs" priority="14042" operator="equal" id="{49F76A85-2A46-4705-89C0-0693DCB3AC06}">
            <xm:f>Tables!$B$4</xm:f>
            <x14:dxf>
              <fill>
                <patternFill>
                  <bgColor rgb="FF92D050"/>
                </patternFill>
              </fill>
            </x14:dxf>
          </x14:cfRule>
          <x14:cfRule type="cellIs" priority="14043" operator="equal" id="{19C7F623-DD50-49CC-940E-A6E8F2345678}">
            <xm:f>Tables!$B$5</xm:f>
            <x14:dxf>
              <fill>
                <patternFill>
                  <bgColor rgb="FFFFC000"/>
                </patternFill>
              </fill>
            </x14:dxf>
          </x14:cfRule>
          <x14:cfRule type="cellIs" priority="14044" operator="equal" id="{21B64A36-29BC-493F-9570-E64582762667}">
            <xm:f>Tables!$B$6</xm:f>
            <x14:dxf>
              <fill>
                <patternFill>
                  <bgColor rgb="FFFF0000"/>
                </patternFill>
              </fill>
            </x14:dxf>
          </x14:cfRule>
          <xm:sqref>F763</xm:sqref>
        </x14:conditionalFormatting>
        <x14:conditionalFormatting xmlns:xm="http://schemas.microsoft.com/office/excel/2006/main">
          <x14:cfRule type="cellIs" priority="14025" operator="equal" id="{FA23E7BE-3C91-4967-BDB3-E8EAB005FCC5}">
            <xm:f>Tables!$B$3</xm:f>
            <x14:dxf>
              <fill>
                <patternFill>
                  <bgColor rgb="FFFFFFCC"/>
                </patternFill>
              </fill>
            </x14:dxf>
          </x14:cfRule>
          <x14:cfRule type="cellIs" priority="14026" operator="equal" id="{4B10C311-EED4-40A8-823B-F9B80E18AF38}">
            <xm:f>Tables!$B$4</xm:f>
            <x14:dxf>
              <fill>
                <patternFill>
                  <bgColor rgb="FF92D050"/>
                </patternFill>
              </fill>
            </x14:dxf>
          </x14:cfRule>
          <x14:cfRule type="cellIs" priority="14027" operator="equal" id="{F301B563-158B-42C5-89BD-0C1CEF04304B}">
            <xm:f>Tables!$B$5</xm:f>
            <x14:dxf>
              <fill>
                <patternFill>
                  <bgColor rgb="FFFFC000"/>
                </patternFill>
              </fill>
            </x14:dxf>
          </x14:cfRule>
          <x14:cfRule type="cellIs" priority="14028" operator="equal" id="{128E356E-E3DF-475A-BC3E-8FA80ECFA684}">
            <xm:f>Tables!$B$6</xm:f>
            <x14:dxf>
              <fill>
                <patternFill>
                  <bgColor rgb="FFFF0000"/>
                </patternFill>
              </fill>
            </x14:dxf>
          </x14:cfRule>
          <xm:sqref>F771</xm:sqref>
        </x14:conditionalFormatting>
        <x14:conditionalFormatting xmlns:xm="http://schemas.microsoft.com/office/excel/2006/main">
          <x14:cfRule type="cellIs" priority="14021" operator="equal" id="{33F4CEBB-DA52-4A6D-A7F3-ACC43CE1E7F4}">
            <xm:f>Tables!$B$3</xm:f>
            <x14:dxf>
              <fill>
                <patternFill>
                  <bgColor rgb="FFFFFFCC"/>
                </patternFill>
              </fill>
            </x14:dxf>
          </x14:cfRule>
          <x14:cfRule type="cellIs" priority="14022" operator="equal" id="{10C6625E-091A-4BBD-8DA6-691D7A69125E}">
            <xm:f>Tables!$B$4</xm:f>
            <x14:dxf>
              <fill>
                <patternFill>
                  <bgColor rgb="FF92D050"/>
                </patternFill>
              </fill>
            </x14:dxf>
          </x14:cfRule>
          <x14:cfRule type="cellIs" priority="14023" operator="equal" id="{8E0D092A-F7F3-4DD5-BD75-8452C4465DFB}">
            <xm:f>Tables!$B$5</xm:f>
            <x14:dxf>
              <fill>
                <patternFill>
                  <bgColor rgb="FFFFC000"/>
                </patternFill>
              </fill>
            </x14:dxf>
          </x14:cfRule>
          <x14:cfRule type="cellIs" priority="14024" operator="equal" id="{631EE982-39D4-4B27-8E48-F4C28D0732D9}">
            <xm:f>Tables!$B$6</xm:f>
            <x14:dxf>
              <fill>
                <patternFill>
                  <bgColor rgb="FFFF0000"/>
                </patternFill>
              </fill>
            </x14:dxf>
          </x14:cfRule>
          <xm:sqref>F772</xm:sqref>
        </x14:conditionalFormatting>
        <x14:conditionalFormatting xmlns:xm="http://schemas.microsoft.com/office/excel/2006/main">
          <x14:cfRule type="cellIs" priority="14005" operator="equal" id="{B7FA93B8-0E46-4D67-86D6-B275B9C95D34}">
            <xm:f>Tables!$B$3</xm:f>
            <x14:dxf>
              <fill>
                <patternFill>
                  <bgColor rgb="FFFFFFCC"/>
                </patternFill>
              </fill>
            </x14:dxf>
          </x14:cfRule>
          <x14:cfRule type="cellIs" priority="14006" operator="equal" id="{B2712610-9593-44D7-99E6-9B2EF3F2B85E}">
            <xm:f>Tables!$B$4</xm:f>
            <x14:dxf>
              <fill>
                <patternFill>
                  <bgColor rgb="FF92D050"/>
                </patternFill>
              </fill>
            </x14:dxf>
          </x14:cfRule>
          <x14:cfRule type="cellIs" priority="14007" operator="equal" id="{2D17DE6E-29B0-4ECF-8024-C7DDECA1F30B}">
            <xm:f>Tables!$B$5</xm:f>
            <x14:dxf>
              <fill>
                <patternFill>
                  <bgColor rgb="FFFFC000"/>
                </patternFill>
              </fill>
            </x14:dxf>
          </x14:cfRule>
          <x14:cfRule type="cellIs" priority="14008" operator="equal" id="{CEE55C2C-73F6-4AA8-82CE-64C3C63F1A2F}">
            <xm:f>Tables!$B$6</xm:f>
            <x14:dxf>
              <fill>
                <patternFill>
                  <bgColor rgb="FFFF0000"/>
                </patternFill>
              </fill>
            </x14:dxf>
          </x14:cfRule>
          <xm:sqref>F780</xm:sqref>
        </x14:conditionalFormatting>
        <x14:conditionalFormatting xmlns:xm="http://schemas.microsoft.com/office/excel/2006/main">
          <x14:cfRule type="cellIs" priority="14001" operator="equal" id="{20F95476-5365-4185-9E07-CAEB59FA0AC9}">
            <xm:f>Tables!$B$3</xm:f>
            <x14:dxf>
              <fill>
                <patternFill>
                  <bgColor rgb="FFFFFFCC"/>
                </patternFill>
              </fill>
            </x14:dxf>
          </x14:cfRule>
          <x14:cfRule type="cellIs" priority="14002" operator="equal" id="{365F4D6F-5679-48ED-ACDC-76B4FD570025}">
            <xm:f>Tables!$B$4</xm:f>
            <x14:dxf>
              <fill>
                <patternFill>
                  <bgColor rgb="FF92D050"/>
                </patternFill>
              </fill>
            </x14:dxf>
          </x14:cfRule>
          <x14:cfRule type="cellIs" priority="14003" operator="equal" id="{E35709E8-5C87-41BA-80C3-448DB62322EC}">
            <xm:f>Tables!$B$5</xm:f>
            <x14:dxf>
              <fill>
                <patternFill>
                  <bgColor rgb="FFFFC000"/>
                </patternFill>
              </fill>
            </x14:dxf>
          </x14:cfRule>
          <x14:cfRule type="cellIs" priority="14004" operator="equal" id="{A8369E47-33EC-46D0-8788-9E51249E71F5}">
            <xm:f>Tables!$B$6</xm:f>
            <x14:dxf>
              <fill>
                <patternFill>
                  <bgColor rgb="FFFF0000"/>
                </patternFill>
              </fill>
            </x14:dxf>
          </x14:cfRule>
          <xm:sqref>F781</xm:sqref>
        </x14:conditionalFormatting>
        <x14:conditionalFormatting xmlns:xm="http://schemas.microsoft.com/office/excel/2006/main">
          <x14:cfRule type="cellIs" priority="13997" operator="equal" id="{CDDDB89E-7C1A-4BA0-B4A2-A3F647DFE6E9}">
            <xm:f>Tables!$B$3</xm:f>
            <x14:dxf>
              <fill>
                <patternFill>
                  <bgColor rgb="FFFFFFCC"/>
                </patternFill>
              </fill>
            </x14:dxf>
          </x14:cfRule>
          <x14:cfRule type="cellIs" priority="13998" operator="equal" id="{7488A443-E284-4995-8381-737C43AF146D}">
            <xm:f>Tables!$B$4</xm:f>
            <x14:dxf>
              <fill>
                <patternFill>
                  <bgColor rgb="FF92D050"/>
                </patternFill>
              </fill>
            </x14:dxf>
          </x14:cfRule>
          <x14:cfRule type="cellIs" priority="13999" operator="equal" id="{1342C9A5-5923-4FAB-81FA-09F617BE7B6C}">
            <xm:f>Tables!$B$5</xm:f>
            <x14:dxf>
              <fill>
                <patternFill>
                  <bgColor rgb="FFFFC000"/>
                </patternFill>
              </fill>
            </x14:dxf>
          </x14:cfRule>
          <x14:cfRule type="cellIs" priority="14000" operator="equal" id="{36B09513-DF2D-41D0-AA65-43D16EF55C58}">
            <xm:f>Tables!$B$6</xm:f>
            <x14:dxf>
              <fill>
                <patternFill>
                  <bgColor rgb="FFFF0000"/>
                </patternFill>
              </fill>
            </x14:dxf>
          </x14:cfRule>
          <xm:sqref>F782</xm:sqref>
        </x14:conditionalFormatting>
        <x14:conditionalFormatting xmlns:xm="http://schemas.microsoft.com/office/excel/2006/main">
          <x14:cfRule type="cellIs" priority="13993" operator="equal" id="{2A9547DB-2606-43E5-A184-940618CEE16C}">
            <xm:f>Tables!$B$3</xm:f>
            <x14:dxf>
              <fill>
                <patternFill>
                  <bgColor rgb="FFFFFFCC"/>
                </patternFill>
              </fill>
            </x14:dxf>
          </x14:cfRule>
          <x14:cfRule type="cellIs" priority="13994" operator="equal" id="{912C9C44-DB69-4057-B782-E68525869C39}">
            <xm:f>Tables!$B$4</xm:f>
            <x14:dxf>
              <fill>
                <patternFill>
                  <bgColor rgb="FF92D050"/>
                </patternFill>
              </fill>
            </x14:dxf>
          </x14:cfRule>
          <x14:cfRule type="cellIs" priority="13995" operator="equal" id="{F3AD24E0-B511-42D5-B8A8-4AF9AD74BC30}">
            <xm:f>Tables!$B$5</xm:f>
            <x14:dxf>
              <fill>
                <patternFill>
                  <bgColor rgb="FFFFC000"/>
                </patternFill>
              </fill>
            </x14:dxf>
          </x14:cfRule>
          <x14:cfRule type="cellIs" priority="13996" operator="equal" id="{93DA7BAF-ED9B-4C8B-9F03-239E03ACB5A9}">
            <xm:f>Tables!$B$6</xm:f>
            <x14:dxf>
              <fill>
                <patternFill>
                  <bgColor rgb="FFFF0000"/>
                </patternFill>
              </fill>
            </x14:dxf>
          </x14:cfRule>
          <xm:sqref>F783</xm:sqref>
        </x14:conditionalFormatting>
        <x14:conditionalFormatting xmlns:xm="http://schemas.microsoft.com/office/excel/2006/main">
          <x14:cfRule type="cellIs" priority="13973" operator="equal" id="{3AF07D72-9D18-485F-AF56-24B66ED9D6A4}">
            <xm:f>Tables!$B$3</xm:f>
            <x14:dxf>
              <fill>
                <patternFill>
                  <bgColor rgb="FFFFFFCC"/>
                </patternFill>
              </fill>
            </x14:dxf>
          </x14:cfRule>
          <x14:cfRule type="cellIs" priority="13974" operator="equal" id="{0CAD8488-FC27-49D1-9A3D-35310E2C3896}">
            <xm:f>Tables!$B$4</xm:f>
            <x14:dxf>
              <fill>
                <patternFill>
                  <bgColor rgb="FF92D050"/>
                </patternFill>
              </fill>
            </x14:dxf>
          </x14:cfRule>
          <x14:cfRule type="cellIs" priority="13975" operator="equal" id="{C9E1A77F-9A5A-4457-9AE4-D4106CB876EC}">
            <xm:f>Tables!$B$5</xm:f>
            <x14:dxf>
              <fill>
                <patternFill>
                  <bgColor rgb="FFFFC000"/>
                </patternFill>
              </fill>
            </x14:dxf>
          </x14:cfRule>
          <x14:cfRule type="cellIs" priority="13976" operator="equal" id="{A8489B96-E848-4EB0-8C10-D371DC66EA54}">
            <xm:f>Tables!$B$6</xm:f>
            <x14:dxf>
              <fill>
                <patternFill>
                  <bgColor rgb="FFFF0000"/>
                </patternFill>
              </fill>
            </x14:dxf>
          </x14:cfRule>
          <xm:sqref>F792</xm:sqref>
        </x14:conditionalFormatting>
        <x14:conditionalFormatting xmlns:xm="http://schemas.microsoft.com/office/excel/2006/main">
          <x14:cfRule type="cellIs" priority="13969" operator="equal" id="{0FA5CDAC-1941-44E9-8C49-8323E46E8779}">
            <xm:f>Tables!$B$3</xm:f>
            <x14:dxf>
              <fill>
                <patternFill>
                  <bgColor rgb="FFFFFFCC"/>
                </patternFill>
              </fill>
            </x14:dxf>
          </x14:cfRule>
          <x14:cfRule type="cellIs" priority="13970" operator="equal" id="{D71CA838-4474-42A6-84F0-1A22D03C9A78}">
            <xm:f>Tables!$B$4</xm:f>
            <x14:dxf>
              <fill>
                <patternFill>
                  <bgColor rgb="FF92D050"/>
                </patternFill>
              </fill>
            </x14:dxf>
          </x14:cfRule>
          <x14:cfRule type="cellIs" priority="13971" operator="equal" id="{E42BEBCC-0EEA-451A-A4E2-7D2D85D3B84D}">
            <xm:f>Tables!$B$5</xm:f>
            <x14:dxf>
              <fill>
                <patternFill>
                  <bgColor rgb="FFFFC000"/>
                </patternFill>
              </fill>
            </x14:dxf>
          </x14:cfRule>
          <x14:cfRule type="cellIs" priority="13972" operator="equal" id="{23791639-878B-463F-8730-60F36DF3BE06}">
            <xm:f>Tables!$B$6</xm:f>
            <x14:dxf>
              <fill>
                <patternFill>
                  <bgColor rgb="FFFF0000"/>
                </patternFill>
              </fill>
            </x14:dxf>
          </x14:cfRule>
          <xm:sqref>F793</xm:sqref>
        </x14:conditionalFormatting>
        <x14:conditionalFormatting xmlns:xm="http://schemas.microsoft.com/office/excel/2006/main">
          <x14:cfRule type="cellIs" priority="13965" operator="equal" id="{B9B504D5-E3C2-4CD4-B5B1-E02624639B5A}">
            <xm:f>Tables!$B$3</xm:f>
            <x14:dxf>
              <fill>
                <patternFill>
                  <bgColor rgb="FFFFFFCC"/>
                </patternFill>
              </fill>
            </x14:dxf>
          </x14:cfRule>
          <x14:cfRule type="cellIs" priority="13966" operator="equal" id="{75294068-F32D-464E-A8E5-87319842673D}">
            <xm:f>Tables!$B$4</xm:f>
            <x14:dxf>
              <fill>
                <patternFill>
                  <bgColor rgb="FF92D050"/>
                </patternFill>
              </fill>
            </x14:dxf>
          </x14:cfRule>
          <x14:cfRule type="cellIs" priority="13967" operator="equal" id="{C3A92F42-F764-44C5-AF67-7D96008FBB98}">
            <xm:f>Tables!$B$5</xm:f>
            <x14:dxf>
              <fill>
                <patternFill>
                  <bgColor rgb="FFFFC000"/>
                </patternFill>
              </fill>
            </x14:dxf>
          </x14:cfRule>
          <x14:cfRule type="cellIs" priority="13968" operator="equal" id="{07BEFCDC-8465-4A47-86E8-4CA0712C9EE2}">
            <xm:f>Tables!$B$6</xm:f>
            <x14:dxf>
              <fill>
                <patternFill>
                  <bgColor rgb="FFFF0000"/>
                </patternFill>
              </fill>
            </x14:dxf>
          </x14:cfRule>
          <xm:sqref>F794</xm:sqref>
        </x14:conditionalFormatting>
        <x14:conditionalFormatting xmlns:xm="http://schemas.microsoft.com/office/excel/2006/main">
          <x14:cfRule type="cellIs" priority="13949" operator="equal" id="{89ACF302-EE60-499F-B793-5B1C2B209805}">
            <xm:f>Tables!$B$3</xm:f>
            <x14:dxf>
              <fill>
                <patternFill>
                  <bgColor rgb="FFFFFFCC"/>
                </patternFill>
              </fill>
            </x14:dxf>
          </x14:cfRule>
          <x14:cfRule type="cellIs" priority="13950" operator="equal" id="{D73C010D-8C4E-48F0-90CB-86B132B67A7F}">
            <xm:f>Tables!$B$4</xm:f>
            <x14:dxf>
              <fill>
                <patternFill>
                  <bgColor rgb="FF92D050"/>
                </patternFill>
              </fill>
            </x14:dxf>
          </x14:cfRule>
          <x14:cfRule type="cellIs" priority="13951" operator="equal" id="{166C50D9-7B1F-4E6B-BE54-9386EE6E605E}">
            <xm:f>Tables!$B$5</xm:f>
            <x14:dxf>
              <fill>
                <patternFill>
                  <bgColor rgb="FFFFC000"/>
                </patternFill>
              </fill>
            </x14:dxf>
          </x14:cfRule>
          <x14:cfRule type="cellIs" priority="13952" operator="equal" id="{0A7361B8-F8BB-4A3E-A9E4-CF02A4C32E58}">
            <xm:f>Tables!$B$6</xm:f>
            <x14:dxf>
              <fill>
                <patternFill>
                  <bgColor rgb="FFFF0000"/>
                </patternFill>
              </fill>
            </x14:dxf>
          </x14:cfRule>
          <xm:sqref>F804</xm:sqref>
        </x14:conditionalFormatting>
        <x14:conditionalFormatting xmlns:xm="http://schemas.microsoft.com/office/excel/2006/main">
          <x14:cfRule type="cellIs" priority="13945" operator="equal" id="{5A115849-61C9-4471-8997-B6483734E78E}">
            <xm:f>Tables!$B$3</xm:f>
            <x14:dxf>
              <fill>
                <patternFill>
                  <bgColor rgb="FFFFFFCC"/>
                </patternFill>
              </fill>
            </x14:dxf>
          </x14:cfRule>
          <x14:cfRule type="cellIs" priority="13946" operator="equal" id="{09F80FA4-7249-4F76-A18E-8C08BB9FB189}">
            <xm:f>Tables!$B$4</xm:f>
            <x14:dxf>
              <fill>
                <patternFill>
                  <bgColor rgb="FF92D050"/>
                </patternFill>
              </fill>
            </x14:dxf>
          </x14:cfRule>
          <x14:cfRule type="cellIs" priority="13947" operator="equal" id="{75E81A5E-E288-4797-804E-7BD50F906025}">
            <xm:f>Tables!$B$5</xm:f>
            <x14:dxf>
              <fill>
                <patternFill>
                  <bgColor rgb="FFFFC000"/>
                </patternFill>
              </fill>
            </x14:dxf>
          </x14:cfRule>
          <x14:cfRule type="cellIs" priority="13948" operator="equal" id="{355A2F9F-114B-4B55-80B8-694A2D2F867A}">
            <xm:f>Tables!$B$6</xm:f>
            <x14:dxf>
              <fill>
                <patternFill>
                  <bgColor rgb="FFFF0000"/>
                </patternFill>
              </fill>
            </x14:dxf>
          </x14:cfRule>
          <xm:sqref>F805</xm:sqref>
        </x14:conditionalFormatting>
        <x14:conditionalFormatting xmlns:xm="http://schemas.microsoft.com/office/excel/2006/main">
          <x14:cfRule type="cellIs" priority="13933" operator="equal" id="{EBBC7F5D-A804-4EAA-B8A9-83D6AB92700C}">
            <xm:f>Tables!$B$3</xm:f>
            <x14:dxf>
              <fill>
                <patternFill>
                  <bgColor rgb="FFFFFFCC"/>
                </patternFill>
              </fill>
            </x14:dxf>
          </x14:cfRule>
          <x14:cfRule type="cellIs" priority="13934" operator="equal" id="{C37B430D-272F-46CB-B0EB-E7E03DC25C38}">
            <xm:f>Tables!$B$4</xm:f>
            <x14:dxf>
              <fill>
                <patternFill>
                  <bgColor rgb="FF92D050"/>
                </patternFill>
              </fill>
            </x14:dxf>
          </x14:cfRule>
          <x14:cfRule type="cellIs" priority="13935" operator="equal" id="{954D7167-1B13-4B2A-93D2-D7CC3E396240}">
            <xm:f>Tables!$B$5</xm:f>
            <x14:dxf>
              <fill>
                <patternFill>
                  <bgColor rgb="FFFFC000"/>
                </patternFill>
              </fill>
            </x14:dxf>
          </x14:cfRule>
          <x14:cfRule type="cellIs" priority="13936" operator="equal" id="{FE643BD8-5F7D-4D58-8ECC-17413F8252D9}">
            <xm:f>Tables!$B$6</xm:f>
            <x14:dxf>
              <fill>
                <patternFill>
                  <bgColor rgb="FFFF0000"/>
                </patternFill>
              </fill>
            </x14:dxf>
          </x14:cfRule>
          <xm:sqref>F812</xm:sqref>
        </x14:conditionalFormatting>
        <x14:conditionalFormatting xmlns:xm="http://schemas.microsoft.com/office/excel/2006/main">
          <x14:cfRule type="cellIs" priority="13929" operator="equal" id="{24E68934-4BE1-4FEE-86AF-10FF596C8402}">
            <xm:f>Tables!$B$3</xm:f>
            <x14:dxf>
              <fill>
                <patternFill>
                  <bgColor rgb="FFFFFFCC"/>
                </patternFill>
              </fill>
            </x14:dxf>
          </x14:cfRule>
          <x14:cfRule type="cellIs" priority="13930" operator="equal" id="{3D767829-B108-4E48-A167-9476A620B36F}">
            <xm:f>Tables!$B$4</xm:f>
            <x14:dxf>
              <fill>
                <patternFill>
                  <bgColor rgb="FF92D050"/>
                </patternFill>
              </fill>
            </x14:dxf>
          </x14:cfRule>
          <x14:cfRule type="cellIs" priority="13931" operator="equal" id="{AC0CD86F-97F6-4C4B-B96C-EC3B094A2A2E}">
            <xm:f>Tables!$B$5</xm:f>
            <x14:dxf>
              <fill>
                <patternFill>
                  <bgColor rgb="FFFFC000"/>
                </patternFill>
              </fill>
            </x14:dxf>
          </x14:cfRule>
          <x14:cfRule type="cellIs" priority="13932" operator="equal" id="{D02A73F2-4E8E-44E2-AB06-D19A23F0C094}">
            <xm:f>Tables!$B$6</xm:f>
            <x14:dxf>
              <fill>
                <patternFill>
                  <bgColor rgb="FFFF0000"/>
                </patternFill>
              </fill>
            </x14:dxf>
          </x14:cfRule>
          <xm:sqref>F813</xm:sqref>
        </x14:conditionalFormatting>
        <x14:conditionalFormatting xmlns:xm="http://schemas.microsoft.com/office/excel/2006/main">
          <x14:cfRule type="cellIs" priority="13925" operator="equal" id="{B34C3418-F3F9-4949-8B5D-6573AAA2710C}">
            <xm:f>Tables!$B$3</xm:f>
            <x14:dxf>
              <fill>
                <patternFill>
                  <bgColor rgb="FFFFFFCC"/>
                </patternFill>
              </fill>
            </x14:dxf>
          </x14:cfRule>
          <x14:cfRule type="cellIs" priority="13926" operator="equal" id="{B63ABEE6-ABC4-4AA7-B688-A69A248E91F3}">
            <xm:f>Tables!$B$4</xm:f>
            <x14:dxf>
              <fill>
                <patternFill>
                  <bgColor rgb="FF92D050"/>
                </patternFill>
              </fill>
            </x14:dxf>
          </x14:cfRule>
          <x14:cfRule type="cellIs" priority="13927" operator="equal" id="{CD3D4826-0824-4239-B818-F0B4C241579E}">
            <xm:f>Tables!$B$5</xm:f>
            <x14:dxf>
              <fill>
                <patternFill>
                  <bgColor rgb="FFFFC000"/>
                </patternFill>
              </fill>
            </x14:dxf>
          </x14:cfRule>
          <x14:cfRule type="cellIs" priority="13928" operator="equal" id="{D88015B1-9354-47AF-91AA-91C6DDEAC49C}">
            <xm:f>Tables!$B$6</xm:f>
            <x14:dxf>
              <fill>
                <patternFill>
                  <bgColor rgb="FFFF0000"/>
                </patternFill>
              </fill>
            </x14:dxf>
          </x14:cfRule>
          <xm:sqref>F814</xm:sqref>
        </x14:conditionalFormatting>
        <x14:conditionalFormatting xmlns:xm="http://schemas.microsoft.com/office/excel/2006/main">
          <x14:cfRule type="cellIs" priority="13909" operator="equal" id="{1E337F66-5E2E-44A7-B87C-56E921197E6A}">
            <xm:f>Tables!$B$3</xm:f>
            <x14:dxf>
              <fill>
                <patternFill>
                  <bgColor rgb="FFFFFFCC"/>
                </patternFill>
              </fill>
            </x14:dxf>
          </x14:cfRule>
          <x14:cfRule type="cellIs" priority="13910" operator="equal" id="{36021C4E-9802-4E78-9CBE-0E90098C3471}">
            <xm:f>Tables!$B$4</xm:f>
            <x14:dxf>
              <fill>
                <patternFill>
                  <bgColor rgb="FF92D050"/>
                </patternFill>
              </fill>
            </x14:dxf>
          </x14:cfRule>
          <x14:cfRule type="cellIs" priority="13911" operator="equal" id="{84D06E6B-7F01-418C-90CE-27E832D105EB}">
            <xm:f>Tables!$B$5</xm:f>
            <x14:dxf>
              <fill>
                <patternFill>
                  <bgColor rgb="FFFFC000"/>
                </patternFill>
              </fill>
            </x14:dxf>
          </x14:cfRule>
          <x14:cfRule type="cellIs" priority="13912" operator="equal" id="{80A4B6E7-5EA2-4E2D-A15B-837C320F106A}">
            <xm:f>Tables!$B$6</xm:f>
            <x14:dxf>
              <fill>
                <patternFill>
                  <bgColor rgb="FFFF0000"/>
                </patternFill>
              </fill>
            </x14:dxf>
          </x14:cfRule>
          <xm:sqref>F822</xm:sqref>
        </x14:conditionalFormatting>
        <x14:conditionalFormatting xmlns:xm="http://schemas.microsoft.com/office/excel/2006/main">
          <x14:cfRule type="cellIs" priority="13905" operator="equal" id="{AA2181F5-8994-4E78-960C-B397A3A7AEA1}">
            <xm:f>Tables!$B$3</xm:f>
            <x14:dxf>
              <fill>
                <patternFill>
                  <bgColor rgb="FFFFFFCC"/>
                </patternFill>
              </fill>
            </x14:dxf>
          </x14:cfRule>
          <x14:cfRule type="cellIs" priority="13906" operator="equal" id="{65BC0FB4-A0D1-4FF3-B449-91B1E45F452D}">
            <xm:f>Tables!$B$4</xm:f>
            <x14:dxf>
              <fill>
                <patternFill>
                  <bgColor rgb="FF92D050"/>
                </patternFill>
              </fill>
            </x14:dxf>
          </x14:cfRule>
          <x14:cfRule type="cellIs" priority="13907" operator="equal" id="{92153984-5233-4D14-BFEC-AE678250488B}">
            <xm:f>Tables!$B$5</xm:f>
            <x14:dxf>
              <fill>
                <patternFill>
                  <bgColor rgb="FFFFC000"/>
                </patternFill>
              </fill>
            </x14:dxf>
          </x14:cfRule>
          <x14:cfRule type="cellIs" priority="13908" operator="equal" id="{0D09608B-246E-40A9-B21F-BE5FC7E6408D}">
            <xm:f>Tables!$B$6</xm:f>
            <x14:dxf>
              <fill>
                <patternFill>
                  <bgColor rgb="FFFF0000"/>
                </patternFill>
              </fill>
            </x14:dxf>
          </x14:cfRule>
          <xm:sqref>F823</xm:sqref>
        </x14:conditionalFormatting>
        <x14:conditionalFormatting xmlns:xm="http://schemas.microsoft.com/office/excel/2006/main">
          <x14:cfRule type="cellIs" priority="13901" operator="equal" id="{A74D8DF6-9D5E-4643-B685-777EE47FE702}">
            <xm:f>Tables!$B$3</xm:f>
            <x14:dxf>
              <fill>
                <patternFill>
                  <bgColor rgb="FFFFFFCC"/>
                </patternFill>
              </fill>
            </x14:dxf>
          </x14:cfRule>
          <x14:cfRule type="cellIs" priority="13902" operator="equal" id="{5D8897F9-B4B7-4BB6-9FDC-886C66956A06}">
            <xm:f>Tables!$B$4</xm:f>
            <x14:dxf>
              <fill>
                <patternFill>
                  <bgColor rgb="FF92D050"/>
                </patternFill>
              </fill>
            </x14:dxf>
          </x14:cfRule>
          <x14:cfRule type="cellIs" priority="13903" operator="equal" id="{F68BA4EB-F227-4212-85EB-FB258776B5CD}">
            <xm:f>Tables!$B$5</xm:f>
            <x14:dxf>
              <fill>
                <patternFill>
                  <bgColor rgb="FFFFC000"/>
                </patternFill>
              </fill>
            </x14:dxf>
          </x14:cfRule>
          <x14:cfRule type="cellIs" priority="13904" operator="equal" id="{C897F3AB-303F-46C7-98D2-545C90B4CFD2}">
            <xm:f>Tables!$B$6</xm:f>
            <x14:dxf>
              <fill>
                <patternFill>
                  <bgColor rgb="FFFF0000"/>
                </patternFill>
              </fill>
            </x14:dxf>
          </x14:cfRule>
          <xm:sqref>F824</xm:sqref>
        </x14:conditionalFormatting>
        <x14:conditionalFormatting xmlns:xm="http://schemas.microsoft.com/office/excel/2006/main">
          <x14:cfRule type="cellIs" priority="13885" operator="equal" id="{C75231F6-975F-491B-A29C-EE954846E850}">
            <xm:f>Tables!$B$3</xm:f>
            <x14:dxf>
              <fill>
                <patternFill>
                  <bgColor rgb="FFFFFFCC"/>
                </patternFill>
              </fill>
            </x14:dxf>
          </x14:cfRule>
          <x14:cfRule type="cellIs" priority="13886" operator="equal" id="{6C327D1C-72D3-483B-A80B-35E41DE55EB5}">
            <xm:f>Tables!$B$4</xm:f>
            <x14:dxf>
              <fill>
                <patternFill>
                  <bgColor rgb="FF92D050"/>
                </patternFill>
              </fill>
            </x14:dxf>
          </x14:cfRule>
          <x14:cfRule type="cellIs" priority="13887" operator="equal" id="{B4CF75E2-1245-43F7-B455-6A5EDEE39F37}">
            <xm:f>Tables!$B$5</xm:f>
            <x14:dxf>
              <fill>
                <patternFill>
                  <bgColor rgb="FFFFC000"/>
                </patternFill>
              </fill>
            </x14:dxf>
          </x14:cfRule>
          <x14:cfRule type="cellIs" priority="13888" operator="equal" id="{95F407E4-5A2D-4B08-8687-207EF0649D65}">
            <xm:f>Tables!$B$6</xm:f>
            <x14:dxf>
              <fill>
                <patternFill>
                  <bgColor rgb="FFFF0000"/>
                </patternFill>
              </fill>
            </x14:dxf>
          </x14:cfRule>
          <xm:sqref>F832</xm:sqref>
        </x14:conditionalFormatting>
        <x14:conditionalFormatting xmlns:xm="http://schemas.microsoft.com/office/excel/2006/main">
          <x14:cfRule type="cellIs" priority="13881" operator="equal" id="{6AC0E1AE-E8E4-4807-8835-ACC98872B4F8}">
            <xm:f>Tables!$B$3</xm:f>
            <x14:dxf>
              <fill>
                <patternFill>
                  <bgColor rgb="FFFFFFCC"/>
                </patternFill>
              </fill>
            </x14:dxf>
          </x14:cfRule>
          <x14:cfRule type="cellIs" priority="13882" operator="equal" id="{744DFDC5-3DA8-409B-AF11-43EA82123EF7}">
            <xm:f>Tables!$B$4</xm:f>
            <x14:dxf>
              <fill>
                <patternFill>
                  <bgColor rgb="FF92D050"/>
                </patternFill>
              </fill>
            </x14:dxf>
          </x14:cfRule>
          <x14:cfRule type="cellIs" priority="13883" operator="equal" id="{32DD926A-877A-47ED-ABBA-4904EDEB11B2}">
            <xm:f>Tables!$B$5</xm:f>
            <x14:dxf>
              <fill>
                <patternFill>
                  <bgColor rgb="FFFFC000"/>
                </patternFill>
              </fill>
            </x14:dxf>
          </x14:cfRule>
          <x14:cfRule type="cellIs" priority="13884" operator="equal" id="{20222941-A7AC-4AA9-BBE3-ACEA0C1A6E3E}">
            <xm:f>Tables!$B$6</xm:f>
            <x14:dxf>
              <fill>
                <patternFill>
                  <bgColor rgb="FFFF0000"/>
                </patternFill>
              </fill>
            </x14:dxf>
          </x14:cfRule>
          <xm:sqref>F833</xm:sqref>
        </x14:conditionalFormatting>
        <x14:conditionalFormatting xmlns:xm="http://schemas.microsoft.com/office/excel/2006/main">
          <x14:cfRule type="cellIs" priority="13877" operator="equal" id="{29E7040B-32B5-4723-A6BE-002BCFEDB090}">
            <xm:f>Tables!$B$3</xm:f>
            <x14:dxf>
              <fill>
                <patternFill>
                  <bgColor rgb="FFFFFFCC"/>
                </patternFill>
              </fill>
            </x14:dxf>
          </x14:cfRule>
          <x14:cfRule type="cellIs" priority="13878" operator="equal" id="{EA3F7245-ADAF-4D3C-87B2-751C337D3CEF}">
            <xm:f>Tables!$B$4</xm:f>
            <x14:dxf>
              <fill>
                <patternFill>
                  <bgColor rgb="FF92D050"/>
                </patternFill>
              </fill>
            </x14:dxf>
          </x14:cfRule>
          <x14:cfRule type="cellIs" priority="13879" operator="equal" id="{576CEDE5-03E8-473C-8BBC-E0869E2C15B9}">
            <xm:f>Tables!$B$5</xm:f>
            <x14:dxf>
              <fill>
                <patternFill>
                  <bgColor rgb="FFFFC000"/>
                </patternFill>
              </fill>
            </x14:dxf>
          </x14:cfRule>
          <x14:cfRule type="cellIs" priority="13880" operator="equal" id="{90F8E9BE-268B-43AA-AA23-407963725261}">
            <xm:f>Tables!$B$6</xm:f>
            <x14:dxf>
              <fill>
                <patternFill>
                  <bgColor rgb="FFFF0000"/>
                </patternFill>
              </fill>
            </x14:dxf>
          </x14:cfRule>
          <xm:sqref>F834</xm:sqref>
        </x14:conditionalFormatting>
        <x14:conditionalFormatting xmlns:xm="http://schemas.microsoft.com/office/excel/2006/main">
          <x14:cfRule type="cellIs" priority="13861" operator="equal" id="{7A1F0F33-C7C8-495B-B3C4-4E762CD74E49}">
            <xm:f>Tables!$B$3</xm:f>
            <x14:dxf>
              <fill>
                <patternFill>
                  <bgColor rgb="FFFFFFCC"/>
                </patternFill>
              </fill>
            </x14:dxf>
          </x14:cfRule>
          <x14:cfRule type="cellIs" priority="13862" operator="equal" id="{6448B373-7002-4C14-86AF-34CDDD0DBDE7}">
            <xm:f>Tables!$B$4</xm:f>
            <x14:dxf>
              <fill>
                <patternFill>
                  <bgColor rgb="FF92D050"/>
                </patternFill>
              </fill>
            </x14:dxf>
          </x14:cfRule>
          <x14:cfRule type="cellIs" priority="13863" operator="equal" id="{80628109-4B71-4E4F-9486-A518D60D244E}">
            <xm:f>Tables!$B$5</xm:f>
            <x14:dxf>
              <fill>
                <patternFill>
                  <bgColor rgb="FFFFC000"/>
                </patternFill>
              </fill>
            </x14:dxf>
          </x14:cfRule>
          <x14:cfRule type="cellIs" priority="13864" operator="equal" id="{2CCD2A25-E251-426E-B859-6279D8F138E2}">
            <xm:f>Tables!$B$6</xm:f>
            <x14:dxf>
              <fill>
                <patternFill>
                  <bgColor rgb="FFFF0000"/>
                </patternFill>
              </fill>
            </x14:dxf>
          </x14:cfRule>
          <xm:sqref>F842</xm:sqref>
        </x14:conditionalFormatting>
        <x14:conditionalFormatting xmlns:xm="http://schemas.microsoft.com/office/excel/2006/main">
          <x14:cfRule type="cellIs" priority="13857" operator="equal" id="{EE99727F-B76F-4EEC-87F3-BC2565FB953B}">
            <xm:f>Tables!$B$3</xm:f>
            <x14:dxf>
              <fill>
                <patternFill>
                  <bgColor rgb="FFFFFFCC"/>
                </patternFill>
              </fill>
            </x14:dxf>
          </x14:cfRule>
          <x14:cfRule type="cellIs" priority="13858" operator="equal" id="{7D3BE753-CECF-4F49-88C3-36CD72A3DFC4}">
            <xm:f>Tables!$B$4</xm:f>
            <x14:dxf>
              <fill>
                <patternFill>
                  <bgColor rgb="FF92D050"/>
                </patternFill>
              </fill>
            </x14:dxf>
          </x14:cfRule>
          <x14:cfRule type="cellIs" priority="13859" operator="equal" id="{79EDFD23-F49C-48BA-A9CB-CAE2C9D6AAA4}">
            <xm:f>Tables!$B$5</xm:f>
            <x14:dxf>
              <fill>
                <patternFill>
                  <bgColor rgb="FFFFC000"/>
                </patternFill>
              </fill>
            </x14:dxf>
          </x14:cfRule>
          <x14:cfRule type="cellIs" priority="13860" operator="equal" id="{9D2A3885-CFB5-48CE-B30D-500306F2ADF6}">
            <xm:f>Tables!$B$6</xm:f>
            <x14:dxf>
              <fill>
                <patternFill>
                  <bgColor rgb="FFFF0000"/>
                </patternFill>
              </fill>
            </x14:dxf>
          </x14:cfRule>
          <xm:sqref>F843</xm:sqref>
        </x14:conditionalFormatting>
        <x14:conditionalFormatting xmlns:xm="http://schemas.microsoft.com/office/excel/2006/main">
          <x14:cfRule type="cellIs" priority="13853" operator="equal" id="{20C9F715-765F-4FA8-A066-FE99BF53B93A}">
            <xm:f>Tables!$B$3</xm:f>
            <x14:dxf>
              <fill>
                <patternFill>
                  <bgColor rgb="FFFFFFCC"/>
                </patternFill>
              </fill>
            </x14:dxf>
          </x14:cfRule>
          <x14:cfRule type="cellIs" priority="13854" operator="equal" id="{1C44A299-A909-47CA-923B-0064AF62ACDE}">
            <xm:f>Tables!$B$4</xm:f>
            <x14:dxf>
              <fill>
                <patternFill>
                  <bgColor rgb="FF92D050"/>
                </patternFill>
              </fill>
            </x14:dxf>
          </x14:cfRule>
          <x14:cfRule type="cellIs" priority="13855" operator="equal" id="{BDD5285C-5DF6-46E3-9606-8F2830CFDF9E}">
            <xm:f>Tables!$B$5</xm:f>
            <x14:dxf>
              <fill>
                <patternFill>
                  <bgColor rgb="FFFFC000"/>
                </patternFill>
              </fill>
            </x14:dxf>
          </x14:cfRule>
          <x14:cfRule type="cellIs" priority="13856" operator="equal" id="{379BB373-6349-4133-8FE9-1941E3DFCF5F}">
            <xm:f>Tables!$B$6</xm:f>
            <x14:dxf>
              <fill>
                <patternFill>
                  <bgColor rgb="FFFF0000"/>
                </patternFill>
              </fill>
            </x14:dxf>
          </x14:cfRule>
          <xm:sqref>F844</xm:sqref>
        </x14:conditionalFormatting>
        <x14:conditionalFormatting xmlns:xm="http://schemas.microsoft.com/office/excel/2006/main">
          <x14:cfRule type="cellIs" priority="13837" operator="equal" id="{C56CDDD1-DA71-48C8-A0B1-5E585F362842}">
            <xm:f>Tables!$B$3</xm:f>
            <x14:dxf>
              <fill>
                <patternFill>
                  <bgColor rgb="FFFFFFCC"/>
                </patternFill>
              </fill>
            </x14:dxf>
          </x14:cfRule>
          <x14:cfRule type="cellIs" priority="13838" operator="equal" id="{7567268E-9475-4645-9E43-9FB4BC3AA995}">
            <xm:f>Tables!$B$4</xm:f>
            <x14:dxf>
              <fill>
                <patternFill>
                  <bgColor rgb="FF92D050"/>
                </patternFill>
              </fill>
            </x14:dxf>
          </x14:cfRule>
          <x14:cfRule type="cellIs" priority="13839" operator="equal" id="{F672417A-A197-4FB0-9F9F-9D202E0BB52A}">
            <xm:f>Tables!$B$5</xm:f>
            <x14:dxf>
              <fill>
                <patternFill>
                  <bgColor rgb="FFFFC000"/>
                </patternFill>
              </fill>
            </x14:dxf>
          </x14:cfRule>
          <x14:cfRule type="cellIs" priority="13840" operator="equal" id="{83A0856F-725A-429B-8960-0051569FF211}">
            <xm:f>Tables!$B$6</xm:f>
            <x14:dxf>
              <fill>
                <patternFill>
                  <bgColor rgb="FFFF0000"/>
                </patternFill>
              </fill>
            </x14:dxf>
          </x14:cfRule>
          <xm:sqref>F852</xm:sqref>
        </x14:conditionalFormatting>
        <x14:conditionalFormatting xmlns:xm="http://schemas.microsoft.com/office/excel/2006/main">
          <x14:cfRule type="cellIs" priority="13833" operator="equal" id="{D6840912-8B98-4369-B6D7-37EF6B1F03A6}">
            <xm:f>Tables!$B$3</xm:f>
            <x14:dxf>
              <fill>
                <patternFill>
                  <bgColor rgb="FFFFFFCC"/>
                </patternFill>
              </fill>
            </x14:dxf>
          </x14:cfRule>
          <x14:cfRule type="cellIs" priority="13834" operator="equal" id="{CC3294A8-519F-4A15-82C1-08C865B670D8}">
            <xm:f>Tables!$B$4</xm:f>
            <x14:dxf>
              <fill>
                <patternFill>
                  <bgColor rgb="FF92D050"/>
                </patternFill>
              </fill>
            </x14:dxf>
          </x14:cfRule>
          <x14:cfRule type="cellIs" priority="13835" operator="equal" id="{DF3348D9-ABB6-4D77-B71E-2FC1036CB940}">
            <xm:f>Tables!$B$5</xm:f>
            <x14:dxf>
              <fill>
                <patternFill>
                  <bgColor rgb="FFFFC000"/>
                </patternFill>
              </fill>
            </x14:dxf>
          </x14:cfRule>
          <x14:cfRule type="cellIs" priority="13836" operator="equal" id="{274A19C1-BB77-4CAA-9738-F0C05DE88A26}">
            <xm:f>Tables!$B$6</xm:f>
            <x14:dxf>
              <fill>
                <patternFill>
                  <bgColor rgb="FFFF0000"/>
                </patternFill>
              </fill>
            </x14:dxf>
          </x14:cfRule>
          <xm:sqref>F853</xm:sqref>
        </x14:conditionalFormatting>
        <x14:conditionalFormatting xmlns:xm="http://schemas.microsoft.com/office/excel/2006/main">
          <x14:cfRule type="cellIs" priority="13829" operator="equal" id="{0B702756-F41F-4A40-BAC6-0250AFFCA8BD}">
            <xm:f>Tables!$B$3</xm:f>
            <x14:dxf>
              <fill>
                <patternFill>
                  <bgColor rgb="FFFFFFCC"/>
                </patternFill>
              </fill>
            </x14:dxf>
          </x14:cfRule>
          <x14:cfRule type="cellIs" priority="13830" operator="equal" id="{75845F93-F1D4-4FF5-B591-9EC6D4B68BB0}">
            <xm:f>Tables!$B$4</xm:f>
            <x14:dxf>
              <fill>
                <patternFill>
                  <bgColor rgb="FF92D050"/>
                </patternFill>
              </fill>
            </x14:dxf>
          </x14:cfRule>
          <x14:cfRule type="cellIs" priority="13831" operator="equal" id="{2692064D-60A2-41A3-97CF-AE62775284AA}">
            <xm:f>Tables!$B$5</xm:f>
            <x14:dxf>
              <fill>
                <patternFill>
                  <bgColor rgb="FFFFC000"/>
                </patternFill>
              </fill>
            </x14:dxf>
          </x14:cfRule>
          <x14:cfRule type="cellIs" priority="13832" operator="equal" id="{8EF306E7-5CA9-4A39-B49E-974E4A47B3FC}">
            <xm:f>Tables!$B$6</xm:f>
            <x14:dxf>
              <fill>
                <patternFill>
                  <bgColor rgb="FFFF0000"/>
                </patternFill>
              </fill>
            </x14:dxf>
          </x14:cfRule>
          <xm:sqref>F854</xm:sqref>
        </x14:conditionalFormatting>
        <x14:conditionalFormatting xmlns:xm="http://schemas.microsoft.com/office/excel/2006/main">
          <x14:cfRule type="cellIs" priority="13817" operator="equal" id="{E4212B6F-8220-43AA-958F-D68D5BBEBFDF}">
            <xm:f>Tables!$B$3</xm:f>
            <x14:dxf>
              <fill>
                <patternFill>
                  <bgColor rgb="FFFFFFCC"/>
                </patternFill>
              </fill>
            </x14:dxf>
          </x14:cfRule>
          <x14:cfRule type="cellIs" priority="13818" operator="equal" id="{AEF5A132-9588-453C-8D71-EF65B161BDDB}">
            <xm:f>Tables!$B$4</xm:f>
            <x14:dxf>
              <fill>
                <patternFill>
                  <bgColor rgb="FF92D050"/>
                </patternFill>
              </fill>
            </x14:dxf>
          </x14:cfRule>
          <x14:cfRule type="cellIs" priority="13819" operator="equal" id="{C501D78C-D5B3-4558-84EF-745FEA5CD4F1}">
            <xm:f>Tables!$B$5</xm:f>
            <x14:dxf>
              <fill>
                <patternFill>
                  <bgColor rgb="FFFFC000"/>
                </patternFill>
              </fill>
            </x14:dxf>
          </x14:cfRule>
          <x14:cfRule type="cellIs" priority="13820" operator="equal" id="{31BAA0AA-8D4E-4D11-9663-02265E099BF0}">
            <xm:f>Tables!$B$6</xm:f>
            <x14:dxf>
              <fill>
                <patternFill>
                  <bgColor rgb="FFFF0000"/>
                </patternFill>
              </fill>
            </x14:dxf>
          </x14:cfRule>
          <xm:sqref>F862</xm:sqref>
        </x14:conditionalFormatting>
        <x14:conditionalFormatting xmlns:xm="http://schemas.microsoft.com/office/excel/2006/main">
          <x14:cfRule type="cellIs" priority="13813" operator="equal" id="{51EF7E03-7D34-4BDD-AF88-2CC9B5A47FC6}">
            <xm:f>Tables!$B$3</xm:f>
            <x14:dxf>
              <fill>
                <patternFill>
                  <bgColor rgb="FFFFFFCC"/>
                </patternFill>
              </fill>
            </x14:dxf>
          </x14:cfRule>
          <x14:cfRule type="cellIs" priority="13814" operator="equal" id="{F5EBCE7C-55AC-4E67-9391-E8B341E7D6F6}">
            <xm:f>Tables!$B$4</xm:f>
            <x14:dxf>
              <fill>
                <patternFill>
                  <bgColor rgb="FF92D050"/>
                </patternFill>
              </fill>
            </x14:dxf>
          </x14:cfRule>
          <x14:cfRule type="cellIs" priority="13815" operator="equal" id="{435183CF-3D11-4762-8F84-2AA2A75EE33B}">
            <xm:f>Tables!$B$5</xm:f>
            <x14:dxf>
              <fill>
                <patternFill>
                  <bgColor rgb="FFFFC000"/>
                </patternFill>
              </fill>
            </x14:dxf>
          </x14:cfRule>
          <x14:cfRule type="cellIs" priority="13816" operator="equal" id="{EB1125C5-CC97-4A5D-94D7-478392EDECF5}">
            <xm:f>Tables!$B$6</xm:f>
            <x14:dxf>
              <fill>
                <patternFill>
                  <bgColor rgb="FFFF0000"/>
                </patternFill>
              </fill>
            </x14:dxf>
          </x14:cfRule>
          <xm:sqref>F863</xm:sqref>
        </x14:conditionalFormatting>
        <x14:conditionalFormatting xmlns:xm="http://schemas.microsoft.com/office/excel/2006/main">
          <x14:cfRule type="cellIs" priority="13797" operator="equal" id="{C67D0690-20EB-42E8-9D9A-80BF3A8014B8}">
            <xm:f>Tables!$B$3</xm:f>
            <x14:dxf>
              <fill>
                <patternFill>
                  <bgColor rgb="FFFFFFCC"/>
                </patternFill>
              </fill>
            </x14:dxf>
          </x14:cfRule>
          <x14:cfRule type="cellIs" priority="13798" operator="equal" id="{D76641B0-1EEF-4B23-8845-4979503A39AB}">
            <xm:f>Tables!$B$4</xm:f>
            <x14:dxf>
              <fill>
                <patternFill>
                  <bgColor rgb="FF92D050"/>
                </patternFill>
              </fill>
            </x14:dxf>
          </x14:cfRule>
          <x14:cfRule type="cellIs" priority="13799" operator="equal" id="{A8CB06DE-BCD9-4A9C-96BE-BB5EB18BC38C}">
            <xm:f>Tables!$B$5</xm:f>
            <x14:dxf>
              <fill>
                <patternFill>
                  <bgColor rgb="FFFFC000"/>
                </patternFill>
              </fill>
            </x14:dxf>
          </x14:cfRule>
          <x14:cfRule type="cellIs" priority="13800" operator="equal" id="{7A7B949B-4B44-48C3-8ABF-49270DC53619}">
            <xm:f>Tables!$B$6</xm:f>
            <x14:dxf>
              <fill>
                <patternFill>
                  <bgColor rgb="FFFF0000"/>
                </patternFill>
              </fill>
            </x14:dxf>
          </x14:cfRule>
          <xm:sqref>F871</xm:sqref>
        </x14:conditionalFormatting>
        <x14:conditionalFormatting xmlns:xm="http://schemas.microsoft.com/office/excel/2006/main">
          <x14:cfRule type="cellIs" priority="13793" operator="equal" id="{E10841C6-39AB-4601-8EF8-F295A9B8AEAE}">
            <xm:f>Tables!$B$3</xm:f>
            <x14:dxf>
              <fill>
                <patternFill>
                  <bgColor rgb="FFFFFFCC"/>
                </patternFill>
              </fill>
            </x14:dxf>
          </x14:cfRule>
          <x14:cfRule type="cellIs" priority="13794" operator="equal" id="{0606041F-76AE-468B-84C2-6CFF5EB4B972}">
            <xm:f>Tables!$B$4</xm:f>
            <x14:dxf>
              <fill>
                <patternFill>
                  <bgColor rgb="FF92D050"/>
                </patternFill>
              </fill>
            </x14:dxf>
          </x14:cfRule>
          <x14:cfRule type="cellIs" priority="13795" operator="equal" id="{F2C355CF-2470-43BA-A7F9-09C8EE415FDE}">
            <xm:f>Tables!$B$5</xm:f>
            <x14:dxf>
              <fill>
                <patternFill>
                  <bgColor rgb="FFFFC000"/>
                </patternFill>
              </fill>
            </x14:dxf>
          </x14:cfRule>
          <x14:cfRule type="cellIs" priority="13796" operator="equal" id="{688090C5-48D2-4544-BB8A-C64C0CD5FD60}">
            <xm:f>Tables!$B$6</xm:f>
            <x14:dxf>
              <fill>
                <patternFill>
                  <bgColor rgb="FFFF0000"/>
                </patternFill>
              </fill>
            </x14:dxf>
          </x14:cfRule>
          <xm:sqref>F872</xm:sqref>
        </x14:conditionalFormatting>
        <x14:conditionalFormatting xmlns:xm="http://schemas.microsoft.com/office/excel/2006/main">
          <x14:cfRule type="cellIs" priority="13777" operator="equal" id="{077D268E-ED80-4FA1-A085-A5B87F2FC2FF}">
            <xm:f>Tables!$B$3</xm:f>
            <x14:dxf>
              <fill>
                <patternFill>
                  <bgColor rgb="FFFFFFCC"/>
                </patternFill>
              </fill>
            </x14:dxf>
          </x14:cfRule>
          <x14:cfRule type="cellIs" priority="13778" operator="equal" id="{799ED5D9-AEC2-41CD-8239-B4494D0F8A46}">
            <xm:f>Tables!$B$4</xm:f>
            <x14:dxf>
              <fill>
                <patternFill>
                  <bgColor rgb="FF92D050"/>
                </patternFill>
              </fill>
            </x14:dxf>
          </x14:cfRule>
          <x14:cfRule type="cellIs" priority="13779" operator="equal" id="{54CB25EC-1D84-472E-A37D-5BE2A9FDBBCD}">
            <xm:f>Tables!$B$5</xm:f>
            <x14:dxf>
              <fill>
                <patternFill>
                  <bgColor rgb="FFFFC000"/>
                </patternFill>
              </fill>
            </x14:dxf>
          </x14:cfRule>
          <x14:cfRule type="cellIs" priority="13780" operator="equal" id="{2087D0E0-6EDA-417A-B5EE-6ACA15450765}">
            <xm:f>Tables!$B$6</xm:f>
            <x14:dxf>
              <fill>
                <patternFill>
                  <bgColor rgb="FFFF0000"/>
                </patternFill>
              </fill>
            </x14:dxf>
          </x14:cfRule>
          <xm:sqref>F880</xm:sqref>
        </x14:conditionalFormatting>
        <x14:conditionalFormatting xmlns:xm="http://schemas.microsoft.com/office/excel/2006/main">
          <x14:cfRule type="cellIs" priority="13773" operator="equal" id="{0BFFEC93-EA66-4013-8CEB-9CA0DA8F1DF1}">
            <xm:f>Tables!$B$3</xm:f>
            <x14:dxf>
              <fill>
                <patternFill>
                  <bgColor rgb="FFFFFFCC"/>
                </patternFill>
              </fill>
            </x14:dxf>
          </x14:cfRule>
          <x14:cfRule type="cellIs" priority="13774" operator="equal" id="{42C4B1AE-67B4-4BCB-8B94-4E53F539E551}">
            <xm:f>Tables!$B$4</xm:f>
            <x14:dxf>
              <fill>
                <patternFill>
                  <bgColor rgb="FF92D050"/>
                </patternFill>
              </fill>
            </x14:dxf>
          </x14:cfRule>
          <x14:cfRule type="cellIs" priority="13775" operator="equal" id="{58F8505F-D019-4060-B985-7AA914DFA1BE}">
            <xm:f>Tables!$B$5</xm:f>
            <x14:dxf>
              <fill>
                <patternFill>
                  <bgColor rgb="FFFFC000"/>
                </patternFill>
              </fill>
            </x14:dxf>
          </x14:cfRule>
          <x14:cfRule type="cellIs" priority="13776" operator="equal" id="{E2242513-4194-4BAC-96A5-DC53A91BE298}">
            <xm:f>Tables!$B$6</xm:f>
            <x14:dxf>
              <fill>
                <patternFill>
                  <bgColor rgb="FFFF0000"/>
                </patternFill>
              </fill>
            </x14:dxf>
          </x14:cfRule>
          <xm:sqref>F881</xm:sqref>
        </x14:conditionalFormatting>
        <x14:conditionalFormatting xmlns:xm="http://schemas.microsoft.com/office/excel/2006/main">
          <x14:cfRule type="cellIs" priority="13769" operator="equal" id="{D5D41231-7F89-4B25-A967-D069DC58E7DB}">
            <xm:f>Tables!$B$3</xm:f>
            <x14:dxf>
              <fill>
                <patternFill>
                  <bgColor rgb="FFFFFFCC"/>
                </patternFill>
              </fill>
            </x14:dxf>
          </x14:cfRule>
          <x14:cfRule type="cellIs" priority="13770" operator="equal" id="{629A7CEE-A7F9-45F8-94AB-A4568CF263A7}">
            <xm:f>Tables!$B$4</xm:f>
            <x14:dxf>
              <fill>
                <patternFill>
                  <bgColor rgb="FF92D050"/>
                </patternFill>
              </fill>
            </x14:dxf>
          </x14:cfRule>
          <x14:cfRule type="cellIs" priority="13771" operator="equal" id="{F308CAA3-2603-409A-9489-B415F8B58F83}">
            <xm:f>Tables!$B$5</xm:f>
            <x14:dxf>
              <fill>
                <patternFill>
                  <bgColor rgb="FFFFC000"/>
                </patternFill>
              </fill>
            </x14:dxf>
          </x14:cfRule>
          <x14:cfRule type="cellIs" priority="13772" operator="equal" id="{BDFEBF1A-16A7-4620-8401-72C7F4DB8302}">
            <xm:f>Tables!$B$6</xm:f>
            <x14:dxf>
              <fill>
                <patternFill>
                  <bgColor rgb="FFFF0000"/>
                </patternFill>
              </fill>
            </x14:dxf>
          </x14:cfRule>
          <xm:sqref>F882</xm:sqref>
        </x14:conditionalFormatting>
        <x14:conditionalFormatting xmlns:xm="http://schemas.microsoft.com/office/excel/2006/main">
          <x14:cfRule type="cellIs" priority="13749" operator="equal" id="{FD193CF7-CAEC-4E78-8548-AC35E4647E11}">
            <xm:f>Tables!$B$3</xm:f>
            <x14:dxf>
              <fill>
                <patternFill>
                  <bgColor rgb="FFFFFFCC"/>
                </patternFill>
              </fill>
            </x14:dxf>
          </x14:cfRule>
          <x14:cfRule type="cellIs" priority="13750" operator="equal" id="{28837386-86ED-4B03-9C63-FAB9CCD87064}">
            <xm:f>Tables!$B$4</xm:f>
            <x14:dxf>
              <fill>
                <patternFill>
                  <bgColor rgb="FF92D050"/>
                </patternFill>
              </fill>
            </x14:dxf>
          </x14:cfRule>
          <x14:cfRule type="cellIs" priority="13751" operator="equal" id="{57138B0C-E0D1-44D7-A979-EBC24A4AD756}">
            <xm:f>Tables!$B$5</xm:f>
            <x14:dxf>
              <fill>
                <patternFill>
                  <bgColor rgb="FFFFC000"/>
                </patternFill>
              </fill>
            </x14:dxf>
          </x14:cfRule>
          <x14:cfRule type="cellIs" priority="13752" operator="equal" id="{4081332F-A56D-492D-91AC-C559B4959B3D}">
            <xm:f>Tables!$B$6</xm:f>
            <x14:dxf>
              <fill>
                <patternFill>
                  <bgColor rgb="FFFF0000"/>
                </patternFill>
              </fill>
            </x14:dxf>
          </x14:cfRule>
          <xm:sqref>F890</xm:sqref>
        </x14:conditionalFormatting>
        <x14:conditionalFormatting xmlns:xm="http://schemas.microsoft.com/office/excel/2006/main">
          <x14:cfRule type="cellIs" priority="13745" operator="equal" id="{2F223B2F-A0AB-4A16-97D9-20F18667F40B}">
            <xm:f>Tables!$B$3</xm:f>
            <x14:dxf>
              <fill>
                <patternFill>
                  <bgColor rgb="FFFFFFCC"/>
                </patternFill>
              </fill>
            </x14:dxf>
          </x14:cfRule>
          <x14:cfRule type="cellIs" priority="13746" operator="equal" id="{8E1DF2D7-0F42-41A2-AFC5-8EB0D92D2606}">
            <xm:f>Tables!$B$4</xm:f>
            <x14:dxf>
              <fill>
                <patternFill>
                  <bgColor rgb="FF92D050"/>
                </patternFill>
              </fill>
            </x14:dxf>
          </x14:cfRule>
          <x14:cfRule type="cellIs" priority="13747" operator="equal" id="{7828C4EA-F681-48E7-9D5E-E2378DED8B12}">
            <xm:f>Tables!$B$5</xm:f>
            <x14:dxf>
              <fill>
                <patternFill>
                  <bgColor rgb="FFFFC000"/>
                </patternFill>
              </fill>
            </x14:dxf>
          </x14:cfRule>
          <x14:cfRule type="cellIs" priority="13748" operator="equal" id="{26A33ED3-220F-480A-8381-484D649B0C0B}">
            <xm:f>Tables!$B$6</xm:f>
            <x14:dxf>
              <fill>
                <patternFill>
                  <bgColor rgb="FFFF0000"/>
                </patternFill>
              </fill>
            </x14:dxf>
          </x14:cfRule>
          <xm:sqref>F891</xm:sqref>
        </x14:conditionalFormatting>
        <x14:conditionalFormatting xmlns:xm="http://schemas.microsoft.com/office/excel/2006/main">
          <x14:cfRule type="cellIs" priority="13729" operator="equal" id="{68DE0577-432F-4ACF-85D1-9CD9FE6614E3}">
            <xm:f>Tables!$B$3</xm:f>
            <x14:dxf>
              <fill>
                <patternFill>
                  <bgColor rgb="FFFFFFCC"/>
                </patternFill>
              </fill>
            </x14:dxf>
          </x14:cfRule>
          <x14:cfRule type="cellIs" priority="13730" operator="equal" id="{72EF64B7-A7A5-4C4E-889D-81EE007BA44D}">
            <xm:f>Tables!$B$4</xm:f>
            <x14:dxf>
              <fill>
                <patternFill>
                  <bgColor rgb="FF92D050"/>
                </patternFill>
              </fill>
            </x14:dxf>
          </x14:cfRule>
          <x14:cfRule type="cellIs" priority="13731" operator="equal" id="{D849C481-4B32-4348-BCA8-25281F2258D4}">
            <xm:f>Tables!$B$5</xm:f>
            <x14:dxf>
              <fill>
                <patternFill>
                  <bgColor rgb="FFFFC000"/>
                </patternFill>
              </fill>
            </x14:dxf>
          </x14:cfRule>
          <x14:cfRule type="cellIs" priority="13732" operator="equal" id="{50BCD1F6-7A6B-4E90-BC31-1D40F07CBE15}">
            <xm:f>Tables!$B$6</xm:f>
            <x14:dxf>
              <fill>
                <patternFill>
                  <bgColor rgb="FFFF0000"/>
                </patternFill>
              </fill>
            </x14:dxf>
          </x14:cfRule>
          <xm:sqref>F899</xm:sqref>
        </x14:conditionalFormatting>
        <x14:conditionalFormatting xmlns:xm="http://schemas.microsoft.com/office/excel/2006/main">
          <x14:cfRule type="cellIs" priority="13725" operator="equal" id="{5A8181FD-6B97-4C04-8D71-2225D9B83CDF}">
            <xm:f>Tables!$B$3</xm:f>
            <x14:dxf>
              <fill>
                <patternFill>
                  <bgColor rgb="FFFFFFCC"/>
                </patternFill>
              </fill>
            </x14:dxf>
          </x14:cfRule>
          <x14:cfRule type="cellIs" priority="13726" operator="equal" id="{0F2CC0DC-4D55-49D2-A254-48771708D816}">
            <xm:f>Tables!$B$4</xm:f>
            <x14:dxf>
              <fill>
                <patternFill>
                  <bgColor rgb="FF92D050"/>
                </patternFill>
              </fill>
            </x14:dxf>
          </x14:cfRule>
          <x14:cfRule type="cellIs" priority="13727" operator="equal" id="{B2E797F9-954A-4122-AD06-FEAC8F9DD654}">
            <xm:f>Tables!$B$5</xm:f>
            <x14:dxf>
              <fill>
                <patternFill>
                  <bgColor rgb="FFFFC000"/>
                </patternFill>
              </fill>
            </x14:dxf>
          </x14:cfRule>
          <x14:cfRule type="cellIs" priority="13728" operator="equal" id="{CD85438B-D115-4969-A811-F0E30CF744F4}">
            <xm:f>Tables!$B$6</xm:f>
            <x14:dxf>
              <fill>
                <patternFill>
                  <bgColor rgb="FFFF0000"/>
                </patternFill>
              </fill>
            </x14:dxf>
          </x14:cfRule>
          <xm:sqref>F900</xm:sqref>
        </x14:conditionalFormatting>
        <x14:conditionalFormatting xmlns:xm="http://schemas.microsoft.com/office/excel/2006/main">
          <x14:cfRule type="cellIs" priority="13721" operator="equal" id="{685544EC-DE5F-4942-8F76-AF3F6CC929A1}">
            <xm:f>Tables!$B$3</xm:f>
            <x14:dxf>
              <fill>
                <patternFill>
                  <bgColor rgb="FFFFFFCC"/>
                </patternFill>
              </fill>
            </x14:dxf>
          </x14:cfRule>
          <x14:cfRule type="cellIs" priority="13722" operator="equal" id="{429CDEDF-0653-4B2A-A7EF-38F0D12FC53D}">
            <xm:f>Tables!$B$4</xm:f>
            <x14:dxf>
              <fill>
                <patternFill>
                  <bgColor rgb="FF92D050"/>
                </patternFill>
              </fill>
            </x14:dxf>
          </x14:cfRule>
          <x14:cfRule type="cellIs" priority="13723" operator="equal" id="{80DCF6D2-366C-4A98-94C4-6F9247A7280D}">
            <xm:f>Tables!$B$5</xm:f>
            <x14:dxf>
              <fill>
                <patternFill>
                  <bgColor rgb="FFFFC000"/>
                </patternFill>
              </fill>
            </x14:dxf>
          </x14:cfRule>
          <x14:cfRule type="cellIs" priority="13724" operator="equal" id="{BE8810D4-513E-4C58-BFB2-5A050E579481}">
            <xm:f>Tables!$B$6</xm:f>
            <x14:dxf>
              <fill>
                <patternFill>
                  <bgColor rgb="FFFF0000"/>
                </patternFill>
              </fill>
            </x14:dxf>
          </x14:cfRule>
          <xm:sqref>F901</xm:sqref>
        </x14:conditionalFormatting>
        <x14:conditionalFormatting xmlns:xm="http://schemas.microsoft.com/office/excel/2006/main">
          <x14:cfRule type="cellIs" priority="13701" operator="equal" id="{45D4506F-AD38-487C-BE6F-AE5A0F256FD0}">
            <xm:f>Tables!$B$3</xm:f>
            <x14:dxf>
              <fill>
                <patternFill>
                  <bgColor rgb="FFFFFFCC"/>
                </patternFill>
              </fill>
            </x14:dxf>
          </x14:cfRule>
          <x14:cfRule type="cellIs" priority="13702" operator="equal" id="{92B51904-F567-4F35-880B-C46847EE8E93}">
            <xm:f>Tables!$B$4</xm:f>
            <x14:dxf>
              <fill>
                <patternFill>
                  <bgColor rgb="FF92D050"/>
                </patternFill>
              </fill>
            </x14:dxf>
          </x14:cfRule>
          <x14:cfRule type="cellIs" priority="13703" operator="equal" id="{CD7EFEA8-AFA1-4E12-A17E-47F95825FCC4}">
            <xm:f>Tables!$B$5</xm:f>
            <x14:dxf>
              <fill>
                <patternFill>
                  <bgColor rgb="FFFFC000"/>
                </patternFill>
              </fill>
            </x14:dxf>
          </x14:cfRule>
          <x14:cfRule type="cellIs" priority="13704" operator="equal" id="{0EC032BF-1E83-42B4-95EA-EE3E278B36E8}">
            <xm:f>Tables!$B$6</xm:f>
            <x14:dxf>
              <fill>
                <patternFill>
                  <bgColor rgb="FFFF0000"/>
                </patternFill>
              </fill>
            </x14:dxf>
          </x14:cfRule>
          <xm:sqref>F910</xm:sqref>
        </x14:conditionalFormatting>
        <x14:conditionalFormatting xmlns:xm="http://schemas.microsoft.com/office/excel/2006/main">
          <x14:cfRule type="cellIs" priority="13697" operator="equal" id="{BF6B4D1D-11A1-499A-95AB-01BA712966F7}">
            <xm:f>Tables!$B$3</xm:f>
            <x14:dxf>
              <fill>
                <patternFill>
                  <bgColor rgb="FFFFFFCC"/>
                </patternFill>
              </fill>
            </x14:dxf>
          </x14:cfRule>
          <x14:cfRule type="cellIs" priority="13698" operator="equal" id="{39307974-FE92-4EA8-9668-A0E548D91461}">
            <xm:f>Tables!$B$4</xm:f>
            <x14:dxf>
              <fill>
                <patternFill>
                  <bgColor rgb="FF92D050"/>
                </patternFill>
              </fill>
            </x14:dxf>
          </x14:cfRule>
          <x14:cfRule type="cellIs" priority="13699" operator="equal" id="{54160F7D-A96E-4974-8D34-20B347A9A3F5}">
            <xm:f>Tables!$B$5</xm:f>
            <x14:dxf>
              <fill>
                <patternFill>
                  <bgColor rgb="FFFFC000"/>
                </patternFill>
              </fill>
            </x14:dxf>
          </x14:cfRule>
          <x14:cfRule type="cellIs" priority="13700" operator="equal" id="{AFF15DC9-2253-4D54-9C68-35716E35AFFB}">
            <xm:f>Tables!$B$6</xm:f>
            <x14:dxf>
              <fill>
                <patternFill>
                  <bgColor rgb="FFFF0000"/>
                </patternFill>
              </fill>
            </x14:dxf>
          </x14:cfRule>
          <xm:sqref>F911</xm:sqref>
        </x14:conditionalFormatting>
        <x14:conditionalFormatting xmlns:xm="http://schemas.microsoft.com/office/excel/2006/main">
          <x14:cfRule type="cellIs" priority="13693" operator="equal" id="{93A9B310-75B8-4B0F-ADC3-D1B894F651A8}">
            <xm:f>Tables!$B$3</xm:f>
            <x14:dxf>
              <fill>
                <patternFill>
                  <bgColor rgb="FFFFFFCC"/>
                </patternFill>
              </fill>
            </x14:dxf>
          </x14:cfRule>
          <x14:cfRule type="cellIs" priority="13694" operator="equal" id="{994CFDF6-5202-49FD-B9CF-F544E036F10E}">
            <xm:f>Tables!$B$4</xm:f>
            <x14:dxf>
              <fill>
                <patternFill>
                  <bgColor rgb="FF92D050"/>
                </patternFill>
              </fill>
            </x14:dxf>
          </x14:cfRule>
          <x14:cfRule type="cellIs" priority="13695" operator="equal" id="{E918B955-B44D-4B8E-8E8A-8D6EEC74556E}">
            <xm:f>Tables!$B$5</xm:f>
            <x14:dxf>
              <fill>
                <patternFill>
                  <bgColor rgb="FFFFC000"/>
                </patternFill>
              </fill>
            </x14:dxf>
          </x14:cfRule>
          <x14:cfRule type="cellIs" priority="13696" operator="equal" id="{BC500F08-BB82-4896-A89E-4CBC22D07741}">
            <xm:f>Tables!$B$6</xm:f>
            <x14:dxf>
              <fill>
                <patternFill>
                  <bgColor rgb="FFFF0000"/>
                </patternFill>
              </fill>
            </x14:dxf>
          </x14:cfRule>
          <xm:sqref>F912</xm:sqref>
        </x14:conditionalFormatting>
        <x14:conditionalFormatting xmlns:xm="http://schemas.microsoft.com/office/excel/2006/main">
          <x14:cfRule type="cellIs" priority="13673" operator="equal" id="{5E676D4F-6539-4FE7-8068-66A53803B8F7}">
            <xm:f>Tables!$B$3</xm:f>
            <x14:dxf>
              <fill>
                <patternFill>
                  <bgColor rgb="FFFFFFCC"/>
                </patternFill>
              </fill>
            </x14:dxf>
          </x14:cfRule>
          <x14:cfRule type="cellIs" priority="13674" operator="equal" id="{92B8AE87-259A-4A58-A49D-0356320A5A85}">
            <xm:f>Tables!$B$4</xm:f>
            <x14:dxf>
              <fill>
                <patternFill>
                  <bgColor rgb="FF92D050"/>
                </patternFill>
              </fill>
            </x14:dxf>
          </x14:cfRule>
          <x14:cfRule type="cellIs" priority="13675" operator="equal" id="{9C91DEF1-0D90-4FDF-9CF2-D3FE6CD66155}">
            <xm:f>Tables!$B$5</xm:f>
            <x14:dxf>
              <fill>
                <patternFill>
                  <bgColor rgb="FFFFC000"/>
                </patternFill>
              </fill>
            </x14:dxf>
          </x14:cfRule>
          <x14:cfRule type="cellIs" priority="13676" operator="equal" id="{1C009ADF-1EAC-4333-AD2C-68ACD46F270E}">
            <xm:f>Tables!$B$6</xm:f>
            <x14:dxf>
              <fill>
                <patternFill>
                  <bgColor rgb="FFFF0000"/>
                </patternFill>
              </fill>
            </x14:dxf>
          </x14:cfRule>
          <xm:sqref>F921</xm:sqref>
        </x14:conditionalFormatting>
        <x14:conditionalFormatting xmlns:xm="http://schemas.microsoft.com/office/excel/2006/main">
          <x14:cfRule type="cellIs" priority="13669" operator="equal" id="{E3980FA3-BAA0-47E8-B3C9-859D7EA81F7D}">
            <xm:f>Tables!$B$3</xm:f>
            <x14:dxf>
              <fill>
                <patternFill>
                  <bgColor rgb="FFFFFFCC"/>
                </patternFill>
              </fill>
            </x14:dxf>
          </x14:cfRule>
          <x14:cfRule type="cellIs" priority="13670" operator="equal" id="{52386909-8D64-4A22-9896-06E77301FB34}">
            <xm:f>Tables!$B$4</xm:f>
            <x14:dxf>
              <fill>
                <patternFill>
                  <bgColor rgb="FF92D050"/>
                </patternFill>
              </fill>
            </x14:dxf>
          </x14:cfRule>
          <x14:cfRule type="cellIs" priority="13671" operator="equal" id="{7E721FD1-2AC5-4426-A8B7-162EB4D25E76}">
            <xm:f>Tables!$B$5</xm:f>
            <x14:dxf>
              <fill>
                <patternFill>
                  <bgColor rgb="FFFFC000"/>
                </patternFill>
              </fill>
            </x14:dxf>
          </x14:cfRule>
          <x14:cfRule type="cellIs" priority="13672" operator="equal" id="{9C3F2127-308D-4204-B944-2E1F47803AA2}">
            <xm:f>Tables!$B$6</xm:f>
            <x14:dxf>
              <fill>
                <patternFill>
                  <bgColor rgb="FFFF0000"/>
                </patternFill>
              </fill>
            </x14:dxf>
          </x14:cfRule>
          <xm:sqref>F922</xm:sqref>
        </x14:conditionalFormatting>
        <x14:conditionalFormatting xmlns:xm="http://schemas.microsoft.com/office/excel/2006/main">
          <x14:cfRule type="cellIs" priority="13665" operator="equal" id="{1385B536-2434-4896-A0E6-AF64A1A6FCC6}">
            <xm:f>Tables!$B$3</xm:f>
            <x14:dxf>
              <fill>
                <patternFill>
                  <bgColor rgb="FFFFFFCC"/>
                </patternFill>
              </fill>
            </x14:dxf>
          </x14:cfRule>
          <x14:cfRule type="cellIs" priority="13666" operator="equal" id="{06AD03BF-1047-4945-BD83-50EB8AE4C5A3}">
            <xm:f>Tables!$B$4</xm:f>
            <x14:dxf>
              <fill>
                <patternFill>
                  <bgColor rgb="FF92D050"/>
                </patternFill>
              </fill>
            </x14:dxf>
          </x14:cfRule>
          <x14:cfRule type="cellIs" priority="13667" operator="equal" id="{0B874DE2-0E2F-4215-8764-10F7782D8C92}">
            <xm:f>Tables!$B$5</xm:f>
            <x14:dxf>
              <fill>
                <patternFill>
                  <bgColor rgb="FFFFC000"/>
                </patternFill>
              </fill>
            </x14:dxf>
          </x14:cfRule>
          <x14:cfRule type="cellIs" priority="13668" operator="equal" id="{FE4BF26F-534D-4424-991B-30C592564D8D}">
            <xm:f>Tables!$B$6</xm:f>
            <x14:dxf>
              <fill>
                <patternFill>
                  <bgColor rgb="FFFF0000"/>
                </patternFill>
              </fill>
            </x14:dxf>
          </x14:cfRule>
          <xm:sqref>F923</xm:sqref>
        </x14:conditionalFormatting>
        <x14:conditionalFormatting xmlns:xm="http://schemas.microsoft.com/office/excel/2006/main">
          <x14:cfRule type="cellIs" priority="13661" operator="equal" id="{979AE9F1-A832-44B6-81E0-450718645B0E}">
            <xm:f>Tables!$B$3</xm:f>
            <x14:dxf>
              <fill>
                <patternFill>
                  <bgColor rgb="FFFFFFCC"/>
                </patternFill>
              </fill>
            </x14:dxf>
          </x14:cfRule>
          <x14:cfRule type="cellIs" priority="13662" operator="equal" id="{73177DBB-65E0-4FFB-BA2A-8B2AC4A0EB7C}">
            <xm:f>Tables!$B$4</xm:f>
            <x14:dxf>
              <fill>
                <patternFill>
                  <bgColor rgb="FF92D050"/>
                </patternFill>
              </fill>
            </x14:dxf>
          </x14:cfRule>
          <x14:cfRule type="cellIs" priority="13663" operator="equal" id="{DAE8591F-FF25-4982-8BBE-7A6F4AFA4C3F}">
            <xm:f>Tables!$B$5</xm:f>
            <x14:dxf>
              <fill>
                <patternFill>
                  <bgColor rgb="FFFFC000"/>
                </patternFill>
              </fill>
            </x14:dxf>
          </x14:cfRule>
          <x14:cfRule type="cellIs" priority="13664" operator="equal" id="{5D83AF9D-2598-4C33-8DDF-4374810B93DC}">
            <xm:f>Tables!$B$6</xm:f>
            <x14:dxf>
              <fill>
                <patternFill>
                  <bgColor rgb="FFFF0000"/>
                </patternFill>
              </fill>
            </x14:dxf>
          </x14:cfRule>
          <xm:sqref>F924</xm:sqref>
        </x14:conditionalFormatting>
        <x14:conditionalFormatting xmlns:xm="http://schemas.microsoft.com/office/excel/2006/main">
          <x14:cfRule type="cellIs" priority="13641" operator="equal" id="{BF080722-785F-430D-A8A0-586A12988E9B}">
            <xm:f>Tables!$B$3</xm:f>
            <x14:dxf>
              <fill>
                <patternFill>
                  <bgColor rgb="FFFFFFCC"/>
                </patternFill>
              </fill>
            </x14:dxf>
          </x14:cfRule>
          <x14:cfRule type="cellIs" priority="13642" operator="equal" id="{EB4131F6-94A6-4309-8D36-3071CFB52543}">
            <xm:f>Tables!$B$4</xm:f>
            <x14:dxf>
              <fill>
                <patternFill>
                  <bgColor rgb="FF92D050"/>
                </patternFill>
              </fill>
            </x14:dxf>
          </x14:cfRule>
          <x14:cfRule type="cellIs" priority="13643" operator="equal" id="{B6B6F7F0-E4FD-4516-B742-F5FC5D05C75E}">
            <xm:f>Tables!$B$5</xm:f>
            <x14:dxf>
              <fill>
                <patternFill>
                  <bgColor rgb="FFFFC000"/>
                </patternFill>
              </fill>
            </x14:dxf>
          </x14:cfRule>
          <x14:cfRule type="cellIs" priority="13644" operator="equal" id="{EF4FBD4D-9B17-47C3-A210-A547A5C1F84D}">
            <xm:f>Tables!$B$6</xm:f>
            <x14:dxf>
              <fill>
                <patternFill>
                  <bgColor rgb="FFFF0000"/>
                </patternFill>
              </fill>
            </x14:dxf>
          </x14:cfRule>
          <xm:sqref>F933</xm:sqref>
        </x14:conditionalFormatting>
        <x14:conditionalFormatting xmlns:xm="http://schemas.microsoft.com/office/excel/2006/main">
          <x14:cfRule type="cellIs" priority="13637" operator="equal" id="{55E11E28-17C2-4832-8CE2-134170D31BB0}">
            <xm:f>Tables!$B$3</xm:f>
            <x14:dxf>
              <fill>
                <patternFill>
                  <bgColor rgb="FFFFFFCC"/>
                </patternFill>
              </fill>
            </x14:dxf>
          </x14:cfRule>
          <x14:cfRule type="cellIs" priority="13638" operator="equal" id="{361AF941-3442-461F-B1C3-7FDDCC8C8ECE}">
            <xm:f>Tables!$B$4</xm:f>
            <x14:dxf>
              <fill>
                <patternFill>
                  <bgColor rgb="FF92D050"/>
                </patternFill>
              </fill>
            </x14:dxf>
          </x14:cfRule>
          <x14:cfRule type="cellIs" priority="13639" operator="equal" id="{3CAF9DF8-AA6A-46A8-8E5C-3F78C7B5862F}">
            <xm:f>Tables!$B$5</xm:f>
            <x14:dxf>
              <fill>
                <patternFill>
                  <bgColor rgb="FFFFC000"/>
                </patternFill>
              </fill>
            </x14:dxf>
          </x14:cfRule>
          <x14:cfRule type="cellIs" priority="13640" operator="equal" id="{E80F5F73-8C4F-4767-A56D-DFC52E96C461}">
            <xm:f>Tables!$B$6</xm:f>
            <x14:dxf>
              <fill>
                <patternFill>
                  <bgColor rgb="FFFF0000"/>
                </patternFill>
              </fill>
            </x14:dxf>
          </x14:cfRule>
          <xm:sqref>F934</xm:sqref>
        </x14:conditionalFormatting>
        <x14:conditionalFormatting xmlns:xm="http://schemas.microsoft.com/office/excel/2006/main">
          <x14:cfRule type="cellIs" priority="13617" operator="equal" id="{C20C7FFB-4F13-425B-81E3-A26C4CA7FB9E}">
            <xm:f>Tables!$B$3</xm:f>
            <x14:dxf>
              <fill>
                <patternFill>
                  <bgColor rgb="FFFFFFCC"/>
                </patternFill>
              </fill>
            </x14:dxf>
          </x14:cfRule>
          <x14:cfRule type="cellIs" priority="13618" operator="equal" id="{F5CB4C5B-9016-49C4-85DA-16BBD6431B20}">
            <xm:f>Tables!$B$4</xm:f>
            <x14:dxf>
              <fill>
                <patternFill>
                  <bgColor rgb="FF92D050"/>
                </patternFill>
              </fill>
            </x14:dxf>
          </x14:cfRule>
          <x14:cfRule type="cellIs" priority="13619" operator="equal" id="{36A48DB9-A0D1-4456-956D-BC72BEF55041}">
            <xm:f>Tables!$B$5</xm:f>
            <x14:dxf>
              <fill>
                <patternFill>
                  <bgColor rgb="FFFFC000"/>
                </patternFill>
              </fill>
            </x14:dxf>
          </x14:cfRule>
          <x14:cfRule type="cellIs" priority="13620" operator="equal" id="{85AEDDDF-237A-4B79-B181-6EB002778EC1}">
            <xm:f>Tables!$B$6</xm:f>
            <x14:dxf>
              <fill>
                <patternFill>
                  <bgColor rgb="FFFF0000"/>
                </patternFill>
              </fill>
            </x14:dxf>
          </x14:cfRule>
          <xm:sqref>F943</xm:sqref>
        </x14:conditionalFormatting>
        <x14:conditionalFormatting xmlns:xm="http://schemas.microsoft.com/office/excel/2006/main">
          <x14:cfRule type="cellIs" priority="13613" operator="equal" id="{3ABFF829-1DCA-4399-A1FE-F88DD607911D}">
            <xm:f>Tables!$B$3</xm:f>
            <x14:dxf>
              <fill>
                <patternFill>
                  <bgColor rgb="FFFFFFCC"/>
                </patternFill>
              </fill>
            </x14:dxf>
          </x14:cfRule>
          <x14:cfRule type="cellIs" priority="13614" operator="equal" id="{EBE91AC5-9241-420A-AF58-4164EB221B65}">
            <xm:f>Tables!$B$4</xm:f>
            <x14:dxf>
              <fill>
                <patternFill>
                  <bgColor rgb="FF92D050"/>
                </patternFill>
              </fill>
            </x14:dxf>
          </x14:cfRule>
          <x14:cfRule type="cellIs" priority="13615" operator="equal" id="{7F81983A-5A0F-46AD-861F-A93F26849A8D}">
            <xm:f>Tables!$B$5</xm:f>
            <x14:dxf>
              <fill>
                <patternFill>
                  <bgColor rgb="FFFFC000"/>
                </patternFill>
              </fill>
            </x14:dxf>
          </x14:cfRule>
          <x14:cfRule type="cellIs" priority="13616" operator="equal" id="{6B0426F3-2382-4A03-A539-B3F1C98EBF88}">
            <xm:f>Tables!$B$6</xm:f>
            <x14:dxf>
              <fill>
                <patternFill>
                  <bgColor rgb="FFFF0000"/>
                </patternFill>
              </fill>
            </x14:dxf>
          </x14:cfRule>
          <xm:sqref>F944</xm:sqref>
        </x14:conditionalFormatting>
        <x14:conditionalFormatting xmlns:xm="http://schemas.microsoft.com/office/excel/2006/main">
          <x14:cfRule type="cellIs" priority="13609" operator="equal" id="{DC709D73-184F-41DC-9661-37E6DB8F961A}">
            <xm:f>Tables!$B$3</xm:f>
            <x14:dxf>
              <fill>
                <patternFill>
                  <bgColor rgb="FFFFFFCC"/>
                </patternFill>
              </fill>
            </x14:dxf>
          </x14:cfRule>
          <x14:cfRule type="cellIs" priority="13610" operator="equal" id="{699E8AF7-3A10-4C55-82B8-8ADFF09C46BB}">
            <xm:f>Tables!$B$4</xm:f>
            <x14:dxf>
              <fill>
                <patternFill>
                  <bgColor rgb="FF92D050"/>
                </patternFill>
              </fill>
            </x14:dxf>
          </x14:cfRule>
          <x14:cfRule type="cellIs" priority="13611" operator="equal" id="{12655DA5-F3B6-427B-81FC-483578B31131}">
            <xm:f>Tables!$B$5</xm:f>
            <x14:dxf>
              <fill>
                <patternFill>
                  <bgColor rgb="FFFFC000"/>
                </patternFill>
              </fill>
            </x14:dxf>
          </x14:cfRule>
          <x14:cfRule type="cellIs" priority="13612" operator="equal" id="{63F66A87-744E-400D-BF86-629A604B95B9}">
            <xm:f>Tables!$B$6</xm:f>
            <x14:dxf>
              <fill>
                <patternFill>
                  <bgColor rgb="FFFF0000"/>
                </patternFill>
              </fill>
            </x14:dxf>
          </x14:cfRule>
          <xm:sqref>F945</xm:sqref>
        </x14:conditionalFormatting>
        <x14:conditionalFormatting xmlns:xm="http://schemas.microsoft.com/office/excel/2006/main">
          <x14:cfRule type="cellIs" priority="13605" operator="equal" id="{CCA1A80E-3D96-4961-8389-7EB1D4CB1A64}">
            <xm:f>Tables!$B$3</xm:f>
            <x14:dxf>
              <fill>
                <patternFill>
                  <bgColor rgb="FFFFFFCC"/>
                </patternFill>
              </fill>
            </x14:dxf>
          </x14:cfRule>
          <x14:cfRule type="cellIs" priority="13606" operator="equal" id="{4662B226-B94A-48A2-A585-861A643E297D}">
            <xm:f>Tables!$B$4</xm:f>
            <x14:dxf>
              <fill>
                <patternFill>
                  <bgColor rgb="FF92D050"/>
                </patternFill>
              </fill>
            </x14:dxf>
          </x14:cfRule>
          <x14:cfRule type="cellIs" priority="13607" operator="equal" id="{3D849103-CE10-412F-9FAB-4918C6C2ABA1}">
            <xm:f>Tables!$B$5</xm:f>
            <x14:dxf>
              <fill>
                <patternFill>
                  <bgColor rgb="FFFFC000"/>
                </patternFill>
              </fill>
            </x14:dxf>
          </x14:cfRule>
          <x14:cfRule type="cellIs" priority="13608" operator="equal" id="{CF452AF8-0B42-476D-9502-CCAF14846037}">
            <xm:f>Tables!$B$6</xm:f>
            <x14:dxf>
              <fill>
                <patternFill>
                  <bgColor rgb="FFFF0000"/>
                </patternFill>
              </fill>
            </x14:dxf>
          </x14:cfRule>
          <xm:sqref>F946</xm:sqref>
        </x14:conditionalFormatting>
        <x14:conditionalFormatting xmlns:xm="http://schemas.microsoft.com/office/excel/2006/main">
          <x14:cfRule type="cellIs" priority="13585" operator="equal" id="{653053FD-6200-4C2B-B7A5-C47895EED62F}">
            <xm:f>Tables!$B$3</xm:f>
            <x14:dxf>
              <fill>
                <patternFill>
                  <bgColor rgb="FFFFFFCC"/>
                </patternFill>
              </fill>
            </x14:dxf>
          </x14:cfRule>
          <x14:cfRule type="cellIs" priority="13586" operator="equal" id="{8D81EC28-B86B-4E0C-8F70-D2C3CB9E4076}">
            <xm:f>Tables!$B$4</xm:f>
            <x14:dxf>
              <fill>
                <patternFill>
                  <bgColor rgb="FF92D050"/>
                </patternFill>
              </fill>
            </x14:dxf>
          </x14:cfRule>
          <x14:cfRule type="cellIs" priority="13587" operator="equal" id="{A25333F8-CD15-4FA2-BCE9-E7058CE1FB35}">
            <xm:f>Tables!$B$5</xm:f>
            <x14:dxf>
              <fill>
                <patternFill>
                  <bgColor rgb="FFFFC000"/>
                </patternFill>
              </fill>
            </x14:dxf>
          </x14:cfRule>
          <x14:cfRule type="cellIs" priority="13588" operator="equal" id="{4D8D967D-2DF6-4F03-80BE-1704E6D20700}">
            <xm:f>Tables!$B$6</xm:f>
            <x14:dxf>
              <fill>
                <patternFill>
                  <bgColor rgb="FFFF0000"/>
                </patternFill>
              </fill>
            </x14:dxf>
          </x14:cfRule>
          <xm:sqref>F955</xm:sqref>
        </x14:conditionalFormatting>
        <x14:conditionalFormatting xmlns:xm="http://schemas.microsoft.com/office/excel/2006/main">
          <x14:cfRule type="cellIs" priority="13581" operator="equal" id="{3F3D49D0-0ECD-43F7-8E07-D27AE7541FF4}">
            <xm:f>Tables!$B$3</xm:f>
            <x14:dxf>
              <fill>
                <patternFill>
                  <bgColor rgb="FFFFFFCC"/>
                </patternFill>
              </fill>
            </x14:dxf>
          </x14:cfRule>
          <x14:cfRule type="cellIs" priority="13582" operator="equal" id="{2A9BE379-CDE4-4EEE-A8AB-B6C5079F34A7}">
            <xm:f>Tables!$B$4</xm:f>
            <x14:dxf>
              <fill>
                <patternFill>
                  <bgColor rgb="FF92D050"/>
                </patternFill>
              </fill>
            </x14:dxf>
          </x14:cfRule>
          <x14:cfRule type="cellIs" priority="13583" operator="equal" id="{8DF8FBFE-9C03-4747-8D13-B63B4365564D}">
            <xm:f>Tables!$B$5</xm:f>
            <x14:dxf>
              <fill>
                <patternFill>
                  <bgColor rgb="FFFFC000"/>
                </patternFill>
              </fill>
            </x14:dxf>
          </x14:cfRule>
          <x14:cfRule type="cellIs" priority="13584" operator="equal" id="{3E25512D-89A6-4FF7-8B08-A07F4F5FA2D9}">
            <xm:f>Tables!$B$6</xm:f>
            <x14:dxf>
              <fill>
                <patternFill>
                  <bgColor rgb="FFFF0000"/>
                </patternFill>
              </fill>
            </x14:dxf>
          </x14:cfRule>
          <xm:sqref>F956</xm:sqref>
        </x14:conditionalFormatting>
        <x14:conditionalFormatting xmlns:xm="http://schemas.microsoft.com/office/excel/2006/main">
          <x14:cfRule type="cellIs" priority="13565" operator="equal" id="{96CCE38E-4886-4EB2-A3BD-173338AD8198}">
            <xm:f>Tables!$B$3</xm:f>
            <x14:dxf>
              <fill>
                <patternFill>
                  <bgColor rgb="FFFFFFCC"/>
                </patternFill>
              </fill>
            </x14:dxf>
          </x14:cfRule>
          <x14:cfRule type="cellIs" priority="13566" operator="equal" id="{0428903C-6E10-44B9-B124-0E559D14F6B9}">
            <xm:f>Tables!$B$4</xm:f>
            <x14:dxf>
              <fill>
                <patternFill>
                  <bgColor rgb="FF92D050"/>
                </patternFill>
              </fill>
            </x14:dxf>
          </x14:cfRule>
          <x14:cfRule type="cellIs" priority="13567" operator="equal" id="{A8B9B71C-EE35-44D4-A1F0-0C395D2243E1}">
            <xm:f>Tables!$B$5</xm:f>
            <x14:dxf>
              <fill>
                <patternFill>
                  <bgColor rgb="FFFFC000"/>
                </patternFill>
              </fill>
            </x14:dxf>
          </x14:cfRule>
          <x14:cfRule type="cellIs" priority="13568" operator="equal" id="{26ABD77A-A3A0-4D78-B965-76A07BEFE7E4}">
            <xm:f>Tables!$B$6</xm:f>
            <x14:dxf>
              <fill>
                <patternFill>
                  <bgColor rgb="FFFF0000"/>
                </patternFill>
              </fill>
            </x14:dxf>
          </x14:cfRule>
          <xm:sqref>F964</xm:sqref>
        </x14:conditionalFormatting>
        <x14:conditionalFormatting xmlns:xm="http://schemas.microsoft.com/office/excel/2006/main">
          <x14:cfRule type="cellIs" priority="13561" operator="equal" id="{392B63ED-C406-43E4-97A7-FF4F7D482058}">
            <xm:f>Tables!$B$3</xm:f>
            <x14:dxf>
              <fill>
                <patternFill>
                  <bgColor rgb="FFFFFFCC"/>
                </patternFill>
              </fill>
            </x14:dxf>
          </x14:cfRule>
          <x14:cfRule type="cellIs" priority="13562" operator="equal" id="{3288CEA3-E8F8-4A9C-8F96-F54D1F69A8DD}">
            <xm:f>Tables!$B$4</xm:f>
            <x14:dxf>
              <fill>
                <patternFill>
                  <bgColor rgb="FF92D050"/>
                </patternFill>
              </fill>
            </x14:dxf>
          </x14:cfRule>
          <x14:cfRule type="cellIs" priority="13563" operator="equal" id="{4B6E8417-C5F3-4FB2-BBA5-F118C8F3DF97}">
            <xm:f>Tables!$B$5</xm:f>
            <x14:dxf>
              <fill>
                <patternFill>
                  <bgColor rgb="FFFFC000"/>
                </patternFill>
              </fill>
            </x14:dxf>
          </x14:cfRule>
          <x14:cfRule type="cellIs" priority="13564" operator="equal" id="{E3EC1DF2-3B1C-46A5-BDE2-68B6A61973FA}">
            <xm:f>Tables!$B$6</xm:f>
            <x14:dxf>
              <fill>
                <patternFill>
                  <bgColor rgb="FFFF0000"/>
                </patternFill>
              </fill>
            </x14:dxf>
          </x14:cfRule>
          <xm:sqref>F965</xm:sqref>
        </x14:conditionalFormatting>
        <x14:conditionalFormatting xmlns:xm="http://schemas.microsoft.com/office/excel/2006/main">
          <x14:cfRule type="cellIs" priority="13557" operator="equal" id="{35010E2B-FD2B-429C-A85C-9D5C629A1318}">
            <xm:f>Tables!$B$3</xm:f>
            <x14:dxf>
              <fill>
                <patternFill>
                  <bgColor rgb="FFFFFFCC"/>
                </patternFill>
              </fill>
            </x14:dxf>
          </x14:cfRule>
          <x14:cfRule type="cellIs" priority="13558" operator="equal" id="{A502841A-FF13-4C7C-AA82-209D61101FAF}">
            <xm:f>Tables!$B$4</xm:f>
            <x14:dxf>
              <fill>
                <patternFill>
                  <bgColor rgb="FF92D050"/>
                </patternFill>
              </fill>
            </x14:dxf>
          </x14:cfRule>
          <x14:cfRule type="cellIs" priority="13559" operator="equal" id="{0B989598-C706-421B-9CC4-A105F429BE87}">
            <xm:f>Tables!$B$5</xm:f>
            <x14:dxf>
              <fill>
                <patternFill>
                  <bgColor rgb="FFFFC000"/>
                </patternFill>
              </fill>
            </x14:dxf>
          </x14:cfRule>
          <x14:cfRule type="cellIs" priority="13560" operator="equal" id="{07FDADC0-F4B4-40F5-BF1D-929E5423B85B}">
            <xm:f>Tables!$B$6</xm:f>
            <x14:dxf>
              <fill>
                <patternFill>
                  <bgColor rgb="FFFF0000"/>
                </patternFill>
              </fill>
            </x14:dxf>
          </x14:cfRule>
          <xm:sqref>F966</xm:sqref>
        </x14:conditionalFormatting>
        <x14:conditionalFormatting xmlns:xm="http://schemas.microsoft.com/office/excel/2006/main">
          <x14:cfRule type="cellIs" priority="13553" operator="equal" id="{D4393AB9-ABCF-43F6-BEB9-3BF22F6EEEEB}">
            <xm:f>Tables!$B$3</xm:f>
            <x14:dxf>
              <fill>
                <patternFill>
                  <bgColor rgb="FFFFFFCC"/>
                </patternFill>
              </fill>
            </x14:dxf>
          </x14:cfRule>
          <x14:cfRule type="cellIs" priority="13554" operator="equal" id="{B19FFF56-2409-4360-AA39-F4DAE6844A82}">
            <xm:f>Tables!$B$4</xm:f>
            <x14:dxf>
              <fill>
                <patternFill>
                  <bgColor rgb="FF92D050"/>
                </patternFill>
              </fill>
            </x14:dxf>
          </x14:cfRule>
          <x14:cfRule type="cellIs" priority="13555" operator="equal" id="{95EB02C3-4587-4784-A7D9-2EDE81D56607}">
            <xm:f>Tables!$B$5</xm:f>
            <x14:dxf>
              <fill>
                <patternFill>
                  <bgColor rgb="FFFFC000"/>
                </patternFill>
              </fill>
            </x14:dxf>
          </x14:cfRule>
          <x14:cfRule type="cellIs" priority="13556" operator="equal" id="{11F745EF-875F-4AFA-9A2C-074BE09D556F}">
            <xm:f>Tables!$B$6</xm:f>
            <x14:dxf>
              <fill>
                <patternFill>
                  <bgColor rgb="FFFF0000"/>
                </patternFill>
              </fill>
            </x14:dxf>
          </x14:cfRule>
          <xm:sqref>F967</xm:sqref>
        </x14:conditionalFormatting>
        <x14:conditionalFormatting xmlns:xm="http://schemas.microsoft.com/office/excel/2006/main">
          <x14:cfRule type="cellIs" priority="13533" operator="equal" id="{072C734A-2CFD-4069-8320-E745CF113F83}">
            <xm:f>Tables!$B$3</xm:f>
            <x14:dxf>
              <fill>
                <patternFill>
                  <bgColor rgb="FFFFFFCC"/>
                </patternFill>
              </fill>
            </x14:dxf>
          </x14:cfRule>
          <x14:cfRule type="cellIs" priority="13534" operator="equal" id="{B538F7F2-5E44-4EB6-B8F6-103CECE8793E}">
            <xm:f>Tables!$B$4</xm:f>
            <x14:dxf>
              <fill>
                <patternFill>
                  <bgColor rgb="FF92D050"/>
                </patternFill>
              </fill>
            </x14:dxf>
          </x14:cfRule>
          <x14:cfRule type="cellIs" priority="13535" operator="equal" id="{5DF2116F-01D3-4234-A578-CA5A012E6E19}">
            <xm:f>Tables!$B$5</xm:f>
            <x14:dxf>
              <fill>
                <patternFill>
                  <bgColor rgb="FFFFC000"/>
                </patternFill>
              </fill>
            </x14:dxf>
          </x14:cfRule>
          <x14:cfRule type="cellIs" priority="13536" operator="equal" id="{F3FE5E07-7FE9-4653-9506-A7099C07F115}">
            <xm:f>Tables!$B$6</xm:f>
            <x14:dxf>
              <fill>
                <patternFill>
                  <bgColor rgb="FFFF0000"/>
                </patternFill>
              </fill>
            </x14:dxf>
          </x14:cfRule>
          <xm:sqref>F976</xm:sqref>
        </x14:conditionalFormatting>
        <x14:conditionalFormatting xmlns:xm="http://schemas.microsoft.com/office/excel/2006/main">
          <x14:cfRule type="cellIs" priority="13529" operator="equal" id="{492C0C4E-0731-4558-B7CF-E5524AD4C41B}">
            <xm:f>Tables!$B$3</xm:f>
            <x14:dxf>
              <fill>
                <patternFill>
                  <bgColor rgb="FFFFFFCC"/>
                </patternFill>
              </fill>
            </x14:dxf>
          </x14:cfRule>
          <x14:cfRule type="cellIs" priority="13530" operator="equal" id="{3DA34C99-BDCF-479A-8AEE-57F7B0D09B84}">
            <xm:f>Tables!$B$4</xm:f>
            <x14:dxf>
              <fill>
                <patternFill>
                  <bgColor rgb="FF92D050"/>
                </patternFill>
              </fill>
            </x14:dxf>
          </x14:cfRule>
          <x14:cfRule type="cellIs" priority="13531" operator="equal" id="{28C5EC59-6C4C-4BBC-B0B2-69971191F268}">
            <xm:f>Tables!$B$5</xm:f>
            <x14:dxf>
              <fill>
                <patternFill>
                  <bgColor rgb="FFFFC000"/>
                </patternFill>
              </fill>
            </x14:dxf>
          </x14:cfRule>
          <x14:cfRule type="cellIs" priority="13532" operator="equal" id="{CCAAD01C-AED6-481A-89F0-270290C9D037}">
            <xm:f>Tables!$B$6</xm:f>
            <x14:dxf>
              <fill>
                <patternFill>
                  <bgColor rgb="FFFF0000"/>
                </patternFill>
              </fill>
            </x14:dxf>
          </x14:cfRule>
          <xm:sqref>F977</xm:sqref>
        </x14:conditionalFormatting>
        <x14:conditionalFormatting xmlns:xm="http://schemas.microsoft.com/office/excel/2006/main">
          <x14:cfRule type="cellIs" priority="13525" operator="equal" id="{4984DECE-4B6C-4185-AE5B-0CA2E7192DD4}">
            <xm:f>Tables!$B$3</xm:f>
            <x14:dxf>
              <fill>
                <patternFill>
                  <bgColor rgb="FFFFFFCC"/>
                </patternFill>
              </fill>
            </x14:dxf>
          </x14:cfRule>
          <x14:cfRule type="cellIs" priority="13526" operator="equal" id="{BD4981BC-C5B0-46C9-8AEE-4EC6573EE306}">
            <xm:f>Tables!$B$4</xm:f>
            <x14:dxf>
              <fill>
                <patternFill>
                  <bgColor rgb="FF92D050"/>
                </patternFill>
              </fill>
            </x14:dxf>
          </x14:cfRule>
          <x14:cfRule type="cellIs" priority="13527" operator="equal" id="{99FA237F-CE5D-4A30-8F83-531BAC85AE6C}">
            <xm:f>Tables!$B$5</xm:f>
            <x14:dxf>
              <fill>
                <patternFill>
                  <bgColor rgb="FFFFC000"/>
                </patternFill>
              </fill>
            </x14:dxf>
          </x14:cfRule>
          <x14:cfRule type="cellIs" priority="13528" operator="equal" id="{100881E3-5691-442D-B203-FA0FF90A2A16}">
            <xm:f>Tables!$B$6</xm:f>
            <x14:dxf>
              <fill>
                <patternFill>
                  <bgColor rgb="FFFF0000"/>
                </patternFill>
              </fill>
            </x14:dxf>
          </x14:cfRule>
          <xm:sqref>F978</xm:sqref>
        </x14:conditionalFormatting>
        <x14:conditionalFormatting xmlns:xm="http://schemas.microsoft.com/office/excel/2006/main">
          <x14:cfRule type="cellIs" priority="13509" operator="equal" id="{6DAF9596-A074-46CD-9D56-6B5B395E1EE2}">
            <xm:f>Tables!$B$3</xm:f>
            <x14:dxf>
              <fill>
                <patternFill>
                  <bgColor rgb="FFFFFFCC"/>
                </patternFill>
              </fill>
            </x14:dxf>
          </x14:cfRule>
          <x14:cfRule type="cellIs" priority="13510" operator="equal" id="{79134101-C9C1-4A9C-ACBB-96DDF7B1B68B}">
            <xm:f>Tables!$B$4</xm:f>
            <x14:dxf>
              <fill>
                <patternFill>
                  <bgColor rgb="FF92D050"/>
                </patternFill>
              </fill>
            </x14:dxf>
          </x14:cfRule>
          <x14:cfRule type="cellIs" priority="13511" operator="equal" id="{A00DDBB0-2A3D-42C5-9465-7C6858EC27CC}">
            <xm:f>Tables!$B$5</xm:f>
            <x14:dxf>
              <fill>
                <patternFill>
                  <bgColor rgb="FFFFC000"/>
                </patternFill>
              </fill>
            </x14:dxf>
          </x14:cfRule>
          <x14:cfRule type="cellIs" priority="13512" operator="equal" id="{C38EBD5F-FB30-4DBC-A3CD-50A7E5755D8A}">
            <xm:f>Tables!$B$6</xm:f>
            <x14:dxf>
              <fill>
                <patternFill>
                  <bgColor rgb="FFFF0000"/>
                </patternFill>
              </fill>
            </x14:dxf>
          </x14:cfRule>
          <xm:sqref>F986</xm:sqref>
        </x14:conditionalFormatting>
        <x14:conditionalFormatting xmlns:xm="http://schemas.microsoft.com/office/excel/2006/main">
          <x14:cfRule type="cellIs" priority="13505" operator="equal" id="{6FD480BB-62FC-4255-B6CA-C90EE01E9FC5}">
            <xm:f>Tables!$B$3</xm:f>
            <x14:dxf>
              <fill>
                <patternFill>
                  <bgColor rgb="FFFFFFCC"/>
                </patternFill>
              </fill>
            </x14:dxf>
          </x14:cfRule>
          <x14:cfRule type="cellIs" priority="13506" operator="equal" id="{C1EA82BC-6978-406E-985C-0D88F805A78A}">
            <xm:f>Tables!$B$4</xm:f>
            <x14:dxf>
              <fill>
                <patternFill>
                  <bgColor rgb="FF92D050"/>
                </patternFill>
              </fill>
            </x14:dxf>
          </x14:cfRule>
          <x14:cfRule type="cellIs" priority="13507" operator="equal" id="{76147D03-C61E-48EA-9A4E-1103D3341E93}">
            <xm:f>Tables!$B$5</xm:f>
            <x14:dxf>
              <fill>
                <patternFill>
                  <bgColor rgb="FFFFC000"/>
                </patternFill>
              </fill>
            </x14:dxf>
          </x14:cfRule>
          <x14:cfRule type="cellIs" priority="13508" operator="equal" id="{01A9FF89-1016-49F5-B353-FBBE5E37525D}">
            <xm:f>Tables!$B$6</xm:f>
            <x14:dxf>
              <fill>
                <patternFill>
                  <bgColor rgb="FFFF0000"/>
                </patternFill>
              </fill>
            </x14:dxf>
          </x14:cfRule>
          <xm:sqref>F987</xm:sqref>
        </x14:conditionalFormatting>
        <x14:conditionalFormatting xmlns:xm="http://schemas.microsoft.com/office/excel/2006/main">
          <x14:cfRule type="cellIs" priority="13357" operator="equal" id="{550E45E2-0D27-4C4A-A872-3BBCFB8C23E7}">
            <xm:f>Tables!$B$3</xm:f>
            <x14:dxf>
              <fill>
                <patternFill>
                  <bgColor rgb="FFFFFFCC"/>
                </patternFill>
              </fill>
            </x14:dxf>
          </x14:cfRule>
          <x14:cfRule type="cellIs" priority="13358" operator="equal" id="{7A654EE7-9BB9-4881-BBD5-86185467194A}">
            <xm:f>Tables!$B$4</xm:f>
            <x14:dxf>
              <fill>
                <patternFill>
                  <bgColor rgb="FF92D050"/>
                </patternFill>
              </fill>
            </x14:dxf>
          </x14:cfRule>
          <x14:cfRule type="cellIs" priority="13359" operator="equal" id="{BC9BC853-12C4-49B4-8202-D60E59A57D77}">
            <xm:f>Tables!$B$5</xm:f>
            <x14:dxf>
              <fill>
                <patternFill>
                  <bgColor rgb="FFFFC000"/>
                </patternFill>
              </fill>
            </x14:dxf>
          </x14:cfRule>
          <x14:cfRule type="cellIs" priority="13360" operator="equal" id="{3D80F32D-0DDC-4163-9B84-B3E551D0464B}">
            <xm:f>Tables!$B$6</xm:f>
            <x14:dxf>
              <fill>
                <patternFill>
                  <bgColor rgb="FFFF0000"/>
                </patternFill>
              </fill>
            </x14:dxf>
          </x14:cfRule>
          <xm:sqref>F1090:F1092 F1081:F1082 F1072:F1073 F1063:F1064 F1054:F1055 F1045:F1046 F1036:F1037 F1026:F1027 F1015:F1017 F1004:F1006 F995:F996</xm:sqref>
        </x14:conditionalFormatting>
        <x14:conditionalFormatting xmlns:xm="http://schemas.microsoft.com/office/excel/2006/main">
          <x14:cfRule type="cellIs" priority="13353" operator="equal" id="{E5B546CE-69DE-427C-98F9-366B74607014}">
            <xm:f>Tables!$B$3</xm:f>
            <x14:dxf>
              <fill>
                <patternFill>
                  <bgColor rgb="FFFFFFCC"/>
                </patternFill>
              </fill>
            </x14:dxf>
          </x14:cfRule>
          <x14:cfRule type="cellIs" priority="13354" operator="equal" id="{6311CA4E-5412-492D-ACD6-D0474B481F1D}">
            <xm:f>Tables!$B$4</xm:f>
            <x14:dxf>
              <fill>
                <patternFill>
                  <bgColor rgb="FF92D050"/>
                </patternFill>
              </fill>
            </x14:dxf>
          </x14:cfRule>
          <x14:cfRule type="cellIs" priority="13355" operator="equal" id="{F37FE990-0A42-4189-BF3F-04D9DA6A4353}">
            <xm:f>Tables!$B$5</xm:f>
            <x14:dxf>
              <fill>
                <patternFill>
                  <bgColor rgb="FFFFC000"/>
                </patternFill>
              </fill>
            </x14:dxf>
          </x14:cfRule>
          <x14:cfRule type="cellIs" priority="13356" operator="equal" id="{CB9C7850-CECD-4FDD-9DBF-3CF0F2C5AD9A}">
            <xm:f>Tables!$B$6</xm:f>
            <x14:dxf>
              <fill>
                <patternFill>
                  <bgColor rgb="FFFF0000"/>
                </patternFill>
              </fill>
            </x14:dxf>
          </x14:cfRule>
          <xm:sqref>F1453:F1455 F1441:F1444 F1432:F1433 F1423:F1424 F1414:F1415 F1405:F1406 F1396:F1397 F1387:F1388 F1377:F1378 F1367:F1368 F1355:F1358 F1344:F1346 F1333:F1335 F1325:F1326 F1314:F1316 F1305:F1306 F1296:F1297 F1286:F1288 F1274:F1277 F1262:F1265 F1252:F1253 F1240:F1243 F1229:F1231 F1218:F1220 F1208:F1209 F1198:F1200 F1188:F1190 F1178:F1180 F1169:F1170 F1160:F1161 F1150:F1152 F1140:F1142 F1130:F1132 F1120:F1122 F1110:F1112 F1102:F1103</xm:sqref>
        </x14:conditionalFormatting>
        <x14:conditionalFormatting xmlns:xm="http://schemas.microsoft.com/office/excel/2006/main">
          <x14:cfRule type="cellIs" priority="13349" operator="equal" id="{BCD67A6F-7FC0-4DC8-ADBC-D9E02EB6C8B3}">
            <xm:f>Tables!$B$3</xm:f>
            <x14:dxf>
              <fill>
                <patternFill>
                  <bgColor rgb="FFFFFFCC"/>
                </patternFill>
              </fill>
            </x14:dxf>
          </x14:cfRule>
          <x14:cfRule type="cellIs" priority="13350" operator="equal" id="{3AAB94E3-D5B3-40A6-8FA9-D622C062220A}">
            <xm:f>Tables!$B$4</xm:f>
            <x14:dxf>
              <fill>
                <patternFill>
                  <bgColor rgb="FF92D050"/>
                </patternFill>
              </fill>
            </x14:dxf>
          </x14:cfRule>
          <x14:cfRule type="cellIs" priority="13351" operator="equal" id="{493A958E-07D2-408F-97D7-9320384B8031}">
            <xm:f>Tables!$B$5</xm:f>
            <x14:dxf>
              <fill>
                <patternFill>
                  <bgColor rgb="FFFFC000"/>
                </patternFill>
              </fill>
            </x14:dxf>
          </x14:cfRule>
          <x14:cfRule type="cellIs" priority="13352" operator="equal" id="{9F1CBF63-AB3D-4598-8AB3-EC8A7AA327C0}">
            <xm:f>Tables!$B$6</xm:f>
            <x14:dxf>
              <fill>
                <patternFill>
                  <bgColor rgb="FFFF0000"/>
                </patternFill>
              </fill>
            </x14:dxf>
          </x14:cfRule>
          <xm:sqref>F1524:F1526 F1514:F1516 F1506:F1507 F1498:F1499 F1490:F1491 F1482:F1483 F1474:F1475 F1465:F1466</xm:sqref>
        </x14:conditionalFormatting>
        <x14:conditionalFormatting xmlns:xm="http://schemas.microsoft.com/office/excel/2006/main">
          <x14:cfRule type="cellIs" priority="13345" operator="equal" id="{74A422B3-1555-47F6-BD44-18049598939B}">
            <xm:f>Tables!$B$3</xm:f>
            <x14:dxf>
              <fill>
                <patternFill>
                  <bgColor rgb="FFFFFFCC"/>
                </patternFill>
              </fill>
            </x14:dxf>
          </x14:cfRule>
          <x14:cfRule type="cellIs" priority="13346" operator="equal" id="{051DC49C-3A31-4879-9524-7C3C0CD60DE2}">
            <xm:f>Tables!$B$4</xm:f>
            <x14:dxf>
              <fill>
                <patternFill>
                  <bgColor rgb="FF92D050"/>
                </patternFill>
              </fill>
            </x14:dxf>
          </x14:cfRule>
          <x14:cfRule type="cellIs" priority="13347" operator="equal" id="{0BB4734E-33A1-44A3-8753-0A620D8BCF44}">
            <xm:f>Tables!$B$5</xm:f>
            <x14:dxf>
              <fill>
                <patternFill>
                  <bgColor rgb="FFFFC000"/>
                </patternFill>
              </fill>
            </x14:dxf>
          </x14:cfRule>
          <x14:cfRule type="cellIs" priority="13348" operator="equal" id="{A1294B1E-2561-48F8-A341-B810ED144898}">
            <xm:f>Tables!$B$6</xm:f>
            <x14:dxf>
              <fill>
                <patternFill>
                  <bgColor rgb="FFFF0000"/>
                </patternFill>
              </fill>
            </x14:dxf>
          </x14:cfRule>
          <xm:sqref>F1663:F1665 F1653:F1655 F1645:F1646 F1637:F1638 F1630 F1621:F1623 F1612:F1613 F1603:F1604 F1594:F1595 F1585:F1586 F1577:F1578 F1569:F1570 F1562 F1554:F1555 F1545:F1546 F1536:F1537</xm:sqref>
        </x14:conditionalFormatting>
        <x14:conditionalFormatting xmlns:xm="http://schemas.microsoft.com/office/excel/2006/main">
          <x14:cfRule type="cellIs" priority="13341" operator="equal" id="{FDE84A2D-C8EA-4FD9-BEFE-CE19C32B69FF}">
            <xm:f>Tables!$B$3</xm:f>
            <x14:dxf>
              <fill>
                <patternFill>
                  <bgColor rgb="FFFFFFCC"/>
                </patternFill>
              </fill>
            </x14:dxf>
          </x14:cfRule>
          <x14:cfRule type="cellIs" priority="13342" operator="equal" id="{AEC6078D-A012-49F7-ADA7-54A3CF148CBC}">
            <xm:f>Tables!$B$4</xm:f>
            <x14:dxf>
              <fill>
                <patternFill>
                  <bgColor rgb="FF92D050"/>
                </patternFill>
              </fill>
            </x14:dxf>
          </x14:cfRule>
          <x14:cfRule type="cellIs" priority="13343" operator="equal" id="{F6152C19-3424-4A73-9CCA-682F3FE0A7C9}">
            <xm:f>Tables!$B$5</xm:f>
            <x14:dxf>
              <fill>
                <patternFill>
                  <bgColor rgb="FFFFC000"/>
                </patternFill>
              </fill>
            </x14:dxf>
          </x14:cfRule>
          <x14:cfRule type="cellIs" priority="13344" operator="equal" id="{1D083D5C-1A96-450A-A2A6-B3C602C432CC}">
            <xm:f>Tables!$B$6</xm:f>
            <x14:dxf>
              <fill>
                <patternFill>
                  <bgColor rgb="FFFF0000"/>
                </patternFill>
              </fill>
            </x14:dxf>
          </x14:cfRule>
          <xm:sqref>F1764:F1765 F1754:F1756 F1744:F1746 F1736:F1737 F1727:F1729 F1718:F1719 F1709:F1710 F1700:F1701 F1691:F1692 F1683:F1684 F1675:F1676</xm:sqref>
        </x14:conditionalFormatting>
        <x14:conditionalFormatting xmlns:xm="http://schemas.microsoft.com/office/excel/2006/main">
          <x14:cfRule type="cellIs" priority="13337" operator="equal" id="{0182802B-9D32-461A-89A0-91C74A8EEE6A}">
            <xm:f>Tables!$B$3</xm:f>
            <x14:dxf>
              <fill>
                <patternFill>
                  <bgColor rgb="FFFFFFCC"/>
                </patternFill>
              </fill>
            </x14:dxf>
          </x14:cfRule>
          <x14:cfRule type="cellIs" priority="13338" operator="equal" id="{C054871F-4276-4E5F-8396-7A724BD42FF9}">
            <xm:f>Tables!$B$4</xm:f>
            <x14:dxf>
              <fill>
                <patternFill>
                  <bgColor rgb="FF92D050"/>
                </patternFill>
              </fill>
            </x14:dxf>
          </x14:cfRule>
          <x14:cfRule type="cellIs" priority="13339" operator="equal" id="{FE2FA924-B460-41E6-A08A-FE703ED6CA0B}">
            <xm:f>Tables!$B$5</xm:f>
            <x14:dxf>
              <fill>
                <patternFill>
                  <bgColor rgb="FFFFC000"/>
                </patternFill>
              </fill>
            </x14:dxf>
          </x14:cfRule>
          <x14:cfRule type="cellIs" priority="13340" operator="equal" id="{45182862-909F-44D4-AF3F-8872CB7C3C39}">
            <xm:f>Tables!$B$6</xm:f>
            <x14:dxf>
              <fill>
                <patternFill>
                  <bgColor rgb="FFFF0000"/>
                </patternFill>
              </fill>
            </x14:dxf>
          </x14:cfRule>
          <xm:sqref>F1832:F1834 F1822:F1824 F1814:F1815 F1806:F1807 F1798:F1799 F1790:F1791 F1782:F1783 F1774:F1775</xm:sqref>
        </x14:conditionalFormatting>
        <x14:conditionalFormatting xmlns:xm="http://schemas.microsoft.com/office/excel/2006/main">
          <x14:cfRule type="cellIs" priority="13333" operator="equal" id="{304FAA12-F087-49B1-B6C1-50F45BA9416C}">
            <xm:f>Tables!$B$3</xm:f>
            <x14:dxf>
              <fill>
                <patternFill>
                  <bgColor rgb="FFFFFFCC"/>
                </patternFill>
              </fill>
            </x14:dxf>
          </x14:cfRule>
          <x14:cfRule type="cellIs" priority="13334" operator="equal" id="{2C279E1C-F73B-4A3D-A762-D3FEBDBFBF75}">
            <xm:f>Tables!$B$4</xm:f>
            <x14:dxf>
              <fill>
                <patternFill>
                  <bgColor rgb="FF92D050"/>
                </patternFill>
              </fill>
            </x14:dxf>
          </x14:cfRule>
          <x14:cfRule type="cellIs" priority="13335" operator="equal" id="{E0B923C3-017C-4D76-82B0-F20A8BBE1A1D}">
            <xm:f>Tables!$B$5</xm:f>
            <x14:dxf>
              <fill>
                <patternFill>
                  <bgColor rgb="FFFFC000"/>
                </patternFill>
              </fill>
            </x14:dxf>
          </x14:cfRule>
          <x14:cfRule type="cellIs" priority="13336" operator="equal" id="{F6CA24BD-28F8-4EE6-94DB-78560737CFE8}">
            <xm:f>Tables!$B$6</xm:f>
            <x14:dxf>
              <fill>
                <patternFill>
                  <bgColor rgb="FFFF0000"/>
                </patternFill>
              </fill>
            </x14:dxf>
          </x14:cfRule>
          <xm:sqref>F1946:F1948 F1936:F1938 F1928:F1929 F1920:F1921 F1911:F1913 F1904 F1895:F1896 F1886:F1887 F1877:F1878 F1869:F1870 F1861:F1862 F1853:F1854 F1844:F1845</xm:sqref>
        </x14:conditionalFormatting>
        <x14:conditionalFormatting xmlns:xm="http://schemas.microsoft.com/office/excel/2006/main">
          <x14:cfRule type="cellIs" priority="13329" operator="equal" id="{79C3BEB9-4947-4811-90AC-681930973530}">
            <xm:f>Tables!$B$15</xm:f>
            <x14:dxf>
              <fill>
                <patternFill>
                  <bgColor rgb="FFFFFFCC"/>
                </patternFill>
              </fill>
            </x14:dxf>
          </x14:cfRule>
          <x14:cfRule type="cellIs" priority="13330" operator="equal" id="{40BEAC75-D700-4AC8-BD29-89F65BC2E471}">
            <xm:f>Tables!$B$16</xm:f>
            <x14:dxf>
              <fill>
                <patternFill>
                  <bgColor rgb="FF92D050"/>
                </patternFill>
              </fill>
            </x14:dxf>
          </x14:cfRule>
          <x14:cfRule type="cellIs" priority="13331" operator="equal" id="{BC35040E-0F34-45F2-BF8E-8D41CC67EECD}">
            <xm:f>Tables!$B$18</xm:f>
            <x14:dxf>
              <fill>
                <patternFill>
                  <bgColor rgb="FFFFC000"/>
                </patternFill>
              </fill>
            </x14:dxf>
          </x14:cfRule>
          <x14:cfRule type="cellIs" priority="13332" operator="equal" id="{DF6448C4-4E98-4893-BAD0-EDAC14966247}">
            <xm:f>Tables!$B$17</xm:f>
            <x14:dxf>
              <fill>
                <patternFill>
                  <bgColor rgb="FFFF0000"/>
                </patternFill>
              </fill>
            </x14:dxf>
          </x14:cfRule>
          <xm:sqref>M744</xm:sqref>
        </x14:conditionalFormatting>
        <x14:conditionalFormatting xmlns:xm="http://schemas.microsoft.com/office/excel/2006/main">
          <x14:cfRule type="cellIs" priority="13325" operator="equal" id="{09028F87-D6D9-4F5F-892C-99B0051C6D8D}">
            <xm:f>Tables!$B$9</xm:f>
            <x14:dxf>
              <fill>
                <patternFill>
                  <bgColor rgb="FFFFFFCC"/>
                </patternFill>
              </fill>
            </x14:dxf>
          </x14:cfRule>
          <x14:cfRule type="cellIs" priority="13326" operator="equal" id="{18418BC8-B26A-47C3-81D6-C2B78F69F7F7}">
            <xm:f>Tables!$B$10</xm:f>
            <x14:dxf>
              <fill>
                <patternFill>
                  <bgColor rgb="FF92D050"/>
                </patternFill>
              </fill>
            </x14:dxf>
          </x14:cfRule>
          <x14:cfRule type="cellIs" priority="13327" operator="equal" id="{F5812C86-45FB-419E-88B5-DB1905A91263}">
            <xm:f>Tables!$B$12</xm:f>
            <x14:dxf>
              <fill>
                <patternFill>
                  <bgColor rgb="FFFFC000"/>
                </patternFill>
              </fill>
            </x14:dxf>
          </x14:cfRule>
          <x14:cfRule type="cellIs" priority="13328" operator="equal" id="{A5CC68BB-711F-493B-80DA-B1E31BBA0615}">
            <xm:f>Tables!$B$11</xm:f>
            <x14:dxf>
              <fill>
                <patternFill>
                  <bgColor rgb="FFFF0000"/>
                </patternFill>
              </fill>
            </x14:dxf>
          </x14:cfRule>
          <xm:sqref>Q744</xm:sqref>
        </x14:conditionalFormatting>
        <x14:conditionalFormatting xmlns:xm="http://schemas.microsoft.com/office/excel/2006/main">
          <x14:cfRule type="cellIs" priority="13321" operator="equal" id="{E6142661-454A-48D2-B2EF-04CC994908B4}">
            <xm:f>Tables!$B$15</xm:f>
            <x14:dxf>
              <fill>
                <patternFill>
                  <bgColor rgb="FFFFFFCC"/>
                </patternFill>
              </fill>
            </x14:dxf>
          </x14:cfRule>
          <x14:cfRule type="cellIs" priority="13322" operator="equal" id="{278A3FFE-D86E-4C2E-ABAC-D939940659EC}">
            <xm:f>Tables!$B$16</xm:f>
            <x14:dxf>
              <fill>
                <patternFill>
                  <bgColor rgb="FF92D050"/>
                </patternFill>
              </fill>
            </x14:dxf>
          </x14:cfRule>
          <x14:cfRule type="cellIs" priority="13323" operator="equal" id="{24724051-935D-4E21-80D4-36A8DE4EAFA4}">
            <xm:f>Tables!$B$18</xm:f>
            <x14:dxf>
              <fill>
                <patternFill>
                  <bgColor rgb="FFFFC000"/>
                </patternFill>
              </fill>
            </x14:dxf>
          </x14:cfRule>
          <x14:cfRule type="cellIs" priority="13324" operator="equal" id="{71455552-821E-4FFE-BBE4-6F4354C420A6}">
            <xm:f>Tables!$B$17</xm:f>
            <x14:dxf>
              <fill>
                <patternFill>
                  <bgColor rgb="FFFF0000"/>
                </patternFill>
              </fill>
            </x14:dxf>
          </x14:cfRule>
          <xm:sqref>M753</xm:sqref>
        </x14:conditionalFormatting>
        <x14:conditionalFormatting xmlns:xm="http://schemas.microsoft.com/office/excel/2006/main">
          <x14:cfRule type="cellIs" priority="13317" operator="equal" id="{C62F4CB1-B24B-4CB0-BCEE-2C9E2F6CBE8B}">
            <xm:f>Tables!$B$9</xm:f>
            <x14:dxf>
              <fill>
                <patternFill>
                  <bgColor rgb="FFFFFFCC"/>
                </patternFill>
              </fill>
            </x14:dxf>
          </x14:cfRule>
          <x14:cfRule type="cellIs" priority="13318" operator="equal" id="{AC42BC5E-0284-4CAF-9A37-F9273F3D910A}">
            <xm:f>Tables!$B$10</xm:f>
            <x14:dxf>
              <fill>
                <patternFill>
                  <bgColor rgb="FF92D050"/>
                </patternFill>
              </fill>
            </x14:dxf>
          </x14:cfRule>
          <x14:cfRule type="cellIs" priority="13319" operator="equal" id="{2C7E5358-32C9-4360-835B-4F665EEA5DC0}">
            <xm:f>Tables!$B$12</xm:f>
            <x14:dxf>
              <fill>
                <patternFill>
                  <bgColor rgb="FFFFC000"/>
                </patternFill>
              </fill>
            </x14:dxf>
          </x14:cfRule>
          <x14:cfRule type="cellIs" priority="13320" operator="equal" id="{BB3CD411-D254-4F9E-AA4B-550B29BED907}">
            <xm:f>Tables!$B$11</xm:f>
            <x14:dxf>
              <fill>
                <patternFill>
                  <bgColor rgb="FFFF0000"/>
                </patternFill>
              </fill>
            </x14:dxf>
          </x14:cfRule>
          <xm:sqref>Q753</xm:sqref>
        </x14:conditionalFormatting>
        <x14:conditionalFormatting xmlns:xm="http://schemas.microsoft.com/office/excel/2006/main">
          <x14:cfRule type="cellIs" priority="13313" operator="equal" id="{866AB6E5-A5F2-498E-8AF1-DC8542A13809}">
            <xm:f>Tables!$B$15</xm:f>
            <x14:dxf>
              <fill>
                <patternFill>
                  <bgColor rgb="FFFFFFCC"/>
                </patternFill>
              </fill>
            </x14:dxf>
          </x14:cfRule>
          <x14:cfRule type="cellIs" priority="13314" operator="equal" id="{569012DF-5AD6-4826-AFCA-8F65267AAABF}">
            <xm:f>Tables!$B$16</xm:f>
            <x14:dxf>
              <fill>
                <patternFill>
                  <bgColor rgb="FF92D050"/>
                </patternFill>
              </fill>
            </x14:dxf>
          </x14:cfRule>
          <x14:cfRule type="cellIs" priority="13315" operator="equal" id="{2A46AD2B-5502-4D5F-9904-D2A47E0DA97B}">
            <xm:f>Tables!$B$18</xm:f>
            <x14:dxf>
              <fill>
                <patternFill>
                  <bgColor rgb="FFFFC000"/>
                </patternFill>
              </fill>
            </x14:dxf>
          </x14:cfRule>
          <x14:cfRule type="cellIs" priority="13316" operator="equal" id="{98F70177-C753-4C65-B195-45B9F9C9F121}">
            <xm:f>Tables!$B$17</xm:f>
            <x14:dxf>
              <fill>
                <patternFill>
                  <bgColor rgb="FFFF0000"/>
                </patternFill>
              </fill>
            </x14:dxf>
          </x14:cfRule>
          <xm:sqref>M762</xm:sqref>
        </x14:conditionalFormatting>
        <x14:conditionalFormatting xmlns:xm="http://schemas.microsoft.com/office/excel/2006/main">
          <x14:cfRule type="cellIs" priority="13309" operator="equal" id="{C6DD05B0-E290-452D-825A-38584B4C5238}">
            <xm:f>Tables!$B$9</xm:f>
            <x14:dxf>
              <fill>
                <patternFill>
                  <bgColor rgb="FFFFFFCC"/>
                </patternFill>
              </fill>
            </x14:dxf>
          </x14:cfRule>
          <x14:cfRule type="cellIs" priority="13310" operator="equal" id="{1591556F-051A-4599-A10D-AC2BCA8B64E7}">
            <xm:f>Tables!$B$10</xm:f>
            <x14:dxf>
              <fill>
                <patternFill>
                  <bgColor rgb="FF92D050"/>
                </patternFill>
              </fill>
            </x14:dxf>
          </x14:cfRule>
          <x14:cfRule type="cellIs" priority="13311" operator="equal" id="{F5731B33-E9C2-42B5-9F02-5B9DE2216580}">
            <xm:f>Tables!$B$12</xm:f>
            <x14:dxf>
              <fill>
                <patternFill>
                  <bgColor rgb="FFFFC000"/>
                </patternFill>
              </fill>
            </x14:dxf>
          </x14:cfRule>
          <x14:cfRule type="cellIs" priority="13312" operator="equal" id="{B5E15CEB-523A-4D0B-B4D2-EC8F9CFB807C}">
            <xm:f>Tables!$B$11</xm:f>
            <x14:dxf>
              <fill>
                <patternFill>
                  <bgColor rgb="FFFF0000"/>
                </patternFill>
              </fill>
            </x14:dxf>
          </x14:cfRule>
          <xm:sqref>Q762</xm:sqref>
        </x14:conditionalFormatting>
        <x14:conditionalFormatting xmlns:xm="http://schemas.microsoft.com/office/excel/2006/main">
          <x14:cfRule type="cellIs" priority="13305" operator="equal" id="{864A1FDB-7D88-4581-9984-AD0DAF28770E}">
            <xm:f>Tables!$B$15</xm:f>
            <x14:dxf>
              <fill>
                <patternFill>
                  <bgColor rgb="FFFFFFCC"/>
                </patternFill>
              </fill>
            </x14:dxf>
          </x14:cfRule>
          <x14:cfRule type="cellIs" priority="13306" operator="equal" id="{D868B387-5898-428A-8A66-A91ACD4390B5}">
            <xm:f>Tables!$B$16</xm:f>
            <x14:dxf>
              <fill>
                <patternFill>
                  <bgColor rgb="FF92D050"/>
                </patternFill>
              </fill>
            </x14:dxf>
          </x14:cfRule>
          <x14:cfRule type="cellIs" priority="13307" operator="equal" id="{2937B356-BA9F-4077-9794-F658A354F918}">
            <xm:f>Tables!$B$18</xm:f>
            <x14:dxf>
              <fill>
                <patternFill>
                  <bgColor rgb="FFFFC000"/>
                </patternFill>
              </fill>
            </x14:dxf>
          </x14:cfRule>
          <x14:cfRule type="cellIs" priority="13308" operator="equal" id="{3A8DFB79-6E66-480B-8CFF-20657D38FE6E}">
            <xm:f>Tables!$B$17</xm:f>
            <x14:dxf>
              <fill>
                <patternFill>
                  <bgColor rgb="FFFF0000"/>
                </patternFill>
              </fill>
            </x14:dxf>
          </x14:cfRule>
          <xm:sqref>M771</xm:sqref>
        </x14:conditionalFormatting>
        <x14:conditionalFormatting xmlns:xm="http://schemas.microsoft.com/office/excel/2006/main">
          <x14:cfRule type="cellIs" priority="13301" operator="equal" id="{A57A68E2-FA5C-41F8-8C8D-309237E692EF}">
            <xm:f>Tables!$B$9</xm:f>
            <x14:dxf>
              <fill>
                <patternFill>
                  <bgColor rgb="FFFFFFCC"/>
                </patternFill>
              </fill>
            </x14:dxf>
          </x14:cfRule>
          <x14:cfRule type="cellIs" priority="13302" operator="equal" id="{B9133AAF-71A6-46AD-93B2-2364839DF6B8}">
            <xm:f>Tables!$B$10</xm:f>
            <x14:dxf>
              <fill>
                <patternFill>
                  <bgColor rgb="FF92D050"/>
                </patternFill>
              </fill>
            </x14:dxf>
          </x14:cfRule>
          <x14:cfRule type="cellIs" priority="13303" operator="equal" id="{AAAF5495-065F-47E9-978B-2B05FD8DBD22}">
            <xm:f>Tables!$B$12</xm:f>
            <x14:dxf>
              <fill>
                <patternFill>
                  <bgColor rgb="FFFFC000"/>
                </patternFill>
              </fill>
            </x14:dxf>
          </x14:cfRule>
          <x14:cfRule type="cellIs" priority="13304" operator="equal" id="{20AC1097-300F-4052-8C5E-580202F2D181}">
            <xm:f>Tables!$B$11</xm:f>
            <x14:dxf>
              <fill>
                <patternFill>
                  <bgColor rgb="FFFF0000"/>
                </patternFill>
              </fill>
            </x14:dxf>
          </x14:cfRule>
          <xm:sqref>Q771</xm:sqref>
        </x14:conditionalFormatting>
        <x14:conditionalFormatting xmlns:xm="http://schemas.microsoft.com/office/excel/2006/main">
          <x14:cfRule type="cellIs" priority="13297" operator="equal" id="{C9889F7E-6C64-46D7-8235-89BFA38374EE}">
            <xm:f>Tables!$B$15</xm:f>
            <x14:dxf>
              <fill>
                <patternFill>
                  <bgColor rgb="FFFFFFCC"/>
                </patternFill>
              </fill>
            </x14:dxf>
          </x14:cfRule>
          <x14:cfRule type="cellIs" priority="13298" operator="equal" id="{556030D4-4B7E-472C-9AFD-982377FDB2C6}">
            <xm:f>Tables!$B$16</xm:f>
            <x14:dxf>
              <fill>
                <patternFill>
                  <bgColor rgb="FF92D050"/>
                </patternFill>
              </fill>
            </x14:dxf>
          </x14:cfRule>
          <x14:cfRule type="cellIs" priority="13299" operator="equal" id="{F7D6D38B-9FE9-458C-8C92-9025FBEA87E2}">
            <xm:f>Tables!$B$18</xm:f>
            <x14:dxf>
              <fill>
                <patternFill>
                  <bgColor rgb="FFFFC000"/>
                </patternFill>
              </fill>
            </x14:dxf>
          </x14:cfRule>
          <x14:cfRule type="cellIs" priority="13300" operator="equal" id="{D0A64E91-AA47-4AAF-B959-9509206C8569}">
            <xm:f>Tables!$B$17</xm:f>
            <x14:dxf>
              <fill>
                <patternFill>
                  <bgColor rgb="FFFF0000"/>
                </patternFill>
              </fill>
            </x14:dxf>
          </x14:cfRule>
          <xm:sqref>M804</xm:sqref>
        </x14:conditionalFormatting>
        <x14:conditionalFormatting xmlns:xm="http://schemas.microsoft.com/office/excel/2006/main">
          <x14:cfRule type="cellIs" priority="13293" operator="equal" id="{A8AAFD7F-B12C-4902-B2E2-D04DB818B1E6}">
            <xm:f>Tables!$B$9</xm:f>
            <x14:dxf>
              <fill>
                <patternFill>
                  <bgColor rgb="FFFFFFCC"/>
                </patternFill>
              </fill>
            </x14:dxf>
          </x14:cfRule>
          <x14:cfRule type="cellIs" priority="13294" operator="equal" id="{F32F5F8B-8D11-4754-8B31-85BD02463239}">
            <xm:f>Tables!$B$10</xm:f>
            <x14:dxf>
              <fill>
                <patternFill>
                  <bgColor rgb="FF92D050"/>
                </patternFill>
              </fill>
            </x14:dxf>
          </x14:cfRule>
          <x14:cfRule type="cellIs" priority="13295" operator="equal" id="{801B6E57-273D-45F2-B99F-3A82ADC19B35}">
            <xm:f>Tables!$B$12</xm:f>
            <x14:dxf>
              <fill>
                <patternFill>
                  <bgColor rgb="FFFFC000"/>
                </patternFill>
              </fill>
            </x14:dxf>
          </x14:cfRule>
          <x14:cfRule type="cellIs" priority="13296" operator="equal" id="{A5283262-68C4-4437-9FEB-CE9A569A7BBB}">
            <xm:f>Tables!$B$11</xm:f>
            <x14:dxf>
              <fill>
                <patternFill>
                  <bgColor rgb="FFFF0000"/>
                </patternFill>
              </fill>
            </x14:dxf>
          </x14:cfRule>
          <xm:sqref>Q804</xm:sqref>
        </x14:conditionalFormatting>
        <x14:conditionalFormatting xmlns:xm="http://schemas.microsoft.com/office/excel/2006/main">
          <x14:cfRule type="cellIs" priority="13273" operator="equal" id="{9DA2EF40-3AFD-410B-A54A-2B9293A84A68}">
            <xm:f>Tables!$B$15</xm:f>
            <x14:dxf>
              <fill>
                <patternFill>
                  <bgColor rgb="FFFFFFCC"/>
                </patternFill>
              </fill>
            </x14:dxf>
          </x14:cfRule>
          <x14:cfRule type="cellIs" priority="13274" operator="equal" id="{1E5740C8-ABB5-4EDB-A2FB-FF253D439D9B}">
            <xm:f>Tables!$B$16</xm:f>
            <x14:dxf>
              <fill>
                <patternFill>
                  <bgColor rgb="FF92D050"/>
                </patternFill>
              </fill>
            </x14:dxf>
          </x14:cfRule>
          <x14:cfRule type="cellIs" priority="13275" operator="equal" id="{7A72321D-3F64-4727-BD38-DE5E2CA19980}">
            <xm:f>Tables!$B$18</xm:f>
            <x14:dxf>
              <fill>
                <patternFill>
                  <bgColor rgb="FFFFC000"/>
                </patternFill>
              </fill>
            </x14:dxf>
          </x14:cfRule>
          <x14:cfRule type="cellIs" priority="13276" operator="equal" id="{93360494-D9AD-4886-878F-B0E0322A5054}">
            <xm:f>Tables!$B$17</xm:f>
            <x14:dxf>
              <fill>
                <patternFill>
                  <bgColor rgb="FFFF0000"/>
                </patternFill>
              </fill>
            </x14:dxf>
          </x14:cfRule>
          <xm:sqref>M862</xm:sqref>
        </x14:conditionalFormatting>
        <x14:conditionalFormatting xmlns:xm="http://schemas.microsoft.com/office/excel/2006/main">
          <x14:cfRule type="cellIs" priority="13269" operator="equal" id="{CB83916F-DCF9-453A-ABB2-94BD0C27D09F}">
            <xm:f>Tables!$B$9</xm:f>
            <x14:dxf>
              <fill>
                <patternFill>
                  <bgColor rgb="FFFFFFCC"/>
                </patternFill>
              </fill>
            </x14:dxf>
          </x14:cfRule>
          <x14:cfRule type="cellIs" priority="13270" operator="equal" id="{BD64D6FE-2E3A-48C2-961F-FAAFF2CA7723}">
            <xm:f>Tables!$B$10</xm:f>
            <x14:dxf>
              <fill>
                <patternFill>
                  <bgColor rgb="FF92D050"/>
                </patternFill>
              </fill>
            </x14:dxf>
          </x14:cfRule>
          <x14:cfRule type="cellIs" priority="13271" operator="equal" id="{998E58A7-A731-4594-9AAD-05350D101F84}">
            <xm:f>Tables!$B$12</xm:f>
            <x14:dxf>
              <fill>
                <patternFill>
                  <bgColor rgb="FFFFC000"/>
                </patternFill>
              </fill>
            </x14:dxf>
          </x14:cfRule>
          <x14:cfRule type="cellIs" priority="13272" operator="equal" id="{B35A1C83-7EFB-43D8-8B41-125D5420AC31}">
            <xm:f>Tables!$B$11</xm:f>
            <x14:dxf>
              <fill>
                <patternFill>
                  <bgColor rgb="FFFF0000"/>
                </patternFill>
              </fill>
            </x14:dxf>
          </x14:cfRule>
          <xm:sqref>Q862</xm:sqref>
        </x14:conditionalFormatting>
        <x14:conditionalFormatting xmlns:xm="http://schemas.microsoft.com/office/excel/2006/main">
          <x14:cfRule type="cellIs" priority="13265" operator="equal" id="{5DF81282-28C7-483E-95A4-050A7524DE72}">
            <xm:f>Tables!$B$15</xm:f>
            <x14:dxf>
              <fill>
                <patternFill>
                  <bgColor rgb="FFFFFFCC"/>
                </patternFill>
              </fill>
            </x14:dxf>
          </x14:cfRule>
          <x14:cfRule type="cellIs" priority="13266" operator="equal" id="{D8CE96BC-CD8C-4104-97DD-8DCB9F46D4F0}">
            <xm:f>Tables!$B$16</xm:f>
            <x14:dxf>
              <fill>
                <patternFill>
                  <bgColor rgb="FF92D050"/>
                </patternFill>
              </fill>
            </x14:dxf>
          </x14:cfRule>
          <x14:cfRule type="cellIs" priority="13267" operator="equal" id="{07A4C662-923E-4AF4-AC91-3D277050EFAD}">
            <xm:f>Tables!$B$18</xm:f>
            <x14:dxf>
              <fill>
                <patternFill>
                  <bgColor rgb="FFFFC000"/>
                </patternFill>
              </fill>
            </x14:dxf>
          </x14:cfRule>
          <x14:cfRule type="cellIs" priority="13268" operator="equal" id="{F5DD1B3E-DAF3-499D-8A22-2B6B7B944522}">
            <xm:f>Tables!$B$17</xm:f>
            <x14:dxf>
              <fill>
                <patternFill>
                  <bgColor rgb="FFFF0000"/>
                </patternFill>
              </fill>
            </x14:dxf>
          </x14:cfRule>
          <xm:sqref>M871</xm:sqref>
        </x14:conditionalFormatting>
        <x14:conditionalFormatting xmlns:xm="http://schemas.microsoft.com/office/excel/2006/main">
          <x14:cfRule type="cellIs" priority="13261" operator="equal" id="{6569A984-B62B-4ADA-B336-D8E8C05FC0B2}">
            <xm:f>Tables!$B$9</xm:f>
            <x14:dxf>
              <fill>
                <patternFill>
                  <bgColor rgb="FFFFFFCC"/>
                </patternFill>
              </fill>
            </x14:dxf>
          </x14:cfRule>
          <x14:cfRule type="cellIs" priority="13262" operator="equal" id="{DD993F11-C11E-4017-B529-E050CB2DFB75}">
            <xm:f>Tables!$B$10</xm:f>
            <x14:dxf>
              <fill>
                <patternFill>
                  <bgColor rgb="FF92D050"/>
                </patternFill>
              </fill>
            </x14:dxf>
          </x14:cfRule>
          <x14:cfRule type="cellIs" priority="13263" operator="equal" id="{9A190F93-CB1D-4C00-B6B7-34A382BA9613}">
            <xm:f>Tables!$B$12</xm:f>
            <x14:dxf>
              <fill>
                <patternFill>
                  <bgColor rgb="FFFFC000"/>
                </patternFill>
              </fill>
            </x14:dxf>
          </x14:cfRule>
          <x14:cfRule type="cellIs" priority="13264" operator="equal" id="{FE13AFC4-B5A7-43A1-BDA1-D6665CFC6D3B}">
            <xm:f>Tables!$B$11</xm:f>
            <x14:dxf>
              <fill>
                <patternFill>
                  <bgColor rgb="FFFF0000"/>
                </patternFill>
              </fill>
            </x14:dxf>
          </x14:cfRule>
          <xm:sqref>Q871</xm:sqref>
        </x14:conditionalFormatting>
        <x14:conditionalFormatting xmlns:xm="http://schemas.microsoft.com/office/excel/2006/main">
          <x14:cfRule type="cellIs" priority="13257" operator="equal" id="{4AC33564-5CFE-4C00-B6EE-B627777BF39D}">
            <xm:f>Tables!$B$15</xm:f>
            <x14:dxf>
              <fill>
                <patternFill>
                  <bgColor rgb="FFFFFFCC"/>
                </patternFill>
              </fill>
            </x14:dxf>
          </x14:cfRule>
          <x14:cfRule type="cellIs" priority="13258" operator="equal" id="{AD755B50-262F-42CC-B469-5133764EF2A8}">
            <xm:f>Tables!$B$16</xm:f>
            <x14:dxf>
              <fill>
                <patternFill>
                  <bgColor rgb="FF92D050"/>
                </patternFill>
              </fill>
            </x14:dxf>
          </x14:cfRule>
          <x14:cfRule type="cellIs" priority="13259" operator="equal" id="{485EDAD8-AF61-4F67-8BAC-A2EC07D167A8}">
            <xm:f>Tables!$B$18</xm:f>
            <x14:dxf>
              <fill>
                <patternFill>
                  <bgColor rgb="FFFFC000"/>
                </patternFill>
              </fill>
            </x14:dxf>
          </x14:cfRule>
          <x14:cfRule type="cellIs" priority="13260" operator="equal" id="{FF5D505B-B099-413F-9DFF-286785A9A89B}">
            <xm:f>Tables!$B$17</xm:f>
            <x14:dxf>
              <fill>
                <patternFill>
                  <bgColor rgb="FFFF0000"/>
                </patternFill>
              </fill>
            </x14:dxf>
          </x14:cfRule>
          <xm:sqref>M890</xm:sqref>
        </x14:conditionalFormatting>
        <x14:conditionalFormatting xmlns:xm="http://schemas.microsoft.com/office/excel/2006/main">
          <x14:cfRule type="cellIs" priority="13253" operator="equal" id="{208C8FC4-79D4-4D2B-A622-A681EABBFBBB}">
            <xm:f>Tables!$B$9</xm:f>
            <x14:dxf>
              <fill>
                <patternFill>
                  <bgColor rgb="FFFFFFCC"/>
                </patternFill>
              </fill>
            </x14:dxf>
          </x14:cfRule>
          <x14:cfRule type="cellIs" priority="13254" operator="equal" id="{A17DE51A-1D02-492C-B571-A881915CCB54}">
            <xm:f>Tables!$B$10</xm:f>
            <x14:dxf>
              <fill>
                <patternFill>
                  <bgColor rgb="FF92D050"/>
                </patternFill>
              </fill>
            </x14:dxf>
          </x14:cfRule>
          <x14:cfRule type="cellIs" priority="13255" operator="equal" id="{EC22838B-423B-409A-9337-A51ED8ED1995}">
            <xm:f>Tables!$B$12</xm:f>
            <x14:dxf>
              <fill>
                <patternFill>
                  <bgColor rgb="FFFFC000"/>
                </patternFill>
              </fill>
            </x14:dxf>
          </x14:cfRule>
          <x14:cfRule type="cellIs" priority="13256" operator="equal" id="{548F1D1B-56EB-43AC-8226-2C6942EDC2D9}">
            <xm:f>Tables!$B$11</xm:f>
            <x14:dxf>
              <fill>
                <patternFill>
                  <bgColor rgb="FFFF0000"/>
                </patternFill>
              </fill>
            </x14:dxf>
          </x14:cfRule>
          <xm:sqref>Q890</xm:sqref>
        </x14:conditionalFormatting>
        <x14:conditionalFormatting xmlns:xm="http://schemas.microsoft.com/office/excel/2006/main">
          <x14:cfRule type="cellIs" priority="13249" operator="equal" id="{1763CF5C-D7D1-415C-AEAE-F043BF682A24}">
            <xm:f>Tables!$B$15</xm:f>
            <x14:dxf>
              <fill>
                <patternFill>
                  <bgColor rgb="FFFFFFCC"/>
                </patternFill>
              </fill>
            </x14:dxf>
          </x14:cfRule>
          <x14:cfRule type="cellIs" priority="13250" operator="equal" id="{EFAD0BBB-D383-4C54-BCAF-209EBD9E9F81}">
            <xm:f>Tables!$B$16</xm:f>
            <x14:dxf>
              <fill>
                <patternFill>
                  <bgColor rgb="FF92D050"/>
                </patternFill>
              </fill>
            </x14:dxf>
          </x14:cfRule>
          <x14:cfRule type="cellIs" priority="13251" operator="equal" id="{B0586F51-00E8-45E1-8585-DE64DA08DF92}">
            <xm:f>Tables!$B$18</xm:f>
            <x14:dxf>
              <fill>
                <patternFill>
                  <bgColor rgb="FFFFC000"/>
                </patternFill>
              </fill>
            </x14:dxf>
          </x14:cfRule>
          <x14:cfRule type="cellIs" priority="13252" operator="equal" id="{F0AB768C-8FF4-4DB2-9466-34817B4DB9BD}">
            <xm:f>Tables!$B$17</xm:f>
            <x14:dxf>
              <fill>
                <patternFill>
                  <bgColor rgb="FFFF0000"/>
                </patternFill>
              </fill>
            </x14:dxf>
          </x14:cfRule>
          <xm:sqref>M986</xm:sqref>
        </x14:conditionalFormatting>
        <x14:conditionalFormatting xmlns:xm="http://schemas.microsoft.com/office/excel/2006/main">
          <x14:cfRule type="cellIs" priority="13245" operator="equal" id="{17AD94AC-7E33-4488-AECD-ADBA56E137CC}">
            <xm:f>Tables!$B$9</xm:f>
            <x14:dxf>
              <fill>
                <patternFill>
                  <bgColor rgb="FFFFFFCC"/>
                </patternFill>
              </fill>
            </x14:dxf>
          </x14:cfRule>
          <x14:cfRule type="cellIs" priority="13246" operator="equal" id="{51EE3A74-8F03-478D-A359-3E5AE876C744}">
            <xm:f>Tables!$B$10</xm:f>
            <x14:dxf>
              <fill>
                <patternFill>
                  <bgColor rgb="FF92D050"/>
                </patternFill>
              </fill>
            </x14:dxf>
          </x14:cfRule>
          <x14:cfRule type="cellIs" priority="13247" operator="equal" id="{FE7DD4E3-E876-43EB-BBFF-DC92F2E47DBA}">
            <xm:f>Tables!$B$12</xm:f>
            <x14:dxf>
              <fill>
                <patternFill>
                  <bgColor rgb="FFFFC000"/>
                </patternFill>
              </fill>
            </x14:dxf>
          </x14:cfRule>
          <x14:cfRule type="cellIs" priority="13248" operator="equal" id="{8343698A-DF87-4ADD-B71E-21D8DCB5FA5D}">
            <xm:f>Tables!$B$11</xm:f>
            <x14:dxf>
              <fill>
                <patternFill>
                  <bgColor rgb="FFFF0000"/>
                </patternFill>
              </fill>
            </x14:dxf>
          </x14:cfRule>
          <xm:sqref>Q986</xm:sqref>
        </x14:conditionalFormatting>
        <x14:conditionalFormatting xmlns:xm="http://schemas.microsoft.com/office/excel/2006/main">
          <x14:cfRule type="cellIs" priority="13241" operator="equal" id="{59428F0E-7F14-44FC-90DA-9A1348C1ABA9}">
            <xm:f>Tables!$B$15</xm:f>
            <x14:dxf>
              <fill>
                <patternFill>
                  <bgColor rgb="FFFFFFCC"/>
                </patternFill>
              </fill>
            </x14:dxf>
          </x14:cfRule>
          <x14:cfRule type="cellIs" priority="13242" operator="equal" id="{77079DC3-78E3-4BAE-8B39-F392C7F6824F}">
            <xm:f>Tables!$B$16</xm:f>
            <x14:dxf>
              <fill>
                <patternFill>
                  <bgColor rgb="FF92D050"/>
                </patternFill>
              </fill>
            </x14:dxf>
          </x14:cfRule>
          <x14:cfRule type="cellIs" priority="13243" operator="equal" id="{04A5C039-6019-4457-8DC1-0C9932F5826E}">
            <xm:f>Tables!$B$18</xm:f>
            <x14:dxf>
              <fill>
                <patternFill>
                  <bgColor rgb="FFFFC000"/>
                </patternFill>
              </fill>
            </x14:dxf>
          </x14:cfRule>
          <x14:cfRule type="cellIs" priority="13244" operator="equal" id="{36CB22A0-0D8F-4208-9DCC-80A0CE4C67AD}">
            <xm:f>Tables!$B$17</xm:f>
            <x14:dxf>
              <fill>
                <patternFill>
                  <bgColor rgb="FFFF0000"/>
                </patternFill>
              </fill>
            </x14:dxf>
          </x14:cfRule>
          <xm:sqref>M995</xm:sqref>
        </x14:conditionalFormatting>
        <x14:conditionalFormatting xmlns:xm="http://schemas.microsoft.com/office/excel/2006/main">
          <x14:cfRule type="cellIs" priority="13237" operator="equal" id="{3A1917E0-3692-4795-9AA8-DB9BCA72129D}">
            <xm:f>Tables!$B$9</xm:f>
            <x14:dxf>
              <fill>
                <patternFill>
                  <bgColor rgb="FFFFFFCC"/>
                </patternFill>
              </fill>
            </x14:dxf>
          </x14:cfRule>
          <x14:cfRule type="cellIs" priority="13238" operator="equal" id="{D0F4B6AA-98C5-4137-ACDA-1850E1C61748}">
            <xm:f>Tables!$B$10</xm:f>
            <x14:dxf>
              <fill>
                <patternFill>
                  <bgColor rgb="FF92D050"/>
                </patternFill>
              </fill>
            </x14:dxf>
          </x14:cfRule>
          <x14:cfRule type="cellIs" priority="13239" operator="equal" id="{A23EFF2B-9499-425A-BA25-CCB110F3FA77}">
            <xm:f>Tables!$B$12</xm:f>
            <x14:dxf>
              <fill>
                <patternFill>
                  <bgColor rgb="FFFFC000"/>
                </patternFill>
              </fill>
            </x14:dxf>
          </x14:cfRule>
          <x14:cfRule type="cellIs" priority="13240" operator="equal" id="{A5581579-31F8-4833-B8C7-766BEE1CE18F}">
            <xm:f>Tables!$B$11</xm:f>
            <x14:dxf>
              <fill>
                <patternFill>
                  <bgColor rgb="FFFF0000"/>
                </patternFill>
              </fill>
            </x14:dxf>
          </x14:cfRule>
          <xm:sqref>Q995</xm:sqref>
        </x14:conditionalFormatting>
        <x14:conditionalFormatting xmlns:xm="http://schemas.microsoft.com/office/excel/2006/main">
          <x14:cfRule type="cellIs" priority="13233" operator="equal" id="{DC5E5B9D-AB79-4386-BC2F-85597BB2866B}">
            <xm:f>Tables!$B$15</xm:f>
            <x14:dxf>
              <fill>
                <patternFill>
                  <bgColor rgb="FFFFFFCC"/>
                </patternFill>
              </fill>
            </x14:dxf>
          </x14:cfRule>
          <x14:cfRule type="cellIs" priority="13234" operator="equal" id="{487757B8-E639-44A7-ADB0-882007C55136}">
            <xm:f>Tables!$B$16</xm:f>
            <x14:dxf>
              <fill>
                <patternFill>
                  <bgColor rgb="FF92D050"/>
                </patternFill>
              </fill>
            </x14:dxf>
          </x14:cfRule>
          <x14:cfRule type="cellIs" priority="13235" operator="equal" id="{97BD5E40-E74E-4534-9429-9E172C9CC498}">
            <xm:f>Tables!$B$18</xm:f>
            <x14:dxf>
              <fill>
                <patternFill>
                  <bgColor rgb="FFFFC000"/>
                </patternFill>
              </fill>
            </x14:dxf>
          </x14:cfRule>
          <x14:cfRule type="cellIs" priority="13236" operator="equal" id="{7879348B-2E69-4B1C-893D-5442C17497E3}">
            <xm:f>Tables!$B$17</xm:f>
            <x14:dxf>
              <fill>
                <patternFill>
                  <bgColor rgb="FFFF0000"/>
                </patternFill>
              </fill>
            </x14:dxf>
          </x14:cfRule>
          <xm:sqref>M1026</xm:sqref>
        </x14:conditionalFormatting>
        <x14:conditionalFormatting xmlns:xm="http://schemas.microsoft.com/office/excel/2006/main">
          <x14:cfRule type="cellIs" priority="13229" operator="equal" id="{75A7B2AE-78C1-4389-B572-CF7A4E3C9FFE}">
            <xm:f>Tables!$B$9</xm:f>
            <x14:dxf>
              <fill>
                <patternFill>
                  <bgColor rgb="FFFFFFCC"/>
                </patternFill>
              </fill>
            </x14:dxf>
          </x14:cfRule>
          <x14:cfRule type="cellIs" priority="13230" operator="equal" id="{4D247D11-27C2-4F3E-B4B3-690BCB773FE3}">
            <xm:f>Tables!$B$10</xm:f>
            <x14:dxf>
              <fill>
                <patternFill>
                  <bgColor rgb="FF92D050"/>
                </patternFill>
              </fill>
            </x14:dxf>
          </x14:cfRule>
          <x14:cfRule type="cellIs" priority="13231" operator="equal" id="{10117006-648C-4E5C-B162-D95CA31A94D3}">
            <xm:f>Tables!$B$12</xm:f>
            <x14:dxf>
              <fill>
                <patternFill>
                  <bgColor rgb="FFFFC000"/>
                </patternFill>
              </fill>
            </x14:dxf>
          </x14:cfRule>
          <x14:cfRule type="cellIs" priority="13232" operator="equal" id="{9DAAF925-280F-4FCD-AD95-331A4A573FD4}">
            <xm:f>Tables!$B$11</xm:f>
            <x14:dxf>
              <fill>
                <patternFill>
                  <bgColor rgb="FFFF0000"/>
                </patternFill>
              </fill>
            </x14:dxf>
          </x14:cfRule>
          <xm:sqref>Q1026</xm:sqref>
        </x14:conditionalFormatting>
        <x14:conditionalFormatting xmlns:xm="http://schemas.microsoft.com/office/excel/2006/main">
          <x14:cfRule type="cellIs" priority="13225" operator="equal" id="{1A10605B-4445-466C-913C-6CAAFD6CF09F}">
            <xm:f>Tables!$B$15</xm:f>
            <x14:dxf>
              <fill>
                <patternFill>
                  <bgColor rgb="FFFFFFCC"/>
                </patternFill>
              </fill>
            </x14:dxf>
          </x14:cfRule>
          <x14:cfRule type="cellIs" priority="13226" operator="equal" id="{9A60DF03-1449-4C64-8151-288B4E5286E8}">
            <xm:f>Tables!$B$16</xm:f>
            <x14:dxf>
              <fill>
                <patternFill>
                  <bgColor rgb="FF92D050"/>
                </patternFill>
              </fill>
            </x14:dxf>
          </x14:cfRule>
          <x14:cfRule type="cellIs" priority="13227" operator="equal" id="{43887034-A054-4811-A07F-BBF1AD8CFA31}">
            <xm:f>Tables!$B$18</xm:f>
            <x14:dxf>
              <fill>
                <patternFill>
                  <bgColor rgb="FFFFC000"/>
                </patternFill>
              </fill>
            </x14:dxf>
          </x14:cfRule>
          <x14:cfRule type="cellIs" priority="13228" operator="equal" id="{309563A9-4530-424E-8B15-3BFF0C6E9042}">
            <xm:f>Tables!$B$17</xm:f>
            <x14:dxf>
              <fill>
                <patternFill>
                  <bgColor rgb="FFFF0000"/>
                </patternFill>
              </fill>
            </x14:dxf>
          </x14:cfRule>
          <xm:sqref>M1036</xm:sqref>
        </x14:conditionalFormatting>
        <x14:conditionalFormatting xmlns:xm="http://schemas.microsoft.com/office/excel/2006/main">
          <x14:cfRule type="cellIs" priority="13221" operator="equal" id="{CFFAC5AD-3A35-4E6A-AD2B-9EEE8EA265DB}">
            <xm:f>Tables!$B$9</xm:f>
            <x14:dxf>
              <fill>
                <patternFill>
                  <bgColor rgb="FFFFFFCC"/>
                </patternFill>
              </fill>
            </x14:dxf>
          </x14:cfRule>
          <x14:cfRule type="cellIs" priority="13222" operator="equal" id="{74C4179A-B1E8-4C9F-B532-0E2171A1C6C0}">
            <xm:f>Tables!$B$10</xm:f>
            <x14:dxf>
              <fill>
                <patternFill>
                  <bgColor rgb="FF92D050"/>
                </patternFill>
              </fill>
            </x14:dxf>
          </x14:cfRule>
          <x14:cfRule type="cellIs" priority="13223" operator="equal" id="{E44B5623-46C7-41E1-96A5-CFF829E4C183}">
            <xm:f>Tables!$B$12</xm:f>
            <x14:dxf>
              <fill>
                <patternFill>
                  <bgColor rgb="FFFFC000"/>
                </patternFill>
              </fill>
            </x14:dxf>
          </x14:cfRule>
          <x14:cfRule type="cellIs" priority="13224" operator="equal" id="{B13FA86B-8E0D-4933-9C6E-4D7DFB746694}">
            <xm:f>Tables!$B$11</xm:f>
            <x14:dxf>
              <fill>
                <patternFill>
                  <bgColor rgb="FFFF0000"/>
                </patternFill>
              </fill>
            </x14:dxf>
          </x14:cfRule>
          <xm:sqref>Q1036</xm:sqref>
        </x14:conditionalFormatting>
        <x14:conditionalFormatting xmlns:xm="http://schemas.microsoft.com/office/excel/2006/main">
          <x14:cfRule type="cellIs" priority="13217" operator="equal" id="{2E74A34C-506F-47FA-A329-56C8A3C0347B}">
            <xm:f>Tables!$B$15</xm:f>
            <x14:dxf>
              <fill>
                <patternFill>
                  <bgColor rgb="FFFFFFCC"/>
                </patternFill>
              </fill>
            </x14:dxf>
          </x14:cfRule>
          <x14:cfRule type="cellIs" priority="13218" operator="equal" id="{C5F6FB44-AFEE-4DDE-9CE5-5AF9183AC7DA}">
            <xm:f>Tables!$B$16</xm:f>
            <x14:dxf>
              <fill>
                <patternFill>
                  <bgColor rgb="FF92D050"/>
                </patternFill>
              </fill>
            </x14:dxf>
          </x14:cfRule>
          <x14:cfRule type="cellIs" priority="13219" operator="equal" id="{C00DA23F-F98F-4410-8CFD-F069ED414B29}">
            <xm:f>Tables!$B$18</xm:f>
            <x14:dxf>
              <fill>
                <patternFill>
                  <bgColor rgb="FFFFC000"/>
                </patternFill>
              </fill>
            </x14:dxf>
          </x14:cfRule>
          <x14:cfRule type="cellIs" priority="13220" operator="equal" id="{68555BBD-D541-4490-B8AC-99C74CB09203}">
            <xm:f>Tables!$B$17</xm:f>
            <x14:dxf>
              <fill>
                <patternFill>
                  <bgColor rgb="FFFF0000"/>
                </patternFill>
              </fill>
            </x14:dxf>
          </x14:cfRule>
          <xm:sqref>M1045</xm:sqref>
        </x14:conditionalFormatting>
        <x14:conditionalFormatting xmlns:xm="http://schemas.microsoft.com/office/excel/2006/main">
          <x14:cfRule type="cellIs" priority="13213" operator="equal" id="{F9BAA676-42A6-429A-8284-253C8B818AE2}">
            <xm:f>Tables!$B$9</xm:f>
            <x14:dxf>
              <fill>
                <patternFill>
                  <bgColor rgb="FFFFFFCC"/>
                </patternFill>
              </fill>
            </x14:dxf>
          </x14:cfRule>
          <x14:cfRule type="cellIs" priority="13214" operator="equal" id="{E2B086EC-E585-44A9-A08D-4509D68696C3}">
            <xm:f>Tables!$B$10</xm:f>
            <x14:dxf>
              <fill>
                <patternFill>
                  <bgColor rgb="FF92D050"/>
                </patternFill>
              </fill>
            </x14:dxf>
          </x14:cfRule>
          <x14:cfRule type="cellIs" priority="13215" operator="equal" id="{2D980960-2333-4A79-996E-F8C06161803B}">
            <xm:f>Tables!$B$12</xm:f>
            <x14:dxf>
              <fill>
                <patternFill>
                  <bgColor rgb="FFFFC000"/>
                </patternFill>
              </fill>
            </x14:dxf>
          </x14:cfRule>
          <x14:cfRule type="cellIs" priority="13216" operator="equal" id="{79FFBCD8-C27B-4BC8-BB66-24FC4AD01CFE}">
            <xm:f>Tables!$B$11</xm:f>
            <x14:dxf>
              <fill>
                <patternFill>
                  <bgColor rgb="FFFF0000"/>
                </patternFill>
              </fill>
            </x14:dxf>
          </x14:cfRule>
          <xm:sqref>Q1045</xm:sqref>
        </x14:conditionalFormatting>
        <x14:conditionalFormatting xmlns:xm="http://schemas.microsoft.com/office/excel/2006/main">
          <x14:cfRule type="cellIs" priority="13209" operator="equal" id="{BCCA04D3-4F68-4EDE-95D7-AE27E4557324}">
            <xm:f>Tables!$B$15</xm:f>
            <x14:dxf>
              <fill>
                <patternFill>
                  <bgColor rgb="FFFFFFCC"/>
                </patternFill>
              </fill>
            </x14:dxf>
          </x14:cfRule>
          <x14:cfRule type="cellIs" priority="13210" operator="equal" id="{B37937CC-B0FD-49D1-B9BD-A4919DED9281}">
            <xm:f>Tables!$B$16</xm:f>
            <x14:dxf>
              <fill>
                <patternFill>
                  <bgColor rgb="FF92D050"/>
                </patternFill>
              </fill>
            </x14:dxf>
          </x14:cfRule>
          <x14:cfRule type="cellIs" priority="13211" operator="equal" id="{F566B603-17E4-494F-8DEE-8FB54D79BCEC}">
            <xm:f>Tables!$B$18</xm:f>
            <x14:dxf>
              <fill>
                <patternFill>
                  <bgColor rgb="FFFFC000"/>
                </patternFill>
              </fill>
            </x14:dxf>
          </x14:cfRule>
          <x14:cfRule type="cellIs" priority="13212" operator="equal" id="{386BEE18-8DC4-4F7D-8262-4858081D827A}">
            <xm:f>Tables!$B$17</xm:f>
            <x14:dxf>
              <fill>
                <patternFill>
                  <bgColor rgb="FFFF0000"/>
                </patternFill>
              </fill>
            </x14:dxf>
          </x14:cfRule>
          <xm:sqref>M1054</xm:sqref>
        </x14:conditionalFormatting>
        <x14:conditionalFormatting xmlns:xm="http://schemas.microsoft.com/office/excel/2006/main">
          <x14:cfRule type="cellIs" priority="13205" operator="equal" id="{078E4B58-8565-4442-AAAB-6CA38184E3AB}">
            <xm:f>Tables!$B$9</xm:f>
            <x14:dxf>
              <fill>
                <patternFill>
                  <bgColor rgb="FFFFFFCC"/>
                </patternFill>
              </fill>
            </x14:dxf>
          </x14:cfRule>
          <x14:cfRule type="cellIs" priority="13206" operator="equal" id="{4C0BF74B-34CE-450E-B3FC-D711185570AE}">
            <xm:f>Tables!$B$10</xm:f>
            <x14:dxf>
              <fill>
                <patternFill>
                  <bgColor rgb="FF92D050"/>
                </patternFill>
              </fill>
            </x14:dxf>
          </x14:cfRule>
          <x14:cfRule type="cellIs" priority="13207" operator="equal" id="{52FAD276-0BE6-4550-98AF-0A658EB9E493}">
            <xm:f>Tables!$B$12</xm:f>
            <x14:dxf>
              <fill>
                <patternFill>
                  <bgColor rgb="FFFFC000"/>
                </patternFill>
              </fill>
            </x14:dxf>
          </x14:cfRule>
          <x14:cfRule type="cellIs" priority="13208" operator="equal" id="{91BA3A3F-A5D5-47D7-AA9D-61AD937E328A}">
            <xm:f>Tables!$B$11</xm:f>
            <x14:dxf>
              <fill>
                <patternFill>
                  <bgColor rgb="FFFF0000"/>
                </patternFill>
              </fill>
            </x14:dxf>
          </x14:cfRule>
          <xm:sqref>Q1054</xm:sqref>
        </x14:conditionalFormatting>
        <x14:conditionalFormatting xmlns:xm="http://schemas.microsoft.com/office/excel/2006/main">
          <x14:cfRule type="cellIs" priority="13201" operator="equal" id="{B8AC824B-0AB3-412D-919B-DB3B077C0756}">
            <xm:f>Tables!$B$15</xm:f>
            <x14:dxf>
              <fill>
                <patternFill>
                  <bgColor rgb="FFFFFFCC"/>
                </patternFill>
              </fill>
            </x14:dxf>
          </x14:cfRule>
          <x14:cfRule type="cellIs" priority="13202" operator="equal" id="{6D31CCF5-BAF8-4257-8434-E7FA13B7C0C9}">
            <xm:f>Tables!$B$16</xm:f>
            <x14:dxf>
              <fill>
                <patternFill>
                  <bgColor rgb="FF92D050"/>
                </patternFill>
              </fill>
            </x14:dxf>
          </x14:cfRule>
          <x14:cfRule type="cellIs" priority="13203" operator="equal" id="{698AEE87-C281-47F3-AB85-EE95CE24D896}">
            <xm:f>Tables!$B$18</xm:f>
            <x14:dxf>
              <fill>
                <patternFill>
                  <bgColor rgb="FFFFC000"/>
                </patternFill>
              </fill>
            </x14:dxf>
          </x14:cfRule>
          <x14:cfRule type="cellIs" priority="13204" operator="equal" id="{32BA9605-06FE-471E-BA29-7C8DE32CD299}">
            <xm:f>Tables!$B$17</xm:f>
            <x14:dxf>
              <fill>
                <patternFill>
                  <bgColor rgb="FFFF0000"/>
                </patternFill>
              </fill>
            </x14:dxf>
          </x14:cfRule>
          <xm:sqref>M1063</xm:sqref>
        </x14:conditionalFormatting>
        <x14:conditionalFormatting xmlns:xm="http://schemas.microsoft.com/office/excel/2006/main">
          <x14:cfRule type="cellIs" priority="13197" operator="equal" id="{79BE829A-2681-4D55-9B33-E924521FDBD8}">
            <xm:f>Tables!$B$9</xm:f>
            <x14:dxf>
              <fill>
                <patternFill>
                  <bgColor rgb="FFFFFFCC"/>
                </patternFill>
              </fill>
            </x14:dxf>
          </x14:cfRule>
          <x14:cfRule type="cellIs" priority="13198" operator="equal" id="{742D6980-1EAD-456A-9E7F-DB587AFD0EF3}">
            <xm:f>Tables!$B$10</xm:f>
            <x14:dxf>
              <fill>
                <patternFill>
                  <bgColor rgb="FF92D050"/>
                </patternFill>
              </fill>
            </x14:dxf>
          </x14:cfRule>
          <x14:cfRule type="cellIs" priority="13199" operator="equal" id="{9996BCD5-3E45-4F2F-82C7-32682A26F96D}">
            <xm:f>Tables!$B$12</xm:f>
            <x14:dxf>
              <fill>
                <patternFill>
                  <bgColor rgb="FFFFC000"/>
                </patternFill>
              </fill>
            </x14:dxf>
          </x14:cfRule>
          <x14:cfRule type="cellIs" priority="13200" operator="equal" id="{17BA5A39-C615-4636-88D0-E891BE4C24DA}">
            <xm:f>Tables!$B$11</xm:f>
            <x14:dxf>
              <fill>
                <patternFill>
                  <bgColor rgb="FFFF0000"/>
                </patternFill>
              </fill>
            </x14:dxf>
          </x14:cfRule>
          <xm:sqref>Q1063</xm:sqref>
        </x14:conditionalFormatting>
        <x14:conditionalFormatting xmlns:xm="http://schemas.microsoft.com/office/excel/2006/main">
          <x14:cfRule type="cellIs" priority="13193" operator="equal" id="{7BDF076F-A3DB-4CA1-97AD-67585603D1CC}">
            <xm:f>Tables!$B$15</xm:f>
            <x14:dxf>
              <fill>
                <patternFill>
                  <bgColor rgb="FFFFFFCC"/>
                </patternFill>
              </fill>
            </x14:dxf>
          </x14:cfRule>
          <x14:cfRule type="cellIs" priority="13194" operator="equal" id="{AEF393DA-DFDB-4563-95D4-BC7609BBC2C1}">
            <xm:f>Tables!$B$16</xm:f>
            <x14:dxf>
              <fill>
                <patternFill>
                  <bgColor rgb="FF92D050"/>
                </patternFill>
              </fill>
            </x14:dxf>
          </x14:cfRule>
          <x14:cfRule type="cellIs" priority="13195" operator="equal" id="{9FF557D6-079F-4487-8D48-E59C83832E42}">
            <xm:f>Tables!$B$18</xm:f>
            <x14:dxf>
              <fill>
                <patternFill>
                  <bgColor rgb="FFFFC000"/>
                </patternFill>
              </fill>
            </x14:dxf>
          </x14:cfRule>
          <x14:cfRule type="cellIs" priority="13196" operator="equal" id="{51DA92C5-ACF4-4BFD-AF17-66502BD90D37}">
            <xm:f>Tables!$B$17</xm:f>
            <x14:dxf>
              <fill>
                <patternFill>
                  <bgColor rgb="FFFF0000"/>
                </patternFill>
              </fill>
            </x14:dxf>
          </x14:cfRule>
          <xm:sqref>M1072</xm:sqref>
        </x14:conditionalFormatting>
        <x14:conditionalFormatting xmlns:xm="http://schemas.microsoft.com/office/excel/2006/main">
          <x14:cfRule type="cellIs" priority="13189" operator="equal" id="{F3B8E115-C052-4B50-959A-EC39137BA6BB}">
            <xm:f>Tables!$B$9</xm:f>
            <x14:dxf>
              <fill>
                <patternFill>
                  <bgColor rgb="FFFFFFCC"/>
                </patternFill>
              </fill>
            </x14:dxf>
          </x14:cfRule>
          <x14:cfRule type="cellIs" priority="13190" operator="equal" id="{C825160B-0DE3-46BC-B900-9DEC2D73108F}">
            <xm:f>Tables!$B$10</xm:f>
            <x14:dxf>
              <fill>
                <patternFill>
                  <bgColor rgb="FF92D050"/>
                </patternFill>
              </fill>
            </x14:dxf>
          </x14:cfRule>
          <x14:cfRule type="cellIs" priority="13191" operator="equal" id="{778E92BA-76C4-419A-913F-9C448386DB42}">
            <xm:f>Tables!$B$12</xm:f>
            <x14:dxf>
              <fill>
                <patternFill>
                  <bgColor rgb="FFFFC000"/>
                </patternFill>
              </fill>
            </x14:dxf>
          </x14:cfRule>
          <x14:cfRule type="cellIs" priority="13192" operator="equal" id="{23EC64D5-7377-4767-A2A9-E649540453A0}">
            <xm:f>Tables!$B$11</xm:f>
            <x14:dxf>
              <fill>
                <patternFill>
                  <bgColor rgb="FFFF0000"/>
                </patternFill>
              </fill>
            </x14:dxf>
          </x14:cfRule>
          <xm:sqref>Q1072</xm:sqref>
        </x14:conditionalFormatting>
        <x14:conditionalFormatting xmlns:xm="http://schemas.microsoft.com/office/excel/2006/main">
          <x14:cfRule type="cellIs" priority="13185" operator="equal" id="{2678D1EE-4BAD-43AC-A691-FD1010A2C8CA}">
            <xm:f>Tables!$B$15</xm:f>
            <x14:dxf>
              <fill>
                <patternFill>
                  <bgColor rgb="FFFFFFCC"/>
                </patternFill>
              </fill>
            </x14:dxf>
          </x14:cfRule>
          <x14:cfRule type="cellIs" priority="13186" operator="equal" id="{E1052F0F-9DC8-4811-82FD-28CA76130D81}">
            <xm:f>Tables!$B$16</xm:f>
            <x14:dxf>
              <fill>
                <patternFill>
                  <bgColor rgb="FF92D050"/>
                </patternFill>
              </fill>
            </x14:dxf>
          </x14:cfRule>
          <x14:cfRule type="cellIs" priority="13187" operator="equal" id="{E4C4B88A-A0B9-421A-9E4A-667B5C497A03}">
            <xm:f>Tables!$B$18</xm:f>
            <x14:dxf>
              <fill>
                <patternFill>
                  <bgColor rgb="FFFFC000"/>
                </patternFill>
              </fill>
            </x14:dxf>
          </x14:cfRule>
          <x14:cfRule type="cellIs" priority="13188" operator="equal" id="{10CE30D9-B5E5-436F-8B1C-5C7335B451E8}">
            <xm:f>Tables!$B$17</xm:f>
            <x14:dxf>
              <fill>
                <patternFill>
                  <bgColor rgb="FFFF0000"/>
                </patternFill>
              </fill>
            </x14:dxf>
          </x14:cfRule>
          <xm:sqref>M1081</xm:sqref>
        </x14:conditionalFormatting>
        <x14:conditionalFormatting xmlns:xm="http://schemas.microsoft.com/office/excel/2006/main">
          <x14:cfRule type="cellIs" priority="13181" operator="equal" id="{853F0E1A-8A57-45D0-A166-0C032E8E5F35}">
            <xm:f>Tables!$B$9</xm:f>
            <x14:dxf>
              <fill>
                <patternFill>
                  <bgColor rgb="FFFFFFCC"/>
                </patternFill>
              </fill>
            </x14:dxf>
          </x14:cfRule>
          <x14:cfRule type="cellIs" priority="13182" operator="equal" id="{BE1BC522-5A21-4424-9022-9A80027AD197}">
            <xm:f>Tables!$B$10</xm:f>
            <x14:dxf>
              <fill>
                <patternFill>
                  <bgColor rgb="FF92D050"/>
                </patternFill>
              </fill>
            </x14:dxf>
          </x14:cfRule>
          <x14:cfRule type="cellIs" priority="13183" operator="equal" id="{922D4907-E345-4C8C-A5DD-AC28677F16AF}">
            <xm:f>Tables!$B$12</xm:f>
            <x14:dxf>
              <fill>
                <patternFill>
                  <bgColor rgb="FFFFC000"/>
                </patternFill>
              </fill>
            </x14:dxf>
          </x14:cfRule>
          <x14:cfRule type="cellIs" priority="13184" operator="equal" id="{80E53611-0EA2-47A8-A7E1-9C0E02FC1BC3}">
            <xm:f>Tables!$B$11</xm:f>
            <x14:dxf>
              <fill>
                <patternFill>
                  <bgColor rgb="FFFF0000"/>
                </patternFill>
              </fill>
            </x14:dxf>
          </x14:cfRule>
          <xm:sqref>Q1081</xm:sqref>
        </x14:conditionalFormatting>
        <x14:conditionalFormatting xmlns:xm="http://schemas.microsoft.com/office/excel/2006/main">
          <x14:cfRule type="cellIs" priority="13177" operator="equal" id="{E114A466-E430-45FB-91D0-3408220EFF54}">
            <xm:f>Tables!$B$15</xm:f>
            <x14:dxf>
              <fill>
                <patternFill>
                  <bgColor rgb="FFFFFFCC"/>
                </patternFill>
              </fill>
            </x14:dxf>
          </x14:cfRule>
          <x14:cfRule type="cellIs" priority="13178" operator="equal" id="{81D44110-B393-4D96-9D93-3BFFD7D082D9}">
            <xm:f>Tables!$B$16</xm:f>
            <x14:dxf>
              <fill>
                <patternFill>
                  <bgColor rgb="FF92D050"/>
                </patternFill>
              </fill>
            </x14:dxf>
          </x14:cfRule>
          <x14:cfRule type="cellIs" priority="13179" operator="equal" id="{D21A3E11-1DBF-454C-9772-8FD3288D37EE}">
            <xm:f>Tables!$B$18</xm:f>
            <x14:dxf>
              <fill>
                <patternFill>
                  <bgColor rgb="FFFFC000"/>
                </patternFill>
              </fill>
            </x14:dxf>
          </x14:cfRule>
          <x14:cfRule type="cellIs" priority="13180" operator="equal" id="{469040F7-CB83-4533-823C-BCB47B6AC7AC}">
            <xm:f>Tables!$B$17</xm:f>
            <x14:dxf>
              <fill>
                <patternFill>
                  <bgColor rgb="FFFF0000"/>
                </patternFill>
              </fill>
            </x14:dxf>
          </x14:cfRule>
          <xm:sqref>M1102</xm:sqref>
        </x14:conditionalFormatting>
        <x14:conditionalFormatting xmlns:xm="http://schemas.microsoft.com/office/excel/2006/main">
          <x14:cfRule type="cellIs" priority="13173" operator="equal" id="{84BF7B99-09CE-4832-8AB3-49CD952EF534}">
            <xm:f>Tables!$B$9</xm:f>
            <x14:dxf>
              <fill>
                <patternFill>
                  <bgColor rgb="FFFFFFCC"/>
                </patternFill>
              </fill>
            </x14:dxf>
          </x14:cfRule>
          <x14:cfRule type="cellIs" priority="13174" operator="equal" id="{93DFF0A5-73DA-4550-A0ED-E8D08D0449C7}">
            <xm:f>Tables!$B$10</xm:f>
            <x14:dxf>
              <fill>
                <patternFill>
                  <bgColor rgb="FF92D050"/>
                </patternFill>
              </fill>
            </x14:dxf>
          </x14:cfRule>
          <x14:cfRule type="cellIs" priority="13175" operator="equal" id="{5B3F9239-4FCB-4D93-9C7E-97A99F2C85AD}">
            <xm:f>Tables!$B$12</xm:f>
            <x14:dxf>
              <fill>
                <patternFill>
                  <bgColor rgb="FFFFC000"/>
                </patternFill>
              </fill>
            </x14:dxf>
          </x14:cfRule>
          <x14:cfRule type="cellIs" priority="13176" operator="equal" id="{304B5F48-D7C2-4E90-9C6E-F2030A420529}">
            <xm:f>Tables!$B$11</xm:f>
            <x14:dxf>
              <fill>
                <patternFill>
                  <bgColor rgb="FFFF0000"/>
                </patternFill>
              </fill>
            </x14:dxf>
          </x14:cfRule>
          <xm:sqref>Q1102</xm:sqref>
        </x14:conditionalFormatting>
        <x14:conditionalFormatting xmlns:xm="http://schemas.microsoft.com/office/excel/2006/main">
          <x14:cfRule type="cellIs" priority="13161" operator="equal" id="{FB71BB99-16A9-4360-B9C4-31B03532EA5D}">
            <xm:f>Tables!$B$15</xm:f>
            <x14:dxf>
              <fill>
                <patternFill>
                  <bgColor rgb="FFFFFFCC"/>
                </patternFill>
              </fill>
            </x14:dxf>
          </x14:cfRule>
          <x14:cfRule type="cellIs" priority="13162" operator="equal" id="{6CBDC7B9-A81E-43C8-BDD7-81BF6AF0DDB3}">
            <xm:f>Tables!$B$16</xm:f>
            <x14:dxf>
              <fill>
                <patternFill>
                  <bgColor rgb="FF92D050"/>
                </patternFill>
              </fill>
            </x14:dxf>
          </x14:cfRule>
          <x14:cfRule type="cellIs" priority="13163" operator="equal" id="{79F0C23A-04F0-44C9-9F98-D6CD8CEF8779}">
            <xm:f>Tables!$B$18</xm:f>
            <x14:dxf>
              <fill>
                <patternFill>
                  <bgColor rgb="FFFFC000"/>
                </patternFill>
              </fill>
            </x14:dxf>
          </x14:cfRule>
          <x14:cfRule type="cellIs" priority="13164" operator="equal" id="{DCE91EE5-6EFE-45FA-A592-0E1472C10FBB}">
            <xm:f>Tables!$B$17</xm:f>
            <x14:dxf>
              <fill>
                <patternFill>
                  <bgColor rgb="FFFF0000"/>
                </patternFill>
              </fill>
            </x14:dxf>
          </x14:cfRule>
          <xm:sqref>M1160</xm:sqref>
        </x14:conditionalFormatting>
        <x14:conditionalFormatting xmlns:xm="http://schemas.microsoft.com/office/excel/2006/main">
          <x14:cfRule type="cellIs" priority="13157" operator="equal" id="{EB02B0D0-7A3E-48B9-81CC-8E353A5C5027}">
            <xm:f>Tables!$B$9</xm:f>
            <x14:dxf>
              <fill>
                <patternFill>
                  <bgColor rgb="FFFFFFCC"/>
                </patternFill>
              </fill>
            </x14:dxf>
          </x14:cfRule>
          <x14:cfRule type="cellIs" priority="13158" operator="equal" id="{C8C7900C-8755-4B27-B46A-08F86E0A5419}">
            <xm:f>Tables!$B$10</xm:f>
            <x14:dxf>
              <fill>
                <patternFill>
                  <bgColor rgb="FF92D050"/>
                </patternFill>
              </fill>
            </x14:dxf>
          </x14:cfRule>
          <x14:cfRule type="cellIs" priority="13159" operator="equal" id="{844701B9-E651-4111-AB10-0755812076B9}">
            <xm:f>Tables!$B$12</xm:f>
            <x14:dxf>
              <fill>
                <patternFill>
                  <bgColor rgb="FFFFC000"/>
                </patternFill>
              </fill>
            </x14:dxf>
          </x14:cfRule>
          <x14:cfRule type="cellIs" priority="13160" operator="equal" id="{ADB95CE6-8B84-4212-B9A6-416A66302B83}">
            <xm:f>Tables!$B$11</xm:f>
            <x14:dxf>
              <fill>
                <patternFill>
                  <bgColor rgb="FFFF0000"/>
                </patternFill>
              </fill>
            </x14:dxf>
          </x14:cfRule>
          <xm:sqref>Q1160</xm:sqref>
        </x14:conditionalFormatting>
        <x14:conditionalFormatting xmlns:xm="http://schemas.microsoft.com/office/excel/2006/main">
          <x14:cfRule type="cellIs" priority="13153" operator="equal" id="{5F4169A5-3804-4517-86D0-787C3BC3E704}">
            <xm:f>Tables!$B$15</xm:f>
            <x14:dxf>
              <fill>
                <patternFill>
                  <bgColor rgb="FFFFFFCC"/>
                </patternFill>
              </fill>
            </x14:dxf>
          </x14:cfRule>
          <x14:cfRule type="cellIs" priority="13154" operator="equal" id="{A0262DBB-1A11-4481-BBD6-A8902ACDF039}">
            <xm:f>Tables!$B$16</xm:f>
            <x14:dxf>
              <fill>
                <patternFill>
                  <bgColor rgb="FF92D050"/>
                </patternFill>
              </fill>
            </x14:dxf>
          </x14:cfRule>
          <x14:cfRule type="cellIs" priority="13155" operator="equal" id="{5CFD889F-1E4A-4066-B67F-63D7717F2BFC}">
            <xm:f>Tables!$B$18</xm:f>
            <x14:dxf>
              <fill>
                <patternFill>
                  <bgColor rgb="FFFFC000"/>
                </patternFill>
              </fill>
            </x14:dxf>
          </x14:cfRule>
          <x14:cfRule type="cellIs" priority="13156" operator="equal" id="{91E47F27-2779-40CC-A3F6-BF95883EA42A}">
            <xm:f>Tables!$B$17</xm:f>
            <x14:dxf>
              <fill>
                <patternFill>
                  <bgColor rgb="FFFF0000"/>
                </patternFill>
              </fill>
            </x14:dxf>
          </x14:cfRule>
          <xm:sqref>M1169</xm:sqref>
        </x14:conditionalFormatting>
        <x14:conditionalFormatting xmlns:xm="http://schemas.microsoft.com/office/excel/2006/main">
          <x14:cfRule type="cellIs" priority="13149" operator="equal" id="{620F8830-56CC-4E0E-9572-93E56870BEA7}">
            <xm:f>Tables!$B$9</xm:f>
            <x14:dxf>
              <fill>
                <patternFill>
                  <bgColor rgb="FFFFFFCC"/>
                </patternFill>
              </fill>
            </x14:dxf>
          </x14:cfRule>
          <x14:cfRule type="cellIs" priority="13150" operator="equal" id="{C376DA3A-A9E9-4063-9CEF-01431165147E}">
            <xm:f>Tables!$B$10</xm:f>
            <x14:dxf>
              <fill>
                <patternFill>
                  <bgColor rgb="FF92D050"/>
                </patternFill>
              </fill>
            </x14:dxf>
          </x14:cfRule>
          <x14:cfRule type="cellIs" priority="13151" operator="equal" id="{1B5B83FA-C914-476B-8F29-F781F8857AA6}">
            <xm:f>Tables!$B$12</xm:f>
            <x14:dxf>
              <fill>
                <patternFill>
                  <bgColor rgb="FFFFC000"/>
                </patternFill>
              </fill>
            </x14:dxf>
          </x14:cfRule>
          <x14:cfRule type="cellIs" priority="13152" operator="equal" id="{6B5F5DD6-EB2D-44F5-A99A-546E6F23FA47}">
            <xm:f>Tables!$B$11</xm:f>
            <x14:dxf>
              <fill>
                <patternFill>
                  <bgColor rgb="FFFF0000"/>
                </patternFill>
              </fill>
            </x14:dxf>
          </x14:cfRule>
          <xm:sqref>Q1169</xm:sqref>
        </x14:conditionalFormatting>
        <x14:conditionalFormatting xmlns:xm="http://schemas.microsoft.com/office/excel/2006/main">
          <x14:cfRule type="cellIs" priority="13145" operator="equal" id="{49CDF0ED-E99C-4832-B0A4-508DEDDECF46}">
            <xm:f>Tables!$B$15</xm:f>
            <x14:dxf>
              <fill>
                <patternFill>
                  <bgColor rgb="FFFFFFCC"/>
                </patternFill>
              </fill>
            </x14:dxf>
          </x14:cfRule>
          <x14:cfRule type="cellIs" priority="13146" operator="equal" id="{AD058124-4C4C-43BE-A487-D29CB21FB29A}">
            <xm:f>Tables!$B$16</xm:f>
            <x14:dxf>
              <fill>
                <patternFill>
                  <bgColor rgb="FF92D050"/>
                </patternFill>
              </fill>
            </x14:dxf>
          </x14:cfRule>
          <x14:cfRule type="cellIs" priority="13147" operator="equal" id="{8C4CF77A-7AB4-4294-BD02-21D5642CC490}">
            <xm:f>Tables!$B$18</xm:f>
            <x14:dxf>
              <fill>
                <patternFill>
                  <bgColor rgb="FFFFC000"/>
                </patternFill>
              </fill>
            </x14:dxf>
          </x14:cfRule>
          <x14:cfRule type="cellIs" priority="13148" operator="equal" id="{47C15D1E-E542-4189-9B4C-D945C120C9DA}">
            <xm:f>Tables!$B$17</xm:f>
            <x14:dxf>
              <fill>
                <patternFill>
                  <bgColor rgb="FFFF0000"/>
                </patternFill>
              </fill>
            </x14:dxf>
          </x14:cfRule>
          <xm:sqref>M1208</xm:sqref>
        </x14:conditionalFormatting>
        <x14:conditionalFormatting xmlns:xm="http://schemas.microsoft.com/office/excel/2006/main">
          <x14:cfRule type="cellIs" priority="13141" operator="equal" id="{B51D2AA4-DA27-44BF-BF67-63B7312A9D3C}">
            <xm:f>Tables!$B$9</xm:f>
            <x14:dxf>
              <fill>
                <patternFill>
                  <bgColor rgb="FFFFFFCC"/>
                </patternFill>
              </fill>
            </x14:dxf>
          </x14:cfRule>
          <x14:cfRule type="cellIs" priority="13142" operator="equal" id="{B02D2AF5-CE77-4288-8345-F5B76B7C01E6}">
            <xm:f>Tables!$B$10</xm:f>
            <x14:dxf>
              <fill>
                <patternFill>
                  <bgColor rgb="FF92D050"/>
                </patternFill>
              </fill>
            </x14:dxf>
          </x14:cfRule>
          <x14:cfRule type="cellIs" priority="13143" operator="equal" id="{8C9AAFFD-79FB-4B30-ABEF-35A361E3D928}">
            <xm:f>Tables!$B$12</xm:f>
            <x14:dxf>
              <fill>
                <patternFill>
                  <bgColor rgb="FFFFC000"/>
                </patternFill>
              </fill>
            </x14:dxf>
          </x14:cfRule>
          <x14:cfRule type="cellIs" priority="13144" operator="equal" id="{BA38F5E1-D7EB-4E17-8517-25CE5A0359D6}">
            <xm:f>Tables!$B$11</xm:f>
            <x14:dxf>
              <fill>
                <patternFill>
                  <bgColor rgb="FFFF0000"/>
                </patternFill>
              </fill>
            </x14:dxf>
          </x14:cfRule>
          <xm:sqref>Q1208</xm:sqref>
        </x14:conditionalFormatting>
        <x14:conditionalFormatting xmlns:xm="http://schemas.microsoft.com/office/excel/2006/main">
          <x14:cfRule type="cellIs" priority="13137" operator="equal" id="{BAF8BF04-A09A-43AB-976E-FB4CBB895E10}">
            <xm:f>Tables!$B$15</xm:f>
            <x14:dxf>
              <fill>
                <patternFill>
                  <bgColor rgb="FFFFFFCC"/>
                </patternFill>
              </fill>
            </x14:dxf>
          </x14:cfRule>
          <x14:cfRule type="cellIs" priority="13138" operator="equal" id="{32248A1D-6DB6-4ADA-8EB7-CC365EA393B3}">
            <xm:f>Tables!$B$16</xm:f>
            <x14:dxf>
              <fill>
                <patternFill>
                  <bgColor rgb="FF92D050"/>
                </patternFill>
              </fill>
            </x14:dxf>
          </x14:cfRule>
          <x14:cfRule type="cellIs" priority="13139" operator="equal" id="{55B8FF10-A529-458B-8A10-41F868B63AEB}">
            <xm:f>Tables!$B$18</xm:f>
            <x14:dxf>
              <fill>
                <patternFill>
                  <bgColor rgb="FFFFC000"/>
                </patternFill>
              </fill>
            </x14:dxf>
          </x14:cfRule>
          <x14:cfRule type="cellIs" priority="13140" operator="equal" id="{62BF7BD1-D5F3-4200-9838-8D7C4EE44781}">
            <xm:f>Tables!$B$17</xm:f>
            <x14:dxf>
              <fill>
                <patternFill>
                  <bgColor rgb="FFFF0000"/>
                </patternFill>
              </fill>
            </x14:dxf>
          </x14:cfRule>
          <xm:sqref>M1252</xm:sqref>
        </x14:conditionalFormatting>
        <x14:conditionalFormatting xmlns:xm="http://schemas.microsoft.com/office/excel/2006/main">
          <x14:cfRule type="cellIs" priority="13133" operator="equal" id="{C2F61D5A-9FA4-473D-90B1-E7A8B0B9FEDC}">
            <xm:f>Tables!$B$9</xm:f>
            <x14:dxf>
              <fill>
                <patternFill>
                  <bgColor rgb="FFFFFFCC"/>
                </patternFill>
              </fill>
            </x14:dxf>
          </x14:cfRule>
          <x14:cfRule type="cellIs" priority="13134" operator="equal" id="{DB7B03CF-443A-4934-9C86-A80D75B4A4A0}">
            <xm:f>Tables!$B$10</xm:f>
            <x14:dxf>
              <fill>
                <patternFill>
                  <bgColor rgb="FF92D050"/>
                </patternFill>
              </fill>
            </x14:dxf>
          </x14:cfRule>
          <x14:cfRule type="cellIs" priority="13135" operator="equal" id="{45CC0856-E20D-4361-AC09-3DDD214F4E86}">
            <xm:f>Tables!$B$12</xm:f>
            <x14:dxf>
              <fill>
                <patternFill>
                  <bgColor rgb="FFFFC000"/>
                </patternFill>
              </fill>
            </x14:dxf>
          </x14:cfRule>
          <x14:cfRule type="cellIs" priority="13136" operator="equal" id="{E1FC2C83-B40A-432A-ADD8-391FC66AA2DC}">
            <xm:f>Tables!$B$11</xm:f>
            <x14:dxf>
              <fill>
                <patternFill>
                  <bgColor rgb="FFFF0000"/>
                </patternFill>
              </fill>
            </x14:dxf>
          </x14:cfRule>
          <xm:sqref>Q1252</xm:sqref>
        </x14:conditionalFormatting>
        <x14:conditionalFormatting xmlns:xm="http://schemas.microsoft.com/office/excel/2006/main">
          <x14:cfRule type="cellIs" priority="13129" operator="equal" id="{5466D6BE-1289-4AD3-BAA9-914E9DA27C29}">
            <xm:f>Tables!$B$15</xm:f>
            <x14:dxf>
              <fill>
                <patternFill>
                  <bgColor rgb="FFFFFFCC"/>
                </patternFill>
              </fill>
            </x14:dxf>
          </x14:cfRule>
          <x14:cfRule type="cellIs" priority="13130" operator="equal" id="{5427732D-AF70-4D6B-AA83-689AE57069AD}">
            <xm:f>Tables!$B$16</xm:f>
            <x14:dxf>
              <fill>
                <patternFill>
                  <bgColor rgb="FF92D050"/>
                </patternFill>
              </fill>
            </x14:dxf>
          </x14:cfRule>
          <x14:cfRule type="cellIs" priority="13131" operator="equal" id="{E83CCBFF-680D-4DD6-9E58-2A33C7200E08}">
            <xm:f>Tables!$B$18</xm:f>
            <x14:dxf>
              <fill>
                <patternFill>
                  <bgColor rgb="FFFFC000"/>
                </patternFill>
              </fill>
            </x14:dxf>
          </x14:cfRule>
          <x14:cfRule type="cellIs" priority="13132" operator="equal" id="{D7EB4480-3516-4391-8F96-A3E07F24CE13}">
            <xm:f>Tables!$B$17</xm:f>
            <x14:dxf>
              <fill>
                <patternFill>
                  <bgColor rgb="FFFF0000"/>
                </patternFill>
              </fill>
            </x14:dxf>
          </x14:cfRule>
          <xm:sqref>M1296</xm:sqref>
        </x14:conditionalFormatting>
        <x14:conditionalFormatting xmlns:xm="http://schemas.microsoft.com/office/excel/2006/main">
          <x14:cfRule type="cellIs" priority="13125" operator="equal" id="{34FD762E-90AE-4FFE-BD80-A2B7759946A5}">
            <xm:f>Tables!$B$9</xm:f>
            <x14:dxf>
              <fill>
                <patternFill>
                  <bgColor rgb="FFFFFFCC"/>
                </patternFill>
              </fill>
            </x14:dxf>
          </x14:cfRule>
          <x14:cfRule type="cellIs" priority="13126" operator="equal" id="{423119B9-3901-49DA-AFC2-E9E2BFA3F89C}">
            <xm:f>Tables!$B$10</xm:f>
            <x14:dxf>
              <fill>
                <patternFill>
                  <bgColor rgb="FF92D050"/>
                </patternFill>
              </fill>
            </x14:dxf>
          </x14:cfRule>
          <x14:cfRule type="cellIs" priority="13127" operator="equal" id="{81933FBA-D7E9-4769-9B86-692A795359CE}">
            <xm:f>Tables!$B$12</xm:f>
            <x14:dxf>
              <fill>
                <patternFill>
                  <bgColor rgb="FFFFC000"/>
                </patternFill>
              </fill>
            </x14:dxf>
          </x14:cfRule>
          <x14:cfRule type="cellIs" priority="13128" operator="equal" id="{5042A992-1345-42C3-A52C-330966726693}">
            <xm:f>Tables!$B$11</xm:f>
            <x14:dxf>
              <fill>
                <patternFill>
                  <bgColor rgb="FFFF0000"/>
                </patternFill>
              </fill>
            </x14:dxf>
          </x14:cfRule>
          <xm:sqref>Q1296</xm:sqref>
        </x14:conditionalFormatting>
        <x14:conditionalFormatting xmlns:xm="http://schemas.microsoft.com/office/excel/2006/main">
          <x14:cfRule type="cellIs" priority="13121" operator="equal" id="{39D8D8C9-57D7-4C27-803D-03EC27472DB6}">
            <xm:f>Tables!$B$15</xm:f>
            <x14:dxf>
              <fill>
                <patternFill>
                  <bgColor rgb="FFFFFFCC"/>
                </patternFill>
              </fill>
            </x14:dxf>
          </x14:cfRule>
          <x14:cfRule type="cellIs" priority="13122" operator="equal" id="{46C239ED-B3E3-4C20-B44A-760AF36DD099}">
            <xm:f>Tables!$B$16</xm:f>
            <x14:dxf>
              <fill>
                <patternFill>
                  <bgColor rgb="FF92D050"/>
                </patternFill>
              </fill>
            </x14:dxf>
          </x14:cfRule>
          <x14:cfRule type="cellIs" priority="13123" operator="equal" id="{777BB2D8-8BE7-4A4E-8CEE-88973F8F3375}">
            <xm:f>Tables!$B$18</xm:f>
            <x14:dxf>
              <fill>
                <patternFill>
                  <bgColor rgb="FFFFC000"/>
                </patternFill>
              </fill>
            </x14:dxf>
          </x14:cfRule>
          <x14:cfRule type="cellIs" priority="13124" operator="equal" id="{F07A622A-15AA-4AB3-A89F-E37C84C05601}">
            <xm:f>Tables!$B$17</xm:f>
            <x14:dxf>
              <fill>
                <patternFill>
                  <bgColor rgb="FFFF0000"/>
                </patternFill>
              </fill>
            </x14:dxf>
          </x14:cfRule>
          <xm:sqref>M1305</xm:sqref>
        </x14:conditionalFormatting>
        <x14:conditionalFormatting xmlns:xm="http://schemas.microsoft.com/office/excel/2006/main">
          <x14:cfRule type="cellIs" priority="13117" operator="equal" id="{FD622607-3A54-48D2-9746-4FCBD48873B7}">
            <xm:f>Tables!$B$9</xm:f>
            <x14:dxf>
              <fill>
                <patternFill>
                  <bgColor rgb="FFFFFFCC"/>
                </patternFill>
              </fill>
            </x14:dxf>
          </x14:cfRule>
          <x14:cfRule type="cellIs" priority="13118" operator="equal" id="{B14F7365-982A-4553-AEB5-6134FA209222}">
            <xm:f>Tables!$B$10</xm:f>
            <x14:dxf>
              <fill>
                <patternFill>
                  <bgColor rgb="FF92D050"/>
                </patternFill>
              </fill>
            </x14:dxf>
          </x14:cfRule>
          <x14:cfRule type="cellIs" priority="13119" operator="equal" id="{613FEBAC-2632-4614-942D-446F79826019}">
            <xm:f>Tables!$B$12</xm:f>
            <x14:dxf>
              <fill>
                <patternFill>
                  <bgColor rgb="FFFFC000"/>
                </patternFill>
              </fill>
            </x14:dxf>
          </x14:cfRule>
          <x14:cfRule type="cellIs" priority="13120" operator="equal" id="{7F87F389-7CEB-44B0-AC35-99AE79535714}">
            <xm:f>Tables!$B$11</xm:f>
            <x14:dxf>
              <fill>
                <patternFill>
                  <bgColor rgb="FFFF0000"/>
                </patternFill>
              </fill>
            </x14:dxf>
          </x14:cfRule>
          <xm:sqref>Q1305</xm:sqref>
        </x14:conditionalFormatting>
        <x14:conditionalFormatting xmlns:xm="http://schemas.microsoft.com/office/excel/2006/main">
          <x14:cfRule type="cellIs" priority="13113" operator="equal" id="{A6C8912D-FAE1-4B07-8CD4-B56E8975B5B5}">
            <xm:f>Tables!$B$15</xm:f>
            <x14:dxf>
              <fill>
                <patternFill>
                  <bgColor rgb="FFFFFFCC"/>
                </patternFill>
              </fill>
            </x14:dxf>
          </x14:cfRule>
          <x14:cfRule type="cellIs" priority="13114" operator="equal" id="{7315ED9F-7244-4BC0-8751-2CC07D85DDA0}">
            <xm:f>Tables!$B$16</xm:f>
            <x14:dxf>
              <fill>
                <patternFill>
                  <bgColor rgb="FF92D050"/>
                </patternFill>
              </fill>
            </x14:dxf>
          </x14:cfRule>
          <x14:cfRule type="cellIs" priority="13115" operator="equal" id="{A3BBBB34-A8FC-4119-922A-6757B34504A2}">
            <xm:f>Tables!$B$18</xm:f>
            <x14:dxf>
              <fill>
                <patternFill>
                  <bgColor rgb="FFFFC000"/>
                </patternFill>
              </fill>
            </x14:dxf>
          </x14:cfRule>
          <x14:cfRule type="cellIs" priority="13116" operator="equal" id="{07EDCE0A-B766-4E1A-A90A-389D923D1368}">
            <xm:f>Tables!$B$17</xm:f>
            <x14:dxf>
              <fill>
                <patternFill>
                  <bgColor rgb="FFFF0000"/>
                </patternFill>
              </fill>
            </x14:dxf>
          </x14:cfRule>
          <xm:sqref>M1325</xm:sqref>
        </x14:conditionalFormatting>
        <x14:conditionalFormatting xmlns:xm="http://schemas.microsoft.com/office/excel/2006/main">
          <x14:cfRule type="cellIs" priority="13109" operator="equal" id="{63E4CF75-B961-4AC1-86EF-3A35E36B181D}">
            <xm:f>Tables!$B$9</xm:f>
            <x14:dxf>
              <fill>
                <patternFill>
                  <bgColor rgb="FFFFFFCC"/>
                </patternFill>
              </fill>
            </x14:dxf>
          </x14:cfRule>
          <x14:cfRule type="cellIs" priority="13110" operator="equal" id="{D504065F-43F2-4C9B-89F7-CA027BE37A5B}">
            <xm:f>Tables!$B$10</xm:f>
            <x14:dxf>
              <fill>
                <patternFill>
                  <bgColor rgb="FF92D050"/>
                </patternFill>
              </fill>
            </x14:dxf>
          </x14:cfRule>
          <x14:cfRule type="cellIs" priority="13111" operator="equal" id="{E1646F3D-5A14-4979-8D9F-0BBE3EA94073}">
            <xm:f>Tables!$B$12</xm:f>
            <x14:dxf>
              <fill>
                <patternFill>
                  <bgColor rgb="FFFFC000"/>
                </patternFill>
              </fill>
            </x14:dxf>
          </x14:cfRule>
          <x14:cfRule type="cellIs" priority="13112" operator="equal" id="{25FB5DF5-AAF4-4834-A9B8-736F958053BE}">
            <xm:f>Tables!$B$11</xm:f>
            <x14:dxf>
              <fill>
                <patternFill>
                  <bgColor rgb="FFFF0000"/>
                </patternFill>
              </fill>
            </x14:dxf>
          </x14:cfRule>
          <xm:sqref>Q1325</xm:sqref>
        </x14:conditionalFormatting>
        <x14:conditionalFormatting xmlns:xm="http://schemas.microsoft.com/office/excel/2006/main">
          <x14:cfRule type="cellIs" priority="13097" operator="equal" id="{90BA4F20-44A9-4E21-9885-5E8D09F83D3F}">
            <xm:f>Tables!$B$15</xm:f>
            <x14:dxf>
              <fill>
                <patternFill>
                  <bgColor rgb="FFFFFFCC"/>
                </patternFill>
              </fill>
            </x14:dxf>
          </x14:cfRule>
          <x14:cfRule type="cellIs" priority="13098" operator="equal" id="{4481EDE2-1CA1-4496-9AD7-DB3BB3508471}">
            <xm:f>Tables!$B$16</xm:f>
            <x14:dxf>
              <fill>
                <patternFill>
                  <bgColor rgb="FF92D050"/>
                </patternFill>
              </fill>
            </x14:dxf>
          </x14:cfRule>
          <x14:cfRule type="cellIs" priority="13099" operator="equal" id="{2D71E39B-20A8-41BA-B069-BBCD931D21D3}">
            <xm:f>Tables!$B$18</xm:f>
            <x14:dxf>
              <fill>
                <patternFill>
                  <bgColor rgb="FFFFC000"/>
                </patternFill>
              </fill>
            </x14:dxf>
          </x14:cfRule>
          <x14:cfRule type="cellIs" priority="13100" operator="equal" id="{FEED8BE4-EE81-447A-867A-6C0CB4780D33}">
            <xm:f>Tables!$B$17</xm:f>
            <x14:dxf>
              <fill>
                <patternFill>
                  <bgColor rgb="FFFF0000"/>
                </patternFill>
              </fill>
            </x14:dxf>
          </x14:cfRule>
          <xm:sqref>M1367</xm:sqref>
        </x14:conditionalFormatting>
        <x14:conditionalFormatting xmlns:xm="http://schemas.microsoft.com/office/excel/2006/main">
          <x14:cfRule type="cellIs" priority="13093" operator="equal" id="{9D408581-95A7-4A05-842B-919A3491EF71}">
            <xm:f>Tables!$B$9</xm:f>
            <x14:dxf>
              <fill>
                <patternFill>
                  <bgColor rgb="FFFFFFCC"/>
                </patternFill>
              </fill>
            </x14:dxf>
          </x14:cfRule>
          <x14:cfRule type="cellIs" priority="13094" operator="equal" id="{5E415F92-8D1B-4FCC-8146-3BFD5503DFA4}">
            <xm:f>Tables!$B$10</xm:f>
            <x14:dxf>
              <fill>
                <patternFill>
                  <bgColor rgb="FF92D050"/>
                </patternFill>
              </fill>
            </x14:dxf>
          </x14:cfRule>
          <x14:cfRule type="cellIs" priority="13095" operator="equal" id="{3DBF03CE-CFDC-4C05-91F5-C0BBBA993C50}">
            <xm:f>Tables!$B$12</xm:f>
            <x14:dxf>
              <fill>
                <patternFill>
                  <bgColor rgb="FFFFC000"/>
                </patternFill>
              </fill>
            </x14:dxf>
          </x14:cfRule>
          <x14:cfRule type="cellIs" priority="13096" operator="equal" id="{F9E2A419-F415-44DF-B520-C9FCC8CBA41A}">
            <xm:f>Tables!$B$11</xm:f>
            <x14:dxf>
              <fill>
                <patternFill>
                  <bgColor rgb="FFFF0000"/>
                </patternFill>
              </fill>
            </x14:dxf>
          </x14:cfRule>
          <xm:sqref>Q1367</xm:sqref>
        </x14:conditionalFormatting>
        <x14:conditionalFormatting xmlns:xm="http://schemas.microsoft.com/office/excel/2006/main">
          <x14:cfRule type="cellIs" priority="13089" operator="equal" id="{11409155-9D08-4B16-874E-AD223B435CC3}">
            <xm:f>Tables!$B$15</xm:f>
            <x14:dxf>
              <fill>
                <patternFill>
                  <bgColor rgb="FFFFFFCC"/>
                </patternFill>
              </fill>
            </x14:dxf>
          </x14:cfRule>
          <x14:cfRule type="cellIs" priority="13090" operator="equal" id="{D4FC10FD-F0DB-4C8B-A1EF-5744FFA8FCD5}">
            <xm:f>Tables!$B$16</xm:f>
            <x14:dxf>
              <fill>
                <patternFill>
                  <bgColor rgb="FF92D050"/>
                </patternFill>
              </fill>
            </x14:dxf>
          </x14:cfRule>
          <x14:cfRule type="cellIs" priority="13091" operator="equal" id="{10E81A51-5C88-4159-A1FB-DFBBA588418A}">
            <xm:f>Tables!$B$18</xm:f>
            <x14:dxf>
              <fill>
                <patternFill>
                  <bgColor rgb="FFFFC000"/>
                </patternFill>
              </fill>
            </x14:dxf>
          </x14:cfRule>
          <x14:cfRule type="cellIs" priority="13092" operator="equal" id="{6B0FADD8-2D27-45D1-839A-FD5A41E8F7E3}">
            <xm:f>Tables!$B$17</xm:f>
            <x14:dxf>
              <fill>
                <patternFill>
                  <bgColor rgb="FFFF0000"/>
                </patternFill>
              </fill>
            </x14:dxf>
          </x14:cfRule>
          <xm:sqref>M1377</xm:sqref>
        </x14:conditionalFormatting>
        <x14:conditionalFormatting xmlns:xm="http://schemas.microsoft.com/office/excel/2006/main">
          <x14:cfRule type="cellIs" priority="13085" operator="equal" id="{C1FFCC99-3639-433C-B9C7-398DD29CFA8E}">
            <xm:f>Tables!$B$9</xm:f>
            <x14:dxf>
              <fill>
                <patternFill>
                  <bgColor rgb="FFFFFFCC"/>
                </patternFill>
              </fill>
            </x14:dxf>
          </x14:cfRule>
          <x14:cfRule type="cellIs" priority="13086" operator="equal" id="{01C14CF7-67A6-47C4-94ED-C5779B23294C}">
            <xm:f>Tables!$B$10</xm:f>
            <x14:dxf>
              <fill>
                <patternFill>
                  <bgColor rgb="FF92D050"/>
                </patternFill>
              </fill>
            </x14:dxf>
          </x14:cfRule>
          <x14:cfRule type="cellIs" priority="13087" operator="equal" id="{E3E93FFF-C0EE-4DC0-831B-BCA8E0D9B346}">
            <xm:f>Tables!$B$12</xm:f>
            <x14:dxf>
              <fill>
                <patternFill>
                  <bgColor rgb="FFFFC000"/>
                </patternFill>
              </fill>
            </x14:dxf>
          </x14:cfRule>
          <x14:cfRule type="cellIs" priority="13088" operator="equal" id="{23838810-0ECB-4E04-ABCA-C5CF646226A5}">
            <xm:f>Tables!$B$11</xm:f>
            <x14:dxf>
              <fill>
                <patternFill>
                  <bgColor rgb="FFFF0000"/>
                </patternFill>
              </fill>
            </x14:dxf>
          </x14:cfRule>
          <xm:sqref>Q1377</xm:sqref>
        </x14:conditionalFormatting>
        <x14:conditionalFormatting xmlns:xm="http://schemas.microsoft.com/office/excel/2006/main">
          <x14:cfRule type="cellIs" priority="13081" operator="equal" id="{30482D91-4945-4B16-8C3A-9D02D16F3569}">
            <xm:f>Tables!$B$15</xm:f>
            <x14:dxf>
              <fill>
                <patternFill>
                  <bgColor rgb="FFFFFFCC"/>
                </patternFill>
              </fill>
            </x14:dxf>
          </x14:cfRule>
          <x14:cfRule type="cellIs" priority="13082" operator="equal" id="{7D92905A-9442-44D1-A13A-F5DBFCC53F53}">
            <xm:f>Tables!$B$16</xm:f>
            <x14:dxf>
              <fill>
                <patternFill>
                  <bgColor rgb="FF92D050"/>
                </patternFill>
              </fill>
            </x14:dxf>
          </x14:cfRule>
          <x14:cfRule type="cellIs" priority="13083" operator="equal" id="{309ED786-1DC4-42B9-AA78-AE7272DC0AD2}">
            <xm:f>Tables!$B$18</xm:f>
            <x14:dxf>
              <fill>
                <patternFill>
                  <bgColor rgb="FFFFC000"/>
                </patternFill>
              </fill>
            </x14:dxf>
          </x14:cfRule>
          <x14:cfRule type="cellIs" priority="13084" operator="equal" id="{F551C6CE-BDE3-43B6-96A3-FB8AE612614F}">
            <xm:f>Tables!$B$17</xm:f>
            <x14:dxf>
              <fill>
                <patternFill>
                  <bgColor rgb="FFFF0000"/>
                </patternFill>
              </fill>
            </x14:dxf>
          </x14:cfRule>
          <xm:sqref>M1387</xm:sqref>
        </x14:conditionalFormatting>
        <x14:conditionalFormatting xmlns:xm="http://schemas.microsoft.com/office/excel/2006/main">
          <x14:cfRule type="cellIs" priority="13077" operator="equal" id="{F092BF46-7CBF-4E75-9243-10D3043DF245}">
            <xm:f>Tables!$B$9</xm:f>
            <x14:dxf>
              <fill>
                <patternFill>
                  <bgColor rgb="FFFFFFCC"/>
                </patternFill>
              </fill>
            </x14:dxf>
          </x14:cfRule>
          <x14:cfRule type="cellIs" priority="13078" operator="equal" id="{6CD61528-92DA-432D-8E09-21FF742D7805}">
            <xm:f>Tables!$B$10</xm:f>
            <x14:dxf>
              <fill>
                <patternFill>
                  <bgColor rgb="FF92D050"/>
                </patternFill>
              </fill>
            </x14:dxf>
          </x14:cfRule>
          <x14:cfRule type="cellIs" priority="13079" operator="equal" id="{47549930-CB9B-484B-9991-EF85D6D5A96C}">
            <xm:f>Tables!$B$12</xm:f>
            <x14:dxf>
              <fill>
                <patternFill>
                  <bgColor rgb="FFFFC000"/>
                </patternFill>
              </fill>
            </x14:dxf>
          </x14:cfRule>
          <x14:cfRule type="cellIs" priority="13080" operator="equal" id="{3AE4CE4E-0F4D-464D-B9AC-863ED64B0C46}">
            <xm:f>Tables!$B$11</xm:f>
            <x14:dxf>
              <fill>
                <patternFill>
                  <bgColor rgb="FFFF0000"/>
                </patternFill>
              </fill>
            </x14:dxf>
          </x14:cfRule>
          <xm:sqref>Q1387</xm:sqref>
        </x14:conditionalFormatting>
        <x14:conditionalFormatting xmlns:xm="http://schemas.microsoft.com/office/excel/2006/main">
          <x14:cfRule type="cellIs" priority="13073" operator="equal" id="{D15414DE-56EE-4B03-974B-7B531BBCC193}">
            <xm:f>Tables!$B$15</xm:f>
            <x14:dxf>
              <fill>
                <patternFill>
                  <bgColor rgb="FFFFFFCC"/>
                </patternFill>
              </fill>
            </x14:dxf>
          </x14:cfRule>
          <x14:cfRule type="cellIs" priority="13074" operator="equal" id="{BC0F08D2-E506-470C-8A8E-D4DB8E8FBFDB}">
            <xm:f>Tables!$B$16</xm:f>
            <x14:dxf>
              <fill>
                <patternFill>
                  <bgColor rgb="FF92D050"/>
                </patternFill>
              </fill>
            </x14:dxf>
          </x14:cfRule>
          <x14:cfRule type="cellIs" priority="13075" operator="equal" id="{126B5F09-DE12-4970-B55A-02C989EE9A8B}">
            <xm:f>Tables!$B$18</xm:f>
            <x14:dxf>
              <fill>
                <patternFill>
                  <bgColor rgb="FFFFC000"/>
                </patternFill>
              </fill>
            </x14:dxf>
          </x14:cfRule>
          <x14:cfRule type="cellIs" priority="13076" operator="equal" id="{E6DBAF39-8AD8-4690-ABA1-38D1EAEA20FB}">
            <xm:f>Tables!$B$17</xm:f>
            <x14:dxf>
              <fill>
                <patternFill>
                  <bgColor rgb="FFFF0000"/>
                </patternFill>
              </fill>
            </x14:dxf>
          </x14:cfRule>
          <xm:sqref>M1396</xm:sqref>
        </x14:conditionalFormatting>
        <x14:conditionalFormatting xmlns:xm="http://schemas.microsoft.com/office/excel/2006/main">
          <x14:cfRule type="cellIs" priority="13069" operator="equal" id="{B9AE41B6-73B3-4150-A1C8-78297DE05A58}">
            <xm:f>Tables!$B$9</xm:f>
            <x14:dxf>
              <fill>
                <patternFill>
                  <bgColor rgb="FFFFFFCC"/>
                </patternFill>
              </fill>
            </x14:dxf>
          </x14:cfRule>
          <x14:cfRule type="cellIs" priority="13070" operator="equal" id="{C1B90CCF-C7E1-4567-8107-80C536BCBEA1}">
            <xm:f>Tables!$B$10</xm:f>
            <x14:dxf>
              <fill>
                <patternFill>
                  <bgColor rgb="FF92D050"/>
                </patternFill>
              </fill>
            </x14:dxf>
          </x14:cfRule>
          <x14:cfRule type="cellIs" priority="13071" operator="equal" id="{0DCCE6AA-6945-48BA-B5C3-D4A41723BC41}">
            <xm:f>Tables!$B$12</xm:f>
            <x14:dxf>
              <fill>
                <patternFill>
                  <bgColor rgb="FFFFC000"/>
                </patternFill>
              </fill>
            </x14:dxf>
          </x14:cfRule>
          <x14:cfRule type="cellIs" priority="13072" operator="equal" id="{549EDD0B-465F-4861-AF9A-C6C21B3BA552}">
            <xm:f>Tables!$B$11</xm:f>
            <x14:dxf>
              <fill>
                <patternFill>
                  <bgColor rgb="FFFF0000"/>
                </patternFill>
              </fill>
            </x14:dxf>
          </x14:cfRule>
          <xm:sqref>Q1396</xm:sqref>
        </x14:conditionalFormatting>
        <x14:conditionalFormatting xmlns:xm="http://schemas.microsoft.com/office/excel/2006/main">
          <x14:cfRule type="cellIs" priority="13065" operator="equal" id="{EF9EBFF4-B302-4383-8B2A-6030144F114F}">
            <xm:f>Tables!$B$15</xm:f>
            <x14:dxf>
              <fill>
                <patternFill>
                  <bgColor rgb="FFFFFFCC"/>
                </patternFill>
              </fill>
            </x14:dxf>
          </x14:cfRule>
          <x14:cfRule type="cellIs" priority="13066" operator="equal" id="{C0CC887A-81F4-4634-A104-579A07D6F47E}">
            <xm:f>Tables!$B$16</xm:f>
            <x14:dxf>
              <fill>
                <patternFill>
                  <bgColor rgb="FF92D050"/>
                </patternFill>
              </fill>
            </x14:dxf>
          </x14:cfRule>
          <x14:cfRule type="cellIs" priority="13067" operator="equal" id="{4562F19D-2AC1-40B9-BFB0-E743813BAEC2}">
            <xm:f>Tables!$B$18</xm:f>
            <x14:dxf>
              <fill>
                <patternFill>
                  <bgColor rgb="FFFFC000"/>
                </patternFill>
              </fill>
            </x14:dxf>
          </x14:cfRule>
          <x14:cfRule type="cellIs" priority="13068" operator="equal" id="{7DA4C06C-393F-49B2-B8C1-726FB7E62A76}">
            <xm:f>Tables!$B$17</xm:f>
            <x14:dxf>
              <fill>
                <patternFill>
                  <bgColor rgb="FFFF0000"/>
                </patternFill>
              </fill>
            </x14:dxf>
          </x14:cfRule>
          <xm:sqref>M1405</xm:sqref>
        </x14:conditionalFormatting>
        <x14:conditionalFormatting xmlns:xm="http://schemas.microsoft.com/office/excel/2006/main">
          <x14:cfRule type="cellIs" priority="13061" operator="equal" id="{F8AE56AA-AF3D-4C4C-AF87-67F018F16B31}">
            <xm:f>Tables!$B$9</xm:f>
            <x14:dxf>
              <fill>
                <patternFill>
                  <bgColor rgb="FFFFFFCC"/>
                </patternFill>
              </fill>
            </x14:dxf>
          </x14:cfRule>
          <x14:cfRule type="cellIs" priority="13062" operator="equal" id="{F23473B3-0DE1-4E9E-9248-86596A2A2D2E}">
            <xm:f>Tables!$B$10</xm:f>
            <x14:dxf>
              <fill>
                <patternFill>
                  <bgColor rgb="FF92D050"/>
                </patternFill>
              </fill>
            </x14:dxf>
          </x14:cfRule>
          <x14:cfRule type="cellIs" priority="13063" operator="equal" id="{53635B7F-9D98-4D01-A31F-B09A5ABAFFA9}">
            <xm:f>Tables!$B$12</xm:f>
            <x14:dxf>
              <fill>
                <patternFill>
                  <bgColor rgb="FFFFC000"/>
                </patternFill>
              </fill>
            </x14:dxf>
          </x14:cfRule>
          <x14:cfRule type="cellIs" priority="13064" operator="equal" id="{126BB2D2-7C2C-4B91-A3BD-A05B1DDD8AB5}">
            <xm:f>Tables!$B$11</xm:f>
            <x14:dxf>
              <fill>
                <patternFill>
                  <bgColor rgb="FFFF0000"/>
                </patternFill>
              </fill>
            </x14:dxf>
          </x14:cfRule>
          <xm:sqref>Q1405</xm:sqref>
        </x14:conditionalFormatting>
        <x14:conditionalFormatting xmlns:xm="http://schemas.microsoft.com/office/excel/2006/main">
          <x14:cfRule type="cellIs" priority="13057" operator="equal" id="{D6159D9F-49D4-42BF-B378-55D955E86437}">
            <xm:f>Tables!$B$15</xm:f>
            <x14:dxf>
              <fill>
                <patternFill>
                  <bgColor rgb="FFFFFFCC"/>
                </patternFill>
              </fill>
            </x14:dxf>
          </x14:cfRule>
          <x14:cfRule type="cellIs" priority="13058" operator="equal" id="{E2C01693-1DBA-4D27-A5F3-3D6181B0A153}">
            <xm:f>Tables!$B$16</xm:f>
            <x14:dxf>
              <fill>
                <patternFill>
                  <bgColor rgb="FF92D050"/>
                </patternFill>
              </fill>
            </x14:dxf>
          </x14:cfRule>
          <x14:cfRule type="cellIs" priority="13059" operator="equal" id="{364FFEE1-B750-4CE7-A4B9-257B86540656}">
            <xm:f>Tables!$B$18</xm:f>
            <x14:dxf>
              <fill>
                <patternFill>
                  <bgColor rgb="FFFFC000"/>
                </patternFill>
              </fill>
            </x14:dxf>
          </x14:cfRule>
          <x14:cfRule type="cellIs" priority="13060" operator="equal" id="{C642178B-F8F4-4F10-BE3A-8EF64332478D}">
            <xm:f>Tables!$B$17</xm:f>
            <x14:dxf>
              <fill>
                <patternFill>
                  <bgColor rgb="FFFF0000"/>
                </patternFill>
              </fill>
            </x14:dxf>
          </x14:cfRule>
          <xm:sqref>M1414</xm:sqref>
        </x14:conditionalFormatting>
        <x14:conditionalFormatting xmlns:xm="http://schemas.microsoft.com/office/excel/2006/main">
          <x14:cfRule type="cellIs" priority="13053" operator="equal" id="{58A7A3B6-4847-49F8-B471-4A15F7179960}">
            <xm:f>Tables!$B$9</xm:f>
            <x14:dxf>
              <fill>
                <patternFill>
                  <bgColor rgb="FFFFFFCC"/>
                </patternFill>
              </fill>
            </x14:dxf>
          </x14:cfRule>
          <x14:cfRule type="cellIs" priority="13054" operator="equal" id="{B4556759-DB74-4EC8-9A7A-8016A4569DC2}">
            <xm:f>Tables!$B$10</xm:f>
            <x14:dxf>
              <fill>
                <patternFill>
                  <bgColor rgb="FF92D050"/>
                </patternFill>
              </fill>
            </x14:dxf>
          </x14:cfRule>
          <x14:cfRule type="cellIs" priority="13055" operator="equal" id="{099D7002-2391-401E-B22B-EB007536979E}">
            <xm:f>Tables!$B$12</xm:f>
            <x14:dxf>
              <fill>
                <patternFill>
                  <bgColor rgb="FFFFC000"/>
                </patternFill>
              </fill>
            </x14:dxf>
          </x14:cfRule>
          <x14:cfRule type="cellIs" priority="13056" operator="equal" id="{2CE388AA-9D67-4BA4-BB50-2B04A286D35B}">
            <xm:f>Tables!$B$11</xm:f>
            <x14:dxf>
              <fill>
                <patternFill>
                  <bgColor rgb="FFFF0000"/>
                </patternFill>
              </fill>
            </x14:dxf>
          </x14:cfRule>
          <xm:sqref>Q1414</xm:sqref>
        </x14:conditionalFormatting>
        <x14:conditionalFormatting xmlns:xm="http://schemas.microsoft.com/office/excel/2006/main">
          <x14:cfRule type="cellIs" priority="13049" operator="equal" id="{A45A548C-7EE9-46C7-8322-D2279719D972}">
            <xm:f>Tables!$B$15</xm:f>
            <x14:dxf>
              <fill>
                <patternFill>
                  <bgColor rgb="FFFFFFCC"/>
                </patternFill>
              </fill>
            </x14:dxf>
          </x14:cfRule>
          <x14:cfRule type="cellIs" priority="13050" operator="equal" id="{E88CBFD4-7DC7-4221-BAB5-A2ABE8D1E34E}">
            <xm:f>Tables!$B$16</xm:f>
            <x14:dxf>
              <fill>
                <patternFill>
                  <bgColor rgb="FF92D050"/>
                </patternFill>
              </fill>
            </x14:dxf>
          </x14:cfRule>
          <x14:cfRule type="cellIs" priority="13051" operator="equal" id="{0B68C9A6-E217-4A69-A907-E1520C5415D2}">
            <xm:f>Tables!$B$18</xm:f>
            <x14:dxf>
              <fill>
                <patternFill>
                  <bgColor rgb="FFFFC000"/>
                </patternFill>
              </fill>
            </x14:dxf>
          </x14:cfRule>
          <x14:cfRule type="cellIs" priority="13052" operator="equal" id="{2F505568-2DB1-4DC2-A6C8-C52B8B4542C0}">
            <xm:f>Tables!$B$17</xm:f>
            <x14:dxf>
              <fill>
                <patternFill>
                  <bgColor rgb="FFFF0000"/>
                </patternFill>
              </fill>
            </x14:dxf>
          </x14:cfRule>
          <xm:sqref>M1423</xm:sqref>
        </x14:conditionalFormatting>
        <x14:conditionalFormatting xmlns:xm="http://schemas.microsoft.com/office/excel/2006/main">
          <x14:cfRule type="cellIs" priority="13045" operator="equal" id="{F7335DC7-1862-48AA-A72B-A2FB0CBA7FA4}">
            <xm:f>Tables!$B$9</xm:f>
            <x14:dxf>
              <fill>
                <patternFill>
                  <bgColor rgb="FFFFFFCC"/>
                </patternFill>
              </fill>
            </x14:dxf>
          </x14:cfRule>
          <x14:cfRule type="cellIs" priority="13046" operator="equal" id="{89AC31A1-B55B-466E-8985-66D6F10E133E}">
            <xm:f>Tables!$B$10</xm:f>
            <x14:dxf>
              <fill>
                <patternFill>
                  <bgColor rgb="FF92D050"/>
                </patternFill>
              </fill>
            </x14:dxf>
          </x14:cfRule>
          <x14:cfRule type="cellIs" priority="13047" operator="equal" id="{2F2CC6B6-0E9B-4B6E-9133-C1C1C6C5671A}">
            <xm:f>Tables!$B$12</xm:f>
            <x14:dxf>
              <fill>
                <patternFill>
                  <bgColor rgb="FFFFC000"/>
                </patternFill>
              </fill>
            </x14:dxf>
          </x14:cfRule>
          <x14:cfRule type="cellIs" priority="13048" operator="equal" id="{30CD36BD-3B3E-4D25-914F-358C2DD50FB2}">
            <xm:f>Tables!$B$11</xm:f>
            <x14:dxf>
              <fill>
                <patternFill>
                  <bgColor rgb="FFFF0000"/>
                </patternFill>
              </fill>
            </x14:dxf>
          </x14:cfRule>
          <xm:sqref>Q1423</xm:sqref>
        </x14:conditionalFormatting>
        <x14:conditionalFormatting xmlns:xm="http://schemas.microsoft.com/office/excel/2006/main">
          <x14:cfRule type="cellIs" priority="13041" operator="equal" id="{3AF7BE8E-C1B0-446E-8384-C11C3226AC90}">
            <xm:f>Tables!$B$15</xm:f>
            <x14:dxf>
              <fill>
                <patternFill>
                  <bgColor rgb="FFFFFFCC"/>
                </patternFill>
              </fill>
            </x14:dxf>
          </x14:cfRule>
          <x14:cfRule type="cellIs" priority="13042" operator="equal" id="{04A6CCC9-A230-4337-A1DB-E26B4325F2BF}">
            <xm:f>Tables!$B$16</xm:f>
            <x14:dxf>
              <fill>
                <patternFill>
                  <bgColor rgb="FF92D050"/>
                </patternFill>
              </fill>
            </x14:dxf>
          </x14:cfRule>
          <x14:cfRule type="cellIs" priority="13043" operator="equal" id="{57B94EDC-45FE-4CC8-8A58-09DC6396A463}">
            <xm:f>Tables!$B$18</xm:f>
            <x14:dxf>
              <fill>
                <patternFill>
                  <bgColor rgb="FFFFC000"/>
                </patternFill>
              </fill>
            </x14:dxf>
          </x14:cfRule>
          <x14:cfRule type="cellIs" priority="13044" operator="equal" id="{5176844D-CDE7-415D-8060-0559F602EBCE}">
            <xm:f>Tables!$B$17</xm:f>
            <x14:dxf>
              <fill>
                <patternFill>
                  <bgColor rgb="FFFF0000"/>
                </patternFill>
              </fill>
            </x14:dxf>
          </x14:cfRule>
          <xm:sqref>M1432</xm:sqref>
        </x14:conditionalFormatting>
        <x14:conditionalFormatting xmlns:xm="http://schemas.microsoft.com/office/excel/2006/main">
          <x14:cfRule type="cellIs" priority="13037" operator="equal" id="{1086BA77-F4F5-4A18-AC80-1CB71C2B68BE}">
            <xm:f>Tables!$B$9</xm:f>
            <x14:dxf>
              <fill>
                <patternFill>
                  <bgColor rgb="FFFFFFCC"/>
                </patternFill>
              </fill>
            </x14:dxf>
          </x14:cfRule>
          <x14:cfRule type="cellIs" priority="13038" operator="equal" id="{90CC2B7A-4684-4DE1-BF57-EB292AABD6AC}">
            <xm:f>Tables!$B$10</xm:f>
            <x14:dxf>
              <fill>
                <patternFill>
                  <bgColor rgb="FF92D050"/>
                </patternFill>
              </fill>
            </x14:dxf>
          </x14:cfRule>
          <x14:cfRule type="cellIs" priority="13039" operator="equal" id="{158035A3-AF47-4D26-A552-55FAD2A6B8FD}">
            <xm:f>Tables!$B$12</xm:f>
            <x14:dxf>
              <fill>
                <patternFill>
                  <bgColor rgb="FFFFC000"/>
                </patternFill>
              </fill>
            </x14:dxf>
          </x14:cfRule>
          <x14:cfRule type="cellIs" priority="13040" operator="equal" id="{2644ADA1-4AAB-4170-B166-07B63DC3C2F0}">
            <xm:f>Tables!$B$11</xm:f>
            <x14:dxf>
              <fill>
                <patternFill>
                  <bgColor rgb="FFFF0000"/>
                </patternFill>
              </fill>
            </x14:dxf>
          </x14:cfRule>
          <xm:sqref>Q1432</xm:sqref>
        </x14:conditionalFormatting>
        <x14:conditionalFormatting xmlns:xm="http://schemas.microsoft.com/office/excel/2006/main">
          <x14:cfRule type="cellIs" priority="13033" operator="equal" id="{3C39C54D-C08C-4134-9F88-E30AA7977E2E}">
            <xm:f>Tables!$B$15</xm:f>
            <x14:dxf>
              <fill>
                <patternFill>
                  <bgColor rgb="FFFFFFCC"/>
                </patternFill>
              </fill>
            </x14:dxf>
          </x14:cfRule>
          <x14:cfRule type="cellIs" priority="13034" operator="equal" id="{E80A344B-B75E-4915-9158-4401D9C440FA}">
            <xm:f>Tables!$B$16</xm:f>
            <x14:dxf>
              <fill>
                <patternFill>
                  <bgColor rgb="FF92D050"/>
                </patternFill>
              </fill>
            </x14:dxf>
          </x14:cfRule>
          <x14:cfRule type="cellIs" priority="13035" operator="equal" id="{34C84E06-4362-404F-ACD6-FA2D48901E1F}">
            <xm:f>Tables!$B$18</xm:f>
            <x14:dxf>
              <fill>
                <patternFill>
                  <bgColor rgb="FFFFC000"/>
                </patternFill>
              </fill>
            </x14:dxf>
          </x14:cfRule>
          <x14:cfRule type="cellIs" priority="13036" operator="equal" id="{850914F4-C92B-42B5-B7B6-CCD44909D9A7}">
            <xm:f>Tables!$B$17</xm:f>
            <x14:dxf>
              <fill>
                <patternFill>
                  <bgColor rgb="FFFF0000"/>
                </patternFill>
              </fill>
            </x14:dxf>
          </x14:cfRule>
          <xm:sqref>M1465</xm:sqref>
        </x14:conditionalFormatting>
        <x14:conditionalFormatting xmlns:xm="http://schemas.microsoft.com/office/excel/2006/main">
          <x14:cfRule type="cellIs" priority="13029" operator="equal" id="{AC3FD34E-50C8-4395-8B51-1C6ED89B4EC2}">
            <xm:f>Tables!$B$9</xm:f>
            <x14:dxf>
              <fill>
                <patternFill>
                  <bgColor rgb="FFFFFFCC"/>
                </patternFill>
              </fill>
            </x14:dxf>
          </x14:cfRule>
          <x14:cfRule type="cellIs" priority="13030" operator="equal" id="{06D4BA96-DD81-4F10-8263-FDE4BE4778E5}">
            <xm:f>Tables!$B$10</xm:f>
            <x14:dxf>
              <fill>
                <patternFill>
                  <bgColor rgb="FF92D050"/>
                </patternFill>
              </fill>
            </x14:dxf>
          </x14:cfRule>
          <x14:cfRule type="cellIs" priority="13031" operator="equal" id="{573DB49D-8CEA-4A50-89FE-96C8F55F964E}">
            <xm:f>Tables!$B$12</xm:f>
            <x14:dxf>
              <fill>
                <patternFill>
                  <bgColor rgb="FFFFC000"/>
                </patternFill>
              </fill>
            </x14:dxf>
          </x14:cfRule>
          <x14:cfRule type="cellIs" priority="13032" operator="equal" id="{B99D1086-7D18-4B67-A670-F35C9ED81610}">
            <xm:f>Tables!$B$11</xm:f>
            <x14:dxf>
              <fill>
                <patternFill>
                  <bgColor rgb="FFFF0000"/>
                </patternFill>
              </fill>
            </x14:dxf>
          </x14:cfRule>
          <xm:sqref>Q1465</xm:sqref>
        </x14:conditionalFormatting>
        <x14:conditionalFormatting xmlns:xm="http://schemas.microsoft.com/office/excel/2006/main">
          <x14:cfRule type="cellIs" priority="13025" operator="equal" id="{38DE5257-534C-41A4-B930-84BF12714FB0}">
            <xm:f>Tables!$B$15</xm:f>
            <x14:dxf>
              <fill>
                <patternFill>
                  <bgColor rgb="FFFFFFCC"/>
                </patternFill>
              </fill>
            </x14:dxf>
          </x14:cfRule>
          <x14:cfRule type="cellIs" priority="13026" operator="equal" id="{CDE2AA3E-34E5-4C6C-960E-F6BC7EA7A966}">
            <xm:f>Tables!$B$16</xm:f>
            <x14:dxf>
              <fill>
                <patternFill>
                  <bgColor rgb="FF92D050"/>
                </patternFill>
              </fill>
            </x14:dxf>
          </x14:cfRule>
          <x14:cfRule type="cellIs" priority="13027" operator="equal" id="{16DF267B-6C36-4B05-9321-0B09C88CDD39}">
            <xm:f>Tables!$B$18</xm:f>
            <x14:dxf>
              <fill>
                <patternFill>
                  <bgColor rgb="FFFFC000"/>
                </patternFill>
              </fill>
            </x14:dxf>
          </x14:cfRule>
          <x14:cfRule type="cellIs" priority="13028" operator="equal" id="{82217531-92E0-4CAB-B7DA-8F904701A828}">
            <xm:f>Tables!$B$17</xm:f>
            <x14:dxf>
              <fill>
                <patternFill>
                  <bgColor rgb="FFFF0000"/>
                </patternFill>
              </fill>
            </x14:dxf>
          </x14:cfRule>
          <xm:sqref>M1474</xm:sqref>
        </x14:conditionalFormatting>
        <x14:conditionalFormatting xmlns:xm="http://schemas.microsoft.com/office/excel/2006/main">
          <x14:cfRule type="cellIs" priority="13021" operator="equal" id="{A8C31C82-A99A-42EF-9FB9-45E80E1ACF62}">
            <xm:f>Tables!$B$9</xm:f>
            <x14:dxf>
              <fill>
                <patternFill>
                  <bgColor rgb="FFFFFFCC"/>
                </patternFill>
              </fill>
            </x14:dxf>
          </x14:cfRule>
          <x14:cfRule type="cellIs" priority="13022" operator="equal" id="{F088D033-5713-45D9-858D-B563517BA5DE}">
            <xm:f>Tables!$B$10</xm:f>
            <x14:dxf>
              <fill>
                <patternFill>
                  <bgColor rgb="FF92D050"/>
                </patternFill>
              </fill>
            </x14:dxf>
          </x14:cfRule>
          <x14:cfRule type="cellIs" priority="13023" operator="equal" id="{B6E7388A-DAAB-4F2D-92DF-F3AEBA5F4190}">
            <xm:f>Tables!$B$12</xm:f>
            <x14:dxf>
              <fill>
                <patternFill>
                  <bgColor rgb="FFFFC000"/>
                </patternFill>
              </fill>
            </x14:dxf>
          </x14:cfRule>
          <x14:cfRule type="cellIs" priority="13024" operator="equal" id="{B2E3F88E-3834-46A1-B668-0358F468B818}">
            <xm:f>Tables!$B$11</xm:f>
            <x14:dxf>
              <fill>
                <patternFill>
                  <bgColor rgb="FFFF0000"/>
                </patternFill>
              </fill>
            </x14:dxf>
          </x14:cfRule>
          <xm:sqref>Q1474</xm:sqref>
        </x14:conditionalFormatting>
        <x14:conditionalFormatting xmlns:xm="http://schemas.microsoft.com/office/excel/2006/main">
          <x14:cfRule type="cellIs" priority="13009" operator="equal" id="{63502FA5-506B-4112-8828-1EC748D92C1D}">
            <xm:f>Tables!$B$15</xm:f>
            <x14:dxf>
              <fill>
                <patternFill>
                  <bgColor rgb="FFFFFFCC"/>
                </patternFill>
              </fill>
            </x14:dxf>
          </x14:cfRule>
          <x14:cfRule type="cellIs" priority="13010" operator="equal" id="{99482B43-978E-4172-A72B-0CB3F332200F}">
            <xm:f>Tables!$B$16</xm:f>
            <x14:dxf>
              <fill>
                <patternFill>
                  <bgColor rgb="FF92D050"/>
                </patternFill>
              </fill>
            </x14:dxf>
          </x14:cfRule>
          <x14:cfRule type="cellIs" priority="13011" operator="equal" id="{434A72A5-3B7A-4DEA-A246-888EC44AB481}">
            <xm:f>Tables!$B$18</xm:f>
            <x14:dxf>
              <fill>
                <patternFill>
                  <bgColor rgb="FFFFC000"/>
                </patternFill>
              </fill>
            </x14:dxf>
          </x14:cfRule>
          <x14:cfRule type="cellIs" priority="13012" operator="equal" id="{58D1C653-98C3-416C-AE4D-8DB27EB3FE6D}">
            <xm:f>Tables!$B$17</xm:f>
            <x14:dxf>
              <fill>
                <patternFill>
                  <bgColor rgb="FFFF0000"/>
                </patternFill>
              </fill>
            </x14:dxf>
          </x14:cfRule>
          <xm:sqref>M1482</xm:sqref>
        </x14:conditionalFormatting>
        <x14:conditionalFormatting xmlns:xm="http://schemas.microsoft.com/office/excel/2006/main">
          <x14:cfRule type="cellIs" priority="13005" operator="equal" id="{92090E76-9C49-459A-9B1F-F1EB81CC1339}">
            <xm:f>Tables!$B$9</xm:f>
            <x14:dxf>
              <fill>
                <patternFill>
                  <bgColor rgb="FFFFFFCC"/>
                </patternFill>
              </fill>
            </x14:dxf>
          </x14:cfRule>
          <x14:cfRule type="cellIs" priority="13006" operator="equal" id="{50925FB6-4E6B-4265-A42A-F30FB72F6449}">
            <xm:f>Tables!$B$10</xm:f>
            <x14:dxf>
              <fill>
                <patternFill>
                  <bgColor rgb="FF92D050"/>
                </patternFill>
              </fill>
            </x14:dxf>
          </x14:cfRule>
          <x14:cfRule type="cellIs" priority="13007" operator="equal" id="{C27E7DE8-75BE-4187-952D-3645B35E2419}">
            <xm:f>Tables!$B$12</xm:f>
            <x14:dxf>
              <fill>
                <patternFill>
                  <bgColor rgb="FFFFC000"/>
                </patternFill>
              </fill>
            </x14:dxf>
          </x14:cfRule>
          <x14:cfRule type="cellIs" priority="13008" operator="equal" id="{DA17F362-C0EA-4EAF-9420-5EAF7EA29C10}">
            <xm:f>Tables!$B$11</xm:f>
            <x14:dxf>
              <fill>
                <patternFill>
                  <bgColor rgb="FFFF0000"/>
                </patternFill>
              </fill>
            </x14:dxf>
          </x14:cfRule>
          <xm:sqref>Q1482</xm:sqref>
        </x14:conditionalFormatting>
        <x14:conditionalFormatting xmlns:xm="http://schemas.microsoft.com/office/excel/2006/main">
          <x14:cfRule type="cellIs" priority="12993" operator="equal" id="{12321F22-D097-4C96-9734-D4170B6161D9}">
            <xm:f>Tables!$B$15</xm:f>
            <x14:dxf>
              <fill>
                <patternFill>
                  <bgColor rgb="FFFFFFCC"/>
                </patternFill>
              </fill>
            </x14:dxf>
          </x14:cfRule>
          <x14:cfRule type="cellIs" priority="12994" operator="equal" id="{4F21A147-2FDA-431E-9C9F-C4AC4A4AE3C3}">
            <xm:f>Tables!$B$16</xm:f>
            <x14:dxf>
              <fill>
                <patternFill>
                  <bgColor rgb="FF92D050"/>
                </patternFill>
              </fill>
            </x14:dxf>
          </x14:cfRule>
          <x14:cfRule type="cellIs" priority="12995" operator="equal" id="{3EDE1553-97D8-40F0-95EA-832C7D9ECF5E}">
            <xm:f>Tables!$B$18</xm:f>
            <x14:dxf>
              <fill>
                <patternFill>
                  <bgColor rgb="FFFFC000"/>
                </patternFill>
              </fill>
            </x14:dxf>
          </x14:cfRule>
          <x14:cfRule type="cellIs" priority="12996" operator="equal" id="{19F08517-60E8-45A3-8D89-D677B094F7A6}">
            <xm:f>Tables!$B$17</xm:f>
            <x14:dxf>
              <fill>
                <patternFill>
                  <bgColor rgb="FFFF0000"/>
                </patternFill>
              </fill>
            </x14:dxf>
          </x14:cfRule>
          <xm:sqref>M1490</xm:sqref>
        </x14:conditionalFormatting>
        <x14:conditionalFormatting xmlns:xm="http://schemas.microsoft.com/office/excel/2006/main">
          <x14:cfRule type="cellIs" priority="12989" operator="equal" id="{54157D82-F997-42CC-B847-4532F99515F5}">
            <xm:f>Tables!$B$9</xm:f>
            <x14:dxf>
              <fill>
                <patternFill>
                  <bgColor rgb="FFFFFFCC"/>
                </patternFill>
              </fill>
            </x14:dxf>
          </x14:cfRule>
          <x14:cfRule type="cellIs" priority="12990" operator="equal" id="{030A9A03-B609-43E3-8E15-A27B4E193319}">
            <xm:f>Tables!$B$10</xm:f>
            <x14:dxf>
              <fill>
                <patternFill>
                  <bgColor rgb="FF92D050"/>
                </patternFill>
              </fill>
            </x14:dxf>
          </x14:cfRule>
          <x14:cfRule type="cellIs" priority="12991" operator="equal" id="{B93AAFF6-9BC9-4132-B4D8-D93EFDBA8309}">
            <xm:f>Tables!$B$12</xm:f>
            <x14:dxf>
              <fill>
                <patternFill>
                  <bgColor rgb="FFFFC000"/>
                </patternFill>
              </fill>
            </x14:dxf>
          </x14:cfRule>
          <x14:cfRule type="cellIs" priority="12992" operator="equal" id="{E0EF44D9-656B-4216-9247-3D6239831D95}">
            <xm:f>Tables!$B$11</xm:f>
            <x14:dxf>
              <fill>
                <patternFill>
                  <bgColor rgb="FFFF0000"/>
                </patternFill>
              </fill>
            </x14:dxf>
          </x14:cfRule>
          <xm:sqref>Q1490</xm:sqref>
        </x14:conditionalFormatting>
        <x14:conditionalFormatting xmlns:xm="http://schemas.microsoft.com/office/excel/2006/main">
          <x14:cfRule type="cellIs" priority="12977" operator="equal" id="{6E251424-4470-49BA-81ED-7247AE133F1C}">
            <xm:f>Tables!$B$15</xm:f>
            <x14:dxf>
              <fill>
                <patternFill>
                  <bgColor rgb="FFFFFFCC"/>
                </patternFill>
              </fill>
            </x14:dxf>
          </x14:cfRule>
          <x14:cfRule type="cellIs" priority="12978" operator="equal" id="{D581AF84-7B3E-4C75-9C49-6FF60F0A04A4}">
            <xm:f>Tables!$B$16</xm:f>
            <x14:dxf>
              <fill>
                <patternFill>
                  <bgColor rgb="FF92D050"/>
                </patternFill>
              </fill>
            </x14:dxf>
          </x14:cfRule>
          <x14:cfRule type="cellIs" priority="12979" operator="equal" id="{4A0D76FD-D382-43DA-BD19-C8BC007AD5B5}">
            <xm:f>Tables!$B$18</xm:f>
            <x14:dxf>
              <fill>
                <patternFill>
                  <bgColor rgb="FFFFC000"/>
                </patternFill>
              </fill>
            </x14:dxf>
          </x14:cfRule>
          <x14:cfRule type="cellIs" priority="12980" operator="equal" id="{BBE54C2E-A989-4DCE-BB71-0AE905482FBC}">
            <xm:f>Tables!$B$17</xm:f>
            <x14:dxf>
              <fill>
                <patternFill>
                  <bgColor rgb="FFFF0000"/>
                </patternFill>
              </fill>
            </x14:dxf>
          </x14:cfRule>
          <xm:sqref>M1498</xm:sqref>
        </x14:conditionalFormatting>
        <x14:conditionalFormatting xmlns:xm="http://schemas.microsoft.com/office/excel/2006/main">
          <x14:cfRule type="cellIs" priority="12973" operator="equal" id="{F4E9F175-36B3-4846-B174-91A7A5F075CF}">
            <xm:f>Tables!$B$9</xm:f>
            <x14:dxf>
              <fill>
                <patternFill>
                  <bgColor rgb="FFFFFFCC"/>
                </patternFill>
              </fill>
            </x14:dxf>
          </x14:cfRule>
          <x14:cfRule type="cellIs" priority="12974" operator="equal" id="{D1E110AE-2809-45E6-8730-E0949949BDC8}">
            <xm:f>Tables!$B$10</xm:f>
            <x14:dxf>
              <fill>
                <patternFill>
                  <bgColor rgb="FF92D050"/>
                </patternFill>
              </fill>
            </x14:dxf>
          </x14:cfRule>
          <x14:cfRule type="cellIs" priority="12975" operator="equal" id="{70162C84-4122-4E15-BBC1-94A2B156033E}">
            <xm:f>Tables!$B$12</xm:f>
            <x14:dxf>
              <fill>
                <patternFill>
                  <bgColor rgb="FFFFC000"/>
                </patternFill>
              </fill>
            </x14:dxf>
          </x14:cfRule>
          <x14:cfRule type="cellIs" priority="12976" operator="equal" id="{ED723404-1AAC-496B-8312-3AB03CE5FF0A}">
            <xm:f>Tables!$B$11</xm:f>
            <x14:dxf>
              <fill>
                <patternFill>
                  <bgColor rgb="FFFF0000"/>
                </patternFill>
              </fill>
            </x14:dxf>
          </x14:cfRule>
          <xm:sqref>Q1498</xm:sqref>
        </x14:conditionalFormatting>
        <x14:conditionalFormatting xmlns:xm="http://schemas.microsoft.com/office/excel/2006/main">
          <x14:cfRule type="cellIs" priority="12961" operator="equal" id="{A5BF9ACB-543C-4FAF-B2EA-6FA2C96F215C}">
            <xm:f>Tables!$B$15</xm:f>
            <x14:dxf>
              <fill>
                <patternFill>
                  <bgColor rgb="FFFFFFCC"/>
                </patternFill>
              </fill>
            </x14:dxf>
          </x14:cfRule>
          <x14:cfRule type="cellIs" priority="12962" operator="equal" id="{701392E8-307B-43C0-9E18-B405D46B575F}">
            <xm:f>Tables!$B$16</xm:f>
            <x14:dxf>
              <fill>
                <patternFill>
                  <bgColor rgb="FF92D050"/>
                </patternFill>
              </fill>
            </x14:dxf>
          </x14:cfRule>
          <x14:cfRule type="cellIs" priority="12963" operator="equal" id="{DD4C772C-4B75-4AA1-9DB3-0FFE3CF75FA1}">
            <xm:f>Tables!$B$18</xm:f>
            <x14:dxf>
              <fill>
                <patternFill>
                  <bgColor rgb="FFFFC000"/>
                </patternFill>
              </fill>
            </x14:dxf>
          </x14:cfRule>
          <x14:cfRule type="cellIs" priority="12964" operator="equal" id="{F03B131C-14D1-46F4-899B-616FFC3F15C6}">
            <xm:f>Tables!$B$17</xm:f>
            <x14:dxf>
              <fill>
                <patternFill>
                  <bgColor rgb="FFFF0000"/>
                </patternFill>
              </fill>
            </x14:dxf>
          </x14:cfRule>
          <xm:sqref>M1506</xm:sqref>
        </x14:conditionalFormatting>
        <x14:conditionalFormatting xmlns:xm="http://schemas.microsoft.com/office/excel/2006/main">
          <x14:cfRule type="cellIs" priority="12957" operator="equal" id="{A3FEA6CB-5CFF-4D7C-8564-AB11764AE406}">
            <xm:f>Tables!$B$9</xm:f>
            <x14:dxf>
              <fill>
                <patternFill>
                  <bgColor rgb="FFFFFFCC"/>
                </patternFill>
              </fill>
            </x14:dxf>
          </x14:cfRule>
          <x14:cfRule type="cellIs" priority="12958" operator="equal" id="{8E0AFC56-8C3D-44AD-876B-2C15078CA09F}">
            <xm:f>Tables!$B$10</xm:f>
            <x14:dxf>
              <fill>
                <patternFill>
                  <bgColor rgb="FF92D050"/>
                </patternFill>
              </fill>
            </x14:dxf>
          </x14:cfRule>
          <x14:cfRule type="cellIs" priority="12959" operator="equal" id="{A01B41F4-0DBB-4B95-B38F-BF5C954C9D17}">
            <xm:f>Tables!$B$12</xm:f>
            <x14:dxf>
              <fill>
                <patternFill>
                  <bgColor rgb="FFFFC000"/>
                </patternFill>
              </fill>
            </x14:dxf>
          </x14:cfRule>
          <x14:cfRule type="cellIs" priority="12960" operator="equal" id="{2EA03683-E220-46F9-AA31-DBC593C2D181}">
            <xm:f>Tables!$B$11</xm:f>
            <x14:dxf>
              <fill>
                <patternFill>
                  <bgColor rgb="FFFF0000"/>
                </patternFill>
              </fill>
            </x14:dxf>
          </x14:cfRule>
          <xm:sqref>Q1506</xm:sqref>
        </x14:conditionalFormatting>
        <x14:conditionalFormatting xmlns:xm="http://schemas.microsoft.com/office/excel/2006/main">
          <x14:cfRule type="cellIs" priority="12945" operator="equal" id="{920294D2-8476-4553-86F3-7119A6BEBED7}">
            <xm:f>Tables!$B$15</xm:f>
            <x14:dxf>
              <fill>
                <patternFill>
                  <bgColor rgb="FFFFFFCC"/>
                </patternFill>
              </fill>
            </x14:dxf>
          </x14:cfRule>
          <x14:cfRule type="cellIs" priority="12946" operator="equal" id="{DB01E914-D2FA-4C69-BA0B-705B4CFA85F3}">
            <xm:f>Tables!$B$16</xm:f>
            <x14:dxf>
              <fill>
                <patternFill>
                  <bgColor rgb="FF92D050"/>
                </patternFill>
              </fill>
            </x14:dxf>
          </x14:cfRule>
          <x14:cfRule type="cellIs" priority="12947" operator="equal" id="{3A30022F-3F24-4EAC-942F-FBE0AAC8B8A3}">
            <xm:f>Tables!$B$18</xm:f>
            <x14:dxf>
              <fill>
                <patternFill>
                  <bgColor rgb="FFFFC000"/>
                </patternFill>
              </fill>
            </x14:dxf>
          </x14:cfRule>
          <x14:cfRule type="cellIs" priority="12948" operator="equal" id="{CA0C8F84-3612-48B5-80A0-187FC7BC7B02}">
            <xm:f>Tables!$B$17</xm:f>
            <x14:dxf>
              <fill>
                <patternFill>
                  <bgColor rgb="FFFF0000"/>
                </patternFill>
              </fill>
            </x14:dxf>
          </x14:cfRule>
          <xm:sqref>M1536</xm:sqref>
        </x14:conditionalFormatting>
        <x14:conditionalFormatting xmlns:xm="http://schemas.microsoft.com/office/excel/2006/main">
          <x14:cfRule type="cellIs" priority="12941" operator="equal" id="{58B36A29-2807-470C-B9F7-29ED36CB6AAF}">
            <xm:f>Tables!$B$9</xm:f>
            <x14:dxf>
              <fill>
                <patternFill>
                  <bgColor rgb="FFFFFFCC"/>
                </patternFill>
              </fill>
            </x14:dxf>
          </x14:cfRule>
          <x14:cfRule type="cellIs" priority="12942" operator="equal" id="{66E08B19-B082-4456-8372-6555C7196CF1}">
            <xm:f>Tables!$B$10</xm:f>
            <x14:dxf>
              <fill>
                <patternFill>
                  <bgColor rgb="FF92D050"/>
                </patternFill>
              </fill>
            </x14:dxf>
          </x14:cfRule>
          <x14:cfRule type="cellIs" priority="12943" operator="equal" id="{032C4D6E-508A-42CA-8C2A-96D1CC6A3B26}">
            <xm:f>Tables!$B$12</xm:f>
            <x14:dxf>
              <fill>
                <patternFill>
                  <bgColor rgb="FFFFC000"/>
                </patternFill>
              </fill>
            </x14:dxf>
          </x14:cfRule>
          <x14:cfRule type="cellIs" priority="12944" operator="equal" id="{CD298030-2F54-49AD-A150-265439886366}">
            <xm:f>Tables!$B$11</xm:f>
            <x14:dxf>
              <fill>
                <patternFill>
                  <bgColor rgb="FFFF0000"/>
                </patternFill>
              </fill>
            </x14:dxf>
          </x14:cfRule>
          <xm:sqref>Q1536</xm:sqref>
        </x14:conditionalFormatting>
        <x14:conditionalFormatting xmlns:xm="http://schemas.microsoft.com/office/excel/2006/main">
          <x14:cfRule type="cellIs" priority="12937" operator="equal" id="{C575AEEE-4E32-44CB-9495-AAE5354BC16B}">
            <xm:f>Tables!$B$15</xm:f>
            <x14:dxf>
              <fill>
                <patternFill>
                  <bgColor rgb="FFFFFFCC"/>
                </patternFill>
              </fill>
            </x14:dxf>
          </x14:cfRule>
          <x14:cfRule type="cellIs" priority="12938" operator="equal" id="{7847497A-6997-4AFC-A9CD-9825DB1ED624}">
            <xm:f>Tables!$B$16</xm:f>
            <x14:dxf>
              <fill>
                <patternFill>
                  <bgColor rgb="FF92D050"/>
                </patternFill>
              </fill>
            </x14:dxf>
          </x14:cfRule>
          <x14:cfRule type="cellIs" priority="12939" operator="equal" id="{7A5B6CBE-D735-460B-9518-98DB372978DF}">
            <xm:f>Tables!$B$18</xm:f>
            <x14:dxf>
              <fill>
                <patternFill>
                  <bgColor rgb="FFFFC000"/>
                </patternFill>
              </fill>
            </x14:dxf>
          </x14:cfRule>
          <x14:cfRule type="cellIs" priority="12940" operator="equal" id="{C77D4436-2C4C-4BCF-A13E-3BA8230377AE}">
            <xm:f>Tables!$B$17</xm:f>
            <x14:dxf>
              <fill>
                <patternFill>
                  <bgColor rgb="FFFF0000"/>
                </patternFill>
              </fill>
            </x14:dxf>
          </x14:cfRule>
          <xm:sqref>M1545</xm:sqref>
        </x14:conditionalFormatting>
        <x14:conditionalFormatting xmlns:xm="http://schemas.microsoft.com/office/excel/2006/main">
          <x14:cfRule type="cellIs" priority="12933" operator="equal" id="{A11970FB-9FD2-403E-9F7C-A3EC2B4F14A4}">
            <xm:f>Tables!$B$9</xm:f>
            <x14:dxf>
              <fill>
                <patternFill>
                  <bgColor rgb="FFFFFFCC"/>
                </patternFill>
              </fill>
            </x14:dxf>
          </x14:cfRule>
          <x14:cfRule type="cellIs" priority="12934" operator="equal" id="{C95ACA52-D144-4E36-B019-8D299C654209}">
            <xm:f>Tables!$B$10</xm:f>
            <x14:dxf>
              <fill>
                <patternFill>
                  <bgColor rgb="FF92D050"/>
                </patternFill>
              </fill>
            </x14:dxf>
          </x14:cfRule>
          <x14:cfRule type="cellIs" priority="12935" operator="equal" id="{96DB388D-F520-4789-88C2-9B1C7E7FAEF3}">
            <xm:f>Tables!$B$12</xm:f>
            <x14:dxf>
              <fill>
                <patternFill>
                  <bgColor rgb="FFFFC000"/>
                </patternFill>
              </fill>
            </x14:dxf>
          </x14:cfRule>
          <x14:cfRule type="cellIs" priority="12936" operator="equal" id="{8EE254D1-D405-4428-97A2-908EC1C919F4}">
            <xm:f>Tables!$B$11</xm:f>
            <x14:dxf>
              <fill>
                <patternFill>
                  <bgColor rgb="FFFF0000"/>
                </patternFill>
              </fill>
            </x14:dxf>
          </x14:cfRule>
          <xm:sqref>Q1545</xm:sqref>
        </x14:conditionalFormatting>
        <x14:conditionalFormatting xmlns:xm="http://schemas.microsoft.com/office/excel/2006/main">
          <x14:cfRule type="cellIs" priority="12929" operator="equal" id="{47712DA0-ED8B-4E7F-95F0-05543B9B3247}">
            <xm:f>Tables!$B$15</xm:f>
            <x14:dxf>
              <fill>
                <patternFill>
                  <bgColor rgb="FFFFFFCC"/>
                </patternFill>
              </fill>
            </x14:dxf>
          </x14:cfRule>
          <x14:cfRule type="cellIs" priority="12930" operator="equal" id="{8267EE0E-8DB5-41E1-8063-D740A44C9B6B}">
            <xm:f>Tables!$B$16</xm:f>
            <x14:dxf>
              <fill>
                <patternFill>
                  <bgColor rgb="FF92D050"/>
                </patternFill>
              </fill>
            </x14:dxf>
          </x14:cfRule>
          <x14:cfRule type="cellIs" priority="12931" operator="equal" id="{11514AF3-93E3-46A8-ACA8-9B706BA7817A}">
            <xm:f>Tables!$B$18</xm:f>
            <x14:dxf>
              <fill>
                <patternFill>
                  <bgColor rgb="FFFFC000"/>
                </patternFill>
              </fill>
            </x14:dxf>
          </x14:cfRule>
          <x14:cfRule type="cellIs" priority="12932" operator="equal" id="{51DBE4CF-7D9E-44A0-8805-1F2DD8DAB432}">
            <xm:f>Tables!$B$17</xm:f>
            <x14:dxf>
              <fill>
                <patternFill>
                  <bgColor rgb="FFFF0000"/>
                </patternFill>
              </fill>
            </x14:dxf>
          </x14:cfRule>
          <xm:sqref>M1554</xm:sqref>
        </x14:conditionalFormatting>
        <x14:conditionalFormatting xmlns:xm="http://schemas.microsoft.com/office/excel/2006/main">
          <x14:cfRule type="cellIs" priority="12925" operator="equal" id="{A2692F9D-6B9A-4CE9-8524-D6FD443C8B45}">
            <xm:f>Tables!$B$9</xm:f>
            <x14:dxf>
              <fill>
                <patternFill>
                  <bgColor rgb="FFFFFFCC"/>
                </patternFill>
              </fill>
            </x14:dxf>
          </x14:cfRule>
          <x14:cfRule type="cellIs" priority="12926" operator="equal" id="{102428AD-25C9-43F1-B3DB-2BD4BDE1E97B}">
            <xm:f>Tables!$B$10</xm:f>
            <x14:dxf>
              <fill>
                <patternFill>
                  <bgColor rgb="FF92D050"/>
                </patternFill>
              </fill>
            </x14:dxf>
          </x14:cfRule>
          <x14:cfRule type="cellIs" priority="12927" operator="equal" id="{5B054996-055F-4AA0-A4AB-CF4268F31391}">
            <xm:f>Tables!$B$12</xm:f>
            <x14:dxf>
              <fill>
                <patternFill>
                  <bgColor rgb="FFFFC000"/>
                </patternFill>
              </fill>
            </x14:dxf>
          </x14:cfRule>
          <x14:cfRule type="cellIs" priority="12928" operator="equal" id="{4C3C7F06-C190-4746-B3AC-4250BA2FFB26}">
            <xm:f>Tables!$B$11</xm:f>
            <x14:dxf>
              <fill>
                <patternFill>
                  <bgColor rgb="FFFF0000"/>
                </patternFill>
              </fill>
            </x14:dxf>
          </x14:cfRule>
          <xm:sqref>Q1554</xm:sqref>
        </x14:conditionalFormatting>
        <x14:conditionalFormatting xmlns:xm="http://schemas.microsoft.com/office/excel/2006/main">
          <x14:cfRule type="cellIs" priority="12905" operator="equal" id="{65D82C5A-6D8E-41C0-9AC5-1D74541596F7}">
            <xm:f>Tables!$B$15</xm:f>
            <x14:dxf>
              <fill>
                <patternFill>
                  <bgColor rgb="FFFFFFCC"/>
                </patternFill>
              </fill>
            </x14:dxf>
          </x14:cfRule>
          <x14:cfRule type="cellIs" priority="12906" operator="equal" id="{585239AA-30AD-4CE6-89FA-153C477720DC}">
            <xm:f>Tables!$B$16</xm:f>
            <x14:dxf>
              <fill>
                <patternFill>
                  <bgColor rgb="FF92D050"/>
                </patternFill>
              </fill>
            </x14:dxf>
          </x14:cfRule>
          <x14:cfRule type="cellIs" priority="12907" operator="equal" id="{C52BA72B-31DE-430C-A292-896064361FFF}">
            <xm:f>Tables!$B$18</xm:f>
            <x14:dxf>
              <fill>
                <patternFill>
                  <bgColor rgb="FFFFC000"/>
                </patternFill>
              </fill>
            </x14:dxf>
          </x14:cfRule>
          <x14:cfRule type="cellIs" priority="12908" operator="equal" id="{9EE82C14-68B9-4C82-BC39-3EBC92B52722}">
            <xm:f>Tables!$B$17</xm:f>
            <x14:dxf>
              <fill>
                <patternFill>
                  <bgColor rgb="FFFF0000"/>
                </patternFill>
              </fill>
            </x14:dxf>
          </x14:cfRule>
          <xm:sqref>M1569</xm:sqref>
        </x14:conditionalFormatting>
        <x14:conditionalFormatting xmlns:xm="http://schemas.microsoft.com/office/excel/2006/main">
          <x14:cfRule type="cellIs" priority="12901" operator="equal" id="{6C2611EF-D403-45DF-AF53-3701A98AB58A}">
            <xm:f>Tables!$B$9</xm:f>
            <x14:dxf>
              <fill>
                <patternFill>
                  <bgColor rgb="FFFFFFCC"/>
                </patternFill>
              </fill>
            </x14:dxf>
          </x14:cfRule>
          <x14:cfRule type="cellIs" priority="12902" operator="equal" id="{278D09C5-51CD-4350-9086-104F2309C2A8}">
            <xm:f>Tables!$B$10</xm:f>
            <x14:dxf>
              <fill>
                <patternFill>
                  <bgColor rgb="FF92D050"/>
                </patternFill>
              </fill>
            </x14:dxf>
          </x14:cfRule>
          <x14:cfRule type="cellIs" priority="12903" operator="equal" id="{198D1C21-335F-4B22-989C-AB15330CE221}">
            <xm:f>Tables!$B$12</xm:f>
            <x14:dxf>
              <fill>
                <patternFill>
                  <bgColor rgb="FFFFC000"/>
                </patternFill>
              </fill>
            </x14:dxf>
          </x14:cfRule>
          <x14:cfRule type="cellIs" priority="12904" operator="equal" id="{F6EBEDC7-E5A3-4776-AC59-8C706A974D4A}">
            <xm:f>Tables!$B$11</xm:f>
            <x14:dxf>
              <fill>
                <patternFill>
                  <bgColor rgb="FFFF0000"/>
                </patternFill>
              </fill>
            </x14:dxf>
          </x14:cfRule>
          <xm:sqref>Q1569</xm:sqref>
        </x14:conditionalFormatting>
        <x14:conditionalFormatting xmlns:xm="http://schemas.microsoft.com/office/excel/2006/main">
          <x14:cfRule type="cellIs" priority="12889" operator="equal" id="{FE865C45-4662-443B-8747-C0EDA2AAFBF7}">
            <xm:f>Tables!$B$15</xm:f>
            <x14:dxf>
              <fill>
                <patternFill>
                  <bgColor rgb="FFFFFFCC"/>
                </patternFill>
              </fill>
            </x14:dxf>
          </x14:cfRule>
          <x14:cfRule type="cellIs" priority="12890" operator="equal" id="{9D21F6C1-998D-488E-9C09-D231B65FF72C}">
            <xm:f>Tables!$B$16</xm:f>
            <x14:dxf>
              <fill>
                <patternFill>
                  <bgColor rgb="FF92D050"/>
                </patternFill>
              </fill>
            </x14:dxf>
          </x14:cfRule>
          <x14:cfRule type="cellIs" priority="12891" operator="equal" id="{00293EDF-C144-42A1-A883-2F598B784C7F}">
            <xm:f>Tables!$B$18</xm:f>
            <x14:dxf>
              <fill>
                <patternFill>
                  <bgColor rgb="FFFFC000"/>
                </patternFill>
              </fill>
            </x14:dxf>
          </x14:cfRule>
          <x14:cfRule type="cellIs" priority="12892" operator="equal" id="{1A1C70FD-04F2-4758-A529-8286E1F44FDF}">
            <xm:f>Tables!$B$17</xm:f>
            <x14:dxf>
              <fill>
                <patternFill>
                  <bgColor rgb="FFFF0000"/>
                </patternFill>
              </fill>
            </x14:dxf>
          </x14:cfRule>
          <xm:sqref>M1577</xm:sqref>
        </x14:conditionalFormatting>
        <x14:conditionalFormatting xmlns:xm="http://schemas.microsoft.com/office/excel/2006/main">
          <x14:cfRule type="cellIs" priority="12885" operator="equal" id="{FFCCA212-F742-46C3-BC25-FC178706367F}">
            <xm:f>Tables!$B$9</xm:f>
            <x14:dxf>
              <fill>
                <patternFill>
                  <bgColor rgb="FFFFFFCC"/>
                </patternFill>
              </fill>
            </x14:dxf>
          </x14:cfRule>
          <x14:cfRule type="cellIs" priority="12886" operator="equal" id="{BBED7D67-C871-42AA-B178-B63E387D4C87}">
            <xm:f>Tables!$B$10</xm:f>
            <x14:dxf>
              <fill>
                <patternFill>
                  <bgColor rgb="FF92D050"/>
                </patternFill>
              </fill>
            </x14:dxf>
          </x14:cfRule>
          <x14:cfRule type="cellIs" priority="12887" operator="equal" id="{36AD7BA7-C0A1-47CD-9C36-B50F971F830F}">
            <xm:f>Tables!$B$12</xm:f>
            <x14:dxf>
              <fill>
                <patternFill>
                  <bgColor rgb="FFFFC000"/>
                </patternFill>
              </fill>
            </x14:dxf>
          </x14:cfRule>
          <x14:cfRule type="cellIs" priority="12888" operator="equal" id="{6F4BB8FE-A494-4EBF-8DCF-13C1A771CAA1}">
            <xm:f>Tables!$B$11</xm:f>
            <x14:dxf>
              <fill>
                <patternFill>
                  <bgColor rgb="FFFF0000"/>
                </patternFill>
              </fill>
            </x14:dxf>
          </x14:cfRule>
          <xm:sqref>Q1577</xm:sqref>
        </x14:conditionalFormatting>
        <x14:conditionalFormatting xmlns:xm="http://schemas.microsoft.com/office/excel/2006/main">
          <x14:cfRule type="cellIs" priority="12873" operator="equal" id="{5D45A6C5-A5BB-45B1-B352-0B0498C40A55}">
            <xm:f>Tables!$B$15</xm:f>
            <x14:dxf>
              <fill>
                <patternFill>
                  <bgColor rgb="FFFFFFCC"/>
                </patternFill>
              </fill>
            </x14:dxf>
          </x14:cfRule>
          <x14:cfRule type="cellIs" priority="12874" operator="equal" id="{11078149-54F0-4559-ADE4-7CDC1C43945B}">
            <xm:f>Tables!$B$16</xm:f>
            <x14:dxf>
              <fill>
                <patternFill>
                  <bgColor rgb="FF92D050"/>
                </patternFill>
              </fill>
            </x14:dxf>
          </x14:cfRule>
          <x14:cfRule type="cellIs" priority="12875" operator="equal" id="{A1B232A7-938C-429E-ABB4-6255B23E312D}">
            <xm:f>Tables!$B$18</xm:f>
            <x14:dxf>
              <fill>
                <patternFill>
                  <bgColor rgb="FFFFC000"/>
                </patternFill>
              </fill>
            </x14:dxf>
          </x14:cfRule>
          <x14:cfRule type="cellIs" priority="12876" operator="equal" id="{68C681F1-7BE9-4719-8C55-BB6290D6A78B}">
            <xm:f>Tables!$B$17</xm:f>
            <x14:dxf>
              <fill>
                <patternFill>
                  <bgColor rgb="FFFF0000"/>
                </patternFill>
              </fill>
            </x14:dxf>
          </x14:cfRule>
          <xm:sqref>M1585</xm:sqref>
        </x14:conditionalFormatting>
        <x14:conditionalFormatting xmlns:xm="http://schemas.microsoft.com/office/excel/2006/main">
          <x14:cfRule type="cellIs" priority="12869" operator="equal" id="{4F766C7B-8DE6-43B9-BBCD-7B14A3FFFA44}">
            <xm:f>Tables!$B$9</xm:f>
            <x14:dxf>
              <fill>
                <patternFill>
                  <bgColor rgb="FFFFFFCC"/>
                </patternFill>
              </fill>
            </x14:dxf>
          </x14:cfRule>
          <x14:cfRule type="cellIs" priority="12870" operator="equal" id="{E7732D34-69FC-4039-806F-7E86C9BC084B}">
            <xm:f>Tables!$B$10</xm:f>
            <x14:dxf>
              <fill>
                <patternFill>
                  <bgColor rgb="FF92D050"/>
                </patternFill>
              </fill>
            </x14:dxf>
          </x14:cfRule>
          <x14:cfRule type="cellIs" priority="12871" operator="equal" id="{C11B6A13-FE68-42D3-9B4D-8626BD4D5A75}">
            <xm:f>Tables!$B$12</xm:f>
            <x14:dxf>
              <fill>
                <patternFill>
                  <bgColor rgb="FFFFC000"/>
                </patternFill>
              </fill>
            </x14:dxf>
          </x14:cfRule>
          <x14:cfRule type="cellIs" priority="12872" operator="equal" id="{C310A016-5D74-49EA-928B-9FDD9A638B8F}">
            <xm:f>Tables!$B$11</xm:f>
            <x14:dxf>
              <fill>
                <patternFill>
                  <bgColor rgb="FFFF0000"/>
                </patternFill>
              </fill>
            </x14:dxf>
          </x14:cfRule>
          <xm:sqref>Q1585</xm:sqref>
        </x14:conditionalFormatting>
        <x14:conditionalFormatting xmlns:xm="http://schemas.microsoft.com/office/excel/2006/main">
          <x14:cfRule type="cellIs" priority="12865" operator="equal" id="{F06C38B1-802F-4341-AB58-429A57FACFC7}">
            <xm:f>Tables!$B$15</xm:f>
            <x14:dxf>
              <fill>
                <patternFill>
                  <bgColor rgb="FFFFFFCC"/>
                </patternFill>
              </fill>
            </x14:dxf>
          </x14:cfRule>
          <x14:cfRule type="cellIs" priority="12866" operator="equal" id="{AE0DADFF-5553-4780-A4CC-C38F104B5FE6}">
            <xm:f>Tables!$B$16</xm:f>
            <x14:dxf>
              <fill>
                <patternFill>
                  <bgColor rgb="FF92D050"/>
                </patternFill>
              </fill>
            </x14:dxf>
          </x14:cfRule>
          <x14:cfRule type="cellIs" priority="12867" operator="equal" id="{D671F018-9321-413D-9C43-32FC93B02327}">
            <xm:f>Tables!$B$18</xm:f>
            <x14:dxf>
              <fill>
                <patternFill>
                  <bgColor rgb="FFFFC000"/>
                </patternFill>
              </fill>
            </x14:dxf>
          </x14:cfRule>
          <x14:cfRule type="cellIs" priority="12868" operator="equal" id="{469F845E-CBBF-45B0-B75C-91C5378367EE}">
            <xm:f>Tables!$B$17</xm:f>
            <x14:dxf>
              <fill>
                <patternFill>
                  <bgColor rgb="FFFF0000"/>
                </patternFill>
              </fill>
            </x14:dxf>
          </x14:cfRule>
          <xm:sqref>M1594</xm:sqref>
        </x14:conditionalFormatting>
        <x14:conditionalFormatting xmlns:xm="http://schemas.microsoft.com/office/excel/2006/main">
          <x14:cfRule type="cellIs" priority="12861" operator="equal" id="{B4A91707-E6C6-4E9C-8FE0-CF40E07C13EA}">
            <xm:f>Tables!$B$9</xm:f>
            <x14:dxf>
              <fill>
                <patternFill>
                  <bgColor rgb="FFFFFFCC"/>
                </patternFill>
              </fill>
            </x14:dxf>
          </x14:cfRule>
          <x14:cfRule type="cellIs" priority="12862" operator="equal" id="{4F66141E-7FFA-4369-969C-89553E4E565B}">
            <xm:f>Tables!$B$10</xm:f>
            <x14:dxf>
              <fill>
                <patternFill>
                  <bgColor rgb="FF92D050"/>
                </patternFill>
              </fill>
            </x14:dxf>
          </x14:cfRule>
          <x14:cfRule type="cellIs" priority="12863" operator="equal" id="{A6515D46-CE82-492B-8B30-899E88206E3B}">
            <xm:f>Tables!$B$12</xm:f>
            <x14:dxf>
              <fill>
                <patternFill>
                  <bgColor rgb="FFFFC000"/>
                </patternFill>
              </fill>
            </x14:dxf>
          </x14:cfRule>
          <x14:cfRule type="cellIs" priority="12864" operator="equal" id="{46006C88-C9A3-45FA-BF41-EADD5145D363}">
            <xm:f>Tables!$B$11</xm:f>
            <x14:dxf>
              <fill>
                <patternFill>
                  <bgColor rgb="FFFF0000"/>
                </patternFill>
              </fill>
            </x14:dxf>
          </x14:cfRule>
          <xm:sqref>Q1594</xm:sqref>
        </x14:conditionalFormatting>
        <x14:conditionalFormatting xmlns:xm="http://schemas.microsoft.com/office/excel/2006/main">
          <x14:cfRule type="cellIs" priority="12857" operator="equal" id="{86FEB939-D6B4-49EA-AE03-C1D6B284B16C}">
            <xm:f>Tables!$B$15</xm:f>
            <x14:dxf>
              <fill>
                <patternFill>
                  <bgColor rgb="FFFFFFCC"/>
                </patternFill>
              </fill>
            </x14:dxf>
          </x14:cfRule>
          <x14:cfRule type="cellIs" priority="12858" operator="equal" id="{C1324789-98DB-49CB-9DCE-BC79F49049F6}">
            <xm:f>Tables!$B$16</xm:f>
            <x14:dxf>
              <fill>
                <patternFill>
                  <bgColor rgb="FF92D050"/>
                </patternFill>
              </fill>
            </x14:dxf>
          </x14:cfRule>
          <x14:cfRule type="cellIs" priority="12859" operator="equal" id="{73580D5A-104B-443C-A731-19429796427F}">
            <xm:f>Tables!$B$18</xm:f>
            <x14:dxf>
              <fill>
                <patternFill>
                  <bgColor rgb="FFFFC000"/>
                </patternFill>
              </fill>
            </x14:dxf>
          </x14:cfRule>
          <x14:cfRule type="cellIs" priority="12860" operator="equal" id="{FE621151-291F-4C56-986D-7A1D92E32795}">
            <xm:f>Tables!$B$17</xm:f>
            <x14:dxf>
              <fill>
                <patternFill>
                  <bgColor rgb="FFFF0000"/>
                </patternFill>
              </fill>
            </x14:dxf>
          </x14:cfRule>
          <xm:sqref>M1603</xm:sqref>
        </x14:conditionalFormatting>
        <x14:conditionalFormatting xmlns:xm="http://schemas.microsoft.com/office/excel/2006/main">
          <x14:cfRule type="cellIs" priority="12853" operator="equal" id="{7895D682-B01A-4640-846B-56B89ED1A403}">
            <xm:f>Tables!$B$9</xm:f>
            <x14:dxf>
              <fill>
                <patternFill>
                  <bgColor rgb="FFFFFFCC"/>
                </patternFill>
              </fill>
            </x14:dxf>
          </x14:cfRule>
          <x14:cfRule type="cellIs" priority="12854" operator="equal" id="{D3BA4B59-F836-4030-9697-00361355872B}">
            <xm:f>Tables!$B$10</xm:f>
            <x14:dxf>
              <fill>
                <patternFill>
                  <bgColor rgb="FF92D050"/>
                </patternFill>
              </fill>
            </x14:dxf>
          </x14:cfRule>
          <x14:cfRule type="cellIs" priority="12855" operator="equal" id="{BF4C6229-D08F-4C17-A48B-45D220589E5D}">
            <xm:f>Tables!$B$12</xm:f>
            <x14:dxf>
              <fill>
                <patternFill>
                  <bgColor rgb="FFFFC000"/>
                </patternFill>
              </fill>
            </x14:dxf>
          </x14:cfRule>
          <x14:cfRule type="cellIs" priority="12856" operator="equal" id="{12A5895E-CFAA-4EC1-810F-9A24E01368A3}">
            <xm:f>Tables!$B$11</xm:f>
            <x14:dxf>
              <fill>
                <patternFill>
                  <bgColor rgb="FFFF0000"/>
                </patternFill>
              </fill>
            </x14:dxf>
          </x14:cfRule>
          <xm:sqref>Q1603</xm:sqref>
        </x14:conditionalFormatting>
        <x14:conditionalFormatting xmlns:xm="http://schemas.microsoft.com/office/excel/2006/main">
          <x14:cfRule type="cellIs" priority="12849" operator="equal" id="{17CCDC69-A067-4882-BCAC-DB5C8E04B786}">
            <xm:f>Tables!$B$15</xm:f>
            <x14:dxf>
              <fill>
                <patternFill>
                  <bgColor rgb="FFFFFFCC"/>
                </patternFill>
              </fill>
            </x14:dxf>
          </x14:cfRule>
          <x14:cfRule type="cellIs" priority="12850" operator="equal" id="{B4DE968B-4069-4A0B-9E63-7AB9129956E8}">
            <xm:f>Tables!$B$16</xm:f>
            <x14:dxf>
              <fill>
                <patternFill>
                  <bgColor rgb="FF92D050"/>
                </patternFill>
              </fill>
            </x14:dxf>
          </x14:cfRule>
          <x14:cfRule type="cellIs" priority="12851" operator="equal" id="{7419F3FE-C025-4BDB-B5E9-32098F15677C}">
            <xm:f>Tables!$B$18</xm:f>
            <x14:dxf>
              <fill>
                <patternFill>
                  <bgColor rgb="FFFFC000"/>
                </patternFill>
              </fill>
            </x14:dxf>
          </x14:cfRule>
          <x14:cfRule type="cellIs" priority="12852" operator="equal" id="{F78D5B1C-C8AB-4EDE-827E-CBC2A5BF88D0}">
            <xm:f>Tables!$B$17</xm:f>
            <x14:dxf>
              <fill>
                <patternFill>
                  <bgColor rgb="FFFF0000"/>
                </patternFill>
              </fill>
            </x14:dxf>
          </x14:cfRule>
          <xm:sqref>M1612</xm:sqref>
        </x14:conditionalFormatting>
        <x14:conditionalFormatting xmlns:xm="http://schemas.microsoft.com/office/excel/2006/main">
          <x14:cfRule type="cellIs" priority="12845" operator="equal" id="{DE7F1D9A-718B-4391-B178-7CA1EC8AAD8D}">
            <xm:f>Tables!$B$9</xm:f>
            <x14:dxf>
              <fill>
                <patternFill>
                  <bgColor rgb="FFFFFFCC"/>
                </patternFill>
              </fill>
            </x14:dxf>
          </x14:cfRule>
          <x14:cfRule type="cellIs" priority="12846" operator="equal" id="{27DCCAA3-2F15-445D-86D8-49919C3806B5}">
            <xm:f>Tables!$B$10</xm:f>
            <x14:dxf>
              <fill>
                <patternFill>
                  <bgColor rgb="FF92D050"/>
                </patternFill>
              </fill>
            </x14:dxf>
          </x14:cfRule>
          <x14:cfRule type="cellIs" priority="12847" operator="equal" id="{A3D2919D-12BC-4384-A05F-F24318EF4194}">
            <xm:f>Tables!$B$12</xm:f>
            <x14:dxf>
              <fill>
                <patternFill>
                  <bgColor rgb="FFFFC000"/>
                </patternFill>
              </fill>
            </x14:dxf>
          </x14:cfRule>
          <x14:cfRule type="cellIs" priority="12848" operator="equal" id="{82309109-783F-49E6-AA48-3B1DB0CFBDB7}">
            <xm:f>Tables!$B$11</xm:f>
            <x14:dxf>
              <fill>
                <patternFill>
                  <bgColor rgb="FFFF0000"/>
                </patternFill>
              </fill>
            </x14:dxf>
          </x14:cfRule>
          <xm:sqref>Q1612</xm:sqref>
        </x14:conditionalFormatting>
        <x14:conditionalFormatting xmlns:xm="http://schemas.microsoft.com/office/excel/2006/main">
          <x14:cfRule type="cellIs" priority="12825" operator="equal" id="{FB01AB31-8DD5-4412-8C00-FBD132EE138C}">
            <xm:f>Tables!$B$15</xm:f>
            <x14:dxf>
              <fill>
                <patternFill>
                  <bgColor rgb="FFFFFFCC"/>
                </patternFill>
              </fill>
            </x14:dxf>
          </x14:cfRule>
          <x14:cfRule type="cellIs" priority="12826" operator="equal" id="{DF33DF4F-995D-4674-BDBE-A8B73AED5BB4}">
            <xm:f>Tables!$B$16</xm:f>
            <x14:dxf>
              <fill>
                <patternFill>
                  <bgColor rgb="FF92D050"/>
                </patternFill>
              </fill>
            </x14:dxf>
          </x14:cfRule>
          <x14:cfRule type="cellIs" priority="12827" operator="equal" id="{09686769-FC87-48B9-B11F-A84B5F340169}">
            <xm:f>Tables!$B$18</xm:f>
            <x14:dxf>
              <fill>
                <patternFill>
                  <bgColor rgb="FFFFC000"/>
                </patternFill>
              </fill>
            </x14:dxf>
          </x14:cfRule>
          <x14:cfRule type="cellIs" priority="12828" operator="equal" id="{7D94FDCB-CCF5-4D99-B252-6B1F41914C26}">
            <xm:f>Tables!$B$17</xm:f>
            <x14:dxf>
              <fill>
                <patternFill>
                  <bgColor rgb="FFFF0000"/>
                </patternFill>
              </fill>
            </x14:dxf>
          </x14:cfRule>
          <xm:sqref>M1637</xm:sqref>
        </x14:conditionalFormatting>
        <x14:conditionalFormatting xmlns:xm="http://schemas.microsoft.com/office/excel/2006/main">
          <x14:cfRule type="cellIs" priority="12821" operator="equal" id="{215711F7-F460-436B-824C-B730DE1BBDFE}">
            <xm:f>Tables!$B$9</xm:f>
            <x14:dxf>
              <fill>
                <patternFill>
                  <bgColor rgb="FFFFFFCC"/>
                </patternFill>
              </fill>
            </x14:dxf>
          </x14:cfRule>
          <x14:cfRule type="cellIs" priority="12822" operator="equal" id="{C94773F8-A91C-4D8E-BD61-BE323A9A8B55}">
            <xm:f>Tables!$B$10</xm:f>
            <x14:dxf>
              <fill>
                <patternFill>
                  <bgColor rgb="FF92D050"/>
                </patternFill>
              </fill>
            </x14:dxf>
          </x14:cfRule>
          <x14:cfRule type="cellIs" priority="12823" operator="equal" id="{D52A05F3-20CB-4746-A42E-882139929488}">
            <xm:f>Tables!$B$12</xm:f>
            <x14:dxf>
              <fill>
                <patternFill>
                  <bgColor rgb="FFFFC000"/>
                </patternFill>
              </fill>
            </x14:dxf>
          </x14:cfRule>
          <x14:cfRule type="cellIs" priority="12824" operator="equal" id="{42476581-7BF9-431E-917A-FB222E97FBA4}">
            <xm:f>Tables!$B$11</xm:f>
            <x14:dxf>
              <fill>
                <patternFill>
                  <bgColor rgb="FFFF0000"/>
                </patternFill>
              </fill>
            </x14:dxf>
          </x14:cfRule>
          <xm:sqref>Q1637</xm:sqref>
        </x14:conditionalFormatting>
        <x14:conditionalFormatting xmlns:xm="http://schemas.microsoft.com/office/excel/2006/main">
          <x14:cfRule type="cellIs" priority="12809" operator="equal" id="{2747EAFC-C03F-4C38-99E9-FD7BF59C9808}">
            <xm:f>Tables!$B$15</xm:f>
            <x14:dxf>
              <fill>
                <patternFill>
                  <bgColor rgb="FFFFFFCC"/>
                </patternFill>
              </fill>
            </x14:dxf>
          </x14:cfRule>
          <x14:cfRule type="cellIs" priority="12810" operator="equal" id="{D5764074-CD89-4CEE-8526-54E41D64B1B2}">
            <xm:f>Tables!$B$16</xm:f>
            <x14:dxf>
              <fill>
                <patternFill>
                  <bgColor rgb="FF92D050"/>
                </patternFill>
              </fill>
            </x14:dxf>
          </x14:cfRule>
          <x14:cfRule type="cellIs" priority="12811" operator="equal" id="{6769FEF3-617E-44AF-8FA1-AA2613746737}">
            <xm:f>Tables!$B$18</xm:f>
            <x14:dxf>
              <fill>
                <patternFill>
                  <bgColor rgb="FFFFC000"/>
                </patternFill>
              </fill>
            </x14:dxf>
          </x14:cfRule>
          <x14:cfRule type="cellIs" priority="12812" operator="equal" id="{D9B07CAB-64AD-48EF-900B-8A0E48BAD6BF}">
            <xm:f>Tables!$B$17</xm:f>
            <x14:dxf>
              <fill>
                <patternFill>
                  <bgColor rgb="FFFF0000"/>
                </patternFill>
              </fill>
            </x14:dxf>
          </x14:cfRule>
          <xm:sqref>M1645</xm:sqref>
        </x14:conditionalFormatting>
        <x14:conditionalFormatting xmlns:xm="http://schemas.microsoft.com/office/excel/2006/main">
          <x14:cfRule type="cellIs" priority="12805" operator="equal" id="{2AAE1F98-42CD-4988-AEDD-0C133265A767}">
            <xm:f>Tables!$B$9</xm:f>
            <x14:dxf>
              <fill>
                <patternFill>
                  <bgColor rgb="FFFFFFCC"/>
                </patternFill>
              </fill>
            </x14:dxf>
          </x14:cfRule>
          <x14:cfRule type="cellIs" priority="12806" operator="equal" id="{2FFFAFF5-5BD9-4D95-BC9A-7668B82DFE95}">
            <xm:f>Tables!$B$10</xm:f>
            <x14:dxf>
              <fill>
                <patternFill>
                  <bgColor rgb="FF92D050"/>
                </patternFill>
              </fill>
            </x14:dxf>
          </x14:cfRule>
          <x14:cfRule type="cellIs" priority="12807" operator="equal" id="{2B6B3C91-5A32-4473-811A-FF71A710640F}">
            <xm:f>Tables!$B$12</xm:f>
            <x14:dxf>
              <fill>
                <patternFill>
                  <bgColor rgb="FFFFC000"/>
                </patternFill>
              </fill>
            </x14:dxf>
          </x14:cfRule>
          <x14:cfRule type="cellIs" priority="12808" operator="equal" id="{E62B22D7-C8B7-49D5-85AA-67721DFF6EC9}">
            <xm:f>Tables!$B$11</xm:f>
            <x14:dxf>
              <fill>
                <patternFill>
                  <bgColor rgb="FFFF0000"/>
                </patternFill>
              </fill>
            </x14:dxf>
          </x14:cfRule>
          <xm:sqref>Q1645</xm:sqref>
        </x14:conditionalFormatting>
        <x14:conditionalFormatting xmlns:xm="http://schemas.microsoft.com/office/excel/2006/main">
          <x14:cfRule type="cellIs" priority="12793" operator="equal" id="{7D77C195-BBAB-4402-B789-51E0D0E30DCC}">
            <xm:f>Tables!$B$15</xm:f>
            <x14:dxf>
              <fill>
                <patternFill>
                  <bgColor rgb="FFFFFFCC"/>
                </patternFill>
              </fill>
            </x14:dxf>
          </x14:cfRule>
          <x14:cfRule type="cellIs" priority="12794" operator="equal" id="{B4E6B064-086E-4E27-8BA5-AC8F99D072A1}">
            <xm:f>Tables!$B$16</xm:f>
            <x14:dxf>
              <fill>
                <patternFill>
                  <bgColor rgb="FF92D050"/>
                </patternFill>
              </fill>
            </x14:dxf>
          </x14:cfRule>
          <x14:cfRule type="cellIs" priority="12795" operator="equal" id="{36D72D36-F5FE-4399-84B3-FA3AAFCC4627}">
            <xm:f>Tables!$B$18</xm:f>
            <x14:dxf>
              <fill>
                <patternFill>
                  <bgColor rgb="FFFFC000"/>
                </patternFill>
              </fill>
            </x14:dxf>
          </x14:cfRule>
          <x14:cfRule type="cellIs" priority="12796" operator="equal" id="{B4D2A8CD-4407-4608-A560-5CCC5D87DC60}">
            <xm:f>Tables!$B$17</xm:f>
            <x14:dxf>
              <fill>
                <patternFill>
                  <bgColor rgb="FFFF0000"/>
                </patternFill>
              </fill>
            </x14:dxf>
          </x14:cfRule>
          <xm:sqref>M1675</xm:sqref>
        </x14:conditionalFormatting>
        <x14:conditionalFormatting xmlns:xm="http://schemas.microsoft.com/office/excel/2006/main">
          <x14:cfRule type="cellIs" priority="12789" operator="equal" id="{EA61F792-FF5D-4932-8DD2-60D3EB93FC71}">
            <xm:f>Tables!$B$9</xm:f>
            <x14:dxf>
              <fill>
                <patternFill>
                  <bgColor rgb="FFFFFFCC"/>
                </patternFill>
              </fill>
            </x14:dxf>
          </x14:cfRule>
          <x14:cfRule type="cellIs" priority="12790" operator="equal" id="{AFFA2CFB-3D3B-4287-8635-6A7497516EAA}">
            <xm:f>Tables!$B$10</xm:f>
            <x14:dxf>
              <fill>
                <patternFill>
                  <bgColor rgb="FF92D050"/>
                </patternFill>
              </fill>
            </x14:dxf>
          </x14:cfRule>
          <x14:cfRule type="cellIs" priority="12791" operator="equal" id="{2F7A88E2-3A1C-4F46-9C59-5F00A51F0F01}">
            <xm:f>Tables!$B$12</xm:f>
            <x14:dxf>
              <fill>
                <patternFill>
                  <bgColor rgb="FFFFC000"/>
                </patternFill>
              </fill>
            </x14:dxf>
          </x14:cfRule>
          <x14:cfRule type="cellIs" priority="12792" operator="equal" id="{A469C207-D278-4F27-B189-26C3878544FD}">
            <xm:f>Tables!$B$11</xm:f>
            <x14:dxf>
              <fill>
                <patternFill>
                  <bgColor rgb="FFFF0000"/>
                </patternFill>
              </fill>
            </x14:dxf>
          </x14:cfRule>
          <xm:sqref>Q1675</xm:sqref>
        </x14:conditionalFormatting>
        <x14:conditionalFormatting xmlns:xm="http://schemas.microsoft.com/office/excel/2006/main">
          <x14:cfRule type="cellIs" priority="12777" operator="equal" id="{99A7A734-21DD-46AA-BF38-6BB5C693718B}">
            <xm:f>Tables!$B$15</xm:f>
            <x14:dxf>
              <fill>
                <patternFill>
                  <bgColor rgb="FFFFFFCC"/>
                </patternFill>
              </fill>
            </x14:dxf>
          </x14:cfRule>
          <x14:cfRule type="cellIs" priority="12778" operator="equal" id="{117B00F1-0E86-4531-A5D2-519A898B4AD3}">
            <xm:f>Tables!$B$16</xm:f>
            <x14:dxf>
              <fill>
                <patternFill>
                  <bgColor rgb="FF92D050"/>
                </patternFill>
              </fill>
            </x14:dxf>
          </x14:cfRule>
          <x14:cfRule type="cellIs" priority="12779" operator="equal" id="{94A348DE-4B57-4B43-B9DB-EB0491C98382}">
            <xm:f>Tables!$B$18</xm:f>
            <x14:dxf>
              <fill>
                <patternFill>
                  <bgColor rgb="FFFFC000"/>
                </patternFill>
              </fill>
            </x14:dxf>
          </x14:cfRule>
          <x14:cfRule type="cellIs" priority="12780" operator="equal" id="{DFA1C52F-9119-4A12-9942-9F49E50C0D58}">
            <xm:f>Tables!$B$17</xm:f>
            <x14:dxf>
              <fill>
                <patternFill>
                  <bgColor rgb="FFFF0000"/>
                </patternFill>
              </fill>
            </x14:dxf>
          </x14:cfRule>
          <xm:sqref>M1683</xm:sqref>
        </x14:conditionalFormatting>
        <x14:conditionalFormatting xmlns:xm="http://schemas.microsoft.com/office/excel/2006/main">
          <x14:cfRule type="cellIs" priority="12773" operator="equal" id="{C570D89F-7431-4D47-BB72-926F711A7BC2}">
            <xm:f>Tables!$B$9</xm:f>
            <x14:dxf>
              <fill>
                <patternFill>
                  <bgColor rgb="FFFFFFCC"/>
                </patternFill>
              </fill>
            </x14:dxf>
          </x14:cfRule>
          <x14:cfRule type="cellIs" priority="12774" operator="equal" id="{9FFFD7F9-6FB1-42F7-ADFF-CF46B97EED53}">
            <xm:f>Tables!$B$10</xm:f>
            <x14:dxf>
              <fill>
                <patternFill>
                  <bgColor rgb="FF92D050"/>
                </patternFill>
              </fill>
            </x14:dxf>
          </x14:cfRule>
          <x14:cfRule type="cellIs" priority="12775" operator="equal" id="{7798CBC4-F19A-4B69-A0BC-738E500D059C}">
            <xm:f>Tables!$B$12</xm:f>
            <x14:dxf>
              <fill>
                <patternFill>
                  <bgColor rgb="FFFFC000"/>
                </patternFill>
              </fill>
            </x14:dxf>
          </x14:cfRule>
          <x14:cfRule type="cellIs" priority="12776" operator="equal" id="{7DC66F50-7E1E-40FC-9560-8EB66155711F}">
            <xm:f>Tables!$B$11</xm:f>
            <x14:dxf>
              <fill>
                <patternFill>
                  <bgColor rgb="FFFF0000"/>
                </patternFill>
              </fill>
            </x14:dxf>
          </x14:cfRule>
          <xm:sqref>Q1683</xm:sqref>
        </x14:conditionalFormatting>
        <x14:conditionalFormatting xmlns:xm="http://schemas.microsoft.com/office/excel/2006/main">
          <x14:cfRule type="cellIs" priority="12761" operator="equal" id="{A74CF4FF-140D-4314-A6B3-37624D85A275}">
            <xm:f>Tables!$B$15</xm:f>
            <x14:dxf>
              <fill>
                <patternFill>
                  <bgColor rgb="FFFFFFCC"/>
                </patternFill>
              </fill>
            </x14:dxf>
          </x14:cfRule>
          <x14:cfRule type="cellIs" priority="12762" operator="equal" id="{8944DF72-5904-4841-B82F-15DCAA3949EF}">
            <xm:f>Tables!$B$16</xm:f>
            <x14:dxf>
              <fill>
                <patternFill>
                  <bgColor rgb="FF92D050"/>
                </patternFill>
              </fill>
            </x14:dxf>
          </x14:cfRule>
          <x14:cfRule type="cellIs" priority="12763" operator="equal" id="{6AB16E87-FCE7-4AD7-8A01-E274020C145A}">
            <xm:f>Tables!$B$18</xm:f>
            <x14:dxf>
              <fill>
                <patternFill>
                  <bgColor rgb="FFFFC000"/>
                </patternFill>
              </fill>
            </x14:dxf>
          </x14:cfRule>
          <x14:cfRule type="cellIs" priority="12764" operator="equal" id="{6A3726C9-E62D-4E9B-813E-046BD2B59DFE}">
            <xm:f>Tables!$B$17</xm:f>
            <x14:dxf>
              <fill>
                <patternFill>
                  <bgColor rgb="FFFF0000"/>
                </patternFill>
              </fill>
            </x14:dxf>
          </x14:cfRule>
          <xm:sqref>M1691</xm:sqref>
        </x14:conditionalFormatting>
        <x14:conditionalFormatting xmlns:xm="http://schemas.microsoft.com/office/excel/2006/main">
          <x14:cfRule type="cellIs" priority="12757" operator="equal" id="{CFC0A698-4117-4954-A527-EA3B9E645537}">
            <xm:f>Tables!$B$9</xm:f>
            <x14:dxf>
              <fill>
                <patternFill>
                  <bgColor rgb="FFFFFFCC"/>
                </patternFill>
              </fill>
            </x14:dxf>
          </x14:cfRule>
          <x14:cfRule type="cellIs" priority="12758" operator="equal" id="{49799A42-244D-4734-96E4-9DA7CDF598E8}">
            <xm:f>Tables!$B$10</xm:f>
            <x14:dxf>
              <fill>
                <patternFill>
                  <bgColor rgb="FF92D050"/>
                </patternFill>
              </fill>
            </x14:dxf>
          </x14:cfRule>
          <x14:cfRule type="cellIs" priority="12759" operator="equal" id="{ED158456-C011-44D8-82EE-DDE456C3FF64}">
            <xm:f>Tables!$B$12</xm:f>
            <x14:dxf>
              <fill>
                <patternFill>
                  <bgColor rgb="FFFFC000"/>
                </patternFill>
              </fill>
            </x14:dxf>
          </x14:cfRule>
          <x14:cfRule type="cellIs" priority="12760" operator="equal" id="{4F2EE2B2-2467-47DC-889E-5C8F9D5CF9AA}">
            <xm:f>Tables!$B$11</xm:f>
            <x14:dxf>
              <fill>
                <patternFill>
                  <bgColor rgb="FFFF0000"/>
                </patternFill>
              </fill>
            </x14:dxf>
          </x14:cfRule>
          <xm:sqref>Q1691</xm:sqref>
        </x14:conditionalFormatting>
        <x14:conditionalFormatting xmlns:xm="http://schemas.microsoft.com/office/excel/2006/main">
          <x14:cfRule type="cellIs" priority="12753" operator="equal" id="{DFFA589F-5E03-4C22-AD8E-DB43286848E7}">
            <xm:f>Tables!$B$15</xm:f>
            <x14:dxf>
              <fill>
                <patternFill>
                  <bgColor rgb="FFFFFFCC"/>
                </patternFill>
              </fill>
            </x14:dxf>
          </x14:cfRule>
          <x14:cfRule type="cellIs" priority="12754" operator="equal" id="{48685F34-576F-45D0-A44F-74F01230BA92}">
            <xm:f>Tables!$B$16</xm:f>
            <x14:dxf>
              <fill>
                <patternFill>
                  <bgColor rgb="FF92D050"/>
                </patternFill>
              </fill>
            </x14:dxf>
          </x14:cfRule>
          <x14:cfRule type="cellIs" priority="12755" operator="equal" id="{A0104618-A8D3-4E6F-A0A6-999268275D9A}">
            <xm:f>Tables!$B$18</xm:f>
            <x14:dxf>
              <fill>
                <patternFill>
                  <bgColor rgb="FFFFC000"/>
                </patternFill>
              </fill>
            </x14:dxf>
          </x14:cfRule>
          <x14:cfRule type="cellIs" priority="12756" operator="equal" id="{E2F22D04-F009-4A75-8745-93C5B14E43BA}">
            <xm:f>Tables!$B$17</xm:f>
            <x14:dxf>
              <fill>
                <patternFill>
                  <bgColor rgb="FFFF0000"/>
                </patternFill>
              </fill>
            </x14:dxf>
          </x14:cfRule>
          <xm:sqref>M1700</xm:sqref>
        </x14:conditionalFormatting>
        <x14:conditionalFormatting xmlns:xm="http://schemas.microsoft.com/office/excel/2006/main">
          <x14:cfRule type="cellIs" priority="12749" operator="equal" id="{22A3F78A-3D05-44B5-B70D-CD8AD7477614}">
            <xm:f>Tables!$B$9</xm:f>
            <x14:dxf>
              <fill>
                <patternFill>
                  <bgColor rgb="FFFFFFCC"/>
                </patternFill>
              </fill>
            </x14:dxf>
          </x14:cfRule>
          <x14:cfRule type="cellIs" priority="12750" operator="equal" id="{A49019D0-C5D4-461D-AF82-14B12D8293DD}">
            <xm:f>Tables!$B$10</xm:f>
            <x14:dxf>
              <fill>
                <patternFill>
                  <bgColor rgb="FF92D050"/>
                </patternFill>
              </fill>
            </x14:dxf>
          </x14:cfRule>
          <x14:cfRule type="cellIs" priority="12751" operator="equal" id="{2439ABA7-27B7-4C99-BAF2-AFE480ACE120}">
            <xm:f>Tables!$B$12</xm:f>
            <x14:dxf>
              <fill>
                <patternFill>
                  <bgColor rgb="FFFFC000"/>
                </patternFill>
              </fill>
            </x14:dxf>
          </x14:cfRule>
          <x14:cfRule type="cellIs" priority="12752" operator="equal" id="{BF103A1F-8651-4CA5-B6C3-646A6A3985DF}">
            <xm:f>Tables!$B$11</xm:f>
            <x14:dxf>
              <fill>
                <patternFill>
                  <bgColor rgb="FFFF0000"/>
                </patternFill>
              </fill>
            </x14:dxf>
          </x14:cfRule>
          <xm:sqref>Q1700</xm:sqref>
        </x14:conditionalFormatting>
        <x14:conditionalFormatting xmlns:xm="http://schemas.microsoft.com/office/excel/2006/main">
          <x14:cfRule type="cellIs" priority="12745" operator="equal" id="{BDAD1950-2A5A-47ED-B392-CFE3BC8061F0}">
            <xm:f>Tables!$B$15</xm:f>
            <x14:dxf>
              <fill>
                <patternFill>
                  <bgColor rgb="FFFFFFCC"/>
                </patternFill>
              </fill>
            </x14:dxf>
          </x14:cfRule>
          <x14:cfRule type="cellIs" priority="12746" operator="equal" id="{EA29B326-8CDB-457C-B652-A0468E126A7D}">
            <xm:f>Tables!$B$16</xm:f>
            <x14:dxf>
              <fill>
                <patternFill>
                  <bgColor rgb="FF92D050"/>
                </patternFill>
              </fill>
            </x14:dxf>
          </x14:cfRule>
          <x14:cfRule type="cellIs" priority="12747" operator="equal" id="{591FC78A-7303-42C8-8A58-A904069977CC}">
            <xm:f>Tables!$B$18</xm:f>
            <x14:dxf>
              <fill>
                <patternFill>
                  <bgColor rgb="FFFFC000"/>
                </patternFill>
              </fill>
            </x14:dxf>
          </x14:cfRule>
          <x14:cfRule type="cellIs" priority="12748" operator="equal" id="{002E6D63-E7F9-4EE1-8F8D-F03AE14B9225}">
            <xm:f>Tables!$B$17</xm:f>
            <x14:dxf>
              <fill>
                <patternFill>
                  <bgColor rgb="FFFF0000"/>
                </patternFill>
              </fill>
            </x14:dxf>
          </x14:cfRule>
          <xm:sqref>M1709</xm:sqref>
        </x14:conditionalFormatting>
        <x14:conditionalFormatting xmlns:xm="http://schemas.microsoft.com/office/excel/2006/main">
          <x14:cfRule type="cellIs" priority="12741" operator="equal" id="{4D5EC140-F041-466C-84B1-5B76AAB41E67}">
            <xm:f>Tables!$B$9</xm:f>
            <x14:dxf>
              <fill>
                <patternFill>
                  <bgColor rgb="FFFFFFCC"/>
                </patternFill>
              </fill>
            </x14:dxf>
          </x14:cfRule>
          <x14:cfRule type="cellIs" priority="12742" operator="equal" id="{9B5D9F0D-0687-4397-872E-B210E60F16CB}">
            <xm:f>Tables!$B$10</xm:f>
            <x14:dxf>
              <fill>
                <patternFill>
                  <bgColor rgb="FF92D050"/>
                </patternFill>
              </fill>
            </x14:dxf>
          </x14:cfRule>
          <x14:cfRule type="cellIs" priority="12743" operator="equal" id="{A60A9914-B244-4819-B3BE-94EBED8861AA}">
            <xm:f>Tables!$B$12</xm:f>
            <x14:dxf>
              <fill>
                <patternFill>
                  <bgColor rgb="FFFFC000"/>
                </patternFill>
              </fill>
            </x14:dxf>
          </x14:cfRule>
          <x14:cfRule type="cellIs" priority="12744" operator="equal" id="{A5AB3A55-EE32-4559-AEDF-904AE0D6BD5B}">
            <xm:f>Tables!$B$11</xm:f>
            <x14:dxf>
              <fill>
                <patternFill>
                  <bgColor rgb="FFFF0000"/>
                </patternFill>
              </fill>
            </x14:dxf>
          </x14:cfRule>
          <xm:sqref>Q1709</xm:sqref>
        </x14:conditionalFormatting>
        <x14:conditionalFormatting xmlns:xm="http://schemas.microsoft.com/office/excel/2006/main">
          <x14:cfRule type="cellIs" priority="12737" operator="equal" id="{7D396A2B-8E0D-428F-B61B-FDF8923898F7}">
            <xm:f>Tables!$B$15</xm:f>
            <x14:dxf>
              <fill>
                <patternFill>
                  <bgColor rgb="FFFFFFCC"/>
                </patternFill>
              </fill>
            </x14:dxf>
          </x14:cfRule>
          <x14:cfRule type="cellIs" priority="12738" operator="equal" id="{FED13601-B225-417F-B5CB-3B5461573DBA}">
            <xm:f>Tables!$B$16</xm:f>
            <x14:dxf>
              <fill>
                <patternFill>
                  <bgColor rgb="FF92D050"/>
                </patternFill>
              </fill>
            </x14:dxf>
          </x14:cfRule>
          <x14:cfRule type="cellIs" priority="12739" operator="equal" id="{F7A8A478-79DB-40C9-AB23-DA8B123E92BD}">
            <xm:f>Tables!$B$18</xm:f>
            <x14:dxf>
              <fill>
                <patternFill>
                  <bgColor rgb="FFFFC000"/>
                </patternFill>
              </fill>
            </x14:dxf>
          </x14:cfRule>
          <x14:cfRule type="cellIs" priority="12740" operator="equal" id="{BED2B251-1BA7-4D50-8694-B20FFBD20364}">
            <xm:f>Tables!$B$17</xm:f>
            <x14:dxf>
              <fill>
                <patternFill>
                  <bgColor rgb="FFFF0000"/>
                </patternFill>
              </fill>
            </x14:dxf>
          </x14:cfRule>
          <xm:sqref>M1718</xm:sqref>
        </x14:conditionalFormatting>
        <x14:conditionalFormatting xmlns:xm="http://schemas.microsoft.com/office/excel/2006/main">
          <x14:cfRule type="cellIs" priority="12733" operator="equal" id="{3ED6C766-351D-4254-A96A-45B51BEC6112}">
            <xm:f>Tables!$B$9</xm:f>
            <x14:dxf>
              <fill>
                <patternFill>
                  <bgColor rgb="FFFFFFCC"/>
                </patternFill>
              </fill>
            </x14:dxf>
          </x14:cfRule>
          <x14:cfRule type="cellIs" priority="12734" operator="equal" id="{9AB67315-FEE9-463F-9079-6C47EE16388E}">
            <xm:f>Tables!$B$10</xm:f>
            <x14:dxf>
              <fill>
                <patternFill>
                  <bgColor rgb="FF92D050"/>
                </patternFill>
              </fill>
            </x14:dxf>
          </x14:cfRule>
          <x14:cfRule type="cellIs" priority="12735" operator="equal" id="{EE14EEE1-423E-408C-B39A-744D3647CBC8}">
            <xm:f>Tables!$B$12</xm:f>
            <x14:dxf>
              <fill>
                <patternFill>
                  <bgColor rgb="FFFFC000"/>
                </patternFill>
              </fill>
            </x14:dxf>
          </x14:cfRule>
          <x14:cfRule type="cellIs" priority="12736" operator="equal" id="{1552C249-F8F4-4E8C-81BE-A591B78A0B18}">
            <xm:f>Tables!$B$11</xm:f>
            <x14:dxf>
              <fill>
                <patternFill>
                  <bgColor rgb="FFFF0000"/>
                </patternFill>
              </fill>
            </x14:dxf>
          </x14:cfRule>
          <xm:sqref>Q1718</xm:sqref>
        </x14:conditionalFormatting>
        <x14:conditionalFormatting xmlns:xm="http://schemas.microsoft.com/office/excel/2006/main">
          <x14:cfRule type="cellIs" priority="12721" operator="equal" id="{74393569-AB72-4850-B04F-C40A5A4C60C2}">
            <xm:f>Tables!$B$15</xm:f>
            <x14:dxf>
              <fill>
                <patternFill>
                  <bgColor rgb="FFFFFFCC"/>
                </patternFill>
              </fill>
            </x14:dxf>
          </x14:cfRule>
          <x14:cfRule type="cellIs" priority="12722" operator="equal" id="{69CCF3EB-77E4-4834-B7DD-86EEB79D1729}">
            <xm:f>Tables!$B$16</xm:f>
            <x14:dxf>
              <fill>
                <patternFill>
                  <bgColor rgb="FF92D050"/>
                </patternFill>
              </fill>
            </x14:dxf>
          </x14:cfRule>
          <x14:cfRule type="cellIs" priority="12723" operator="equal" id="{A193428E-7619-4291-B692-C6C9A0B79028}">
            <xm:f>Tables!$B$18</xm:f>
            <x14:dxf>
              <fill>
                <patternFill>
                  <bgColor rgb="FFFFC000"/>
                </patternFill>
              </fill>
            </x14:dxf>
          </x14:cfRule>
          <x14:cfRule type="cellIs" priority="12724" operator="equal" id="{1520FD69-82EE-41FF-8426-2DFB8C124CD7}">
            <xm:f>Tables!$B$17</xm:f>
            <x14:dxf>
              <fill>
                <patternFill>
                  <bgColor rgb="FFFF0000"/>
                </patternFill>
              </fill>
            </x14:dxf>
          </x14:cfRule>
          <xm:sqref>M1736</xm:sqref>
        </x14:conditionalFormatting>
        <x14:conditionalFormatting xmlns:xm="http://schemas.microsoft.com/office/excel/2006/main">
          <x14:cfRule type="cellIs" priority="12717" operator="equal" id="{A72A951C-6BB8-4880-A3F5-DACED3062A20}">
            <xm:f>Tables!$B$9</xm:f>
            <x14:dxf>
              <fill>
                <patternFill>
                  <bgColor rgb="FFFFFFCC"/>
                </patternFill>
              </fill>
            </x14:dxf>
          </x14:cfRule>
          <x14:cfRule type="cellIs" priority="12718" operator="equal" id="{346A5C4D-441C-4FDC-B0B0-282C1A4BCDF6}">
            <xm:f>Tables!$B$10</xm:f>
            <x14:dxf>
              <fill>
                <patternFill>
                  <bgColor rgb="FF92D050"/>
                </patternFill>
              </fill>
            </x14:dxf>
          </x14:cfRule>
          <x14:cfRule type="cellIs" priority="12719" operator="equal" id="{F88E1E52-0E2F-4BF8-B8C1-05BCC53D5B8D}">
            <xm:f>Tables!$B$12</xm:f>
            <x14:dxf>
              <fill>
                <patternFill>
                  <bgColor rgb="FFFFC000"/>
                </patternFill>
              </fill>
            </x14:dxf>
          </x14:cfRule>
          <x14:cfRule type="cellIs" priority="12720" operator="equal" id="{7E3B6A48-A2A1-4F02-89E4-0CF8015F432E}">
            <xm:f>Tables!$B$11</xm:f>
            <x14:dxf>
              <fill>
                <patternFill>
                  <bgColor rgb="FFFF0000"/>
                </patternFill>
              </fill>
            </x14:dxf>
          </x14:cfRule>
          <xm:sqref>Q1736</xm:sqref>
        </x14:conditionalFormatting>
        <x14:conditionalFormatting xmlns:xm="http://schemas.microsoft.com/office/excel/2006/main">
          <x14:cfRule type="cellIs" priority="12705" operator="equal" id="{7C961D59-D504-4C8A-B69B-F2DCB8535444}">
            <xm:f>Tables!$B$15</xm:f>
            <x14:dxf>
              <fill>
                <patternFill>
                  <bgColor rgb="FFFFFFCC"/>
                </patternFill>
              </fill>
            </x14:dxf>
          </x14:cfRule>
          <x14:cfRule type="cellIs" priority="12706" operator="equal" id="{5FC270A4-D8A5-4067-83D0-B0DE3E96BCC2}">
            <xm:f>Tables!$B$16</xm:f>
            <x14:dxf>
              <fill>
                <patternFill>
                  <bgColor rgb="FF92D050"/>
                </patternFill>
              </fill>
            </x14:dxf>
          </x14:cfRule>
          <x14:cfRule type="cellIs" priority="12707" operator="equal" id="{AD3F4678-1BBE-4E2F-B98C-29F70404C288}">
            <xm:f>Tables!$B$18</xm:f>
            <x14:dxf>
              <fill>
                <patternFill>
                  <bgColor rgb="FFFFC000"/>
                </patternFill>
              </fill>
            </x14:dxf>
          </x14:cfRule>
          <x14:cfRule type="cellIs" priority="12708" operator="equal" id="{769461CC-40A0-4B28-86EC-AEA95EE121C3}">
            <xm:f>Tables!$B$17</xm:f>
            <x14:dxf>
              <fill>
                <patternFill>
                  <bgColor rgb="FFFF0000"/>
                </patternFill>
              </fill>
            </x14:dxf>
          </x14:cfRule>
          <xm:sqref>M1764</xm:sqref>
        </x14:conditionalFormatting>
        <x14:conditionalFormatting xmlns:xm="http://schemas.microsoft.com/office/excel/2006/main">
          <x14:cfRule type="cellIs" priority="12701" operator="equal" id="{D679DFAF-5F9A-4CBF-9E44-8A2BABEB4301}">
            <xm:f>Tables!$B$9</xm:f>
            <x14:dxf>
              <fill>
                <patternFill>
                  <bgColor rgb="FFFFFFCC"/>
                </patternFill>
              </fill>
            </x14:dxf>
          </x14:cfRule>
          <x14:cfRule type="cellIs" priority="12702" operator="equal" id="{DC0FCE11-F81E-4732-A4CD-58DE7AD80B29}">
            <xm:f>Tables!$B$10</xm:f>
            <x14:dxf>
              <fill>
                <patternFill>
                  <bgColor rgb="FF92D050"/>
                </patternFill>
              </fill>
            </x14:dxf>
          </x14:cfRule>
          <x14:cfRule type="cellIs" priority="12703" operator="equal" id="{2A1795C2-B1FA-475B-A6AC-275F610F9CB9}">
            <xm:f>Tables!$B$12</xm:f>
            <x14:dxf>
              <fill>
                <patternFill>
                  <bgColor rgb="FFFFC000"/>
                </patternFill>
              </fill>
            </x14:dxf>
          </x14:cfRule>
          <x14:cfRule type="cellIs" priority="12704" operator="equal" id="{40C23175-AC8D-43DF-A21C-A49AAD448959}">
            <xm:f>Tables!$B$11</xm:f>
            <x14:dxf>
              <fill>
                <patternFill>
                  <bgColor rgb="FFFF0000"/>
                </patternFill>
              </fill>
            </x14:dxf>
          </x14:cfRule>
          <xm:sqref>Q1764</xm:sqref>
        </x14:conditionalFormatting>
        <x14:conditionalFormatting xmlns:xm="http://schemas.microsoft.com/office/excel/2006/main">
          <x14:cfRule type="cellIs" priority="12689" operator="equal" id="{C7BB2A49-81B0-40CB-ADB0-6531FBBC23BC}">
            <xm:f>Tables!$B$15</xm:f>
            <x14:dxf>
              <fill>
                <patternFill>
                  <bgColor rgb="FFFFFFCC"/>
                </patternFill>
              </fill>
            </x14:dxf>
          </x14:cfRule>
          <x14:cfRule type="cellIs" priority="12690" operator="equal" id="{1463EAED-6D35-4432-BB80-B97EAB59E7E1}">
            <xm:f>Tables!$B$16</xm:f>
            <x14:dxf>
              <fill>
                <patternFill>
                  <bgColor rgb="FF92D050"/>
                </patternFill>
              </fill>
            </x14:dxf>
          </x14:cfRule>
          <x14:cfRule type="cellIs" priority="12691" operator="equal" id="{4C596265-9A92-40DA-BF63-01A8D85A3125}">
            <xm:f>Tables!$B$18</xm:f>
            <x14:dxf>
              <fill>
                <patternFill>
                  <bgColor rgb="FFFFC000"/>
                </patternFill>
              </fill>
            </x14:dxf>
          </x14:cfRule>
          <x14:cfRule type="cellIs" priority="12692" operator="equal" id="{6D9029BD-CB50-49CF-ADC5-49AA2AC273EB}">
            <xm:f>Tables!$B$17</xm:f>
            <x14:dxf>
              <fill>
                <patternFill>
                  <bgColor rgb="FFFF0000"/>
                </patternFill>
              </fill>
            </x14:dxf>
          </x14:cfRule>
          <xm:sqref>M1774</xm:sqref>
        </x14:conditionalFormatting>
        <x14:conditionalFormatting xmlns:xm="http://schemas.microsoft.com/office/excel/2006/main">
          <x14:cfRule type="cellIs" priority="12685" operator="equal" id="{581F033C-53C0-45E3-BC3D-B7924A97D7CF}">
            <xm:f>Tables!$B$9</xm:f>
            <x14:dxf>
              <fill>
                <patternFill>
                  <bgColor rgb="FFFFFFCC"/>
                </patternFill>
              </fill>
            </x14:dxf>
          </x14:cfRule>
          <x14:cfRule type="cellIs" priority="12686" operator="equal" id="{7731C682-1349-4753-AFD7-539525873802}">
            <xm:f>Tables!$B$10</xm:f>
            <x14:dxf>
              <fill>
                <patternFill>
                  <bgColor rgb="FF92D050"/>
                </patternFill>
              </fill>
            </x14:dxf>
          </x14:cfRule>
          <x14:cfRule type="cellIs" priority="12687" operator="equal" id="{8AD51E9C-6CFE-4B68-BC4C-30EC89971030}">
            <xm:f>Tables!$B$12</xm:f>
            <x14:dxf>
              <fill>
                <patternFill>
                  <bgColor rgb="FFFFC000"/>
                </patternFill>
              </fill>
            </x14:dxf>
          </x14:cfRule>
          <x14:cfRule type="cellIs" priority="12688" operator="equal" id="{6A7CA92A-D6FE-4C63-84C0-5F0BA1583DEF}">
            <xm:f>Tables!$B$11</xm:f>
            <x14:dxf>
              <fill>
                <patternFill>
                  <bgColor rgb="FFFF0000"/>
                </patternFill>
              </fill>
            </x14:dxf>
          </x14:cfRule>
          <xm:sqref>Q1774</xm:sqref>
        </x14:conditionalFormatting>
        <x14:conditionalFormatting xmlns:xm="http://schemas.microsoft.com/office/excel/2006/main">
          <x14:cfRule type="cellIs" priority="12673" operator="equal" id="{76917705-F00D-4149-A227-072904D53473}">
            <xm:f>Tables!$B$15</xm:f>
            <x14:dxf>
              <fill>
                <patternFill>
                  <bgColor rgb="FFFFFFCC"/>
                </patternFill>
              </fill>
            </x14:dxf>
          </x14:cfRule>
          <x14:cfRule type="cellIs" priority="12674" operator="equal" id="{83A4A8AE-EE6C-429A-826D-2FE8E426ED60}">
            <xm:f>Tables!$B$16</xm:f>
            <x14:dxf>
              <fill>
                <patternFill>
                  <bgColor rgb="FF92D050"/>
                </patternFill>
              </fill>
            </x14:dxf>
          </x14:cfRule>
          <x14:cfRule type="cellIs" priority="12675" operator="equal" id="{97A953AB-B962-4170-9681-810040D4987D}">
            <xm:f>Tables!$B$18</xm:f>
            <x14:dxf>
              <fill>
                <patternFill>
                  <bgColor rgb="FFFFC000"/>
                </patternFill>
              </fill>
            </x14:dxf>
          </x14:cfRule>
          <x14:cfRule type="cellIs" priority="12676" operator="equal" id="{D8AFA93E-2890-4A16-B8AE-A9D1FF03D43F}">
            <xm:f>Tables!$B$17</xm:f>
            <x14:dxf>
              <fill>
                <patternFill>
                  <bgColor rgb="FFFF0000"/>
                </patternFill>
              </fill>
            </x14:dxf>
          </x14:cfRule>
          <xm:sqref>M1782</xm:sqref>
        </x14:conditionalFormatting>
        <x14:conditionalFormatting xmlns:xm="http://schemas.microsoft.com/office/excel/2006/main">
          <x14:cfRule type="cellIs" priority="12669" operator="equal" id="{23525A72-7182-408D-9FC0-22DA2A7D78F1}">
            <xm:f>Tables!$B$9</xm:f>
            <x14:dxf>
              <fill>
                <patternFill>
                  <bgColor rgb="FFFFFFCC"/>
                </patternFill>
              </fill>
            </x14:dxf>
          </x14:cfRule>
          <x14:cfRule type="cellIs" priority="12670" operator="equal" id="{C75C4935-C4AD-41D7-8760-8B5B50752F02}">
            <xm:f>Tables!$B$10</xm:f>
            <x14:dxf>
              <fill>
                <patternFill>
                  <bgColor rgb="FF92D050"/>
                </patternFill>
              </fill>
            </x14:dxf>
          </x14:cfRule>
          <x14:cfRule type="cellIs" priority="12671" operator="equal" id="{0C719B24-ED6B-425A-A81F-FA194F800648}">
            <xm:f>Tables!$B$12</xm:f>
            <x14:dxf>
              <fill>
                <patternFill>
                  <bgColor rgb="FFFFC000"/>
                </patternFill>
              </fill>
            </x14:dxf>
          </x14:cfRule>
          <x14:cfRule type="cellIs" priority="12672" operator="equal" id="{1C32DC79-A55A-467C-B443-21ECE8594F44}">
            <xm:f>Tables!$B$11</xm:f>
            <x14:dxf>
              <fill>
                <patternFill>
                  <bgColor rgb="FFFF0000"/>
                </patternFill>
              </fill>
            </x14:dxf>
          </x14:cfRule>
          <xm:sqref>Q1782</xm:sqref>
        </x14:conditionalFormatting>
        <x14:conditionalFormatting xmlns:xm="http://schemas.microsoft.com/office/excel/2006/main">
          <x14:cfRule type="cellIs" priority="12657" operator="equal" id="{A26D226F-590D-4668-A127-B7C3E729F92D}">
            <xm:f>Tables!$B$15</xm:f>
            <x14:dxf>
              <fill>
                <patternFill>
                  <bgColor rgb="FFFFFFCC"/>
                </patternFill>
              </fill>
            </x14:dxf>
          </x14:cfRule>
          <x14:cfRule type="cellIs" priority="12658" operator="equal" id="{C66CBDBC-A018-42C4-AC98-D09F0E0CEC06}">
            <xm:f>Tables!$B$16</xm:f>
            <x14:dxf>
              <fill>
                <patternFill>
                  <bgColor rgb="FF92D050"/>
                </patternFill>
              </fill>
            </x14:dxf>
          </x14:cfRule>
          <x14:cfRule type="cellIs" priority="12659" operator="equal" id="{6CD3DA3D-CA05-4C94-99E1-5739E6C86B9C}">
            <xm:f>Tables!$B$18</xm:f>
            <x14:dxf>
              <fill>
                <patternFill>
                  <bgColor rgb="FFFFC000"/>
                </patternFill>
              </fill>
            </x14:dxf>
          </x14:cfRule>
          <x14:cfRule type="cellIs" priority="12660" operator="equal" id="{D1DDF34D-6C54-4D94-B516-B4F4C7FA063E}">
            <xm:f>Tables!$B$17</xm:f>
            <x14:dxf>
              <fill>
                <patternFill>
                  <bgColor rgb="FFFF0000"/>
                </patternFill>
              </fill>
            </x14:dxf>
          </x14:cfRule>
          <xm:sqref>M1790</xm:sqref>
        </x14:conditionalFormatting>
        <x14:conditionalFormatting xmlns:xm="http://schemas.microsoft.com/office/excel/2006/main">
          <x14:cfRule type="cellIs" priority="12653" operator="equal" id="{08D453E2-67EC-45EB-B04E-CF46D273A2CF}">
            <xm:f>Tables!$B$9</xm:f>
            <x14:dxf>
              <fill>
                <patternFill>
                  <bgColor rgb="FFFFFFCC"/>
                </patternFill>
              </fill>
            </x14:dxf>
          </x14:cfRule>
          <x14:cfRule type="cellIs" priority="12654" operator="equal" id="{B45D013A-6016-4121-A940-42E53FC540B2}">
            <xm:f>Tables!$B$10</xm:f>
            <x14:dxf>
              <fill>
                <patternFill>
                  <bgColor rgb="FF92D050"/>
                </patternFill>
              </fill>
            </x14:dxf>
          </x14:cfRule>
          <x14:cfRule type="cellIs" priority="12655" operator="equal" id="{47E164FA-C25F-4222-AF11-F84FE019D31A}">
            <xm:f>Tables!$B$12</xm:f>
            <x14:dxf>
              <fill>
                <patternFill>
                  <bgColor rgb="FFFFC000"/>
                </patternFill>
              </fill>
            </x14:dxf>
          </x14:cfRule>
          <x14:cfRule type="cellIs" priority="12656" operator="equal" id="{E6E2208E-84DB-4A4A-A89D-E4A8642D99C3}">
            <xm:f>Tables!$B$11</xm:f>
            <x14:dxf>
              <fill>
                <patternFill>
                  <bgColor rgb="FFFF0000"/>
                </patternFill>
              </fill>
            </x14:dxf>
          </x14:cfRule>
          <xm:sqref>Q1790</xm:sqref>
        </x14:conditionalFormatting>
        <x14:conditionalFormatting xmlns:xm="http://schemas.microsoft.com/office/excel/2006/main">
          <x14:cfRule type="cellIs" priority="12641" operator="equal" id="{BACC984A-A7AA-40B7-9CA9-3BE75C9E8AE5}">
            <xm:f>Tables!$B$15</xm:f>
            <x14:dxf>
              <fill>
                <patternFill>
                  <bgColor rgb="FFFFFFCC"/>
                </patternFill>
              </fill>
            </x14:dxf>
          </x14:cfRule>
          <x14:cfRule type="cellIs" priority="12642" operator="equal" id="{4035A44C-F57B-4037-8E16-E0684A8DE17B}">
            <xm:f>Tables!$B$16</xm:f>
            <x14:dxf>
              <fill>
                <patternFill>
                  <bgColor rgb="FF92D050"/>
                </patternFill>
              </fill>
            </x14:dxf>
          </x14:cfRule>
          <x14:cfRule type="cellIs" priority="12643" operator="equal" id="{A82E5A92-8BC1-4B50-B477-0E3B26D63EAE}">
            <xm:f>Tables!$B$18</xm:f>
            <x14:dxf>
              <fill>
                <patternFill>
                  <bgColor rgb="FFFFC000"/>
                </patternFill>
              </fill>
            </x14:dxf>
          </x14:cfRule>
          <x14:cfRule type="cellIs" priority="12644" operator="equal" id="{6EFF9335-D134-4C93-B43A-B661AC622B21}">
            <xm:f>Tables!$B$17</xm:f>
            <x14:dxf>
              <fill>
                <patternFill>
                  <bgColor rgb="FFFF0000"/>
                </patternFill>
              </fill>
            </x14:dxf>
          </x14:cfRule>
          <xm:sqref>M1798</xm:sqref>
        </x14:conditionalFormatting>
        <x14:conditionalFormatting xmlns:xm="http://schemas.microsoft.com/office/excel/2006/main">
          <x14:cfRule type="cellIs" priority="12637" operator="equal" id="{6CA810C5-58D0-4EEE-A3B7-1259A30A7C0A}">
            <xm:f>Tables!$B$9</xm:f>
            <x14:dxf>
              <fill>
                <patternFill>
                  <bgColor rgb="FFFFFFCC"/>
                </patternFill>
              </fill>
            </x14:dxf>
          </x14:cfRule>
          <x14:cfRule type="cellIs" priority="12638" operator="equal" id="{40B21EF4-484A-4470-816C-689548F55783}">
            <xm:f>Tables!$B$10</xm:f>
            <x14:dxf>
              <fill>
                <patternFill>
                  <bgColor rgb="FF92D050"/>
                </patternFill>
              </fill>
            </x14:dxf>
          </x14:cfRule>
          <x14:cfRule type="cellIs" priority="12639" operator="equal" id="{8880384B-25C1-4A9D-A4C5-4E0CE94750F0}">
            <xm:f>Tables!$B$12</xm:f>
            <x14:dxf>
              <fill>
                <patternFill>
                  <bgColor rgb="FFFFC000"/>
                </patternFill>
              </fill>
            </x14:dxf>
          </x14:cfRule>
          <x14:cfRule type="cellIs" priority="12640" operator="equal" id="{9B12A186-CB31-4FA3-99EF-C1A68AB9F3DA}">
            <xm:f>Tables!$B$11</xm:f>
            <x14:dxf>
              <fill>
                <patternFill>
                  <bgColor rgb="FFFF0000"/>
                </patternFill>
              </fill>
            </x14:dxf>
          </x14:cfRule>
          <xm:sqref>Q1798</xm:sqref>
        </x14:conditionalFormatting>
        <x14:conditionalFormatting xmlns:xm="http://schemas.microsoft.com/office/excel/2006/main">
          <x14:cfRule type="cellIs" priority="12625" operator="equal" id="{94F66934-ED59-4236-BAC4-F2F3E0F62469}">
            <xm:f>Tables!$B$15</xm:f>
            <x14:dxf>
              <fill>
                <patternFill>
                  <bgColor rgb="FFFFFFCC"/>
                </patternFill>
              </fill>
            </x14:dxf>
          </x14:cfRule>
          <x14:cfRule type="cellIs" priority="12626" operator="equal" id="{6C363C58-B498-4236-A9D6-A5754138A853}">
            <xm:f>Tables!$B$16</xm:f>
            <x14:dxf>
              <fill>
                <patternFill>
                  <bgColor rgb="FF92D050"/>
                </patternFill>
              </fill>
            </x14:dxf>
          </x14:cfRule>
          <x14:cfRule type="cellIs" priority="12627" operator="equal" id="{052053D0-D6BA-4F20-9DBE-7E8F6F8CB8A2}">
            <xm:f>Tables!$B$18</xm:f>
            <x14:dxf>
              <fill>
                <patternFill>
                  <bgColor rgb="FFFFC000"/>
                </patternFill>
              </fill>
            </x14:dxf>
          </x14:cfRule>
          <x14:cfRule type="cellIs" priority="12628" operator="equal" id="{6D4D7C7C-BB2B-4AFB-913E-4460C39CD5EF}">
            <xm:f>Tables!$B$17</xm:f>
            <x14:dxf>
              <fill>
                <patternFill>
                  <bgColor rgb="FFFF0000"/>
                </patternFill>
              </fill>
            </x14:dxf>
          </x14:cfRule>
          <xm:sqref>M1806</xm:sqref>
        </x14:conditionalFormatting>
        <x14:conditionalFormatting xmlns:xm="http://schemas.microsoft.com/office/excel/2006/main">
          <x14:cfRule type="cellIs" priority="12621" operator="equal" id="{CDFD3C90-8008-4941-B94C-1E1AAB1F7553}">
            <xm:f>Tables!$B$9</xm:f>
            <x14:dxf>
              <fill>
                <patternFill>
                  <bgColor rgb="FFFFFFCC"/>
                </patternFill>
              </fill>
            </x14:dxf>
          </x14:cfRule>
          <x14:cfRule type="cellIs" priority="12622" operator="equal" id="{A0AAAC9F-7404-4C22-9D1A-0FA8237FF2DD}">
            <xm:f>Tables!$B$10</xm:f>
            <x14:dxf>
              <fill>
                <patternFill>
                  <bgColor rgb="FF92D050"/>
                </patternFill>
              </fill>
            </x14:dxf>
          </x14:cfRule>
          <x14:cfRule type="cellIs" priority="12623" operator="equal" id="{B0411D1C-9DA9-4540-A66B-F4160C118665}">
            <xm:f>Tables!$B$12</xm:f>
            <x14:dxf>
              <fill>
                <patternFill>
                  <bgColor rgb="FFFFC000"/>
                </patternFill>
              </fill>
            </x14:dxf>
          </x14:cfRule>
          <x14:cfRule type="cellIs" priority="12624" operator="equal" id="{F6F8A99B-C95C-4DF5-BE25-53CB922FE77E}">
            <xm:f>Tables!$B$11</xm:f>
            <x14:dxf>
              <fill>
                <patternFill>
                  <bgColor rgb="FFFF0000"/>
                </patternFill>
              </fill>
            </x14:dxf>
          </x14:cfRule>
          <xm:sqref>Q1806</xm:sqref>
        </x14:conditionalFormatting>
        <x14:conditionalFormatting xmlns:xm="http://schemas.microsoft.com/office/excel/2006/main">
          <x14:cfRule type="cellIs" priority="12609" operator="equal" id="{7E884F52-240F-48E0-93B0-3800D450370A}">
            <xm:f>Tables!$B$15</xm:f>
            <x14:dxf>
              <fill>
                <patternFill>
                  <bgColor rgb="FFFFFFCC"/>
                </patternFill>
              </fill>
            </x14:dxf>
          </x14:cfRule>
          <x14:cfRule type="cellIs" priority="12610" operator="equal" id="{2F302A7F-7C47-4AAB-8FD5-C767109ECA8D}">
            <xm:f>Tables!$B$16</xm:f>
            <x14:dxf>
              <fill>
                <patternFill>
                  <bgColor rgb="FF92D050"/>
                </patternFill>
              </fill>
            </x14:dxf>
          </x14:cfRule>
          <x14:cfRule type="cellIs" priority="12611" operator="equal" id="{6C96CC06-0571-4B32-BDCE-DADF072845C4}">
            <xm:f>Tables!$B$18</xm:f>
            <x14:dxf>
              <fill>
                <patternFill>
                  <bgColor rgb="FFFFC000"/>
                </patternFill>
              </fill>
            </x14:dxf>
          </x14:cfRule>
          <x14:cfRule type="cellIs" priority="12612" operator="equal" id="{874CB3CB-D89F-4A8E-ADAF-A67E1EC49387}">
            <xm:f>Tables!$B$17</xm:f>
            <x14:dxf>
              <fill>
                <patternFill>
                  <bgColor rgb="FFFF0000"/>
                </patternFill>
              </fill>
            </x14:dxf>
          </x14:cfRule>
          <xm:sqref>M1814</xm:sqref>
        </x14:conditionalFormatting>
        <x14:conditionalFormatting xmlns:xm="http://schemas.microsoft.com/office/excel/2006/main">
          <x14:cfRule type="cellIs" priority="12605" operator="equal" id="{9BDE2BE1-12BB-4446-B0DB-B4CB8D068F96}">
            <xm:f>Tables!$B$9</xm:f>
            <x14:dxf>
              <fill>
                <patternFill>
                  <bgColor rgb="FFFFFFCC"/>
                </patternFill>
              </fill>
            </x14:dxf>
          </x14:cfRule>
          <x14:cfRule type="cellIs" priority="12606" operator="equal" id="{5B4AA9AF-E142-4AD4-B7E7-4B252F615D0D}">
            <xm:f>Tables!$B$10</xm:f>
            <x14:dxf>
              <fill>
                <patternFill>
                  <bgColor rgb="FF92D050"/>
                </patternFill>
              </fill>
            </x14:dxf>
          </x14:cfRule>
          <x14:cfRule type="cellIs" priority="12607" operator="equal" id="{26FBD7E4-D1EB-49F5-96E1-42FAB3F8C270}">
            <xm:f>Tables!$B$12</xm:f>
            <x14:dxf>
              <fill>
                <patternFill>
                  <bgColor rgb="FFFFC000"/>
                </patternFill>
              </fill>
            </x14:dxf>
          </x14:cfRule>
          <x14:cfRule type="cellIs" priority="12608" operator="equal" id="{C2F23A11-F9CB-43DA-BCAB-170D109D7223}">
            <xm:f>Tables!$B$11</xm:f>
            <x14:dxf>
              <fill>
                <patternFill>
                  <bgColor rgb="FFFF0000"/>
                </patternFill>
              </fill>
            </x14:dxf>
          </x14:cfRule>
          <xm:sqref>Q1814</xm:sqref>
        </x14:conditionalFormatting>
        <x14:conditionalFormatting xmlns:xm="http://schemas.microsoft.com/office/excel/2006/main">
          <x14:cfRule type="cellIs" priority="12593" operator="equal" id="{4F6D66AC-9DB9-48B4-9E86-9CC96A40A013}">
            <xm:f>Tables!$B$15</xm:f>
            <x14:dxf>
              <fill>
                <patternFill>
                  <bgColor rgb="FFFFFFCC"/>
                </patternFill>
              </fill>
            </x14:dxf>
          </x14:cfRule>
          <x14:cfRule type="cellIs" priority="12594" operator="equal" id="{4BB11DFB-32CA-4118-99A7-A80C0DFA233E}">
            <xm:f>Tables!$B$16</xm:f>
            <x14:dxf>
              <fill>
                <patternFill>
                  <bgColor rgb="FF92D050"/>
                </patternFill>
              </fill>
            </x14:dxf>
          </x14:cfRule>
          <x14:cfRule type="cellIs" priority="12595" operator="equal" id="{E0AAFA94-CB13-4A22-9A25-66D62939C853}">
            <xm:f>Tables!$B$18</xm:f>
            <x14:dxf>
              <fill>
                <patternFill>
                  <bgColor rgb="FFFFC000"/>
                </patternFill>
              </fill>
            </x14:dxf>
          </x14:cfRule>
          <x14:cfRule type="cellIs" priority="12596" operator="equal" id="{8B56C6B5-E638-437F-AD95-20D1CC4D8F05}">
            <xm:f>Tables!$B$17</xm:f>
            <x14:dxf>
              <fill>
                <patternFill>
                  <bgColor rgb="FFFF0000"/>
                </patternFill>
              </fill>
            </x14:dxf>
          </x14:cfRule>
          <xm:sqref>M1844</xm:sqref>
        </x14:conditionalFormatting>
        <x14:conditionalFormatting xmlns:xm="http://schemas.microsoft.com/office/excel/2006/main">
          <x14:cfRule type="cellIs" priority="12589" operator="equal" id="{680DC767-575A-4AFE-AF23-12135BD1A703}">
            <xm:f>Tables!$B$9</xm:f>
            <x14:dxf>
              <fill>
                <patternFill>
                  <bgColor rgb="FFFFFFCC"/>
                </patternFill>
              </fill>
            </x14:dxf>
          </x14:cfRule>
          <x14:cfRule type="cellIs" priority="12590" operator="equal" id="{1BEC6603-9F0D-4525-A4C4-E5307C1A776F}">
            <xm:f>Tables!$B$10</xm:f>
            <x14:dxf>
              <fill>
                <patternFill>
                  <bgColor rgb="FF92D050"/>
                </patternFill>
              </fill>
            </x14:dxf>
          </x14:cfRule>
          <x14:cfRule type="cellIs" priority="12591" operator="equal" id="{7C51C745-43FC-468D-8C61-D755A527F5BB}">
            <xm:f>Tables!$B$12</xm:f>
            <x14:dxf>
              <fill>
                <patternFill>
                  <bgColor rgb="FFFFC000"/>
                </patternFill>
              </fill>
            </x14:dxf>
          </x14:cfRule>
          <x14:cfRule type="cellIs" priority="12592" operator="equal" id="{0A5BC85F-75BB-441E-B4B8-4B167B0DBAE8}">
            <xm:f>Tables!$B$11</xm:f>
            <x14:dxf>
              <fill>
                <patternFill>
                  <bgColor rgb="FFFF0000"/>
                </patternFill>
              </fill>
            </x14:dxf>
          </x14:cfRule>
          <xm:sqref>Q1844</xm:sqref>
        </x14:conditionalFormatting>
        <x14:conditionalFormatting xmlns:xm="http://schemas.microsoft.com/office/excel/2006/main">
          <x14:cfRule type="cellIs" priority="12585" operator="equal" id="{079B917D-6A17-4CD2-8244-688DE5D23F59}">
            <xm:f>Tables!$B$15</xm:f>
            <x14:dxf>
              <fill>
                <patternFill>
                  <bgColor rgb="FFFFFFCC"/>
                </patternFill>
              </fill>
            </x14:dxf>
          </x14:cfRule>
          <x14:cfRule type="cellIs" priority="12586" operator="equal" id="{34E30ABB-CB48-4095-B17C-0D1C46FCF1B9}">
            <xm:f>Tables!$B$16</xm:f>
            <x14:dxf>
              <fill>
                <patternFill>
                  <bgColor rgb="FF92D050"/>
                </patternFill>
              </fill>
            </x14:dxf>
          </x14:cfRule>
          <x14:cfRule type="cellIs" priority="12587" operator="equal" id="{BB15DD55-50D0-4CA3-8D94-B5CDC3C2CA46}">
            <xm:f>Tables!$B$18</xm:f>
            <x14:dxf>
              <fill>
                <patternFill>
                  <bgColor rgb="FFFFC000"/>
                </patternFill>
              </fill>
            </x14:dxf>
          </x14:cfRule>
          <x14:cfRule type="cellIs" priority="12588" operator="equal" id="{1B36DF7C-3F62-451F-B43E-61891416ACFE}">
            <xm:f>Tables!$B$17</xm:f>
            <x14:dxf>
              <fill>
                <patternFill>
                  <bgColor rgb="FFFF0000"/>
                </patternFill>
              </fill>
            </x14:dxf>
          </x14:cfRule>
          <xm:sqref>M1853</xm:sqref>
        </x14:conditionalFormatting>
        <x14:conditionalFormatting xmlns:xm="http://schemas.microsoft.com/office/excel/2006/main">
          <x14:cfRule type="cellIs" priority="12581" operator="equal" id="{2CCFFF63-7FC0-4459-BD2A-19768C02C333}">
            <xm:f>Tables!$B$9</xm:f>
            <x14:dxf>
              <fill>
                <patternFill>
                  <bgColor rgb="FFFFFFCC"/>
                </patternFill>
              </fill>
            </x14:dxf>
          </x14:cfRule>
          <x14:cfRule type="cellIs" priority="12582" operator="equal" id="{B53BD2C3-85E3-4E3C-AD6C-8A513497042E}">
            <xm:f>Tables!$B$10</xm:f>
            <x14:dxf>
              <fill>
                <patternFill>
                  <bgColor rgb="FF92D050"/>
                </patternFill>
              </fill>
            </x14:dxf>
          </x14:cfRule>
          <x14:cfRule type="cellIs" priority="12583" operator="equal" id="{0E18C61F-B050-4F1E-B681-699369E79003}">
            <xm:f>Tables!$B$12</xm:f>
            <x14:dxf>
              <fill>
                <patternFill>
                  <bgColor rgb="FFFFC000"/>
                </patternFill>
              </fill>
            </x14:dxf>
          </x14:cfRule>
          <x14:cfRule type="cellIs" priority="12584" operator="equal" id="{3485E08D-8B53-449D-9F50-787A9E94423C}">
            <xm:f>Tables!$B$11</xm:f>
            <x14:dxf>
              <fill>
                <patternFill>
                  <bgColor rgb="FFFF0000"/>
                </patternFill>
              </fill>
            </x14:dxf>
          </x14:cfRule>
          <xm:sqref>Q1853</xm:sqref>
        </x14:conditionalFormatting>
        <x14:conditionalFormatting xmlns:xm="http://schemas.microsoft.com/office/excel/2006/main">
          <x14:cfRule type="cellIs" priority="12569" operator="equal" id="{F26AE309-1C74-4DB2-A8A3-E53108109C1E}">
            <xm:f>Tables!$B$15</xm:f>
            <x14:dxf>
              <fill>
                <patternFill>
                  <bgColor rgb="FFFFFFCC"/>
                </patternFill>
              </fill>
            </x14:dxf>
          </x14:cfRule>
          <x14:cfRule type="cellIs" priority="12570" operator="equal" id="{10DCCAAD-234C-4546-886C-A2D02CC838C8}">
            <xm:f>Tables!$B$16</xm:f>
            <x14:dxf>
              <fill>
                <patternFill>
                  <bgColor rgb="FF92D050"/>
                </patternFill>
              </fill>
            </x14:dxf>
          </x14:cfRule>
          <x14:cfRule type="cellIs" priority="12571" operator="equal" id="{6FC2D563-79ED-4860-854D-E183952C7517}">
            <xm:f>Tables!$B$18</xm:f>
            <x14:dxf>
              <fill>
                <patternFill>
                  <bgColor rgb="FFFFC000"/>
                </patternFill>
              </fill>
            </x14:dxf>
          </x14:cfRule>
          <x14:cfRule type="cellIs" priority="12572" operator="equal" id="{70BD9755-1D8B-4443-9B70-8F3FF5F479EC}">
            <xm:f>Tables!$B$17</xm:f>
            <x14:dxf>
              <fill>
                <patternFill>
                  <bgColor rgb="FFFF0000"/>
                </patternFill>
              </fill>
            </x14:dxf>
          </x14:cfRule>
          <xm:sqref>M1861</xm:sqref>
        </x14:conditionalFormatting>
        <x14:conditionalFormatting xmlns:xm="http://schemas.microsoft.com/office/excel/2006/main">
          <x14:cfRule type="cellIs" priority="12565" operator="equal" id="{DCA445EF-9371-4772-9F7C-2D0B360A35C4}">
            <xm:f>Tables!$B$9</xm:f>
            <x14:dxf>
              <fill>
                <patternFill>
                  <bgColor rgb="FFFFFFCC"/>
                </patternFill>
              </fill>
            </x14:dxf>
          </x14:cfRule>
          <x14:cfRule type="cellIs" priority="12566" operator="equal" id="{C994A0E9-EB9E-46A2-9FFF-C1198E3548AF}">
            <xm:f>Tables!$B$10</xm:f>
            <x14:dxf>
              <fill>
                <patternFill>
                  <bgColor rgb="FF92D050"/>
                </patternFill>
              </fill>
            </x14:dxf>
          </x14:cfRule>
          <x14:cfRule type="cellIs" priority="12567" operator="equal" id="{93D9B8AE-B330-4ADA-AC49-A17A0CC6B4CB}">
            <xm:f>Tables!$B$12</xm:f>
            <x14:dxf>
              <fill>
                <patternFill>
                  <bgColor rgb="FFFFC000"/>
                </patternFill>
              </fill>
            </x14:dxf>
          </x14:cfRule>
          <x14:cfRule type="cellIs" priority="12568" operator="equal" id="{802C984E-6218-4995-B6C6-D4DD3C346240}">
            <xm:f>Tables!$B$11</xm:f>
            <x14:dxf>
              <fill>
                <patternFill>
                  <bgColor rgb="FFFF0000"/>
                </patternFill>
              </fill>
            </x14:dxf>
          </x14:cfRule>
          <xm:sqref>Q1861</xm:sqref>
        </x14:conditionalFormatting>
        <x14:conditionalFormatting xmlns:xm="http://schemas.microsoft.com/office/excel/2006/main">
          <x14:cfRule type="cellIs" priority="12553" operator="equal" id="{4C480C1F-4A5C-45D8-8FFB-72D90FEFD60F}">
            <xm:f>Tables!$B$15</xm:f>
            <x14:dxf>
              <fill>
                <patternFill>
                  <bgColor rgb="FFFFFFCC"/>
                </patternFill>
              </fill>
            </x14:dxf>
          </x14:cfRule>
          <x14:cfRule type="cellIs" priority="12554" operator="equal" id="{E138C2B4-3AE0-4699-8679-4582E5A48C17}">
            <xm:f>Tables!$B$16</xm:f>
            <x14:dxf>
              <fill>
                <patternFill>
                  <bgColor rgb="FF92D050"/>
                </patternFill>
              </fill>
            </x14:dxf>
          </x14:cfRule>
          <x14:cfRule type="cellIs" priority="12555" operator="equal" id="{76BF7558-6853-4289-AFF7-E6C582D2052A}">
            <xm:f>Tables!$B$18</xm:f>
            <x14:dxf>
              <fill>
                <patternFill>
                  <bgColor rgb="FFFFC000"/>
                </patternFill>
              </fill>
            </x14:dxf>
          </x14:cfRule>
          <x14:cfRule type="cellIs" priority="12556" operator="equal" id="{B9718CD1-152C-4992-94AE-B6C9A495E0B9}">
            <xm:f>Tables!$B$17</xm:f>
            <x14:dxf>
              <fill>
                <patternFill>
                  <bgColor rgb="FFFF0000"/>
                </patternFill>
              </fill>
            </x14:dxf>
          </x14:cfRule>
          <xm:sqref>M1869</xm:sqref>
        </x14:conditionalFormatting>
        <x14:conditionalFormatting xmlns:xm="http://schemas.microsoft.com/office/excel/2006/main">
          <x14:cfRule type="cellIs" priority="12549" operator="equal" id="{197CF39F-7EB6-405B-B280-EA6BFFE7B3BA}">
            <xm:f>Tables!$B$9</xm:f>
            <x14:dxf>
              <fill>
                <patternFill>
                  <bgColor rgb="FFFFFFCC"/>
                </patternFill>
              </fill>
            </x14:dxf>
          </x14:cfRule>
          <x14:cfRule type="cellIs" priority="12550" operator="equal" id="{ABF16E5C-6C13-468D-9B96-2AFCABED5D44}">
            <xm:f>Tables!$B$10</xm:f>
            <x14:dxf>
              <fill>
                <patternFill>
                  <bgColor rgb="FF92D050"/>
                </patternFill>
              </fill>
            </x14:dxf>
          </x14:cfRule>
          <x14:cfRule type="cellIs" priority="12551" operator="equal" id="{0D695644-6481-4E36-A9F0-3C89AE48528A}">
            <xm:f>Tables!$B$12</xm:f>
            <x14:dxf>
              <fill>
                <patternFill>
                  <bgColor rgb="FFFFC000"/>
                </patternFill>
              </fill>
            </x14:dxf>
          </x14:cfRule>
          <x14:cfRule type="cellIs" priority="12552" operator="equal" id="{3A94E1F4-9C0F-4819-B5F5-490DB5D28065}">
            <xm:f>Tables!$B$11</xm:f>
            <x14:dxf>
              <fill>
                <patternFill>
                  <bgColor rgb="FFFF0000"/>
                </patternFill>
              </fill>
            </x14:dxf>
          </x14:cfRule>
          <xm:sqref>Q1869</xm:sqref>
        </x14:conditionalFormatting>
        <x14:conditionalFormatting xmlns:xm="http://schemas.microsoft.com/office/excel/2006/main">
          <x14:cfRule type="cellIs" priority="12537" operator="equal" id="{CCC8CD88-6C23-4230-BF61-72A20E666F0D}">
            <xm:f>Tables!$B$15</xm:f>
            <x14:dxf>
              <fill>
                <patternFill>
                  <bgColor rgb="FFFFFFCC"/>
                </patternFill>
              </fill>
            </x14:dxf>
          </x14:cfRule>
          <x14:cfRule type="cellIs" priority="12538" operator="equal" id="{771C69F2-7646-4021-A2F3-D8EF118392BF}">
            <xm:f>Tables!$B$16</xm:f>
            <x14:dxf>
              <fill>
                <patternFill>
                  <bgColor rgb="FF92D050"/>
                </patternFill>
              </fill>
            </x14:dxf>
          </x14:cfRule>
          <x14:cfRule type="cellIs" priority="12539" operator="equal" id="{725227A2-3920-4298-81D6-FC8E341631BA}">
            <xm:f>Tables!$B$18</xm:f>
            <x14:dxf>
              <fill>
                <patternFill>
                  <bgColor rgb="FFFFC000"/>
                </patternFill>
              </fill>
            </x14:dxf>
          </x14:cfRule>
          <x14:cfRule type="cellIs" priority="12540" operator="equal" id="{0AAD7F09-6D14-40B3-B651-84E933FF342F}">
            <xm:f>Tables!$B$17</xm:f>
            <x14:dxf>
              <fill>
                <patternFill>
                  <bgColor rgb="FFFF0000"/>
                </patternFill>
              </fill>
            </x14:dxf>
          </x14:cfRule>
          <xm:sqref>M1877</xm:sqref>
        </x14:conditionalFormatting>
        <x14:conditionalFormatting xmlns:xm="http://schemas.microsoft.com/office/excel/2006/main">
          <x14:cfRule type="cellIs" priority="12533" operator="equal" id="{1D6C7729-FB1D-448E-B156-CCC09F66F050}">
            <xm:f>Tables!$B$9</xm:f>
            <x14:dxf>
              <fill>
                <patternFill>
                  <bgColor rgb="FFFFFFCC"/>
                </patternFill>
              </fill>
            </x14:dxf>
          </x14:cfRule>
          <x14:cfRule type="cellIs" priority="12534" operator="equal" id="{8AF9D88D-253F-4F06-B8B7-DAE6D9507D9B}">
            <xm:f>Tables!$B$10</xm:f>
            <x14:dxf>
              <fill>
                <patternFill>
                  <bgColor rgb="FF92D050"/>
                </patternFill>
              </fill>
            </x14:dxf>
          </x14:cfRule>
          <x14:cfRule type="cellIs" priority="12535" operator="equal" id="{D14BD330-8B51-4598-9093-FC705B60E6EF}">
            <xm:f>Tables!$B$12</xm:f>
            <x14:dxf>
              <fill>
                <patternFill>
                  <bgColor rgb="FFFFC000"/>
                </patternFill>
              </fill>
            </x14:dxf>
          </x14:cfRule>
          <x14:cfRule type="cellIs" priority="12536" operator="equal" id="{9F461CCF-8A13-4955-B356-65B3F8991067}">
            <xm:f>Tables!$B$11</xm:f>
            <x14:dxf>
              <fill>
                <patternFill>
                  <bgColor rgb="FFFF0000"/>
                </patternFill>
              </fill>
            </x14:dxf>
          </x14:cfRule>
          <xm:sqref>Q1877</xm:sqref>
        </x14:conditionalFormatting>
        <x14:conditionalFormatting xmlns:xm="http://schemas.microsoft.com/office/excel/2006/main">
          <x14:cfRule type="cellIs" priority="12529" operator="equal" id="{BCB70A22-4549-456A-A910-F1E08AF7703E}">
            <xm:f>Tables!$B$15</xm:f>
            <x14:dxf>
              <fill>
                <patternFill>
                  <bgColor rgb="FFFFFFCC"/>
                </patternFill>
              </fill>
            </x14:dxf>
          </x14:cfRule>
          <x14:cfRule type="cellIs" priority="12530" operator="equal" id="{E529F9A8-367D-4035-AF53-F3F9940E3799}">
            <xm:f>Tables!$B$16</xm:f>
            <x14:dxf>
              <fill>
                <patternFill>
                  <bgColor rgb="FF92D050"/>
                </patternFill>
              </fill>
            </x14:dxf>
          </x14:cfRule>
          <x14:cfRule type="cellIs" priority="12531" operator="equal" id="{36EA3F91-7285-44D4-BAEE-92D854567D02}">
            <xm:f>Tables!$B$18</xm:f>
            <x14:dxf>
              <fill>
                <patternFill>
                  <bgColor rgb="FFFFC000"/>
                </patternFill>
              </fill>
            </x14:dxf>
          </x14:cfRule>
          <x14:cfRule type="cellIs" priority="12532" operator="equal" id="{B725DBF1-A154-4CAA-9D2C-856B0DB2EF73}">
            <xm:f>Tables!$B$17</xm:f>
            <x14:dxf>
              <fill>
                <patternFill>
                  <bgColor rgb="FFFF0000"/>
                </patternFill>
              </fill>
            </x14:dxf>
          </x14:cfRule>
          <xm:sqref>M1886</xm:sqref>
        </x14:conditionalFormatting>
        <x14:conditionalFormatting xmlns:xm="http://schemas.microsoft.com/office/excel/2006/main">
          <x14:cfRule type="cellIs" priority="12525" operator="equal" id="{CDC88269-E70A-4E1B-927D-6A83DD7F115B}">
            <xm:f>Tables!$B$9</xm:f>
            <x14:dxf>
              <fill>
                <patternFill>
                  <bgColor rgb="FFFFFFCC"/>
                </patternFill>
              </fill>
            </x14:dxf>
          </x14:cfRule>
          <x14:cfRule type="cellIs" priority="12526" operator="equal" id="{7877F294-CF60-47DF-BDCF-0AB49F424AE9}">
            <xm:f>Tables!$B$10</xm:f>
            <x14:dxf>
              <fill>
                <patternFill>
                  <bgColor rgb="FF92D050"/>
                </patternFill>
              </fill>
            </x14:dxf>
          </x14:cfRule>
          <x14:cfRule type="cellIs" priority="12527" operator="equal" id="{FA015C13-5EDC-4409-A27D-D5FFFBF4554F}">
            <xm:f>Tables!$B$12</xm:f>
            <x14:dxf>
              <fill>
                <patternFill>
                  <bgColor rgb="FFFFC000"/>
                </patternFill>
              </fill>
            </x14:dxf>
          </x14:cfRule>
          <x14:cfRule type="cellIs" priority="12528" operator="equal" id="{71A18C0E-AB22-4A37-A665-F07235893519}">
            <xm:f>Tables!$B$11</xm:f>
            <x14:dxf>
              <fill>
                <patternFill>
                  <bgColor rgb="FFFF0000"/>
                </patternFill>
              </fill>
            </x14:dxf>
          </x14:cfRule>
          <xm:sqref>Q1886</xm:sqref>
        </x14:conditionalFormatting>
        <x14:conditionalFormatting xmlns:xm="http://schemas.microsoft.com/office/excel/2006/main">
          <x14:cfRule type="cellIs" priority="12521" operator="equal" id="{BC614BD0-8836-4706-A41E-27B1CC8B9057}">
            <xm:f>Tables!$B$15</xm:f>
            <x14:dxf>
              <fill>
                <patternFill>
                  <bgColor rgb="FFFFFFCC"/>
                </patternFill>
              </fill>
            </x14:dxf>
          </x14:cfRule>
          <x14:cfRule type="cellIs" priority="12522" operator="equal" id="{73D2871F-41D7-44AC-A55E-AFD3ECBB63C0}">
            <xm:f>Tables!$B$16</xm:f>
            <x14:dxf>
              <fill>
                <patternFill>
                  <bgColor rgb="FF92D050"/>
                </patternFill>
              </fill>
            </x14:dxf>
          </x14:cfRule>
          <x14:cfRule type="cellIs" priority="12523" operator="equal" id="{268E9770-0421-4B54-9017-2D4D56A7BE80}">
            <xm:f>Tables!$B$18</xm:f>
            <x14:dxf>
              <fill>
                <patternFill>
                  <bgColor rgb="FFFFC000"/>
                </patternFill>
              </fill>
            </x14:dxf>
          </x14:cfRule>
          <x14:cfRule type="cellIs" priority="12524" operator="equal" id="{C531B41C-4254-422E-BE00-C1F820BF50A6}">
            <xm:f>Tables!$B$17</xm:f>
            <x14:dxf>
              <fill>
                <patternFill>
                  <bgColor rgb="FFFF0000"/>
                </patternFill>
              </fill>
            </x14:dxf>
          </x14:cfRule>
          <xm:sqref>M1895</xm:sqref>
        </x14:conditionalFormatting>
        <x14:conditionalFormatting xmlns:xm="http://schemas.microsoft.com/office/excel/2006/main">
          <x14:cfRule type="cellIs" priority="12517" operator="equal" id="{BB61C6AC-3887-43D3-A3C8-4475185312E7}">
            <xm:f>Tables!$B$9</xm:f>
            <x14:dxf>
              <fill>
                <patternFill>
                  <bgColor rgb="FFFFFFCC"/>
                </patternFill>
              </fill>
            </x14:dxf>
          </x14:cfRule>
          <x14:cfRule type="cellIs" priority="12518" operator="equal" id="{BB5CBC82-1A67-4D30-9BEE-84B2C6FBCD79}">
            <xm:f>Tables!$B$10</xm:f>
            <x14:dxf>
              <fill>
                <patternFill>
                  <bgColor rgb="FF92D050"/>
                </patternFill>
              </fill>
            </x14:dxf>
          </x14:cfRule>
          <x14:cfRule type="cellIs" priority="12519" operator="equal" id="{31841933-0692-456C-AFAF-943C1380B836}">
            <xm:f>Tables!$B$12</xm:f>
            <x14:dxf>
              <fill>
                <patternFill>
                  <bgColor rgb="FFFFC000"/>
                </patternFill>
              </fill>
            </x14:dxf>
          </x14:cfRule>
          <x14:cfRule type="cellIs" priority="12520" operator="equal" id="{834C52DF-0468-4857-BDE8-9B59130C92CA}">
            <xm:f>Tables!$B$11</xm:f>
            <x14:dxf>
              <fill>
                <patternFill>
                  <bgColor rgb="FFFF0000"/>
                </patternFill>
              </fill>
            </x14:dxf>
          </x14:cfRule>
          <xm:sqref>Q1895</xm:sqref>
        </x14:conditionalFormatting>
        <x14:conditionalFormatting xmlns:xm="http://schemas.microsoft.com/office/excel/2006/main">
          <x14:cfRule type="cellIs" priority="12497" operator="equal" id="{EE5AF58F-E74C-435E-B8CE-08673889465B}">
            <xm:f>Tables!$B$15</xm:f>
            <x14:dxf>
              <fill>
                <patternFill>
                  <bgColor rgb="FFFFFFCC"/>
                </patternFill>
              </fill>
            </x14:dxf>
          </x14:cfRule>
          <x14:cfRule type="cellIs" priority="12498" operator="equal" id="{6A6A2DB3-FB2C-493F-ACAE-645704B88720}">
            <xm:f>Tables!$B$16</xm:f>
            <x14:dxf>
              <fill>
                <patternFill>
                  <bgColor rgb="FF92D050"/>
                </patternFill>
              </fill>
            </x14:dxf>
          </x14:cfRule>
          <x14:cfRule type="cellIs" priority="12499" operator="equal" id="{884CDEBC-293B-4329-8DC5-37A5704E66EB}">
            <xm:f>Tables!$B$18</xm:f>
            <x14:dxf>
              <fill>
                <patternFill>
                  <bgColor rgb="FFFFC000"/>
                </patternFill>
              </fill>
            </x14:dxf>
          </x14:cfRule>
          <x14:cfRule type="cellIs" priority="12500" operator="equal" id="{7FF746D5-84A7-42D9-BA54-1A36E9EE0732}">
            <xm:f>Tables!$B$17</xm:f>
            <x14:dxf>
              <fill>
                <patternFill>
                  <bgColor rgb="FFFF0000"/>
                </patternFill>
              </fill>
            </x14:dxf>
          </x14:cfRule>
          <xm:sqref>M1920</xm:sqref>
        </x14:conditionalFormatting>
        <x14:conditionalFormatting xmlns:xm="http://schemas.microsoft.com/office/excel/2006/main">
          <x14:cfRule type="cellIs" priority="12493" operator="equal" id="{322AEE47-F2FF-4EFB-B99E-D04E42E53888}">
            <xm:f>Tables!$B$9</xm:f>
            <x14:dxf>
              <fill>
                <patternFill>
                  <bgColor rgb="FFFFFFCC"/>
                </patternFill>
              </fill>
            </x14:dxf>
          </x14:cfRule>
          <x14:cfRule type="cellIs" priority="12494" operator="equal" id="{D70D4E51-21EF-4506-B3D6-0ED50DE039F1}">
            <xm:f>Tables!$B$10</xm:f>
            <x14:dxf>
              <fill>
                <patternFill>
                  <bgColor rgb="FF92D050"/>
                </patternFill>
              </fill>
            </x14:dxf>
          </x14:cfRule>
          <x14:cfRule type="cellIs" priority="12495" operator="equal" id="{609A4F89-CABE-4EB5-B8EE-0E5A37DDDDCF}">
            <xm:f>Tables!$B$12</xm:f>
            <x14:dxf>
              <fill>
                <patternFill>
                  <bgColor rgb="FFFFC000"/>
                </patternFill>
              </fill>
            </x14:dxf>
          </x14:cfRule>
          <x14:cfRule type="cellIs" priority="12496" operator="equal" id="{266579B4-C98C-43A5-AE52-F963AF43B20C}">
            <xm:f>Tables!$B$11</xm:f>
            <x14:dxf>
              <fill>
                <patternFill>
                  <bgColor rgb="FFFF0000"/>
                </patternFill>
              </fill>
            </x14:dxf>
          </x14:cfRule>
          <xm:sqref>Q1920</xm:sqref>
        </x14:conditionalFormatting>
        <x14:conditionalFormatting xmlns:xm="http://schemas.microsoft.com/office/excel/2006/main">
          <x14:cfRule type="cellIs" priority="12481" operator="equal" id="{AA27EA85-AEC0-49C5-9F5D-753481323CB5}">
            <xm:f>Tables!$B$15</xm:f>
            <x14:dxf>
              <fill>
                <patternFill>
                  <bgColor rgb="FFFFFFCC"/>
                </patternFill>
              </fill>
            </x14:dxf>
          </x14:cfRule>
          <x14:cfRule type="cellIs" priority="12482" operator="equal" id="{A54B1D90-B1AB-416B-9D9B-58CFB737344A}">
            <xm:f>Tables!$B$16</xm:f>
            <x14:dxf>
              <fill>
                <patternFill>
                  <bgColor rgb="FF92D050"/>
                </patternFill>
              </fill>
            </x14:dxf>
          </x14:cfRule>
          <x14:cfRule type="cellIs" priority="12483" operator="equal" id="{579FFAF0-4DF6-4DEB-BD0F-B85B9286AFD7}">
            <xm:f>Tables!$B$18</xm:f>
            <x14:dxf>
              <fill>
                <patternFill>
                  <bgColor rgb="FFFFC000"/>
                </patternFill>
              </fill>
            </x14:dxf>
          </x14:cfRule>
          <x14:cfRule type="cellIs" priority="12484" operator="equal" id="{D024A4D0-FEEF-4DCE-ADFC-3D043EE86D0D}">
            <xm:f>Tables!$B$17</xm:f>
            <x14:dxf>
              <fill>
                <patternFill>
                  <bgColor rgb="FFFF0000"/>
                </patternFill>
              </fill>
            </x14:dxf>
          </x14:cfRule>
          <xm:sqref>M1928</xm:sqref>
        </x14:conditionalFormatting>
        <x14:conditionalFormatting xmlns:xm="http://schemas.microsoft.com/office/excel/2006/main">
          <x14:cfRule type="cellIs" priority="12477" operator="equal" id="{7B3F0858-D08D-4122-99AC-64D127E15698}">
            <xm:f>Tables!$B$9</xm:f>
            <x14:dxf>
              <fill>
                <patternFill>
                  <bgColor rgb="FFFFFFCC"/>
                </patternFill>
              </fill>
            </x14:dxf>
          </x14:cfRule>
          <x14:cfRule type="cellIs" priority="12478" operator="equal" id="{70FBA33B-CAE0-44AA-A276-E17949D25D75}">
            <xm:f>Tables!$B$10</xm:f>
            <x14:dxf>
              <fill>
                <patternFill>
                  <bgColor rgb="FF92D050"/>
                </patternFill>
              </fill>
            </x14:dxf>
          </x14:cfRule>
          <x14:cfRule type="cellIs" priority="12479" operator="equal" id="{1DFFAFC0-46DD-492B-B0F4-C538FA09B3F2}">
            <xm:f>Tables!$B$12</xm:f>
            <x14:dxf>
              <fill>
                <patternFill>
                  <bgColor rgb="FFFFC000"/>
                </patternFill>
              </fill>
            </x14:dxf>
          </x14:cfRule>
          <x14:cfRule type="cellIs" priority="12480" operator="equal" id="{2D1404BF-E923-470C-93D3-9D5E75D800B3}">
            <xm:f>Tables!$B$11</xm:f>
            <x14:dxf>
              <fill>
                <patternFill>
                  <bgColor rgb="FFFF0000"/>
                </patternFill>
              </fill>
            </x14:dxf>
          </x14:cfRule>
          <xm:sqref>Q1928</xm:sqref>
        </x14:conditionalFormatting>
        <x14:conditionalFormatting xmlns:xm="http://schemas.microsoft.com/office/excel/2006/main">
          <x14:cfRule type="cellIs" priority="12465" operator="equal" id="{96030991-685B-4730-B8B7-63D784A8F5F2}">
            <xm:f>Tables!$B$3</xm:f>
            <x14:dxf>
              <fill>
                <patternFill>
                  <bgColor rgb="FFFFFFCC"/>
                </patternFill>
              </fill>
            </x14:dxf>
          </x14:cfRule>
          <x14:cfRule type="cellIs" priority="12466" operator="equal" id="{D46B3D8F-0CE4-442A-BD5C-FAEF3F13372B}">
            <xm:f>Tables!$B$4</xm:f>
            <x14:dxf>
              <fill>
                <patternFill>
                  <bgColor rgb="FF92D050"/>
                </patternFill>
              </fill>
            </x14:dxf>
          </x14:cfRule>
          <x14:cfRule type="cellIs" priority="12467" operator="equal" id="{9D685A12-D3F8-4B4E-B175-7FE24036163A}">
            <xm:f>Tables!$B$5</xm:f>
            <x14:dxf>
              <fill>
                <patternFill>
                  <bgColor rgb="FFFFC000"/>
                </patternFill>
              </fill>
            </x14:dxf>
          </x14:cfRule>
          <x14:cfRule type="cellIs" priority="12468" operator="equal" id="{AFDE84B9-0792-4794-9209-C372272D175A}">
            <xm:f>Tables!$B$6</xm:f>
            <x14:dxf>
              <fill>
                <patternFill>
                  <bgColor rgb="FFFF0000"/>
                </patternFill>
              </fill>
            </x14:dxf>
          </x14:cfRule>
          <xm:sqref>M23</xm:sqref>
        </x14:conditionalFormatting>
        <x14:conditionalFormatting xmlns:xm="http://schemas.microsoft.com/office/excel/2006/main">
          <x14:cfRule type="cellIs" priority="12461" operator="equal" id="{F51C12B9-3EA4-48B6-B0A4-5020E41022BF}">
            <xm:f>Tables!$B$3</xm:f>
            <x14:dxf>
              <fill>
                <patternFill>
                  <bgColor rgb="FFFFFFCC"/>
                </patternFill>
              </fill>
            </x14:dxf>
          </x14:cfRule>
          <x14:cfRule type="cellIs" priority="12462" operator="equal" id="{07FB70F3-F390-45F0-A3D6-E4EC64E5BAEA}">
            <xm:f>Tables!$B$4</xm:f>
            <x14:dxf>
              <fill>
                <patternFill>
                  <bgColor rgb="FF92D050"/>
                </patternFill>
              </fill>
            </x14:dxf>
          </x14:cfRule>
          <x14:cfRule type="cellIs" priority="12463" operator="equal" id="{9CDD2203-50A7-4056-B80B-6ACC813D600B}">
            <xm:f>Tables!$B$5</xm:f>
            <x14:dxf>
              <fill>
                <patternFill>
                  <bgColor rgb="FFFFC000"/>
                </patternFill>
              </fill>
            </x14:dxf>
          </x14:cfRule>
          <x14:cfRule type="cellIs" priority="12464" operator="equal" id="{C4F64AEF-7028-4E85-B2ED-128E1780F424}">
            <xm:f>Tables!$B$6</xm:f>
            <x14:dxf>
              <fill>
                <patternFill>
                  <bgColor rgb="FFFF0000"/>
                </patternFill>
              </fill>
            </x14:dxf>
          </x14:cfRule>
          <xm:sqref>J28:K28</xm:sqref>
        </x14:conditionalFormatting>
        <x14:conditionalFormatting xmlns:xm="http://schemas.microsoft.com/office/excel/2006/main">
          <x14:cfRule type="cellIs" priority="12449" operator="equal" id="{5CA41967-A397-4EA0-AE85-A084717DA52D}">
            <xm:f>Tables!$B$3</xm:f>
            <x14:dxf>
              <fill>
                <patternFill>
                  <bgColor rgb="FFFFFFCC"/>
                </patternFill>
              </fill>
            </x14:dxf>
          </x14:cfRule>
          <x14:cfRule type="cellIs" priority="12450" operator="equal" id="{5C0B2DA0-2DF0-426F-832D-552EE24CAC2C}">
            <xm:f>Tables!$B$4</xm:f>
            <x14:dxf>
              <fill>
                <patternFill>
                  <bgColor rgb="FF92D050"/>
                </patternFill>
              </fill>
            </x14:dxf>
          </x14:cfRule>
          <x14:cfRule type="cellIs" priority="12451" operator="equal" id="{E4EEB272-1292-4040-B666-CA0464559ABD}">
            <xm:f>Tables!$B$5</xm:f>
            <x14:dxf>
              <fill>
                <patternFill>
                  <bgColor rgb="FFFFC000"/>
                </patternFill>
              </fill>
            </x14:dxf>
          </x14:cfRule>
          <x14:cfRule type="cellIs" priority="12452" operator="equal" id="{3BD26E1D-84AB-4D8D-9571-E8B1E528888D}">
            <xm:f>Tables!$B$6</xm:f>
            <x14:dxf>
              <fill>
                <patternFill>
                  <bgColor rgb="FFFF0000"/>
                </patternFill>
              </fill>
            </x14:dxf>
          </x14:cfRule>
          <xm:sqref>J33:K33</xm:sqref>
        </x14:conditionalFormatting>
        <x14:conditionalFormatting xmlns:xm="http://schemas.microsoft.com/office/excel/2006/main">
          <x14:cfRule type="cellIs" priority="12445" operator="equal" id="{034D3E5C-7811-45C0-93DA-D92C52ED1E12}">
            <xm:f>Tables!$B$3</xm:f>
            <x14:dxf>
              <fill>
                <patternFill>
                  <bgColor rgb="FFFFFFCC"/>
                </patternFill>
              </fill>
            </x14:dxf>
          </x14:cfRule>
          <x14:cfRule type="cellIs" priority="12446" operator="equal" id="{9AB81361-DF34-47B7-B3F2-3D3E7E45478A}">
            <xm:f>Tables!$B$4</xm:f>
            <x14:dxf>
              <fill>
                <patternFill>
                  <bgColor rgb="FF92D050"/>
                </patternFill>
              </fill>
            </x14:dxf>
          </x14:cfRule>
          <x14:cfRule type="cellIs" priority="12447" operator="equal" id="{17504DAC-7AC4-4CBF-AE12-511F4FE6F741}">
            <xm:f>Tables!$B$5</xm:f>
            <x14:dxf>
              <fill>
                <patternFill>
                  <bgColor rgb="FFFFC000"/>
                </patternFill>
              </fill>
            </x14:dxf>
          </x14:cfRule>
          <x14:cfRule type="cellIs" priority="12448" operator="equal" id="{5732C895-B5CD-40D5-83B5-25367B497D73}">
            <xm:f>Tables!$B$6</xm:f>
            <x14:dxf>
              <fill>
                <patternFill>
                  <bgColor rgb="FFFF0000"/>
                </patternFill>
              </fill>
            </x14:dxf>
          </x14:cfRule>
          <xm:sqref>Q33</xm:sqref>
        </x14:conditionalFormatting>
        <x14:conditionalFormatting xmlns:xm="http://schemas.microsoft.com/office/excel/2006/main">
          <x14:cfRule type="cellIs" priority="12441" operator="equal" id="{3AB46D0F-BF20-4645-A102-7E12A449A160}">
            <xm:f>Tables!$B$3</xm:f>
            <x14:dxf>
              <fill>
                <patternFill>
                  <bgColor rgb="FFFFFFCC"/>
                </patternFill>
              </fill>
            </x14:dxf>
          </x14:cfRule>
          <x14:cfRule type="cellIs" priority="12442" operator="equal" id="{0D3ADE79-E185-4268-B027-3E3C2FF7F887}">
            <xm:f>Tables!$B$4</xm:f>
            <x14:dxf>
              <fill>
                <patternFill>
                  <bgColor rgb="FF92D050"/>
                </patternFill>
              </fill>
            </x14:dxf>
          </x14:cfRule>
          <x14:cfRule type="cellIs" priority="12443" operator="equal" id="{B27EB772-864C-4BBD-B4F4-A880E74439D7}">
            <xm:f>Tables!$B$5</xm:f>
            <x14:dxf>
              <fill>
                <patternFill>
                  <bgColor rgb="FFFFC000"/>
                </patternFill>
              </fill>
            </x14:dxf>
          </x14:cfRule>
          <x14:cfRule type="cellIs" priority="12444" operator="equal" id="{06527394-FF25-45F4-84AB-6E256322D1CA}">
            <xm:f>Tables!$B$6</xm:f>
            <x14:dxf>
              <fill>
                <patternFill>
                  <bgColor rgb="FFFF0000"/>
                </patternFill>
              </fill>
            </x14:dxf>
          </x14:cfRule>
          <xm:sqref>M33</xm:sqref>
        </x14:conditionalFormatting>
        <x14:conditionalFormatting xmlns:xm="http://schemas.microsoft.com/office/excel/2006/main">
          <x14:cfRule type="cellIs" priority="12437" operator="equal" id="{A27DAB56-48FE-4BA6-A43C-B3E64B194E28}">
            <xm:f>Tables!$B$3</xm:f>
            <x14:dxf>
              <fill>
                <patternFill>
                  <bgColor rgb="FFFFFFCC"/>
                </patternFill>
              </fill>
            </x14:dxf>
          </x14:cfRule>
          <x14:cfRule type="cellIs" priority="12438" operator="equal" id="{D01DD6C2-543F-4D07-9230-8EE5ED7C7522}">
            <xm:f>Tables!$B$4</xm:f>
            <x14:dxf>
              <fill>
                <patternFill>
                  <bgColor rgb="FF92D050"/>
                </patternFill>
              </fill>
            </x14:dxf>
          </x14:cfRule>
          <x14:cfRule type="cellIs" priority="12439" operator="equal" id="{D9163A75-B4A3-46EF-8721-07C0EEB8D2FC}">
            <xm:f>Tables!$B$5</xm:f>
            <x14:dxf>
              <fill>
                <patternFill>
                  <bgColor rgb="FFFFC000"/>
                </patternFill>
              </fill>
            </x14:dxf>
          </x14:cfRule>
          <x14:cfRule type="cellIs" priority="12440" operator="equal" id="{0A95086A-E89C-453B-8A95-ADC590FA2691}">
            <xm:f>Tables!$B$6</xm:f>
            <x14:dxf>
              <fill>
                <patternFill>
                  <bgColor rgb="FFFF0000"/>
                </patternFill>
              </fill>
            </x14:dxf>
          </x14:cfRule>
          <xm:sqref>J38:K38</xm:sqref>
        </x14:conditionalFormatting>
        <x14:conditionalFormatting xmlns:xm="http://schemas.microsoft.com/office/excel/2006/main">
          <x14:cfRule type="cellIs" priority="12425" operator="equal" id="{CC6A8AC2-26DB-4E04-99C1-E1FBCEE1E0E8}">
            <xm:f>Tables!$B$3</xm:f>
            <x14:dxf>
              <fill>
                <patternFill>
                  <bgColor rgb="FFFFFFCC"/>
                </patternFill>
              </fill>
            </x14:dxf>
          </x14:cfRule>
          <x14:cfRule type="cellIs" priority="12426" operator="equal" id="{D5C5CCDA-12CA-4E7C-B3A6-6AF53F2E3480}">
            <xm:f>Tables!$B$4</xm:f>
            <x14:dxf>
              <fill>
                <patternFill>
                  <bgColor rgb="FF92D050"/>
                </patternFill>
              </fill>
            </x14:dxf>
          </x14:cfRule>
          <x14:cfRule type="cellIs" priority="12427" operator="equal" id="{75A2B8B8-3BCB-4410-9E21-0DBB85E96620}">
            <xm:f>Tables!$B$5</xm:f>
            <x14:dxf>
              <fill>
                <patternFill>
                  <bgColor rgb="FFFFC000"/>
                </patternFill>
              </fill>
            </x14:dxf>
          </x14:cfRule>
          <x14:cfRule type="cellIs" priority="12428" operator="equal" id="{0437B17D-D03F-4F35-9E9C-8E78FCF4F336}">
            <xm:f>Tables!$B$6</xm:f>
            <x14:dxf>
              <fill>
                <patternFill>
                  <bgColor rgb="FFFF0000"/>
                </patternFill>
              </fill>
            </x14:dxf>
          </x14:cfRule>
          <xm:sqref>J43:K43</xm:sqref>
        </x14:conditionalFormatting>
        <x14:conditionalFormatting xmlns:xm="http://schemas.microsoft.com/office/excel/2006/main">
          <x14:cfRule type="cellIs" priority="12421" operator="equal" id="{80F41EF7-197D-4ABD-8AE2-CFECE72633B1}">
            <xm:f>Tables!$B$3</xm:f>
            <x14:dxf>
              <fill>
                <patternFill>
                  <bgColor rgb="FFFFFFCC"/>
                </patternFill>
              </fill>
            </x14:dxf>
          </x14:cfRule>
          <x14:cfRule type="cellIs" priority="12422" operator="equal" id="{34D3CF20-BE27-47C4-9698-6D0A0FF41669}">
            <xm:f>Tables!$B$4</xm:f>
            <x14:dxf>
              <fill>
                <patternFill>
                  <bgColor rgb="FF92D050"/>
                </patternFill>
              </fill>
            </x14:dxf>
          </x14:cfRule>
          <x14:cfRule type="cellIs" priority="12423" operator="equal" id="{440F860B-0FCB-4824-8D2C-4863624E05ED}">
            <xm:f>Tables!$B$5</xm:f>
            <x14:dxf>
              <fill>
                <patternFill>
                  <bgColor rgb="FFFFC000"/>
                </patternFill>
              </fill>
            </x14:dxf>
          </x14:cfRule>
          <x14:cfRule type="cellIs" priority="12424" operator="equal" id="{25DD3103-BFB1-48D5-A776-62F83B2E758C}">
            <xm:f>Tables!$B$6</xm:f>
            <x14:dxf>
              <fill>
                <patternFill>
                  <bgColor rgb="FFFF0000"/>
                </patternFill>
              </fill>
            </x14:dxf>
          </x14:cfRule>
          <xm:sqref>Q43</xm:sqref>
        </x14:conditionalFormatting>
        <x14:conditionalFormatting xmlns:xm="http://schemas.microsoft.com/office/excel/2006/main">
          <x14:cfRule type="cellIs" priority="12417" operator="equal" id="{4CE6344A-351B-44F1-8737-77C4EAC0B9F0}">
            <xm:f>Tables!$B$3</xm:f>
            <x14:dxf>
              <fill>
                <patternFill>
                  <bgColor rgb="FFFFFFCC"/>
                </patternFill>
              </fill>
            </x14:dxf>
          </x14:cfRule>
          <x14:cfRule type="cellIs" priority="12418" operator="equal" id="{147BC74A-F0DD-42DD-9014-212F8ACD3948}">
            <xm:f>Tables!$B$4</xm:f>
            <x14:dxf>
              <fill>
                <patternFill>
                  <bgColor rgb="FF92D050"/>
                </patternFill>
              </fill>
            </x14:dxf>
          </x14:cfRule>
          <x14:cfRule type="cellIs" priority="12419" operator="equal" id="{0520A80A-3515-4769-B20F-A1DB89FA2985}">
            <xm:f>Tables!$B$5</xm:f>
            <x14:dxf>
              <fill>
                <patternFill>
                  <bgColor rgb="FFFFC000"/>
                </patternFill>
              </fill>
            </x14:dxf>
          </x14:cfRule>
          <x14:cfRule type="cellIs" priority="12420" operator="equal" id="{3F7C2342-FE07-448F-B771-40DB91309265}">
            <xm:f>Tables!$B$6</xm:f>
            <x14:dxf>
              <fill>
                <patternFill>
                  <bgColor rgb="FFFF0000"/>
                </patternFill>
              </fill>
            </x14:dxf>
          </x14:cfRule>
          <xm:sqref>M43</xm:sqref>
        </x14:conditionalFormatting>
        <x14:conditionalFormatting xmlns:xm="http://schemas.microsoft.com/office/excel/2006/main">
          <x14:cfRule type="cellIs" priority="12413" operator="equal" id="{59145972-CABC-40E9-BE88-7C060BAACF7F}">
            <xm:f>Tables!$B$3</xm:f>
            <x14:dxf>
              <fill>
                <patternFill>
                  <bgColor rgb="FFFFFFCC"/>
                </patternFill>
              </fill>
            </x14:dxf>
          </x14:cfRule>
          <x14:cfRule type="cellIs" priority="12414" operator="equal" id="{1F526EEF-3B05-47C5-8342-7C246557B3A8}">
            <xm:f>Tables!$B$4</xm:f>
            <x14:dxf>
              <fill>
                <patternFill>
                  <bgColor rgb="FF92D050"/>
                </patternFill>
              </fill>
            </x14:dxf>
          </x14:cfRule>
          <x14:cfRule type="cellIs" priority="12415" operator="equal" id="{22082F1B-2AE5-490C-A8F3-E7C459ED8F4B}">
            <xm:f>Tables!$B$5</xm:f>
            <x14:dxf>
              <fill>
                <patternFill>
                  <bgColor rgb="FFFFC000"/>
                </patternFill>
              </fill>
            </x14:dxf>
          </x14:cfRule>
          <x14:cfRule type="cellIs" priority="12416" operator="equal" id="{18807B74-8FD9-4AD5-913E-946A799C659C}">
            <xm:f>Tables!$B$6</xm:f>
            <x14:dxf>
              <fill>
                <patternFill>
                  <bgColor rgb="FFFF0000"/>
                </patternFill>
              </fill>
            </x14:dxf>
          </x14:cfRule>
          <xm:sqref>J48:K48</xm:sqref>
        </x14:conditionalFormatting>
        <x14:conditionalFormatting xmlns:xm="http://schemas.microsoft.com/office/excel/2006/main">
          <x14:cfRule type="cellIs" priority="12401" operator="equal" id="{8C4C2F47-41EC-4286-B4BC-4555B7B9E9E5}">
            <xm:f>Tables!$B$3</xm:f>
            <x14:dxf>
              <fill>
                <patternFill>
                  <bgColor rgb="FFFFFFCC"/>
                </patternFill>
              </fill>
            </x14:dxf>
          </x14:cfRule>
          <x14:cfRule type="cellIs" priority="12402" operator="equal" id="{D58BDEEC-E274-4067-BEF0-A2C0001AE1ED}">
            <xm:f>Tables!$B$4</xm:f>
            <x14:dxf>
              <fill>
                <patternFill>
                  <bgColor rgb="FF92D050"/>
                </patternFill>
              </fill>
            </x14:dxf>
          </x14:cfRule>
          <x14:cfRule type="cellIs" priority="12403" operator="equal" id="{998AB14F-3DC7-4AAC-8F92-2527E1297895}">
            <xm:f>Tables!$B$5</xm:f>
            <x14:dxf>
              <fill>
                <patternFill>
                  <bgColor rgb="FFFFC000"/>
                </patternFill>
              </fill>
            </x14:dxf>
          </x14:cfRule>
          <x14:cfRule type="cellIs" priority="12404" operator="equal" id="{EE47005F-9CBC-438E-B4DC-557438CC2422}">
            <xm:f>Tables!$B$6</xm:f>
            <x14:dxf>
              <fill>
                <patternFill>
                  <bgColor rgb="FFFF0000"/>
                </patternFill>
              </fill>
            </x14:dxf>
          </x14:cfRule>
          <xm:sqref>J53:K53</xm:sqref>
        </x14:conditionalFormatting>
        <x14:conditionalFormatting xmlns:xm="http://schemas.microsoft.com/office/excel/2006/main">
          <x14:cfRule type="cellIs" priority="12397" operator="equal" id="{A6B9870B-B9E9-435F-A91D-FC78A04CE333}">
            <xm:f>Tables!$B$3</xm:f>
            <x14:dxf>
              <fill>
                <patternFill>
                  <bgColor rgb="FFFFFFCC"/>
                </patternFill>
              </fill>
            </x14:dxf>
          </x14:cfRule>
          <x14:cfRule type="cellIs" priority="12398" operator="equal" id="{656B30D9-5C77-45A5-9809-85B1F2C4E86E}">
            <xm:f>Tables!$B$4</xm:f>
            <x14:dxf>
              <fill>
                <patternFill>
                  <bgColor rgb="FF92D050"/>
                </patternFill>
              </fill>
            </x14:dxf>
          </x14:cfRule>
          <x14:cfRule type="cellIs" priority="12399" operator="equal" id="{C8048645-75D9-46EF-8CCE-3DF873D02E46}">
            <xm:f>Tables!$B$5</xm:f>
            <x14:dxf>
              <fill>
                <patternFill>
                  <bgColor rgb="FFFFC000"/>
                </patternFill>
              </fill>
            </x14:dxf>
          </x14:cfRule>
          <x14:cfRule type="cellIs" priority="12400" operator="equal" id="{F670C45A-F600-466C-B507-9BD358926742}">
            <xm:f>Tables!$B$6</xm:f>
            <x14:dxf>
              <fill>
                <patternFill>
                  <bgColor rgb="FFFF0000"/>
                </patternFill>
              </fill>
            </x14:dxf>
          </x14:cfRule>
          <xm:sqref>Q53</xm:sqref>
        </x14:conditionalFormatting>
        <x14:conditionalFormatting xmlns:xm="http://schemas.microsoft.com/office/excel/2006/main">
          <x14:cfRule type="cellIs" priority="12393" operator="equal" id="{DE26A42B-8D7B-4F7D-AB53-DE855D6776CA}">
            <xm:f>Tables!$B$3</xm:f>
            <x14:dxf>
              <fill>
                <patternFill>
                  <bgColor rgb="FFFFFFCC"/>
                </patternFill>
              </fill>
            </x14:dxf>
          </x14:cfRule>
          <x14:cfRule type="cellIs" priority="12394" operator="equal" id="{BF9982B5-7EB6-461B-AEB6-1702F5DD0F5D}">
            <xm:f>Tables!$B$4</xm:f>
            <x14:dxf>
              <fill>
                <patternFill>
                  <bgColor rgb="FF92D050"/>
                </patternFill>
              </fill>
            </x14:dxf>
          </x14:cfRule>
          <x14:cfRule type="cellIs" priority="12395" operator="equal" id="{5F00FE00-1038-4712-932C-E831AB46191D}">
            <xm:f>Tables!$B$5</xm:f>
            <x14:dxf>
              <fill>
                <patternFill>
                  <bgColor rgb="FFFFC000"/>
                </patternFill>
              </fill>
            </x14:dxf>
          </x14:cfRule>
          <x14:cfRule type="cellIs" priority="12396" operator="equal" id="{7CC1CCD4-29B3-4AAA-924C-3C9E2C938C72}">
            <xm:f>Tables!$B$6</xm:f>
            <x14:dxf>
              <fill>
                <patternFill>
                  <bgColor rgb="FFFF0000"/>
                </patternFill>
              </fill>
            </x14:dxf>
          </x14:cfRule>
          <xm:sqref>M53</xm:sqref>
        </x14:conditionalFormatting>
        <x14:conditionalFormatting xmlns:xm="http://schemas.microsoft.com/office/excel/2006/main">
          <x14:cfRule type="cellIs" priority="12389" operator="equal" id="{67B85D99-5ABF-484A-9E1A-E6A4E0F20E13}">
            <xm:f>Tables!$B$3</xm:f>
            <x14:dxf>
              <fill>
                <patternFill>
                  <bgColor rgb="FFFFFFCC"/>
                </patternFill>
              </fill>
            </x14:dxf>
          </x14:cfRule>
          <x14:cfRule type="cellIs" priority="12390" operator="equal" id="{FA0F932F-16BE-4B29-BCAE-83B5E70F6C33}">
            <xm:f>Tables!$B$4</xm:f>
            <x14:dxf>
              <fill>
                <patternFill>
                  <bgColor rgb="FF92D050"/>
                </patternFill>
              </fill>
            </x14:dxf>
          </x14:cfRule>
          <x14:cfRule type="cellIs" priority="12391" operator="equal" id="{C52D511C-A714-41CC-B0C4-A044CFA17914}">
            <xm:f>Tables!$B$5</xm:f>
            <x14:dxf>
              <fill>
                <patternFill>
                  <bgColor rgb="FFFFC000"/>
                </patternFill>
              </fill>
            </x14:dxf>
          </x14:cfRule>
          <x14:cfRule type="cellIs" priority="12392" operator="equal" id="{3D806B0C-0C6E-44DD-9A87-3B81880708C2}">
            <xm:f>Tables!$B$6</xm:f>
            <x14:dxf>
              <fill>
                <patternFill>
                  <bgColor rgb="FFFF0000"/>
                </patternFill>
              </fill>
            </x14:dxf>
          </x14:cfRule>
          <xm:sqref>J58:K58</xm:sqref>
        </x14:conditionalFormatting>
        <x14:conditionalFormatting xmlns:xm="http://schemas.microsoft.com/office/excel/2006/main">
          <x14:cfRule type="cellIs" priority="12377" operator="equal" id="{146B0723-78A6-4103-A7FC-BCF2DE64560A}">
            <xm:f>Tables!$B$3</xm:f>
            <x14:dxf>
              <fill>
                <patternFill>
                  <bgColor rgb="FFFFFFCC"/>
                </patternFill>
              </fill>
            </x14:dxf>
          </x14:cfRule>
          <x14:cfRule type="cellIs" priority="12378" operator="equal" id="{916D22DF-DD4B-4E03-A4D5-7D380580C02F}">
            <xm:f>Tables!$B$4</xm:f>
            <x14:dxf>
              <fill>
                <patternFill>
                  <bgColor rgb="FF92D050"/>
                </patternFill>
              </fill>
            </x14:dxf>
          </x14:cfRule>
          <x14:cfRule type="cellIs" priority="12379" operator="equal" id="{47CA276C-DE6F-4251-8F42-BD94BF42E8CD}">
            <xm:f>Tables!$B$5</xm:f>
            <x14:dxf>
              <fill>
                <patternFill>
                  <bgColor rgb="FFFFC000"/>
                </patternFill>
              </fill>
            </x14:dxf>
          </x14:cfRule>
          <x14:cfRule type="cellIs" priority="12380" operator="equal" id="{809A5B2C-45F5-4C45-9513-463B9A3CBDBF}">
            <xm:f>Tables!$B$6</xm:f>
            <x14:dxf>
              <fill>
                <patternFill>
                  <bgColor rgb="FFFF0000"/>
                </patternFill>
              </fill>
            </x14:dxf>
          </x14:cfRule>
          <xm:sqref>J63:K63</xm:sqref>
        </x14:conditionalFormatting>
        <x14:conditionalFormatting xmlns:xm="http://schemas.microsoft.com/office/excel/2006/main">
          <x14:cfRule type="cellIs" priority="12373" operator="equal" id="{427F5E62-D879-45AF-940C-27B7223A8F98}">
            <xm:f>Tables!$B$3</xm:f>
            <x14:dxf>
              <fill>
                <patternFill>
                  <bgColor rgb="FFFFFFCC"/>
                </patternFill>
              </fill>
            </x14:dxf>
          </x14:cfRule>
          <x14:cfRule type="cellIs" priority="12374" operator="equal" id="{29D0A39F-6855-40F3-B1AF-C4AC2461175E}">
            <xm:f>Tables!$B$4</xm:f>
            <x14:dxf>
              <fill>
                <patternFill>
                  <bgColor rgb="FF92D050"/>
                </patternFill>
              </fill>
            </x14:dxf>
          </x14:cfRule>
          <x14:cfRule type="cellIs" priority="12375" operator="equal" id="{9ABAAF9E-364A-4092-9040-E6FFEF12F5D9}">
            <xm:f>Tables!$B$5</xm:f>
            <x14:dxf>
              <fill>
                <patternFill>
                  <bgColor rgb="FFFFC000"/>
                </patternFill>
              </fill>
            </x14:dxf>
          </x14:cfRule>
          <x14:cfRule type="cellIs" priority="12376" operator="equal" id="{8CC772B2-A4EC-4DC2-AE45-9A0CAD68654C}">
            <xm:f>Tables!$B$6</xm:f>
            <x14:dxf>
              <fill>
                <patternFill>
                  <bgColor rgb="FFFF0000"/>
                </patternFill>
              </fill>
            </x14:dxf>
          </x14:cfRule>
          <xm:sqref>Q63</xm:sqref>
        </x14:conditionalFormatting>
        <x14:conditionalFormatting xmlns:xm="http://schemas.microsoft.com/office/excel/2006/main">
          <x14:cfRule type="cellIs" priority="12369" operator="equal" id="{571475B9-8C3C-492C-9E7E-65F8090CA973}">
            <xm:f>Tables!$B$3</xm:f>
            <x14:dxf>
              <fill>
                <patternFill>
                  <bgColor rgb="FFFFFFCC"/>
                </patternFill>
              </fill>
            </x14:dxf>
          </x14:cfRule>
          <x14:cfRule type="cellIs" priority="12370" operator="equal" id="{A5B6BFAD-ABE2-4028-8943-C006346F105B}">
            <xm:f>Tables!$B$4</xm:f>
            <x14:dxf>
              <fill>
                <patternFill>
                  <bgColor rgb="FF92D050"/>
                </patternFill>
              </fill>
            </x14:dxf>
          </x14:cfRule>
          <x14:cfRule type="cellIs" priority="12371" operator="equal" id="{1CE7B2A9-965A-43D7-B198-80D701B383FF}">
            <xm:f>Tables!$B$5</xm:f>
            <x14:dxf>
              <fill>
                <patternFill>
                  <bgColor rgb="FFFFC000"/>
                </patternFill>
              </fill>
            </x14:dxf>
          </x14:cfRule>
          <x14:cfRule type="cellIs" priority="12372" operator="equal" id="{5010419C-86E3-4278-9227-CF8F0E4DC861}">
            <xm:f>Tables!$B$6</xm:f>
            <x14:dxf>
              <fill>
                <patternFill>
                  <bgColor rgb="FFFF0000"/>
                </patternFill>
              </fill>
            </x14:dxf>
          </x14:cfRule>
          <xm:sqref>M63</xm:sqref>
        </x14:conditionalFormatting>
        <x14:conditionalFormatting xmlns:xm="http://schemas.microsoft.com/office/excel/2006/main">
          <x14:cfRule type="cellIs" priority="12365" operator="equal" id="{C5E93B69-A4A4-4CDD-A84B-98B619FC6DC4}">
            <xm:f>Tables!$B$3</xm:f>
            <x14:dxf>
              <fill>
                <patternFill>
                  <bgColor rgb="FFFFFFCC"/>
                </patternFill>
              </fill>
            </x14:dxf>
          </x14:cfRule>
          <x14:cfRule type="cellIs" priority="12366" operator="equal" id="{B297926A-D98F-43C9-8F2F-E161C4A12477}">
            <xm:f>Tables!$B$4</xm:f>
            <x14:dxf>
              <fill>
                <patternFill>
                  <bgColor rgb="FF92D050"/>
                </patternFill>
              </fill>
            </x14:dxf>
          </x14:cfRule>
          <x14:cfRule type="cellIs" priority="12367" operator="equal" id="{83496FBC-72A4-425D-844F-7F4F01BD1CAF}">
            <xm:f>Tables!$B$5</xm:f>
            <x14:dxf>
              <fill>
                <patternFill>
                  <bgColor rgb="FFFFC000"/>
                </patternFill>
              </fill>
            </x14:dxf>
          </x14:cfRule>
          <x14:cfRule type="cellIs" priority="12368" operator="equal" id="{8D48E45C-8435-42CB-95EE-DA32D542B3B7}">
            <xm:f>Tables!$B$6</xm:f>
            <x14:dxf>
              <fill>
                <patternFill>
                  <bgColor rgb="FFFF0000"/>
                </patternFill>
              </fill>
            </x14:dxf>
          </x14:cfRule>
          <xm:sqref>J77:K77</xm:sqref>
        </x14:conditionalFormatting>
        <x14:conditionalFormatting xmlns:xm="http://schemas.microsoft.com/office/excel/2006/main">
          <x14:cfRule type="cellIs" priority="12353" operator="equal" id="{9404A29F-F65C-4211-8929-25B5091F371A}">
            <xm:f>Tables!$B$3</xm:f>
            <x14:dxf>
              <fill>
                <patternFill>
                  <bgColor rgb="FFFFFFCC"/>
                </patternFill>
              </fill>
            </x14:dxf>
          </x14:cfRule>
          <x14:cfRule type="cellIs" priority="12354" operator="equal" id="{621565F4-6786-4387-B882-2D63D47F3716}">
            <xm:f>Tables!$B$4</xm:f>
            <x14:dxf>
              <fill>
                <patternFill>
                  <bgColor rgb="FF92D050"/>
                </patternFill>
              </fill>
            </x14:dxf>
          </x14:cfRule>
          <x14:cfRule type="cellIs" priority="12355" operator="equal" id="{E134D3EB-174D-45DA-A5F2-F85C6BE88780}">
            <xm:f>Tables!$B$5</xm:f>
            <x14:dxf>
              <fill>
                <patternFill>
                  <bgColor rgb="FFFFC000"/>
                </patternFill>
              </fill>
            </x14:dxf>
          </x14:cfRule>
          <x14:cfRule type="cellIs" priority="12356" operator="equal" id="{0519533A-0CC3-420D-B2A5-778B9119792A}">
            <xm:f>Tables!$B$6</xm:f>
            <x14:dxf>
              <fill>
                <patternFill>
                  <bgColor rgb="FFFF0000"/>
                </patternFill>
              </fill>
            </x14:dxf>
          </x14:cfRule>
          <xm:sqref>J86:K86</xm:sqref>
        </x14:conditionalFormatting>
        <x14:conditionalFormatting xmlns:xm="http://schemas.microsoft.com/office/excel/2006/main">
          <x14:cfRule type="cellIs" priority="12341" operator="equal" id="{E83058F4-BC01-4146-A7E1-870573CFD1BE}">
            <xm:f>Tables!$B$3</xm:f>
            <x14:dxf>
              <fill>
                <patternFill>
                  <bgColor rgb="FFFFFFCC"/>
                </patternFill>
              </fill>
            </x14:dxf>
          </x14:cfRule>
          <x14:cfRule type="cellIs" priority="12342" operator="equal" id="{013D65D0-DEB1-4EC3-A3E4-1C0C7524DF36}">
            <xm:f>Tables!$B$4</xm:f>
            <x14:dxf>
              <fill>
                <patternFill>
                  <bgColor rgb="FF92D050"/>
                </patternFill>
              </fill>
            </x14:dxf>
          </x14:cfRule>
          <x14:cfRule type="cellIs" priority="12343" operator="equal" id="{50689670-AB4B-427D-BF7F-7FF753AB070B}">
            <xm:f>Tables!$B$5</xm:f>
            <x14:dxf>
              <fill>
                <patternFill>
                  <bgColor rgb="FFFFC000"/>
                </patternFill>
              </fill>
            </x14:dxf>
          </x14:cfRule>
          <x14:cfRule type="cellIs" priority="12344" operator="equal" id="{FE5C70C5-2240-45DA-9ABA-92463AA04884}">
            <xm:f>Tables!$B$6</xm:f>
            <x14:dxf>
              <fill>
                <patternFill>
                  <bgColor rgb="FFFF0000"/>
                </patternFill>
              </fill>
            </x14:dxf>
          </x14:cfRule>
          <xm:sqref>J91:K91</xm:sqref>
        </x14:conditionalFormatting>
        <x14:conditionalFormatting xmlns:xm="http://schemas.microsoft.com/office/excel/2006/main">
          <x14:cfRule type="cellIs" priority="12337" operator="equal" id="{A531A8FF-CD49-4716-9D23-D7DCD0823D38}">
            <xm:f>Tables!$B$3</xm:f>
            <x14:dxf>
              <fill>
                <patternFill>
                  <bgColor rgb="FFFFFFCC"/>
                </patternFill>
              </fill>
            </x14:dxf>
          </x14:cfRule>
          <x14:cfRule type="cellIs" priority="12338" operator="equal" id="{C49C5315-7A43-4E31-94B2-3339963277AC}">
            <xm:f>Tables!$B$4</xm:f>
            <x14:dxf>
              <fill>
                <patternFill>
                  <bgColor rgb="FF92D050"/>
                </patternFill>
              </fill>
            </x14:dxf>
          </x14:cfRule>
          <x14:cfRule type="cellIs" priority="12339" operator="equal" id="{53E88A69-5406-4DBD-9949-DA4F179BD4B1}">
            <xm:f>Tables!$B$5</xm:f>
            <x14:dxf>
              <fill>
                <patternFill>
                  <bgColor rgb="FFFFC000"/>
                </patternFill>
              </fill>
            </x14:dxf>
          </x14:cfRule>
          <x14:cfRule type="cellIs" priority="12340" operator="equal" id="{84D60444-F127-4C83-84A5-25B8F5D24EBE}">
            <xm:f>Tables!$B$6</xm:f>
            <x14:dxf>
              <fill>
                <patternFill>
                  <bgColor rgb="FFFF0000"/>
                </patternFill>
              </fill>
            </x14:dxf>
          </x14:cfRule>
          <xm:sqref>Q91</xm:sqref>
        </x14:conditionalFormatting>
        <x14:conditionalFormatting xmlns:xm="http://schemas.microsoft.com/office/excel/2006/main">
          <x14:cfRule type="cellIs" priority="12333" operator="equal" id="{3965F30B-CA01-44F6-9986-83F021B9A073}">
            <xm:f>Tables!$B$3</xm:f>
            <x14:dxf>
              <fill>
                <patternFill>
                  <bgColor rgb="FFFFFFCC"/>
                </patternFill>
              </fill>
            </x14:dxf>
          </x14:cfRule>
          <x14:cfRule type="cellIs" priority="12334" operator="equal" id="{16659B7E-6402-4DBA-A357-0B8A1AB37516}">
            <xm:f>Tables!$B$4</xm:f>
            <x14:dxf>
              <fill>
                <patternFill>
                  <bgColor rgb="FF92D050"/>
                </patternFill>
              </fill>
            </x14:dxf>
          </x14:cfRule>
          <x14:cfRule type="cellIs" priority="12335" operator="equal" id="{28D38059-4C50-4639-BB32-E5D0F61C0115}">
            <xm:f>Tables!$B$5</xm:f>
            <x14:dxf>
              <fill>
                <patternFill>
                  <bgColor rgb="FFFFC000"/>
                </patternFill>
              </fill>
            </x14:dxf>
          </x14:cfRule>
          <x14:cfRule type="cellIs" priority="12336" operator="equal" id="{D66A6593-FC6C-4D7C-9553-2C933839722A}">
            <xm:f>Tables!$B$6</xm:f>
            <x14:dxf>
              <fill>
                <patternFill>
                  <bgColor rgb="FFFF0000"/>
                </patternFill>
              </fill>
            </x14:dxf>
          </x14:cfRule>
          <xm:sqref>M91</xm:sqref>
        </x14:conditionalFormatting>
        <x14:conditionalFormatting xmlns:xm="http://schemas.microsoft.com/office/excel/2006/main">
          <x14:cfRule type="cellIs" priority="12329" operator="equal" id="{BB7F1ECD-C65C-4299-A182-96C8DB5A7194}">
            <xm:f>Tables!$B$3</xm:f>
            <x14:dxf>
              <fill>
                <patternFill>
                  <bgColor rgb="FFFFFFCC"/>
                </patternFill>
              </fill>
            </x14:dxf>
          </x14:cfRule>
          <x14:cfRule type="cellIs" priority="12330" operator="equal" id="{0912980B-CC4F-491B-8AA5-3A00BAFC2A67}">
            <xm:f>Tables!$B$4</xm:f>
            <x14:dxf>
              <fill>
                <patternFill>
                  <bgColor rgb="FF92D050"/>
                </patternFill>
              </fill>
            </x14:dxf>
          </x14:cfRule>
          <x14:cfRule type="cellIs" priority="12331" operator="equal" id="{7FA44E5F-15F8-4BF1-8CAB-E6724B8759A6}">
            <xm:f>Tables!$B$5</xm:f>
            <x14:dxf>
              <fill>
                <patternFill>
                  <bgColor rgb="FFFFC000"/>
                </patternFill>
              </fill>
            </x14:dxf>
          </x14:cfRule>
          <x14:cfRule type="cellIs" priority="12332" operator="equal" id="{BD85F6BA-ED44-4FB2-98A3-6EC93CBF03E5}">
            <xm:f>Tables!$B$6</xm:f>
            <x14:dxf>
              <fill>
                <patternFill>
                  <bgColor rgb="FFFF0000"/>
                </patternFill>
              </fill>
            </x14:dxf>
          </x14:cfRule>
          <xm:sqref>J96:K96</xm:sqref>
        </x14:conditionalFormatting>
        <x14:conditionalFormatting xmlns:xm="http://schemas.microsoft.com/office/excel/2006/main">
          <x14:cfRule type="cellIs" priority="12317" operator="equal" id="{531432CF-A09C-48C8-A11E-F5E5763B53FF}">
            <xm:f>Tables!$B$3</xm:f>
            <x14:dxf>
              <fill>
                <patternFill>
                  <bgColor rgb="FFFFFFCC"/>
                </patternFill>
              </fill>
            </x14:dxf>
          </x14:cfRule>
          <x14:cfRule type="cellIs" priority="12318" operator="equal" id="{0D234756-06DA-4007-AE71-C10B048019CC}">
            <xm:f>Tables!$B$4</xm:f>
            <x14:dxf>
              <fill>
                <patternFill>
                  <bgColor rgb="FF92D050"/>
                </patternFill>
              </fill>
            </x14:dxf>
          </x14:cfRule>
          <x14:cfRule type="cellIs" priority="12319" operator="equal" id="{0B47FBC3-A1D9-4EFC-8A8C-62F7CF2F59B2}">
            <xm:f>Tables!$B$5</xm:f>
            <x14:dxf>
              <fill>
                <patternFill>
                  <bgColor rgb="FFFFC000"/>
                </patternFill>
              </fill>
            </x14:dxf>
          </x14:cfRule>
          <x14:cfRule type="cellIs" priority="12320" operator="equal" id="{E7460B23-D506-4048-8260-DFD3C0467261}">
            <xm:f>Tables!$B$6</xm:f>
            <x14:dxf>
              <fill>
                <patternFill>
                  <bgColor rgb="FFFF0000"/>
                </patternFill>
              </fill>
            </x14:dxf>
          </x14:cfRule>
          <xm:sqref>J105:K105</xm:sqref>
        </x14:conditionalFormatting>
        <x14:conditionalFormatting xmlns:xm="http://schemas.microsoft.com/office/excel/2006/main">
          <x14:cfRule type="cellIs" priority="12305" operator="equal" id="{AB7B27BB-BB40-40D5-A09C-98BD3B84C9F1}">
            <xm:f>Tables!$B$3</xm:f>
            <x14:dxf>
              <fill>
                <patternFill>
                  <bgColor rgb="FFFFFFCC"/>
                </patternFill>
              </fill>
            </x14:dxf>
          </x14:cfRule>
          <x14:cfRule type="cellIs" priority="12306" operator="equal" id="{11D50495-D92B-4712-A192-56B9EEECDF92}">
            <xm:f>Tables!$B$4</xm:f>
            <x14:dxf>
              <fill>
                <patternFill>
                  <bgColor rgb="FF92D050"/>
                </patternFill>
              </fill>
            </x14:dxf>
          </x14:cfRule>
          <x14:cfRule type="cellIs" priority="12307" operator="equal" id="{89BBC177-5720-4E83-A2F0-37FFCF7334CB}">
            <xm:f>Tables!$B$5</xm:f>
            <x14:dxf>
              <fill>
                <patternFill>
                  <bgColor rgb="FFFFC000"/>
                </patternFill>
              </fill>
            </x14:dxf>
          </x14:cfRule>
          <x14:cfRule type="cellIs" priority="12308" operator="equal" id="{F5E2E80D-7A7F-42E7-8A7E-6E18FC6B9A88}">
            <xm:f>Tables!$B$6</xm:f>
            <x14:dxf>
              <fill>
                <patternFill>
                  <bgColor rgb="FFFF0000"/>
                </patternFill>
              </fill>
            </x14:dxf>
          </x14:cfRule>
          <xm:sqref>J110:K110</xm:sqref>
        </x14:conditionalFormatting>
        <x14:conditionalFormatting xmlns:xm="http://schemas.microsoft.com/office/excel/2006/main">
          <x14:cfRule type="cellIs" priority="12301" operator="equal" id="{D5E351D3-56F7-4044-8255-F19A70C23D3E}">
            <xm:f>Tables!$B$3</xm:f>
            <x14:dxf>
              <fill>
                <patternFill>
                  <bgColor rgb="FFFFFFCC"/>
                </patternFill>
              </fill>
            </x14:dxf>
          </x14:cfRule>
          <x14:cfRule type="cellIs" priority="12302" operator="equal" id="{17890472-9EC6-4772-B613-0EAD6B09A830}">
            <xm:f>Tables!$B$4</xm:f>
            <x14:dxf>
              <fill>
                <patternFill>
                  <bgColor rgb="FF92D050"/>
                </patternFill>
              </fill>
            </x14:dxf>
          </x14:cfRule>
          <x14:cfRule type="cellIs" priority="12303" operator="equal" id="{1372AF76-AAEF-46B1-BF84-3D6C2BCDE3FC}">
            <xm:f>Tables!$B$5</xm:f>
            <x14:dxf>
              <fill>
                <patternFill>
                  <bgColor rgb="FFFFC000"/>
                </patternFill>
              </fill>
            </x14:dxf>
          </x14:cfRule>
          <x14:cfRule type="cellIs" priority="12304" operator="equal" id="{63EFBC8B-4485-495C-9379-43EE4268B866}">
            <xm:f>Tables!$B$6</xm:f>
            <x14:dxf>
              <fill>
                <patternFill>
                  <bgColor rgb="FFFF0000"/>
                </patternFill>
              </fill>
            </x14:dxf>
          </x14:cfRule>
          <xm:sqref>Q110</xm:sqref>
        </x14:conditionalFormatting>
        <x14:conditionalFormatting xmlns:xm="http://schemas.microsoft.com/office/excel/2006/main">
          <x14:cfRule type="cellIs" priority="12297" operator="equal" id="{F3D9FE9E-AF89-4ABC-8C1D-F1F69B2298C1}">
            <xm:f>Tables!$B$3</xm:f>
            <x14:dxf>
              <fill>
                <patternFill>
                  <bgColor rgb="FFFFFFCC"/>
                </patternFill>
              </fill>
            </x14:dxf>
          </x14:cfRule>
          <x14:cfRule type="cellIs" priority="12298" operator="equal" id="{01F3AB61-52F2-4C6B-8134-08352C1D0D3A}">
            <xm:f>Tables!$B$4</xm:f>
            <x14:dxf>
              <fill>
                <patternFill>
                  <bgColor rgb="FF92D050"/>
                </patternFill>
              </fill>
            </x14:dxf>
          </x14:cfRule>
          <x14:cfRule type="cellIs" priority="12299" operator="equal" id="{2244FF71-3AA0-421B-9DCB-F05B1F952DA6}">
            <xm:f>Tables!$B$5</xm:f>
            <x14:dxf>
              <fill>
                <patternFill>
                  <bgColor rgb="FFFFC000"/>
                </patternFill>
              </fill>
            </x14:dxf>
          </x14:cfRule>
          <x14:cfRule type="cellIs" priority="12300" operator="equal" id="{2DF71777-84BF-4FE3-A216-1CFBDD190163}">
            <xm:f>Tables!$B$6</xm:f>
            <x14:dxf>
              <fill>
                <patternFill>
                  <bgColor rgb="FFFF0000"/>
                </patternFill>
              </fill>
            </x14:dxf>
          </x14:cfRule>
          <xm:sqref>M110</xm:sqref>
        </x14:conditionalFormatting>
        <x14:conditionalFormatting xmlns:xm="http://schemas.microsoft.com/office/excel/2006/main">
          <x14:cfRule type="cellIs" priority="12293" operator="equal" id="{54D79BC6-B446-4E0F-B750-038E9C8C2DF7}">
            <xm:f>Tables!$B$3</xm:f>
            <x14:dxf>
              <fill>
                <patternFill>
                  <bgColor rgb="FFFFFFCC"/>
                </patternFill>
              </fill>
            </x14:dxf>
          </x14:cfRule>
          <x14:cfRule type="cellIs" priority="12294" operator="equal" id="{770FB9A3-1566-409D-AE10-DBA02670ED48}">
            <xm:f>Tables!$B$4</xm:f>
            <x14:dxf>
              <fill>
                <patternFill>
                  <bgColor rgb="FF92D050"/>
                </patternFill>
              </fill>
            </x14:dxf>
          </x14:cfRule>
          <x14:cfRule type="cellIs" priority="12295" operator="equal" id="{9BB6BB73-268A-46CE-9357-5BD450C84A9A}">
            <xm:f>Tables!$B$5</xm:f>
            <x14:dxf>
              <fill>
                <patternFill>
                  <bgColor rgb="FFFFC000"/>
                </patternFill>
              </fill>
            </x14:dxf>
          </x14:cfRule>
          <x14:cfRule type="cellIs" priority="12296" operator="equal" id="{467182D0-7479-4FBF-981D-47CB25DEBC87}">
            <xm:f>Tables!$B$6</xm:f>
            <x14:dxf>
              <fill>
                <patternFill>
                  <bgColor rgb="FFFF0000"/>
                </patternFill>
              </fill>
            </x14:dxf>
          </x14:cfRule>
          <xm:sqref>J121:K121</xm:sqref>
        </x14:conditionalFormatting>
        <x14:conditionalFormatting xmlns:xm="http://schemas.microsoft.com/office/excel/2006/main">
          <x14:cfRule type="cellIs" priority="12289" operator="equal" id="{6F52CB57-FCD1-4EC1-8689-E34F90980B84}">
            <xm:f>Tables!$B$3</xm:f>
            <x14:dxf>
              <fill>
                <patternFill>
                  <bgColor rgb="FFFFFFCC"/>
                </patternFill>
              </fill>
            </x14:dxf>
          </x14:cfRule>
          <x14:cfRule type="cellIs" priority="12290" operator="equal" id="{1F0228C6-0C19-45E9-B044-FDCD83EE948A}">
            <xm:f>Tables!$B$4</xm:f>
            <x14:dxf>
              <fill>
                <patternFill>
                  <bgColor rgb="FF92D050"/>
                </patternFill>
              </fill>
            </x14:dxf>
          </x14:cfRule>
          <x14:cfRule type="cellIs" priority="12291" operator="equal" id="{0BCAF03C-7682-4B1D-92BD-3F4FBBE0E63B}">
            <xm:f>Tables!$B$5</xm:f>
            <x14:dxf>
              <fill>
                <patternFill>
                  <bgColor rgb="FFFFC000"/>
                </patternFill>
              </fill>
            </x14:dxf>
          </x14:cfRule>
          <x14:cfRule type="cellIs" priority="12292" operator="equal" id="{DB85BE1F-532A-4D9B-A1AB-B54FD958E21B}">
            <xm:f>Tables!$B$6</xm:f>
            <x14:dxf>
              <fill>
                <patternFill>
                  <bgColor rgb="FFFF0000"/>
                </patternFill>
              </fill>
            </x14:dxf>
          </x14:cfRule>
          <xm:sqref>Q121</xm:sqref>
        </x14:conditionalFormatting>
        <x14:conditionalFormatting xmlns:xm="http://schemas.microsoft.com/office/excel/2006/main">
          <x14:cfRule type="cellIs" priority="12285" operator="equal" id="{CF4DEE62-69E4-4460-9B87-8B41F3C8F233}">
            <xm:f>Tables!$B$3</xm:f>
            <x14:dxf>
              <fill>
                <patternFill>
                  <bgColor rgb="FFFFFFCC"/>
                </patternFill>
              </fill>
            </x14:dxf>
          </x14:cfRule>
          <x14:cfRule type="cellIs" priority="12286" operator="equal" id="{A225F4EB-5B52-4346-BEF1-8C51214CE5E2}">
            <xm:f>Tables!$B$4</xm:f>
            <x14:dxf>
              <fill>
                <patternFill>
                  <bgColor rgb="FF92D050"/>
                </patternFill>
              </fill>
            </x14:dxf>
          </x14:cfRule>
          <x14:cfRule type="cellIs" priority="12287" operator="equal" id="{A73C4D69-B542-4BDF-8D98-5FBAF3C9F03D}">
            <xm:f>Tables!$B$5</xm:f>
            <x14:dxf>
              <fill>
                <patternFill>
                  <bgColor rgb="FFFFC000"/>
                </patternFill>
              </fill>
            </x14:dxf>
          </x14:cfRule>
          <x14:cfRule type="cellIs" priority="12288" operator="equal" id="{6DC12BF4-7F26-4C98-AECD-61B7962C65C9}">
            <xm:f>Tables!$B$6</xm:f>
            <x14:dxf>
              <fill>
                <patternFill>
                  <bgColor rgb="FFFF0000"/>
                </patternFill>
              </fill>
            </x14:dxf>
          </x14:cfRule>
          <xm:sqref>M121</xm:sqref>
        </x14:conditionalFormatting>
        <x14:conditionalFormatting xmlns:xm="http://schemas.microsoft.com/office/excel/2006/main">
          <x14:cfRule type="cellIs" priority="12281" operator="equal" id="{4AEAE5E8-CAE8-473E-8FAB-0AFA4D20FB89}">
            <xm:f>Tables!$B$3</xm:f>
            <x14:dxf>
              <fill>
                <patternFill>
                  <bgColor rgb="FFFFFFCC"/>
                </patternFill>
              </fill>
            </x14:dxf>
          </x14:cfRule>
          <x14:cfRule type="cellIs" priority="12282" operator="equal" id="{75A627F7-3B88-4747-A6D8-67D5FEFABE17}">
            <xm:f>Tables!$B$4</xm:f>
            <x14:dxf>
              <fill>
                <patternFill>
                  <bgColor rgb="FF92D050"/>
                </patternFill>
              </fill>
            </x14:dxf>
          </x14:cfRule>
          <x14:cfRule type="cellIs" priority="12283" operator="equal" id="{453F906D-81F0-43FF-BF20-2D0071815127}">
            <xm:f>Tables!$B$5</xm:f>
            <x14:dxf>
              <fill>
                <patternFill>
                  <bgColor rgb="FFFFC000"/>
                </patternFill>
              </fill>
            </x14:dxf>
          </x14:cfRule>
          <x14:cfRule type="cellIs" priority="12284" operator="equal" id="{908B47D7-802F-4E5C-ABC4-AB5A20398B92}">
            <xm:f>Tables!$B$6</xm:f>
            <x14:dxf>
              <fill>
                <patternFill>
                  <bgColor rgb="FFFF0000"/>
                </patternFill>
              </fill>
            </x14:dxf>
          </x14:cfRule>
          <xm:sqref>J132:K132</xm:sqref>
        </x14:conditionalFormatting>
        <x14:conditionalFormatting xmlns:xm="http://schemas.microsoft.com/office/excel/2006/main">
          <x14:cfRule type="cellIs" priority="12277" operator="equal" id="{C0F8243F-F34E-434B-9D5E-6B0AC02547C4}">
            <xm:f>Tables!$B$3</xm:f>
            <x14:dxf>
              <fill>
                <patternFill>
                  <bgColor rgb="FFFFFFCC"/>
                </patternFill>
              </fill>
            </x14:dxf>
          </x14:cfRule>
          <x14:cfRule type="cellIs" priority="12278" operator="equal" id="{5768660A-F225-4EA7-A108-6CFBE2462C1F}">
            <xm:f>Tables!$B$4</xm:f>
            <x14:dxf>
              <fill>
                <patternFill>
                  <bgColor rgb="FF92D050"/>
                </patternFill>
              </fill>
            </x14:dxf>
          </x14:cfRule>
          <x14:cfRule type="cellIs" priority="12279" operator="equal" id="{6E7632F0-E063-438F-9EE8-C4F13212D754}">
            <xm:f>Tables!$B$5</xm:f>
            <x14:dxf>
              <fill>
                <patternFill>
                  <bgColor rgb="FFFFC000"/>
                </patternFill>
              </fill>
            </x14:dxf>
          </x14:cfRule>
          <x14:cfRule type="cellIs" priority="12280" operator="equal" id="{C8CAF970-701B-4F98-89C3-5DB9D5475EA1}">
            <xm:f>Tables!$B$6</xm:f>
            <x14:dxf>
              <fill>
                <patternFill>
                  <bgColor rgb="FFFF0000"/>
                </patternFill>
              </fill>
            </x14:dxf>
          </x14:cfRule>
          <xm:sqref>Q132</xm:sqref>
        </x14:conditionalFormatting>
        <x14:conditionalFormatting xmlns:xm="http://schemas.microsoft.com/office/excel/2006/main">
          <x14:cfRule type="cellIs" priority="12273" operator="equal" id="{A9850DB9-D839-42B2-B0F6-E71E113782DB}">
            <xm:f>Tables!$B$3</xm:f>
            <x14:dxf>
              <fill>
                <patternFill>
                  <bgColor rgb="FFFFFFCC"/>
                </patternFill>
              </fill>
            </x14:dxf>
          </x14:cfRule>
          <x14:cfRule type="cellIs" priority="12274" operator="equal" id="{6DDBF454-EA22-40C5-9D0F-E41E02D16071}">
            <xm:f>Tables!$B$4</xm:f>
            <x14:dxf>
              <fill>
                <patternFill>
                  <bgColor rgb="FF92D050"/>
                </patternFill>
              </fill>
            </x14:dxf>
          </x14:cfRule>
          <x14:cfRule type="cellIs" priority="12275" operator="equal" id="{6C378581-5A4C-44EB-82F6-BC3058FFA243}">
            <xm:f>Tables!$B$5</xm:f>
            <x14:dxf>
              <fill>
                <patternFill>
                  <bgColor rgb="FFFFC000"/>
                </patternFill>
              </fill>
            </x14:dxf>
          </x14:cfRule>
          <x14:cfRule type="cellIs" priority="12276" operator="equal" id="{37F77131-70D9-4844-B55A-13336D976586}">
            <xm:f>Tables!$B$6</xm:f>
            <x14:dxf>
              <fill>
                <patternFill>
                  <bgColor rgb="FFFF0000"/>
                </patternFill>
              </fill>
            </x14:dxf>
          </x14:cfRule>
          <xm:sqref>M132</xm:sqref>
        </x14:conditionalFormatting>
        <x14:conditionalFormatting xmlns:xm="http://schemas.microsoft.com/office/excel/2006/main">
          <x14:cfRule type="cellIs" priority="12269" operator="equal" id="{CF445DC5-4A01-4E10-BF03-064BEE30799A}">
            <xm:f>Tables!$B$3</xm:f>
            <x14:dxf>
              <fill>
                <patternFill>
                  <bgColor rgb="FFFFFFCC"/>
                </patternFill>
              </fill>
            </x14:dxf>
          </x14:cfRule>
          <x14:cfRule type="cellIs" priority="12270" operator="equal" id="{092BD1BE-83A0-4030-A2A4-3423FD64B1D7}">
            <xm:f>Tables!$B$4</xm:f>
            <x14:dxf>
              <fill>
                <patternFill>
                  <bgColor rgb="FF92D050"/>
                </patternFill>
              </fill>
            </x14:dxf>
          </x14:cfRule>
          <x14:cfRule type="cellIs" priority="12271" operator="equal" id="{3F93592B-A2AB-4011-B940-40591AAA488D}">
            <xm:f>Tables!$B$5</xm:f>
            <x14:dxf>
              <fill>
                <patternFill>
                  <bgColor rgb="FFFFC000"/>
                </patternFill>
              </fill>
            </x14:dxf>
          </x14:cfRule>
          <x14:cfRule type="cellIs" priority="12272" operator="equal" id="{C9E0194E-8411-49DE-9815-0EABDB962E3D}">
            <xm:f>Tables!$B$6</xm:f>
            <x14:dxf>
              <fill>
                <patternFill>
                  <bgColor rgb="FFFF0000"/>
                </patternFill>
              </fill>
            </x14:dxf>
          </x14:cfRule>
          <xm:sqref>J143:K143</xm:sqref>
        </x14:conditionalFormatting>
        <x14:conditionalFormatting xmlns:xm="http://schemas.microsoft.com/office/excel/2006/main">
          <x14:cfRule type="cellIs" priority="12265" operator="equal" id="{B305F4DC-0FFD-4FD3-9B38-97FBCD500D26}">
            <xm:f>Tables!$B$3</xm:f>
            <x14:dxf>
              <fill>
                <patternFill>
                  <bgColor rgb="FFFFFFCC"/>
                </patternFill>
              </fill>
            </x14:dxf>
          </x14:cfRule>
          <x14:cfRule type="cellIs" priority="12266" operator="equal" id="{37D28E90-C8D8-4FD7-A2CF-665BBBC1989B}">
            <xm:f>Tables!$B$4</xm:f>
            <x14:dxf>
              <fill>
                <patternFill>
                  <bgColor rgb="FF92D050"/>
                </patternFill>
              </fill>
            </x14:dxf>
          </x14:cfRule>
          <x14:cfRule type="cellIs" priority="12267" operator="equal" id="{10B3AFF5-AC99-435E-807D-8FE7003AF884}">
            <xm:f>Tables!$B$5</xm:f>
            <x14:dxf>
              <fill>
                <patternFill>
                  <bgColor rgb="FFFFC000"/>
                </patternFill>
              </fill>
            </x14:dxf>
          </x14:cfRule>
          <x14:cfRule type="cellIs" priority="12268" operator="equal" id="{F7175195-362F-4412-9D8B-73C4F9F55DC2}">
            <xm:f>Tables!$B$6</xm:f>
            <x14:dxf>
              <fill>
                <patternFill>
                  <bgColor rgb="FFFF0000"/>
                </patternFill>
              </fill>
            </x14:dxf>
          </x14:cfRule>
          <xm:sqref>Q143</xm:sqref>
        </x14:conditionalFormatting>
        <x14:conditionalFormatting xmlns:xm="http://schemas.microsoft.com/office/excel/2006/main">
          <x14:cfRule type="cellIs" priority="12261" operator="equal" id="{7FD8791A-D97B-4F23-AE52-D0890AB13EAE}">
            <xm:f>Tables!$B$3</xm:f>
            <x14:dxf>
              <fill>
                <patternFill>
                  <bgColor rgb="FFFFFFCC"/>
                </patternFill>
              </fill>
            </x14:dxf>
          </x14:cfRule>
          <x14:cfRule type="cellIs" priority="12262" operator="equal" id="{026612DD-1063-4EEF-89F6-86B45470B50A}">
            <xm:f>Tables!$B$4</xm:f>
            <x14:dxf>
              <fill>
                <patternFill>
                  <bgColor rgb="FF92D050"/>
                </patternFill>
              </fill>
            </x14:dxf>
          </x14:cfRule>
          <x14:cfRule type="cellIs" priority="12263" operator="equal" id="{0CF2E4BD-974F-4B01-9CCB-D5AC3A5DDA3E}">
            <xm:f>Tables!$B$5</xm:f>
            <x14:dxf>
              <fill>
                <patternFill>
                  <bgColor rgb="FFFFC000"/>
                </patternFill>
              </fill>
            </x14:dxf>
          </x14:cfRule>
          <x14:cfRule type="cellIs" priority="12264" operator="equal" id="{816E780F-9A9B-4676-9945-125060B7E5A4}">
            <xm:f>Tables!$B$6</xm:f>
            <x14:dxf>
              <fill>
                <patternFill>
                  <bgColor rgb="FFFF0000"/>
                </patternFill>
              </fill>
            </x14:dxf>
          </x14:cfRule>
          <xm:sqref>M143</xm:sqref>
        </x14:conditionalFormatting>
        <x14:conditionalFormatting xmlns:xm="http://schemas.microsoft.com/office/excel/2006/main">
          <x14:cfRule type="cellIs" priority="12257" operator="equal" id="{DD7DCD5C-6BA1-4443-9679-86EC0DDC4C7A}">
            <xm:f>Tables!$B$3</xm:f>
            <x14:dxf>
              <fill>
                <patternFill>
                  <bgColor rgb="FFFFFFCC"/>
                </patternFill>
              </fill>
            </x14:dxf>
          </x14:cfRule>
          <x14:cfRule type="cellIs" priority="12258" operator="equal" id="{1C635D6B-C635-4AE9-B57B-B44E43A76A0B}">
            <xm:f>Tables!$B$4</xm:f>
            <x14:dxf>
              <fill>
                <patternFill>
                  <bgColor rgb="FF92D050"/>
                </patternFill>
              </fill>
            </x14:dxf>
          </x14:cfRule>
          <x14:cfRule type="cellIs" priority="12259" operator="equal" id="{4484E1D9-8EDB-4E60-A870-0C601C6612E3}">
            <xm:f>Tables!$B$5</xm:f>
            <x14:dxf>
              <fill>
                <patternFill>
                  <bgColor rgb="FFFFC000"/>
                </patternFill>
              </fill>
            </x14:dxf>
          </x14:cfRule>
          <x14:cfRule type="cellIs" priority="12260" operator="equal" id="{2171C46F-5992-4A30-A2E8-C88D25056269}">
            <xm:f>Tables!$B$6</xm:f>
            <x14:dxf>
              <fill>
                <patternFill>
                  <bgColor rgb="FFFF0000"/>
                </patternFill>
              </fill>
            </x14:dxf>
          </x14:cfRule>
          <xm:sqref>J154:K154</xm:sqref>
        </x14:conditionalFormatting>
        <x14:conditionalFormatting xmlns:xm="http://schemas.microsoft.com/office/excel/2006/main">
          <x14:cfRule type="cellIs" priority="12253" operator="equal" id="{BFE5C07C-F839-4808-BE16-32C4F60D9CEF}">
            <xm:f>Tables!$B$3</xm:f>
            <x14:dxf>
              <fill>
                <patternFill>
                  <bgColor rgb="FFFFFFCC"/>
                </patternFill>
              </fill>
            </x14:dxf>
          </x14:cfRule>
          <x14:cfRule type="cellIs" priority="12254" operator="equal" id="{6048337B-BA97-4A55-B004-A40FF480809A}">
            <xm:f>Tables!$B$4</xm:f>
            <x14:dxf>
              <fill>
                <patternFill>
                  <bgColor rgb="FF92D050"/>
                </patternFill>
              </fill>
            </x14:dxf>
          </x14:cfRule>
          <x14:cfRule type="cellIs" priority="12255" operator="equal" id="{37290621-D22E-4A45-A8F4-4D8E6CF53BAF}">
            <xm:f>Tables!$B$5</xm:f>
            <x14:dxf>
              <fill>
                <patternFill>
                  <bgColor rgb="FFFFC000"/>
                </patternFill>
              </fill>
            </x14:dxf>
          </x14:cfRule>
          <x14:cfRule type="cellIs" priority="12256" operator="equal" id="{44BFF1DD-B858-4AE8-97AE-079673F2D7C9}">
            <xm:f>Tables!$B$6</xm:f>
            <x14:dxf>
              <fill>
                <patternFill>
                  <bgColor rgb="FFFF0000"/>
                </patternFill>
              </fill>
            </x14:dxf>
          </x14:cfRule>
          <xm:sqref>Q154</xm:sqref>
        </x14:conditionalFormatting>
        <x14:conditionalFormatting xmlns:xm="http://schemas.microsoft.com/office/excel/2006/main">
          <x14:cfRule type="cellIs" priority="12249" operator="equal" id="{3E9E8150-0DC4-4C16-B08D-0D8EA14178A6}">
            <xm:f>Tables!$B$3</xm:f>
            <x14:dxf>
              <fill>
                <patternFill>
                  <bgColor rgb="FFFFFFCC"/>
                </patternFill>
              </fill>
            </x14:dxf>
          </x14:cfRule>
          <x14:cfRule type="cellIs" priority="12250" operator="equal" id="{EB336BF6-5B7B-4096-B791-E89108D47632}">
            <xm:f>Tables!$B$4</xm:f>
            <x14:dxf>
              <fill>
                <patternFill>
                  <bgColor rgb="FF92D050"/>
                </patternFill>
              </fill>
            </x14:dxf>
          </x14:cfRule>
          <x14:cfRule type="cellIs" priority="12251" operator="equal" id="{976E45C6-57C2-47A7-BAE4-D051153E72D8}">
            <xm:f>Tables!$B$5</xm:f>
            <x14:dxf>
              <fill>
                <patternFill>
                  <bgColor rgb="FFFFC000"/>
                </patternFill>
              </fill>
            </x14:dxf>
          </x14:cfRule>
          <x14:cfRule type="cellIs" priority="12252" operator="equal" id="{C2696DF5-C44F-41DF-B177-97990BB053FE}">
            <xm:f>Tables!$B$6</xm:f>
            <x14:dxf>
              <fill>
                <patternFill>
                  <bgColor rgb="FFFF0000"/>
                </patternFill>
              </fill>
            </x14:dxf>
          </x14:cfRule>
          <xm:sqref>M154</xm:sqref>
        </x14:conditionalFormatting>
        <x14:conditionalFormatting xmlns:xm="http://schemas.microsoft.com/office/excel/2006/main">
          <x14:cfRule type="cellIs" priority="12245" operator="equal" id="{C6EC77FB-87F5-4249-9399-F698A9306570}">
            <xm:f>Tables!$B$3</xm:f>
            <x14:dxf>
              <fill>
                <patternFill>
                  <bgColor rgb="FFFFFFCC"/>
                </patternFill>
              </fill>
            </x14:dxf>
          </x14:cfRule>
          <x14:cfRule type="cellIs" priority="12246" operator="equal" id="{30B85ED8-F0F6-4327-BD55-C5317CDB777C}">
            <xm:f>Tables!$B$4</xm:f>
            <x14:dxf>
              <fill>
                <patternFill>
                  <bgColor rgb="FF92D050"/>
                </patternFill>
              </fill>
            </x14:dxf>
          </x14:cfRule>
          <x14:cfRule type="cellIs" priority="12247" operator="equal" id="{6DD87AD0-F90D-4656-86A6-FA7D030CD0AD}">
            <xm:f>Tables!$B$5</xm:f>
            <x14:dxf>
              <fill>
                <patternFill>
                  <bgColor rgb="FFFFC000"/>
                </patternFill>
              </fill>
            </x14:dxf>
          </x14:cfRule>
          <x14:cfRule type="cellIs" priority="12248" operator="equal" id="{ECF94666-ABCB-4351-98E4-651681056DD6}">
            <xm:f>Tables!$B$6</xm:f>
            <x14:dxf>
              <fill>
                <patternFill>
                  <bgColor rgb="FFFF0000"/>
                </patternFill>
              </fill>
            </x14:dxf>
          </x14:cfRule>
          <xm:sqref>J167:K167</xm:sqref>
        </x14:conditionalFormatting>
        <x14:conditionalFormatting xmlns:xm="http://schemas.microsoft.com/office/excel/2006/main">
          <x14:cfRule type="cellIs" priority="12233" operator="equal" id="{10CC684A-6C52-4D6A-964D-879CDDC5C782}">
            <xm:f>Tables!$B$3</xm:f>
            <x14:dxf>
              <fill>
                <patternFill>
                  <bgColor rgb="FFFFFFCC"/>
                </patternFill>
              </fill>
            </x14:dxf>
          </x14:cfRule>
          <x14:cfRule type="cellIs" priority="12234" operator="equal" id="{E941910A-0F8E-454A-B414-9FF0CCFE1ED5}">
            <xm:f>Tables!$B$4</xm:f>
            <x14:dxf>
              <fill>
                <patternFill>
                  <bgColor rgb="FF92D050"/>
                </patternFill>
              </fill>
            </x14:dxf>
          </x14:cfRule>
          <x14:cfRule type="cellIs" priority="12235" operator="equal" id="{4DC3BB23-F922-40D6-BA55-628CBD55EF2A}">
            <xm:f>Tables!$B$5</xm:f>
            <x14:dxf>
              <fill>
                <patternFill>
                  <bgColor rgb="FFFFC000"/>
                </patternFill>
              </fill>
            </x14:dxf>
          </x14:cfRule>
          <x14:cfRule type="cellIs" priority="12236" operator="equal" id="{EEE6025D-6339-450F-8EC5-8A73BF59F9E4}">
            <xm:f>Tables!$B$6</xm:f>
            <x14:dxf>
              <fill>
                <patternFill>
                  <bgColor rgb="FFFF0000"/>
                </patternFill>
              </fill>
            </x14:dxf>
          </x14:cfRule>
          <xm:sqref>J176:K176</xm:sqref>
        </x14:conditionalFormatting>
        <x14:conditionalFormatting xmlns:xm="http://schemas.microsoft.com/office/excel/2006/main">
          <x14:cfRule type="cellIs" priority="12221" operator="equal" id="{4847D854-152F-4F51-9D28-651385FAAF6E}">
            <xm:f>Tables!$B$3</xm:f>
            <x14:dxf>
              <fill>
                <patternFill>
                  <bgColor rgb="FFFFFFCC"/>
                </patternFill>
              </fill>
            </x14:dxf>
          </x14:cfRule>
          <x14:cfRule type="cellIs" priority="12222" operator="equal" id="{BAF2633D-EE22-4CFA-9D79-02CE6518B6FC}">
            <xm:f>Tables!$B$4</xm:f>
            <x14:dxf>
              <fill>
                <patternFill>
                  <bgColor rgb="FF92D050"/>
                </patternFill>
              </fill>
            </x14:dxf>
          </x14:cfRule>
          <x14:cfRule type="cellIs" priority="12223" operator="equal" id="{877032BC-4C7C-46A5-8C49-8B027E2DA427}">
            <xm:f>Tables!$B$5</xm:f>
            <x14:dxf>
              <fill>
                <patternFill>
                  <bgColor rgb="FFFFC000"/>
                </patternFill>
              </fill>
            </x14:dxf>
          </x14:cfRule>
          <x14:cfRule type="cellIs" priority="12224" operator="equal" id="{69370583-89C9-4DAF-B9D6-7591D221F1BE}">
            <xm:f>Tables!$B$6</xm:f>
            <x14:dxf>
              <fill>
                <patternFill>
                  <bgColor rgb="FFFF0000"/>
                </patternFill>
              </fill>
            </x14:dxf>
          </x14:cfRule>
          <xm:sqref>J185:K185</xm:sqref>
        </x14:conditionalFormatting>
        <x14:conditionalFormatting xmlns:xm="http://schemas.microsoft.com/office/excel/2006/main">
          <x14:cfRule type="cellIs" priority="12209" operator="equal" id="{1CBBC8EE-E8AB-41DB-A036-38A579E639D2}">
            <xm:f>Tables!$B$3</xm:f>
            <x14:dxf>
              <fill>
                <patternFill>
                  <bgColor rgb="FFFFFFCC"/>
                </patternFill>
              </fill>
            </x14:dxf>
          </x14:cfRule>
          <x14:cfRule type="cellIs" priority="12210" operator="equal" id="{C8B13CF9-6BCF-48FD-8174-8D37B86F440A}">
            <xm:f>Tables!$B$4</xm:f>
            <x14:dxf>
              <fill>
                <patternFill>
                  <bgColor rgb="FF92D050"/>
                </patternFill>
              </fill>
            </x14:dxf>
          </x14:cfRule>
          <x14:cfRule type="cellIs" priority="12211" operator="equal" id="{3BFADB87-036A-4754-BC75-ED5428B4E3E8}">
            <xm:f>Tables!$B$5</xm:f>
            <x14:dxf>
              <fill>
                <patternFill>
                  <bgColor rgb="FFFFC000"/>
                </patternFill>
              </fill>
            </x14:dxf>
          </x14:cfRule>
          <x14:cfRule type="cellIs" priority="12212" operator="equal" id="{CB90B4A9-2040-445C-865F-D801C16F2B32}">
            <xm:f>Tables!$B$6</xm:f>
            <x14:dxf>
              <fill>
                <patternFill>
                  <bgColor rgb="FFFF0000"/>
                </patternFill>
              </fill>
            </x14:dxf>
          </x14:cfRule>
          <xm:sqref>J202:K202</xm:sqref>
        </x14:conditionalFormatting>
        <x14:conditionalFormatting xmlns:xm="http://schemas.microsoft.com/office/excel/2006/main">
          <x14:cfRule type="cellIs" priority="12205" operator="equal" id="{6EADAF35-97E8-421A-ACC4-9678DEC11059}">
            <xm:f>Tables!$B$3</xm:f>
            <x14:dxf>
              <fill>
                <patternFill>
                  <bgColor rgb="FFFFFFCC"/>
                </patternFill>
              </fill>
            </x14:dxf>
          </x14:cfRule>
          <x14:cfRule type="cellIs" priority="12206" operator="equal" id="{925DADB8-AF94-4B2F-BE2B-37DBE7722EFA}">
            <xm:f>Tables!$B$4</xm:f>
            <x14:dxf>
              <fill>
                <patternFill>
                  <bgColor rgb="FF92D050"/>
                </patternFill>
              </fill>
            </x14:dxf>
          </x14:cfRule>
          <x14:cfRule type="cellIs" priority="12207" operator="equal" id="{2C6AF836-AE3B-4E5E-90BC-41916997BA1D}">
            <xm:f>Tables!$B$5</xm:f>
            <x14:dxf>
              <fill>
                <patternFill>
                  <bgColor rgb="FFFFC000"/>
                </patternFill>
              </fill>
            </x14:dxf>
          </x14:cfRule>
          <x14:cfRule type="cellIs" priority="12208" operator="equal" id="{B60F7CE9-413F-4F1C-99FC-9D47CB35A431}">
            <xm:f>Tables!$B$6</xm:f>
            <x14:dxf>
              <fill>
                <patternFill>
                  <bgColor rgb="FFFF0000"/>
                </patternFill>
              </fill>
            </x14:dxf>
          </x14:cfRule>
          <xm:sqref>Q202</xm:sqref>
        </x14:conditionalFormatting>
        <x14:conditionalFormatting xmlns:xm="http://schemas.microsoft.com/office/excel/2006/main">
          <x14:cfRule type="cellIs" priority="12201" operator="equal" id="{8BB40A1B-3B37-4EBF-BD77-7B39709E9709}">
            <xm:f>Tables!$B$3</xm:f>
            <x14:dxf>
              <fill>
                <patternFill>
                  <bgColor rgb="FFFFFFCC"/>
                </patternFill>
              </fill>
            </x14:dxf>
          </x14:cfRule>
          <x14:cfRule type="cellIs" priority="12202" operator="equal" id="{A69D14C5-C400-484F-8830-D02718D1A7E1}">
            <xm:f>Tables!$B$4</xm:f>
            <x14:dxf>
              <fill>
                <patternFill>
                  <bgColor rgb="FF92D050"/>
                </patternFill>
              </fill>
            </x14:dxf>
          </x14:cfRule>
          <x14:cfRule type="cellIs" priority="12203" operator="equal" id="{20B64244-6304-4F4A-98B4-892585482634}">
            <xm:f>Tables!$B$5</xm:f>
            <x14:dxf>
              <fill>
                <patternFill>
                  <bgColor rgb="FFFFC000"/>
                </patternFill>
              </fill>
            </x14:dxf>
          </x14:cfRule>
          <x14:cfRule type="cellIs" priority="12204" operator="equal" id="{9714024B-E1C5-4D1C-9E66-C5D3C3FA1C1E}">
            <xm:f>Tables!$B$6</xm:f>
            <x14:dxf>
              <fill>
                <patternFill>
                  <bgColor rgb="FFFF0000"/>
                </patternFill>
              </fill>
            </x14:dxf>
          </x14:cfRule>
          <xm:sqref>M202</xm:sqref>
        </x14:conditionalFormatting>
        <x14:conditionalFormatting xmlns:xm="http://schemas.microsoft.com/office/excel/2006/main">
          <x14:cfRule type="cellIs" priority="12197" operator="equal" id="{7AD323C6-B1FB-48F2-984D-76DE313A4A24}">
            <xm:f>Tables!$B$3</xm:f>
            <x14:dxf>
              <fill>
                <patternFill>
                  <bgColor rgb="FFFFFFCC"/>
                </patternFill>
              </fill>
            </x14:dxf>
          </x14:cfRule>
          <x14:cfRule type="cellIs" priority="12198" operator="equal" id="{59B0DC48-8C44-4FE9-8BFA-F3AB55E0AA1F}">
            <xm:f>Tables!$B$4</xm:f>
            <x14:dxf>
              <fill>
                <patternFill>
                  <bgColor rgb="FF92D050"/>
                </patternFill>
              </fill>
            </x14:dxf>
          </x14:cfRule>
          <x14:cfRule type="cellIs" priority="12199" operator="equal" id="{E5139C35-ACC8-419C-83D5-452DBCEEA605}">
            <xm:f>Tables!$B$5</xm:f>
            <x14:dxf>
              <fill>
                <patternFill>
                  <bgColor rgb="FFFFC000"/>
                </patternFill>
              </fill>
            </x14:dxf>
          </x14:cfRule>
          <x14:cfRule type="cellIs" priority="12200" operator="equal" id="{00D09E9A-ADD9-4B14-A934-5F85BCC1DA6D}">
            <xm:f>Tables!$B$6</xm:f>
            <x14:dxf>
              <fill>
                <patternFill>
                  <bgColor rgb="FFFF0000"/>
                </patternFill>
              </fill>
            </x14:dxf>
          </x14:cfRule>
          <xm:sqref>J207:K207</xm:sqref>
        </x14:conditionalFormatting>
        <x14:conditionalFormatting xmlns:xm="http://schemas.microsoft.com/office/excel/2006/main">
          <x14:cfRule type="cellIs" priority="12185" operator="equal" id="{E2470C76-28A8-4F2B-B880-E1A3BA3A4855}">
            <xm:f>Tables!$B$3</xm:f>
            <x14:dxf>
              <fill>
                <patternFill>
                  <bgColor rgb="FFFFFFCC"/>
                </patternFill>
              </fill>
            </x14:dxf>
          </x14:cfRule>
          <x14:cfRule type="cellIs" priority="12186" operator="equal" id="{14A48622-29CF-440D-9229-32F1C5E7BDDD}">
            <xm:f>Tables!$B$4</xm:f>
            <x14:dxf>
              <fill>
                <patternFill>
                  <bgColor rgb="FF92D050"/>
                </patternFill>
              </fill>
            </x14:dxf>
          </x14:cfRule>
          <x14:cfRule type="cellIs" priority="12187" operator="equal" id="{0D55B698-4545-46C0-9399-D73D47E268DC}">
            <xm:f>Tables!$B$5</xm:f>
            <x14:dxf>
              <fill>
                <patternFill>
                  <bgColor rgb="FFFFC000"/>
                </patternFill>
              </fill>
            </x14:dxf>
          </x14:cfRule>
          <x14:cfRule type="cellIs" priority="12188" operator="equal" id="{C26DE970-3D29-4379-82BC-BFAA4B450C5E}">
            <xm:f>Tables!$B$6</xm:f>
            <x14:dxf>
              <fill>
                <patternFill>
                  <bgColor rgb="FFFF0000"/>
                </patternFill>
              </fill>
            </x14:dxf>
          </x14:cfRule>
          <xm:sqref>J230:K230</xm:sqref>
        </x14:conditionalFormatting>
        <x14:conditionalFormatting xmlns:xm="http://schemas.microsoft.com/office/excel/2006/main">
          <x14:cfRule type="cellIs" priority="12181" operator="equal" id="{DCF7F05C-3D7A-444B-B754-B7411D5D0868}">
            <xm:f>Tables!$B$3</xm:f>
            <x14:dxf>
              <fill>
                <patternFill>
                  <bgColor rgb="FFFFFFCC"/>
                </patternFill>
              </fill>
            </x14:dxf>
          </x14:cfRule>
          <x14:cfRule type="cellIs" priority="12182" operator="equal" id="{8BBB4F32-31E3-4B22-8559-D0889513794E}">
            <xm:f>Tables!$B$4</xm:f>
            <x14:dxf>
              <fill>
                <patternFill>
                  <bgColor rgb="FF92D050"/>
                </patternFill>
              </fill>
            </x14:dxf>
          </x14:cfRule>
          <x14:cfRule type="cellIs" priority="12183" operator="equal" id="{DC655EAA-2AD0-4612-94C7-11429CCBC7D7}">
            <xm:f>Tables!$B$5</xm:f>
            <x14:dxf>
              <fill>
                <patternFill>
                  <bgColor rgb="FFFFC000"/>
                </patternFill>
              </fill>
            </x14:dxf>
          </x14:cfRule>
          <x14:cfRule type="cellIs" priority="12184" operator="equal" id="{82B02614-ADCC-4F58-AA52-D53765E55663}">
            <xm:f>Tables!$B$6</xm:f>
            <x14:dxf>
              <fill>
                <patternFill>
                  <bgColor rgb="FFFF0000"/>
                </patternFill>
              </fill>
            </x14:dxf>
          </x14:cfRule>
          <xm:sqref>Q230</xm:sqref>
        </x14:conditionalFormatting>
        <x14:conditionalFormatting xmlns:xm="http://schemas.microsoft.com/office/excel/2006/main">
          <x14:cfRule type="cellIs" priority="12177" operator="equal" id="{E4BB964A-15A3-4247-9D57-F11B59CA6726}">
            <xm:f>Tables!$B$3</xm:f>
            <x14:dxf>
              <fill>
                <patternFill>
                  <bgColor rgb="FFFFFFCC"/>
                </patternFill>
              </fill>
            </x14:dxf>
          </x14:cfRule>
          <x14:cfRule type="cellIs" priority="12178" operator="equal" id="{FE1F774C-BE1F-49B7-8EFB-750C8D0C395B}">
            <xm:f>Tables!$B$4</xm:f>
            <x14:dxf>
              <fill>
                <patternFill>
                  <bgColor rgb="FF92D050"/>
                </patternFill>
              </fill>
            </x14:dxf>
          </x14:cfRule>
          <x14:cfRule type="cellIs" priority="12179" operator="equal" id="{3DA2B0B4-0900-47A6-9D79-C45C84A7B802}">
            <xm:f>Tables!$B$5</xm:f>
            <x14:dxf>
              <fill>
                <patternFill>
                  <bgColor rgb="FFFFC000"/>
                </patternFill>
              </fill>
            </x14:dxf>
          </x14:cfRule>
          <x14:cfRule type="cellIs" priority="12180" operator="equal" id="{D54ABC72-D307-4DA6-BF5E-D0C8686C8057}">
            <xm:f>Tables!$B$6</xm:f>
            <x14:dxf>
              <fill>
                <patternFill>
                  <bgColor rgb="FFFF0000"/>
                </patternFill>
              </fill>
            </x14:dxf>
          </x14:cfRule>
          <xm:sqref>M230</xm:sqref>
        </x14:conditionalFormatting>
        <x14:conditionalFormatting xmlns:xm="http://schemas.microsoft.com/office/excel/2006/main">
          <x14:cfRule type="cellIs" priority="12173" operator="equal" id="{FBB45F68-984C-446D-B1AE-9B0329BCB02E}">
            <xm:f>Tables!$B$3</xm:f>
            <x14:dxf>
              <fill>
                <patternFill>
                  <bgColor rgb="FFFFFFCC"/>
                </patternFill>
              </fill>
            </x14:dxf>
          </x14:cfRule>
          <x14:cfRule type="cellIs" priority="12174" operator="equal" id="{48234D87-0C8F-4243-B17B-64829CCB53E1}">
            <xm:f>Tables!$B$4</xm:f>
            <x14:dxf>
              <fill>
                <patternFill>
                  <bgColor rgb="FF92D050"/>
                </patternFill>
              </fill>
            </x14:dxf>
          </x14:cfRule>
          <x14:cfRule type="cellIs" priority="12175" operator="equal" id="{86C31FC0-A0DF-4200-B8A4-407E2FCC9F72}">
            <xm:f>Tables!$B$5</xm:f>
            <x14:dxf>
              <fill>
                <patternFill>
                  <bgColor rgb="FFFFC000"/>
                </patternFill>
              </fill>
            </x14:dxf>
          </x14:cfRule>
          <x14:cfRule type="cellIs" priority="12176" operator="equal" id="{7DB32578-EA84-4F57-92AA-0536204B76CE}">
            <xm:f>Tables!$B$6</xm:f>
            <x14:dxf>
              <fill>
                <patternFill>
                  <bgColor rgb="FFFF0000"/>
                </patternFill>
              </fill>
            </x14:dxf>
          </x14:cfRule>
          <xm:sqref>J235:K235</xm:sqref>
        </x14:conditionalFormatting>
        <x14:conditionalFormatting xmlns:xm="http://schemas.microsoft.com/office/excel/2006/main">
          <x14:cfRule type="cellIs" priority="12161" operator="equal" id="{CB7231EB-E35D-48E1-ADAF-8AA78116EF21}">
            <xm:f>Tables!$B$3</xm:f>
            <x14:dxf>
              <fill>
                <patternFill>
                  <bgColor rgb="FFFFFFCC"/>
                </patternFill>
              </fill>
            </x14:dxf>
          </x14:cfRule>
          <x14:cfRule type="cellIs" priority="12162" operator="equal" id="{F4784382-F49D-4E61-8A01-F3BF12EEB1EA}">
            <xm:f>Tables!$B$4</xm:f>
            <x14:dxf>
              <fill>
                <patternFill>
                  <bgColor rgb="FF92D050"/>
                </patternFill>
              </fill>
            </x14:dxf>
          </x14:cfRule>
          <x14:cfRule type="cellIs" priority="12163" operator="equal" id="{275FF88B-86F7-4963-A5B9-5202CF403E34}">
            <xm:f>Tables!$B$5</xm:f>
            <x14:dxf>
              <fill>
                <patternFill>
                  <bgColor rgb="FFFFC000"/>
                </patternFill>
              </fill>
            </x14:dxf>
          </x14:cfRule>
          <x14:cfRule type="cellIs" priority="12164" operator="equal" id="{EA5A938E-0C95-45D0-95FB-00DA269D5E05}">
            <xm:f>Tables!$B$6</xm:f>
            <x14:dxf>
              <fill>
                <patternFill>
                  <bgColor rgb="FFFF0000"/>
                </patternFill>
              </fill>
            </x14:dxf>
          </x14:cfRule>
          <xm:sqref>J240:K240</xm:sqref>
        </x14:conditionalFormatting>
        <x14:conditionalFormatting xmlns:xm="http://schemas.microsoft.com/office/excel/2006/main">
          <x14:cfRule type="cellIs" priority="12157" operator="equal" id="{43F04A7A-4230-42BB-A442-ECE70F996F98}">
            <xm:f>Tables!$B$3</xm:f>
            <x14:dxf>
              <fill>
                <patternFill>
                  <bgColor rgb="FFFFFFCC"/>
                </patternFill>
              </fill>
            </x14:dxf>
          </x14:cfRule>
          <x14:cfRule type="cellIs" priority="12158" operator="equal" id="{F46C320C-D590-4C04-9B75-49E81E04CD35}">
            <xm:f>Tables!$B$4</xm:f>
            <x14:dxf>
              <fill>
                <patternFill>
                  <bgColor rgb="FF92D050"/>
                </patternFill>
              </fill>
            </x14:dxf>
          </x14:cfRule>
          <x14:cfRule type="cellIs" priority="12159" operator="equal" id="{59E66FD5-A5A4-49EA-8FC7-EED4E2CD3F3F}">
            <xm:f>Tables!$B$5</xm:f>
            <x14:dxf>
              <fill>
                <patternFill>
                  <bgColor rgb="FFFFC000"/>
                </patternFill>
              </fill>
            </x14:dxf>
          </x14:cfRule>
          <x14:cfRule type="cellIs" priority="12160" operator="equal" id="{E03EA044-4197-4AEB-870E-D7249F89A431}">
            <xm:f>Tables!$B$6</xm:f>
            <x14:dxf>
              <fill>
                <patternFill>
                  <bgColor rgb="FFFF0000"/>
                </patternFill>
              </fill>
            </x14:dxf>
          </x14:cfRule>
          <xm:sqref>Q240</xm:sqref>
        </x14:conditionalFormatting>
        <x14:conditionalFormatting xmlns:xm="http://schemas.microsoft.com/office/excel/2006/main">
          <x14:cfRule type="cellIs" priority="12153" operator="equal" id="{03F5D80B-6CD4-472E-B842-8D1999AE9502}">
            <xm:f>Tables!$B$3</xm:f>
            <x14:dxf>
              <fill>
                <patternFill>
                  <bgColor rgb="FFFFFFCC"/>
                </patternFill>
              </fill>
            </x14:dxf>
          </x14:cfRule>
          <x14:cfRule type="cellIs" priority="12154" operator="equal" id="{177B8D46-08D0-49D9-8747-CD944FEBB9DE}">
            <xm:f>Tables!$B$4</xm:f>
            <x14:dxf>
              <fill>
                <patternFill>
                  <bgColor rgb="FF92D050"/>
                </patternFill>
              </fill>
            </x14:dxf>
          </x14:cfRule>
          <x14:cfRule type="cellIs" priority="12155" operator="equal" id="{AB3B1822-885B-414A-B226-C9168C05A37E}">
            <xm:f>Tables!$B$5</xm:f>
            <x14:dxf>
              <fill>
                <patternFill>
                  <bgColor rgb="FFFFC000"/>
                </patternFill>
              </fill>
            </x14:dxf>
          </x14:cfRule>
          <x14:cfRule type="cellIs" priority="12156" operator="equal" id="{B6AE3ADB-EDD9-4C5E-9460-9FE6E9EDEEE0}">
            <xm:f>Tables!$B$6</xm:f>
            <x14:dxf>
              <fill>
                <patternFill>
                  <bgColor rgb="FFFF0000"/>
                </patternFill>
              </fill>
            </x14:dxf>
          </x14:cfRule>
          <xm:sqref>M240</xm:sqref>
        </x14:conditionalFormatting>
        <x14:conditionalFormatting xmlns:xm="http://schemas.microsoft.com/office/excel/2006/main">
          <x14:cfRule type="cellIs" priority="12149" operator="equal" id="{87481CF9-BBF1-441B-AB47-F5633FE307DA}">
            <xm:f>Tables!$B$3</xm:f>
            <x14:dxf>
              <fill>
                <patternFill>
                  <bgColor rgb="FFFFFFCC"/>
                </patternFill>
              </fill>
            </x14:dxf>
          </x14:cfRule>
          <x14:cfRule type="cellIs" priority="12150" operator="equal" id="{EF1F4250-586E-4D7E-ADC2-5C1F82964920}">
            <xm:f>Tables!$B$4</xm:f>
            <x14:dxf>
              <fill>
                <patternFill>
                  <bgColor rgb="FF92D050"/>
                </patternFill>
              </fill>
            </x14:dxf>
          </x14:cfRule>
          <x14:cfRule type="cellIs" priority="12151" operator="equal" id="{D5D679D8-7C67-49B8-8ABE-EF1CED4CACEB}">
            <xm:f>Tables!$B$5</xm:f>
            <x14:dxf>
              <fill>
                <patternFill>
                  <bgColor rgb="FFFFC000"/>
                </patternFill>
              </fill>
            </x14:dxf>
          </x14:cfRule>
          <x14:cfRule type="cellIs" priority="12152" operator="equal" id="{6FE2944D-E648-4B3F-8D4C-803364E7BEE6}">
            <xm:f>Tables!$B$6</xm:f>
            <x14:dxf>
              <fill>
                <patternFill>
                  <bgColor rgb="FFFF0000"/>
                </patternFill>
              </fill>
            </x14:dxf>
          </x14:cfRule>
          <xm:sqref>J245:K245</xm:sqref>
        </x14:conditionalFormatting>
        <x14:conditionalFormatting xmlns:xm="http://schemas.microsoft.com/office/excel/2006/main">
          <x14:cfRule type="cellIs" priority="12137" operator="equal" id="{6BF8CFDA-37B9-4724-A30C-16D2E674DE49}">
            <xm:f>Tables!$B$3</xm:f>
            <x14:dxf>
              <fill>
                <patternFill>
                  <bgColor rgb="FFFFFFCC"/>
                </patternFill>
              </fill>
            </x14:dxf>
          </x14:cfRule>
          <x14:cfRule type="cellIs" priority="12138" operator="equal" id="{1477C0F2-094A-4BFB-B168-C9AC84AAC251}">
            <xm:f>Tables!$B$4</xm:f>
            <x14:dxf>
              <fill>
                <patternFill>
                  <bgColor rgb="FF92D050"/>
                </patternFill>
              </fill>
            </x14:dxf>
          </x14:cfRule>
          <x14:cfRule type="cellIs" priority="12139" operator="equal" id="{1D951BC5-0012-427C-AC7F-27C638DAFEBD}">
            <xm:f>Tables!$B$5</xm:f>
            <x14:dxf>
              <fill>
                <patternFill>
                  <bgColor rgb="FFFFC000"/>
                </patternFill>
              </fill>
            </x14:dxf>
          </x14:cfRule>
          <x14:cfRule type="cellIs" priority="12140" operator="equal" id="{BA712FC2-3DA6-4BB7-BFEA-20B58EA02A74}">
            <xm:f>Tables!$B$6</xm:f>
            <x14:dxf>
              <fill>
                <patternFill>
                  <bgColor rgb="FFFF0000"/>
                </patternFill>
              </fill>
            </x14:dxf>
          </x14:cfRule>
          <xm:sqref>J250:K250</xm:sqref>
        </x14:conditionalFormatting>
        <x14:conditionalFormatting xmlns:xm="http://schemas.microsoft.com/office/excel/2006/main">
          <x14:cfRule type="cellIs" priority="12133" operator="equal" id="{AB3DE1FD-387B-4F09-BED3-9B11C2188FAE}">
            <xm:f>Tables!$B$3</xm:f>
            <x14:dxf>
              <fill>
                <patternFill>
                  <bgColor rgb="FFFFFFCC"/>
                </patternFill>
              </fill>
            </x14:dxf>
          </x14:cfRule>
          <x14:cfRule type="cellIs" priority="12134" operator="equal" id="{8C07FA3D-DFDC-4D06-8CD7-7E2F703E952D}">
            <xm:f>Tables!$B$4</xm:f>
            <x14:dxf>
              <fill>
                <patternFill>
                  <bgColor rgb="FF92D050"/>
                </patternFill>
              </fill>
            </x14:dxf>
          </x14:cfRule>
          <x14:cfRule type="cellIs" priority="12135" operator="equal" id="{42469904-B60B-4703-8093-DAC76B16FD88}">
            <xm:f>Tables!$B$5</xm:f>
            <x14:dxf>
              <fill>
                <patternFill>
                  <bgColor rgb="FFFFC000"/>
                </patternFill>
              </fill>
            </x14:dxf>
          </x14:cfRule>
          <x14:cfRule type="cellIs" priority="12136" operator="equal" id="{1EA6E7A6-2A76-48AE-A039-8AE423F005A8}">
            <xm:f>Tables!$B$6</xm:f>
            <x14:dxf>
              <fill>
                <patternFill>
                  <bgColor rgb="FFFF0000"/>
                </patternFill>
              </fill>
            </x14:dxf>
          </x14:cfRule>
          <xm:sqref>Q250</xm:sqref>
        </x14:conditionalFormatting>
        <x14:conditionalFormatting xmlns:xm="http://schemas.microsoft.com/office/excel/2006/main">
          <x14:cfRule type="cellIs" priority="12129" operator="equal" id="{17046979-4E1B-4535-ADC1-7FBB4B5B9E34}">
            <xm:f>Tables!$B$3</xm:f>
            <x14:dxf>
              <fill>
                <patternFill>
                  <bgColor rgb="FFFFFFCC"/>
                </patternFill>
              </fill>
            </x14:dxf>
          </x14:cfRule>
          <x14:cfRule type="cellIs" priority="12130" operator="equal" id="{0C6AEADE-68A0-4457-8E24-D6B710FB91ED}">
            <xm:f>Tables!$B$4</xm:f>
            <x14:dxf>
              <fill>
                <patternFill>
                  <bgColor rgb="FF92D050"/>
                </patternFill>
              </fill>
            </x14:dxf>
          </x14:cfRule>
          <x14:cfRule type="cellIs" priority="12131" operator="equal" id="{B7CD63FE-A005-499C-AEE2-04F853B93424}">
            <xm:f>Tables!$B$5</xm:f>
            <x14:dxf>
              <fill>
                <patternFill>
                  <bgColor rgb="FFFFC000"/>
                </patternFill>
              </fill>
            </x14:dxf>
          </x14:cfRule>
          <x14:cfRule type="cellIs" priority="12132" operator="equal" id="{98723F6F-05F2-4B33-A5A1-A530AF48743D}">
            <xm:f>Tables!$B$6</xm:f>
            <x14:dxf>
              <fill>
                <patternFill>
                  <bgColor rgb="FFFF0000"/>
                </patternFill>
              </fill>
            </x14:dxf>
          </x14:cfRule>
          <xm:sqref>M250</xm:sqref>
        </x14:conditionalFormatting>
        <x14:conditionalFormatting xmlns:xm="http://schemas.microsoft.com/office/excel/2006/main">
          <x14:cfRule type="cellIs" priority="12125" operator="equal" id="{49A22C47-BBAC-45CF-AE3E-1D3764AF26B4}">
            <xm:f>Tables!$B$3</xm:f>
            <x14:dxf>
              <fill>
                <patternFill>
                  <bgColor rgb="FFFFFFCC"/>
                </patternFill>
              </fill>
            </x14:dxf>
          </x14:cfRule>
          <x14:cfRule type="cellIs" priority="12126" operator="equal" id="{411F6980-23D8-401F-A209-CB632798542D}">
            <xm:f>Tables!$B$4</xm:f>
            <x14:dxf>
              <fill>
                <patternFill>
                  <bgColor rgb="FF92D050"/>
                </patternFill>
              </fill>
            </x14:dxf>
          </x14:cfRule>
          <x14:cfRule type="cellIs" priority="12127" operator="equal" id="{2D679AD4-2AF2-4F3F-8D37-2B023A1EF903}">
            <xm:f>Tables!$B$5</xm:f>
            <x14:dxf>
              <fill>
                <patternFill>
                  <bgColor rgb="FFFFC000"/>
                </patternFill>
              </fill>
            </x14:dxf>
          </x14:cfRule>
          <x14:cfRule type="cellIs" priority="12128" operator="equal" id="{A9F3621C-E541-465E-93AE-4163AE7D44E4}">
            <xm:f>Tables!$B$6</xm:f>
            <x14:dxf>
              <fill>
                <patternFill>
                  <bgColor rgb="FFFF0000"/>
                </patternFill>
              </fill>
            </x14:dxf>
          </x14:cfRule>
          <xm:sqref>J255:K255</xm:sqref>
        </x14:conditionalFormatting>
        <x14:conditionalFormatting xmlns:xm="http://schemas.microsoft.com/office/excel/2006/main">
          <x14:cfRule type="cellIs" priority="12113" operator="equal" id="{CFFBF8C1-1112-4B37-B5EF-A44ED60627CE}">
            <xm:f>Tables!$B$3</xm:f>
            <x14:dxf>
              <fill>
                <patternFill>
                  <bgColor rgb="FFFFFFCC"/>
                </patternFill>
              </fill>
            </x14:dxf>
          </x14:cfRule>
          <x14:cfRule type="cellIs" priority="12114" operator="equal" id="{2699B3C6-D88B-436F-AA93-24FD1FF65287}">
            <xm:f>Tables!$B$4</xm:f>
            <x14:dxf>
              <fill>
                <patternFill>
                  <bgColor rgb="FF92D050"/>
                </patternFill>
              </fill>
            </x14:dxf>
          </x14:cfRule>
          <x14:cfRule type="cellIs" priority="12115" operator="equal" id="{443FE0D6-1028-405C-AD9B-FB337A0D92E2}">
            <xm:f>Tables!$B$5</xm:f>
            <x14:dxf>
              <fill>
                <patternFill>
                  <bgColor rgb="FFFFC000"/>
                </patternFill>
              </fill>
            </x14:dxf>
          </x14:cfRule>
          <x14:cfRule type="cellIs" priority="12116" operator="equal" id="{9603183C-3751-4186-AD08-65408E49860B}">
            <xm:f>Tables!$B$6</xm:f>
            <x14:dxf>
              <fill>
                <patternFill>
                  <bgColor rgb="FFFF0000"/>
                </patternFill>
              </fill>
            </x14:dxf>
          </x14:cfRule>
          <xm:sqref>J264:K264</xm:sqref>
        </x14:conditionalFormatting>
        <x14:conditionalFormatting xmlns:xm="http://schemas.microsoft.com/office/excel/2006/main">
          <x14:cfRule type="cellIs" priority="12101" operator="equal" id="{C9702E04-086B-41F3-9E36-B15AA91E64E0}">
            <xm:f>Tables!$B$3</xm:f>
            <x14:dxf>
              <fill>
                <patternFill>
                  <bgColor rgb="FFFFFFCC"/>
                </patternFill>
              </fill>
            </x14:dxf>
          </x14:cfRule>
          <x14:cfRule type="cellIs" priority="12102" operator="equal" id="{3A447ECF-318B-40C9-8BE8-76631C6BA4F1}">
            <xm:f>Tables!$B$4</xm:f>
            <x14:dxf>
              <fill>
                <patternFill>
                  <bgColor rgb="FF92D050"/>
                </patternFill>
              </fill>
            </x14:dxf>
          </x14:cfRule>
          <x14:cfRule type="cellIs" priority="12103" operator="equal" id="{61E9B2D3-9D72-4FFF-B907-F517E9AADCF9}">
            <xm:f>Tables!$B$5</xm:f>
            <x14:dxf>
              <fill>
                <patternFill>
                  <bgColor rgb="FFFFC000"/>
                </patternFill>
              </fill>
            </x14:dxf>
          </x14:cfRule>
          <x14:cfRule type="cellIs" priority="12104" operator="equal" id="{458E7669-56CC-4428-8E7D-ED146D0FE459}">
            <xm:f>Tables!$B$6</xm:f>
            <x14:dxf>
              <fill>
                <patternFill>
                  <bgColor rgb="FFFF0000"/>
                </patternFill>
              </fill>
            </x14:dxf>
          </x14:cfRule>
          <xm:sqref>J273:K273</xm:sqref>
        </x14:conditionalFormatting>
        <x14:conditionalFormatting xmlns:xm="http://schemas.microsoft.com/office/excel/2006/main">
          <x14:cfRule type="cellIs" priority="12089" operator="equal" id="{C4A5CF9E-4CE3-4B53-960F-CDCB628B7F0E}">
            <xm:f>Tables!$B$3</xm:f>
            <x14:dxf>
              <fill>
                <patternFill>
                  <bgColor rgb="FFFFFFCC"/>
                </patternFill>
              </fill>
            </x14:dxf>
          </x14:cfRule>
          <x14:cfRule type="cellIs" priority="12090" operator="equal" id="{23E9CB9B-9D44-4B0C-9812-55F5DB7C3BAB}">
            <xm:f>Tables!$B$4</xm:f>
            <x14:dxf>
              <fill>
                <patternFill>
                  <bgColor rgb="FF92D050"/>
                </patternFill>
              </fill>
            </x14:dxf>
          </x14:cfRule>
          <x14:cfRule type="cellIs" priority="12091" operator="equal" id="{042080CE-C2AD-4766-8D3D-61A032B3D7EC}">
            <xm:f>Tables!$B$5</xm:f>
            <x14:dxf>
              <fill>
                <patternFill>
                  <bgColor rgb="FFFFC000"/>
                </patternFill>
              </fill>
            </x14:dxf>
          </x14:cfRule>
          <x14:cfRule type="cellIs" priority="12092" operator="equal" id="{2D450294-A9B4-46F7-B470-8B2AF0EDD98A}">
            <xm:f>Tables!$B$6</xm:f>
            <x14:dxf>
              <fill>
                <patternFill>
                  <bgColor rgb="FFFF0000"/>
                </patternFill>
              </fill>
            </x14:dxf>
          </x14:cfRule>
          <xm:sqref>J278:K278</xm:sqref>
        </x14:conditionalFormatting>
        <x14:conditionalFormatting xmlns:xm="http://schemas.microsoft.com/office/excel/2006/main">
          <x14:cfRule type="cellIs" priority="12085" operator="equal" id="{BA03C9FB-0B2F-466E-B4F7-C670E1BB4593}">
            <xm:f>Tables!$B$3</xm:f>
            <x14:dxf>
              <fill>
                <patternFill>
                  <bgColor rgb="FFFFFFCC"/>
                </patternFill>
              </fill>
            </x14:dxf>
          </x14:cfRule>
          <x14:cfRule type="cellIs" priority="12086" operator="equal" id="{C0F15B8C-4E4B-4E4E-93B9-5016197E698B}">
            <xm:f>Tables!$B$4</xm:f>
            <x14:dxf>
              <fill>
                <patternFill>
                  <bgColor rgb="FF92D050"/>
                </patternFill>
              </fill>
            </x14:dxf>
          </x14:cfRule>
          <x14:cfRule type="cellIs" priority="12087" operator="equal" id="{24AD9D7E-C463-470B-BFF2-6E39FDD1AD14}">
            <xm:f>Tables!$B$5</xm:f>
            <x14:dxf>
              <fill>
                <patternFill>
                  <bgColor rgb="FFFFC000"/>
                </patternFill>
              </fill>
            </x14:dxf>
          </x14:cfRule>
          <x14:cfRule type="cellIs" priority="12088" operator="equal" id="{7F732441-7FE0-478A-B891-9F3950074E57}">
            <xm:f>Tables!$B$6</xm:f>
            <x14:dxf>
              <fill>
                <patternFill>
                  <bgColor rgb="FFFF0000"/>
                </patternFill>
              </fill>
            </x14:dxf>
          </x14:cfRule>
          <xm:sqref>Q278</xm:sqref>
        </x14:conditionalFormatting>
        <x14:conditionalFormatting xmlns:xm="http://schemas.microsoft.com/office/excel/2006/main">
          <x14:cfRule type="cellIs" priority="12081" operator="equal" id="{5BE37039-4973-4AC3-88B8-56669D3E5F0A}">
            <xm:f>Tables!$B$3</xm:f>
            <x14:dxf>
              <fill>
                <patternFill>
                  <bgColor rgb="FFFFFFCC"/>
                </patternFill>
              </fill>
            </x14:dxf>
          </x14:cfRule>
          <x14:cfRule type="cellIs" priority="12082" operator="equal" id="{B33E0EB4-DB89-4BE5-B95F-BDD118644708}">
            <xm:f>Tables!$B$4</xm:f>
            <x14:dxf>
              <fill>
                <patternFill>
                  <bgColor rgb="FF92D050"/>
                </patternFill>
              </fill>
            </x14:dxf>
          </x14:cfRule>
          <x14:cfRule type="cellIs" priority="12083" operator="equal" id="{4B08DA10-CB9F-4CE5-B601-3FF80A96C889}">
            <xm:f>Tables!$B$5</xm:f>
            <x14:dxf>
              <fill>
                <patternFill>
                  <bgColor rgb="FFFFC000"/>
                </patternFill>
              </fill>
            </x14:dxf>
          </x14:cfRule>
          <x14:cfRule type="cellIs" priority="12084" operator="equal" id="{CF6244BC-1514-40F9-9DEF-CF3FD7D0D066}">
            <xm:f>Tables!$B$6</xm:f>
            <x14:dxf>
              <fill>
                <patternFill>
                  <bgColor rgb="FFFF0000"/>
                </patternFill>
              </fill>
            </x14:dxf>
          </x14:cfRule>
          <xm:sqref>M278</xm:sqref>
        </x14:conditionalFormatting>
        <x14:conditionalFormatting xmlns:xm="http://schemas.microsoft.com/office/excel/2006/main">
          <x14:cfRule type="cellIs" priority="12077" operator="equal" id="{B615ADFE-A52F-45CA-A2FA-8800A1C9BE04}">
            <xm:f>Tables!$B$3</xm:f>
            <x14:dxf>
              <fill>
                <patternFill>
                  <bgColor rgb="FFFFFFCC"/>
                </patternFill>
              </fill>
            </x14:dxf>
          </x14:cfRule>
          <x14:cfRule type="cellIs" priority="12078" operator="equal" id="{A97A78D0-78C5-42A8-A833-3F8B28CCBF4C}">
            <xm:f>Tables!$B$4</xm:f>
            <x14:dxf>
              <fill>
                <patternFill>
                  <bgColor rgb="FF92D050"/>
                </patternFill>
              </fill>
            </x14:dxf>
          </x14:cfRule>
          <x14:cfRule type="cellIs" priority="12079" operator="equal" id="{C5F1F223-54A0-45BD-88A7-B0A45F450E44}">
            <xm:f>Tables!$B$5</xm:f>
            <x14:dxf>
              <fill>
                <patternFill>
                  <bgColor rgb="FFFFC000"/>
                </patternFill>
              </fill>
            </x14:dxf>
          </x14:cfRule>
          <x14:cfRule type="cellIs" priority="12080" operator="equal" id="{6DC2008E-086D-4AA5-830A-09219F679E5C}">
            <xm:f>Tables!$B$6</xm:f>
            <x14:dxf>
              <fill>
                <patternFill>
                  <bgColor rgb="FFFF0000"/>
                </patternFill>
              </fill>
            </x14:dxf>
          </x14:cfRule>
          <xm:sqref>J283:K283</xm:sqref>
        </x14:conditionalFormatting>
        <x14:conditionalFormatting xmlns:xm="http://schemas.microsoft.com/office/excel/2006/main">
          <x14:cfRule type="cellIs" priority="12065" operator="equal" id="{68DA3D4E-6243-4AFF-AF74-B57FF2FE076D}">
            <xm:f>Tables!$B$3</xm:f>
            <x14:dxf>
              <fill>
                <patternFill>
                  <bgColor rgb="FFFFFFCC"/>
                </patternFill>
              </fill>
            </x14:dxf>
          </x14:cfRule>
          <x14:cfRule type="cellIs" priority="12066" operator="equal" id="{456F8C88-BC42-4633-A35D-9A3D69301E1A}">
            <xm:f>Tables!$B$4</xm:f>
            <x14:dxf>
              <fill>
                <patternFill>
                  <bgColor rgb="FF92D050"/>
                </patternFill>
              </fill>
            </x14:dxf>
          </x14:cfRule>
          <x14:cfRule type="cellIs" priority="12067" operator="equal" id="{E0B0858F-29CE-4690-8291-FB44711AF48D}">
            <xm:f>Tables!$B$5</xm:f>
            <x14:dxf>
              <fill>
                <patternFill>
                  <bgColor rgb="FFFFC000"/>
                </patternFill>
              </fill>
            </x14:dxf>
          </x14:cfRule>
          <x14:cfRule type="cellIs" priority="12068" operator="equal" id="{4C32C429-B949-41ED-8D17-4C169F488783}">
            <xm:f>Tables!$B$6</xm:f>
            <x14:dxf>
              <fill>
                <patternFill>
                  <bgColor rgb="FFFF0000"/>
                </patternFill>
              </fill>
            </x14:dxf>
          </x14:cfRule>
          <xm:sqref>J288:K288</xm:sqref>
        </x14:conditionalFormatting>
        <x14:conditionalFormatting xmlns:xm="http://schemas.microsoft.com/office/excel/2006/main">
          <x14:cfRule type="cellIs" priority="12061" operator="equal" id="{30C0324A-A14E-4495-AEC1-3CC03C02EB01}">
            <xm:f>Tables!$B$3</xm:f>
            <x14:dxf>
              <fill>
                <patternFill>
                  <bgColor rgb="FFFFFFCC"/>
                </patternFill>
              </fill>
            </x14:dxf>
          </x14:cfRule>
          <x14:cfRule type="cellIs" priority="12062" operator="equal" id="{2315EDC2-1916-418B-BFCC-1590D9F8E52D}">
            <xm:f>Tables!$B$4</xm:f>
            <x14:dxf>
              <fill>
                <patternFill>
                  <bgColor rgb="FF92D050"/>
                </patternFill>
              </fill>
            </x14:dxf>
          </x14:cfRule>
          <x14:cfRule type="cellIs" priority="12063" operator="equal" id="{4CB7A282-D65B-42B6-8FF0-3D657B89DD50}">
            <xm:f>Tables!$B$5</xm:f>
            <x14:dxf>
              <fill>
                <patternFill>
                  <bgColor rgb="FFFFC000"/>
                </patternFill>
              </fill>
            </x14:dxf>
          </x14:cfRule>
          <x14:cfRule type="cellIs" priority="12064" operator="equal" id="{721DD5F8-3EF5-4B24-9F38-CCAFEF16AF21}">
            <xm:f>Tables!$B$6</xm:f>
            <x14:dxf>
              <fill>
                <patternFill>
                  <bgColor rgb="FFFF0000"/>
                </patternFill>
              </fill>
            </x14:dxf>
          </x14:cfRule>
          <xm:sqref>Q288</xm:sqref>
        </x14:conditionalFormatting>
        <x14:conditionalFormatting xmlns:xm="http://schemas.microsoft.com/office/excel/2006/main">
          <x14:cfRule type="cellIs" priority="12057" operator="equal" id="{F3ECC4FC-F2B0-4936-8FE4-9320389D3FDC}">
            <xm:f>Tables!$B$3</xm:f>
            <x14:dxf>
              <fill>
                <patternFill>
                  <bgColor rgb="FFFFFFCC"/>
                </patternFill>
              </fill>
            </x14:dxf>
          </x14:cfRule>
          <x14:cfRule type="cellIs" priority="12058" operator="equal" id="{821D55FE-9D1D-4A47-8CD9-E51EB92ADE33}">
            <xm:f>Tables!$B$4</xm:f>
            <x14:dxf>
              <fill>
                <patternFill>
                  <bgColor rgb="FF92D050"/>
                </patternFill>
              </fill>
            </x14:dxf>
          </x14:cfRule>
          <x14:cfRule type="cellIs" priority="12059" operator="equal" id="{23F748F8-AFD0-4EAD-B863-50204314B4D9}">
            <xm:f>Tables!$B$5</xm:f>
            <x14:dxf>
              <fill>
                <patternFill>
                  <bgColor rgb="FFFFC000"/>
                </patternFill>
              </fill>
            </x14:dxf>
          </x14:cfRule>
          <x14:cfRule type="cellIs" priority="12060" operator="equal" id="{0F7582A3-2747-4220-973D-1AB6679E155B}">
            <xm:f>Tables!$B$6</xm:f>
            <x14:dxf>
              <fill>
                <patternFill>
                  <bgColor rgb="FFFF0000"/>
                </patternFill>
              </fill>
            </x14:dxf>
          </x14:cfRule>
          <xm:sqref>M288</xm:sqref>
        </x14:conditionalFormatting>
        <x14:conditionalFormatting xmlns:xm="http://schemas.microsoft.com/office/excel/2006/main">
          <x14:cfRule type="cellIs" priority="12053" operator="equal" id="{49D129E2-BCB7-461F-990B-CFE6B420DF14}">
            <xm:f>Tables!$B$3</xm:f>
            <x14:dxf>
              <fill>
                <patternFill>
                  <bgColor rgb="FFFFFFCC"/>
                </patternFill>
              </fill>
            </x14:dxf>
          </x14:cfRule>
          <x14:cfRule type="cellIs" priority="12054" operator="equal" id="{747F6C5F-FEF0-4625-961B-B026FFB31103}">
            <xm:f>Tables!$B$4</xm:f>
            <x14:dxf>
              <fill>
                <patternFill>
                  <bgColor rgb="FF92D050"/>
                </patternFill>
              </fill>
            </x14:dxf>
          </x14:cfRule>
          <x14:cfRule type="cellIs" priority="12055" operator="equal" id="{6DA21B7C-068E-40C4-91D1-99FDEEA07C3B}">
            <xm:f>Tables!$B$5</xm:f>
            <x14:dxf>
              <fill>
                <patternFill>
                  <bgColor rgb="FFFFC000"/>
                </patternFill>
              </fill>
            </x14:dxf>
          </x14:cfRule>
          <x14:cfRule type="cellIs" priority="12056" operator="equal" id="{6D060BE1-651D-4FAA-AE8B-3529DD5A29DD}">
            <xm:f>Tables!$B$6</xm:f>
            <x14:dxf>
              <fill>
                <patternFill>
                  <bgColor rgb="FFFF0000"/>
                </patternFill>
              </fill>
            </x14:dxf>
          </x14:cfRule>
          <xm:sqref>J293:K293</xm:sqref>
        </x14:conditionalFormatting>
        <x14:conditionalFormatting xmlns:xm="http://schemas.microsoft.com/office/excel/2006/main">
          <x14:cfRule type="cellIs" priority="12041" operator="equal" id="{EED52D1B-FF87-4446-BA66-B724CC2EC9D8}">
            <xm:f>Tables!$B$3</xm:f>
            <x14:dxf>
              <fill>
                <patternFill>
                  <bgColor rgb="FFFFFFCC"/>
                </patternFill>
              </fill>
            </x14:dxf>
          </x14:cfRule>
          <x14:cfRule type="cellIs" priority="12042" operator="equal" id="{146C1EB7-5291-4C07-B4A6-B90808E33B4B}">
            <xm:f>Tables!$B$4</xm:f>
            <x14:dxf>
              <fill>
                <patternFill>
                  <bgColor rgb="FF92D050"/>
                </patternFill>
              </fill>
            </x14:dxf>
          </x14:cfRule>
          <x14:cfRule type="cellIs" priority="12043" operator="equal" id="{B0A23534-AC00-481A-8906-A7AEA626279B}">
            <xm:f>Tables!$B$5</xm:f>
            <x14:dxf>
              <fill>
                <patternFill>
                  <bgColor rgb="FFFFC000"/>
                </patternFill>
              </fill>
            </x14:dxf>
          </x14:cfRule>
          <x14:cfRule type="cellIs" priority="12044" operator="equal" id="{32543680-CC9F-40AD-9BAE-F5C0442E6510}">
            <xm:f>Tables!$B$6</xm:f>
            <x14:dxf>
              <fill>
                <patternFill>
                  <bgColor rgb="FFFF0000"/>
                </patternFill>
              </fill>
            </x14:dxf>
          </x14:cfRule>
          <xm:sqref>J298:K298</xm:sqref>
        </x14:conditionalFormatting>
        <x14:conditionalFormatting xmlns:xm="http://schemas.microsoft.com/office/excel/2006/main">
          <x14:cfRule type="cellIs" priority="12037" operator="equal" id="{FAD630E3-6A4C-4827-83AD-E16D62CD8D9A}">
            <xm:f>Tables!$B$3</xm:f>
            <x14:dxf>
              <fill>
                <patternFill>
                  <bgColor rgb="FFFFFFCC"/>
                </patternFill>
              </fill>
            </x14:dxf>
          </x14:cfRule>
          <x14:cfRule type="cellIs" priority="12038" operator="equal" id="{18029FFE-7119-4302-9356-D94A99BCC8FA}">
            <xm:f>Tables!$B$4</xm:f>
            <x14:dxf>
              <fill>
                <patternFill>
                  <bgColor rgb="FF92D050"/>
                </patternFill>
              </fill>
            </x14:dxf>
          </x14:cfRule>
          <x14:cfRule type="cellIs" priority="12039" operator="equal" id="{68368D56-8AC4-4F62-8272-32D40D409CDD}">
            <xm:f>Tables!$B$5</xm:f>
            <x14:dxf>
              <fill>
                <patternFill>
                  <bgColor rgb="FFFFC000"/>
                </patternFill>
              </fill>
            </x14:dxf>
          </x14:cfRule>
          <x14:cfRule type="cellIs" priority="12040" operator="equal" id="{7E2F34A0-21C3-4F1E-9275-5361C5DDC353}">
            <xm:f>Tables!$B$6</xm:f>
            <x14:dxf>
              <fill>
                <patternFill>
                  <bgColor rgb="FFFF0000"/>
                </patternFill>
              </fill>
            </x14:dxf>
          </x14:cfRule>
          <xm:sqref>Q298</xm:sqref>
        </x14:conditionalFormatting>
        <x14:conditionalFormatting xmlns:xm="http://schemas.microsoft.com/office/excel/2006/main">
          <x14:cfRule type="cellIs" priority="12033" operator="equal" id="{52F2844F-622D-4786-8682-1A8AAD414D15}">
            <xm:f>Tables!$B$3</xm:f>
            <x14:dxf>
              <fill>
                <patternFill>
                  <bgColor rgb="FFFFFFCC"/>
                </patternFill>
              </fill>
            </x14:dxf>
          </x14:cfRule>
          <x14:cfRule type="cellIs" priority="12034" operator="equal" id="{FCC2B6E0-FB28-4B8A-A0E9-7320ACCF592F}">
            <xm:f>Tables!$B$4</xm:f>
            <x14:dxf>
              <fill>
                <patternFill>
                  <bgColor rgb="FF92D050"/>
                </patternFill>
              </fill>
            </x14:dxf>
          </x14:cfRule>
          <x14:cfRule type="cellIs" priority="12035" operator="equal" id="{450203C2-E056-4042-9858-CB32245065F8}">
            <xm:f>Tables!$B$5</xm:f>
            <x14:dxf>
              <fill>
                <patternFill>
                  <bgColor rgb="FFFFC000"/>
                </patternFill>
              </fill>
            </x14:dxf>
          </x14:cfRule>
          <x14:cfRule type="cellIs" priority="12036" operator="equal" id="{64F65EF4-50BA-4B04-B01E-5F9CF097E925}">
            <xm:f>Tables!$B$6</xm:f>
            <x14:dxf>
              <fill>
                <patternFill>
                  <bgColor rgb="FFFF0000"/>
                </patternFill>
              </fill>
            </x14:dxf>
          </x14:cfRule>
          <xm:sqref>M298</xm:sqref>
        </x14:conditionalFormatting>
        <x14:conditionalFormatting xmlns:xm="http://schemas.microsoft.com/office/excel/2006/main">
          <x14:cfRule type="cellIs" priority="12029" operator="equal" id="{656C3778-7E5D-4594-BE53-F68FD3B09139}">
            <xm:f>Tables!$B$3</xm:f>
            <x14:dxf>
              <fill>
                <patternFill>
                  <bgColor rgb="FFFFFFCC"/>
                </patternFill>
              </fill>
            </x14:dxf>
          </x14:cfRule>
          <x14:cfRule type="cellIs" priority="12030" operator="equal" id="{3B054C6A-4E3D-4078-A45E-8F759D6439AD}">
            <xm:f>Tables!$B$4</xm:f>
            <x14:dxf>
              <fill>
                <patternFill>
                  <bgColor rgb="FF92D050"/>
                </patternFill>
              </fill>
            </x14:dxf>
          </x14:cfRule>
          <x14:cfRule type="cellIs" priority="12031" operator="equal" id="{FBD08DB1-D436-4CEF-AED6-09FDAA78AC8E}">
            <xm:f>Tables!$B$5</xm:f>
            <x14:dxf>
              <fill>
                <patternFill>
                  <bgColor rgb="FFFFC000"/>
                </patternFill>
              </fill>
            </x14:dxf>
          </x14:cfRule>
          <x14:cfRule type="cellIs" priority="12032" operator="equal" id="{0303A364-65F6-4CFE-9BC5-AF1590255ACA}">
            <xm:f>Tables!$B$6</xm:f>
            <x14:dxf>
              <fill>
                <patternFill>
                  <bgColor rgb="FFFF0000"/>
                </patternFill>
              </fill>
            </x14:dxf>
          </x14:cfRule>
          <xm:sqref>J309:K309</xm:sqref>
        </x14:conditionalFormatting>
        <x14:conditionalFormatting xmlns:xm="http://schemas.microsoft.com/office/excel/2006/main">
          <x14:cfRule type="cellIs" priority="12025" operator="equal" id="{1467F870-D9F4-4BDF-A391-4B21C72831FD}">
            <xm:f>Tables!$B$3</xm:f>
            <x14:dxf>
              <fill>
                <patternFill>
                  <bgColor rgb="FFFFFFCC"/>
                </patternFill>
              </fill>
            </x14:dxf>
          </x14:cfRule>
          <x14:cfRule type="cellIs" priority="12026" operator="equal" id="{BD175C1A-869F-479D-9558-2AB38CDDF6D4}">
            <xm:f>Tables!$B$4</xm:f>
            <x14:dxf>
              <fill>
                <patternFill>
                  <bgColor rgb="FF92D050"/>
                </patternFill>
              </fill>
            </x14:dxf>
          </x14:cfRule>
          <x14:cfRule type="cellIs" priority="12027" operator="equal" id="{750355A2-3B05-4E3B-B595-BB11ADDA79CB}">
            <xm:f>Tables!$B$5</xm:f>
            <x14:dxf>
              <fill>
                <patternFill>
                  <bgColor rgb="FFFFC000"/>
                </patternFill>
              </fill>
            </x14:dxf>
          </x14:cfRule>
          <x14:cfRule type="cellIs" priority="12028" operator="equal" id="{715EA4E8-F9EE-4ADD-938A-66209F74E590}">
            <xm:f>Tables!$B$6</xm:f>
            <x14:dxf>
              <fill>
                <patternFill>
                  <bgColor rgb="FFFF0000"/>
                </patternFill>
              </fill>
            </x14:dxf>
          </x14:cfRule>
          <xm:sqref>Q309</xm:sqref>
        </x14:conditionalFormatting>
        <x14:conditionalFormatting xmlns:xm="http://schemas.microsoft.com/office/excel/2006/main">
          <x14:cfRule type="cellIs" priority="12021" operator="equal" id="{6E37570F-9181-4C1B-B1D8-B70184E53841}">
            <xm:f>Tables!$B$3</xm:f>
            <x14:dxf>
              <fill>
                <patternFill>
                  <bgColor rgb="FFFFFFCC"/>
                </patternFill>
              </fill>
            </x14:dxf>
          </x14:cfRule>
          <x14:cfRule type="cellIs" priority="12022" operator="equal" id="{246102D4-271A-4B6F-BA45-4D7D0CCDBB8E}">
            <xm:f>Tables!$B$4</xm:f>
            <x14:dxf>
              <fill>
                <patternFill>
                  <bgColor rgb="FF92D050"/>
                </patternFill>
              </fill>
            </x14:dxf>
          </x14:cfRule>
          <x14:cfRule type="cellIs" priority="12023" operator="equal" id="{C12E9584-AD04-420C-BC68-5B9BBD7E7AAD}">
            <xm:f>Tables!$B$5</xm:f>
            <x14:dxf>
              <fill>
                <patternFill>
                  <bgColor rgb="FFFFC000"/>
                </patternFill>
              </fill>
            </x14:dxf>
          </x14:cfRule>
          <x14:cfRule type="cellIs" priority="12024" operator="equal" id="{1557151D-A823-4352-864F-98CEC8C38EEB}">
            <xm:f>Tables!$B$6</xm:f>
            <x14:dxf>
              <fill>
                <patternFill>
                  <bgColor rgb="FFFF0000"/>
                </patternFill>
              </fill>
            </x14:dxf>
          </x14:cfRule>
          <xm:sqref>M309</xm:sqref>
        </x14:conditionalFormatting>
        <x14:conditionalFormatting xmlns:xm="http://schemas.microsoft.com/office/excel/2006/main">
          <x14:cfRule type="cellIs" priority="12017" operator="equal" id="{925A76FA-A495-41B4-8808-9BC90ECD74CF}">
            <xm:f>Tables!$B$3</xm:f>
            <x14:dxf>
              <fill>
                <patternFill>
                  <bgColor rgb="FFFFFFCC"/>
                </patternFill>
              </fill>
            </x14:dxf>
          </x14:cfRule>
          <x14:cfRule type="cellIs" priority="12018" operator="equal" id="{690F4BF8-B6DE-4B61-BFCD-2ED3B243EE0B}">
            <xm:f>Tables!$B$4</xm:f>
            <x14:dxf>
              <fill>
                <patternFill>
                  <bgColor rgb="FF92D050"/>
                </patternFill>
              </fill>
            </x14:dxf>
          </x14:cfRule>
          <x14:cfRule type="cellIs" priority="12019" operator="equal" id="{58A41991-5276-4DAE-A87B-067230F2BDDE}">
            <xm:f>Tables!$B$5</xm:f>
            <x14:dxf>
              <fill>
                <patternFill>
                  <bgColor rgb="FFFFC000"/>
                </patternFill>
              </fill>
            </x14:dxf>
          </x14:cfRule>
          <x14:cfRule type="cellIs" priority="12020" operator="equal" id="{D63E8EB5-844C-4567-918E-8133F19190B4}">
            <xm:f>Tables!$B$6</xm:f>
            <x14:dxf>
              <fill>
                <patternFill>
                  <bgColor rgb="FFFF0000"/>
                </patternFill>
              </fill>
            </x14:dxf>
          </x14:cfRule>
          <xm:sqref>J366:K366</xm:sqref>
        </x14:conditionalFormatting>
        <x14:conditionalFormatting xmlns:xm="http://schemas.microsoft.com/office/excel/2006/main">
          <x14:cfRule type="cellIs" priority="12013" operator="equal" id="{045B4EC5-0980-4D80-92E3-EBF046310D28}">
            <xm:f>Tables!$B$3</xm:f>
            <x14:dxf>
              <fill>
                <patternFill>
                  <bgColor rgb="FFFFFFCC"/>
                </patternFill>
              </fill>
            </x14:dxf>
          </x14:cfRule>
          <x14:cfRule type="cellIs" priority="12014" operator="equal" id="{90E8BBC1-19D1-4236-9592-1C339FE0F6CB}">
            <xm:f>Tables!$B$4</xm:f>
            <x14:dxf>
              <fill>
                <patternFill>
                  <bgColor rgb="FF92D050"/>
                </patternFill>
              </fill>
            </x14:dxf>
          </x14:cfRule>
          <x14:cfRule type="cellIs" priority="12015" operator="equal" id="{1A4E6EA5-0BE2-4809-8B96-A6C8C8CE5C90}">
            <xm:f>Tables!$B$5</xm:f>
            <x14:dxf>
              <fill>
                <patternFill>
                  <bgColor rgb="FFFFC000"/>
                </patternFill>
              </fill>
            </x14:dxf>
          </x14:cfRule>
          <x14:cfRule type="cellIs" priority="12016" operator="equal" id="{D9D7F167-4D9C-4B5D-B29D-A4EE00503FBD}">
            <xm:f>Tables!$B$6</xm:f>
            <x14:dxf>
              <fill>
                <patternFill>
                  <bgColor rgb="FFFF0000"/>
                </patternFill>
              </fill>
            </x14:dxf>
          </x14:cfRule>
          <xm:sqref>Q366</xm:sqref>
        </x14:conditionalFormatting>
        <x14:conditionalFormatting xmlns:xm="http://schemas.microsoft.com/office/excel/2006/main">
          <x14:cfRule type="cellIs" priority="12009" operator="equal" id="{47F1E81D-0F8F-447E-B023-C2116BE6466F}">
            <xm:f>Tables!$B$3</xm:f>
            <x14:dxf>
              <fill>
                <patternFill>
                  <bgColor rgb="FFFFFFCC"/>
                </patternFill>
              </fill>
            </x14:dxf>
          </x14:cfRule>
          <x14:cfRule type="cellIs" priority="12010" operator="equal" id="{82095FE3-0609-4816-A82F-989C4B2ED194}">
            <xm:f>Tables!$B$4</xm:f>
            <x14:dxf>
              <fill>
                <patternFill>
                  <bgColor rgb="FF92D050"/>
                </patternFill>
              </fill>
            </x14:dxf>
          </x14:cfRule>
          <x14:cfRule type="cellIs" priority="12011" operator="equal" id="{AA8F9D28-C72A-48C6-8F86-FDC023684FB0}">
            <xm:f>Tables!$B$5</xm:f>
            <x14:dxf>
              <fill>
                <patternFill>
                  <bgColor rgb="FFFFC000"/>
                </patternFill>
              </fill>
            </x14:dxf>
          </x14:cfRule>
          <x14:cfRule type="cellIs" priority="12012" operator="equal" id="{213EFF67-91E4-42BA-866C-D4A5B93097F4}">
            <xm:f>Tables!$B$6</xm:f>
            <x14:dxf>
              <fill>
                <patternFill>
                  <bgColor rgb="FFFF0000"/>
                </patternFill>
              </fill>
            </x14:dxf>
          </x14:cfRule>
          <xm:sqref>M366</xm:sqref>
        </x14:conditionalFormatting>
        <x14:conditionalFormatting xmlns:xm="http://schemas.microsoft.com/office/excel/2006/main">
          <x14:cfRule type="cellIs" priority="12005" operator="equal" id="{2B6D5E3F-BB0A-4A7F-BE5E-748300B5668E}">
            <xm:f>Tables!$B$3</xm:f>
            <x14:dxf>
              <fill>
                <patternFill>
                  <bgColor rgb="FFFFFFCC"/>
                </patternFill>
              </fill>
            </x14:dxf>
          </x14:cfRule>
          <x14:cfRule type="cellIs" priority="12006" operator="equal" id="{E0A4F12B-D1D7-4BCD-9276-A009A924E316}">
            <xm:f>Tables!$B$4</xm:f>
            <x14:dxf>
              <fill>
                <patternFill>
                  <bgColor rgb="FF92D050"/>
                </patternFill>
              </fill>
            </x14:dxf>
          </x14:cfRule>
          <x14:cfRule type="cellIs" priority="12007" operator="equal" id="{495EBCD6-6C25-4EF3-BE39-F6E40E3C81D5}">
            <xm:f>Tables!$B$5</xm:f>
            <x14:dxf>
              <fill>
                <patternFill>
                  <bgColor rgb="FFFFC000"/>
                </patternFill>
              </fill>
            </x14:dxf>
          </x14:cfRule>
          <x14:cfRule type="cellIs" priority="12008" operator="equal" id="{0C43B717-AC65-42E6-ACD0-5184F59191E5}">
            <xm:f>Tables!$B$6</xm:f>
            <x14:dxf>
              <fill>
                <patternFill>
                  <bgColor rgb="FFFF0000"/>
                </patternFill>
              </fill>
            </x14:dxf>
          </x14:cfRule>
          <xm:sqref>J371:K371</xm:sqref>
        </x14:conditionalFormatting>
        <x14:conditionalFormatting xmlns:xm="http://schemas.microsoft.com/office/excel/2006/main">
          <x14:cfRule type="cellIs" priority="11993" operator="equal" id="{02B9B735-59CC-4AE4-B31D-05AE0507B699}">
            <xm:f>Tables!$B$3</xm:f>
            <x14:dxf>
              <fill>
                <patternFill>
                  <bgColor rgb="FFFFFFCC"/>
                </patternFill>
              </fill>
            </x14:dxf>
          </x14:cfRule>
          <x14:cfRule type="cellIs" priority="11994" operator="equal" id="{1AE6AFBE-C41E-4980-AE6A-17B5235667B5}">
            <xm:f>Tables!$B$4</xm:f>
            <x14:dxf>
              <fill>
                <patternFill>
                  <bgColor rgb="FF92D050"/>
                </patternFill>
              </fill>
            </x14:dxf>
          </x14:cfRule>
          <x14:cfRule type="cellIs" priority="11995" operator="equal" id="{E4448790-00BF-43A2-8FE6-03909E608681}">
            <xm:f>Tables!$B$5</xm:f>
            <x14:dxf>
              <fill>
                <patternFill>
                  <bgColor rgb="FFFFC000"/>
                </patternFill>
              </fill>
            </x14:dxf>
          </x14:cfRule>
          <x14:cfRule type="cellIs" priority="11996" operator="equal" id="{586CB9D1-92FC-4635-9150-066635F5EFF1}">
            <xm:f>Tables!$B$6</xm:f>
            <x14:dxf>
              <fill>
                <patternFill>
                  <bgColor rgb="FFFF0000"/>
                </patternFill>
              </fill>
            </x14:dxf>
          </x14:cfRule>
          <xm:sqref>J380:K380</xm:sqref>
        </x14:conditionalFormatting>
        <x14:conditionalFormatting xmlns:xm="http://schemas.microsoft.com/office/excel/2006/main">
          <x14:cfRule type="cellIs" priority="11981" operator="equal" id="{2536A26C-6ED7-4F54-9290-109B05697C94}">
            <xm:f>Tables!$B$3</xm:f>
            <x14:dxf>
              <fill>
                <patternFill>
                  <bgColor rgb="FFFFFFCC"/>
                </patternFill>
              </fill>
            </x14:dxf>
          </x14:cfRule>
          <x14:cfRule type="cellIs" priority="11982" operator="equal" id="{4D4D0606-4E86-48EF-9406-5314BB032F20}">
            <xm:f>Tables!$B$4</xm:f>
            <x14:dxf>
              <fill>
                <patternFill>
                  <bgColor rgb="FF92D050"/>
                </patternFill>
              </fill>
            </x14:dxf>
          </x14:cfRule>
          <x14:cfRule type="cellIs" priority="11983" operator="equal" id="{017E81CA-3109-4580-B180-512C9FC1D90A}">
            <xm:f>Tables!$B$5</xm:f>
            <x14:dxf>
              <fill>
                <patternFill>
                  <bgColor rgb="FFFFC000"/>
                </patternFill>
              </fill>
            </x14:dxf>
          </x14:cfRule>
          <x14:cfRule type="cellIs" priority="11984" operator="equal" id="{7E3406F0-4E9E-4A9B-8F00-3668070BEE65}">
            <xm:f>Tables!$B$6</xm:f>
            <x14:dxf>
              <fill>
                <patternFill>
                  <bgColor rgb="FFFF0000"/>
                </patternFill>
              </fill>
            </x14:dxf>
          </x14:cfRule>
          <xm:sqref>J385:K385</xm:sqref>
        </x14:conditionalFormatting>
        <x14:conditionalFormatting xmlns:xm="http://schemas.microsoft.com/office/excel/2006/main">
          <x14:cfRule type="cellIs" priority="11977" operator="equal" id="{E3760689-49A9-4843-ACE8-C8F92877D01A}">
            <xm:f>Tables!$B$3</xm:f>
            <x14:dxf>
              <fill>
                <patternFill>
                  <bgColor rgb="FFFFFFCC"/>
                </patternFill>
              </fill>
            </x14:dxf>
          </x14:cfRule>
          <x14:cfRule type="cellIs" priority="11978" operator="equal" id="{AE3D4D21-AE4E-450B-A661-FE34F2579436}">
            <xm:f>Tables!$B$4</xm:f>
            <x14:dxf>
              <fill>
                <patternFill>
                  <bgColor rgb="FF92D050"/>
                </patternFill>
              </fill>
            </x14:dxf>
          </x14:cfRule>
          <x14:cfRule type="cellIs" priority="11979" operator="equal" id="{F3F32755-4C46-4BDF-9A1A-10C06B19545F}">
            <xm:f>Tables!$B$5</xm:f>
            <x14:dxf>
              <fill>
                <patternFill>
                  <bgColor rgb="FFFFC000"/>
                </patternFill>
              </fill>
            </x14:dxf>
          </x14:cfRule>
          <x14:cfRule type="cellIs" priority="11980" operator="equal" id="{2DA1F96F-E218-4A76-B754-73F99E838D77}">
            <xm:f>Tables!$B$6</xm:f>
            <x14:dxf>
              <fill>
                <patternFill>
                  <bgColor rgb="FFFF0000"/>
                </patternFill>
              </fill>
            </x14:dxf>
          </x14:cfRule>
          <xm:sqref>Q385</xm:sqref>
        </x14:conditionalFormatting>
        <x14:conditionalFormatting xmlns:xm="http://schemas.microsoft.com/office/excel/2006/main">
          <x14:cfRule type="cellIs" priority="11973" operator="equal" id="{ED63A1F3-3FD9-4C46-B3D6-80AB60D0C74A}">
            <xm:f>Tables!$B$3</xm:f>
            <x14:dxf>
              <fill>
                <patternFill>
                  <bgColor rgb="FFFFFFCC"/>
                </patternFill>
              </fill>
            </x14:dxf>
          </x14:cfRule>
          <x14:cfRule type="cellIs" priority="11974" operator="equal" id="{4E4664D4-7A1F-4299-8873-3E36E8887B15}">
            <xm:f>Tables!$B$4</xm:f>
            <x14:dxf>
              <fill>
                <patternFill>
                  <bgColor rgb="FF92D050"/>
                </patternFill>
              </fill>
            </x14:dxf>
          </x14:cfRule>
          <x14:cfRule type="cellIs" priority="11975" operator="equal" id="{123E552D-F75A-4073-8372-D5E3B19525C8}">
            <xm:f>Tables!$B$5</xm:f>
            <x14:dxf>
              <fill>
                <patternFill>
                  <bgColor rgb="FFFFC000"/>
                </patternFill>
              </fill>
            </x14:dxf>
          </x14:cfRule>
          <x14:cfRule type="cellIs" priority="11976" operator="equal" id="{192D59E4-6C57-4C37-AADB-120B0C2897D0}">
            <xm:f>Tables!$B$6</xm:f>
            <x14:dxf>
              <fill>
                <patternFill>
                  <bgColor rgb="FFFF0000"/>
                </patternFill>
              </fill>
            </x14:dxf>
          </x14:cfRule>
          <xm:sqref>M385</xm:sqref>
        </x14:conditionalFormatting>
        <x14:conditionalFormatting xmlns:xm="http://schemas.microsoft.com/office/excel/2006/main">
          <x14:cfRule type="cellIs" priority="11969" operator="equal" id="{387F5F5F-7C53-4A87-B30C-3A7A2BE145DC}">
            <xm:f>Tables!$B$3</xm:f>
            <x14:dxf>
              <fill>
                <patternFill>
                  <bgColor rgb="FFFFFFCC"/>
                </patternFill>
              </fill>
            </x14:dxf>
          </x14:cfRule>
          <x14:cfRule type="cellIs" priority="11970" operator="equal" id="{019B7889-C631-4A22-819C-65A0BAB1A22E}">
            <xm:f>Tables!$B$4</xm:f>
            <x14:dxf>
              <fill>
                <patternFill>
                  <bgColor rgb="FF92D050"/>
                </patternFill>
              </fill>
            </x14:dxf>
          </x14:cfRule>
          <x14:cfRule type="cellIs" priority="11971" operator="equal" id="{9F407082-22BE-4CFE-A81E-080B169FFE93}">
            <xm:f>Tables!$B$5</xm:f>
            <x14:dxf>
              <fill>
                <patternFill>
                  <bgColor rgb="FFFFC000"/>
                </patternFill>
              </fill>
            </x14:dxf>
          </x14:cfRule>
          <x14:cfRule type="cellIs" priority="11972" operator="equal" id="{32124F37-2723-4E9C-9947-8C8AE0760D00}">
            <xm:f>Tables!$B$6</xm:f>
            <x14:dxf>
              <fill>
                <patternFill>
                  <bgColor rgb="FFFF0000"/>
                </patternFill>
              </fill>
            </x14:dxf>
          </x14:cfRule>
          <xm:sqref>J396:K396</xm:sqref>
        </x14:conditionalFormatting>
        <x14:conditionalFormatting xmlns:xm="http://schemas.microsoft.com/office/excel/2006/main">
          <x14:cfRule type="cellIs" priority="11965" operator="equal" id="{1D296280-22E4-49FF-8B4A-C30ABF289D99}">
            <xm:f>Tables!$B$3</xm:f>
            <x14:dxf>
              <fill>
                <patternFill>
                  <bgColor rgb="FFFFFFCC"/>
                </patternFill>
              </fill>
            </x14:dxf>
          </x14:cfRule>
          <x14:cfRule type="cellIs" priority="11966" operator="equal" id="{ADBB0B84-8957-4C9D-801E-319829575C22}">
            <xm:f>Tables!$B$4</xm:f>
            <x14:dxf>
              <fill>
                <patternFill>
                  <bgColor rgb="FF92D050"/>
                </patternFill>
              </fill>
            </x14:dxf>
          </x14:cfRule>
          <x14:cfRule type="cellIs" priority="11967" operator="equal" id="{7DF9033D-47AC-43AF-949A-0EEB1B660CBE}">
            <xm:f>Tables!$B$5</xm:f>
            <x14:dxf>
              <fill>
                <patternFill>
                  <bgColor rgb="FFFFC000"/>
                </patternFill>
              </fill>
            </x14:dxf>
          </x14:cfRule>
          <x14:cfRule type="cellIs" priority="11968" operator="equal" id="{6D2B432A-9946-4461-8C7D-940880912239}">
            <xm:f>Tables!$B$6</xm:f>
            <x14:dxf>
              <fill>
                <patternFill>
                  <bgColor rgb="FFFF0000"/>
                </patternFill>
              </fill>
            </x14:dxf>
          </x14:cfRule>
          <xm:sqref>Q396</xm:sqref>
        </x14:conditionalFormatting>
        <x14:conditionalFormatting xmlns:xm="http://schemas.microsoft.com/office/excel/2006/main">
          <x14:cfRule type="cellIs" priority="11961" operator="equal" id="{5BE5EB01-6535-4B46-830F-773706F1E72B}">
            <xm:f>Tables!$B$3</xm:f>
            <x14:dxf>
              <fill>
                <patternFill>
                  <bgColor rgb="FFFFFFCC"/>
                </patternFill>
              </fill>
            </x14:dxf>
          </x14:cfRule>
          <x14:cfRule type="cellIs" priority="11962" operator="equal" id="{0A478C57-C8F6-4C42-8E23-A8407EE622B0}">
            <xm:f>Tables!$B$4</xm:f>
            <x14:dxf>
              <fill>
                <patternFill>
                  <bgColor rgb="FF92D050"/>
                </patternFill>
              </fill>
            </x14:dxf>
          </x14:cfRule>
          <x14:cfRule type="cellIs" priority="11963" operator="equal" id="{198FF422-5635-4115-9D5E-B23ABC82D38F}">
            <xm:f>Tables!$B$5</xm:f>
            <x14:dxf>
              <fill>
                <patternFill>
                  <bgColor rgb="FFFFC000"/>
                </patternFill>
              </fill>
            </x14:dxf>
          </x14:cfRule>
          <x14:cfRule type="cellIs" priority="11964" operator="equal" id="{AB862231-299A-4902-AEAF-B65DB705A8EB}">
            <xm:f>Tables!$B$6</xm:f>
            <x14:dxf>
              <fill>
                <patternFill>
                  <bgColor rgb="FFFF0000"/>
                </patternFill>
              </fill>
            </x14:dxf>
          </x14:cfRule>
          <xm:sqref>M396</xm:sqref>
        </x14:conditionalFormatting>
        <x14:conditionalFormatting xmlns:xm="http://schemas.microsoft.com/office/excel/2006/main">
          <x14:cfRule type="cellIs" priority="11957" operator="equal" id="{DE49245C-F2E3-4D5E-B327-753132249C30}">
            <xm:f>Tables!$B$3</xm:f>
            <x14:dxf>
              <fill>
                <patternFill>
                  <bgColor rgb="FFFFFFCC"/>
                </patternFill>
              </fill>
            </x14:dxf>
          </x14:cfRule>
          <x14:cfRule type="cellIs" priority="11958" operator="equal" id="{1E660B29-1E7C-4DD2-B8C5-343BFB9B1017}">
            <xm:f>Tables!$B$4</xm:f>
            <x14:dxf>
              <fill>
                <patternFill>
                  <bgColor rgb="FF92D050"/>
                </patternFill>
              </fill>
            </x14:dxf>
          </x14:cfRule>
          <x14:cfRule type="cellIs" priority="11959" operator="equal" id="{2C4E7469-C5E6-4667-8008-ADAA1628F191}">
            <xm:f>Tables!$B$5</xm:f>
            <x14:dxf>
              <fill>
                <patternFill>
                  <bgColor rgb="FFFFC000"/>
                </patternFill>
              </fill>
            </x14:dxf>
          </x14:cfRule>
          <x14:cfRule type="cellIs" priority="11960" operator="equal" id="{974EEE46-29AF-4F3D-B03C-557357EC6C75}">
            <xm:f>Tables!$B$6</xm:f>
            <x14:dxf>
              <fill>
                <patternFill>
                  <bgColor rgb="FFFF0000"/>
                </patternFill>
              </fill>
            </x14:dxf>
          </x14:cfRule>
          <xm:sqref>J407:K407</xm:sqref>
        </x14:conditionalFormatting>
        <x14:conditionalFormatting xmlns:xm="http://schemas.microsoft.com/office/excel/2006/main">
          <x14:cfRule type="cellIs" priority="11953" operator="equal" id="{50AE8025-3E11-4CDD-BEA8-DE60A2B78957}">
            <xm:f>Tables!$B$3</xm:f>
            <x14:dxf>
              <fill>
                <patternFill>
                  <bgColor rgb="FFFFFFCC"/>
                </patternFill>
              </fill>
            </x14:dxf>
          </x14:cfRule>
          <x14:cfRule type="cellIs" priority="11954" operator="equal" id="{91D0A8B0-9441-45C3-BB91-95C861182AB7}">
            <xm:f>Tables!$B$4</xm:f>
            <x14:dxf>
              <fill>
                <patternFill>
                  <bgColor rgb="FF92D050"/>
                </patternFill>
              </fill>
            </x14:dxf>
          </x14:cfRule>
          <x14:cfRule type="cellIs" priority="11955" operator="equal" id="{CAA79F10-2D96-47ED-857B-9775815E875B}">
            <xm:f>Tables!$B$5</xm:f>
            <x14:dxf>
              <fill>
                <patternFill>
                  <bgColor rgb="FFFFC000"/>
                </patternFill>
              </fill>
            </x14:dxf>
          </x14:cfRule>
          <x14:cfRule type="cellIs" priority="11956" operator="equal" id="{3466E964-FFFA-47FB-8AA7-C24F13A7A5CD}">
            <xm:f>Tables!$B$6</xm:f>
            <x14:dxf>
              <fill>
                <patternFill>
                  <bgColor rgb="FFFF0000"/>
                </patternFill>
              </fill>
            </x14:dxf>
          </x14:cfRule>
          <xm:sqref>Q407</xm:sqref>
        </x14:conditionalFormatting>
        <x14:conditionalFormatting xmlns:xm="http://schemas.microsoft.com/office/excel/2006/main">
          <x14:cfRule type="cellIs" priority="11949" operator="equal" id="{071C0BD8-52DD-4844-98E8-05783FF6394F}">
            <xm:f>Tables!$B$3</xm:f>
            <x14:dxf>
              <fill>
                <patternFill>
                  <bgColor rgb="FFFFFFCC"/>
                </patternFill>
              </fill>
            </x14:dxf>
          </x14:cfRule>
          <x14:cfRule type="cellIs" priority="11950" operator="equal" id="{90EA9373-0437-4B47-A5FD-10437E41A264}">
            <xm:f>Tables!$B$4</xm:f>
            <x14:dxf>
              <fill>
                <patternFill>
                  <bgColor rgb="FF92D050"/>
                </patternFill>
              </fill>
            </x14:dxf>
          </x14:cfRule>
          <x14:cfRule type="cellIs" priority="11951" operator="equal" id="{E37F1947-B922-4C1B-AE74-3421935C8503}">
            <xm:f>Tables!$B$5</xm:f>
            <x14:dxf>
              <fill>
                <patternFill>
                  <bgColor rgb="FFFFC000"/>
                </patternFill>
              </fill>
            </x14:dxf>
          </x14:cfRule>
          <x14:cfRule type="cellIs" priority="11952" operator="equal" id="{26610163-F8E2-4DC1-BD8B-1FB7146C6E55}">
            <xm:f>Tables!$B$6</xm:f>
            <x14:dxf>
              <fill>
                <patternFill>
                  <bgColor rgb="FFFF0000"/>
                </patternFill>
              </fill>
            </x14:dxf>
          </x14:cfRule>
          <xm:sqref>M407</xm:sqref>
        </x14:conditionalFormatting>
        <x14:conditionalFormatting xmlns:xm="http://schemas.microsoft.com/office/excel/2006/main">
          <x14:cfRule type="cellIs" priority="11945" operator="equal" id="{78B82963-8E91-489D-8E1F-3DAF05813064}">
            <xm:f>Tables!$B$3</xm:f>
            <x14:dxf>
              <fill>
                <patternFill>
                  <bgColor rgb="FFFFFFCC"/>
                </patternFill>
              </fill>
            </x14:dxf>
          </x14:cfRule>
          <x14:cfRule type="cellIs" priority="11946" operator="equal" id="{1BCFBFC4-084F-4013-949D-A326BCA634B2}">
            <xm:f>Tables!$B$4</xm:f>
            <x14:dxf>
              <fill>
                <patternFill>
                  <bgColor rgb="FF92D050"/>
                </patternFill>
              </fill>
            </x14:dxf>
          </x14:cfRule>
          <x14:cfRule type="cellIs" priority="11947" operator="equal" id="{E35F786B-CB22-4C4B-BC05-4B10BB00D65D}">
            <xm:f>Tables!$B$5</xm:f>
            <x14:dxf>
              <fill>
                <patternFill>
                  <bgColor rgb="FFFFC000"/>
                </patternFill>
              </fill>
            </x14:dxf>
          </x14:cfRule>
          <x14:cfRule type="cellIs" priority="11948" operator="equal" id="{F823339C-F95F-4EC6-81AD-3BD8B8EB087E}">
            <xm:f>Tables!$B$6</xm:f>
            <x14:dxf>
              <fill>
                <patternFill>
                  <bgColor rgb="FFFF0000"/>
                </patternFill>
              </fill>
            </x14:dxf>
          </x14:cfRule>
          <xm:sqref>J418:K418</xm:sqref>
        </x14:conditionalFormatting>
        <x14:conditionalFormatting xmlns:xm="http://schemas.microsoft.com/office/excel/2006/main">
          <x14:cfRule type="cellIs" priority="11941" operator="equal" id="{C1FB391E-4A6A-448C-972D-286885A1529D}">
            <xm:f>Tables!$B$3</xm:f>
            <x14:dxf>
              <fill>
                <patternFill>
                  <bgColor rgb="FFFFFFCC"/>
                </patternFill>
              </fill>
            </x14:dxf>
          </x14:cfRule>
          <x14:cfRule type="cellIs" priority="11942" operator="equal" id="{168321A6-E564-491F-AC96-3C0D07641B62}">
            <xm:f>Tables!$B$4</xm:f>
            <x14:dxf>
              <fill>
                <patternFill>
                  <bgColor rgb="FF92D050"/>
                </patternFill>
              </fill>
            </x14:dxf>
          </x14:cfRule>
          <x14:cfRule type="cellIs" priority="11943" operator="equal" id="{C3254D72-C46D-48B6-91F3-78890B7F842C}">
            <xm:f>Tables!$B$5</xm:f>
            <x14:dxf>
              <fill>
                <patternFill>
                  <bgColor rgb="FFFFC000"/>
                </patternFill>
              </fill>
            </x14:dxf>
          </x14:cfRule>
          <x14:cfRule type="cellIs" priority="11944" operator="equal" id="{C56440AC-813C-4298-993D-3B53C75C13D8}">
            <xm:f>Tables!$B$6</xm:f>
            <x14:dxf>
              <fill>
                <patternFill>
                  <bgColor rgb="FFFF0000"/>
                </patternFill>
              </fill>
            </x14:dxf>
          </x14:cfRule>
          <xm:sqref>Q418</xm:sqref>
        </x14:conditionalFormatting>
        <x14:conditionalFormatting xmlns:xm="http://schemas.microsoft.com/office/excel/2006/main">
          <x14:cfRule type="cellIs" priority="11937" operator="equal" id="{B7A6A56B-C2F7-44C8-9B78-D17978CC7968}">
            <xm:f>Tables!$B$3</xm:f>
            <x14:dxf>
              <fill>
                <patternFill>
                  <bgColor rgb="FFFFFFCC"/>
                </patternFill>
              </fill>
            </x14:dxf>
          </x14:cfRule>
          <x14:cfRule type="cellIs" priority="11938" operator="equal" id="{11631F13-72DC-4D5D-9141-A1D0B3904BD3}">
            <xm:f>Tables!$B$4</xm:f>
            <x14:dxf>
              <fill>
                <patternFill>
                  <bgColor rgb="FF92D050"/>
                </patternFill>
              </fill>
            </x14:dxf>
          </x14:cfRule>
          <x14:cfRule type="cellIs" priority="11939" operator="equal" id="{CA88BE05-6994-4369-8189-A24734DC2266}">
            <xm:f>Tables!$B$5</xm:f>
            <x14:dxf>
              <fill>
                <patternFill>
                  <bgColor rgb="FFFFC000"/>
                </patternFill>
              </fill>
            </x14:dxf>
          </x14:cfRule>
          <x14:cfRule type="cellIs" priority="11940" operator="equal" id="{77F1AAA0-0B18-4DC8-97BF-355B292A8F01}">
            <xm:f>Tables!$B$6</xm:f>
            <x14:dxf>
              <fill>
                <patternFill>
                  <bgColor rgb="FFFF0000"/>
                </patternFill>
              </fill>
            </x14:dxf>
          </x14:cfRule>
          <xm:sqref>M418</xm:sqref>
        </x14:conditionalFormatting>
        <x14:conditionalFormatting xmlns:xm="http://schemas.microsoft.com/office/excel/2006/main">
          <x14:cfRule type="cellIs" priority="11933" operator="equal" id="{2798CA1C-23F0-45F6-B5BD-8ED8BA57911C}">
            <xm:f>Tables!$B$3</xm:f>
            <x14:dxf>
              <fill>
                <patternFill>
                  <bgColor rgb="FFFFFFCC"/>
                </patternFill>
              </fill>
            </x14:dxf>
          </x14:cfRule>
          <x14:cfRule type="cellIs" priority="11934" operator="equal" id="{A43AB1EA-97DF-4993-9839-2B30A1348C9F}">
            <xm:f>Tables!$B$4</xm:f>
            <x14:dxf>
              <fill>
                <patternFill>
                  <bgColor rgb="FF92D050"/>
                </patternFill>
              </fill>
            </x14:dxf>
          </x14:cfRule>
          <x14:cfRule type="cellIs" priority="11935" operator="equal" id="{59075D99-BB5A-47B2-9A3E-9C04F54446DA}">
            <xm:f>Tables!$B$5</xm:f>
            <x14:dxf>
              <fill>
                <patternFill>
                  <bgColor rgb="FFFFC000"/>
                </patternFill>
              </fill>
            </x14:dxf>
          </x14:cfRule>
          <x14:cfRule type="cellIs" priority="11936" operator="equal" id="{66DD6112-206C-445C-AC55-25FD2D83F83B}">
            <xm:f>Tables!$B$6</xm:f>
            <x14:dxf>
              <fill>
                <patternFill>
                  <bgColor rgb="FFFF0000"/>
                </patternFill>
              </fill>
            </x14:dxf>
          </x14:cfRule>
          <xm:sqref>J423:K423</xm:sqref>
        </x14:conditionalFormatting>
        <x14:conditionalFormatting xmlns:xm="http://schemas.microsoft.com/office/excel/2006/main">
          <x14:cfRule type="cellIs" priority="11921" operator="equal" id="{CAC52D94-0FD7-4B7E-8BB4-EA0541CFE647}">
            <xm:f>Tables!$B$3</xm:f>
            <x14:dxf>
              <fill>
                <patternFill>
                  <bgColor rgb="FFFFFFCC"/>
                </patternFill>
              </fill>
            </x14:dxf>
          </x14:cfRule>
          <x14:cfRule type="cellIs" priority="11922" operator="equal" id="{61C2D78F-4627-433E-8514-61D9A32034A6}">
            <xm:f>Tables!$B$4</xm:f>
            <x14:dxf>
              <fill>
                <patternFill>
                  <bgColor rgb="FF92D050"/>
                </patternFill>
              </fill>
            </x14:dxf>
          </x14:cfRule>
          <x14:cfRule type="cellIs" priority="11923" operator="equal" id="{D8397CC4-62A5-4B0E-BA45-CDFA0EA4870A}">
            <xm:f>Tables!$B$5</xm:f>
            <x14:dxf>
              <fill>
                <patternFill>
                  <bgColor rgb="FFFFC000"/>
                </patternFill>
              </fill>
            </x14:dxf>
          </x14:cfRule>
          <x14:cfRule type="cellIs" priority="11924" operator="equal" id="{12B0D9FD-1839-4985-AA60-8C935E0061FD}">
            <xm:f>Tables!$B$6</xm:f>
            <x14:dxf>
              <fill>
                <patternFill>
                  <bgColor rgb="FFFF0000"/>
                </patternFill>
              </fill>
            </x14:dxf>
          </x14:cfRule>
          <xm:sqref>J440:K440</xm:sqref>
        </x14:conditionalFormatting>
        <x14:conditionalFormatting xmlns:xm="http://schemas.microsoft.com/office/excel/2006/main">
          <x14:cfRule type="cellIs" priority="11917" operator="equal" id="{EE98F183-F79F-4176-A380-F19A381A8E77}">
            <xm:f>Tables!$B$3</xm:f>
            <x14:dxf>
              <fill>
                <patternFill>
                  <bgColor rgb="FFFFFFCC"/>
                </patternFill>
              </fill>
            </x14:dxf>
          </x14:cfRule>
          <x14:cfRule type="cellIs" priority="11918" operator="equal" id="{24709940-36F5-49FD-B7E9-F02B27AB4625}">
            <xm:f>Tables!$B$4</xm:f>
            <x14:dxf>
              <fill>
                <patternFill>
                  <bgColor rgb="FF92D050"/>
                </patternFill>
              </fill>
            </x14:dxf>
          </x14:cfRule>
          <x14:cfRule type="cellIs" priority="11919" operator="equal" id="{857ACC73-7F5D-41A6-990C-D41D9F665147}">
            <xm:f>Tables!$B$5</xm:f>
            <x14:dxf>
              <fill>
                <patternFill>
                  <bgColor rgb="FFFFC000"/>
                </patternFill>
              </fill>
            </x14:dxf>
          </x14:cfRule>
          <x14:cfRule type="cellIs" priority="11920" operator="equal" id="{A327C07B-E7CD-4A21-9450-BF5DF349B3F1}">
            <xm:f>Tables!$B$6</xm:f>
            <x14:dxf>
              <fill>
                <patternFill>
                  <bgColor rgb="FFFF0000"/>
                </patternFill>
              </fill>
            </x14:dxf>
          </x14:cfRule>
          <xm:sqref>Q440</xm:sqref>
        </x14:conditionalFormatting>
        <x14:conditionalFormatting xmlns:xm="http://schemas.microsoft.com/office/excel/2006/main">
          <x14:cfRule type="cellIs" priority="11913" operator="equal" id="{17EEFFAF-F54C-4663-B27E-A8483A66A5AD}">
            <xm:f>Tables!$B$3</xm:f>
            <x14:dxf>
              <fill>
                <patternFill>
                  <bgColor rgb="FFFFFFCC"/>
                </patternFill>
              </fill>
            </x14:dxf>
          </x14:cfRule>
          <x14:cfRule type="cellIs" priority="11914" operator="equal" id="{ED2B5A68-3D35-4F6C-A1FF-92D3C5204CAB}">
            <xm:f>Tables!$B$4</xm:f>
            <x14:dxf>
              <fill>
                <patternFill>
                  <bgColor rgb="FF92D050"/>
                </patternFill>
              </fill>
            </x14:dxf>
          </x14:cfRule>
          <x14:cfRule type="cellIs" priority="11915" operator="equal" id="{B3B90019-9427-4DAC-AB96-54303299DB17}">
            <xm:f>Tables!$B$5</xm:f>
            <x14:dxf>
              <fill>
                <patternFill>
                  <bgColor rgb="FFFFC000"/>
                </patternFill>
              </fill>
            </x14:dxf>
          </x14:cfRule>
          <x14:cfRule type="cellIs" priority="11916" operator="equal" id="{D8289765-B092-49B4-A917-3D9E80447E62}">
            <xm:f>Tables!$B$6</xm:f>
            <x14:dxf>
              <fill>
                <patternFill>
                  <bgColor rgb="FFFF0000"/>
                </patternFill>
              </fill>
            </x14:dxf>
          </x14:cfRule>
          <xm:sqref>M440</xm:sqref>
        </x14:conditionalFormatting>
        <x14:conditionalFormatting xmlns:xm="http://schemas.microsoft.com/office/excel/2006/main">
          <x14:cfRule type="cellIs" priority="11909" operator="equal" id="{82BBBACD-77E0-4524-9BEC-1CED8E5E57EF}">
            <xm:f>Tables!$B$3</xm:f>
            <x14:dxf>
              <fill>
                <patternFill>
                  <bgColor rgb="FFFFFFCC"/>
                </patternFill>
              </fill>
            </x14:dxf>
          </x14:cfRule>
          <x14:cfRule type="cellIs" priority="11910" operator="equal" id="{2550BC27-83B9-4681-ACC7-4C1D43BE87FD}">
            <xm:f>Tables!$B$4</xm:f>
            <x14:dxf>
              <fill>
                <patternFill>
                  <bgColor rgb="FF92D050"/>
                </patternFill>
              </fill>
            </x14:dxf>
          </x14:cfRule>
          <x14:cfRule type="cellIs" priority="11911" operator="equal" id="{5DD394BC-0FFB-47DE-B013-C1EB3DA9408D}">
            <xm:f>Tables!$B$5</xm:f>
            <x14:dxf>
              <fill>
                <patternFill>
                  <bgColor rgb="FFFFC000"/>
                </patternFill>
              </fill>
            </x14:dxf>
          </x14:cfRule>
          <x14:cfRule type="cellIs" priority="11912" operator="equal" id="{90B35931-A43D-400A-A2B0-35C2DC28BA06}">
            <xm:f>Tables!$B$6</xm:f>
            <x14:dxf>
              <fill>
                <patternFill>
                  <bgColor rgb="FFFF0000"/>
                </patternFill>
              </fill>
            </x14:dxf>
          </x14:cfRule>
          <xm:sqref>J444:K444</xm:sqref>
        </x14:conditionalFormatting>
        <x14:conditionalFormatting xmlns:xm="http://schemas.microsoft.com/office/excel/2006/main">
          <x14:cfRule type="cellIs" priority="11897" operator="equal" id="{0B5206E1-21A4-44B1-8CC2-12B167954A4F}">
            <xm:f>Tables!$B$3</xm:f>
            <x14:dxf>
              <fill>
                <patternFill>
                  <bgColor rgb="FFFFFFCC"/>
                </patternFill>
              </fill>
            </x14:dxf>
          </x14:cfRule>
          <x14:cfRule type="cellIs" priority="11898" operator="equal" id="{AEB2082F-B5A8-47F0-BFF1-5B6B2896B587}">
            <xm:f>Tables!$B$4</xm:f>
            <x14:dxf>
              <fill>
                <patternFill>
                  <bgColor rgb="FF92D050"/>
                </patternFill>
              </fill>
            </x14:dxf>
          </x14:cfRule>
          <x14:cfRule type="cellIs" priority="11899" operator="equal" id="{E899A6A9-D34B-4137-AC96-178F082AD525}">
            <xm:f>Tables!$B$5</xm:f>
            <x14:dxf>
              <fill>
                <patternFill>
                  <bgColor rgb="FFFFC000"/>
                </patternFill>
              </fill>
            </x14:dxf>
          </x14:cfRule>
          <x14:cfRule type="cellIs" priority="11900" operator="equal" id="{C5B256D1-66E0-4240-A469-68C273E63480}">
            <xm:f>Tables!$B$6</xm:f>
            <x14:dxf>
              <fill>
                <patternFill>
                  <bgColor rgb="FFFF0000"/>
                </patternFill>
              </fill>
            </x14:dxf>
          </x14:cfRule>
          <xm:sqref>J115:K115</xm:sqref>
        </x14:conditionalFormatting>
        <x14:conditionalFormatting xmlns:xm="http://schemas.microsoft.com/office/excel/2006/main">
          <x14:cfRule type="cellIs" priority="11885" operator="equal" id="{114408F0-4825-474E-839B-D52E2895E664}">
            <xm:f>Tables!$B$3</xm:f>
            <x14:dxf>
              <fill>
                <patternFill>
                  <bgColor rgb="FFFFFFCC"/>
                </patternFill>
              </fill>
            </x14:dxf>
          </x14:cfRule>
          <x14:cfRule type="cellIs" priority="11886" operator="equal" id="{1B89671C-90DD-49A1-ACB1-9A6237877817}">
            <xm:f>Tables!$B$4</xm:f>
            <x14:dxf>
              <fill>
                <patternFill>
                  <bgColor rgb="FF92D050"/>
                </patternFill>
              </fill>
            </x14:dxf>
          </x14:cfRule>
          <x14:cfRule type="cellIs" priority="11887" operator="equal" id="{9FE9E5D7-627A-4F35-9F47-4B65F63725DB}">
            <xm:f>Tables!$B$5</xm:f>
            <x14:dxf>
              <fill>
                <patternFill>
                  <bgColor rgb="FFFFC000"/>
                </patternFill>
              </fill>
            </x14:dxf>
          </x14:cfRule>
          <x14:cfRule type="cellIs" priority="11888" operator="equal" id="{E0F5F437-0FEA-44A0-B226-F9EEE57C6137}">
            <xm:f>Tables!$B$6</xm:f>
            <x14:dxf>
              <fill>
                <patternFill>
                  <bgColor rgb="FFFF0000"/>
                </patternFill>
              </fill>
            </x14:dxf>
          </x14:cfRule>
          <xm:sqref>J126:K126</xm:sqref>
        </x14:conditionalFormatting>
        <x14:conditionalFormatting xmlns:xm="http://schemas.microsoft.com/office/excel/2006/main">
          <x14:cfRule type="cellIs" priority="11873" operator="equal" id="{1E34BD57-3FA0-47AF-A084-89061970134C}">
            <xm:f>Tables!$B$3</xm:f>
            <x14:dxf>
              <fill>
                <patternFill>
                  <bgColor rgb="FFFFFFCC"/>
                </patternFill>
              </fill>
            </x14:dxf>
          </x14:cfRule>
          <x14:cfRule type="cellIs" priority="11874" operator="equal" id="{B17AB5A4-B4C9-45F1-B911-1A03D5FF6B08}">
            <xm:f>Tables!$B$4</xm:f>
            <x14:dxf>
              <fill>
                <patternFill>
                  <bgColor rgb="FF92D050"/>
                </patternFill>
              </fill>
            </x14:dxf>
          </x14:cfRule>
          <x14:cfRule type="cellIs" priority="11875" operator="equal" id="{18E5FF2F-DE1C-4267-8940-DB34ADC94CC2}">
            <xm:f>Tables!$B$5</xm:f>
            <x14:dxf>
              <fill>
                <patternFill>
                  <bgColor rgb="FFFFC000"/>
                </patternFill>
              </fill>
            </x14:dxf>
          </x14:cfRule>
          <x14:cfRule type="cellIs" priority="11876" operator="equal" id="{517C006D-6780-4BB2-9B52-396EC36CBA9E}">
            <xm:f>Tables!$B$6</xm:f>
            <x14:dxf>
              <fill>
                <patternFill>
                  <bgColor rgb="FFFF0000"/>
                </patternFill>
              </fill>
            </x14:dxf>
          </x14:cfRule>
          <xm:sqref>J137:K137</xm:sqref>
        </x14:conditionalFormatting>
        <x14:conditionalFormatting xmlns:xm="http://schemas.microsoft.com/office/excel/2006/main">
          <x14:cfRule type="cellIs" priority="11861" operator="equal" id="{26F75E89-FB09-4A10-AA94-92E8B0F93C95}">
            <xm:f>Tables!$B$3</xm:f>
            <x14:dxf>
              <fill>
                <patternFill>
                  <bgColor rgb="FFFFFFCC"/>
                </patternFill>
              </fill>
            </x14:dxf>
          </x14:cfRule>
          <x14:cfRule type="cellIs" priority="11862" operator="equal" id="{2ABB1EC4-30AE-4A8F-88A6-48DA93A909F9}">
            <xm:f>Tables!$B$4</xm:f>
            <x14:dxf>
              <fill>
                <patternFill>
                  <bgColor rgb="FF92D050"/>
                </patternFill>
              </fill>
            </x14:dxf>
          </x14:cfRule>
          <x14:cfRule type="cellIs" priority="11863" operator="equal" id="{741BC063-DF19-4EF9-A4F4-E4859EEB18A7}">
            <xm:f>Tables!$B$5</xm:f>
            <x14:dxf>
              <fill>
                <patternFill>
                  <bgColor rgb="FFFFC000"/>
                </patternFill>
              </fill>
            </x14:dxf>
          </x14:cfRule>
          <x14:cfRule type="cellIs" priority="11864" operator="equal" id="{9CED6BC8-3AFE-4E08-BFDF-23B63D05AFC3}">
            <xm:f>Tables!$B$6</xm:f>
            <x14:dxf>
              <fill>
                <patternFill>
                  <bgColor rgb="FFFF0000"/>
                </patternFill>
              </fill>
            </x14:dxf>
          </x14:cfRule>
          <xm:sqref>J148:K148</xm:sqref>
        </x14:conditionalFormatting>
        <x14:conditionalFormatting xmlns:xm="http://schemas.microsoft.com/office/excel/2006/main">
          <x14:cfRule type="cellIs" priority="11849" operator="equal" id="{D3AC676A-E1D2-47C5-AC14-17BA838F175D}">
            <xm:f>Tables!$B$3</xm:f>
            <x14:dxf>
              <fill>
                <patternFill>
                  <bgColor rgb="FFFFFFCC"/>
                </patternFill>
              </fill>
            </x14:dxf>
          </x14:cfRule>
          <x14:cfRule type="cellIs" priority="11850" operator="equal" id="{16B4B4D1-726F-4AA7-9808-A6B1E3E1978C}">
            <xm:f>Tables!$B$4</xm:f>
            <x14:dxf>
              <fill>
                <patternFill>
                  <bgColor rgb="FF92D050"/>
                </patternFill>
              </fill>
            </x14:dxf>
          </x14:cfRule>
          <x14:cfRule type="cellIs" priority="11851" operator="equal" id="{34C68EE6-CFB2-47E4-9A77-C79F8129A930}">
            <xm:f>Tables!$B$5</xm:f>
            <x14:dxf>
              <fill>
                <patternFill>
                  <bgColor rgb="FFFFC000"/>
                </patternFill>
              </fill>
            </x14:dxf>
          </x14:cfRule>
          <x14:cfRule type="cellIs" priority="11852" operator="equal" id="{25DA2E2F-E7E9-40C1-89AC-45574A449124}">
            <xm:f>Tables!$B$6</xm:f>
            <x14:dxf>
              <fill>
                <patternFill>
                  <bgColor rgb="FFFF0000"/>
                </patternFill>
              </fill>
            </x14:dxf>
          </x14:cfRule>
          <xm:sqref>J158:K158</xm:sqref>
        </x14:conditionalFormatting>
        <x14:conditionalFormatting xmlns:xm="http://schemas.microsoft.com/office/excel/2006/main">
          <x14:cfRule type="cellIs" priority="11837" operator="equal" id="{106B6F74-C400-49EF-BFD6-FCB06E9FA3A4}">
            <xm:f>Tables!$B$3</xm:f>
            <x14:dxf>
              <fill>
                <patternFill>
                  <bgColor rgb="FFFFFFCC"/>
                </patternFill>
              </fill>
            </x14:dxf>
          </x14:cfRule>
          <x14:cfRule type="cellIs" priority="11838" operator="equal" id="{D532D7B7-1BBC-468C-B73B-7227E80100F7}">
            <xm:f>Tables!$B$4</xm:f>
            <x14:dxf>
              <fill>
                <patternFill>
                  <bgColor rgb="FF92D050"/>
                </patternFill>
              </fill>
            </x14:dxf>
          </x14:cfRule>
          <x14:cfRule type="cellIs" priority="11839" operator="equal" id="{6509A1B5-2136-4792-BB77-3B79505F87C0}">
            <xm:f>Tables!$B$5</xm:f>
            <x14:dxf>
              <fill>
                <patternFill>
                  <bgColor rgb="FFFFC000"/>
                </patternFill>
              </fill>
            </x14:dxf>
          </x14:cfRule>
          <x14:cfRule type="cellIs" priority="11840" operator="equal" id="{3BD438DA-4365-41A5-9502-B447F7B21BF7}">
            <xm:f>Tables!$B$6</xm:f>
            <x14:dxf>
              <fill>
                <patternFill>
                  <bgColor rgb="FFFF0000"/>
                </patternFill>
              </fill>
            </x14:dxf>
          </x14:cfRule>
          <xm:sqref>J190:K190</xm:sqref>
        </x14:conditionalFormatting>
        <x14:conditionalFormatting xmlns:xm="http://schemas.microsoft.com/office/excel/2006/main">
          <x14:cfRule type="cellIs" priority="11833" operator="equal" id="{CFCE7E78-0EBD-4E50-8DAB-9BF316CECCCD}">
            <xm:f>Tables!$B$3</xm:f>
            <x14:dxf>
              <fill>
                <patternFill>
                  <bgColor rgb="FFFFFFCC"/>
                </patternFill>
              </fill>
            </x14:dxf>
          </x14:cfRule>
          <x14:cfRule type="cellIs" priority="11834" operator="equal" id="{A1AB5D0B-AB53-4DF8-BB1B-112737FE9B6F}">
            <xm:f>Tables!$B$4</xm:f>
            <x14:dxf>
              <fill>
                <patternFill>
                  <bgColor rgb="FF92D050"/>
                </patternFill>
              </fill>
            </x14:dxf>
          </x14:cfRule>
          <x14:cfRule type="cellIs" priority="11835" operator="equal" id="{3DF969B6-CFF4-4E56-810E-D9C619DC2035}">
            <xm:f>Tables!$B$5</xm:f>
            <x14:dxf>
              <fill>
                <patternFill>
                  <bgColor rgb="FFFFC000"/>
                </patternFill>
              </fill>
            </x14:dxf>
          </x14:cfRule>
          <x14:cfRule type="cellIs" priority="11836" operator="equal" id="{BDCB1E12-E6D2-49B4-8526-BBE7E9F234B5}">
            <xm:f>Tables!$B$6</xm:f>
            <x14:dxf>
              <fill>
                <patternFill>
                  <bgColor rgb="FFFF0000"/>
                </patternFill>
              </fill>
            </x14:dxf>
          </x14:cfRule>
          <xm:sqref>Q190</xm:sqref>
        </x14:conditionalFormatting>
        <x14:conditionalFormatting xmlns:xm="http://schemas.microsoft.com/office/excel/2006/main">
          <x14:cfRule type="cellIs" priority="11829" operator="equal" id="{B67D37C4-0DDD-468B-B2FB-670A98C27B0D}">
            <xm:f>Tables!$B$3</xm:f>
            <x14:dxf>
              <fill>
                <patternFill>
                  <bgColor rgb="FFFFFFCC"/>
                </patternFill>
              </fill>
            </x14:dxf>
          </x14:cfRule>
          <x14:cfRule type="cellIs" priority="11830" operator="equal" id="{3F40B75A-73F5-48D4-8E6F-CB98E458D017}">
            <xm:f>Tables!$B$4</xm:f>
            <x14:dxf>
              <fill>
                <patternFill>
                  <bgColor rgb="FF92D050"/>
                </patternFill>
              </fill>
            </x14:dxf>
          </x14:cfRule>
          <x14:cfRule type="cellIs" priority="11831" operator="equal" id="{01AAE813-F2AA-4C8A-89F6-0F482B2905FB}">
            <xm:f>Tables!$B$5</xm:f>
            <x14:dxf>
              <fill>
                <patternFill>
                  <bgColor rgb="FFFFC000"/>
                </patternFill>
              </fill>
            </x14:dxf>
          </x14:cfRule>
          <x14:cfRule type="cellIs" priority="11832" operator="equal" id="{5C66DFEC-F4DC-4160-A150-B6D735BFAE47}">
            <xm:f>Tables!$B$6</xm:f>
            <x14:dxf>
              <fill>
                <patternFill>
                  <bgColor rgb="FFFF0000"/>
                </patternFill>
              </fill>
            </x14:dxf>
          </x14:cfRule>
          <xm:sqref>M190</xm:sqref>
        </x14:conditionalFormatting>
        <x14:conditionalFormatting xmlns:xm="http://schemas.microsoft.com/office/excel/2006/main">
          <x14:cfRule type="cellIs" priority="11825" operator="equal" id="{18B253F5-D0AA-4050-99FA-1826C15A4450}">
            <xm:f>Tables!$B$3</xm:f>
            <x14:dxf>
              <fill>
                <patternFill>
                  <bgColor rgb="FFFFFFCC"/>
                </patternFill>
              </fill>
            </x14:dxf>
          </x14:cfRule>
          <x14:cfRule type="cellIs" priority="11826" operator="equal" id="{2430AC00-4A1C-4A6D-9644-172861BC7900}">
            <xm:f>Tables!$B$4</xm:f>
            <x14:dxf>
              <fill>
                <patternFill>
                  <bgColor rgb="FF92D050"/>
                </patternFill>
              </fill>
            </x14:dxf>
          </x14:cfRule>
          <x14:cfRule type="cellIs" priority="11827" operator="equal" id="{A8DACD50-6ABC-4E6F-82A2-23F3E7E7543D}">
            <xm:f>Tables!$B$5</xm:f>
            <x14:dxf>
              <fill>
                <patternFill>
                  <bgColor rgb="FFFFC000"/>
                </patternFill>
              </fill>
            </x14:dxf>
          </x14:cfRule>
          <x14:cfRule type="cellIs" priority="11828" operator="equal" id="{084F16C7-9ADD-49AF-ADCD-821512EA17E3}">
            <xm:f>Tables!$B$6</xm:f>
            <x14:dxf>
              <fill>
                <patternFill>
                  <bgColor rgb="FFFF0000"/>
                </patternFill>
              </fill>
            </x14:dxf>
          </x14:cfRule>
          <xm:sqref>J196:K196</xm:sqref>
        </x14:conditionalFormatting>
        <x14:conditionalFormatting xmlns:xm="http://schemas.microsoft.com/office/excel/2006/main">
          <x14:cfRule type="cellIs" priority="11813" operator="equal" id="{1EC97EA2-5610-4141-9544-E16979A74387}">
            <xm:f>Tables!$B$3</xm:f>
            <x14:dxf>
              <fill>
                <patternFill>
                  <bgColor rgb="FFFFFFCC"/>
                </patternFill>
              </fill>
            </x14:dxf>
          </x14:cfRule>
          <x14:cfRule type="cellIs" priority="11814" operator="equal" id="{450DC5D9-521F-4AFC-BE65-BB3EADBC8DCE}">
            <xm:f>Tables!$B$4</xm:f>
            <x14:dxf>
              <fill>
                <patternFill>
                  <bgColor rgb="FF92D050"/>
                </patternFill>
              </fill>
            </x14:dxf>
          </x14:cfRule>
          <x14:cfRule type="cellIs" priority="11815" operator="equal" id="{6ED2A9B6-11C7-4D7E-9412-B6EF016462EF}">
            <xm:f>Tables!$B$5</xm:f>
            <x14:dxf>
              <fill>
                <patternFill>
                  <bgColor rgb="FFFFC000"/>
                </patternFill>
              </fill>
            </x14:dxf>
          </x14:cfRule>
          <x14:cfRule type="cellIs" priority="11816" operator="equal" id="{F5420643-1994-48C1-A3E4-322B3C5EB4BC}">
            <xm:f>Tables!$B$6</xm:f>
            <x14:dxf>
              <fill>
                <patternFill>
                  <bgColor rgb="FFFF0000"/>
                </patternFill>
              </fill>
            </x14:dxf>
          </x14:cfRule>
          <xm:sqref>J303:K303</xm:sqref>
        </x14:conditionalFormatting>
        <x14:conditionalFormatting xmlns:xm="http://schemas.microsoft.com/office/excel/2006/main">
          <x14:cfRule type="cellIs" priority="11801" operator="equal" id="{63C4197B-4DF8-4BF1-AD87-4012065E854E}">
            <xm:f>Tables!$B$3</xm:f>
            <x14:dxf>
              <fill>
                <patternFill>
                  <bgColor rgb="FFFFFFCC"/>
                </patternFill>
              </fill>
            </x14:dxf>
          </x14:cfRule>
          <x14:cfRule type="cellIs" priority="11802" operator="equal" id="{1CA9B194-2DD4-4AA2-87F5-D6118A9B2EDC}">
            <xm:f>Tables!$B$4</xm:f>
            <x14:dxf>
              <fill>
                <patternFill>
                  <bgColor rgb="FF92D050"/>
                </patternFill>
              </fill>
            </x14:dxf>
          </x14:cfRule>
          <x14:cfRule type="cellIs" priority="11803" operator="equal" id="{F8E0FE57-DC3F-402D-8D1C-75E341967112}">
            <xm:f>Tables!$B$5</xm:f>
            <x14:dxf>
              <fill>
                <patternFill>
                  <bgColor rgb="FFFFC000"/>
                </patternFill>
              </fill>
            </x14:dxf>
          </x14:cfRule>
          <x14:cfRule type="cellIs" priority="11804" operator="equal" id="{46594D48-1F47-402A-853B-706C4A810A25}">
            <xm:f>Tables!$B$6</xm:f>
            <x14:dxf>
              <fill>
                <patternFill>
                  <bgColor rgb="FFFF0000"/>
                </patternFill>
              </fill>
            </x14:dxf>
          </x14:cfRule>
          <xm:sqref>J314:K314</xm:sqref>
        </x14:conditionalFormatting>
        <x14:conditionalFormatting xmlns:xm="http://schemas.microsoft.com/office/excel/2006/main">
          <x14:cfRule type="cellIs" priority="11789" operator="equal" id="{609A1A6F-D3A6-422D-988A-D1CEE3FE92BA}">
            <xm:f>Tables!$B$3</xm:f>
            <x14:dxf>
              <fill>
                <patternFill>
                  <bgColor rgb="FFFFFFCC"/>
                </patternFill>
              </fill>
            </x14:dxf>
          </x14:cfRule>
          <x14:cfRule type="cellIs" priority="11790" operator="equal" id="{64AEE9D9-9235-4E96-9199-CE787B265956}">
            <xm:f>Tables!$B$4</xm:f>
            <x14:dxf>
              <fill>
                <patternFill>
                  <bgColor rgb="FF92D050"/>
                </patternFill>
              </fill>
            </x14:dxf>
          </x14:cfRule>
          <x14:cfRule type="cellIs" priority="11791" operator="equal" id="{03F51031-55F1-404A-9912-E7944F8042E2}">
            <xm:f>Tables!$B$5</xm:f>
            <x14:dxf>
              <fill>
                <patternFill>
                  <bgColor rgb="FFFFC000"/>
                </patternFill>
              </fill>
            </x14:dxf>
          </x14:cfRule>
          <x14:cfRule type="cellIs" priority="11792" operator="equal" id="{141E28C2-8685-4DAE-A02D-55966E020AE0}">
            <xm:f>Tables!$B$6</xm:f>
            <x14:dxf>
              <fill>
                <patternFill>
                  <bgColor rgb="FFFF0000"/>
                </patternFill>
              </fill>
            </x14:dxf>
          </x14:cfRule>
          <xm:sqref>J320:K320</xm:sqref>
        </x14:conditionalFormatting>
        <x14:conditionalFormatting xmlns:xm="http://schemas.microsoft.com/office/excel/2006/main">
          <x14:cfRule type="cellIs" priority="11785" operator="equal" id="{374EEBE8-DBB8-46E7-9C8B-E61BB5A515C1}">
            <xm:f>Tables!$B$3</xm:f>
            <x14:dxf>
              <fill>
                <patternFill>
                  <bgColor rgb="FFFFFFCC"/>
                </patternFill>
              </fill>
            </x14:dxf>
          </x14:cfRule>
          <x14:cfRule type="cellIs" priority="11786" operator="equal" id="{3ED260B5-EB88-410B-9CEE-3DBCDA30E483}">
            <xm:f>Tables!$B$4</xm:f>
            <x14:dxf>
              <fill>
                <patternFill>
                  <bgColor rgb="FF92D050"/>
                </patternFill>
              </fill>
            </x14:dxf>
          </x14:cfRule>
          <x14:cfRule type="cellIs" priority="11787" operator="equal" id="{82ACC680-CCE3-46C7-ABCC-66135AA5D9C1}">
            <xm:f>Tables!$B$5</xm:f>
            <x14:dxf>
              <fill>
                <patternFill>
                  <bgColor rgb="FFFFC000"/>
                </patternFill>
              </fill>
            </x14:dxf>
          </x14:cfRule>
          <x14:cfRule type="cellIs" priority="11788" operator="equal" id="{9AA54F05-B0DA-45DB-8557-D8652C9869ED}">
            <xm:f>Tables!$B$6</xm:f>
            <x14:dxf>
              <fill>
                <patternFill>
                  <bgColor rgb="FFFF0000"/>
                </patternFill>
              </fill>
            </x14:dxf>
          </x14:cfRule>
          <xm:sqref>Q320</xm:sqref>
        </x14:conditionalFormatting>
        <x14:conditionalFormatting xmlns:xm="http://schemas.microsoft.com/office/excel/2006/main">
          <x14:cfRule type="cellIs" priority="11781" operator="equal" id="{2911A44C-A1CF-4ED0-8D0A-5E5D3029C6B6}">
            <xm:f>Tables!$B$3</xm:f>
            <x14:dxf>
              <fill>
                <patternFill>
                  <bgColor rgb="FFFFFFCC"/>
                </patternFill>
              </fill>
            </x14:dxf>
          </x14:cfRule>
          <x14:cfRule type="cellIs" priority="11782" operator="equal" id="{2C25FE4F-AB9A-48C0-A8A7-2CFAB8C0F4AB}">
            <xm:f>Tables!$B$4</xm:f>
            <x14:dxf>
              <fill>
                <patternFill>
                  <bgColor rgb="FF92D050"/>
                </patternFill>
              </fill>
            </x14:dxf>
          </x14:cfRule>
          <x14:cfRule type="cellIs" priority="11783" operator="equal" id="{D9180BFC-38E8-4D8F-A1DC-B8E2E9E33674}">
            <xm:f>Tables!$B$5</xm:f>
            <x14:dxf>
              <fill>
                <patternFill>
                  <bgColor rgb="FFFFC000"/>
                </patternFill>
              </fill>
            </x14:dxf>
          </x14:cfRule>
          <x14:cfRule type="cellIs" priority="11784" operator="equal" id="{5DF28537-93C3-4E9A-96B5-E424FA745050}">
            <xm:f>Tables!$B$6</xm:f>
            <x14:dxf>
              <fill>
                <patternFill>
                  <bgColor rgb="FFFF0000"/>
                </patternFill>
              </fill>
            </x14:dxf>
          </x14:cfRule>
          <xm:sqref>M320</xm:sqref>
        </x14:conditionalFormatting>
        <x14:conditionalFormatting xmlns:xm="http://schemas.microsoft.com/office/excel/2006/main">
          <x14:cfRule type="cellIs" priority="11777" operator="equal" id="{4742155F-A534-4949-8788-E82462DBD588}">
            <xm:f>Tables!$B$3</xm:f>
            <x14:dxf>
              <fill>
                <patternFill>
                  <bgColor rgb="FFFFFFCC"/>
                </patternFill>
              </fill>
            </x14:dxf>
          </x14:cfRule>
          <x14:cfRule type="cellIs" priority="11778" operator="equal" id="{D76B7EC4-DB08-4DC5-82B7-8292EB87208A}">
            <xm:f>Tables!$B$4</xm:f>
            <x14:dxf>
              <fill>
                <patternFill>
                  <bgColor rgb="FF92D050"/>
                </patternFill>
              </fill>
            </x14:dxf>
          </x14:cfRule>
          <x14:cfRule type="cellIs" priority="11779" operator="equal" id="{405D7081-4A95-4554-8D25-70665C27FEFC}">
            <xm:f>Tables!$B$5</xm:f>
            <x14:dxf>
              <fill>
                <patternFill>
                  <bgColor rgb="FFFFC000"/>
                </patternFill>
              </fill>
            </x14:dxf>
          </x14:cfRule>
          <x14:cfRule type="cellIs" priority="11780" operator="equal" id="{2A35F7F3-E570-4C3E-BA1A-26C929CB686F}">
            <xm:f>Tables!$B$6</xm:f>
            <x14:dxf>
              <fill>
                <patternFill>
                  <bgColor rgb="FFFF0000"/>
                </patternFill>
              </fill>
            </x14:dxf>
          </x14:cfRule>
          <xm:sqref>J326:K326</xm:sqref>
        </x14:conditionalFormatting>
        <x14:conditionalFormatting xmlns:xm="http://schemas.microsoft.com/office/excel/2006/main">
          <x14:cfRule type="cellIs" priority="11765" operator="equal" id="{12BD260A-E151-46AF-A485-9599D3EAD837}">
            <xm:f>Tables!$B$3</xm:f>
            <x14:dxf>
              <fill>
                <patternFill>
                  <bgColor rgb="FFFFFFCC"/>
                </patternFill>
              </fill>
            </x14:dxf>
          </x14:cfRule>
          <x14:cfRule type="cellIs" priority="11766" operator="equal" id="{C7003B40-B18C-4A7C-8B08-544B986FEAA1}">
            <xm:f>Tables!$B$4</xm:f>
            <x14:dxf>
              <fill>
                <patternFill>
                  <bgColor rgb="FF92D050"/>
                </patternFill>
              </fill>
            </x14:dxf>
          </x14:cfRule>
          <x14:cfRule type="cellIs" priority="11767" operator="equal" id="{262E3DD4-1BA4-4570-AB6A-B34A37014D86}">
            <xm:f>Tables!$B$5</xm:f>
            <x14:dxf>
              <fill>
                <patternFill>
                  <bgColor rgb="FFFFC000"/>
                </patternFill>
              </fill>
            </x14:dxf>
          </x14:cfRule>
          <x14:cfRule type="cellIs" priority="11768" operator="equal" id="{9FBFF1DC-99FD-4E33-8140-A028635A23EC}">
            <xm:f>Tables!$B$6</xm:f>
            <x14:dxf>
              <fill>
                <patternFill>
                  <bgColor rgb="FFFF0000"/>
                </patternFill>
              </fill>
            </x14:dxf>
          </x14:cfRule>
          <xm:sqref>J336:K336</xm:sqref>
        </x14:conditionalFormatting>
        <x14:conditionalFormatting xmlns:xm="http://schemas.microsoft.com/office/excel/2006/main">
          <x14:cfRule type="cellIs" priority="11753" operator="equal" id="{75122996-C239-47F1-9B73-FBDECF002C33}">
            <xm:f>Tables!$B$3</xm:f>
            <x14:dxf>
              <fill>
                <patternFill>
                  <bgColor rgb="FFFFFFCC"/>
                </patternFill>
              </fill>
            </x14:dxf>
          </x14:cfRule>
          <x14:cfRule type="cellIs" priority="11754" operator="equal" id="{607881D4-E266-40A5-B3CC-914C08B7F8F8}">
            <xm:f>Tables!$B$4</xm:f>
            <x14:dxf>
              <fill>
                <patternFill>
                  <bgColor rgb="FF92D050"/>
                </patternFill>
              </fill>
            </x14:dxf>
          </x14:cfRule>
          <x14:cfRule type="cellIs" priority="11755" operator="equal" id="{03DA521A-1C24-4A48-A1D2-7BD2C0713F3E}">
            <xm:f>Tables!$B$5</xm:f>
            <x14:dxf>
              <fill>
                <patternFill>
                  <bgColor rgb="FFFFC000"/>
                </patternFill>
              </fill>
            </x14:dxf>
          </x14:cfRule>
          <x14:cfRule type="cellIs" priority="11756" operator="equal" id="{EEBB0141-C04F-4BB4-A37F-553C8A6B856A}">
            <xm:f>Tables!$B$6</xm:f>
            <x14:dxf>
              <fill>
                <patternFill>
                  <bgColor rgb="FFFF0000"/>
                </patternFill>
              </fill>
            </x14:dxf>
          </x14:cfRule>
          <xm:sqref>J342:K342</xm:sqref>
        </x14:conditionalFormatting>
        <x14:conditionalFormatting xmlns:xm="http://schemas.microsoft.com/office/excel/2006/main">
          <x14:cfRule type="cellIs" priority="11749" operator="equal" id="{0B1CDFA5-5301-4A28-8AD7-77002117D182}">
            <xm:f>Tables!$B$3</xm:f>
            <x14:dxf>
              <fill>
                <patternFill>
                  <bgColor rgb="FFFFFFCC"/>
                </patternFill>
              </fill>
            </x14:dxf>
          </x14:cfRule>
          <x14:cfRule type="cellIs" priority="11750" operator="equal" id="{6DD46222-3DBA-45C8-B364-522129F56A38}">
            <xm:f>Tables!$B$4</xm:f>
            <x14:dxf>
              <fill>
                <patternFill>
                  <bgColor rgb="FF92D050"/>
                </patternFill>
              </fill>
            </x14:dxf>
          </x14:cfRule>
          <x14:cfRule type="cellIs" priority="11751" operator="equal" id="{779F4A7F-3EE2-4962-9367-22A39D7CD82C}">
            <xm:f>Tables!$B$5</xm:f>
            <x14:dxf>
              <fill>
                <patternFill>
                  <bgColor rgb="FFFFC000"/>
                </patternFill>
              </fill>
            </x14:dxf>
          </x14:cfRule>
          <x14:cfRule type="cellIs" priority="11752" operator="equal" id="{21EE1CEA-34E0-4ABE-98FC-53264E9891EE}">
            <xm:f>Tables!$B$6</xm:f>
            <x14:dxf>
              <fill>
                <patternFill>
                  <bgColor rgb="FFFF0000"/>
                </patternFill>
              </fill>
            </x14:dxf>
          </x14:cfRule>
          <xm:sqref>Q342</xm:sqref>
        </x14:conditionalFormatting>
        <x14:conditionalFormatting xmlns:xm="http://schemas.microsoft.com/office/excel/2006/main">
          <x14:cfRule type="cellIs" priority="11745" operator="equal" id="{115D1421-7672-4052-BC0E-532492A78FAF}">
            <xm:f>Tables!$B$3</xm:f>
            <x14:dxf>
              <fill>
                <patternFill>
                  <bgColor rgb="FFFFFFCC"/>
                </patternFill>
              </fill>
            </x14:dxf>
          </x14:cfRule>
          <x14:cfRule type="cellIs" priority="11746" operator="equal" id="{5135AE60-2BDC-4E70-9D50-F3BD8759F720}">
            <xm:f>Tables!$B$4</xm:f>
            <x14:dxf>
              <fill>
                <patternFill>
                  <bgColor rgb="FF92D050"/>
                </patternFill>
              </fill>
            </x14:dxf>
          </x14:cfRule>
          <x14:cfRule type="cellIs" priority="11747" operator="equal" id="{DC741637-6E0E-4142-BCC7-52D62971C8C9}">
            <xm:f>Tables!$B$5</xm:f>
            <x14:dxf>
              <fill>
                <patternFill>
                  <bgColor rgb="FFFFC000"/>
                </patternFill>
              </fill>
            </x14:dxf>
          </x14:cfRule>
          <x14:cfRule type="cellIs" priority="11748" operator="equal" id="{8D1D1199-EF94-49B9-A501-80611A10ACCC}">
            <xm:f>Tables!$B$6</xm:f>
            <x14:dxf>
              <fill>
                <patternFill>
                  <bgColor rgb="FFFF0000"/>
                </patternFill>
              </fill>
            </x14:dxf>
          </x14:cfRule>
          <xm:sqref>M342</xm:sqref>
        </x14:conditionalFormatting>
        <x14:conditionalFormatting xmlns:xm="http://schemas.microsoft.com/office/excel/2006/main">
          <x14:cfRule type="cellIs" priority="11741" operator="equal" id="{BBBF7AF8-AE5C-48F8-ABF8-3DF0C31F4AA9}">
            <xm:f>Tables!$B$3</xm:f>
            <x14:dxf>
              <fill>
                <patternFill>
                  <bgColor rgb="FFFFFFCC"/>
                </patternFill>
              </fill>
            </x14:dxf>
          </x14:cfRule>
          <x14:cfRule type="cellIs" priority="11742" operator="equal" id="{B2764B14-0C03-41E0-85D3-78965D41ADB8}">
            <xm:f>Tables!$B$4</xm:f>
            <x14:dxf>
              <fill>
                <patternFill>
                  <bgColor rgb="FF92D050"/>
                </patternFill>
              </fill>
            </x14:dxf>
          </x14:cfRule>
          <x14:cfRule type="cellIs" priority="11743" operator="equal" id="{8C8CF0BB-471B-4389-BBBF-27B010DB2393}">
            <xm:f>Tables!$B$5</xm:f>
            <x14:dxf>
              <fill>
                <patternFill>
                  <bgColor rgb="FFFFC000"/>
                </patternFill>
              </fill>
            </x14:dxf>
          </x14:cfRule>
          <x14:cfRule type="cellIs" priority="11744" operator="equal" id="{6E5BBF9D-86C0-42E2-A2B7-0B0DE574E20E}">
            <xm:f>Tables!$B$6</xm:f>
            <x14:dxf>
              <fill>
                <patternFill>
                  <bgColor rgb="FFFF0000"/>
                </patternFill>
              </fill>
            </x14:dxf>
          </x14:cfRule>
          <xm:sqref>J348:K348</xm:sqref>
        </x14:conditionalFormatting>
        <x14:conditionalFormatting xmlns:xm="http://schemas.microsoft.com/office/excel/2006/main">
          <x14:cfRule type="cellIs" priority="11729" operator="equal" id="{F4128821-E3A7-4B48-B867-E3284EB887C8}">
            <xm:f>Tables!$B$3</xm:f>
            <x14:dxf>
              <fill>
                <patternFill>
                  <bgColor rgb="FFFFFFCC"/>
                </patternFill>
              </fill>
            </x14:dxf>
          </x14:cfRule>
          <x14:cfRule type="cellIs" priority="11730" operator="equal" id="{7819B849-F08C-4FD5-9E1F-D93E81415625}">
            <xm:f>Tables!$B$4</xm:f>
            <x14:dxf>
              <fill>
                <patternFill>
                  <bgColor rgb="FF92D050"/>
                </patternFill>
              </fill>
            </x14:dxf>
          </x14:cfRule>
          <x14:cfRule type="cellIs" priority="11731" operator="equal" id="{49C6C6B5-1941-4498-AACA-89D663E84810}">
            <xm:f>Tables!$B$5</xm:f>
            <x14:dxf>
              <fill>
                <patternFill>
                  <bgColor rgb="FFFFC000"/>
                </patternFill>
              </fill>
            </x14:dxf>
          </x14:cfRule>
          <x14:cfRule type="cellIs" priority="11732" operator="equal" id="{08CA2589-6B61-4A45-985B-7E96C43E0F45}">
            <xm:f>Tables!$B$6</xm:f>
            <x14:dxf>
              <fill>
                <patternFill>
                  <bgColor rgb="FFFF0000"/>
                </patternFill>
              </fill>
            </x14:dxf>
          </x14:cfRule>
          <xm:sqref>J354:K354</xm:sqref>
        </x14:conditionalFormatting>
        <x14:conditionalFormatting xmlns:xm="http://schemas.microsoft.com/office/excel/2006/main">
          <x14:cfRule type="cellIs" priority="11725" operator="equal" id="{DC145A78-DC2B-4884-912E-9BA8AD28A0D5}">
            <xm:f>Tables!$B$3</xm:f>
            <x14:dxf>
              <fill>
                <patternFill>
                  <bgColor rgb="FFFFFFCC"/>
                </patternFill>
              </fill>
            </x14:dxf>
          </x14:cfRule>
          <x14:cfRule type="cellIs" priority="11726" operator="equal" id="{1FFBFF1D-A31D-4498-9DCD-DDD2FA96D200}">
            <xm:f>Tables!$B$4</xm:f>
            <x14:dxf>
              <fill>
                <patternFill>
                  <bgColor rgb="FF92D050"/>
                </patternFill>
              </fill>
            </x14:dxf>
          </x14:cfRule>
          <x14:cfRule type="cellIs" priority="11727" operator="equal" id="{82BEF4AB-5FFE-42BF-ABF5-4D6495416C32}">
            <xm:f>Tables!$B$5</xm:f>
            <x14:dxf>
              <fill>
                <patternFill>
                  <bgColor rgb="FFFFC000"/>
                </patternFill>
              </fill>
            </x14:dxf>
          </x14:cfRule>
          <x14:cfRule type="cellIs" priority="11728" operator="equal" id="{CDA2FA65-1070-4032-9553-8C45D71D602F}">
            <xm:f>Tables!$B$6</xm:f>
            <x14:dxf>
              <fill>
                <patternFill>
                  <bgColor rgb="FFFF0000"/>
                </patternFill>
              </fill>
            </x14:dxf>
          </x14:cfRule>
          <xm:sqref>Q354</xm:sqref>
        </x14:conditionalFormatting>
        <x14:conditionalFormatting xmlns:xm="http://schemas.microsoft.com/office/excel/2006/main">
          <x14:cfRule type="cellIs" priority="11721" operator="equal" id="{2FC68427-6F73-4F0B-9BDE-36FBC01E1403}">
            <xm:f>Tables!$B$3</xm:f>
            <x14:dxf>
              <fill>
                <patternFill>
                  <bgColor rgb="FFFFFFCC"/>
                </patternFill>
              </fill>
            </x14:dxf>
          </x14:cfRule>
          <x14:cfRule type="cellIs" priority="11722" operator="equal" id="{DAB75550-B6A6-40A3-89C3-82B6CE20BF8A}">
            <xm:f>Tables!$B$4</xm:f>
            <x14:dxf>
              <fill>
                <patternFill>
                  <bgColor rgb="FF92D050"/>
                </patternFill>
              </fill>
            </x14:dxf>
          </x14:cfRule>
          <x14:cfRule type="cellIs" priority="11723" operator="equal" id="{AF25E09E-CAA2-4E76-8816-193E307581C3}">
            <xm:f>Tables!$B$5</xm:f>
            <x14:dxf>
              <fill>
                <patternFill>
                  <bgColor rgb="FFFFC000"/>
                </patternFill>
              </fill>
            </x14:dxf>
          </x14:cfRule>
          <x14:cfRule type="cellIs" priority="11724" operator="equal" id="{F4CEBEBE-60A3-4347-A4D0-29B2071A467E}">
            <xm:f>Tables!$B$6</xm:f>
            <x14:dxf>
              <fill>
                <patternFill>
                  <bgColor rgb="FFFF0000"/>
                </patternFill>
              </fill>
            </x14:dxf>
          </x14:cfRule>
          <xm:sqref>M354</xm:sqref>
        </x14:conditionalFormatting>
        <x14:conditionalFormatting xmlns:xm="http://schemas.microsoft.com/office/excel/2006/main">
          <x14:cfRule type="cellIs" priority="11717" operator="equal" id="{3331ADA6-B3E1-473A-B731-E60D5300A2C0}">
            <xm:f>Tables!$B$3</xm:f>
            <x14:dxf>
              <fill>
                <patternFill>
                  <bgColor rgb="FFFFFFCC"/>
                </patternFill>
              </fill>
            </x14:dxf>
          </x14:cfRule>
          <x14:cfRule type="cellIs" priority="11718" operator="equal" id="{04AAC0F5-29CA-4BDC-8D5A-27F3FBFC7EFA}">
            <xm:f>Tables!$B$4</xm:f>
            <x14:dxf>
              <fill>
                <patternFill>
                  <bgColor rgb="FF92D050"/>
                </patternFill>
              </fill>
            </x14:dxf>
          </x14:cfRule>
          <x14:cfRule type="cellIs" priority="11719" operator="equal" id="{128BDDDF-9D4C-40CF-9D75-19907AE34F98}">
            <xm:f>Tables!$B$5</xm:f>
            <x14:dxf>
              <fill>
                <patternFill>
                  <bgColor rgb="FFFFC000"/>
                </patternFill>
              </fill>
            </x14:dxf>
          </x14:cfRule>
          <x14:cfRule type="cellIs" priority="11720" operator="equal" id="{C5F0F6CA-D54D-45DF-A240-FE372286FCF4}">
            <xm:f>Tables!$B$6</xm:f>
            <x14:dxf>
              <fill>
                <patternFill>
                  <bgColor rgb="FFFF0000"/>
                </patternFill>
              </fill>
            </x14:dxf>
          </x14:cfRule>
          <xm:sqref>J360:K360</xm:sqref>
        </x14:conditionalFormatting>
        <x14:conditionalFormatting xmlns:xm="http://schemas.microsoft.com/office/excel/2006/main">
          <x14:cfRule type="cellIs" priority="11705" operator="equal" id="{C81D4668-2B4B-4EDF-877E-9000F5717799}">
            <xm:f>Tables!$B$3</xm:f>
            <x14:dxf>
              <fill>
                <patternFill>
                  <bgColor rgb="FFFFFFCC"/>
                </patternFill>
              </fill>
            </x14:dxf>
          </x14:cfRule>
          <x14:cfRule type="cellIs" priority="11706" operator="equal" id="{97F0A9B0-1C1C-4000-8DB9-6897EE5DA1B3}">
            <xm:f>Tables!$B$4</xm:f>
            <x14:dxf>
              <fill>
                <patternFill>
                  <bgColor rgb="FF92D050"/>
                </patternFill>
              </fill>
            </x14:dxf>
          </x14:cfRule>
          <x14:cfRule type="cellIs" priority="11707" operator="equal" id="{5142F570-58DE-4BC5-80DF-5E266348E055}">
            <xm:f>Tables!$B$5</xm:f>
            <x14:dxf>
              <fill>
                <patternFill>
                  <bgColor rgb="FFFFC000"/>
                </patternFill>
              </fill>
            </x14:dxf>
          </x14:cfRule>
          <x14:cfRule type="cellIs" priority="11708" operator="equal" id="{B69FBAAC-46BD-448A-8E29-4DAE4F5DC6A5}">
            <xm:f>Tables!$B$6</xm:f>
            <x14:dxf>
              <fill>
                <patternFill>
                  <bgColor rgb="FFFF0000"/>
                </patternFill>
              </fill>
            </x14:dxf>
          </x14:cfRule>
          <xm:sqref>J390:K390</xm:sqref>
        </x14:conditionalFormatting>
        <x14:conditionalFormatting xmlns:xm="http://schemas.microsoft.com/office/excel/2006/main">
          <x14:cfRule type="cellIs" priority="11693" operator="equal" id="{D60D5A6F-0483-48D1-A364-28C6049FB992}">
            <xm:f>Tables!$B$3</xm:f>
            <x14:dxf>
              <fill>
                <patternFill>
                  <bgColor rgb="FFFFFFCC"/>
                </patternFill>
              </fill>
            </x14:dxf>
          </x14:cfRule>
          <x14:cfRule type="cellIs" priority="11694" operator="equal" id="{428D844C-7D4D-465E-93A3-53724010240B}">
            <xm:f>Tables!$B$4</xm:f>
            <x14:dxf>
              <fill>
                <patternFill>
                  <bgColor rgb="FF92D050"/>
                </patternFill>
              </fill>
            </x14:dxf>
          </x14:cfRule>
          <x14:cfRule type="cellIs" priority="11695" operator="equal" id="{6DB2940A-BB37-468F-AFF5-0A33ADA7DE1A}">
            <xm:f>Tables!$B$5</xm:f>
            <x14:dxf>
              <fill>
                <patternFill>
                  <bgColor rgb="FFFFC000"/>
                </patternFill>
              </fill>
            </x14:dxf>
          </x14:cfRule>
          <x14:cfRule type="cellIs" priority="11696" operator="equal" id="{42B6E6B6-A6E5-4044-990E-CCDA21345ADF}">
            <xm:f>Tables!$B$6</xm:f>
            <x14:dxf>
              <fill>
                <patternFill>
                  <bgColor rgb="FFFF0000"/>
                </patternFill>
              </fill>
            </x14:dxf>
          </x14:cfRule>
          <xm:sqref>J401:K401</xm:sqref>
        </x14:conditionalFormatting>
        <x14:conditionalFormatting xmlns:xm="http://schemas.microsoft.com/office/excel/2006/main">
          <x14:cfRule type="cellIs" priority="11681" operator="equal" id="{EDE4086E-40AE-4490-B521-E907306623BA}">
            <xm:f>Tables!$B$3</xm:f>
            <x14:dxf>
              <fill>
                <patternFill>
                  <bgColor rgb="FFFFFFCC"/>
                </patternFill>
              </fill>
            </x14:dxf>
          </x14:cfRule>
          <x14:cfRule type="cellIs" priority="11682" operator="equal" id="{E7FC0638-A875-4848-B634-9895A068F203}">
            <xm:f>Tables!$B$4</xm:f>
            <x14:dxf>
              <fill>
                <patternFill>
                  <bgColor rgb="FF92D050"/>
                </patternFill>
              </fill>
            </x14:dxf>
          </x14:cfRule>
          <x14:cfRule type="cellIs" priority="11683" operator="equal" id="{97A08855-E93A-4163-8426-15074077DE98}">
            <xm:f>Tables!$B$5</xm:f>
            <x14:dxf>
              <fill>
                <patternFill>
                  <bgColor rgb="FFFFC000"/>
                </patternFill>
              </fill>
            </x14:dxf>
          </x14:cfRule>
          <x14:cfRule type="cellIs" priority="11684" operator="equal" id="{ED964821-8EA7-4687-8E3B-7C2F852A6597}">
            <xm:f>Tables!$B$6</xm:f>
            <x14:dxf>
              <fill>
                <patternFill>
                  <bgColor rgb="FFFF0000"/>
                </patternFill>
              </fill>
            </x14:dxf>
          </x14:cfRule>
          <xm:sqref>J412:K412</xm:sqref>
        </x14:conditionalFormatting>
        <x14:conditionalFormatting xmlns:xm="http://schemas.microsoft.com/office/excel/2006/main">
          <x14:cfRule type="cellIs" priority="11669" operator="equal" id="{BCF6BAC4-864B-483A-9AC0-AF379E231718}">
            <xm:f>Tables!$B$3</xm:f>
            <x14:dxf>
              <fill>
                <patternFill>
                  <bgColor rgb="FFFFFFCC"/>
                </patternFill>
              </fill>
            </x14:dxf>
          </x14:cfRule>
          <x14:cfRule type="cellIs" priority="11670" operator="equal" id="{AB1ED6B7-D0E0-4483-BEB3-6C49D19E361E}">
            <xm:f>Tables!$B$4</xm:f>
            <x14:dxf>
              <fill>
                <patternFill>
                  <bgColor rgb="FF92D050"/>
                </patternFill>
              </fill>
            </x14:dxf>
          </x14:cfRule>
          <x14:cfRule type="cellIs" priority="11671" operator="equal" id="{7B132880-FEF8-449C-9507-5E5D410F4CEB}">
            <xm:f>Tables!$B$5</xm:f>
            <x14:dxf>
              <fill>
                <patternFill>
                  <bgColor rgb="FFFFC000"/>
                </patternFill>
              </fill>
            </x14:dxf>
          </x14:cfRule>
          <x14:cfRule type="cellIs" priority="11672" operator="equal" id="{B3249919-4B11-46B8-8B1D-4E643FC5FFAE}">
            <xm:f>Tables!$B$6</xm:f>
            <x14:dxf>
              <fill>
                <patternFill>
                  <bgColor rgb="FFFF0000"/>
                </patternFill>
              </fill>
            </x14:dxf>
          </x14:cfRule>
          <xm:sqref>J428:K428</xm:sqref>
        </x14:conditionalFormatting>
        <x14:conditionalFormatting xmlns:xm="http://schemas.microsoft.com/office/excel/2006/main">
          <x14:cfRule type="cellIs" priority="11665" operator="equal" id="{24B1F5B0-BCB5-422B-8960-22CE27264E01}">
            <xm:f>Tables!$B$3</xm:f>
            <x14:dxf>
              <fill>
                <patternFill>
                  <bgColor rgb="FFFFFFCC"/>
                </patternFill>
              </fill>
            </x14:dxf>
          </x14:cfRule>
          <x14:cfRule type="cellIs" priority="11666" operator="equal" id="{D3963556-153C-402A-B170-1AA770847923}">
            <xm:f>Tables!$B$4</xm:f>
            <x14:dxf>
              <fill>
                <patternFill>
                  <bgColor rgb="FF92D050"/>
                </patternFill>
              </fill>
            </x14:dxf>
          </x14:cfRule>
          <x14:cfRule type="cellIs" priority="11667" operator="equal" id="{4D85FE58-BB9E-41ED-BF43-00A20D72AEFE}">
            <xm:f>Tables!$B$5</xm:f>
            <x14:dxf>
              <fill>
                <patternFill>
                  <bgColor rgb="FFFFC000"/>
                </patternFill>
              </fill>
            </x14:dxf>
          </x14:cfRule>
          <x14:cfRule type="cellIs" priority="11668" operator="equal" id="{CEC68B7C-6DD5-493D-A872-3D6B941CCC52}">
            <xm:f>Tables!$B$6</xm:f>
            <x14:dxf>
              <fill>
                <patternFill>
                  <bgColor rgb="FFFF0000"/>
                </patternFill>
              </fill>
            </x14:dxf>
          </x14:cfRule>
          <xm:sqref>Q428</xm:sqref>
        </x14:conditionalFormatting>
        <x14:conditionalFormatting xmlns:xm="http://schemas.microsoft.com/office/excel/2006/main">
          <x14:cfRule type="cellIs" priority="11661" operator="equal" id="{36245B83-8D5F-4FB9-A6CF-0A23B92A816E}">
            <xm:f>Tables!$B$3</xm:f>
            <x14:dxf>
              <fill>
                <patternFill>
                  <bgColor rgb="FFFFFFCC"/>
                </patternFill>
              </fill>
            </x14:dxf>
          </x14:cfRule>
          <x14:cfRule type="cellIs" priority="11662" operator="equal" id="{36E272D8-0539-4A0D-A7BF-099230EB0248}">
            <xm:f>Tables!$B$4</xm:f>
            <x14:dxf>
              <fill>
                <patternFill>
                  <bgColor rgb="FF92D050"/>
                </patternFill>
              </fill>
            </x14:dxf>
          </x14:cfRule>
          <x14:cfRule type="cellIs" priority="11663" operator="equal" id="{01C2934F-FF84-457C-A3EB-542997375B34}">
            <xm:f>Tables!$B$5</xm:f>
            <x14:dxf>
              <fill>
                <patternFill>
                  <bgColor rgb="FFFFC000"/>
                </patternFill>
              </fill>
            </x14:dxf>
          </x14:cfRule>
          <x14:cfRule type="cellIs" priority="11664" operator="equal" id="{40498CB7-B691-4E8F-BBCB-8BD815FE165C}">
            <xm:f>Tables!$B$6</xm:f>
            <x14:dxf>
              <fill>
                <patternFill>
                  <bgColor rgb="FFFF0000"/>
                </patternFill>
              </fill>
            </x14:dxf>
          </x14:cfRule>
          <xm:sqref>M428</xm:sqref>
        </x14:conditionalFormatting>
        <x14:conditionalFormatting xmlns:xm="http://schemas.microsoft.com/office/excel/2006/main">
          <x14:cfRule type="cellIs" priority="11657" operator="equal" id="{E4BC1215-AFD0-4740-AD9F-95D6DB474DA3}">
            <xm:f>Tables!$B$3</xm:f>
            <x14:dxf>
              <fill>
                <patternFill>
                  <bgColor rgb="FFFFFFCC"/>
                </patternFill>
              </fill>
            </x14:dxf>
          </x14:cfRule>
          <x14:cfRule type="cellIs" priority="11658" operator="equal" id="{64816B4E-794F-4E1A-95BC-EB933C39BB22}">
            <xm:f>Tables!$B$4</xm:f>
            <x14:dxf>
              <fill>
                <patternFill>
                  <bgColor rgb="FF92D050"/>
                </patternFill>
              </fill>
            </x14:dxf>
          </x14:cfRule>
          <x14:cfRule type="cellIs" priority="11659" operator="equal" id="{520D4480-F6E1-46DA-9122-E22A6217BC04}">
            <xm:f>Tables!$B$5</xm:f>
            <x14:dxf>
              <fill>
                <patternFill>
                  <bgColor rgb="FFFFC000"/>
                </patternFill>
              </fill>
            </x14:dxf>
          </x14:cfRule>
          <x14:cfRule type="cellIs" priority="11660" operator="equal" id="{1E4CF8ED-73A2-4BCA-92C5-2D64788126B9}">
            <xm:f>Tables!$B$6</xm:f>
            <x14:dxf>
              <fill>
                <patternFill>
                  <bgColor rgb="FFFF0000"/>
                </patternFill>
              </fill>
            </x14:dxf>
          </x14:cfRule>
          <xm:sqref>J434:K434</xm:sqref>
        </x14:conditionalFormatting>
        <x14:conditionalFormatting xmlns:xm="http://schemas.microsoft.com/office/excel/2006/main">
          <x14:cfRule type="cellIs" priority="11645" operator="equal" id="{BAFA965B-6831-4689-BA0F-D743C33758E8}">
            <xm:f>Tables!$B$3</xm:f>
            <x14:dxf>
              <fill>
                <patternFill>
                  <bgColor rgb="FFFFFFCC"/>
                </patternFill>
              </fill>
            </x14:dxf>
          </x14:cfRule>
          <x14:cfRule type="cellIs" priority="11646" operator="equal" id="{0075E33C-89F9-4A67-AD7D-0143997C4E14}">
            <xm:f>Tables!$B$4</xm:f>
            <x14:dxf>
              <fill>
                <patternFill>
                  <bgColor rgb="FF92D050"/>
                </patternFill>
              </fill>
            </x14:dxf>
          </x14:cfRule>
          <x14:cfRule type="cellIs" priority="11647" operator="equal" id="{900EEECC-8625-4CEB-989A-44293F1417FC}">
            <xm:f>Tables!$B$5</xm:f>
            <x14:dxf>
              <fill>
                <patternFill>
                  <bgColor rgb="FFFFC000"/>
                </patternFill>
              </fill>
            </x14:dxf>
          </x14:cfRule>
          <x14:cfRule type="cellIs" priority="11648" operator="equal" id="{EF219835-D74A-4BA0-940B-A81167D5165F}">
            <xm:f>Tables!$B$6</xm:f>
            <x14:dxf>
              <fill>
                <patternFill>
                  <bgColor rgb="FFFF0000"/>
                </patternFill>
              </fill>
            </x14:dxf>
          </x14:cfRule>
          <xm:sqref>J454:K454</xm:sqref>
        </x14:conditionalFormatting>
        <x14:conditionalFormatting xmlns:xm="http://schemas.microsoft.com/office/excel/2006/main">
          <x14:cfRule type="cellIs" priority="11633" operator="equal" id="{3BE11C3C-31E0-44DD-B9B0-BD202FA10FFA}">
            <xm:f>Tables!$B$3</xm:f>
            <x14:dxf>
              <fill>
                <patternFill>
                  <bgColor rgb="FFFFFFCC"/>
                </patternFill>
              </fill>
            </x14:dxf>
          </x14:cfRule>
          <x14:cfRule type="cellIs" priority="11634" operator="equal" id="{552E2C77-2C6C-4B33-B7CD-9FAF896CF864}">
            <xm:f>Tables!$B$4</xm:f>
            <x14:dxf>
              <fill>
                <patternFill>
                  <bgColor rgb="FF92D050"/>
                </patternFill>
              </fill>
            </x14:dxf>
          </x14:cfRule>
          <x14:cfRule type="cellIs" priority="11635" operator="equal" id="{BA37FFA8-3386-4160-A714-250F315D809D}">
            <xm:f>Tables!$B$5</xm:f>
            <x14:dxf>
              <fill>
                <patternFill>
                  <bgColor rgb="FFFFC000"/>
                </patternFill>
              </fill>
            </x14:dxf>
          </x14:cfRule>
          <x14:cfRule type="cellIs" priority="11636" operator="equal" id="{5EFEED80-9FA2-4131-82C8-87906A68A91C}">
            <xm:f>Tables!$B$6</xm:f>
            <x14:dxf>
              <fill>
                <patternFill>
                  <bgColor rgb="FFFF0000"/>
                </patternFill>
              </fill>
            </x14:dxf>
          </x14:cfRule>
          <xm:sqref>J464:K464</xm:sqref>
        </x14:conditionalFormatting>
        <x14:conditionalFormatting xmlns:xm="http://schemas.microsoft.com/office/excel/2006/main">
          <x14:cfRule type="cellIs" priority="11621" operator="equal" id="{7FD16067-3245-4E47-988C-6E2CE4D39F4B}">
            <xm:f>Tables!$B$3</xm:f>
            <x14:dxf>
              <fill>
                <patternFill>
                  <bgColor rgb="FFFFFFCC"/>
                </patternFill>
              </fill>
            </x14:dxf>
          </x14:cfRule>
          <x14:cfRule type="cellIs" priority="11622" operator="equal" id="{F689080E-6E5C-455C-A2F0-BB024DA62E61}">
            <xm:f>Tables!$B$4</xm:f>
            <x14:dxf>
              <fill>
                <patternFill>
                  <bgColor rgb="FF92D050"/>
                </patternFill>
              </fill>
            </x14:dxf>
          </x14:cfRule>
          <x14:cfRule type="cellIs" priority="11623" operator="equal" id="{59DBD11E-6563-4694-A9BF-709861F4B45A}">
            <xm:f>Tables!$B$5</xm:f>
            <x14:dxf>
              <fill>
                <patternFill>
                  <bgColor rgb="FFFFC000"/>
                </patternFill>
              </fill>
            </x14:dxf>
          </x14:cfRule>
          <x14:cfRule type="cellIs" priority="11624" operator="equal" id="{6EC728FC-0CB0-4AF2-96F8-32022F56A92D}">
            <xm:f>Tables!$B$6</xm:f>
            <x14:dxf>
              <fill>
                <patternFill>
                  <bgColor rgb="FFFF0000"/>
                </patternFill>
              </fill>
            </x14:dxf>
          </x14:cfRule>
          <xm:sqref>J473:K473</xm:sqref>
        </x14:conditionalFormatting>
        <x14:conditionalFormatting xmlns:xm="http://schemas.microsoft.com/office/excel/2006/main">
          <x14:cfRule type="cellIs" priority="11609" operator="equal" id="{561C905E-DFE8-4325-B5CC-2ECDADEDB0A6}">
            <xm:f>Tables!$B$3</xm:f>
            <x14:dxf>
              <fill>
                <patternFill>
                  <bgColor rgb="FFFFFFCC"/>
                </patternFill>
              </fill>
            </x14:dxf>
          </x14:cfRule>
          <x14:cfRule type="cellIs" priority="11610" operator="equal" id="{9308D665-FF2B-4C4B-8AF6-D999688428E3}">
            <xm:f>Tables!$B$4</xm:f>
            <x14:dxf>
              <fill>
                <patternFill>
                  <bgColor rgb="FF92D050"/>
                </patternFill>
              </fill>
            </x14:dxf>
          </x14:cfRule>
          <x14:cfRule type="cellIs" priority="11611" operator="equal" id="{0910DC66-EC1F-4934-9407-8381D07199E4}">
            <xm:f>Tables!$B$5</xm:f>
            <x14:dxf>
              <fill>
                <patternFill>
                  <bgColor rgb="FFFFC000"/>
                </patternFill>
              </fill>
            </x14:dxf>
          </x14:cfRule>
          <x14:cfRule type="cellIs" priority="11612" operator="equal" id="{7BE15351-7687-448D-8FD5-F81F74CC833A}">
            <xm:f>Tables!$B$6</xm:f>
            <x14:dxf>
              <fill>
                <patternFill>
                  <bgColor rgb="FFFF0000"/>
                </patternFill>
              </fill>
            </x14:dxf>
          </x14:cfRule>
          <xm:sqref>J482:K482</xm:sqref>
        </x14:conditionalFormatting>
        <x14:conditionalFormatting xmlns:xm="http://schemas.microsoft.com/office/excel/2006/main">
          <x14:cfRule type="cellIs" priority="11597" operator="equal" id="{0284390A-2033-452F-B7CC-134A1BD944EC}">
            <xm:f>Tables!$B$3</xm:f>
            <x14:dxf>
              <fill>
                <patternFill>
                  <bgColor rgb="FFFFFFCC"/>
                </patternFill>
              </fill>
            </x14:dxf>
          </x14:cfRule>
          <x14:cfRule type="cellIs" priority="11598" operator="equal" id="{4025BA99-7D1D-42E8-B1DA-05915E01456F}">
            <xm:f>Tables!$B$4</xm:f>
            <x14:dxf>
              <fill>
                <patternFill>
                  <bgColor rgb="FF92D050"/>
                </patternFill>
              </fill>
            </x14:dxf>
          </x14:cfRule>
          <x14:cfRule type="cellIs" priority="11599" operator="equal" id="{B333D32D-D460-4384-9DC3-36A53354094A}">
            <xm:f>Tables!$B$5</xm:f>
            <x14:dxf>
              <fill>
                <patternFill>
                  <bgColor rgb="FFFFC000"/>
                </patternFill>
              </fill>
            </x14:dxf>
          </x14:cfRule>
          <x14:cfRule type="cellIs" priority="11600" operator="equal" id="{BD11B544-C376-463F-8807-B0BCE57BEA3C}">
            <xm:f>Tables!$B$6</xm:f>
            <x14:dxf>
              <fill>
                <patternFill>
                  <bgColor rgb="FFFF0000"/>
                </patternFill>
              </fill>
            </x14:dxf>
          </x14:cfRule>
          <xm:sqref>J491:K491</xm:sqref>
        </x14:conditionalFormatting>
        <x14:conditionalFormatting xmlns:xm="http://schemas.microsoft.com/office/excel/2006/main">
          <x14:cfRule type="cellIs" priority="11585" operator="equal" id="{15113BB0-714F-46D5-B0E6-082681643BF8}">
            <xm:f>Tables!$B$3</xm:f>
            <x14:dxf>
              <fill>
                <patternFill>
                  <bgColor rgb="FFFFFFCC"/>
                </patternFill>
              </fill>
            </x14:dxf>
          </x14:cfRule>
          <x14:cfRule type="cellIs" priority="11586" operator="equal" id="{2D7BB933-B224-4973-8F7E-319DC246960E}">
            <xm:f>Tables!$B$4</xm:f>
            <x14:dxf>
              <fill>
                <patternFill>
                  <bgColor rgb="FF92D050"/>
                </patternFill>
              </fill>
            </x14:dxf>
          </x14:cfRule>
          <x14:cfRule type="cellIs" priority="11587" operator="equal" id="{22666CE3-861A-4622-B8C9-221F503D7B11}">
            <xm:f>Tables!$B$5</xm:f>
            <x14:dxf>
              <fill>
                <patternFill>
                  <bgColor rgb="FFFFC000"/>
                </patternFill>
              </fill>
            </x14:dxf>
          </x14:cfRule>
          <x14:cfRule type="cellIs" priority="11588" operator="equal" id="{CB427FAF-E354-4CFA-B7AE-BFCB8C956D52}">
            <xm:f>Tables!$B$6</xm:f>
            <x14:dxf>
              <fill>
                <patternFill>
                  <bgColor rgb="FFFF0000"/>
                </patternFill>
              </fill>
            </x14:dxf>
          </x14:cfRule>
          <xm:sqref>J500:K500</xm:sqref>
        </x14:conditionalFormatting>
        <x14:conditionalFormatting xmlns:xm="http://schemas.microsoft.com/office/excel/2006/main">
          <x14:cfRule type="cellIs" priority="11573" operator="equal" id="{84892DDB-583C-44D1-8140-1382EF68336F}">
            <xm:f>Tables!$B$3</xm:f>
            <x14:dxf>
              <fill>
                <patternFill>
                  <bgColor rgb="FFFFFFCC"/>
                </patternFill>
              </fill>
            </x14:dxf>
          </x14:cfRule>
          <x14:cfRule type="cellIs" priority="11574" operator="equal" id="{39504159-5F38-4974-A600-411E1191FD5D}">
            <xm:f>Tables!$B$4</xm:f>
            <x14:dxf>
              <fill>
                <patternFill>
                  <bgColor rgb="FF92D050"/>
                </patternFill>
              </fill>
            </x14:dxf>
          </x14:cfRule>
          <x14:cfRule type="cellIs" priority="11575" operator="equal" id="{5161EE47-1FFC-4038-BCF3-7D3B7677A185}">
            <xm:f>Tables!$B$5</xm:f>
            <x14:dxf>
              <fill>
                <patternFill>
                  <bgColor rgb="FFFFC000"/>
                </patternFill>
              </fill>
            </x14:dxf>
          </x14:cfRule>
          <x14:cfRule type="cellIs" priority="11576" operator="equal" id="{4932700A-BE9E-4BA7-8EAA-1CC4FE0D3391}">
            <xm:f>Tables!$B$6</xm:f>
            <x14:dxf>
              <fill>
                <patternFill>
                  <bgColor rgb="FFFF0000"/>
                </patternFill>
              </fill>
            </x14:dxf>
          </x14:cfRule>
          <xm:sqref>J517:K517</xm:sqref>
        </x14:conditionalFormatting>
        <x14:conditionalFormatting xmlns:xm="http://schemas.microsoft.com/office/excel/2006/main">
          <x14:cfRule type="cellIs" priority="11569" operator="equal" id="{FF4C7B23-5A38-48C7-A752-F5B7FAD8F53E}">
            <xm:f>Tables!$B$3</xm:f>
            <x14:dxf>
              <fill>
                <patternFill>
                  <bgColor rgb="FFFFFFCC"/>
                </patternFill>
              </fill>
            </x14:dxf>
          </x14:cfRule>
          <x14:cfRule type="cellIs" priority="11570" operator="equal" id="{DF2BD3C4-A1B9-4495-8043-517D869CCAB4}">
            <xm:f>Tables!$B$4</xm:f>
            <x14:dxf>
              <fill>
                <patternFill>
                  <bgColor rgb="FF92D050"/>
                </patternFill>
              </fill>
            </x14:dxf>
          </x14:cfRule>
          <x14:cfRule type="cellIs" priority="11571" operator="equal" id="{CB6EB76C-9751-4616-BCBE-C25C1D02BF20}">
            <xm:f>Tables!$B$5</xm:f>
            <x14:dxf>
              <fill>
                <patternFill>
                  <bgColor rgb="FFFFC000"/>
                </patternFill>
              </fill>
            </x14:dxf>
          </x14:cfRule>
          <x14:cfRule type="cellIs" priority="11572" operator="equal" id="{F7734FBA-1028-4B6C-957F-E55025B3F27B}">
            <xm:f>Tables!$B$6</xm:f>
            <x14:dxf>
              <fill>
                <patternFill>
                  <bgColor rgb="FFFF0000"/>
                </patternFill>
              </fill>
            </x14:dxf>
          </x14:cfRule>
          <xm:sqref>Q517</xm:sqref>
        </x14:conditionalFormatting>
        <x14:conditionalFormatting xmlns:xm="http://schemas.microsoft.com/office/excel/2006/main">
          <x14:cfRule type="cellIs" priority="11565" operator="equal" id="{B5692591-186F-41DE-AD14-80A6C61B6C98}">
            <xm:f>Tables!$B$3</xm:f>
            <x14:dxf>
              <fill>
                <patternFill>
                  <bgColor rgb="FFFFFFCC"/>
                </patternFill>
              </fill>
            </x14:dxf>
          </x14:cfRule>
          <x14:cfRule type="cellIs" priority="11566" operator="equal" id="{1B08639B-FC8F-423C-AE62-D46299392C3A}">
            <xm:f>Tables!$B$4</xm:f>
            <x14:dxf>
              <fill>
                <patternFill>
                  <bgColor rgb="FF92D050"/>
                </patternFill>
              </fill>
            </x14:dxf>
          </x14:cfRule>
          <x14:cfRule type="cellIs" priority="11567" operator="equal" id="{E180A724-EB9F-480B-A77E-4B0155724574}">
            <xm:f>Tables!$B$5</xm:f>
            <x14:dxf>
              <fill>
                <patternFill>
                  <bgColor rgb="FFFFC000"/>
                </patternFill>
              </fill>
            </x14:dxf>
          </x14:cfRule>
          <x14:cfRule type="cellIs" priority="11568" operator="equal" id="{415006BF-AA6C-47C3-B09E-C0AEB46211C2}">
            <xm:f>Tables!$B$6</xm:f>
            <x14:dxf>
              <fill>
                <patternFill>
                  <bgColor rgb="FFFF0000"/>
                </patternFill>
              </fill>
            </x14:dxf>
          </x14:cfRule>
          <xm:sqref>M517</xm:sqref>
        </x14:conditionalFormatting>
        <x14:conditionalFormatting xmlns:xm="http://schemas.microsoft.com/office/excel/2006/main">
          <x14:cfRule type="cellIs" priority="11561" operator="equal" id="{86AD486E-3AA5-43CE-B9FD-68C3CFA9119C}">
            <xm:f>Tables!$B$3</xm:f>
            <x14:dxf>
              <fill>
                <patternFill>
                  <bgColor rgb="FFFFFFCC"/>
                </patternFill>
              </fill>
            </x14:dxf>
          </x14:cfRule>
          <x14:cfRule type="cellIs" priority="11562" operator="equal" id="{D6B3478C-78F6-4050-8035-589B379A9FA4}">
            <xm:f>Tables!$B$4</xm:f>
            <x14:dxf>
              <fill>
                <patternFill>
                  <bgColor rgb="FF92D050"/>
                </patternFill>
              </fill>
            </x14:dxf>
          </x14:cfRule>
          <x14:cfRule type="cellIs" priority="11563" operator="equal" id="{132395F1-057F-4D7A-939C-D3CDD6101761}">
            <xm:f>Tables!$B$5</xm:f>
            <x14:dxf>
              <fill>
                <patternFill>
                  <bgColor rgb="FFFFC000"/>
                </patternFill>
              </fill>
            </x14:dxf>
          </x14:cfRule>
          <x14:cfRule type="cellIs" priority="11564" operator="equal" id="{61A2D203-42A9-4AA9-9AED-914861D71933}">
            <xm:f>Tables!$B$6</xm:f>
            <x14:dxf>
              <fill>
                <patternFill>
                  <bgColor rgb="FFFF0000"/>
                </patternFill>
              </fill>
            </x14:dxf>
          </x14:cfRule>
          <xm:sqref>J537:K537</xm:sqref>
        </x14:conditionalFormatting>
        <x14:conditionalFormatting xmlns:xm="http://schemas.microsoft.com/office/excel/2006/main">
          <x14:cfRule type="cellIs" priority="11557" operator="equal" id="{99A3F1D9-EE66-4F7A-AD13-8C58A859302F}">
            <xm:f>Tables!$B$3</xm:f>
            <x14:dxf>
              <fill>
                <patternFill>
                  <bgColor rgb="FFFFFFCC"/>
                </patternFill>
              </fill>
            </x14:dxf>
          </x14:cfRule>
          <x14:cfRule type="cellIs" priority="11558" operator="equal" id="{E9083D06-C55E-4386-9CC6-103E77EB59A8}">
            <xm:f>Tables!$B$4</xm:f>
            <x14:dxf>
              <fill>
                <patternFill>
                  <bgColor rgb="FF92D050"/>
                </patternFill>
              </fill>
            </x14:dxf>
          </x14:cfRule>
          <x14:cfRule type="cellIs" priority="11559" operator="equal" id="{9FD5FB71-C0C5-41EA-83D0-D424E5AFDC50}">
            <xm:f>Tables!$B$5</xm:f>
            <x14:dxf>
              <fill>
                <patternFill>
                  <bgColor rgb="FFFFC000"/>
                </patternFill>
              </fill>
            </x14:dxf>
          </x14:cfRule>
          <x14:cfRule type="cellIs" priority="11560" operator="equal" id="{D2A560FF-1DEF-48CF-B659-9BCEFF5ACBA6}">
            <xm:f>Tables!$B$6</xm:f>
            <x14:dxf>
              <fill>
                <patternFill>
                  <bgColor rgb="FFFF0000"/>
                </patternFill>
              </fill>
            </x14:dxf>
          </x14:cfRule>
          <xm:sqref>Q537</xm:sqref>
        </x14:conditionalFormatting>
        <x14:conditionalFormatting xmlns:xm="http://schemas.microsoft.com/office/excel/2006/main">
          <x14:cfRule type="cellIs" priority="11553" operator="equal" id="{D10B22DB-7E4A-4036-8B7B-56BE0960BFEA}">
            <xm:f>Tables!$B$3</xm:f>
            <x14:dxf>
              <fill>
                <patternFill>
                  <bgColor rgb="FFFFFFCC"/>
                </patternFill>
              </fill>
            </x14:dxf>
          </x14:cfRule>
          <x14:cfRule type="cellIs" priority="11554" operator="equal" id="{4447377F-0B43-4B8C-A35C-915F87043281}">
            <xm:f>Tables!$B$4</xm:f>
            <x14:dxf>
              <fill>
                <patternFill>
                  <bgColor rgb="FF92D050"/>
                </patternFill>
              </fill>
            </x14:dxf>
          </x14:cfRule>
          <x14:cfRule type="cellIs" priority="11555" operator="equal" id="{70270405-8757-486E-8245-D358EAE5DC75}">
            <xm:f>Tables!$B$5</xm:f>
            <x14:dxf>
              <fill>
                <patternFill>
                  <bgColor rgb="FFFFC000"/>
                </patternFill>
              </fill>
            </x14:dxf>
          </x14:cfRule>
          <x14:cfRule type="cellIs" priority="11556" operator="equal" id="{3BC69CC8-3BFC-4FFF-AE5C-4686E3374F97}">
            <xm:f>Tables!$B$6</xm:f>
            <x14:dxf>
              <fill>
                <patternFill>
                  <bgColor rgb="FFFF0000"/>
                </patternFill>
              </fill>
            </x14:dxf>
          </x14:cfRule>
          <xm:sqref>M537</xm:sqref>
        </x14:conditionalFormatting>
        <x14:conditionalFormatting xmlns:xm="http://schemas.microsoft.com/office/excel/2006/main">
          <x14:cfRule type="cellIs" priority="11549" operator="equal" id="{4446D2AC-8129-47F7-BD5A-A846F1C27D8C}">
            <xm:f>Tables!$B$3</xm:f>
            <x14:dxf>
              <fill>
                <patternFill>
                  <bgColor rgb="FFFFFFCC"/>
                </patternFill>
              </fill>
            </x14:dxf>
          </x14:cfRule>
          <x14:cfRule type="cellIs" priority="11550" operator="equal" id="{AC7B20CA-6C6D-4ACA-8588-B31A18B83F01}">
            <xm:f>Tables!$B$4</xm:f>
            <x14:dxf>
              <fill>
                <patternFill>
                  <bgColor rgb="FF92D050"/>
                </patternFill>
              </fill>
            </x14:dxf>
          </x14:cfRule>
          <x14:cfRule type="cellIs" priority="11551" operator="equal" id="{2317D579-01DC-4C1C-B07F-87B4ED3C9667}">
            <xm:f>Tables!$B$5</xm:f>
            <x14:dxf>
              <fill>
                <patternFill>
                  <bgColor rgb="FFFFC000"/>
                </patternFill>
              </fill>
            </x14:dxf>
          </x14:cfRule>
          <x14:cfRule type="cellIs" priority="11552" operator="equal" id="{5CA1C8ED-836F-430F-90BF-4602CF5606FA}">
            <xm:f>Tables!$B$6</xm:f>
            <x14:dxf>
              <fill>
                <patternFill>
                  <bgColor rgb="FFFF0000"/>
                </patternFill>
              </fill>
            </x14:dxf>
          </x14:cfRule>
          <xm:sqref>J542:K542</xm:sqref>
        </x14:conditionalFormatting>
        <x14:conditionalFormatting xmlns:xm="http://schemas.microsoft.com/office/excel/2006/main">
          <x14:cfRule type="cellIs" priority="11537" operator="equal" id="{1C3059BC-4286-4B1A-A344-5C3762C3EB94}">
            <xm:f>Tables!$B$3</xm:f>
            <x14:dxf>
              <fill>
                <patternFill>
                  <bgColor rgb="FFFFFFCC"/>
                </patternFill>
              </fill>
            </x14:dxf>
          </x14:cfRule>
          <x14:cfRule type="cellIs" priority="11538" operator="equal" id="{ADCB6395-E459-4F77-853A-9916E8EC297C}">
            <xm:f>Tables!$B$4</xm:f>
            <x14:dxf>
              <fill>
                <patternFill>
                  <bgColor rgb="FF92D050"/>
                </patternFill>
              </fill>
            </x14:dxf>
          </x14:cfRule>
          <x14:cfRule type="cellIs" priority="11539" operator="equal" id="{76C736FD-043A-43B6-8709-4761F05DD6BE}">
            <xm:f>Tables!$B$5</xm:f>
            <x14:dxf>
              <fill>
                <patternFill>
                  <bgColor rgb="FFFFC000"/>
                </patternFill>
              </fill>
            </x14:dxf>
          </x14:cfRule>
          <x14:cfRule type="cellIs" priority="11540" operator="equal" id="{A5CC788F-3274-4F4C-8807-CA771CC865BD}">
            <xm:f>Tables!$B$6</xm:f>
            <x14:dxf>
              <fill>
                <patternFill>
                  <bgColor rgb="FFFF0000"/>
                </patternFill>
              </fill>
            </x14:dxf>
          </x14:cfRule>
          <xm:sqref>J547:K547</xm:sqref>
        </x14:conditionalFormatting>
        <x14:conditionalFormatting xmlns:xm="http://schemas.microsoft.com/office/excel/2006/main">
          <x14:cfRule type="cellIs" priority="11533" operator="equal" id="{103296EC-4C7F-4E41-8DAE-BB6B43931314}">
            <xm:f>Tables!$B$3</xm:f>
            <x14:dxf>
              <fill>
                <patternFill>
                  <bgColor rgb="FFFFFFCC"/>
                </patternFill>
              </fill>
            </x14:dxf>
          </x14:cfRule>
          <x14:cfRule type="cellIs" priority="11534" operator="equal" id="{8618D88C-2F65-45AE-83D6-4977FB90CCBF}">
            <xm:f>Tables!$B$4</xm:f>
            <x14:dxf>
              <fill>
                <patternFill>
                  <bgColor rgb="FF92D050"/>
                </patternFill>
              </fill>
            </x14:dxf>
          </x14:cfRule>
          <x14:cfRule type="cellIs" priority="11535" operator="equal" id="{BC909D3F-E5D4-46D9-82E0-2F7579F14DD5}">
            <xm:f>Tables!$B$5</xm:f>
            <x14:dxf>
              <fill>
                <patternFill>
                  <bgColor rgb="FFFFC000"/>
                </patternFill>
              </fill>
            </x14:dxf>
          </x14:cfRule>
          <x14:cfRule type="cellIs" priority="11536" operator="equal" id="{303BF971-8148-44DF-9C14-69E3E63A3C69}">
            <xm:f>Tables!$B$6</xm:f>
            <x14:dxf>
              <fill>
                <patternFill>
                  <bgColor rgb="FFFF0000"/>
                </patternFill>
              </fill>
            </x14:dxf>
          </x14:cfRule>
          <xm:sqref>Q547</xm:sqref>
        </x14:conditionalFormatting>
        <x14:conditionalFormatting xmlns:xm="http://schemas.microsoft.com/office/excel/2006/main">
          <x14:cfRule type="cellIs" priority="11529" operator="equal" id="{835090DE-AA98-458D-BCC7-3A30B0B174D5}">
            <xm:f>Tables!$B$3</xm:f>
            <x14:dxf>
              <fill>
                <patternFill>
                  <bgColor rgb="FFFFFFCC"/>
                </patternFill>
              </fill>
            </x14:dxf>
          </x14:cfRule>
          <x14:cfRule type="cellIs" priority="11530" operator="equal" id="{C3B854B4-441C-47F2-956E-0AE291BBEBAA}">
            <xm:f>Tables!$B$4</xm:f>
            <x14:dxf>
              <fill>
                <patternFill>
                  <bgColor rgb="FF92D050"/>
                </patternFill>
              </fill>
            </x14:dxf>
          </x14:cfRule>
          <x14:cfRule type="cellIs" priority="11531" operator="equal" id="{42E6A198-588A-4758-B235-6A96421DCEF2}">
            <xm:f>Tables!$B$5</xm:f>
            <x14:dxf>
              <fill>
                <patternFill>
                  <bgColor rgb="FFFFC000"/>
                </patternFill>
              </fill>
            </x14:dxf>
          </x14:cfRule>
          <x14:cfRule type="cellIs" priority="11532" operator="equal" id="{E89AA235-28DA-4155-854B-FBDCFE0615B1}">
            <xm:f>Tables!$B$6</xm:f>
            <x14:dxf>
              <fill>
                <patternFill>
                  <bgColor rgb="FFFF0000"/>
                </patternFill>
              </fill>
            </x14:dxf>
          </x14:cfRule>
          <xm:sqref>M547</xm:sqref>
        </x14:conditionalFormatting>
        <x14:conditionalFormatting xmlns:xm="http://schemas.microsoft.com/office/excel/2006/main">
          <x14:cfRule type="cellIs" priority="11525" operator="equal" id="{1D19B760-45B0-4793-B570-485FF75469D3}">
            <xm:f>Tables!$B$3</xm:f>
            <x14:dxf>
              <fill>
                <patternFill>
                  <bgColor rgb="FFFFFFCC"/>
                </patternFill>
              </fill>
            </x14:dxf>
          </x14:cfRule>
          <x14:cfRule type="cellIs" priority="11526" operator="equal" id="{51342C05-BE67-461C-9BAB-0A5DD15FFD31}">
            <xm:f>Tables!$B$4</xm:f>
            <x14:dxf>
              <fill>
                <patternFill>
                  <bgColor rgb="FF92D050"/>
                </patternFill>
              </fill>
            </x14:dxf>
          </x14:cfRule>
          <x14:cfRule type="cellIs" priority="11527" operator="equal" id="{BF15E2D4-6F98-450A-85CB-7D2437F2C5C0}">
            <xm:f>Tables!$B$5</xm:f>
            <x14:dxf>
              <fill>
                <patternFill>
                  <bgColor rgb="FFFFC000"/>
                </patternFill>
              </fill>
            </x14:dxf>
          </x14:cfRule>
          <x14:cfRule type="cellIs" priority="11528" operator="equal" id="{34BE5CF2-F0BA-49CA-975D-CD288DDE7392}">
            <xm:f>Tables!$B$6</xm:f>
            <x14:dxf>
              <fill>
                <patternFill>
                  <bgColor rgb="FFFF0000"/>
                </patternFill>
              </fill>
            </x14:dxf>
          </x14:cfRule>
          <xm:sqref>J552:K552</xm:sqref>
        </x14:conditionalFormatting>
        <x14:conditionalFormatting xmlns:xm="http://schemas.microsoft.com/office/excel/2006/main">
          <x14:cfRule type="cellIs" priority="11513" operator="equal" id="{54A8A8B0-704A-47B3-8F57-499D4D8C5A77}">
            <xm:f>Tables!$B$3</xm:f>
            <x14:dxf>
              <fill>
                <patternFill>
                  <bgColor rgb="FFFFFFCC"/>
                </patternFill>
              </fill>
            </x14:dxf>
          </x14:cfRule>
          <x14:cfRule type="cellIs" priority="11514" operator="equal" id="{7761A640-9A84-4CA0-BABE-39522574C36E}">
            <xm:f>Tables!$B$4</xm:f>
            <x14:dxf>
              <fill>
                <patternFill>
                  <bgColor rgb="FF92D050"/>
                </patternFill>
              </fill>
            </x14:dxf>
          </x14:cfRule>
          <x14:cfRule type="cellIs" priority="11515" operator="equal" id="{63227FEB-A8EE-47F2-A982-C30A6DC1EF1F}">
            <xm:f>Tables!$B$5</xm:f>
            <x14:dxf>
              <fill>
                <patternFill>
                  <bgColor rgb="FFFFC000"/>
                </patternFill>
              </fill>
            </x14:dxf>
          </x14:cfRule>
          <x14:cfRule type="cellIs" priority="11516" operator="equal" id="{3F1FBE37-7C8B-4905-9D70-AFE1FA82C26B}">
            <xm:f>Tables!$B$6</xm:f>
            <x14:dxf>
              <fill>
                <patternFill>
                  <bgColor rgb="FFFF0000"/>
                </patternFill>
              </fill>
            </x14:dxf>
          </x14:cfRule>
          <xm:sqref>J557:K557</xm:sqref>
        </x14:conditionalFormatting>
        <x14:conditionalFormatting xmlns:xm="http://schemas.microsoft.com/office/excel/2006/main">
          <x14:cfRule type="cellIs" priority="11509" operator="equal" id="{69254869-9D92-40E7-A76B-7FDDC2476952}">
            <xm:f>Tables!$B$3</xm:f>
            <x14:dxf>
              <fill>
                <patternFill>
                  <bgColor rgb="FFFFFFCC"/>
                </patternFill>
              </fill>
            </x14:dxf>
          </x14:cfRule>
          <x14:cfRule type="cellIs" priority="11510" operator="equal" id="{04557256-C676-41F7-A7C9-3F2AECD3C508}">
            <xm:f>Tables!$B$4</xm:f>
            <x14:dxf>
              <fill>
                <patternFill>
                  <bgColor rgb="FF92D050"/>
                </patternFill>
              </fill>
            </x14:dxf>
          </x14:cfRule>
          <x14:cfRule type="cellIs" priority="11511" operator="equal" id="{1B0CBD92-608A-4401-A1C4-69E11E85CC8B}">
            <xm:f>Tables!$B$5</xm:f>
            <x14:dxf>
              <fill>
                <patternFill>
                  <bgColor rgb="FFFFC000"/>
                </patternFill>
              </fill>
            </x14:dxf>
          </x14:cfRule>
          <x14:cfRule type="cellIs" priority="11512" operator="equal" id="{14306568-62C7-4319-B377-077C4B790E87}">
            <xm:f>Tables!$B$6</xm:f>
            <x14:dxf>
              <fill>
                <patternFill>
                  <bgColor rgb="FFFF0000"/>
                </patternFill>
              </fill>
            </x14:dxf>
          </x14:cfRule>
          <xm:sqref>Q557</xm:sqref>
        </x14:conditionalFormatting>
        <x14:conditionalFormatting xmlns:xm="http://schemas.microsoft.com/office/excel/2006/main">
          <x14:cfRule type="cellIs" priority="11505" operator="equal" id="{DD5117F3-3608-41C0-A5A5-A1ED80BF83EC}">
            <xm:f>Tables!$B$3</xm:f>
            <x14:dxf>
              <fill>
                <patternFill>
                  <bgColor rgb="FFFFFFCC"/>
                </patternFill>
              </fill>
            </x14:dxf>
          </x14:cfRule>
          <x14:cfRule type="cellIs" priority="11506" operator="equal" id="{B24B5834-3E18-4AE1-B132-916847FE7BDB}">
            <xm:f>Tables!$B$4</xm:f>
            <x14:dxf>
              <fill>
                <patternFill>
                  <bgColor rgb="FF92D050"/>
                </patternFill>
              </fill>
            </x14:dxf>
          </x14:cfRule>
          <x14:cfRule type="cellIs" priority="11507" operator="equal" id="{440C4D06-2402-47BB-88D9-0D7A338B4943}">
            <xm:f>Tables!$B$5</xm:f>
            <x14:dxf>
              <fill>
                <patternFill>
                  <bgColor rgb="FFFFC000"/>
                </patternFill>
              </fill>
            </x14:dxf>
          </x14:cfRule>
          <x14:cfRule type="cellIs" priority="11508" operator="equal" id="{8A57084F-1708-4637-A869-9CBFA574FE31}">
            <xm:f>Tables!$B$6</xm:f>
            <x14:dxf>
              <fill>
                <patternFill>
                  <bgColor rgb="FFFF0000"/>
                </patternFill>
              </fill>
            </x14:dxf>
          </x14:cfRule>
          <xm:sqref>M557</xm:sqref>
        </x14:conditionalFormatting>
        <x14:conditionalFormatting xmlns:xm="http://schemas.microsoft.com/office/excel/2006/main">
          <x14:cfRule type="cellIs" priority="11501" operator="equal" id="{955592EC-DFB3-4FC8-AFFC-D58282209B04}">
            <xm:f>Tables!$B$3</xm:f>
            <x14:dxf>
              <fill>
                <patternFill>
                  <bgColor rgb="FFFFFFCC"/>
                </patternFill>
              </fill>
            </x14:dxf>
          </x14:cfRule>
          <x14:cfRule type="cellIs" priority="11502" operator="equal" id="{8192525A-CE58-48C4-83FE-4E15DA7334A6}">
            <xm:f>Tables!$B$4</xm:f>
            <x14:dxf>
              <fill>
                <patternFill>
                  <bgColor rgb="FF92D050"/>
                </patternFill>
              </fill>
            </x14:dxf>
          </x14:cfRule>
          <x14:cfRule type="cellIs" priority="11503" operator="equal" id="{0E83BD0F-5188-4827-B09A-A8B0343FE9AB}">
            <xm:f>Tables!$B$5</xm:f>
            <x14:dxf>
              <fill>
                <patternFill>
                  <bgColor rgb="FFFFC000"/>
                </patternFill>
              </fill>
            </x14:dxf>
          </x14:cfRule>
          <x14:cfRule type="cellIs" priority="11504" operator="equal" id="{466089CA-C91D-4D0E-8640-850090B07FE6}">
            <xm:f>Tables!$B$6</xm:f>
            <x14:dxf>
              <fill>
                <patternFill>
                  <bgColor rgb="FFFF0000"/>
                </patternFill>
              </fill>
            </x14:dxf>
          </x14:cfRule>
          <xm:sqref>J562:K562</xm:sqref>
        </x14:conditionalFormatting>
        <x14:conditionalFormatting xmlns:xm="http://schemas.microsoft.com/office/excel/2006/main">
          <x14:cfRule type="cellIs" priority="11489" operator="equal" id="{B5C46826-19BC-478E-950B-94605628BDE0}">
            <xm:f>Tables!$B$3</xm:f>
            <x14:dxf>
              <fill>
                <patternFill>
                  <bgColor rgb="FFFFFFCC"/>
                </patternFill>
              </fill>
            </x14:dxf>
          </x14:cfRule>
          <x14:cfRule type="cellIs" priority="11490" operator="equal" id="{B114F256-5732-4443-AEF6-2C26E1F69DD5}">
            <xm:f>Tables!$B$4</xm:f>
            <x14:dxf>
              <fill>
                <patternFill>
                  <bgColor rgb="FF92D050"/>
                </patternFill>
              </fill>
            </x14:dxf>
          </x14:cfRule>
          <x14:cfRule type="cellIs" priority="11491" operator="equal" id="{8A1BD605-0852-45F1-9F06-EA01A11F90E8}">
            <xm:f>Tables!$B$5</xm:f>
            <x14:dxf>
              <fill>
                <patternFill>
                  <bgColor rgb="FFFFC000"/>
                </patternFill>
              </fill>
            </x14:dxf>
          </x14:cfRule>
          <x14:cfRule type="cellIs" priority="11492" operator="equal" id="{BBAA912D-1FD3-48E0-A2CC-35A4C0A6CF32}">
            <xm:f>Tables!$B$6</xm:f>
            <x14:dxf>
              <fill>
                <patternFill>
                  <bgColor rgb="FFFF0000"/>
                </patternFill>
              </fill>
            </x14:dxf>
          </x14:cfRule>
          <xm:sqref>J567:K567</xm:sqref>
        </x14:conditionalFormatting>
        <x14:conditionalFormatting xmlns:xm="http://schemas.microsoft.com/office/excel/2006/main">
          <x14:cfRule type="cellIs" priority="11485" operator="equal" id="{0F5F8FDA-8097-4D1E-ACCC-3188863E9E93}">
            <xm:f>Tables!$B$3</xm:f>
            <x14:dxf>
              <fill>
                <patternFill>
                  <bgColor rgb="FFFFFFCC"/>
                </patternFill>
              </fill>
            </x14:dxf>
          </x14:cfRule>
          <x14:cfRule type="cellIs" priority="11486" operator="equal" id="{622E4F3F-1DD9-4089-9BCD-03DC5F2AAE81}">
            <xm:f>Tables!$B$4</xm:f>
            <x14:dxf>
              <fill>
                <patternFill>
                  <bgColor rgb="FF92D050"/>
                </patternFill>
              </fill>
            </x14:dxf>
          </x14:cfRule>
          <x14:cfRule type="cellIs" priority="11487" operator="equal" id="{CFB51DA8-A753-4D2C-AE1B-7EF9BBD3F060}">
            <xm:f>Tables!$B$5</xm:f>
            <x14:dxf>
              <fill>
                <patternFill>
                  <bgColor rgb="FFFFC000"/>
                </patternFill>
              </fill>
            </x14:dxf>
          </x14:cfRule>
          <x14:cfRule type="cellIs" priority="11488" operator="equal" id="{980A6F02-F78C-43AC-A3E0-3C02CD4BB4E9}">
            <xm:f>Tables!$B$6</xm:f>
            <x14:dxf>
              <fill>
                <patternFill>
                  <bgColor rgb="FFFF0000"/>
                </patternFill>
              </fill>
            </x14:dxf>
          </x14:cfRule>
          <xm:sqref>Q567</xm:sqref>
        </x14:conditionalFormatting>
        <x14:conditionalFormatting xmlns:xm="http://schemas.microsoft.com/office/excel/2006/main">
          <x14:cfRule type="cellIs" priority="11481" operator="equal" id="{3524F168-75DF-4FE7-AD0F-3184CB907DEA}">
            <xm:f>Tables!$B$3</xm:f>
            <x14:dxf>
              <fill>
                <patternFill>
                  <bgColor rgb="FFFFFFCC"/>
                </patternFill>
              </fill>
            </x14:dxf>
          </x14:cfRule>
          <x14:cfRule type="cellIs" priority="11482" operator="equal" id="{B02392D2-ABD2-4724-BBF6-56252EF9952D}">
            <xm:f>Tables!$B$4</xm:f>
            <x14:dxf>
              <fill>
                <patternFill>
                  <bgColor rgb="FF92D050"/>
                </patternFill>
              </fill>
            </x14:dxf>
          </x14:cfRule>
          <x14:cfRule type="cellIs" priority="11483" operator="equal" id="{0BED72E5-66EC-46AD-988D-4CC869F4E5BB}">
            <xm:f>Tables!$B$5</xm:f>
            <x14:dxf>
              <fill>
                <patternFill>
                  <bgColor rgb="FFFFC000"/>
                </patternFill>
              </fill>
            </x14:dxf>
          </x14:cfRule>
          <x14:cfRule type="cellIs" priority="11484" operator="equal" id="{9FE3B3F7-D37E-43C7-BD1A-0A3D1BC46842}">
            <xm:f>Tables!$B$6</xm:f>
            <x14:dxf>
              <fill>
                <patternFill>
                  <bgColor rgb="FFFF0000"/>
                </patternFill>
              </fill>
            </x14:dxf>
          </x14:cfRule>
          <xm:sqref>M567</xm:sqref>
        </x14:conditionalFormatting>
        <x14:conditionalFormatting xmlns:xm="http://schemas.microsoft.com/office/excel/2006/main">
          <x14:cfRule type="cellIs" priority="11477" operator="equal" id="{0EC08B47-CA27-43A5-BDA8-4E2D4569B773}">
            <xm:f>Tables!$B$3</xm:f>
            <x14:dxf>
              <fill>
                <patternFill>
                  <bgColor rgb="FFFFFFCC"/>
                </patternFill>
              </fill>
            </x14:dxf>
          </x14:cfRule>
          <x14:cfRule type="cellIs" priority="11478" operator="equal" id="{36669762-1137-4CF7-B7B7-5856F652E05C}">
            <xm:f>Tables!$B$4</xm:f>
            <x14:dxf>
              <fill>
                <patternFill>
                  <bgColor rgb="FF92D050"/>
                </patternFill>
              </fill>
            </x14:dxf>
          </x14:cfRule>
          <x14:cfRule type="cellIs" priority="11479" operator="equal" id="{CE72508D-8F40-48F1-858A-D6BEFD90522C}">
            <xm:f>Tables!$B$5</xm:f>
            <x14:dxf>
              <fill>
                <patternFill>
                  <bgColor rgb="FFFFC000"/>
                </patternFill>
              </fill>
            </x14:dxf>
          </x14:cfRule>
          <x14:cfRule type="cellIs" priority="11480" operator="equal" id="{4F3D3BAD-DD1E-4206-B783-66C424DB0498}">
            <xm:f>Tables!$B$6</xm:f>
            <x14:dxf>
              <fill>
                <patternFill>
                  <bgColor rgb="FFFF0000"/>
                </patternFill>
              </fill>
            </x14:dxf>
          </x14:cfRule>
          <xm:sqref>J572:K572</xm:sqref>
        </x14:conditionalFormatting>
        <x14:conditionalFormatting xmlns:xm="http://schemas.microsoft.com/office/excel/2006/main">
          <x14:cfRule type="cellIs" priority="11465" operator="equal" id="{84276810-7FF9-427D-88CC-02F381314F0C}">
            <xm:f>Tables!$B$3</xm:f>
            <x14:dxf>
              <fill>
                <patternFill>
                  <bgColor rgb="FFFFFFCC"/>
                </patternFill>
              </fill>
            </x14:dxf>
          </x14:cfRule>
          <x14:cfRule type="cellIs" priority="11466" operator="equal" id="{34AA1C8C-16AA-4A90-B566-CDCB7033D283}">
            <xm:f>Tables!$B$4</xm:f>
            <x14:dxf>
              <fill>
                <patternFill>
                  <bgColor rgb="FF92D050"/>
                </patternFill>
              </fill>
            </x14:dxf>
          </x14:cfRule>
          <x14:cfRule type="cellIs" priority="11467" operator="equal" id="{D83B6DC0-5BE9-4411-A416-A6DDAE67ECF3}">
            <xm:f>Tables!$B$5</xm:f>
            <x14:dxf>
              <fill>
                <patternFill>
                  <bgColor rgb="FFFFC000"/>
                </patternFill>
              </fill>
            </x14:dxf>
          </x14:cfRule>
          <x14:cfRule type="cellIs" priority="11468" operator="equal" id="{113EA22B-1C70-43C3-B4CF-264338891720}">
            <xm:f>Tables!$B$6</xm:f>
            <x14:dxf>
              <fill>
                <patternFill>
                  <bgColor rgb="FFFF0000"/>
                </patternFill>
              </fill>
            </x14:dxf>
          </x14:cfRule>
          <xm:sqref>J577:K577</xm:sqref>
        </x14:conditionalFormatting>
        <x14:conditionalFormatting xmlns:xm="http://schemas.microsoft.com/office/excel/2006/main">
          <x14:cfRule type="cellIs" priority="11461" operator="equal" id="{23AD75C1-EC2E-4DB5-B8E8-DF2FB7A34399}">
            <xm:f>Tables!$B$3</xm:f>
            <x14:dxf>
              <fill>
                <patternFill>
                  <bgColor rgb="FFFFFFCC"/>
                </patternFill>
              </fill>
            </x14:dxf>
          </x14:cfRule>
          <x14:cfRule type="cellIs" priority="11462" operator="equal" id="{E9F0FD0E-3957-484C-AF55-12A09614C011}">
            <xm:f>Tables!$B$4</xm:f>
            <x14:dxf>
              <fill>
                <patternFill>
                  <bgColor rgb="FF92D050"/>
                </patternFill>
              </fill>
            </x14:dxf>
          </x14:cfRule>
          <x14:cfRule type="cellIs" priority="11463" operator="equal" id="{8B48BE39-B2FE-48FB-BCD6-9B61733B1794}">
            <xm:f>Tables!$B$5</xm:f>
            <x14:dxf>
              <fill>
                <patternFill>
                  <bgColor rgb="FFFFC000"/>
                </patternFill>
              </fill>
            </x14:dxf>
          </x14:cfRule>
          <x14:cfRule type="cellIs" priority="11464" operator="equal" id="{012551E2-65A4-4A30-AE46-2276D21F8D96}">
            <xm:f>Tables!$B$6</xm:f>
            <x14:dxf>
              <fill>
                <patternFill>
                  <bgColor rgb="FFFF0000"/>
                </patternFill>
              </fill>
            </x14:dxf>
          </x14:cfRule>
          <xm:sqref>Q577</xm:sqref>
        </x14:conditionalFormatting>
        <x14:conditionalFormatting xmlns:xm="http://schemas.microsoft.com/office/excel/2006/main">
          <x14:cfRule type="cellIs" priority="11457" operator="equal" id="{E50A0EB2-64C3-40C4-B211-5680C0D8D0D1}">
            <xm:f>Tables!$B$3</xm:f>
            <x14:dxf>
              <fill>
                <patternFill>
                  <bgColor rgb="FFFFFFCC"/>
                </patternFill>
              </fill>
            </x14:dxf>
          </x14:cfRule>
          <x14:cfRule type="cellIs" priority="11458" operator="equal" id="{A5044E8B-37E5-4A4E-863D-62CCBEAAFD5E}">
            <xm:f>Tables!$B$4</xm:f>
            <x14:dxf>
              <fill>
                <patternFill>
                  <bgColor rgb="FF92D050"/>
                </patternFill>
              </fill>
            </x14:dxf>
          </x14:cfRule>
          <x14:cfRule type="cellIs" priority="11459" operator="equal" id="{2F910596-C57E-4381-8F23-7DD466362BC5}">
            <xm:f>Tables!$B$5</xm:f>
            <x14:dxf>
              <fill>
                <patternFill>
                  <bgColor rgb="FFFFC000"/>
                </patternFill>
              </fill>
            </x14:dxf>
          </x14:cfRule>
          <x14:cfRule type="cellIs" priority="11460" operator="equal" id="{897F1CD7-AD89-490A-B85F-0B6C4648B6EA}">
            <xm:f>Tables!$B$6</xm:f>
            <x14:dxf>
              <fill>
                <patternFill>
                  <bgColor rgb="FFFF0000"/>
                </patternFill>
              </fill>
            </x14:dxf>
          </x14:cfRule>
          <xm:sqref>M577</xm:sqref>
        </x14:conditionalFormatting>
        <x14:conditionalFormatting xmlns:xm="http://schemas.microsoft.com/office/excel/2006/main">
          <x14:cfRule type="cellIs" priority="11453" operator="equal" id="{AEF8CE57-3A06-4910-9C02-AFDF03ACB8F3}">
            <xm:f>Tables!$B$3</xm:f>
            <x14:dxf>
              <fill>
                <patternFill>
                  <bgColor rgb="FFFFFFCC"/>
                </patternFill>
              </fill>
            </x14:dxf>
          </x14:cfRule>
          <x14:cfRule type="cellIs" priority="11454" operator="equal" id="{312D607D-AB42-4DE1-B91F-DE62BAAA3E44}">
            <xm:f>Tables!$B$4</xm:f>
            <x14:dxf>
              <fill>
                <patternFill>
                  <bgColor rgb="FF92D050"/>
                </patternFill>
              </fill>
            </x14:dxf>
          </x14:cfRule>
          <x14:cfRule type="cellIs" priority="11455" operator="equal" id="{4B1DF04C-D08B-4EC2-88F4-E5BAA4F21FDB}">
            <xm:f>Tables!$B$5</xm:f>
            <x14:dxf>
              <fill>
                <patternFill>
                  <bgColor rgb="FFFFC000"/>
                </patternFill>
              </fill>
            </x14:dxf>
          </x14:cfRule>
          <x14:cfRule type="cellIs" priority="11456" operator="equal" id="{90D79E1D-6943-4DFD-9598-9F179F22EF5F}">
            <xm:f>Tables!$B$6</xm:f>
            <x14:dxf>
              <fill>
                <patternFill>
                  <bgColor rgb="FFFF0000"/>
                </patternFill>
              </fill>
            </x14:dxf>
          </x14:cfRule>
          <xm:sqref>J582:K582</xm:sqref>
        </x14:conditionalFormatting>
        <x14:conditionalFormatting xmlns:xm="http://schemas.microsoft.com/office/excel/2006/main">
          <x14:cfRule type="cellIs" priority="11441" operator="equal" id="{20BD83FF-C094-442E-A0EA-C4C987202A98}">
            <xm:f>Tables!$B$3</xm:f>
            <x14:dxf>
              <fill>
                <patternFill>
                  <bgColor rgb="FFFFFFCC"/>
                </patternFill>
              </fill>
            </x14:dxf>
          </x14:cfRule>
          <x14:cfRule type="cellIs" priority="11442" operator="equal" id="{5C82B966-6A34-4074-B270-3C4532307D9E}">
            <xm:f>Tables!$B$4</xm:f>
            <x14:dxf>
              <fill>
                <patternFill>
                  <bgColor rgb="FF92D050"/>
                </patternFill>
              </fill>
            </x14:dxf>
          </x14:cfRule>
          <x14:cfRule type="cellIs" priority="11443" operator="equal" id="{57A532B0-434D-4A0F-A1A5-D98D46A2FA57}">
            <xm:f>Tables!$B$5</xm:f>
            <x14:dxf>
              <fill>
                <patternFill>
                  <bgColor rgb="FFFFC000"/>
                </patternFill>
              </fill>
            </x14:dxf>
          </x14:cfRule>
          <x14:cfRule type="cellIs" priority="11444" operator="equal" id="{97217FF9-88C0-42A8-840F-798C5D5BBDFE}">
            <xm:f>Tables!$B$6</xm:f>
            <x14:dxf>
              <fill>
                <patternFill>
                  <bgColor rgb="FFFF0000"/>
                </patternFill>
              </fill>
            </x14:dxf>
          </x14:cfRule>
          <xm:sqref>J597:K597</xm:sqref>
        </x14:conditionalFormatting>
        <x14:conditionalFormatting xmlns:xm="http://schemas.microsoft.com/office/excel/2006/main">
          <x14:cfRule type="cellIs" priority="11437" operator="equal" id="{FEC53000-382D-4F64-9B84-EB0A182E074E}">
            <xm:f>Tables!$B$3</xm:f>
            <x14:dxf>
              <fill>
                <patternFill>
                  <bgColor rgb="FFFFFFCC"/>
                </patternFill>
              </fill>
            </x14:dxf>
          </x14:cfRule>
          <x14:cfRule type="cellIs" priority="11438" operator="equal" id="{ECA4F8CA-64BB-4768-918D-1C428FA9C99B}">
            <xm:f>Tables!$B$4</xm:f>
            <x14:dxf>
              <fill>
                <patternFill>
                  <bgColor rgb="FF92D050"/>
                </patternFill>
              </fill>
            </x14:dxf>
          </x14:cfRule>
          <x14:cfRule type="cellIs" priority="11439" operator="equal" id="{E519D24C-6138-4487-8296-24F1095D609A}">
            <xm:f>Tables!$B$5</xm:f>
            <x14:dxf>
              <fill>
                <patternFill>
                  <bgColor rgb="FFFFC000"/>
                </patternFill>
              </fill>
            </x14:dxf>
          </x14:cfRule>
          <x14:cfRule type="cellIs" priority="11440" operator="equal" id="{63CE99F4-64FF-48F5-BBAD-A5A36260C6E2}">
            <xm:f>Tables!$B$6</xm:f>
            <x14:dxf>
              <fill>
                <patternFill>
                  <bgColor rgb="FFFF0000"/>
                </patternFill>
              </fill>
            </x14:dxf>
          </x14:cfRule>
          <xm:sqref>Q597</xm:sqref>
        </x14:conditionalFormatting>
        <x14:conditionalFormatting xmlns:xm="http://schemas.microsoft.com/office/excel/2006/main">
          <x14:cfRule type="cellIs" priority="11433" operator="equal" id="{EA6879FA-0A3C-466F-AA4E-312F8403047C}">
            <xm:f>Tables!$B$3</xm:f>
            <x14:dxf>
              <fill>
                <patternFill>
                  <bgColor rgb="FFFFFFCC"/>
                </patternFill>
              </fill>
            </x14:dxf>
          </x14:cfRule>
          <x14:cfRule type="cellIs" priority="11434" operator="equal" id="{E12B395E-AD78-44DB-B2BB-ABEC55DD5494}">
            <xm:f>Tables!$B$4</xm:f>
            <x14:dxf>
              <fill>
                <patternFill>
                  <bgColor rgb="FF92D050"/>
                </patternFill>
              </fill>
            </x14:dxf>
          </x14:cfRule>
          <x14:cfRule type="cellIs" priority="11435" operator="equal" id="{21F04242-2BB9-40C0-BCA4-8159452FA30E}">
            <xm:f>Tables!$B$5</xm:f>
            <x14:dxf>
              <fill>
                <patternFill>
                  <bgColor rgb="FFFFC000"/>
                </patternFill>
              </fill>
            </x14:dxf>
          </x14:cfRule>
          <x14:cfRule type="cellIs" priority="11436" operator="equal" id="{A66FB91A-BD73-482F-B301-4A211E0758DD}">
            <xm:f>Tables!$B$6</xm:f>
            <x14:dxf>
              <fill>
                <patternFill>
                  <bgColor rgb="FFFF0000"/>
                </patternFill>
              </fill>
            </x14:dxf>
          </x14:cfRule>
          <xm:sqref>M597</xm:sqref>
        </x14:conditionalFormatting>
        <x14:conditionalFormatting xmlns:xm="http://schemas.microsoft.com/office/excel/2006/main">
          <x14:cfRule type="cellIs" priority="11429" operator="equal" id="{68806558-61D1-4207-9974-87C42D492D27}">
            <xm:f>Tables!$B$3</xm:f>
            <x14:dxf>
              <fill>
                <patternFill>
                  <bgColor rgb="FFFFFFCC"/>
                </patternFill>
              </fill>
            </x14:dxf>
          </x14:cfRule>
          <x14:cfRule type="cellIs" priority="11430" operator="equal" id="{06297518-E5A2-4698-ADE4-4CBD6080C1C6}">
            <xm:f>Tables!$B$4</xm:f>
            <x14:dxf>
              <fill>
                <patternFill>
                  <bgColor rgb="FF92D050"/>
                </patternFill>
              </fill>
            </x14:dxf>
          </x14:cfRule>
          <x14:cfRule type="cellIs" priority="11431" operator="equal" id="{699FE317-5BBD-446B-811E-0FC7D858C97E}">
            <xm:f>Tables!$B$5</xm:f>
            <x14:dxf>
              <fill>
                <patternFill>
                  <bgColor rgb="FFFFC000"/>
                </patternFill>
              </fill>
            </x14:dxf>
          </x14:cfRule>
          <x14:cfRule type="cellIs" priority="11432" operator="equal" id="{2186CCC9-DE5B-4ED4-B280-744EC455BED0}">
            <xm:f>Tables!$B$6</xm:f>
            <x14:dxf>
              <fill>
                <patternFill>
                  <bgColor rgb="FFFF0000"/>
                </patternFill>
              </fill>
            </x14:dxf>
          </x14:cfRule>
          <xm:sqref>J608:K608</xm:sqref>
        </x14:conditionalFormatting>
        <x14:conditionalFormatting xmlns:xm="http://schemas.microsoft.com/office/excel/2006/main">
          <x14:cfRule type="cellIs" priority="11425" operator="equal" id="{AB59A7DF-309C-4098-AAD3-A36915BE7BAF}">
            <xm:f>Tables!$B$3</xm:f>
            <x14:dxf>
              <fill>
                <patternFill>
                  <bgColor rgb="FFFFFFCC"/>
                </patternFill>
              </fill>
            </x14:dxf>
          </x14:cfRule>
          <x14:cfRule type="cellIs" priority="11426" operator="equal" id="{814477F4-41EF-4BA9-8C10-46E549D1B87F}">
            <xm:f>Tables!$B$4</xm:f>
            <x14:dxf>
              <fill>
                <patternFill>
                  <bgColor rgb="FF92D050"/>
                </patternFill>
              </fill>
            </x14:dxf>
          </x14:cfRule>
          <x14:cfRule type="cellIs" priority="11427" operator="equal" id="{01D7CD61-54F9-4606-B2EA-402201C78B49}">
            <xm:f>Tables!$B$5</xm:f>
            <x14:dxf>
              <fill>
                <patternFill>
                  <bgColor rgb="FFFFC000"/>
                </patternFill>
              </fill>
            </x14:dxf>
          </x14:cfRule>
          <x14:cfRule type="cellIs" priority="11428" operator="equal" id="{D33ADA3D-22A7-462E-9F15-CFA0806DAB63}">
            <xm:f>Tables!$B$6</xm:f>
            <x14:dxf>
              <fill>
                <patternFill>
                  <bgColor rgb="FFFF0000"/>
                </patternFill>
              </fill>
            </x14:dxf>
          </x14:cfRule>
          <xm:sqref>Q608</xm:sqref>
        </x14:conditionalFormatting>
        <x14:conditionalFormatting xmlns:xm="http://schemas.microsoft.com/office/excel/2006/main">
          <x14:cfRule type="cellIs" priority="11421" operator="equal" id="{1F44AEF4-5351-4B69-A468-23DFEAD24250}">
            <xm:f>Tables!$B$3</xm:f>
            <x14:dxf>
              <fill>
                <patternFill>
                  <bgColor rgb="FFFFFFCC"/>
                </patternFill>
              </fill>
            </x14:dxf>
          </x14:cfRule>
          <x14:cfRule type="cellIs" priority="11422" operator="equal" id="{3374B58B-1F7F-42D5-8FF9-31099BC469E0}">
            <xm:f>Tables!$B$4</xm:f>
            <x14:dxf>
              <fill>
                <patternFill>
                  <bgColor rgb="FF92D050"/>
                </patternFill>
              </fill>
            </x14:dxf>
          </x14:cfRule>
          <x14:cfRule type="cellIs" priority="11423" operator="equal" id="{F28FC311-1B29-40EC-AFC3-31CB5C1328B8}">
            <xm:f>Tables!$B$5</xm:f>
            <x14:dxf>
              <fill>
                <patternFill>
                  <bgColor rgb="FFFFC000"/>
                </patternFill>
              </fill>
            </x14:dxf>
          </x14:cfRule>
          <x14:cfRule type="cellIs" priority="11424" operator="equal" id="{6B44F0CD-0C83-42D3-98A5-8C81E3F18961}">
            <xm:f>Tables!$B$6</xm:f>
            <x14:dxf>
              <fill>
                <patternFill>
                  <bgColor rgb="FFFF0000"/>
                </patternFill>
              </fill>
            </x14:dxf>
          </x14:cfRule>
          <xm:sqref>M608</xm:sqref>
        </x14:conditionalFormatting>
        <x14:conditionalFormatting xmlns:xm="http://schemas.microsoft.com/office/excel/2006/main">
          <x14:cfRule type="cellIs" priority="11417" operator="equal" id="{38F99FEF-EECC-4F74-BF24-3C48E9C12ACB}">
            <xm:f>Tables!$B$3</xm:f>
            <x14:dxf>
              <fill>
                <patternFill>
                  <bgColor rgb="FFFFFFCC"/>
                </patternFill>
              </fill>
            </x14:dxf>
          </x14:cfRule>
          <x14:cfRule type="cellIs" priority="11418" operator="equal" id="{933C5730-9870-43D6-BB99-750410A2999A}">
            <xm:f>Tables!$B$4</xm:f>
            <x14:dxf>
              <fill>
                <patternFill>
                  <bgColor rgb="FF92D050"/>
                </patternFill>
              </fill>
            </x14:dxf>
          </x14:cfRule>
          <x14:cfRule type="cellIs" priority="11419" operator="equal" id="{642E2FC6-D189-4DC0-BF28-1D0F86519C59}">
            <xm:f>Tables!$B$5</xm:f>
            <x14:dxf>
              <fill>
                <patternFill>
                  <bgColor rgb="FFFFC000"/>
                </patternFill>
              </fill>
            </x14:dxf>
          </x14:cfRule>
          <x14:cfRule type="cellIs" priority="11420" operator="equal" id="{E771F297-584E-4B80-99A6-41207627255D}">
            <xm:f>Tables!$B$6</xm:f>
            <x14:dxf>
              <fill>
                <patternFill>
                  <bgColor rgb="FFFF0000"/>
                </patternFill>
              </fill>
            </x14:dxf>
          </x14:cfRule>
          <xm:sqref>J665:K665</xm:sqref>
        </x14:conditionalFormatting>
        <x14:conditionalFormatting xmlns:xm="http://schemas.microsoft.com/office/excel/2006/main">
          <x14:cfRule type="cellIs" priority="11413" operator="equal" id="{8C7D4F61-F418-4ABA-9DF7-CDCB17A9741A}">
            <xm:f>Tables!$B$3</xm:f>
            <x14:dxf>
              <fill>
                <patternFill>
                  <bgColor rgb="FFFFFFCC"/>
                </patternFill>
              </fill>
            </x14:dxf>
          </x14:cfRule>
          <x14:cfRule type="cellIs" priority="11414" operator="equal" id="{0F103B80-F9FD-4B36-85C7-8748794CE1AD}">
            <xm:f>Tables!$B$4</xm:f>
            <x14:dxf>
              <fill>
                <patternFill>
                  <bgColor rgb="FF92D050"/>
                </patternFill>
              </fill>
            </x14:dxf>
          </x14:cfRule>
          <x14:cfRule type="cellIs" priority="11415" operator="equal" id="{46386889-155D-46D8-8783-7FF2718820BD}">
            <xm:f>Tables!$B$5</xm:f>
            <x14:dxf>
              <fill>
                <patternFill>
                  <bgColor rgb="FFFFC000"/>
                </patternFill>
              </fill>
            </x14:dxf>
          </x14:cfRule>
          <x14:cfRule type="cellIs" priority="11416" operator="equal" id="{230FD246-C18C-4BBC-A5FD-C3B042B0230E}">
            <xm:f>Tables!$B$6</xm:f>
            <x14:dxf>
              <fill>
                <patternFill>
                  <bgColor rgb="FFFF0000"/>
                </patternFill>
              </fill>
            </x14:dxf>
          </x14:cfRule>
          <xm:sqref>Q665</xm:sqref>
        </x14:conditionalFormatting>
        <x14:conditionalFormatting xmlns:xm="http://schemas.microsoft.com/office/excel/2006/main">
          <x14:cfRule type="cellIs" priority="11409" operator="equal" id="{FE4E8D1B-C2C5-4E05-960A-AB3527E77D83}">
            <xm:f>Tables!$B$3</xm:f>
            <x14:dxf>
              <fill>
                <patternFill>
                  <bgColor rgb="FFFFFFCC"/>
                </patternFill>
              </fill>
            </x14:dxf>
          </x14:cfRule>
          <x14:cfRule type="cellIs" priority="11410" operator="equal" id="{09C81554-C1E1-4373-867A-8ACDFD51F4AA}">
            <xm:f>Tables!$B$4</xm:f>
            <x14:dxf>
              <fill>
                <patternFill>
                  <bgColor rgb="FF92D050"/>
                </patternFill>
              </fill>
            </x14:dxf>
          </x14:cfRule>
          <x14:cfRule type="cellIs" priority="11411" operator="equal" id="{14C9E7A1-D538-4FCE-A1A0-7F0621C275F2}">
            <xm:f>Tables!$B$5</xm:f>
            <x14:dxf>
              <fill>
                <patternFill>
                  <bgColor rgb="FFFFC000"/>
                </patternFill>
              </fill>
            </x14:dxf>
          </x14:cfRule>
          <x14:cfRule type="cellIs" priority="11412" operator="equal" id="{32F7F3AD-63A4-46DB-B954-6D8F317C101C}">
            <xm:f>Tables!$B$6</xm:f>
            <x14:dxf>
              <fill>
                <patternFill>
                  <bgColor rgb="FFFF0000"/>
                </patternFill>
              </fill>
            </x14:dxf>
          </x14:cfRule>
          <xm:sqref>M665</xm:sqref>
        </x14:conditionalFormatting>
        <x14:conditionalFormatting xmlns:xm="http://schemas.microsoft.com/office/excel/2006/main">
          <x14:cfRule type="cellIs" priority="11405" operator="equal" id="{C7524FDB-EB1E-45A1-8C08-F2805A733D85}">
            <xm:f>Tables!$B$3</xm:f>
            <x14:dxf>
              <fill>
                <patternFill>
                  <bgColor rgb="FFFFFFCC"/>
                </patternFill>
              </fill>
            </x14:dxf>
          </x14:cfRule>
          <x14:cfRule type="cellIs" priority="11406" operator="equal" id="{D0C5BD7E-6963-4284-942F-3788B1E0DB24}">
            <xm:f>Tables!$B$4</xm:f>
            <x14:dxf>
              <fill>
                <patternFill>
                  <bgColor rgb="FF92D050"/>
                </patternFill>
              </fill>
            </x14:dxf>
          </x14:cfRule>
          <x14:cfRule type="cellIs" priority="11407" operator="equal" id="{04ABB819-3CAD-48FA-A76A-7CABA1A15C24}">
            <xm:f>Tables!$B$5</xm:f>
            <x14:dxf>
              <fill>
                <patternFill>
                  <bgColor rgb="FFFFC000"/>
                </patternFill>
              </fill>
            </x14:dxf>
          </x14:cfRule>
          <x14:cfRule type="cellIs" priority="11408" operator="equal" id="{8AD34A31-C6D1-47AF-88C9-2DCB9C1C8C7B}">
            <xm:f>Tables!$B$6</xm:f>
            <x14:dxf>
              <fill>
                <patternFill>
                  <bgColor rgb="FFFF0000"/>
                </patternFill>
              </fill>
            </x14:dxf>
          </x14:cfRule>
          <xm:sqref>J679:K679</xm:sqref>
        </x14:conditionalFormatting>
        <x14:conditionalFormatting xmlns:xm="http://schemas.microsoft.com/office/excel/2006/main">
          <x14:cfRule type="cellIs" priority="11393" operator="equal" id="{CE5FC884-52A6-4901-82E0-97B594C0F8AF}">
            <xm:f>Tables!$B$3</xm:f>
            <x14:dxf>
              <fill>
                <patternFill>
                  <bgColor rgb="FFFFFFCC"/>
                </patternFill>
              </fill>
            </x14:dxf>
          </x14:cfRule>
          <x14:cfRule type="cellIs" priority="11394" operator="equal" id="{98494FE1-BC32-4168-8FE8-1785E2C05A5E}">
            <xm:f>Tables!$B$4</xm:f>
            <x14:dxf>
              <fill>
                <patternFill>
                  <bgColor rgb="FF92D050"/>
                </patternFill>
              </fill>
            </x14:dxf>
          </x14:cfRule>
          <x14:cfRule type="cellIs" priority="11395" operator="equal" id="{F55610BF-0FEF-40E2-AB1F-F067B3D62CC1}">
            <xm:f>Tables!$B$5</xm:f>
            <x14:dxf>
              <fill>
                <patternFill>
                  <bgColor rgb="FFFFC000"/>
                </patternFill>
              </fill>
            </x14:dxf>
          </x14:cfRule>
          <x14:cfRule type="cellIs" priority="11396" operator="equal" id="{C9D8D2BD-D99B-4A6F-85E1-50FE09F873F1}">
            <xm:f>Tables!$B$6</xm:f>
            <x14:dxf>
              <fill>
                <patternFill>
                  <bgColor rgb="FFFF0000"/>
                </patternFill>
              </fill>
            </x14:dxf>
          </x14:cfRule>
          <xm:sqref>J688:K688</xm:sqref>
        </x14:conditionalFormatting>
        <x14:conditionalFormatting xmlns:xm="http://schemas.microsoft.com/office/excel/2006/main">
          <x14:cfRule type="cellIs" priority="11381" operator="equal" id="{59662A80-36D3-4A80-9186-D0FC7CE5791B}">
            <xm:f>Tables!$B$3</xm:f>
            <x14:dxf>
              <fill>
                <patternFill>
                  <bgColor rgb="FFFFFFCC"/>
                </patternFill>
              </fill>
            </x14:dxf>
          </x14:cfRule>
          <x14:cfRule type="cellIs" priority="11382" operator="equal" id="{A74B8B7C-399A-4BB6-BE39-6EB4BD4EB407}">
            <xm:f>Tables!$B$4</xm:f>
            <x14:dxf>
              <fill>
                <patternFill>
                  <bgColor rgb="FF92D050"/>
                </patternFill>
              </fill>
            </x14:dxf>
          </x14:cfRule>
          <x14:cfRule type="cellIs" priority="11383" operator="equal" id="{A604955A-92C9-4EE5-8BF6-C222D0027395}">
            <xm:f>Tables!$B$5</xm:f>
            <x14:dxf>
              <fill>
                <patternFill>
                  <bgColor rgb="FFFFC000"/>
                </patternFill>
              </fill>
            </x14:dxf>
          </x14:cfRule>
          <x14:cfRule type="cellIs" priority="11384" operator="equal" id="{93B49FC9-CEB7-495F-AC9A-E7AC02A15B74}">
            <xm:f>Tables!$B$6</xm:f>
            <x14:dxf>
              <fill>
                <patternFill>
                  <bgColor rgb="FFFF0000"/>
                </patternFill>
              </fill>
            </x14:dxf>
          </x14:cfRule>
          <xm:sqref>J708:K708</xm:sqref>
        </x14:conditionalFormatting>
        <x14:conditionalFormatting xmlns:xm="http://schemas.microsoft.com/office/excel/2006/main">
          <x14:cfRule type="cellIs" priority="11369" operator="equal" id="{EE012F34-F25D-4ADE-90B1-E6F923F47C70}">
            <xm:f>Tables!$B$3</xm:f>
            <x14:dxf>
              <fill>
                <patternFill>
                  <bgColor rgb="FFFFFFCC"/>
                </patternFill>
              </fill>
            </x14:dxf>
          </x14:cfRule>
          <x14:cfRule type="cellIs" priority="11370" operator="equal" id="{C77D0344-192B-4BF1-891F-51F227D828F0}">
            <xm:f>Tables!$B$4</xm:f>
            <x14:dxf>
              <fill>
                <patternFill>
                  <bgColor rgb="FF92D050"/>
                </patternFill>
              </fill>
            </x14:dxf>
          </x14:cfRule>
          <x14:cfRule type="cellIs" priority="11371" operator="equal" id="{801BF592-F78A-4606-B925-243C65B66F7F}">
            <xm:f>Tables!$B$5</xm:f>
            <x14:dxf>
              <fill>
                <patternFill>
                  <bgColor rgb="FFFFC000"/>
                </patternFill>
              </fill>
            </x14:dxf>
          </x14:cfRule>
          <x14:cfRule type="cellIs" priority="11372" operator="equal" id="{1AB7D2FC-08F8-4B92-BCDB-4AE303A98A8C}">
            <xm:f>Tables!$B$6</xm:f>
            <x14:dxf>
              <fill>
                <patternFill>
                  <bgColor rgb="FFFF0000"/>
                </patternFill>
              </fill>
            </x14:dxf>
          </x14:cfRule>
          <xm:sqref>J713:K713</xm:sqref>
        </x14:conditionalFormatting>
        <x14:conditionalFormatting xmlns:xm="http://schemas.microsoft.com/office/excel/2006/main">
          <x14:cfRule type="cellIs" priority="11365" operator="equal" id="{93713BFC-8B6E-46C1-B05A-2B60BF45959E}">
            <xm:f>Tables!$B$3</xm:f>
            <x14:dxf>
              <fill>
                <patternFill>
                  <bgColor rgb="FFFFFFCC"/>
                </patternFill>
              </fill>
            </x14:dxf>
          </x14:cfRule>
          <x14:cfRule type="cellIs" priority="11366" operator="equal" id="{390C9C6B-434B-4FD7-9094-0A069A1E13F1}">
            <xm:f>Tables!$B$4</xm:f>
            <x14:dxf>
              <fill>
                <patternFill>
                  <bgColor rgb="FF92D050"/>
                </patternFill>
              </fill>
            </x14:dxf>
          </x14:cfRule>
          <x14:cfRule type="cellIs" priority="11367" operator="equal" id="{926F409C-EF5C-4466-9061-C085AE72991A}">
            <xm:f>Tables!$B$5</xm:f>
            <x14:dxf>
              <fill>
                <patternFill>
                  <bgColor rgb="FFFFC000"/>
                </patternFill>
              </fill>
            </x14:dxf>
          </x14:cfRule>
          <x14:cfRule type="cellIs" priority="11368" operator="equal" id="{31C243BD-DFF9-4C42-A81B-4DD6E2264FB9}">
            <xm:f>Tables!$B$6</xm:f>
            <x14:dxf>
              <fill>
                <patternFill>
                  <bgColor rgb="FFFF0000"/>
                </patternFill>
              </fill>
            </x14:dxf>
          </x14:cfRule>
          <xm:sqref>Q713</xm:sqref>
        </x14:conditionalFormatting>
        <x14:conditionalFormatting xmlns:xm="http://schemas.microsoft.com/office/excel/2006/main">
          <x14:cfRule type="cellIs" priority="11361" operator="equal" id="{6C82BC97-3670-4E70-BA16-3B7A372E43D8}">
            <xm:f>Tables!$B$3</xm:f>
            <x14:dxf>
              <fill>
                <patternFill>
                  <bgColor rgb="FFFFFFCC"/>
                </patternFill>
              </fill>
            </x14:dxf>
          </x14:cfRule>
          <x14:cfRule type="cellIs" priority="11362" operator="equal" id="{19E9F35A-863E-4B42-A0B4-1B854A746241}">
            <xm:f>Tables!$B$4</xm:f>
            <x14:dxf>
              <fill>
                <patternFill>
                  <bgColor rgb="FF92D050"/>
                </patternFill>
              </fill>
            </x14:dxf>
          </x14:cfRule>
          <x14:cfRule type="cellIs" priority="11363" operator="equal" id="{B2FB38A0-726E-4440-BE06-FC7A3D3CD294}">
            <xm:f>Tables!$B$5</xm:f>
            <x14:dxf>
              <fill>
                <patternFill>
                  <bgColor rgb="FFFFC000"/>
                </patternFill>
              </fill>
            </x14:dxf>
          </x14:cfRule>
          <x14:cfRule type="cellIs" priority="11364" operator="equal" id="{6241175E-50B6-4BE9-BB6E-808F30A0402E}">
            <xm:f>Tables!$B$6</xm:f>
            <x14:dxf>
              <fill>
                <patternFill>
                  <bgColor rgb="FFFF0000"/>
                </patternFill>
              </fill>
            </x14:dxf>
          </x14:cfRule>
          <xm:sqref>M713</xm:sqref>
        </x14:conditionalFormatting>
        <x14:conditionalFormatting xmlns:xm="http://schemas.microsoft.com/office/excel/2006/main">
          <x14:cfRule type="cellIs" priority="11357" operator="equal" id="{8B4D426E-F4D5-4628-ACE1-08FD2EDA3B15}">
            <xm:f>Tables!$B$3</xm:f>
            <x14:dxf>
              <fill>
                <patternFill>
                  <bgColor rgb="FFFFFFCC"/>
                </patternFill>
              </fill>
            </x14:dxf>
          </x14:cfRule>
          <x14:cfRule type="cellIs" priority="11358" operator="equal" id="{6A23AEBB-EFDA-4421-8468-6438546E5FA8}">
            <xm:f>Tables!$B$4</xm:f>
            <x14:dxf>
              <fill>
                <patternFill>
                  <bgColor rgb="FF92D050"/>
                </patternFill>
              </fill>
            </x14:dxf>
          </x14:cfRule>
          <x14:cfRule type="cellIs" priority="11359" operator="equal" id="{E09C2B6F-65EC-4705-9040-340010DD6847}">
            <xm:f>Tables!$B$5</xm:f>
            <x14:dxf>
              <fill>
                <patternFill>
                  <bgColor rgb="FFFFC000"/>
                </patternFill>
              </fill>
            </x14:dxf>
          </x14:cfRule>
          <x14:cfRule type="cellIs" priority="11360" operator="equal" id="{8E453B8F-B2C3-4C32-96E3-DF0F32162C13}">
            <xm:f>Tables!$B$6</xm:f>
            <x14:dxf>
              <fill>
                <patternFill>
                  <bgColor rgb="FFFF0000"/>
                </patternFill>
              </fill>
            </x14:dxf>
          </x14:cfRule>
          <xm:sqref>J724:K724</xm:sqref>
        </x14:conditionalFormatting>
        <x14:conditionalFormatting xmlns:xm="http://schemas.microsoft.com/office/excel/2006/main">
          <x14:cfRule type="cellIs" priority="11353" operator="equal" id="{228C7489-4F0B-4507-985B-1426FB890571}">
            <xm:f>Tables!$B$3</xm:f>
            <x14:dxf>
              <fill>
                <patternFill>
                  <bgColor rgb="FFFFFFCC"/>
                </patternFill>
              </fill>
            </x14:dxf>
          </x14:cfRule>
          <x14:cfRule type="cellIs" priority="11354" operator="equal" id="{1EF17C94-989F-4E19-A87F-04551507FAB2}">
            <xm:f>Tables!$B$4</xm:f>
            <x14:dxf>
              <fill>
                <patternFill>
                  <bgColor rgb="FF92D050"/>
                </patternFill>
              </fill>
            </x14:dxf>
          </x14:cfRule>
          <x14:cfRule type="cellIs" priority="11355" operator="equal" id="{68493AF5-9CED-494F-A3E3-6A6E9BCB575E}">
            <xm:f>Tables!$B$5</xm:f>
            <x14:dxf>
              <fill>
                <patternFill>
                  <bgColor rgb="FFFFC000"/>
                </patternFill>
              </fill>
            </x14:dxf>
          </x14:cfRule>
          <x14:cfRule type="cellIs" priority="11356" operator="equal" id="{0C37CD6E-1FE8-41B9-8FB7-9ADBEACACF96}">
            <xm:f>Tables!$B$6</xm:f>
            <x14:dxf>
              <fill>
                <patternFill>
                  <bgColor rgb="FFFF0000"/>
                </patternFill>
              </fill>
            </x14:dxf>
          </x14:cfRule>
          <xm:sqref>Q724</xm:sqref>
        </x14:conditionalFormatting>
        <x14:conditionalFormatting xmlns:xm="http://schemas.microsoft.com/office/excel/2006/main">
          <x14:cfRule type="cellIs" priority="11349" operator="equal" id="{6B0C2E34-FD51-4CC7-BEAB-5AFE1695018B}">
            <xm:f>Tables!$B$3</xm:f>
            <x14:dxf>
              <fill>
                <patternFill>
                  <bgColor rgb="FFFFFFCC"/>
                </patternFill>
              </fill>
            </x14:dxf>
          </x14:cfRule>
          <x14:cfRule type="cellIs" priority="11350" operator="equal" id="{771ED25A-F56C-4EF5-A5F5-3E9079A46E09}">
            <xm:f>Tables!$B$4</xm:f>
            <x14:dxf>
              <fill>
                <patternFill>
                  <bgColor rgb="FF92D050"/>
                </patternFill>
              </fill>
            </x14:dxf>
          </x14:cfRule>
          <x14:cfRule type="cellIs" priority="11351" operator="equal" id="{86D8D4E2-BB88-4BBB-923A-F25227C5BC08}">
            <xm:f>Tables!$B$5</xm:f>
            <x14:dxf>
              <fill>
                <patternFill>
                  <bgColor rgb="FFFFC000"/>
                </patternFill>
              </fill>
            </x14:dxf>
          </x14:cfRule>
          <x14:cfRule type="cellIs" priority="11352" operator="equal" id="{65D355C9-F20D-44DE-8278-3809B6CCD28C}">
            <xm:f>Tables!$B$6</xm:f>
            <x14:dxf>
              <fill>
                <patternFill>
                  <bgColor rgb="FFFF0000"/>
                </patternFill>
              </fill>
            </x14:dxf>
          </x14:cfRule>
          <xm:sqref>M724</xm:sqref>
        </x14:conditionalFormatting>
        <x14:conditionalFormatting xmlns:xm="http://schemas.microsoft.com/office/excel/2006/main">
          <x14:cfRule type="cellIs" priority="11345" operator="equal" id="{796106FA-AC52-45BC-9096-931038766F87}">
            <xm:f>Tables!$B$3</xm:f>
            <x14:dxf>
              <fill>
                <patternFill>
                  <bgColor rgb="FFFFFFCC"/>
                </patternFill>
              </fill>
            </x14:dxf>
          </x14:cfRule>
          <x14:cfRule type="cellIs" priority="11346" operator="equal" id="{3B522475-C0AA-48AD-B9ED-0028EB5E887B}">
            <xm:f>Tables!$B$4</xm:f>
            <x14:dxf>
              <fill>
                <patternFill>
                  <bgColor rgb="FF92D050"/>
                </patternFill>
              </fill>
            </x14:dxf>
          </x14:cfRule>
          <x14:cfRule type="cellIs" priority="11347" operator="equal" id="{8BEF9B3F-D508-4780-9C8F-9D71D95AC0B6}">
            <xm:f>Tables!$B$5</xm:f>
            <x14:dxf>
              <fill>
                <patternFill>
                  <bgColor rgb="FFFFC000"/>
                </patternFill>
              </fill>
            </x14:dxf>
          </x14:cfRule>
          <x14:cfRule type="cellIs" priority="11348" operator="equal" id="{45BD1C2D-5641-44FD-A5E2-EF5718BF709E}">
            <xm:f>Tables!$B$6</xm:f>
            <x14:dxf>
              <fill>
                <patternFill>
                  <bgColor rgb="FFFF0000"/>
                </patternFill>
              </fill>
            </x14:dxf>
          </x14:cfRule>
          <xm:sqref>J739:K739</xm:sqref>
        </x14:conditionalFormatting>
        <x14:conditionalFormatting xmlns:xm="http://schemas.microsoft.com/office/excel/2006/main">
          <x14:cfRule type="cellIs" priority="11333" operator="equal" id="{E995A65C-9F9C-4DA9-B64E-EA15DFE76366}">
            <xm:f>Tables!$B$3</xm:f>
            <x14:dxf>
              <fill>
                <patternFill>
                  <bgColor rgb="FFFFFFCC"/>
                </patternFill>
              </fill>
            </x14:dxf>
          </x14:cfRule>
          <x14:cfRule type="cellIs" priority="11334" operator="equal" id="{1ED82EE0-1BE1-4D07-B04B-0F276037D569}">
            <xm:f>Tables!$B$4</xm:f>
            <x14:dxf>
              <fill>
                <patternFill>
                  <bgColor rgb="FF92D050"/>
                </patternFill>
              </fill>
            </x14:dxf>
          </x14:cfRule>
          <x14:cfRule type="cellIs" priority="11335" operator="equal" id="{14915DCC-2968-4917-B2E1-1D3656FDCB53}">
            <xm:f>Tables!$B$5</xm:f>
            <x14:dxf>
              <fill>
                <patternFill>
                  <bgColor rgb="FFFFC000"/>
                </patternFill>
              </fill>
            </x14:dxf>
          </x14:cfRule>
          <x14:cfRule type="cellIs" priority="11336" operator="equal" id="{658F54C1-A712-4784-A681-1729005FADE6}">
            <xm:f>Tables!$B$6</xm:f>
            <x14:dxf>
              <fill>
                <patternFill>
                  <bgColor rgb="FFFF0000"/>
                </patternFill>
              </fill>
            </x14:dxf>
          </x14:cfRule>
          <xm:sqref>J757:K757</xm:sqref>
        </x14:conditionalFormatting>
        <x14:conditionalFormatting xmlns:xm="http://schemas.microsoft.com/office/excel/2006/main">
          <x14:cfRule type="cellIs" priority="11321" operator="equal" id="{01605E9C-C259-4A1E-9F3A-C6321AE8B332}">
            <xm:f>Tables!$B$3</xm:f>
            <x14:dxf>
              <fill>
                <patternFill>
                  <bgColor rgb="FFFFFFCC"/>
                </patternFill>
              </fill>
            </x14:dxf>
          </x14:cfRule>
          <x14:cfRule type="cellIs" priority="11322" operator="equal" id="{295AEF74-3E74-4A13-8035-1375A9D672ED}">
            <xm:f>Tables!$B$4</xm:f>
            <x14:dxf>
              <fill>
                <patternFill>
                  <bgColor rgb="FF92D050"/>
                </patternFill>
              </fill>
            </x14:dxf>
          </x14:cfRule>
          <x14:cfRule type="cellIs" priority="11323" operator="equal" id="{6B126371-BE9F-445C-BA9C-794173D02EA2}">
            <xm:f>Tables!$B$5</xm:f>
            <x14:dxf>
              <fill>
                <patternFill>
                  <bgColor rgb="FFFFC000"/>
                </patternFill>
              </fill>
            </x14:dxf>
          </x14:cfRule>
          <x14:cfRule type="cellIs" priority="11324" operator="equal" id="{7ABFD311-C861-4F11-A879-6FF725F8DE6F}">
            <xm:f>Tables!$B$6</xm:f>
            <x14:dxf>
              <fill>
                <patternFill>
                  <bgColor rgb="FFFF0000"/>
                </patternFill>
              </fill>
            </x14:dxf>
          </x14:cfRule>
          <xm:sqref>J766:K766</xm:sqref>
        </x14:conditionalFormatting>
        <x14:conditionalFormatting xmlns:xm="http://schemas.microsoft.com/office/excel/2006/main">
          <x14:cfRule type="cellIs" priority="11309" operator="equal" id="{AB02FAAD-734F-4EC2-90CD-FF646925A33E}">
            <xm:f>Tables!$B$3</xm:f>
            <x14:dxf>
              <fill>
                <patternFill>
                  <bgColor rgb="FFFFFFCC"/>
                </patternFill>
              </fill>
            </x14:dxf>
          </x14:cfRule>
          <x14:cfRule type="cellIs" priority="11310" operator="equal" id="{397C3625-E74D-42D2-BB06-A7AA3A8370D6}">
            <xm:f>Tables!$B$4</xm:f>
            <x14:dxf>
              <fill>
                <patternFill>
                  <bgColor rgb="FF92D050"/>
                </patternFill>
              </fill>
            </x14:dxf>
          </x14:cfRule>
          <x14:cfRule type="cellIs" priority="11311" operator="equal" id="{F979ED22-E946-496F-B034-738B74FEE223}">
            <xm:f>Tables!$B$5</xm:f>
            <x14:dxf>
              <fill>
                <patternFill>
                  <bgColor rgb="FFFFC000"/>
                </patternFill>
              </fill>
            </x14:dxf>
          </x14:cfRule>
          <x14:cfRule type="cellIs" priority="11312" operator="equal" id="{73AF87ED-B3A2-4B50-BEF5-9C5043A0B15D}">
            <xm:f>Tables!$B$6</xm:f>
            <x14:dxf>
              <fill>
                <patternFill>
                  <bgColor rgb="FFFF0000"/>
                </patternFill>
              </fill>
            </x14:dxf>
          </x14:cfRule>
          <xm:sqref>J775:K775</xm:sqref>
        </x14:conditionalFormatting>
        <x14:conditionalFormatting xmlns:xm="http://schemas.microsoft.com/office/excel/2006/main">
          <x14:cfRule type="cellIs" priority="11297" operator="equal" id="{478A3629-D376-4791-84B9-9C4744BD8FF4}">
            <xm:f>Tables!$B$3</xm:f>
            <x14:dxf>
              <fill>
                <patternFill>
                  <bgColor rgb="FFFFFFCC"/>
                </patternFill>
              </fill>
            </x14:dxf>
          </x14:cfRule>
          <x14:cfRule type="cellIs" priority="11298" operator="equal" id="{FFE39F9A-15E7-45CB-977E-9C48543FB62C}">
            <xm:f>Tables!$B$4</xm:f>
            <x14:dxf>
              <fill>
                <patternFill>
                  <bgColor rgb="FF92D050"/>
                </patternFill>
              </fill>
            </x14:dxf>
          </x14:cfRule>
          <x14:cfRule type="cellIs" priority="11299" operator="equal" id="{A09E5BE4-2AD7-42E5-99A4-F84483694516}">
            <xm:f>Tables!$B$5</xm:f>
            <x14:dxf>
              <fill>
                <patternFill>
                  <bgColor rgb="FFFFC000"/>
                </patternFill>
              </fill>
            </x14:dxf>
          </x14:cfRule>
          <x14:cfRule type="cellIs" priority="11300" operator="equal" id="{D3CE87B7-C6E1-4B97-8C73-91A6E3D1D0EA}">
            <xm:f>Tables!$B$6</xm:f>
            <x14:dxf>
              <fill>
                <patternFill>
                  <bgColor rgb="FFFF0000"/>
                </patternFill>
              </fill>
            </x14:dxf>
          </x14:cfRule>
          <xm:sqref>J792:K792</xm:sqref>
        </x14:conditionalFormatting>
        <x14:conditionalFormatting xmlns:xm="http://schemas.microsoft.com/office/excel/2006/main">
          <x14:cfRule type="cellIs" priority="11293" operator="equal" id="{51B93DB8-0AB0-4016-AC95-FF6E3AB8FD2C}">
            <xm:f>Tables!$B$3</xm:f>
            <x14:dxf>
              <fill>
                <patternFill>
                  <bgColor rgb="FFFFFFCC"/>
                </patternFill>
              </fill>
            </x14:dxf>
          </x14:cfRule>
          <x14:cfRule type="cellIs" priority="11294" operator="equal" id="{CB8EDB1B-2636-46E1-B210-EDF15E90183C}">
            <xm:f>Tables!$B$4</xm:f>
            <x14:dxf>
              <fill>
                <patternFill>
                  <bgColor rgb="FF92D050"/>
                </patternFill>
              </fill>
            </x14:dxf>
          </x14:cfRule>
          <x14:cfRule type="cellIs" priority="11295" operator="equal" id="{288C914A-0B6D-4B73-ABE3-0C5608CE909D}">
            <xm:f>Tables!$B$5</xm:f>
            <x14:dxf>
              <fill>
                <patternFill>
                  <bgColor rgb="FFFFC000"/>
                </patternFill>
              </fill>
            </x14:dxf>
          </x14:cfRule>
          <x14:cfRule type="cellIs" priority="11296" operator="equal" id="{2938416A-7D5F-4FE4-9A57-488E1E8CB795}">
            <xm:f>Tables!$B$6</xm:f>
            <x14:dxf>
              <fill>
                <patternFill>
                  <bgColor rgb="FFFF0000"/>
                </patternFill>
              </fill>
            </x14:dxf>
          </x14:cfRule>
          <xm:sqref>Q792</xm:sqref>
        </x14:conditionalFormatting>
        <x14:conditionalFormatting xmlns:xm="http://schemas.microsoft.com/office/excel/2006/main">
          <x14:cfRule type="cellIs" priority="11289" operator="equal" id="{05B935E2-BBFB-4455-AAF9-28909520FAFF}">
            <xm:f>Tables!$B$3</xm:f>
            <x14:dxf>
              <fill>
                <patternFill>
                  <bgColor rgb="FFFFFFCC"/>
                </patternFill>
              </fill>
            </x14:dxf>
          </x14:cfRule>
          <x14:cfRule type="cellIs" priority="11290" operator="equal" id="{04BD64D2-1553-40A0-AF1F-4DBF57E968E6}">
            <xm:f>Tables!$B$4</xm:f>
            <x14:dxf>
              <fill>
                <patternFill>
                  <bgColor rgb="FF92D050"/>
                </patternFill>
              </fill>
            </x14:dxf>
          </x14:cfRule>
          <x14:cfRule type="cellIs" priority="11291" operator="equal" id="{CBCECAF8-ABF8-436E-B82B-1A7C67FDE612}">
            <xm:f>Tables!$B$5</xm:f>
            <x14:dxf>
              <fill>
                <patternFill>
                  <bgColor rgb="FFFFC000"/>
                </patternFill>
              </fill>
            </x14:dxf>
          </x14:cfRule>
          <x14:cfRule type="cellIs" priority="11292" operator="equal" id="{B9BDCCD2-52D0-4B97-B1F1-A22CB13B9259}">
            <xm:f>Tables!$B$6</xm:f>
            <x14:dxf>
              <fill>
                <patternFill>
                  <bgColor rgb="FFFF0000"/>
                </patternFill>
              </fill>
            </x14:dxf>
          </x14:cfRule>
          <xm:sqref>M792</xm:sqref>
        </x14:conditionalFormatting>
        <x14:conditionalFormatting xmlns:xm="http://schemas.microsoft.com/office/excel/2006/main">
          <x14:cfRule type="cellIs" priority="11285" operator="equal" id="{F61E1BE9-8A22-4FFE-A05D-D43C7680E174}">
            <xm:f>Tables!$B$3</xm:f>
            <x14:dxf>
              <fill>
                <patternFill>
                  <bgColor rgb="FFFFFFCC"/>
                </patternFill>
              </fill>
            </x14:dxf>
          </x14:cfRule>
          <x14:cfRule type="cellIs" priority="11286" operator="equal" id="{D99AC402-4FE7-4BC4-BCBF-F9EF80EAC6A7}">
            <xm:f>Tables!$B$4</xm:f>
            <x14:dxf>
              <fill>
                <patternFill>
                  <bgColor rgb="FF92D050"/>
                </patternFill>
              </fill>
            </x14:dxf>
          </x14:cfRule>
          <x14:cfRule type="cellIs" priority="11287" operator="equal" id="{59767662-0E06-4AE2-87C2-06D2334D0C1C}">
            <xm:f>Tables!$B$5</xm:f>
            <x14:dxf>
              <fill>
                <patternFill>
                  <bgColor rgb="FFFFC000"/>
                </patternFill>
              </fill>
            </x14:dxf>
          </x14:cfRule>
          <x14:cfRule type="cellIs" priority="11288" operator="equal" id="{2EC7F103-3302-41F0-8544-9E15EC34BF17}">
            <xm:f>Tables!$B$6</xm:f>
            <x14:dxf>
              <fill>
                <patternFill>
                  <bgColor rgb="FFFF0000"/>
                </patternFill>
              </fill>
            </x14:dxf>
          </x14:cfRule>
          <xm:sqref>J817:K817</xm:sqref>
        </x14:conditionalFormatting>
        <x14:conditionalFormatting xmlns:xm="http://schemas.microsoft.com/office/excel/2006/main">
          <x14:cfRule type="cellIs" priority="11273" operator="equal" id="{397C2670-1EEC-45D0-A5CE-B594831EAC65}">
            <xm:f>Tables!$B$3</xm:f>
            <x14:dxf>
              <fill>
                <patternFill>
                  <bgColor rgb="FFFFFFCC"/>
                </patternFill>
              </fill>
            </x14:dxf>
          </x14:cfRule>
          <x14:cfRule type="cellIs" priority="11274" operator="equal" id="{2A804871-2DD3-4181-8AD9-B0D4B645CEE9}">
            <xm:f>Tables!$B$4</xm:f>
            <x14:dxf>
              <fill>
                <patternFill>
                  <bgColor rgb="FF92D050"/>
                </patternFill>
              </fill>
            </x14:dxf>
          </x14:cfRule>
          <x14:cfRule type="cellIs" priority="11275" operator="equal" id="{F925F295-1C08-49CB-BEDD-4EC5007BAB03}">
            <xm:f>Tables!$B$5</xm:f>
            <x14:dxf>
              <fill>
                <patternFill>
                  <bgColor rgb="FFFFC000"/>
                </patternFill>
              </fill>
            </x14:dxf>
          </x14:cfRule>
          <x14:cfRule type="cellIs" priority="11276" operator="equal" id="{51DAD85B-400D-448B-ABE3-28D163622D09}">
            <xm:f>Tables!$B$6</xm:f>
            <x14:dxf>
              <fill>
                <patternFill>
                  <bgColor rgb="FFFF0000"/>
                </patternFill>
              </fill>
            </x14:dxf>
          </x14:cfRule>
          <xm:sqref>J822:K822</xm:sqref>
        </x14:conditionalFormatting>
        <x14:conditionalFormatting xmlns:xm="http://schemas.microsoft.com/office/excel/2006/main">
          <x14:cfRule type="cellIs" priority="11269" operator="equal" id="{B67287D7-3B81-4D9F-AFE5-E2453C462CC3}">
            <xm:f>Tables!$B$3</xm:f>
            <x14:dxf>
              <fill>
                <patternFill>
                  <bgColor rgb="FFFFFFCC"/>
                </patternFill>
              </fill>
            </x14:dxf>
          </x14:cfRule>
          <x14:cfRule type="cellIs" priority="11270" operator="equal" id="{A855C10A-B79E-4282-8C23-3F16292BE1EA}">
            <xm:f>Tables!$B$4</xm:f>
            <x14:dxf>
              <fill>
                <patternFill>
                  <bgColor rgb="FF92D050"/>
                </patternFill>
              </fill>
            </x14:dxf>
          </x14:cfRule>
          <x14:cfRule type="cellIs" priority="11271" operator="equal" id="{59E5BD41-E485-4B50-8218-20E1FD49121A}">
            <xm:f>Tables!$B$5</xm:f>
            <x14:dxf>
              <fill>
                <patternFill>
                  <bgColor rgb="FFFFC000"/>
                </patternFill>
              </fill>
            </x14:dxf>
          </x14:cfRule>
          <x14:cfRule type="cellIs" priority="11272" operator="equal" id="{8CC8719A-0F9A-469D-9044-30FB47D1CF43}">
            <xm:f>Tables!$B$6</xm:f>
            <x14:dxf>
              <fill>
                <patternFill>
                  <bgColor rgb="FFFF0000"/>
                </patternFill>
              </fill>
            </x14:dxf>
          </x14:cfRule>
          <xm:sqref>Q822</xm:sqref>
        </x14:conditionalFormatting>
        <x14:conditionalFormatting xmlns:xm="http://schemas.microsoft.com/office/excel/2006/main">
          <x14:cfRule type="cellIs" priority="11265" operator="equal" id="{D1AE0EBB-727D-4307-BE70-2FB4AD5C7FDA}">
            <xm:f>Tables!$B$3</xm:f>
            <x14:dxf>
              <fill>
                <patternFill>
                  <bgColor rgb="FFFFFFCC"/>
                </patternFill>
              </fill>
            </x14:dxf>
          </x14:cfRule>
          <x14:cfRule type="cellIs" priority="11266" operator="equal" id="{CE6E28C7-4DF8-4193-ADAE-D5565CCFC07F}">
            <xm:f>Tables!$B$4</xm:f>
            <x14:dxf>
              <fill>
                <patternFill>
                  <bgColor rgb="FF92D050"/>
                </patternFill>
              </fill>
            </x14:dxf>
          </x14:cfRule>
          <x14:cfRule type="cellIs" priority="11267" operator="equal" id="{C660AEE0-FA08-4718-9B1B-2594A56BB329}">
            <xm:f>Tables!$B$5</xm:f>
            <x14:dxf>
              <fill>
                <patternFill>
                  <bgColor rgb="FFFFC000"/>
                </patternFill>
              </fill>
            </x14:dxf>
          </x14:cfRule>
          <x14:cfRule type="cellIs" priority="11268" operator="equal" id="{1F7A17FD-541E-4634-BC62-026820A8EF30}">
            <xm:f>Tables!$B$6</xm:f>
            <x14:dxf>
              <fill>
                <patternFill>
                  <bgColor rgb="FFFF0000"/>
                </patternFill>
              </fill>
            </x14:dxf>
          </x14:cfRule>
          <xm:sqref>M822</xm:sqref>
        </x14:conditionalFormatting>
        <x14:conditionalFormatting xmlns:xm="http://schemas.microsoft.com/office/excel/2006/main">
          <x14:cfRule type="cellIs" priority="11261" operator="equal" id="{0D93DD79-9AB3-4B24-982B-093AAD38A0CA}">
            <xm:f>Tables!$B$3</xm:f>
            <x14:dxf>
              <fill>
                <patternFill>
                  <bgColor rgb="FFFFFFCC"/>
                </patternFill>
              </fill>
            </x14:dxf>
          </x14:cfRule>
          <x14:cfRule type="cellIs" priority="11262" operator="equal" id="{FD013B88-0327-4EB5-B68B-2466E0C64B8E}">
            <xm:f>Tables!$B$4</xm:f>
            <x14:dxf>
              <fill>
                <patternFill>
                  <bgColor rgb="FF92D050"/>
                </patternFill>
              </fill>
            </x14:dxf>
          </x14:cfRule>
          <x14:cfRule type="cellIs" priority="11263" operator="equal" id="{3D17E4A6-16FD-4D70-8E4A-7194769601EA}">
            <xm:f>Tables!$B$5</xm:f>
            <x14:dxf>
              <fill>
                <patternFill>
                  <bgColor rgb="FFFFC000"/>
                </patternFill>
              </fill>
            </x14:dxf>
          </x14:cfRule>
          <x14:cfRule type="cellIs" priority="11264" operator="equal" id="{B3B56D10-FFE0-419D-A7A1-6DDD9E4E786E}">
            <xm:f>Tables!$B$6</xm:f>
            <x14:dxf>
              <fill>
                <patternFill>
                  <bgColor rgb="FFFF0000"/>
                </patternFill>
              </fill>
            </x14:dxf>
          </x14:cfRule>
          <xm:sqref>J827:K827</xm:sqref>
        </x14:conditionalFormatting>
        <x14:conditionalFormatting xmlns:xm="http://schemas.microsoft.com/office/excel/2006/main">
          <x14:cfRule type="cellIs" priority="11249" operator="equal" id="{88241797-6601-46F0-8E5A-859232441C6B}">
            <xm:f>Tables!$B$3</xm:f>
            <x14:dxf>
              <fill>
                <patternFill>
                  <bgColor rgb="FFFFFFCC"/>
                </patternFill>
              </fill>
            </x14:dxf>
          </x14:cfRule>
          <x14:cfRule type="cellIs" priority="11250" operator="equal" id="{A7F1EF08-7F7D-4DBA-AC1D-6DEED9B2201E}">
            <xm:f>Tables!$B$4</xm:f>
            <x14:dxf>
              <fill>
                <patternFill>
                  <bgColor rgb="FF92D050"/>
                </patternFill>
              </fill>
            </x14:dxf>
          </x14:cfRule>
          <x14:cfRule type="cellIs" priority="11251" operator="equal" id="{298F4A65-6BE6-454C-8412-C70A7882AAF1}">
            <xm:f>Tables!$B$5</xm:f>
            <x14:dxf>
              <fill>
                <patternFill>
                  <bgColor rgb="FFFFC000"/>
                </patternFill>
              </fill>
            </x14:dxf>
          </x14:cfRule>
          <x14:cfRule type="cellIs" priority="11252" operator="equal" id="{7BD8180E-4C0D-4FA6-9919-9FE8A1E436AE}">
            <xm:f>Tables!$B$6</xm:f>
            <x14:dxf>
              <fill>
                <patternFill>
                  <bgColor rgb="FFFF0000"/>
                </patternFill>
              </fill>
            </x14:dxf>
          </x14:cfRule>
          <xm:sqref>J832:K832</xm:sqref>
        </x14:conditionalFormatting>
        <x14:conditionalFormatting xmlns:xm="http://schemas.microsoft.com/office/excel/2006/main">
          <x14:cfRule type="cellIs" priority="11245" operator="equal" id="{3D09DA6B-F412-401A-835D-942B5342BD9E}">
            <xm:f>Tables!$B$3</xm:f>
            <x14:dxf>
              <fill>
                <patternFill>
                  <bgColor rgb="FFFFFFCC"/>
                </patternFill>
              </fill>
            </x14:dxf>
          </x14:cfRule>
          <x14:cfRule type="cellIs" priority="11246" operator="equal" id="{248DA83F-237A-440F-AEAC-FBF2E4C29D05}">
            <xm:f>Tables!$B$4</xm:f>
            <x14:dxf>
              <fill>
                <patternFill>
                  <bgColor rgb="FF92D050"/>
                </patternFill>
              </fill>
            </x14:dxf>
          </x14:cfRule>
          <x14:cfRule type="cellIs" priority="11247" operator="equal" id="{E657B1A1-BA0D-451B-95E7-482251C9F03E}">
            <xm:f>Tables!$B$5</xm:f>
            <x14:dxf>
              <fill>
                <patternFill>
                  <bgColor rgb="FFFFC000"/>
                </patternFill>
              </fill>
            </x14:dxf>
          </x14:cfRule>
          <x14:cfRule type="cellIs" priority="11248" operator="equal" id="{F91A08B5-A155-4E7B-8C68-BB9109F2F5E0}">
            <xm:f>Tables!$B$6</xm:f>
            <x14:dxf>
              <fill>
                <patternFill>
                  <bgColor rgb="FFFF0000"/>
                </patternFill>
              </fill>
            </x14:dxf>
          </x14:cfRule>
          <xm:sqref>Q832</xm:sqref>
        </x14:conditionalFormatting>
        <x14:conditionalFormatting xmlns:xm="http://schemas.microsoft.com/office/excel/2006/main">
          <x14:cfRule type="cellIs" priority="11241" operator="equal" id="{0C0B1D3D-7F6A-407E-BFA0-1A366859D656}">
            <xm:f>Tables!$B$3</xm:f>
            <x14:dxf>
              <fill>
                <patternFill>
                  <bgColor rgb="FFFFFFCC"/>
                </patternFill>
              </fill>
            </x14:dxf>
          </x14:cfRule>
          <x14:cfRule type="cellIs" priority="11242" operator="equal" id="{E6FD11F1-7187-4BAB-9C30-AB4F2F12F2D6}">
            <xm:f>Tables!$B$4</xm:f>
            <x14:dxf>
              <fill>
                <patternFill>
                  <bgColor rgb="FF92D050"/>
                </patternFill>
              </fill>
            </x14:dxf>
          </x14:cfRule>
          <x14:cfRule type="cellIs" priority="11243" operator="equal" id="{62033CBC-9132-4DF4-87D0-4A67056F8F7D}">
            <xm:f>Tables!$B$5</xm:f>
            <x14:dxf>
              <fill>
                <patternFill>
                  <bgColor rgb="FFFFC000"/>
                </patternFill>
              </fill>
            </x14:dxf>
          </x14:cfRule>
          <x14:cfRule type="cellIs" priority="11244" operator="equal" id="{CC891D72-0C4C-4B78-A024-24C11A3AA0D3}">
            <xm:f>Tables!$B$6</xm:f>
            <x14:dxf>
              <fill>
                <patternFill>
                  <bgColor rgb="FFFF0000"/>
                </patternFill>
              </fill>
            </x14:dxf>
          </x14:cfRule>
          <xm:sqref>M832</xm:sqref>
        </x14:conditionalFormatting>
        <x14:conditionalFormatting xmlns:xm="http://schemas.microsoft.com/office/excel/2006/main">
          <x14:cfRule type="cellIs" priority="11237" operator="equal" id="{EAF14BD0-DDCA-4BB6-9BCA-4224BE13215D}">
            <xm:f>Tables!$B$3</xm:f>
            <x14:dxf>
              <fill>
                <patternFill>
                  <bgColor rgb="FFFFFFCC"/>
                </patternFill>
              </fill>
            </x14:dxf>
          </x14:cfRule>
          <x14:cfRule type="cellIs" priority="11238" operator="equal" id="{72BCBC0D-9A08-41FB-8CA4-E7043245186C}">
            <xm:f>Tables!$B$4</xm:f>
            <x14:dxf>
              <fill>
                <patternFill>
                  <bgColor rgb="FF92D050"/>
                </patternFill>
              </fill>
            </x14:dxf>
          </x14:cfRule>
          <x14:cfRule type="cellIs" priority="11239" operator="equal" id="{DBE0EE88-600D-4958-8562-AE5258EE76B5}">
            <xm:f>Tables!$B$5</xm:f>
            <x14:dxf>
              <fill>
                <patternFill>
                  <bgColor rgb="FFFFC000"/>
                </patternFill>
              </fill>
            </x14:dxf>
          </x14:cfRule>
          <x14:cfRule type="cellIs" priority="11240" operator="equal" id="{3E237954-ED73-4A66-995F-94247EB5B2C8}">
            <xm:f>Tables!$B$6</xm:f>
            <x14:dxf>
              <fill>
                <patternFill>
                  <bgColor rgb="FFFF0000"/>
                </patternFill>
              </fill>
            </x14:dxf>
          </x14:cfRule>
          <xm:sqref>J837:K837</xm:sqref>
        </x14:conditionalFormatting>
        <x14:conditionalFormatting xmlns:xm="http://schemas.microsoft.com/office/excel/2006/main">
          <x14:cfRule type="cellIs" priority="11225" operator="equal" id="{C0FB66CA-46DF-4514-AA61-14A7CD32C667}">
            <xm:f>Tables!$B$3</xm:f>
            <x14:dxf>
              <fill>
                <patternFill>
                  <bgColor rgb="FFFFFFCC"/>
                </patternFill>
              </fill>
            </x14:dxf>
          </x14:cfRule>
          <x14:cfRule type="cellIs" priority="11226" operator="equal" id="{5C0220EC-B14A-4C6F-8AB9-B91651D17189}">
            <xm:f>Tables!$B$4</xm:f>
            <x14:dxf>
              <fill>
                <patternFill>
                  <bgColor rgb="FF92D050"/>
                </patternFill>
              </fill>
            </x14:dxf>
          </x14:cfRule>
          <x14:cfRule type="cellIs" priority="11227" operator="equal" id="{10557091-278A-4A69-AF83-ED06BBC62037}">
            <xm:f>Tables!$B$5</xm:f>
            <x14:dxf>
              <fill>
                <patternFill>
                  <bgColor rgb="FFFFC000"/>
                </patternFill>
              </fill>
            </x14:dxf>
          </x14:cfRule>
          <x14:cfRule type="cellIs" priority="11228" operator="equal" id="{568B81DA-D4DE-4B91-A6AC-8339937CEE8B}">
            <xm:f>Tables!$B$6</xm:f>
            <x14:dxf>
              <fill>
                <patternFill>
                  <bgColor rgb="FFFF0000"/>
                </patternFill>
              </fill>
            </x14:dxf>
          </x14:cfRule>
          <xm:sqref>J842:K842</xm:sqref>
        </x14:conditionalFormatting>
        <x14:conditionalFormatting xmlns:xm="http://schemas.microsoft.com/office/excel/2006/main">
          <x14:cfRule type="cellIs" priority="11221" operator="equal" id="{5561B9A2-D852-4EF0-9ADB-CC3D74014F15}">
            <xm:f>Tables!$B$3</xm:f>
            <x14:dxf>
              <fill>
                <patternFill>
                  <bgColor rgb="FFFFFFCC"/>
                </patternFill>
              </fill>
            </x14:dxf>
          </x14:cfRule>
          <x14:cfRule type="cellIs" priority="11222" operator="equal" id="{BD31FAF2-F0A9-47BC-B610-7A808C6B2497}">
            <xm:f>Tables!$B$4</xm:f>
            <x14:dxf>
              <fill>
                <patternFill>
                  <bgColor rgb="FF92D050"/>
                </patternFill>
              </fill>
            </x14:dxf>
          </x14:cfRule>
          <x14:cfRule type="cellIs" priority="11223" operator="equal" id="{79D62C38-C169-4C66-A102-74EEF364374B}">
            <xm:f>Tables!$B$5</xm:f>
            <x14:dxf>
              <fill>
                <patternFill>
                  <bgColor rgb="FFFFC000"/>
                </patternFill>
              </fill>
            </x14:dxf>
          </x14:cfRule>
          <x14:cfRule type="cellIs" priority="11224" operator="equal" id="{96AA48CC-1755-4BB2-B051-5E8E0920395A}">
            <xm:f>Tables!$B$6</xm:f>
            <x14:dxf>
              <fill>
                <patternFill>
                  <bgColor rgb="FFFF0000"/>
                </patternFill>
              </fill>
            </x14:dxf>
          </x14:cfRule>
          <xm:sqref>Q842</xm:sqref>
        </x14:conditionalFormatting>
        <x14:conditionalFormatting xmlns:xm="http://schemas.microsoft.com/office/excel/2006/main">
          <x14:cfRule type="cellIs" priority="11217" operator="equal" id="{BE554462-44C6-42C5-B4F1-9A262658A6E7}">
            <xm:f>Tables!$B$3</xm:f>
            <x14:dxf>
              <fill>
                <patternFill>
                  <bgColor rgb="FFFFFFCC"/>
                </patternFill>
              </fill>
            </x14:dxf>
          </x14:cfRule>
          <x14:cfRule type="cellIs" priority="11218" operator="equal" id="{D81F17C7-CDAD-47F4-9A4F-D5D1C22E55CC}">
            <xm:f>Tables!$B$4</xm:f>
            <x14:dxf>
              <fill>
                <patternFill>
                  <bgColor rgb="FF92D050"/>
                </patternFill>
              </fill>
            </x14:dxf>
          </x14:cfRule>
          <x14:cfRule type="cellIs" priority="11219" operator="equal" id="{9C07EE11-B26D-4777-BFE6-CF45FDC5BCC1}">
            <xm:f>Tables!$B$5</xm:f>
            <x14:dxf>
              <fill>
                <patternFill>
                  <bgColor rgb="FFFFC000"/>
                </patternFill>
              </fill>
            </x14:dxf>
          </x14:cfRule>
          <x14:cfRule type="cellIs" priority="11220" operator="equal" id="{34E86758-3EB5-49DB-8EB2-10CEE12EB8EE}">
            <xm:f>Tables!$B$6</xm:f>
            <x14:dxf>
              <fill>
                <patternFill>
                  <bgColor rgb="FFFF0000"/>
                </patternFill>
              </fill>
            </x14:dxf>
          </x14:cfRule>
          <xm:sqref>M842</xm:sqref>
        </x14:conditionalFormatting>
        <x14:conditionalFormatting xmlns:xm="http://schemas.microsoft.com/office/excel/2006/main">
          <x14:cfRule type="cellIs" priority="11213" operator="equal" id="{8E2C2CB7-01C3-4FEE-AFA5-6F23D14A2EE6}">
            <xm:f>Tables!$B$3</xm:f>
            <x14:dxf>
              <fill>
                <patternFill>
                  <bgColor rgb="FFFFFFCC"/>
                </patternFill>
              </fill>
            </x14:dxf>
          </x14:cfRule>
          <x14:cfRule type="cellIs" priority="11214" operator="equal" id="{5BAFA3C4-8D55-4C16-BCBD-A9ED40664BCE}">
            <xm:f>Tables!$B$4</xm:f>
            <x14:dxf>
              <fill>
                <patternFill>
                  <bgColor rgb="FF92D050"/>
                </patternFill>
              </fill>
            </x14:dxf>
          </x14:cfRule>
          <x14:cfRule type="cellIs" priority="11215" operator="equal" id="{7F36F4FD-3DCE-425F-BC93-0342D39F23E3}">
            <xm:f>Tables!$B$5</xm:f>
            <x14:dxf>
              <fill>
                <patternFill>
                  <bgColor rgb="FFFFC000"/>
                </patternFill>
              </fill>
            </x14:dxf>
          </x14:cfRule>
          <x14:cfRule type="cellIs" priority="11216" operator="equal" id="{1B26F77C-879D-4109-9292-A1C08F56E56D}">
            <xm:f>Tables!$B$6</xm:f>
            <x14:dxf>
              <fill>
                <patternFill>
                  <bgColor rgb="FFFF0000"/>
                </patternFill>
              </fill>
            </x14:dxf>
          </x14:cfRule>
          <xm:sqref>J847:K847</xm:sqref>
        </x14:conditionalFormatting>
        <x14:conditionalFormatting xmlns:xm="http://schemas.microsoft.com/office/excel/2006/main">
          <x14:cfRule type="cellIs" priority="11201" operator="equal" id="{386A5FF9-AFE0-4BAD-9F50-62BD7681FF28}">
            <xm:f>Tables!$B$3</xm:f>
            <x14:dxf>
              <fill>
                <patternFill>
                  <bgColor rgb="FFFFFFCC"/>
                </patternFill>
              </fill>
            </x14:dxf>
          </x14:cfRule>
          <x14:cfRule type="cellIs" priority="11202" operator="equal" id="{2A93CB0F-58E7-436B-8109-A8AB14B1A92E}">
            <xm:f>Tables!$B$4</xm:f>
            <x14:dxf>
              <fill>
                <patternFill>
                  <bgColor rgb="FF92D050"/>
                </patternFill>
              </fill>
            </x14:dxf>
          </x14:cfRule>
          <x14:cfRule type="cellIs" priority="11203" operator="equal" id="{BDD6CCBD-1B9E-46DF-B67C-AC4655EC2168}">
            <xm:f>Tables!$B$5</xm:f>
            <x14:dxf>
              <fill>
                <patternFill>
                  <bgColor rgb="FFFFC000"/>
                </patternFill>
              </fill>
            </x14:dxf>
          </x14:cfRule>
          <x14:cfRule type="cellIs" priority="11204" operator="equal" id="{C6810098-5C65-4257-8CE6-62AB3877FEF2}">
            <xm:f>Tables!$B$6</xm:f>
            <x14:dxf>
              <fill>
                <patternFill>
                  <bgColor rgb="FFFF0000"/>
                </patternFill>
              </fill>
            </x14:dxf>
          </x14:cfRule>
          <xm:sqref>J852:K852</xm:sqref>
        </x14:conditionalFormatting>
        <x14:conditionalFormatting xmlns:xm="http://schemas.microsoft.com/office/excel/2006/main">
          <x14:cfRule type="cellIs" priority="11197" operator="equal" id="{6981F589-299A-41B5-8368-435F3AA9DD36}">
            <xm:f>Tables!$B$3</xm:f>
            <x14:dxf>
              <fill>
                <patternFill>
                  <bgColor rgb="FFFFFFCC"/>
                </patternFill>
              </fill>
            </x14:dxf>
          </x14:cfRule>
          <x14:cfRule type="cellIs" priority="11198" operator="equal" id="{FF802703-FF17-45E3-812F-8F8A1107AA1A}">
            <xm:f>Tables!$B$4</xm:f>
            <x14:dxf>
              <fill>
                <patternFill>
                  <bgColor rgb="FF92D050"/>
                </patternFill>
              </fill>
            </x14:dxf>
          </x14:cfRule>
          <x14:cfRule type="cellIs" priority="11199" operator="equal" id="{BF5C5788-EFD4-4994-A972-E2EA693A7ED0}">
            <xm:f>Tables!$B$5</xm:f>
            <x14:dxf>
              <fill>
                <patternFill>
                  <bgColor rgb="FFFFC000"/>
                </patternFill>
              </fill>
            </x14:dxf>
          </x14:cfRule>
          <x14:cfRule type="cellIs" priority="11200" operator="equal" id="{796075F9-26B4-49C9-B056-9A4B15821377}">
            <xm:f>Tables!$B$6</xm:f>
            <x14:dxf>
              <fill>
                <patternFill>
                  <bgColor rgb="FFFF0000"/>
                </patternFill>
              </fill>
            </x14:dxf>
          </x14:cfRule>
          <xm:sqref>Q852</xm:sqref>
        </x14:conditionalFormatting>
        <x14:conditionalFormatting xmlns:xm="http://schemas.microsoft.com/office/excel/2006/main">
          <x14:cfRule type="cellIs" priority="11193" operator="equal" id="{CD79DB0B-7E6E-4250-8748-B7F25C07F59E}">
            <xm:f>Tables!$B$3</xm:f>
            <x14:dxf>
              <fill>
                <patternFill>
                  <bgColor rgb="FFFFFFCC"/>
                </patternFill>
              </fill>
            </x14:dxf>
          </x14:cfRule>
          <x14:cfRule type="cellIs" priority="11194" operator="equal" id="{A05892F9-51FB-4932-A5BA-6A4A53DC75DB}">
            <xm:f>Tables!$B$4</xm:f>
            <x14:dxf>
              <fill>
                <patternFill>
                  <bgColor rgb="FF92D050"/>
                </patternFill>
              </fill>
            </x14:dxf>
          </x14:cfRule>
          <x14:cfRule type="cellIs" priority="11195" operator="equal" id="{D7693AB4-4B28-4B84-90EF-A904A903A99D}">
            <xm:f>Tables!$B$5</xm:f>
            <x14:dxf>
              <fill>
                <patternFill>
                  <bgColor rgb="FFFFC000"/>
                </patternFill>
              </fill>
            </x14:dxf>
          </x14:cfRule>
          <x14:cfRule type="cellIs" priority="11196" operator="equal" id="{6AA8C103-E888-4705-8823-B3E7CF825D05}">
            <xm:f>Tables!$B$6</xm:f>
            <x14:dxf>
              <fill>
                <patternFill>
                  <bgColor rgb="FFFF0000"/>
                </patternFill>
              </fill>
            </x14:dxf>
          </x14:cfRule>
          <xm:sqref>M852</xm:sqref>
        </x14:conditionalFormatting>
        <x14:conditionalFormatting xmlns:xm="http://schemas.microsoft.com/office/excel/2006/main">
          <x14:cfRule type="cellIs" priority="11189" operator="equal" id="{6D88C760-F712-4CDA-AF41-EE29CB48DBA0}">
            <xm:f>Tables!$B$3</xm:f>
            <x14:dxf>
              <fill>
                <patternFill>
                  <bgColor rgb="FFFFFFCC"/>
                </patternFill>
              </fill>
            </x14:dxf>
          </x14:cfRule>
          <x14:cfRule type="cellIs" priority="11190" operator="equal" id="{4F502AF0-7FBE-4174-B35F-E5805D13BB57}">
            <xm:f>Tables!$B$4</xm:f>
            <x14:dxf>
              <fill>
                <patternFill>
                  <bgColor rgb="FF92D050"/>
                </patternFill>
              </fill>
            </x14:dxf>
          </x14:cfRule>
          <x14:cfRule type="cellIs" priority="11191" operator="equal" id="{A2CFE9BA-B93E-455D-ABCC-E5249B386458}">
            <xm:f>Tables!$B$5</xm:f>
            <x14:dxf>
              <fill>
                <patternFill>
                  <bgColor rgb="FFFFC000"/>
                </patternFill>
              </fill>
            </x14:dxf>
          </x14:cfRule>
          <x14:cfRule type="cellIs" priority="11192" operator="equal" id="{57C63717-18FF-4949-824C-AD8D00C7AAC1}">
            <xm:f>Tables!$B$6</xm:f>
            <x14:dxf>
              <fill>
                <patternFill>
                  <bgColor rgb="FFFF0000"/>
                </patternFill>
              </fill>
            </x14:dxf>
          </x14:cfRule>
          <xm:sqref>J866:K866</xm:sqref>
        </x14:conditionalFormatting>
        <x14:conditionalFormatting xmlns:xm="http://schemas.microsoft.com/office/excel/2006/main">
          <x14:cfRule type="cellIs" priority="11177" operator="equal" id="{0E3972A6-E179-4485-9434-1532187C49E4}">
            <xm:f>Tables!$B$3</xm:f>
            <x14:dxf>
              <fill>
                <patternFill>
                  <bgColor rgb="FFFFFFCC"/>
                </patternFill>
              </fill>
            </x14:dxf>
          </x14:cfRule>
          <x14:cfRule type="cellIs" priority="11178" operator="equal" id="{DF530D05-A4FE-4E55-AC07-8AF620A63C76}">
            <xm:f>Tables!$B$4</xm:f>
            <x14:dxf>
              <fill>
                <patternFill>
                  <bgColor rgb="FF92D050"/>
                </patternFill>
              </fill>
            </x14:dxf>
          </x14:cfRule>
          <x14:cfRule type="cellIs" priority="11179" operator="equal" id="{6D8768F8-A401-483E-AD6A-737DF7758569}">
            <xm:f>Tables!$B$5</xm:f>
            <x14:dxf>
              <fill>
                <patternFill>
                  <bgColor rgb="FFFFC000"/>
                </patternFill>
              </fill>
            </x14:dxf>
          </x14:cfRule>
          <x14:cfRule type="cellIs" priority="11180" operator="equal" id="{470FB509-5416-4742-B1D3-73B032DBCA7B}">
            <xm:f>Tables!$B$6</xm:f>
            <x14:dxf>
              <fill>
                <patternFill>
                  <bgColor rgb="FFFF0000"/>
                </patternFill>
              </fill>
            </x14:dxf>
          </x14:cfRule>
          <xm:sqref>J875:K875</xm:sqref>
        </x14:conditionalFormatting>
        <x14:conditionalFormatting xmlns:xm="http://schemas.microsoft.com/office/excel/2006/main">
          <x14:cfRule type="cellIs" priority="11165" operator="equal" id="{AE2AF93B-824A-4379-B53E-2BDE6526D1AD}">
            <xm:f>Tables!$B$3</xm:f>
            <x14:dxf>
              <fill>
                <patternFill>
                  <bgColor rgb="FFFFFFCC"/>
                </patternFill>
              </fill>
            </x14:dxf>
          </x14:cfRule>
          <x14:cfRule type="cellIs" priority="11166" operator="equal" id="{1A5E8014-9877-4B21-AFB3-8867CA65EAE1}">
            <xm:f>Tables!$B$4</xm:f>
            <x14:dxf>
              <fill>
                <patternFill>
                  <bgColor rgb="FF92D050"/>
                </patternFill>
              </fill>
            </x14:dxf>
          </x14:cfRule>
          <x14:cfRule type="cellIs" priority="11167" operator="equal" id="{3E1B75B8-2B05-4089-B448-EA94A7117B73}">
            <xm:f>Tables!$B$5</xm:f>
            <x14:dxf>
              <fill>
                <patternFill>
                  <bgColor rgb="FFFFC000"/>
                </patternFill>
              </fill>
            </x14:dxf>
          </x14:cfRule>
          <x14:cfRule type="cellIs" priority="11168" operator="equal" id="{D33C1F3E-9896-469D-AE91-DAC0286ABB7A}">
            <xm:f>Tables!$B$6</xm:f>
            <x14:dxf>
              <fill>
                <patternFill>
                  <bgColor rgb="FFFF0000"/>
                </patternFill>
              </fill>
            </x14:dxf>
          </x14:cfRule>
          <xm:sqref>J880:K880</xm:sqref>
        </x14:conditionalFormatting>
        <x14:conditionalFormatting xmlns:xm="http://schemas.microsoft.com/office/excel/2006/main">
          <x14:cfRule type="cellIs" priority="11161" operator="equal" id="{71CCB2AC-2724-42FA-96DC-DDFD689827AF}">
            <xm:f>Tables!$B$3</xm:f>
            <x14:dxf>
              <fill>
                <patternFill>
                  <bgColor rgb="FFFFFFCC"/>
                </patternFill>
              </fill>
            </x14:dxf>
          </x14:cfRule>
          <x14:cfRule type="cellIs" priority="11162" operator="equal" id="{4D58C6B2-F5D8-4179-97A3-81C515ADB2C4}">
            <xm:f>Tables!$B$4</xm:f>
            <x14:dxf>
              <fill>
                <patternFill>
                  <bgColor rgb="FF92D050"/>
                </patternFill>
              </fill>
            </x14:dxf>
          </x14:cfRule>
          <x14:cfRule type="cellIs" priority="11163" operator="equal" id="{6C60F71E-8F14-43D0-ACF7-5F62640D5E63}">
            <xm:f>Tables!$B$5</xm:f>
            <x14:dxf>
              <fill>
                <patternFill>
                  <bgColor rgb="FFFFC000"/>
                </patternFill>
              </fill>
            </x14:dxf>
          </x14:cfRule>
          <x14:cfRule type="cellIs" priority="11164" operator="equal" id="{4929BA3A-EED6-48C0-8623-5219CB5FFB13}">
            <xm:f>Tables!$B$6</xm:f>
            <x14:dxf>
              <fill>
                <patternFill>
                  <bgColor rgb="FFFF0000"/>
                </patternFill>
              </fill>
            </x14:dxf>
          </x14:cfRule>
          <xm:sqref>Q880</xm:sqref>
        </x14:conditionalFormatting>
        <x14:conditionalFormatting xmlns:xm="http://schemas.microsoft.com/office/excel/2006/main">
          <x14:cfRule type="cellIs" priority="11157" operator="equal" id="{F9914DD0-D8C2-4256-86E9-00474F6BB0B9}">
            <xm:f>Tables!$B$3</xm:f>
            <x14:dxf>
              <fill>
                <patternFill>
                  <bgColor rgb="FFFFFFCC"/>
                </patternFill>
              </fill>
            </x14:dxf>
          </x14:cfRule>
          <x14:cfRule type="cellIs" priority="11158" operator="equal" id="{6B0C0C8D-3159-43FA-B967-B03A167D06FB}">
            <xm:f>Tables!$B$4</xm:f>
            <x14:dxf>
              <fill>
                <patternFill>
                  <bgColor rgb="FF92D050"/>
                </patternFill>
              </fill>
            </x14:dxf>
          </x14:cfRule>
          <x14:cfRule type="cellIs" priority="11159" operator="equal" id="{F4DE156C-5C20-4B7B-959A-F2ADCDE9B8E8}">
            <xm:f>Tables!$B$5</xm:f>
            <x14:dxf>
              <fill>
                <patternFill>
                  <bgColor rgb="FFFFC000"/>
                </patternFill>
              </fill>
            </x14:dxf>
          </x14:cfRule>
          <x14:cfRule type="cellIs" priority="11160" operator="equal" id="{0A217DAA-6076-4B2A-872D-5273A5623C3C}">
            <xm:f>Tables!$B$6</xm:f>
            <x14:dxf>
              <fill>
                <patternFill>
                  <bgColor rgb="FFFF0000"/>
                </patternFill>
              </fill>
            </x14:dxf>
          </x14:cfRule>
          <xm:sqref>M880</xm:sqref>
        </x14:conditionalFormatting>
        <x14:conditionalFormatting xmlns:xm="http://schemas.microsoft.com/office/excel/2006/main">
          <x14:cfRule type="cellIs" priority="11153" operator="equal" id="{84E6EE89-AA8F-4C90-9B2D-58A914D00707}">
            <xm:f>Tables!$B$3</xm:f>
            <x14:dxf>
              <fill>
                <patternFill>
                  <bgColor rgb="FFFFFFCC"/>
                </patternFill>
              </fill>
            </x14:dxf>
          </x14:cfRule>
          <x14:cfRule type="cellIs" priority="11154" operator="equal" id="{677F324A-25F2-452A-8881-30804A3482C3}">
            <xm:f>Tables!$B$4</xm:f>
            <x14:dxf>
              <fill>
                <patternFill>
                  <bgColor rgb="FF92D050"/>
                </patternFill>
              </fill>
            </x14:dxf>
          </x14:cfRule>
          <x14:cfRule type="cellIs" priority="11155" operator="equal" id="{8EB47751-560A-4E6E-ABF0-BCE94145C505}">
            <xm:f>Tables!$B$5</xm:f>
            <x14:dxf>
              <fill>
                <patternFill>
                  <bgColor rgb="FFFFC000"/>
                </patternFill>
              </fill>
            </x14:dxf>
          </x14:cfRule>
          <x14:cfRule type="cellIs" priority="11156" operator="equal" id="{550ED849-72B3-40DF-A4EA-DA852013547F}">
            <xm:f>Tables!$B$6</xm:f>
            <x14:dxf>
              <fill>
                <patternFill>
                  <bgColor rgb="FFFF0000"/>
                </patternFill>
              </fill>
            </x14:dxf>
          </x14:cfRule>
          <xm:sqref>J885:K885</xm:sqref>
        </x14:conditionalFormatting>
        <x14:conditionalFormatting xmlns:xm="http://schemas.microsoft.com/office/excel/2006/main">
          <x14:cfRule type="cellIs" priority="11141" operator="equal" id="{DAF53716-9BE6-4E80-AFA4-758F2B433DCB}">
            <xm:f>Tables!$B$3</xm:f>
            <x14:dxf>
              <fill>
                <patternFill>
                  <bgColor rgb="FFFFFFCC"/>
                </patternFill>
              </fill>
            </x14:dxf>
          </x14:cfRule>
          <x14:cfRule type="cellIs" priority="11142" operator="equal" id="{FD3538E5-F37A-4607-8EE5-87FBAE2E193F}">
            <xm:f>Tables!$B$4</xm:f>
            <x14:dxf>
              <fill>
                <patternFill>
                  <bgColor rgb="FF92D050"/>
                </patternFill>
              </fill>
            </x14:dxf>
          </x14:cfRule>
          <x14:cfRule type="cellIs" priority="11143" operator="equal" id="{5C1F797D-B4B5-4A2E-85BE-25188B00B79C}">
            <xm:f>Tables!$B$5</xm:f>
            <x14:dxf>
              <fill>
                <patternFill>
                  <bgColor rgb="FFFFC000"/>
                </patternFill>
              </fill>
            </x14:dxf>
          </x14:cfRule>
          <x14:cfRule type="cellIs" priority="11144" operator="equal" id="{1C3112B8-4D4C-4630-89E0-E48E4EEDC37D}">
            <xm:f>Tables!$B$6</xm:f>
            <x14:dxf>
              <fill>
                <patternFill>
                  <bgColor rgb="FFFF0000"/>
                </patternFill>
              </fill>
            </x14:dxf>
          </x14:cfRule>
          <xm:sqref>J894:K894</xm:sqref>
        </x14:conditionalFormatting>
        <x14:conditionalFormatting xmlns:xm="http://schemas.microsoft.com/office/excel/2006/main">
          <x14:cfRule type="cellIs" priority="11129" operator="equal" id="{21ED551A-1DE2-4B25-B072-E2817BA55273}">
            <xm:f>Tables!$B$3</xm:f>
            <x14:dxf>
              <fill>
                <patternFill>
                  <bgColor rgb="FFFFFFCC"/>
                </patternFill>
              </fill>
            </x14:dxf>
          </x14:cfRule>
          <x14:cfRule type="cellIs" priority="11130" operator="equal" id="{397E5708-0E5C-4E67-A4F4-AAC9C82AC265}">
            <xm:f>Tables!$B$4</xm:f>
            <x14:dxf>
              <fill>
                <patternFill>
                  <bgColor rgb="FF92D050"/>
                </patternFill>
              </fill>
            </x14:dxf>
          </x14:cfRule>
          <x14:cfRule type="cellIs" priority="11131" operator="equal" id="{F7B93349-E809-4549-AB70-026BA700E23B}">
            <xm:f>Tables!$B$5</xm:f>
            <x14:dxf>
              <fill>
                <patternFill>
                  <bgColor rgb="FFFFC000"/>
                </patternFill>
              </fill>
            </x14:dxf>
          </x14:cfRule>
          <x14:cfRule type="cellIs" priority="11132" operator="equal" id="{22F1017E-F4C7-4978-AFDE-5BD31BD14358}">
            <xm:f>Tables!$B$6</xm:f>
            <x14:dxf>
              <fill>
                <patternFill>
                  <bgColor rgb="FFFF0000"/>
                </patternFill>
              </fill>
            </x14:dxf>
          </x14:cfRule>
          <xm:sqref>J899:K899</xm:sqref>
        </x14:conditionalFormatting>
        <x14:conditionalFormatting xmlns:xm="http://schemas.microsoft.com/office/excel/2006/main">
          <x14:cfRule type="cellIs" priority="11125" operator="equal" id="{F755B472-E349-4735-9751-4365070CF286}">
            <xm:f>Tables!$B$3</xm:f>
            <x14:dxf>
              <fill>
                <patternFill>
                  <bgColor rgb="FFFFFFCC"/>
                </patternFill>
              </fill>
            </x14:dxf>
          </x14:cfRule>
          <x14:cfRule type="cellIs" priority="11126" operator="equal" id="{D779D335-D6C8-4FF4-9179-A6BA59935269}">
            <xm:f>Tables!$B$4</xm:f>
            <x14:dxf>
              <fill>
                <patternFill>
                  <bgColor rgb="FF92D050"/>
                </patternFill>
              </fill>
            </x14:dxf>
          </x14:cfRule>
          <x14:cfRule type="cellIs" priority="11127" operator="equal" id="{E6211BE0-B9EB-4327-A169-6587BA82124B}">
            <xm:f>Tables!$B$5</xm:f>
            <x14:dxf>
              <fill>
                <patternFill>
                  <bgColor rgb="FFFFC000"/>
                </patternFill>
              </fill>
            </x14:dxf>
          </x14:cfRule>
          <x14:cfRule type="cellIs" priority="11128" operator="equal" id="{E5E9B055-9790-4CA5-87B9-7B7B66745B2B}">
            <xm:f>Tables!$B$6</xm:f>
            <x14:dxf>
              <fill>
                <patternFill>
                  <bgColor rgb="FFFF0000"/>
                </patternFill>
              </fill>
            </x14:dxf>
          </x14:cfRule>
          <xm:sqref>Q899</xm:sqref>
        </x14:conditionalFormatting>
        <x14:conditionalFormatting xmlns:xm="http://schemas.microsoft.com/office/excel/2006/main">
          <x14:cfRule type="cellIs" priority="11121" operator="equal" id="{ACADC7CC-938C-4396-BDDA-92A00EBBAD1E}">
            <xm:f>Tables!$B$3</xm:f>
            <x14:dxf>
              <fill>
                <patternFill>
                  <bgColor rgb="FFFFFFCC"/>
                </patternFill>
              </fill>
            </x14:dxf>
          </x14:cfRule>
          <x14:cfRule type="cellIs" priority="11122" operator="equal" id="{17633B31-5DA3-4C91-A690-DDDD1C3B6535}">
            <xm:f>Tables!$B$4</xm:f>
            <x14:dxf>
              <fill>
                <patternFill>
                  <bgColor rgb="FF92D050"/>
                </patternFill>
              </fill>
            </x14:dxf>
          </x14:cfRule>
          <x14:cfRule type="cellIs" priority="11123" operator="equal" id="{D89CAE65-1521-47B2-B940-9DBB05215EB2}">
            <xm:f>Tables!$B$5</xm:f>
            <x14:dxf>
              <fill>
                <patternFill>
                  <bgColor rgb="FFFFC000"/>
                </patternFill>
              </fill>
            </x14:dxf>
          </x14:cfRule>
          <x14:cfRule type="cellIs" priority="11124" operator="equal" id="{410A3791-FA85-4A6B-9847-6B40C1E0E792}">
            <xm:f>Tables!$B$6</xm:f>
            <x14:dxf>
              <fill>
                <patternFill>
                  <bgColor rgb="FFFF0000"/>
                </patternFill>
              </fill>
            </x14:dxf>
          </x14:cfRule>
          <xm:sqref>M899</xm:sqref>
        </x14:conditionalFormatting>
        <x14:conditionalFormatting xmlns:xm="http://schemas.microsoft.com/office/excel/2006/main">
          <x14:cfRule type="cellIs" priority="11117" operator="equal" id="{3E0ABA9B-0400-4C9C-AD96-479B61F5FC6D}">
            <xm:f>Tables!$B$3</xm:f>
            <x14:dxf>
              <fill>
                <patternFill>
                  <bgColor rgb="FFFFFFCC"/>
                </patternFill>
              </fill>
            </x14:dxf>
          </x14:cfRule>
          <x14:cfRule type="cellIs" priority="11118" operator="equal" id="{25678FAB-139B-4C6E-8C06-16EFDBE61828}">
            <xm:f>Tables!$B$4</xm:f>
            <x14:dxf>
              <fill>
                <patternFill>
                  <bgColor rgb="FF92D050"/>
                </patternFill>
              </fill>
            </x14:dxf>
          </x14:cfRule>
          <x14:cfRule type="cellIs" priority="11119" operator="equal" id="{156943EA-FA57-412E-A0C4-0F8660DE1205}">
            <xm:f>Tables!$B$5</xm:f>
            <x14:dxf>
              <fill>
                <patternFill>
                  <bgColor rgb="FFFFC000"/>
                </patternFill>
              </fill>
            </x14:dxf>
          </x14:cfRule>
          <x14:cfRule type="cellIs" priority="11120" operator="equal" id="{8DCA352E-E594-4C7B-BAF1-C3AA0C2F5EA2}">
            <xm:f>Tables!$B$6</xm:f>
            <x14:dxf>
              <fill>
                <patternFill>
                  <bgColor rgb="FFFF0000"/>
                </patternFill>
              </fill>
            </x14:dxf>
          </x14:cfRule>
          <xm:sqref>J910:K910</xm:sqref>
        </x14:conditionalFormatting>
        <x14:conditionalFormatting xmlns:xm="http://schemas.microsoft.com/office/excel/2006/main">
          <x14:cfRule type="cellIs" priority="11113" operator="equal" id="{2F657A5D-73AB-4CC5-B706-518A70906922}">
            <xm:f>Tables!$B$3</xm:f>
            <x14:dxf>
              <fill>
                <patternFill>
                  <bgColor rgb="FFFFFFCC"/>
                </patternFill>
              </fill>
            </x14:dxf>
          </x14:cfRule>
          <x14:cfRule type="cellIs" priority="11114" operator="equal" id="{3D4F868C-4603-4D68-92F0-08ACA341D1DC}">
            <xm:f>Tables!$B$4</xm:f>
            <x14:dxf>
              <fill>
                <patternFill>
                  <bgColor rgb="FF92D050"/>
                </patternFill>
              </fill>
            </x14:dxf>
          </x14:cfRule>
          <x14:cfRule type="cellIs" priority="11115" operator="equal" id="{95E6C3FD-2A44-4F78-AAE0-9E75EEBAC489}">
            <xm:f>Tables!$B$5</xm:f>
            <x14:dxf>
              <fill>
                <patternFill>
                  <bgColor rgb="FFFFC000"/>
                </patternFill>
              </fill>
            </x14:dxf>
          </x14:cfRule>
          <x14:cfRule type="cellIs" priority="11116" operator="equal" id="{46573585-D8DE-4DA5-905A-703FB88D2B82}">
            <xm:f>Tables!$B$6</xm:f>
            <x14:dxf>
              <fill>
                <patternFill>
                  <bgColor rgb="FFFF0000"/>
                </patternFill>
              </fill>
            </x14:dxf>
          </x14:cfRule>
          <xm:sqref>Q910</xm:sqref>
        </x14:conditionalFormatting>
        <x14:conditionalFormatting xmlns:xm="http://schemas.microsoft.com/office/excel/2006/main">
          <x14:cfRule type="cellIs" priority="11109" operator="equal" id="{B7F8216A-93AC-43F2-A5BD-DE4E33742782}">
            <xm:f>Tables!$B$3</xm:f>
            <x14:dxf>
              <fill>
                <patternFill>
                  <bgColor rgb="FFFFFFCC"/>
                </patternFill>
              </fill>
            </x14:dxf>
          </x14:cfRule>
          <x14:cfRule type="cellIs" priority="11110" operator="equal" id="{6014C12F-014A-4369-944A-4D21ED7EC080}">
            <xm:f>Tables!$B$4</xm:f>
            <x14:dxf>
              <fill>
                <patternFill>
                  <bgColor rgb="FF92D050"/>
                </patternFill>
              </fill>
            </x14:dxf>
          </x14:cfRule>
          <x14:cfRule type="cellIs" priority="11111" operator="equal" id="{2BD171DA-C1F8-4A18-B1BD-F3022D1960E9}">
            <xm:f>Tables!$B$5</xm:f>
            <x14:dxf>
              <fill>
                <patternFill>
                  <bgColor rgb="FFFFC000"/>
                </patternFill>
              </fill>
            </x14:dxf>
          </x14:cfRule>
          <x14:cfRule type="cellIs" priority="11112" operator="equal" id="{736E8DA1-C27D-46A5-A08C-2415CD533B62}">
            <xm:f>Tables!$B$6</xm:f>
            <x14:dxf>
              <fill>
                <patternFill>
                  <bgColor rgb="FFFF0000"/>
                </patternFill>
              </fill>
            </x14:dxf>
          </x14:cfRule>
          <xm:sqref>M910</xm:sqref>
        </x14:conditionalFormatting>
        <x14:conditionalFormatting xmlns:xm="http://schemas.microsoft.com/office/excel/2006/main">
          <x14:cfRule type="cellIs" priority="11105" operator="equal" id="{CA344CE1-9175-4514-83B2-C6515A57A5EA}">
            <xm:f>Tables!$B$3</xm:f>
            <x14:dxf>
              <fill>
                <patternFill>
                  <bgColor rgb="FFFFFFCC"/>
                </patternFill>
              </fill>
            </x14:dxf>
          </x14:cfRule>
          <x14:cfRule type="cellIs" priority="11106" operator="equal" id="{D57E78DC-D4D4-45CE-8E49-747EB5D14892}">
            <xm:f>Tables!$B$4</xm:f>
            <x14:dxf>
              <fill>
                <patternFill>
                  <bgColor rgb="FF92D050"/>
                </patternFill>
              </fill>
            </x14:dxf>
          </x14:cfRule>
          <x14:cfRule type="cellIs" priority="11107" operator="equal" id="{069FC3AC-3124-4995-B12D-F5E125946FC4}">
            <xm:f>Tables!$B$5</xm:f>
            <x14:dxf>
              <fill>
                <patternFill>
                  <bgColor rgb="FFFFC000"/>
                </patternFill>
              </fill>
            </x14:dxf>
          </x14:cfRule>
          <x14:cfRule type="cellIs" priority="11108" operator="equal" id="{1515B7E4-2F01-487E-81A4-56CE93B50DDA}">
            <xm:f>Tables!$B$6</xm:f>
            <x14:dxf>
              <fill>
                <patternFill>
                  <bgColor rgb="FFFF0000"/>
                </patternFill>
              </fill>
            </x14:dxf>
          </x14:cfRule>
          <xm:sqref>J959:K959</xm:sqref>
        </x14:conditionalFormatting>
        <x14:conditionalFormatting xmlns:xm="http://schemas.microsoft.com/office/excel/2006/main">
          <x14:cfRule type="cellIs" priority="11093" operator="equal" id="{BE2733CB-C5B8-4F5A-98D8-A2CAE38DF848}">
            <xm:f>Tables!$B$3</xm:f>
            <x14:dxf>
              <fill>
                <patternFill>
                  <bgColor rgb="FFFFFFCC"/>
                </patternFill>
              </fill>
            </x14:dxf>
          </x14:cfRule>
          <x14:cfRule type="cellIs" priority="11094" operator="equal" id="{D16F8978-0A7F-4E52-969F-345FD3EB7094}">
            <xm:f>Tables!$B$4</xm:f>
            <x14:dxf>
              <fill>
                <patternFill>
                  <bgColor rgb="FF92D050"/>
                </patternFill>
              </fill>
            </x14:dxf>
          </x14:cfRule>
          <x14:cfRule type="cellIs" priority="11095" operator="equal" id="{2B014DFC-E12F-4D7A-8B41-E4D25AD5A98B}">
            <xm:f>Tables!$B$5</xm:f>
            <x14:dxf>
              <fill>
                <patternFill>
                  <bgColor rgb="FFFFC000"/>
                </patternFill>
              </fill>
            </x14:dxf>
          </x14:cfRule>
          <x14:cfRule type="cellIs" priority="11096" operator="equal" id="{BB2B8955-D6F8-4F8D-826A-8534BB7A8CC8}">
            <xm:f>Tables!$B$6</xm:f>
            <x14:dxf>
              <fill>
                <patternFill>
                  <bgColor rgb="FFFF0000"/>
                </patternFill>
              </fill>
            </x14:dxf>
          </x14:cfRule>
          <xm:sqref>J976:K976</xm:sqref>
        </x14:conditionalFormatting>
        <x14:conditionalFormatting xmlns:xm="http://schemas.microsoft.com/office/excel/2006/main">
          <x14:cfRule type="cellIs" priority="11089" operator="equal" id="{FBC6F66D-82F1-4D4D-8796-8AB1539CB825}">
            <xm:f>Tables!$B$3</xm:f>
            <x14:dxf>
              <fill>
                <patternFill>
                  <bgColor rgb="FFFFFFCC"/>
                </patternFill>
              </fill>
            </x14:dxf>
          </x14:cfRule>
          <x14:cfRule type="cellIs" priority="11090" operator="equal" id="{01B19D5C-8018-4951-857B-83A83460A917}">
            <xm:f>Tables!$B$4</xm:f>
            <x14:dxf>
              <fill>
                <patternFill>
                  <bgColor rgb="FF92D050"/>
                </patternFill>
              </fill>
            </x14:dxf>
          </x14:cfRule>
          <x14:cfRule type="cellIs" priority="11091" operator="equal" id="{949432CD-43B7-404B-A136-637626880D2E}">
            <xm:f>Tables!$B$5</xm:f>
            <x14:dxf>
              <fill>
                <patternFill>
                  <bgColor rgb="FFFFC000"/>
                </patternFill>
              </fill>
            </x14:dxf>
          </x14:cfRule>
          <x14:cfRule type="cellIs" priority="11092" operator="equal" id="{89D9BF3E-DAA2-4C26-A8DE-E7A36F71076B}">
            <xm:f>Tables!$B$6</xm:f>
            <x14:dxf>
              <fill>
                <patternFill>
                  <bgColor rgb="FFFF0000"/>
                </patternFill>
              </fill>
            </x14:dxf>
          </x14:cfRule>
          <xm:sqref>Q976</xm:sqref>
        </x14:conditionalFormatting>
        <x14:conditionalFormatting xmlns:xm="http://schemas.microsoft.com/office/excel/2006/main">
          <x14:cfRule type="cellIs" priority="11085" operator="equal" id="{CCF4005F-12F8-406F-AF95-DEF463A3C5AD}">
            <xm:f>Tables!$B$3</xm:f>
            <x14:dxf>
              <fill>
                <patternFill>
                  <bgColor rgb="FFFFFFCC"/>
                </patternFill>
              </fill>
            </x14:dxf>
          </x14:cfRule>
          <x14:cfRule type="cellIs" priority="11086" operator="equal" id="{9892D609-1C81-4EE7-806E-56824535F722}">
            <xm:f>Tables!$B$4</xm:f>
            <x14:dxf>
              <fill>
                <patternFill>
                  <bgColor rgb="FF92D050"/>
                </patternFill>
              </fill>
            </x14:dxf>
          </x14:cfRule>
          <x14:cfRule type="cellIs" priority="11087" operator="equal" id="{53D841E0-497B-4E0A-87C2-B5B0D6AB0527}">
            <xm:f>Tables!$B$5</xm:f>
            <x14:dxf>
              <fill>
                <patternFill>
                  <bgColor rgb="FFFFC000"/>
                </patternFill>
              </fill>
            </x14:dxf>
          </x14:cfRule>
          <x14:cfRule type="cellIs" priority="11088" operator="equal" id="{033217FE-E9CF-40F8-8655-68FAD9C92854}">
            <xm:f>Tables!$B$6</xm:f>
            <x14:dxf>
              <fill>
                <patternFill>
                  <bgColor rgb="FFFF0000"/>
                </patternFill>
              </fill>
            </x14:dxf>
          </x14:cfRule>
          <xm:sqref>M976</xm:sqref>
        </x14:conditionalFormatting>
        <x14:conditionalFormatting xmlns:xm="http://schemas.microsoft.com/office/excel/2006/main">
          <x14:cfRule type="cellIs" priority="11081" operator="equal" id="{906F42B0-C0E6-47F6-89E2-D23ED8BFE010}">
            <xm:f>Tables!$B$3</xm:f>
            <x14:dxf>
              <fill>
                <patternFill>
                  <bgColor rgb="FFFFFFCC"/>
                </patternFill>
              </fill>
            </x14:dxf>
          </x14:cfRule>
          <x14:cfRule type="cellIs" priority="11082" operator="equal" id="{D6F30193-5895-4CC0-B739-6D80BC71F0B9}">
            <xm:f>Tables!$B$4</xm:f>
            <x14:dxf>
              <fill>
                <patternFill>
                  <bgColor rgb="FF92D050"/>
                </patternFill>
              </fill>
            </x14:dxf>
          </x14:cfRule>
          <x14:cfRule type="cellIs" priority="11083" operator="equal" id="{42CDA6DA-977C-4C8D-B956-1D42C1E473AA}">
            <xm:f>Tables!$B$5</xm:f>
            <x14:dxf>
              <fill>
                <patternFill>
                  <bgColor rgb="FFFFC000"/>
                </patternFill>
              </fill>
            </x14:dxf>
          </x14:cfRule>
          <x14:cfRule type="cellIs" priority="11084" operator="equal" id="{ADF4BB6A-A5FA-471B-A7B9-635ACF1F09E1}">
            <xm:f>Tables!$B$6</xm:f>
            <x14:dxf>
              <fill>
                <patternFill>
                  <bgColor rgb="FFFF0000"/>
                </patternFill>
              </fill>
            </x14:dxf>
          </x14:cfRule>
          <xm:sqref>J981:K981</xm:sqref>
        </x14:conditionalFormatting>
        <x14:conditionalFormatting xmlns:xm="http://schemas.microsoft.com/office/excel/2006/main">
          <x14:cfRule type="cellIs" priority="11069" operator="equal" id="{0A730625-2C27-4260-BAF4-114259A1691D}">
            <xm:f>Tables!$B$3</xm:f>
            <x14:dxf>
              <fill>
                <patternFill>
                  <bgColor rgb="FFFFFFCC"/>
                </patternFill>
              </fill>
            </x14:dxf>
          </x14:cfRule>
          <x14:cfRule type="cellIs" priority="11070" operator="equal" id="{22B93384-F696-4A7D-BAA8-E8FB32BBD40A}">
            <xm:f>Tables!$B$4</xm:f>
            <x14:dxf>
              <fill>
                <patternFill>
                  <bgColor rgb="FF92D050"/>
                </patternFill>
              </fill>
            </x14:dxf>
          </x14:cfRule>
          <x14:cfRule type="cellIs" priority="11071" operator="equal" id="{C159AA40-28CC-4675-8C95-66BAFE6DD16F}">
            <xm:f>Tables!$B$5</xm:f>
            <x14:dxf>
              <fill>
                <patternFill>
                  <bgColor rgb="FFFFC000"/>
                </patternFill>
              </fill>
            </x14:dxf>
          </x14:cfRule>
          <x14:cfRule type="cellIs" priority="11072" operator="equal" id="{FCAC0E8D-1518-4C68-BFE1-AA3637B998F5}">
            <xm:f>Tables!$B$6</xm:f>
            <x14:dxf>
              <fill>
                <patternFill>
                  <bgColor rgb="FFFF0000"/>
                </patternFill>
              </fill>
            </x14:dxf>
          </x14:cfRule>
          <xm:sqref>J990:K990</xm:sqref>
        </x14:conditionalFormatting>
        <x14:conditionalFormatting xmlns:xm="http://schemas.microsoft.com/office/excel/2006/main">
          <x14:cfRule type="cellIs" priority="11057" operator="equal" id="{FEE66B63-54CD-4140-9C4F-BBA67CAC8A46}">
            <xm:f>Tables!$B$3</xm:f>
            <x14:dxf>
              <fill>
                <patternFill>
                  <bgColor rgb="FFFFFFCC"/>
                </patternFill>
              </fill>
            </x14:dxf>
          </x14:cfRule>
          <x14:cfRule type="cellIs" priority="11058" operator="equal" id="{1F9D055F-145C-4116-9F4E-CFE9954EB6C5}">
            <xm:f>Tables!$B$4</xm:f>
            <x14:dxf>
              <fill>
                <patternFill>
                  <bgColor rgb="FF92D050"/>
                </patternFill>
              </fill>
            </x14:dxf>
          </x14:cfRule>
          <x14:cfRule type="cellIs" priority="11059" operator="equal" id="{749B3B24-6C5E-465F-BD0F-366A6085631E}">
            <xm:f>Tables!$B$5</xm:f>
            <x14:dxf>
              <fill>
                <patternFill>
                  <bgColor rgb="FFFFC000"/>
                </patternFill>
              </fill>
            </x14:dxf>
          </x14:cfRule>
          <x14:cfRule type="cellIs" priority="11060" operator="equal" id="{3439BEF6-220A-4C7D-8A8A-B31DF47713FC}">
            <xm:f>Tables!$B$6</xm:f>
            <x14:dxf>
              <fill>
                <patternFill>
                  <bgColor rgb="FFFF0000"/>
                </patternFill>
              </fill>
            </x14:dxf>
          </x14:cfRule>
          <xm:sqref>J999:K999</xm:sqref>
        </x14:conditionalFormatting>
        <x14:conditionalFormatting xmlns:xm="http://schemas.microsoft.com/office/excel/2006/main">
          <x14:cfRule type="cellIs" priority="11045" operator="equal" id="{1DF6C37C-4988-4B13-872C-F7C4C850277E}">
            <xm:f>Tables!$B$3</xm:f>
            <x14:dxf>
              <fill>
                <patternFill>
                  <bgColor rgb="FFFFFFCC"/>
                </patternFill>
              </fill>
            </x14:dxf>
          </x14:cfRule>
          <x14:cfRule type="cellIs" priority="11046" operator="equal" id="{F256AD7F-F259-4C4B-946F-C6CDD40E4C36}">
            <xm:f>Tables!$B$4</xm:f>
            <x14:dxf>
              <fill>
                <patternFill>
                  <bgColor rgb="FF92D050"/>
                </patternFill>
              </fill>
            </x14:dxf>
          </x14:cfRule>
          <x14:cfRule type="cellIs" priority="11047" operator="equal" id="{6E59600A-4CF1-47A5-925B-2DBB274467D3}">
            <xm:f>Tables!$B$5</xm:f>
            <x14:dxf>
              <fill>
                <patternFill>
                  <bgColor rgb="FFFFC000"/>
                </patternFill>
              </fill>
            </x14:dxf>
          </x14:cfRule>
          <x14:cfRule type="cellIs" priority="11048" operator="equal" id="{CFDFB4DF-B42F-4A12-BA9E-7C81B2F25268}">
            <xm:f>Tables!$B$6</xm:f>
            <x14:dxf>
              <fill>
                <patternFill>
                  <bgColor rgb="FFFF0000"/>
                </patternFill>
              </fill>
            </x14:dxf>
          </x14:cfRule>
          <xm:sqref>J1004:K1004</xm:sqref>
        </x14:conditionalFormatting>
        <x14:conditionalFormatting xmlns:xm="http://schemas.microsoft.com/office/excel/2006/main">
          <x14:cfRule type="cellIs" priority="11041" operator="equal" id="{6632B15B-102A-440E-BDFC-4A04276938DE}">
            <xm:f>Tables!$B$3</xm:f>
            <x14:dxf>
              <fill>
                <patternFill>
                  <bgColor rgb="FFFFFFCC"/>
                </patternFill>
              </fill>
            </x14:dxf>
          </x14:cfRule>
          <x14:cfRule type="cellIs" priority="11042" operator="equal" id="{5BF38C71-3F58-42C2-ACF5-781CE69FC913}">
            <xm:f>Tables!$B$4</xm:f>
            <x14:dxf>
              <fill>
                <patternFill>
                  <bgColor rgb="FF92D050"/>
                </patternFill>
              </fill>
            </x14:dxf>
          </x14:cfRule>
          <x14:cfRule type="cellIs" priority="11043" operator="equal" id="{4B0D9172-7F4F-429E-B7F9-B85620C2D9B2}">
            <xm:f>Tables!$B$5</xm:f>
            <x14:dxf>
              <fill>
                <patternFill>
                  <bgColor rgb="FFFFC000"/>
                </patternFill>
              </fill>
            </x14:dxf>
          </x14:cfRule>
          <x14:cfRule type="cellIs" priority="11044" operator="equal" id="{A50FAF25-DFE0-45CC-84EE-D4620C959FF9}">
            <xm:f>Tables!$B$6</xm:f>
            <x14:dxf>
              <fill>
                <patternFill>
                  <bgColor rgb="FFFF0000"/>
                </patternFill>
              </fill>
            </x14:dxf>
          </x14:cfRule>
          <xm:sqref>Q1004</xm:sqref>
        </x14:conditionalFormatting>
        <x14:conditionalFormatting xmlns:xm="http://schemas.microsoft.com/office/excel/2006/main">
          <x14:cfRule type="cellIs" priority="11037" operator="equal" id="{FD957D38-CDCF-4EE8-86BA-8EC0F6122851}">
            <xm:f>Tables!$B$3</xm:f>
            <x14:dxf>
              <fill>
                <patternFill>
                  <bgColor rgb="FFFFFFCC"/>
                </patternFill>
              </fill>
            </x14:dxf>
          </x14:cfRule>
          <x14:cfRule type="cellIs" priority="11038" operator="equal" id="{6F03CBFC-F1FB-47D8-A1FF-09B9AC02E599}">
            <xm:f>Tables!$B$4</xm:f>
            <x14:dxf>
              <fill>
                <patternFill>
                  <bgColor rgb="FF92D050"/>
                </patternFill>
              </fill>
            </x14:dxf>
          </x14:cfRule>
          <x14:cfRule type="cellIs" priority="11039" operator="equal" id="{15691F05-9E77-42F3-88F5-2693A5AD25B2}">
            <xm:f>Tables!$B$5</xm:f>
            <x14:dxf>
              <fill>
                <patternFill>
                  <bgColor rgb="FFFFC000"/>
                </patternFill>
              </fill>
            </x14:dxf>
          </x14:cfRule>
          <x14:cfRule type="cellIs" priority="11040" operator="equal" id="{D12DE4A1-7F7D-477C-A884-47CBC5F112DB}">
            <xm:f>Tables!$B$6</xm:f>
            <x14:dxf>
              <fill>
                <patternFill>
                  <bgColor rgb="FFFF0000"/>
                </patternFill>
              </fill>
            </x14:dxf>
          </x14:cfRule>
          <xm:sqref>M1004</xm:sqref>
        </x14:conditionalFormatting>
        <x14:conditionalFormatting xmlns:xm="http://schemas.microsoft.com/office/excel/2006/main">
          <x14:cfRule type="cellIs" priority="11033" operator="equal" id="{E1621866-4E80-41D8-A8F7-04639438BC69}">
            <xm:f>Tables!$B$3</xm:f>
            <x14:dxf>
              <fill>
                <patternFill>
                  <bgColor rgb="FFFFFFCC"/>
                </patternFill>
              </fill>
            </x14:dxf>
          </x14:cfRule>
          <x14:cfRule type="cellIs" priority="11034" operator="equal" id="{7D4BFE8C-9F2B-4C06-A969-36D57898BF89}">
            <xm:f>Tables!$B$4</xm:f>
            <x14:dxf>
              <fill>
                <patternFill>
                  <bgColor rgb="FF92D050"/>
                </patternFill>
              </fill>
            </x14:dxf>
          </x14:cfRule>
          <x14:cfRule type="cellIs" priority="11035" operator="equal" id="{ABABCB0A-DB19-47FD-B288-C219BBAC6F9A}">
            <xm:f>Tables!$B$5</xm:f>
            <x14:dxf>
              <fill>
                <patternFill>
                  <bgColor rgb="FFFFC000"/>
                </patternFill>
              </fill>
            </x14:dxf>
          </x14:cfRule>
          <x14:cfRule type="cellIs" priority="11036" operator="equal" id="{562B9C11-899F-4A06-B38B-28327295C5B6}">
            <xm:f>Tables!$B$6</xm:f>
            <x14:dxf>
              <fill>
                <patternFill>
                  <bgColor rgb="FFFF0000"/>
                </patternFill>
              </fill>
            </x14:dxf>
          </x14:cfRule>
          <xm:sqref>J1015:K1015</xm:sqref>
        </x14:conditionalFormatting>
        <x14:conditionalFormatting xmlns:xm="http://schemas.microsoft.com/office/excel/2006/main">
          <x14:cfRule type="cellIs" priority="11029" operator="equal" id="{D5BF8154-2D98-45D5-8B21-C943F0263708}">
            <xm:f>Tables!$B$3</xm:f>
            <x14:dxf>
              <fill>
                <patternFill>
                  <bgColor rgb="FFFFFFCC"/>
                </patternFill>
              </fill>
            </x14:dxf>
          </x14:cfRule>
          <x14:cfRule type="cellIs" priority="11030" operator="equal" id="{9F3C7B64-D312-41AF-9897-E364E0764397}">
            <xm:f>Tables!$B$4</xm:f>
            <x14:dxf>
              <fill>
                <patternFill>
                  <bgColor rgb="FF92D050"/>
                </patternFill>
              </fill>
            </x14:dxf>
          </x14:cfRule>
          <x14:cfRule type="cellIs" priority="11031" operator="equal" id="{7C36535B-734F-45C9-935A-FD18D83284A1}">
            <xm:f>Tables!$B$5</xm:f>
            <x14:dxf>
              <fill>
                <patternFill>
                  <bgColor rgb="FFFFC000"/>
                </patternFill>
              </fill>
            </x14:dxf>
          </x14:cfRule>
          <x14:cfRule type="cellIs" priority="11032" operator="equal" id="{1BAE4641-168C-4FB3-BFEC-F9816FAAD50D}">
            <xm:f>Tables!$B$6</xm:f>
            <x14:dxf>
              <fill>
                <patternFill>
                  <bgColor rgb="FFFF0000"/>
                </patternFill>
              </fill>
            </x14:dxf>
          </x14:cfRule>
          <xm:sqref>Q1015</xm:sqref>
        </x14:conditionalFormatting>
        <x14:conditionalFormatting xmlns:xm="http://schemas.microsoft.com/office/excel/2006/main">
          <x14:cfRule type="cellIs" priority="11025" operator="equal" id="{DCC23048-7966-4266-80E8-399BF2020156}">
            <xm:f>Tables!$B$3</xm:f>
            <x14:dxf>
              <fill>
                <patternFill>
                  <bgColor rgb="FFFFFFCC"/>
                </patternFill>
              </fill>
            </x14:dxf>
          </x14:cfRule>
          <x14:cfRule type="cellIs" priority="11026" operator="equal" id="{AE938403-AB99-41EB-BC17-8A26CF7D541C}">
            <xm:f>Tables!$B$4</xm:f>
            <x14:dxf>
              <fill>
                <patternFill>
                  <bgColor rgb="FF92D050"/>
                </patternFill>
              </fill>
            </x14:dxf>
          </x14:cfRule>
          <x14:cfRule type="cellIs" priority="11027" operator="equal" id="{3BB3AB00-E130-4756-84CD-A2F0CE720290}">
            <xm:f>Tables!$B$5</xm:f>
            <x14:dxf>
              <fill>
                <patternFill>
                  <bgColor rgb="FFFFC000"/>
                </patternFill>
              </fill>
            </x14:dxf>
          </x14:cfRule>
          <x14:cfRule type="cellIs" priority="11028" operator="equal" id="{F4D33CAF-33BC-479D-8EEC-F011A0962FF4}">
            <xm:f>Tables!$B$6</xm:f>
            <x14:dxf>
              <fill>
                <patternFill>
                  <bgColor rgb="FFFF0000"/>
                </patternFill>
              </fill>
            </x14:dxf>
          </x14:cfRule>
          <xm:sqref>M1015</xm:sqref>
        </x14:conditionalFormatting>
        <x14:conditionalFormatting xmlns:xm="http://schemas.microsoft.com/office/excel/2006/main">
          <x14:cfRule type="cellIs" priority="11021" operator="equal" id="{80CFFA4B-9317-4C59-9615-53B8760400EE}">
            <xm:f>Tables!$B$3</xm:f>
            <x14:dxf>
              <fill>
                <patternFill>
                  <bgColor rgb="FFFFFFCC"/>
                </patternFill>
              </fill>
            </x14:dxf>
          </x14:cfRule>
          <x14:cfRule type="cellIs" priority="11022" operator="equal" id="{BF1D87CB-3200-47CB-B65F-DCEB7209D430}">
            <xm:f>Tables!$B$4</xm:f>
            <x14:dxf>
              <fill>
                <patternFill>
                  <bgColor rgb="FF92D050"/>
                </patternFill>
              </fill>
            </x14:dxf>
          </x14:cfRule>
          <x14:cfRule type="cellIs" priority="11023" operator="equal" id="{1C39FDD2-132C-4F7E-B1A2-11DB844D58AA}">
            <xm:f>Tables!$B$5</xm:f>
            <x14:dxf>
              <fill>
                <patternFill>
                  <bgColor rgb="FFFFC000"/>
                </patternFill>
              </fill>
            </x14:dxf>
          </x14:cfRule>
          <x14:cfRule type="cellIs" priority="11024" operator="equal" id="{B288E247-68F8-46EC-943E-7C77DCFCF295}">
            <xm:f>Tables!$B$6</xm:f>
            <x14:dxf>
              <fill>
                <patternFill>
                  <bgColor rgb="FFFF0000"/>
                </patternFill>
              </fill>
            </x14:dxf>
          </x14:cfRule>
          <xm:sqref>J1040:K1040</xm:sqref>
        </x14:conditionalFormatting>
        <x14:conditionalFormatting xmlns:xm="http://schemas.microsoft.com/office/excel/2006/main">
          <x14:cfRule type="cellIs" priority="11009" operator="equal" id="{9721E46D-FF6C-49EB-B2A5-8D8A75E3DAE2}">
            <xm:f>Tables!$B$3</xm:f>
            <x14:dxf>
              <fill>
                <patternFill>
                  <bgColor rgb="FFFFFFCC"/>
                </patternFill>
              </fill>
            </x14:dxf>
          </x14:cfRule>
          <x14:cfRule type="cellIs" priority="11010" operator="equal" id="{685E481E-790E-457D-83A7-1352B3E1280A}">
            <xm:f>Tables!$B$4</xm:f>
            <x14:dxf>
              <fill>
                <patternFill>
                  <bgColor rgb="FF92D050"/>
                </patternFill>
              </fill>
            </x14:dxf>
          </x14:cfRule>
          <x14:cfRule type="cellIs" priority="11011" operator="equal" id="{ECC50BAB-9D71-4E00-9B66-D6FA63428801}">
            <xm:f>Tables!$B$5</xm:f>
            <x14:dxf>
              <fill>
                <patternFill>
                  <bgColor rgb="FFFFC000"/>
                </patternFill>
              </fill>
            </x14:dxf>
          </x14:cfRule>
          <x14:cfRule type="cellIs" priority="11012" operator="equal" id="{725F5A21-D57C-463A-AB62-7EA89E1FD854}">
            <xm:f>Tables!$B$6</xm:f>
            <x14:dxf>
              <fill>
                <patternFill>
                  <bgColor rgb="FFFF0000"/>
                </patternFill>
              </fill>
            </x14:dxf>
          </x14:cfRule>
          <xm:sqref>J1049:K1049</xm:sqref>
        </x14:conditionalFormatting>
        <x14:conditionalFormatting xmlns:xm="http://schemas.microsoft.com/office/excel/2006/main">
          <x14:cfRule type="cellIs" priority="10997" operator="equal" id="{A6EEAB94-8EA0-4376-AEAF-0DDCB9DEF693}">
            <xm:f>Tables!$B$3</xm:f>
            <x14:dxf>
              <fill>
                <patternFill>
                  <bgColor rgb="FFFFFFCC"/>
                </patternFill>
              </fill>
            </x14:dxf>
          </x14:cfRule>
          <x14:cfRule type="cellIs" priority="10998" operator="equal" id="{07483BDA-6BE1-44F6-B776-4BF2ED7E0031}">
            <xm:f>Tables!$B$4</xm:f>
            <x14:dxf>
              <fill>
                <patternFill>
                  <bgColor rgb="FF92D050"/>
                </patternFill>
              </fill>
            </x14:dxf>
          </x14:cfRule>
          <x14:cfRule type="cellIs" priority="10999" operator="equal" id="{5F6C38AA-AD50-4876-B0E6-0774C8C10ED5}">
            <xm:f>Tables!$B$5</xm:f>
            <x14:dxf>
              <fill>
                <patternFill>
                  <bgColor rgb="FFFFC000"/>
                </patternFill>
              </fill>
            </x14:dxf>
          </x14:cfRule>
          <x14:cfRule type="cellIs" priority="11000" operator="equal" id="{2384348D-5698-4597-9BCA-6F7E24A55105}">
            <xm:f>Tables!$B$6</xm:f>
            <x14:dxf>
              <fill>
                <patternFill>
                  <bgColor rgb="FFFF0000"/>
                </patternFill>
              </fill>
            </x14:dxf>
          </x14:cfRule>
          <xm:sqref>J1058:K1058</xm:sqref>
        </x14:conditionalFormatting>
        <x14:conditionalFormatting xmlns:xm="http://schemas.microsoft.com/office/excel/2006/main">
          <x14:cfRule type="cellIs" priority="10985" operator="equal" id="{AA08F5ED-B98A-4CA2-A659-FEDAB3990B34}">
            <xm:f>Tables!$B$3</xm:f>
            <x14:dxf>
              <fill>
                <patternFill>
                  <bgColor rgb="FFFFFFCC"/>
                </patternFill>
              </fill>
            </x14:dxf>
          </x14:cfRule>
          <x14:cfRule type="cellIs" priority="10986" operator="equal" id="{F31A39EC-83DB-4024-9F52-2C7FF2B1E6F2}">
            <xm:f>Tables!$B$4</xm:f>
            <x14:dxf>
              <fill>
                <patternFill>
                  <bgColor rgb="FF92D050"/>
                </patternFill>
              </fill>
            </x14:dxf>
          </x14:cfRule>
          <x14:cfRule type="cellIs" priority="10987" operator="equal" id="{3DEE897A-4FCD-4DEE-8406-7C69219F17F4}">
            <xm:f>Tables!$B$5</xm:f>
            <x14:dxf>
              <fill>
                <patternFill>
                  <bgColor rgb="FFFFC000"/>
                </patternFill>
              </fill>
            </x14:dxf>
          </x14:cfRule>
          <x14:cfRule type="cellIs" priority="10988" operator="equal" id="{C4448A6A-598B-433B-B6E1-4BFB34E47DD3}">
            <xm:f>Tables!$B$6</xm:f>
            <x14:dxf>
              <fill>
                <patternFill>
                  <bgColor rgb="FFFF0000"/>
                </patternFill>
              </fill>
            </x14:dxf>
          </x14:cfRule>
          <xm:sqref>J1067:K1067</xm:sqref>
        </x14:conditionalFormatting>
        <x14:conditionalFormatting xmlns:xm="http://schemas.microsoft.com/office/excel/2006/main">
          <x14:cfRule type="cellIs" priority="10973" operator="equal" id="{D360E8E2-CAD1-43F3-9B11-0BAFC11DADF6}">
            <xm:f>Tables!$B$3</xm:f>
            <x14:dxf>
              <fill>
                <patternFill>
                  <bgColor rgb="FFFFFFCC"/>
                </patternFill>
              </fill>
            </x14:dxf>
          </x14:cfRule>
          <x14:cfRule type="cellIs" priority="10974" operator="equal" id="{B13DD9D3-76BC-45CA-A9AC-4EFCB1F8FF1E}">
            <xm:f>Tables!$B$4</xm:f>
            <x14:dxf>
              <fill>
                <patternFill>
                  <bgColor rgb="FF92D050"/>
                </patternFill>
              </fill>
            </x14:dxf>
          </x14:cfRule>
          <x14:cfRule type="cellIs" priority="10975" operator="equal" id="{AD85174E-466C-4CE0-9822-CCBC8E0762DD}">
            <xm:f>Tables!$B$5</xm:f>
            <x14:dxf>
              <fill>
                <patternFill>
                  <bgColor rgb="FFFFC000"/>
                </patternFill>
              </fill>
            </x14:dxf>
          </x14:cfRule>
          <x14:cfRule type="cellIs" priority="10976" operator="equal" id="{F3F16369-D4BD-45FA-ABDE-8CF9DC270638}">
            <xm:f>Tables!$B$6</xm:f>
            <x14:dxf>
              <fill>
                <patternFill>
                  <bgColor rgb="FFFF0000"/>
                </patternFill>
              </fill>
            </x14:dxf>
          </x14:cfRule>
          <xm:sqref>J1076:K1076</xm:sqref>
        </x14:conditionalFormatting>
        <x14:conditionalFormatting xmlns:xm="http://schemas.microsoft.com/office/excel/2006/main">
          <x14:cfRule type="cellIs" priority="10960" operator="equal" id="{0EF9B76A-A045-4976-AAAD-676A0FFB49FC}">
            <xm:f>Tables!$B$3</xm:f>
            <x14:dxf>
              <fill>
                <patternFill>
                  <bgColor rgb="FFFFFFCC"/>
                </patternFill>
              </fill>
            </x14:dxf>
          </x14:cfRule>
          <x14:cfRule type="cellIs" priority="10961" operator="equal" id="{FE4330F9-0173-45FD-9548-FEEB1BC48917}">
            <xm:f>Tables!$B$4</xm:f>
            <x14:dxf>
              <fill>
                <patternFill>
                  <bgColor rgb="FF92D050"/>
                </patternFill>
              </fill>
            </x14:dxf>
          </x14:cfRule>
          <x14:cfRule type="cellIs" priority="10962" operator="equal" id="{DC1F63CD-B10A-465C-8416-E1313E624355}">
            <xm:f>Tables!$B$5</xm:f>
            <x14:dxf>
              <fill>
                <patternFill>
                  <bgColor rgb="FFFFC000"/>
                </patternFill>
              </fill>
            </x14:dxf>
          </x14:cfRule>
          <x14:cfRule type="cellIs" priority="10963" operator="equal" id="{882F8CE8-57CD-42F4-8B51-B0BCDFED7B07}">
            <xm:f>Tables!$B$6</xm:f>
            <x14:dxf>
              <fill>
                <patternFill>
                  <bgColor rgb="FFFF0000"/>
                </patternFill>
              </fill>
            </x14:dxf>
          </x14:cfRule>
          <xm:sqref>J1085:K1085</xm:sqref>
        </x14:conditionalFormatting>
        <x14:conditionalFormatting xmlns:xm="http://schemas.microsoft.com/office/excel/2006/main">
          <x14:cfRule type="cellIs" priority="10948" operator="equal" id="{D404D705-CE5F-48CE-9AC9-266D5455CC55}">
            <xm:f>Tables!$B$3</xm:f>
            <x14:dxf>
              <fill>
                <patternFill>
                  <bgColor rgb="FFFFFFCC"/>
                </patternFill>
              </fill>
            </x14:dxf>
          </x14:cfRule>
          <x14:cfRule type="cellIs" priority="10949" operator="equal" id="{6F509E7F-0542-4124-A592-6DAECD75C751}">
            <xm:f>Tables!$B$4</xm:f>
            <x14:dxf>
              <fill>
                <patternFill>
                  <bgColor rgb="FF92D050"/>
                </patternFill>
              </fill>
            </x14:dxf>
          </x14:cfRule>
          <x14:cfRule type="cellIs" priority="10950" operator="equal" id="{E09F580C-F2BA-4CA3-BEB9-44E51B0E3690}">
            <xm:f>Tables!$B$5</xm:f>
            <x14:dxf>
              <fill>
                <patternFill>
                  <bgColor rgb="FFFFC000"/>
                </patternFill>
              </fill>
            </x14:dxf>
          </x14:cfRule>
          <x14:cfRule type="cellIs" priority="10951" operator="equal" id="{874ADB2E-0E31-453B-8E3E-8D96C7DC4D2D}">
            <xm:f>Tables!$B$6</xm:f>
            <x14:dxf>
              <fill>
                <patternFill>
                  <bgColor rgb="FFFF0000"/>
                </patternFill>
              </fill>
            </x14:dxf>
          </x14:cfRule>
          <xm:sqref>J1090:K1090</xm:sqref>
        </x14:conditionalFormatting>
        <x14:conditionalFormatting xmlns:xm="http://schemas.microsoft.com/office/excel/2006/main">
          <x14:cfRule type="cellIs" priority="10944" operator="equal" id="{7F053AA9-9BEA-47BA-A423-13ACCC9AF96C}">
            <xm:f>Tables!$B$3</xm:f>
            <x14:dxf>
              <fill>
                <patternFill>
                  <bgColor rgb="FFFFFFCC"/>
                </patternFill>
              </fill>
            </x14:dxf>
          </x14:cfRule>
          <x14:cfRule type="cellIs" priority="10945" operator="equal" id="{C2EC60EC-38C0-4E6D-BF1D-9FD431EF4D37}">
            <xm:f>Tables!$B$4</xm:f>
            <x14:dxf>
              <fill>
                <patternFill>
                  <bgColor rgb="FF92D050"/>
                </patternFill>
              </fill>
            </x14:dxf>
          </x14:cfRule>
          <x14:cfRule type="cellIs" priority="10946" operator="equal" id="{DD570966-3732-446E-8431-FF6A38000FA3}">
            <xm:f>Tables!$B$5</xm:f>
            <x14:dxf>
              <fill>
                <patternFill>
                  <bgColor rgb="FFFFC000"/>
                </patternFill>
              </fill>
            </x14:dxf>
          </x14:cfRule>
          <x14:cfRule type="cellIs" priority="10947" operator="equal" id="{64EA653E-1449-4705-AD1C-936856090491}">
            <xm:f>Tables!$B$6</xm:f>
            <x14:dxf>
              <fill>
                <patternFill>
                  <bgColor rgb="FFFF0000"/>
                </patternFill>
              </fill>
            </x14:dxf>
          </x14:cfRule>
          <xm:sqref>Q1090</xm:sqref>
        </x14:conditionalFormatting>
        <x14:conditionalFormatting xmlns:xm="http://schemas.microsoft.com/office/excel/2006/main">
          <x14:cfRule type="cellIs" priority="10940" operator="equal" id="{1D8A1D5D-76E9-49DD-A502-FF94991227C1}">
            <xm:f>Tables!$B$3</xm:f>
            <x14:dxf>
              <fill>
                <patternFill>
                  <bgColor rgb="FFFFFFCC"/>
                </patternFill>
              </fill>
            </x14:dxf>
          </x14:cfRule>
          <x14:cfRule type="cellIs" priority="10941" operator="equal" id="{010C35EC-8BCE-480C-BCE2-0687B4FE978F}">
            <xm:f>Tables!$B$4</xm:f>
            <x14:dxf>
              <fill>
                <patternFill>
                  <bgColor rgb="FF92D050"/>
                </patternFill>
              </fill>
            </x14:dxf>
          </x14:cfRule>
          <x14:cfRule type="cellIs" priority="10942" operator="equal" id="{6A40620C-0B13-4F8A-A7BB-10E7B5977935}">
            <xm:f>Tables!$B$5</xm:f>
            <x14:dxf>
              <fill>
                <patternFill>
                  <bgColor rgb="FFFFC000"/>
                </patternFill>
              </fill>
            </x14:dxf>
          </x14:cfRule>
          <x14:cfRule type="cellIs" priority="10943" operator="equal" id="{ECF93B98-A7CC-4CE0-877C-E637D13B18FF}">
            <xm:f>Tables!$B$6</xm:f>
            <x14:dxf>
              <fill>
                <patternFill>
                  <bgColor rgb="FFFF0000"/>
                </patternFill>
              </fill>
            </x14:dxf>
          </x14:cfRule>
          <xm:sqref>M1090</xm:sqref>
        </x14:conditionalFormatting>
        <x14:conditionalFormatting xmlns:xm="http://schemas.microsoft.com/office/excel/2006/main">
          <x14:cfRule type="cellIs" priority="10936" operator="equal" id="{7F5AB24A-76AD-4B89-93B1-CA848222215C}">
            <xm:f>Tables!$B$3</xm:f>
            <x14:dxf>
              <fill>
                <patternFill>
                  <bgColor rgb="FFFFFFCC"/>
                </patternFill>
              </fill>
            </x14:dxf>
          </x14:cfRule>
          <x14:cfRule type="cellIs" priority="10937" operator="equal" id="{B7F750B2-9673-4943-9814-225D38519AD9}">
            <xm:f>Tables!$B$4</xm:f>
            <x14:dxf>
              <fill>
                <patternFill>
                  <bgColor rgb="FF92D050"/>
                </patternFill>
              </fill>
            </x14:dxf>
          </x14:cfRule>
          <x14:cfRule type="cellIs" priority="10938" operator="equal" id="{AC342160-A8F4-4C95-B476-DCEAC47E30A1}">
            <xm:f>Tables!$B$5</xm:f>
            <x14:dxf>
              <fill>
                <patternFill>
                  <bgColor rgb="FFFFC000"/>
                </patternFill>
              </fill>
            </x14:dxf>
          </x14:cfRule>
          <x14:cfRule type="cellIs" priority="10939" operator="equal" id="{7DC9F783-D10D-423F-B149-81118D1954D3}">
            <xm:f>Tables!$B$6</xm:f>
            <x14:dxf>
              <fill>
                <patternFill>
                  <bgColor rgb="FFFF0000"/>
                </patternFill>
              </fill>
            </x14:dxf>
          </x14:cfRule>
          <xm:sqref>J1110:K1110</xm:sqref>
        </x14:conditionalFormatting>
        <x14:conditionalFormatting xmlns:xm="http://schemas.microsoft.com/office/excel/2006/main">
          <x14:cfRule type="cellIs" priority="10932" operator="equal" id="{723B56EC-9459-44FB-9EE0-5D1C7EA6F585}">
            <xm:f>Tables!$B$3</xm:f>
            <x14:dxf>
              <fill>
                <patternFill>
                  <bgColor rgb="FFFFFFCC"/>
                </patternFill>
              </fill>
            </x14:dxf>
          </x14:cfRule>
          <x14:cfRule type="cellIs" priority="10933" operator="equal" id="{57BF874B-0FD4-4D36-97E8-F670868D45C0}">
            <xm:f>Tables!$B$4</xm:f>
            <x14:dxf>
              <fill>
                <patternFill>
                  <bgColor rgb="FF92D050"/>
                </patternFill>
              </fill>
            </x14:dxf>
          </x14:cfRule>
          <x14:cfRule type="cellIs" priority="10934" operator="equal" id="{76FBF690-5BB8-4E2A-AA62-DA3C4661D3A0}">
            <xm:f>Tables!$B$5</xm:f>
            <x14:dxf>
              <fill>
                <patternFill>
                  <bgColor rgb="FFFFC000"/>
                </patternFill>
              </fill>
            </x14:dxf>
          </x14:cfRule>
          <x14:cfRule type="cellIs" priority="10935" operator="equal" id="{B4646D86-6DB6-490B-A744-9A4B27BF7427}">
            <xm:f>Tables!$B$6</xm:f>
            <x14:dxf>
              <fill>
                <patternFill>
                  <bgColor rgb="FFFF0000"/>
                </patternFill>
              </fill>
            </x14:dxf>
          </x14:cfRule>
          <xm:sqref>Q1110</xm:sqref>
        </x14:conditionalFormatting>
        <x14:conditionalFormatting xmlns:xm="http://schemas.microsoft.com/office/excel/2006/main">
          <x14:cfRule type="cellIs" priority="10928" operator="equal" id="{E171ED3A-F6A5-438B-B10C-19F74B43B94E}">
            <xm:f>Tables!$B$3</xm:f>
            <x14:dxf>
              <fill>
                <patternFill>
                  <bgColor rgb="FFFFFFCC"/>
                </patternFill>
              </fill>
            </x14:dxf>
          </x14:cfRule>
          <x14:cfRule type="cellIs" priority="10929" operator="equal" id="{D069604B-264B-4CF1-8623-1E1EC95E11AB}">
            <xm:f>Tables!$B$4</xm:f>
            <x14:dxf>
              <fill>
                <patternFill>
                  <bgColor rgb="FF92D050"/>
                </patternFill>
              </fill>
            </x14:dxf>
          </x14:cfRule>
          <x14:cfRule type="cellIs" priority="10930" operator="equal" id="{D39442D2-2CE6-441B-A2DD-411413B4BC6D}">
            <xm:f>Tables!$B$5</xm:f>
            <x14:dxf>
              <fill>
                <patternFill>
                  <bgColor rgb="FFFFC000"/>
                </patternFill>
              </fill>
            </x14:dxf>
          </x14:cfRule>
          <x14:cfRule type="cellIs" priority="10931" operator="equal" id="{C2FCA506-0B4B-4BBA-A954-68CB133E1808}">
            <xm:f>Tables!$B$6</xm:f>
            <x14:dxf>
              <fill>
                <patternFill>
                  <bgColor rgb="FFFF0000"/>
                </patternFill>
              </fill>
            </x14:dxf>
          </x14:cfRule>
          <xm:sqref>M1110</xm:sqref>
        </x14:conditionalFormatting>
        <x14:conditionalFormatting xmlns:xm="http://schemas.microsoft.com/office/excel/2006/main">
          <x14:cfRule type="cellIs" priority="10924" operator="equal" id="{50C988DA-DE28-41DD-8261-D56026FC4E40}">
            <xm:f>Tables!$B$3</xm:f>
            <x14:dxf>
              <fill>
                <patternFill>
                  <bgColor rgb="FFFFFFCC"/>
                </patternFill>
              </fill>
            </x14:dxf>
          </x14:cfRule>
          <x14:cfRule type="cellIs" priority="10925" operator="equal" id="{7312373F-C552-4D19-92DE-B0B7FF3A6622}">
            <xm:f>Tables!$B$4</xm:f>
            <x14:dxf>
              <fill>
                <patternFill>
                  <bgColor rgb="FF92D050"/>
                </patternFill>
              </fill>
            </x14:dxf>
          </x14:cfRule>
          <x14:cfRule type="cellIs" priority="10926" operator="equal" id="{F6D65ACD-2747-4640-95D5-3DB79AA18DD4}">
            <xm:f>Tables!$B$5</xm:f>
            <x14:dxf>
              <fill>
                <patternFill>
                  <bgColor rgb="FFFFC000"/>
                </patternFill>
              </fill>
            </x14:dxf>
          </x14:cfRule>
          <x14:cfRule type="cellIs" priority="10927" operator="equal" id="{1F5C73B7-6682-4D88-B3BC-EFBD470A2511}">
            <xm:f>Tables!$B$6</xm:f>
            <x14:dxf>
              <fill>
                <patternFill>
                  <bgColor rgb="FFFF0000"/>
                </patternFill>
              </fill>
            </x14:dxf>
          </x14:cfRule>
          <xm:sqref>J1115:K1115</xm:sqref>
        </x14:conditionalFormatting>
        <x14:conditionalFormatting xmlns:xm="http://schemas.microsoft.com/office/excel/2006/main">
          <x14:cfRule type="cellIs" priority="10912" operator="equal" id="{40D2CC42-7FD8-45F0-AF69-142372BF580F}">
            <xm:f>Tables!$B$3</xm:f>
            <x14:dxf>
              <fill>
                <patternFill>
                  <bgColor rgb="FFFFFFCC"/>
                </patternFill>
              </fill>
            </x14:dxf>
          </x14:cfRule>
          <x14:cfRule type="cellIs" priority="10913" operator="equal" id="{39DC40E9-01AB-46F7-9428-8FA0EDD26213}">
            <xm:f>Tables!$B$4</xm:f>
            <x14:dxf>
              <fill>
                <patternFill>
                  <bgColor rgb="FF92D050"/>
                </patternFill>
              </fill>
            </x14:dxf>
          </x14:cfRule>
          <x14:cfRule type="cellIs" priority="10914" operator="equal" id="{06A17EE0-8543-46CD-BC3D-5323A6DF6534}">
            <xm:f>Tables!$B$5</xm:f>
            <x14:dxf>
              <fill>
                <patternFill>
                  <bgColor rgb="FFFFC000"/>
                </patternFill>
              </fill>
            </x14:dxf>
          </x14:cfRule>
          <x14:cfRule type="cellIs" priority="10915" operator="equal" id="{51B05D58-8E16-45A4-BA41-7E7277C837F3}">
            <xm:f>Tables!$B$6</xm:f>
            <x14:dxf>
              <fill>
                <patternFill>
                  <bgColor rgb="FFFF0000"/>
                </patternFill>
              </fill>
            </x14:dxf>
          </x14:cfRule>
          <xm:sqref>J1120:K1120</xm:sqref>
        </x14:conditionalFormatting>
        <x14:conditionalFormatting xmlns:xm="http://schemas.microsoft.com/office/excel/2006/main">
          <x14:cfRule type="cellIs" priority="10908" operator="equal" id="{EBB5BCE4-2967-48ED-8698-C719CEDCE50E}">
            <xm:f>Tables!$B$3</xm:f>
            <x14:dxf>
              <fill>
                <patternFill>
                  <bgColor rgb="FFFFFFCC"/>
                </patternFill>
              </fill>
            </x14:dxf>
          </x14:cfRule>
          <x14:cfRule type="cellIs" priority="10909" operator="equal" id="{8EE1DBAA-ACF6-48B5-BCEA-1E43F124EB16}">
            <xm:f>Tables!$B$4</xm:f>
            <x14:dxf>
              <fill>
                <patternFill>
                  <bgColor rgb="FF92D050"/>
                </patternFill>
              </fill>
            </x14:dxf>
          </x14:cfRule>
          <x14:cfRule type="cellIs" priority="10910" operator="equal" id="{2E76701C-802A-4ADD-B829-E43A31F0D6DD}">
            <xm:f>Tables!$B$5</xm:f>
            <x14:dxf>
              <fill>
                <patternFill>
                  <bgColor rgb="FFFFC000"/>
                </patternFill>
              </fill>
            </x14:dxf>
          </x14:cfRule>
          <x14:cfRule type="cellIs" priority="10911" operator="equal" id="{B5C7CAE7-1C6C-48A5-8CA5-B11AF43DB1AC}">
            <xm:f>Tables!$B$6</xm:f>
            <x14:dxf>
              <fill>
                <patternFill>
                  <bgColor rgb="FFFF0000"/>
                </patternFill>
              </fill>
            </x14:dxf>
          </x14:cfRule>
          <xm:sqref>Q1120</xm:sqref>
        </x14:conditionalFormatting>
        <x14:conditionalFormatting xmlns:xm="http://schemas.microsoft.com/office/excel/2006/main">
          <x14:cfRule type="cellIs" priority="10904" operator="equal" id="{B06DA167-9F14-41FD-B992-3F42A92CA64D}">
            <xm:f>Tables!$B$3</xm:f>
            <x14:dxf>
              <fill>
                <patternFill>
                  <bgColor rgb="FFFFFFCC"/>
                </patternFill>
              </fill>
            </x14:dxf>
          </x14:cfRule>
          <x14:cfRule type="cellIs" priority="10905" operator="equal" id="{2EDD0FB4-8B75-4712-B1BF-0EFBCBC6CA26}">
            <xm:f>Tables!$B$4</xm:f>
            <x14:dxf>
              <fill>
                <patternFill>
                  <bgColor rgb="FF92D050"/>
                </patternFill>
              </fill>
            </x14:dxf>
          </x14:cfRule>
          <x14:cfRule type="cellIs" priority="10906" operator="equal" id="{11D4ED38-ED53-4B0D-84D8-5FAF2E8A4FF5}">
            <xm:f>Tables!$B$5</xm:f>
            <x14:dxf>
              <fill>
                <patternFill>
                  <bgColor rgb="FFFFC000"/>
                </patternFill>
              </fill>
            </x14:dxf>
          </x14:cfRule>
          <x14:cfRule type="cellIs" priority="10907" operator="equal" id="{14AB222A-A301-4D15-963B-D783E48BCA8E}">
            <xm:f>Tables!$B$6</xm:f>
            <x14:dxf>
              <fill>
                <patternFill>
                  <bgColor rgb="FFFF0000"/>
                </patternFill>
              </fill>
            </x14:dxf>
          </x14:cfRule>
          <xm:sqref>M1120</xm:sqref>
        </x14:conditionalFormatting>
        <x14:conditionalFormatting xmlns:xm="http://schemas.microsoft.com/office/excel/2006/main">
          <x14:cfRule type="cellIs" priority="10900" operator="equal" id="{7F5DE84F-FE44-4568-8299-150C41F2D031}">
            <xm:f>Tables!$B$3</xm:f>
            <x14:dxf>
              <fill>
                <patternFill>
                  <bgColor rgb="FFFFFFCC"/>
                </patternFill>
              </fill>
            </x14:dxf>
          </x14:cfRule>
          <x14:cfRule type="cellIs" priority="10901" operator="equal" id="{EB267F4D-72F5-4698-86E2-A92618F03604}">
            <xm:f>Tables!$B$4</xm:f>
            <x14:dxf>
              <fill>
                <patternFill>
                  <bgColor rgb="FF92D050"/>
                </patternFill>
              </fill>
            </x14:dxf>
          </x14:cfRule>
          <x14:cfRule type="cellIs" priority="10902" operator="equal" id="{DBBF5D7B-4216-43DF-804D-7B39EDBF73C2}">
            <xm:f>Tables!$B$5</xm:f>
            <x14:dxf>
              <fill>
                <patternFill>
                  <bgColor rgb="FFFFC000"/>
                </patternFill>
              </fill>
            </x14:dxf>
          </x14:cfRule>
          <x14:cfRule type="cellIs" priority="10903" operator="equal" id="{1C3DCF8A-A55F-475F-AEA2-9A35EF9999EB}">
            <xm:f>Tables!$B$6</xm:f>
            <x14:dxf>
              <fill>
                <patternFill>
                  <bgColor rgb="FFFF0000"/>
                </patternFill>
              </fill>
            </x14:dxf>
          </x14:cfRule>
          <xm:sqref>J1125:K1125</xm:sqref>
        </x14:conditionalFormatting>
        <x14:conditionalFormatting xmlns:xm="http://schemas.microsoft.com/office/excel/2006/main">
          <x14:cfRule type="cellIs" priority="10888" operator="equal" id="{799FE87B-2428-4217-8BCB-67DDF31C7E01}">
            <xm:f>Tables!$B$3</xm:f>
            <x14:dxf>
              <fill>
                <patternFill>
                  <bgColor rgb="FFFFFFCC"/>
                </patternFill>
              </fill>
            </x14:dxf>
          </x14:cfRule>
          <x14:cfRule type="cellIs" priority="10889" operator="equal" id="{6F0252C4-FB5B-4179-B6E3-15E7C9A9670D}">
            <xm:f>Tables!$B$4</xm:f>
            <x14:dxf>
              <fill>
                <patternFill>
                  <bgColor rgb="FF92D050"/>
                </patternFill>
              </fill>
            </x14:dxf>
          </x14:cfRule>
          <x14:cfRule type="cellIs" priority="10890" operator="equal" id="{BF5472F2-25FB-4792-8FC7-784D6400692C}">
            <xm:f>Tables!$B$5</xm:f>
            <x14:dxf>
              <fill>
                <patternFill>
                  <bgColor rgb="FFFFC000"/>
                </patternFill>
              </fill>
            </x14:dxf>
          </x14:cfRule>
          <x14:cfRule type="cellIs" priority="10891" operator="equal" id="{E9288299-8510-42C0-87E0-2A16997AF345}">
            <xm:f>Tables!$B$6</xm:f>
            <x14:dxf>
              <fill>
                <patternFill>
                  <bgColor rgb="FFFF0000"/>
                </patternFill>
              </fill>
            </x14:dxf>
          </x14:cfRule>
          <xm:sqref>J1130:K1130</xm:sqref>
        </x14:conditionalFormatting>
        <x14:conditionalFormatting xmlns:xm="http://schemas.microsoft.com/office/excel/2006/main">
          <x14:cfRule type="cellIs" priority="10884" operator="equal" id="{B9D43124-3C6E-4AD2-8C8D-575846E04B56}">
            <xm:f>Tables!$B$3</xm:f>
            <x14:dxf>
              <fill>
                <patternFill>
                  <bgColor rgb="FFFFFFCC"/>
                </patternFill>
              </fill>
            </x14:dxf>
          </x14:cfRule>
          <x14:cfRule type="cellIs" priority="10885" operator="equal" id="{12828086-5C13-46EB-B353-E3F6057A3AE1}">
            <xm:f>Tables!$B$4</xm:f>
            <x14:dxf>
              <fill>
                <patternFill>
                  <bgColor rgb="FF92D050"/>
                </patternFill>
              </fill>
            </x14:dxf>
          </x14:cfRule>
          <x14:cfRule type="cellIs" priority="10886" operator="equal" id="{5AACAA5D-7FC4-4336-A60E-AB1BC9AB0EF6}">
            <xm:f>Tables!$B$5</xm:f>
            <x14:dxf>
              <fill>
                <patternFill>
                  <bgColor rgb="FFFFC000"/>
                </patternFill>
              </fill>
            </x14:dxf>
          </x14:cfRule>
          <x14:cfRule type="cellIs" priority="10887" operator="equal" id="{B7785DF6-8C76-431B-9B74-4A196FDFA069}">
            <xm:f>Tables!$B$6</xm:f>
            <x14:dxf>
              <fill>
                <patternFill>
                  <bgColor rgb="FFFF0000"/>
                </patternFill>
              </fill>
            </x14:dxf>
          </x14:cfRule>
          <xm:sqref>Q1130</xm:sqref>
        </x14:conditionalFormatting>
        <x14:conditionalFormatting xmlns:xm="http://schemas.microsoft.com/office/excel/2006/main">
          <x14:cfRule type="cellIs" priority="10880" operator="equal" id="{C32B2E86-06C6-4F54-8BBF-2D1C993C0C25}">
            <xm:f>Tables!$B$3</xm:f>
            <x14:dxf>
              <fill>
                <patternFill>
                  <bgColor rgb="FFFFFFCC"/>
                </patternFill>
              </fill>
            </x14:dxf>
          </x14:cfRule>
          <x14:cfRule type="cellIs" priority="10881" operator="equal" id="{9FA4819F-564A-410C-A459-016F6FFB17DB}">
            <xm:f>Tables!$B$4</xm:f>
            <x14:dxf>
              <fill>
                <patternFill>
                  <bgColor rgb="FF92D050"/>
                </patternFill>
              </fill>
            </x14:dxf>
          </x14:cfRule>
          <x14:cfRule type="cellIs" priority="10882" operator="equal" id="{DD7677B4-24B8-4E47-894C-4F4B8AA315EF}">
            <xm:f>Tables!$B$5</xm:f>
            <x14:dxf>
              <fill>
                <patternFill>
                  <bgColor rgb="FFFFC000"/>
                </patternFill>
              </fill>
            </x14:dxf>
          </x14:cfRule>
          <x14:cfRule type="cellIs" priority="10883" operator="equal" id="{EC4DF139-0FBB-4D11-B287-0404DEF6D22F}">
            <xm:f>Tables!$B$6</xm:f>
            <x14:dxf>
              <fill>
                <patternFill>
                  <bgColor rgb="FFFF0000"/>
                </patternFill>
              </fill>
            </x14:dxf>
          </x14:cfRule>
          <xm:sqref>M1130</xm:sqref>
        </x14:conditionalFormatting>
        <x14:conditionalFormatting xmlns:xm="http://schemas.microsoft.com/office/excel/2006/main">
          <x14:cfRule type="cellIs" priority="10876" operator="equal" id="{F08C371A-F9D1-417F-A991-FAF524A2DC69}">
            <xm:f>Tables!$B$3</xm:f>
            <x14:dxf>
              <fill>
                <patternFill>
                  <bgColor rgb="FFFFFFCC"/>
                </patternFill>
              </fill>
            </x14:dxf>
          </x14:cfRule>
          <x14:cfRule type="cellIs" priority="10877" operator="equal" id="{1F51D666-57BA-4829-88A1-30EDB4387155}">
            <xm:f>Tables!$B$4</xm:f>
            <x14:dxf>
              <fill>
                <patternFill>
                  <bgColor rgb="FF92D050"/>
                </patternFill>
              </fill>
            </x14:dxf>
          </x14:cfRule>
          <x14:cfRule type="cellIs" priority="10878" operator="equal" id="{87CA49D9-3686-42F9-AB90-2DBCB925A3FD}">
            <xm:f>Tables!$B$5</xm:f>
            <x14:dxf>
              <fill>
                <patternFill>
                  <bgColor rgb="FFFFC000"/>
                </patternFill>
              </fill>
            </x14:dxf>
          </x14:cfRule>
          <x14:cfRule type="cellIs" priority="10879" operator="equal" id="{003B80C6-42A2-40F6-9992-0DE0860DC8F4}">
            <xm:f>Tables!$B$6</xm:f>
            <x14:dxf>
              <fill>
                <patternFill>
                  <bgColor rgb="FFFF0000"/>
                </patternFill>
              </fill>
            </x14:dxf>
          </x14:cfRule>
          <xm:sqref>J1135:K1135</xm:sqref>
        </x14:conditionalFormatting>
        <x14:conditionalFormatting xmlns:xm="http://schemas.microsoft.com/office/excel/2006/main">
          <x14:cfRule type="cellIs" priority="10864" operator="equal" id="{1D94106D-3D0B-4761-B5C7-C02FCDB2A150}">
            <xm:f>Tables!$B$3</xm:f>
            <x14:dxf>
              <fill>
                <patternFill>
                  <bgColor rgb="FFFFFFCC"/>
                </patternFill>
              </fill>
            </x14:dxf>
          </x14:cfRule>
          <x14:cfRule type="cellIs" priority="10865" operator="equal" id="{9D96991E-9B13-488E-811A-42394FDF9481}">
            <xm:f>Tables!$B$4</xm:f>
            <x14:dxf>
              <fill>
                <patternFill>
                  <bgColor rgb="FF92D050"/>
                </patternFill>
              </fill>
            </x14:dxf>
          </x14:cfRule>
          <x14:cfRule type="cellIs" priority="10866" operator="equal" id="{21CAB8A2-8024-453E-8FF9-901FFD1FECBA}">
            <xm:f>Tables!$B$5</xm:f>
            <x14:dxf>
              <fill>
                <patternFill>
                  <bgColor rgb="FFFFC000"/>
                </patternFill>
              </fill>
            </x14:dxf>
          </x14:cfRule>
          <x14:cfRule type="cellIs" priority="10867" operator="equal" id="{807E8993-33B4-444C-85D2-C8D9AB0FDE18}">
            <xm:f>Tables!$B$6</xm:f>
            <x14:dxf>
              <fill>
                <patternFill>
                  <bgColor rgb="FFFF0000"/>
                </patternFill>
              </fill>
            </x14:dxf>
          </x14:cfRule>
          <xm:sqref>J1140:K1140</xm:sqref>
        </x14:conditionalFormatting>
        <x14:conditionalFormatting xmlns:xm="http://schemas.microsoft.com/office/excel/2006/main">
          <x14:cfRule type="cellIs" priority="10860" operator="equal" id="{10ABD200-A1BF-47CA-AC6A-BC20A31F6319}">
            <xm:f>Tables!$B$3</xm:f>
            <x14:dxf>
              <fill>
                <patternFill>
                  <bgColor rgb="FFFFFFCC"/>
                </patternFill>
              </fill>
            </x14:dxf>
          </x14:cfRule>
          <x14:cfRule type="cellIs" priority="10861" operator="equal" id="{33AB0968-9D24-4B86-8319-F6773A3B9E75}">
            <xm:f>Tables!$B$4</xm:f>
            <x14:dxf>
              <fill>
                <patternFill>
                  <bgColor rgb="FF92D050"/>
                </patternFill>
              </fill>
            </x14:dxf>
          </x14:cfRule>
          <x14:cfRule type="cellIs" priority="10862" operator="equal" id="{5833817D-C58E-4603-98C4-A68F4FE3D6AD}">
            <xm:f>Tables!$B$5</xm:f>
            <x14:dxf>
              <fill>
                <patternFill>
                  <bgColor rgb="FFFFC000"/>
                </patternFill>
              </fill>
            </x14:dxf>
          </x14:cfRule>
          <x14:cfRule type="cellIs" priority="10863" operator="equal" id="{9474415C-E0A3-4A5E-8302-582EDCA6A454}">
            <xm:f>Tables!$B$6</xm:f>
            <x14:dxf>
              <fill>
                <patternFill>
                  <bgColor rgb="FFFF0000"/>
                </patternFill>
              </fill>
            </x14:dxf>
          </x14:cfRule>
          <xm:sqref>Q1140</xm:sqref>
        </x14:conditionalFormatting>
        <x14:conditionalFormatting xmlns:xm="http://schemas.microsoft.com/office/excel/2006/main">
          <x14:cfRule type="cellIs" priority="10856" operator="equal" id="{B55C2E29-3150-4C56-A8BD-608A704D1E49}">
            <xm:f>Tables!$B$3</xm:f>
            <x14:dxf>
              <fill>
                <patternFill>
                  <bgColor rgb="FFFFFFCC"/>
                </patternFill>
              </fill>
            </x14:dxf>
          </x14:cfRule>
          <x14:cfRule type="cellIs" priority="10857" operator="equal" id="{64DD0219-D362-4C82-B54B-EC4582B56630}">
            <xm:f>Tables!$B$4</xm:f>
            <x14:dxf>
              <fill>
                <patternFill>
                  <bgColor rgb="FF92D050"/>
                </patternFill>
              </fill>
            </x14:dxf>
          </x14:cfRule>
          <x14:cfRule type="cellIs" priority="10858" operator="equal" id="{3CD993DC-E2A7-49AD-B1B5-D87B8D501245}">
            <xm:f>Tables!$B$5</xm:f>
            <x14:dxf>
              <fill>
                <patternFill>
                  <bgColor rgb="FFFFC000"/>
                </patternFill>
              </fill>
            </x14:dxf>
          </x14:cfRule>
          <x14:cfRule type="cellIs" priority="10859" operator="equal" id="{BC7F0580-EA88-4898-817B-65E041D4BDCD}">
            <xm:f>Tables!$B$6</xm:f>
            <x14:dxf>
              <fill>
                <patternFill>
                  <bgColor rgb="FFFF0000"/>
                </patternFill>
              </fill>
            </x14:dxf>
          </x14:cfRule>
          <xm:sqref>M1140</xm:sqref>
        </x14:conditionalFormatting>
        <x14:conditionalFormatting xmlns:xm="http://schemas.microsoft.com/office/excel/2006/main">
          <x14:cfRule type="cellIs" priority="10852" operator="equal" id="{6F075AD2-26BA-405F-8010-F29ACF2D0A7E}">
            <xm:f>Tables!$B$3</xm:f>
            <x14:dxf>
              <fill>
                <patternFill>
                  <bgColor rgb="FFFFFFCC"/>
                </patternFill>
              </fill>
            </x14:dxf>
          </x14:cfRule>
          <x14:cfRule type="cellIs" priority="10853" operator="equal" id="{01A2B7E1-A106-4079-80FA-8FE84816A40D}">
            <xm:f>Tables!$B$4</xm:f>
            <x14:dxf>
              <fill>
                <patternFill>
                  <bgColor rgb="FF92D050"/>
                </patternFill>
              </fill>
            </x14:dxf>
          </x14:cfRule>
          <x14:cfRule type="cellIs" priority="10854" operator="equal" id="{4E9C76DE-F8A9-402C-9143-946019C1EFFF}">
            <xm:f>Tables!$B$5</xm:f>
            <x14:dxf>
              <fill>
                <patternFill>
                  <bgColor rgb="FFFFC000"/>
                </patternFill>
              </fill>
            </x14:dxf>
          </x14:cfRule>
          <x14:cfRule type="cellIs" priority="10855" operator="equal" id="{60D42BCC-DFC2-4482-BFFE-73C167880D5D}">
            <xm:f>Tables!$B$6</xm:f>
            <x14:dxf>
              <fill>
                <patternFill>
                  <bgColor rgb="FFFF0000"/>
                </patternFill>
              </fill>
            </x14:dxf>
          </x14:cfRule>
          <xm:sqref>J1145:K1145</xm:sqref>
        </x14:conditionalFormatting>
        <x14:conditionalFormatting xmlns:xm="http://schemas.microsoft.com/office/excel/2006/main">
          <x14:cfRule type="cellIs" priority="10840" operator="equal" id="{D9A596BB-70AB-4603-812C-A178F873C774}">
            <xm:f>Tables!$B$3</xm:f>
            <x14:dxf>
              <fill>
                <patternFill>
                  <bgColor rgb="FFFFFFCC"/>
                </patternFill>
              </fill>
            </x14:dxf>
          </x14:cfRule>
          <x14:cfRule type="cellIs" priority="10841" operator="equal" id="{EF817613-84D8-4774-83B3-01D63F01E969}">
            <xm:f>Tables!$B$4</xm:f>
            <x14:dxf>
              <fill>
                <patternFill>
                  <bgColor rgb="FF92D050"/>
                </patternFill>
              </fill>
            </x14:dxf>
          </x14:cfRule>
          <x14:cfRule type="cellIs" priority="10842" operator="equal" id="{57DFCD64-F295-4509-B999-2351EF9ACDD8}">
            <xm:f>Tables!$B$5</xm:f>
            <x14:dxf>
              <fill>
                <patternFill>
                  <bgColor rgb="FFFFC000"/>
                </patternFill>
              </fill>
            </x14:dxf>
          </x14:cfRule>
          <x14:cfRule type="cellIs" priority="10843" operator="equal" id="{995BA417-07A1-46FD-BB4C-E98F4834FA74}">
            <xm:f>Tables!$B$6</xm:f>
            <x14:dxf>
              <fill>
                <patternFill>
                  <bgColor rgb="FFFF0000"/>
                </patternFill>
              </fill>
            </x14:dxf>
          </x14:cfRule>
          <xm:sqref>J1150:K1150</xm:sqref>
        </x14:conditionalFormatting>
        <x14:conditionalFormatting xmlns:xm="http://schemas.microsoft.com/office/excel/2006/main">
          <x14:cfRule type="cellIs" priority="10836" operator="equal" id="{6D6C5B2F-430C-4CAD-8C4C-C57413FEBB1F}">
            <xm:f>Tables!$B$3</xm:f>
            <x14:dxf>
              <fill>
                <patternFill>
                  <bgColor rgb="FFFFFFCC"/>
                </patternFill>
              </fill>
            </x14:dxf>
          </x14:cfRule>
          <x14:cfRule type="cellIs" priority="10837" operator="equal" id="{8728DB6D-05CF-45EE-86BC-F3A6820DCC28}">
            <xm:f>Tables!$B$4</xm:f>
            <x14:dxf>
              <fill>
                <patternFill>
                  <bgColor rgb="FF92D050"/>
                </patternFill>
              </fill>
            </x14:dxf>
          </x14:cfRule>
          <x14:cfRule type="cellIs" priority="10838" operator="equal" id="{E05C872F-A5D4-4554-8782-52CECC184955}">
            <xm:f>Tables!$B$5</xm:f>
            <x14:dxf>
              <fill>
                <patternFill>
                  <bgColor rgb="FFFFC000"/>
                </patternFill>
              </fill>
            </x14:dxf>
          </x14:cfRule>
          <x14:cfRule type="cellIs" priority="10839" operator="equal" id="{897D089D-3DCF-4231-89E6-2C3BBC0549BD}">
            <xm:f>Tables!$B$6</xm:f>
            <x14:dxf>
              <fill>
                <patternFill>
                  <bgColor rgb="FFFF0000"/>
                </patternFill>
              </fill>
            </x14:dxf>
          </x14:cfRule>
          <xm:sqref>Q1150</xm:sqref>
        </x14:conditionalFormatting>
        <x14:conditionalFormatting xmlns:xm="http://schemas.microsoft.com/office/excel/2006/main">
          <x14:cfRule type="cellIs" priority="10832" operator="equal" id="{A52860FF-9B17-48C5-9530-DC951E0B99A1}">
            <xm:f>Tables!$B$3</xm:f>
            <x14:dxf>
              <fill>
                <patternFill>
                  <bgColor rgb="FFFFFFCC"/>
                </patternFill>
              </fill>
            </x14:dxf>
          </x14:cfRule>
          <x14:cfRule type="cellIs" priority="10833" operator="equal" id="{A5D21F2E-B567-435E-81AA-389EAD078C3F}">
            <xm:f>Tables!$B$4</xm:f>
            <x14:dxf>
              <fill>
                <patternFill>
                  <bgColor rgb="FF92D050"/>
                </patternFill>
              </fill>
            </x14:dxf>
          </x14:cfRule>
          <x14:cfRule type="cellIs" priority="10834" operator="equal" id="{B68E9047-6357-4CB8-A2FD-457C15B37644}">
            <xm:f>Tables!$B$5</xm:f>
            <x14:dxf>
              <fill>
                <patternFill>
                  <bgColor rgb="FFFFC000"/>
                </patternFill>
              </fill>
            </x14:dxf>
          </x14:cfRule>
          <x14:cfRule type="cellIs" priority="10835" operator="equal" id="{53187D6F-1E1F-4EC8-816E-DA0D414A289A}">
            <xm:f>Tables!$B$6</xm:f>
            <x14:dxf>
              <fill>
                <patternFill>
                  <bgColor rgb="FFFF0000"/>
                </patternFill>
              </fill>
            </x14:dxf>
          </x14:cfRule>
          <xm:sqref>M1150</xm:sqref>
        </x14:conditionalFormatting>
        <x14:conditionalFormatting xmlns:xm="http://schemas.microsoft.com/office/excel/2006/main">
          <x14:cfRule type="cellIs" priority="10828" operator="equal" id="{D4F6E727-5CEA-4F02-ABDF-06075051D5C7}">
            <xm:f>Tables!$B$3</xm:f>
            <x14:dxf>
              <fill>
                <patternFill>
                  <bgColor rgb="FFFFFFCC"/>
                </patternFill>
              </fill>
            </x14:dxf>
          </x14:cfRule>
          <x14:cfRule type="cellIs" priority="10829" operator="equal" id="{D78F763E-7E1A-42C6-8939-8227AEC536B8}">
            <xm:f>Tables!$B$4</xm:f>
            <x14:dxf>
              <fill>
                <patternFill>
                  <bgColor rgb="FF92D050"/>
                </patternFill>
              </fill>
            </x14:dxf>
          </x14:cfRule>
          <x14:cfRule type="cellIs" priority="10830" operator="equal" id="{26F7A542-CD79-49B9-BD6A-AE98179C9F97}">
            <xm:f>Tables!$B$5</xm:f>
            <x14:dxf>
              <fill>
                <patternFill>
                  <bgColor rgb="FFFFC000"/>
                </patternFill>
              </fill>
            </x14:dxf>
          </x14:cfRule>
          <x14:cfRule type="cellIs" priority="10831" operator="equal" id="{384EEAB6-02BA-4B40-9462-9A5A6D8C5E25}">
            <xm:f>Tables!$B$6</xm:f>
            <x14:dxf>
              <fill>
                <patternFill>
                  <bgColor rgb="FFFF0000"/>
                </patternFill>
              </fill>
            </x14:dxf>
          </x14:cfRule>
          <xm:sqref>J1155:K1155</xm:sqref>
        </x14:conditionalFormatting>
        <x14:conditionalFormatting xmlns:xm="http://schemas.microsoft.com/office/excel/2006/main">
          <x14:cfRule type="cellIs" priority="10816" operator="equal" id="{4E2364CC-3CA4-4813-818B-934CF2C896CB}">
            <xm:f>Tables!$B$3</xm:f>
            <x14:dxf>
              <fill>
                <patternFill>
                  <bgColor rgb="FFFFFFCC"/>
                </patternFill>
              </fill>
            </x14:dxf>
          </x14:cfRule>
          <x14:cfRule type="cellIs" priority="10817" operator="equal" id="{078DA428-32B0-469D-992F-A2B978ECE4AC}">
            <xm:f>Tables!$B$4</xm:f>
            <x14:dxf>
              <fill>
                <patternFill>
                  <bgColor rgb="FF92D050"/>
                </patternFill>
              </fill>
            </x14:dxf>
          </x14:cfRule>
          <x14:cfRule type="cellIs" priority="10818" operator="equal" id="{F7CBCBF9-AAB6-4930-A84C-16B8B2D5B0E2}">
            <xm:f>Tables!$B$5</xm:f>
            <x14:dxf>
              <fill>
                <patternFill>
                  <bgColor rgb="FFFFC000"/>
                </patternFill>
              </fill>
            </x14:dxf>
          </x14:cfRule>
          <x14:cfRule type="cellIs" priority="10819" operator="equal" id="{90CC1982-AF53-4F6F-A93E-B388EBF4F19B}">
            <xm:f>Tables!$B$6</xm:f>
            <x14:dxf>
              <fill>
                <patternFill>
                  <bgColor rgb="FFFF0000"/>
                </patternFill>
              </fill>
            </x14:dxf>
          </x14:cfRule>
          <xm:sqref>J1164:K1164</xm:sqref>
        </x14:conditionalFormatting>
        <x14:conditionalFormatting xmlns:xm="http://schemas.microsoft.com/office/excel/2006/main">
          <x14:cfRule type="cellIs" priority="10804" operator="equal" id="{08B826C9-BD3A-41CE-B1E0-86F4C95B9B27}">
            <xm:f>Tables!$B$3</xm:f>
            <x14:dxf>
              <fill>
                <patternFill>
                  <bgColor rgb="FFFFFFCC"/>
                </patternFill>
              </fill>
            </x14:dxf>
          </x14:cfRule>
          <x14:cfRule type="cellIs" priority="10805" operator="equal" id="{BC1EDAA6-3E8D-43BC-97F6-A5B7E934D3CC}">
            <xm:f>Tables!$B$4</xm:f>
            <x14:dxf>
              <fill>
                <patternFill>
                  <bgColor rgb="FF92D050"/>
                </patternFill>
              </fill>
            </x14:dxf>
          </x14:cfRule>
          <x14:cfRule type="cellIs" priority="10806" operator="equal" id="{93A1122B-B0DC-4269-9DD7-A4E6E7E31E2E}">
            <xm:f>Tables!$B$5</xm:f>
            <x14:dxf>
              <fill>
                <patternFill>
                  <bgColor rgb="FFFFC000"/>
                </patternFill>
              </fill>
            </x14:dxf>
          </x14:cfRule>
          <x14:cfRule type="cellIs" priority="10807" operator="equal" id="{9AF92498-EA10-44A6-86DA-A885FD031F94}">
            <xm:f>Tables!$B$6</xm:f>
            <x14:dxf>
              <fill>
                <patternFill>
                  <bgColor rgb="FFFF0000"/>
                </patternFill>
              </fill>
            </x14:dxf>
          </x14:cfRule>
          <xm:sqref>J1173:K1173</xm:sqref>
        </x14:conditionalFormatting>
        <x14:conditionalFormatting xmlns:xm="http://schemas.microsoft.com/office/excel/2006/main">
          <x14:cfRule type="cellIs" priority="10792" operator="equal" id="{F9C00DE3-5164-4955-B997-C3F25A685C85}">
            <xm:f>Tables!$B$3</xm:f>
            <x14:dxf>
              <fill>
                <patternFill>
                  <bgColor rgb="FFFFFFCC"/>
                </patternFill>
              </fill>
            </x14:dxf>
          </x14:cfRule>
          <x14:cfRule type="cellIs" priority="10793" operator="equal" id="{A037D8F3-C248-49EB-8DE5-0063AEBED9DA}">
            <xm:f>Tables!$B$4</xm:f>
            <x14:dxf>
              <fill>
                <patternFill>
                  <bgColor rgb="FF92D050"/>
                </patternFill>
              </fill>
            </x14:dxf>
          </x14:cfRule>
          <x14:cfRule type="cellIs" priority="10794" operator="equal" id="{314A08DB-53B7-4B10-9F6A-0117B1D6B0AF}">
            <xm:f>Tables!$B$5</xm:f>
            <x14:dxf>
              <fill>
                <patternFill>
                  <bgColor rgb="FFFFC000"/>
                </patternFill>
              </fill>
            </x14:dxf>
          </x14:cfRule>
          <x14:cfRule type="cellIs" priority="10795" operator="equal" id="{F8FBD253-BBB5-4B96-88CB-1FDCB4546EEF}">
            <xm:f>Tables!$B$6</xm:f>
            <x14:dxf>
              <fill>
                <patternFill>
                  <bgColor rgb="FFFF0000"/>
                </patternFill>
              </fill>
            </x14:dxf>
          </x14:cfRule>
          <xm:sqref>J1178:K1178</xm:sqref>
        </x14:conditionalFormatting>
        <x14:conditionalFormatting xmlns:xm="http://schemas.microsoft.com/office/excel/2006/main">
          <x14:cfRule type="cellIs" priority="10788" operator="equal" id="{8927D7B1-46EA-4C03-8829-CD5D871045F4}">
            <xm:f>Tables!$B$3</xm:f>
            <x14:dxf>
              <fill>
                <patternFill>
                  <bgColor rgb="FFFFFFCC"/>
                </patternFill>
              </fill>
            </x14:dxf>
          </x14:cfRule>
          <x14:cfRule type="cellIs" priority="10789" operator="equal" id="{36EBB731-A46F-4079-B6C0-D8E17E610AFC}">
            <xm:f>Tables!$B$4</xm:f>
            <x14:dxf>
              <fill>
                <patternFill>
                  <bgColor rgb="FF92D050"/>
                </patternFill>
              </fill>
            </x14:dxf>
          </x14:cfRule>
          <x14:cfRule type="cellIs" priority="10790" operator="equal" id="{A1DFE591-1175-4035-B881-B6E0F9313B73}">
            <xm:f>Tables!$B$5</xm:f>
            <x14:dxf>
              <fill>
                <patternFill>
                  <bgColor rgb="FFFFC000"/>
                </patternFill>
              </fill>
            </x14:dxf>
          </x14:cfRule>
          <x14:cfRule type="cellIs" priority="10791" operator="equal" id="{936AA2C9-CA85-4ED9-8CE5-B3C55398E0A0}">
            <xm:f>Tables!$B$6</xm:f>
            <x14:dxf>
              <fill>
                <patternFill>
                  <bgColor rgb="FFFF0000"/>
                </patternFill>
              </fill>
            </x14:dxf>
          </x14:cfRule>
          <xm:sqref>Q1178</xm:sqref>
        </x14:conditionalFormatting>
        <x14:conditionalFormatting xmlns:xm="http://schemas.microsoft.com/office/excel/2006/main">
          <x14:cfRule type="cellIs" priority="10784" operator="equal" id="{FBF596AE-C455-45D0-B3C8-86B7AE03F4BC}">
            <xm:f>Tables!$B$3</xm:f>
            <x14:dxf>
              <fill>
                <patternFill>
                  <bgColor rgb="FFFFFFCC"/>
                </patternFill>
              </fill>
            </x14:dxf>
          </x14:cfRule>
          <x14:cfRule type="cellIs" priority="10785" operator="equal" id="{032CDF6D-6014-4719-A76E-450F24449549}">
            <xm:f>Tables!$B$4</xm:f>
            <x14:dxf>
              <fill>
                <patternFill>
                  <bgColor rgb="FF92D050"/>
                </patternFill>
              </fill>
            </x14:dxf>
          </x14:cfRule>
          <x14:cfRule type="cellIs" priority="10786" operator="equal" id="{51F0B471-8DDA-4D01-90BC-91CC6595A640}">
            <xm:f>Tables!$B$5</xm:f>
            <x14:dxf>
              <fill>
                <patternFill>
                  <bgColor rgb="FFFFC000"/>
                </patternFill>
              </fill>
            </x14:dxf>
          </x14:cfRule>
          <x14:cfRule type="cellIs" priority="10787" operator="equal" id="{3ACAC342-02CC-4CD3-B818-BEC91031B7AB}">
            <xm:f>Tables!$B$6</xm:f>
            <x14:dxf>
              <fill>
                <patternFill>
                  <bgColor rgb="FFFF0000"/>
                </patternFill>
              </fill>
            </x14:dxf>
          </x14:cfRule>
          <xm:sqref>M1178</xm:sqref>
        </x14:conditionalFormatting>
        <x14:conditionalFormatting xmlns:xm="http://schemas.microsoft.com/office/excel/2006/main">
          <x14:cfRule type="cellIs" priority="10780" operator="equal" id="{B79FD85B-B6DC-46E6-819B-82E3EB012810}">
            <xm:f>Tables!$B$3</xm:f>
            <x14:dxf>
              <fill>
                <patternFill>
                  <bgColor rgb="FFFFFFCC"/>
                </patternFill>
              </fill>
            </x14:dxf>
          </x14:cfRule>
          <x14:cfRule type="cellIs" priority="10781" operator="equal" id="{D6F1C40A-9932-4FDA-8423-0D0382866F4D}">
            <xm:f>Tables!$B$4</xm:f>
            <x14:dxf>
              <fill>
                <patternFill>
                  <bgColor rgb="FF92D050"/>
                </patternFill>
              </fill>
            </x14:dxf>
          </x14:cfRule>
          <x14:cfRule type="cellIs" priority="10782" operator="equal" id="{3F9528F6-1FF1-463D-AFB8-DE18AE8CD054}">
            <xm:f>Tables!$B$5</xm:f>
            <x14:dxf>
              <fill>
                <patternFill>
                  <bgColor rgb="FFFFC000"/>
                </patternFill>
              </fill>
            </x14:dxf>
          </x14:cfRule>
          <x14:cfRule type="cellIs" priority="10783" operator="equal" id="{1ACF4647-A30D-4463-87CD-6C773AF23C9A}">
            <xm:f>Tables!$B$6</xm:f>
            <x14:dxf>
              <fill>
                <patternFill>
                  <bgColor rgb="FFFF0000"/>
                </patternFill>
              </fill>
            </x14:dxf>
          </x14:cfRule>
          <xm:sqref>J1183:K1183</xm:sqref>
        </x14:conditionalFormatting>
        <x14:conditionalFormatting xmlns:xm="http://schemas.microsoft.com/office/excel/2006/main">
          <x14:cfRule type="cellIs" priority="10768" operator="equal" id="{4426A3D2-1CD6-49BD-A4ED-0AE544D4C499}">
            <xm:f>Tables!$B$3</xm:f>
            <x14:dxf>
              <fill>
                <patternFill>
                  <bgColor rgb="FFFFFFCC"/>
                </patternFill>
              </fill>
            </x14:dxf>
          </x14:cfRule>
          <x14:cfRule type="cellIs" priority="10769" operator="equal" id="{54DC1641-A1CA-4275-859A-F86339355E9D}">
            <xm:f>Tables!$B$4</xm:f>
            <x14:dxf>
              <fill>
                <patternFill>
                  <bgColor rgb="FF92D050"/>
                </patternFill>
              </fill>
            </x14:dxf>
          </x14:cfRule>
          <x14:cfRule type="cellIs" priority="10770" operator="equal" id="{C12E8AB9-11A9-478E-A042-C210E76DF11B}">
            <xm:f>Tables!$B$5</xm:f>
            <x14:dxf>
              <fill>
                <patternFill>
                  <bgColor rgb="FFFFC000"/>
                </patternFill>
              </fill>
            </x14:dxf>
          </x14:cfRule>
          <x14:cfRule type="cellIs" priority="10771" operator="equal" id="{63D26046-1D13-47A0-9B41-36E710B61BC7}">
            <xm:f>Tables!$B$6</xm:f>
            <x14:dxf>
              <fill>
                <patternFill>
                  <bgColor rgb="FFFF0000"/>
                </patternFill>
              </fill>
            </x14:dxf>
          </x14:cfRule>
          <xm:sqref>J1188:K1188</xm:sqref>
        </x14:conditionalFormatting>
        <x14:conditionalFormatting xmlns:xm="http://schemas.microsoft.com/office/excel/2006/main">
          <x14:cfRule type="cellIs" priority="10764" operator="equal" id="{E62ACBB9-ABD0-47C2-ADA5-75E0C50AC16E}">
            <xm:f>Tables!$B$3</xm:f>
            <x14:dxf>
              <fill>
                <patternFill>
                  <bgColor rgb="FFFFFFCC"/>
                </patternFill>
              </fill>
            </x14:dxf>
          </x14:cfRule>
          <x14:cfRule type="cellIs" priority="10765" operator="equal" id="{7E853586-93B6-4E19-8616-9E1DE19EA81C}">
            <xm:f>Tables!$B$4</xm:f>
            <x14:dxf>
              <fill>
                <patternFill>
                  <bgColor rgb="FF92D050"/>
                </patternFill>
              </fill>
            </x14:dxf>
          </x14:cfRule>
          <x14:cfRule type="cellIs" priority="10766" operator="equal" id="{FDAB4F4C-C8B1-4520-AF79-E5219876FCF2}">
            <xm:f>Tables!$B$5</xm:f>
            <x14:dxf>
              <fill>
                <patternFill>
                  <bgColor rgb="FFFFC000"/>
                </patternFill>
              </fill>
            </x14:dxf>
          </x14:cfRule>
          <x14:cfRule type="cellIs" priority="10767" operator="equal" id="{A18E7442-8340-486E-B654-FB6123E1032B}">
            <xm:f>Tables!$B$6</xm:f>
            <x14:dxf>
              <fill>
                <patternFill>
                  <bgColor rgb="FFFF0000"/>
                </patternFill>
              </fill>
            </x14:dxf>
          </x14:cfRule>
          <xm:sqref>Q1188</xm:sqref>
        </x14:conditionalFormatting>
        <x14:conditionalFormatting xmlns:xm="http://schemas.microsoft.com/office/excel/2006/main">
          <x14:cfRule type="cellIs" priority="10760" operator="equal" id="{51C3D0F3-328E-41C1-B327-2B044E932EEF}">
            <xm:f>Tables!$B$3</xm:f>
            <x14:dxf>
              <fill>
                <patternFill>
                  <bgColor rgb="FFFFFFCC"/>
                </patternFill>
              </fill>
            </x14:dxf>
          </x14:cfRule>
          <x14:cfRule type="cellIs" priority="10761" operator="equal" id="{466407FF-612D-4AB8-80C3-DB554FB9CADD}">
            <xm:f>Tables!$B$4</xm:f>
            <x14:dxf>
              <fill>
                <patternFill>
                  <bgColor rgb="FF92D050"/>
                </patternFill>
              </fill>
            </x14:dxf>
          </x14:cfRule>
          <x14:cfRule type="cellIs" priority="10762" operator="equal" id="{E3E1DE6E-4BF6-4DBE-A13A-C8D719A1D787}">
            <xm:f>Tables!$B$5</xm:f>
            <x14:dxf>
              <fill>
                <patternFill>
                  <bgColor rgb="FFFFC000"/>
                </patternFill>
              </fill>
            </x14:dxf>
          </x14:cfRule>
          <x14:cfRule type="cellIs" priority="10763" operator="equal" id="{30813EC6-B66D-4100-970A-47B29D062085}">
            <xm:f>Tables!$B$6</xm:f>
            <x14:dxf>
              <fill>
                <patternFill>
                  <bgColor rgb="FFFF0000"/>
                </patternFill>
              </fill>
            </x14:dxf>
          </x14:cfRule>
          <xm:sqref>M1188</xm:sqref>
        </x14:conditionalFormatting>
        <x14:conditionalFormatting xmlns:xm="http://schemas.microsoft.com/office/excel/2006/main">
          <x14:cfRule type="cellIs" priority="10756" operator="equal" id="{FEDFB22A-EE2F-4265-8425-EF967A9BE036}">
            <xm:f>Tables!$B$3</xm:f>
            <x14:dxf>
              <fill>
                <patternFill>
                  <bgColor rgb="FFFFFFCC"/>
                </patternFill>
              </fill>
            </x14:dxf>
          </x14:cfRule>
          <x14:cfRule type="cellIs" priority="10757" operator="equal" id="{E99D0FBF-D832-4493-91AA-55D6FA33A9C1}">
            <xm:f>Tables!$B$4</xm:f>
            <x14:dxf>
              <fill>
                <patternFill>
                  <bgColor rgb="FF92D050"/>
                </patternFill>
              </fill>
            </x14:dxf>
          </x14:cfRule>
          <x14:cfRule type="cellIs" priority="10758" operator="equal" id="{6702036E-D371-43CE-ADF2-44C0A0046A07}">
            <xm:f>Tables!$B$5</xm:f>
            <x14:dxf>
              <fill>
                <patternFill>
                  <bgColor rgb="FFFFC000"/>
                </patternFill>
              </fill>
            </x14:dxf>
          </x14:cfRule>
          <x14:cfRule type="cellIs" priority="10759" operator="equal" id="{D435DD9B-A272-4C85-91BA-68B204BC622C}">
            <xm:f>Tables!$B$6</xm:f>
            <x14:dxf>
              <fill>
                <patternFill>
                  <bgColor rgb="FFFF0000"/>
                </patternFill>
              </fill>
            </x14:dxf>
          </x14:cfRule>
          <xm:sqref>J1193:K1193</xm:sqref>
        </x14:conditionalFormatting>
        <x14:conditionalFormatting xmlns:xm="http://schemas.microsoft.com/office/excel/2006/main">
          <x14:cfRule type="cellIs" priority="10744" operator="equal" id="{8CA51F31-3FE0-4EDA-93D6-48D89D6A7800}">
            <xm:f>Tables!$B$3</xm:f>
            <x14:dxf>
              <fill>
                <patternFill>
                  <bgColor rgb="FFFFFFCC"/>
                </patternFill>
              </fill>
            </x14:dxf>
          </x14:cfRule>
          <x14:cfRule type="cellIs" priority="10745" operator="equal" id="{8DA6D336-83F1-4D80-96DF-65133788CD5C}">
            <xm:f>Tables!$B$4</xm:f>
            <x14:dxf>
              <fill>
                <patternFill>
                  <bgColor rgb="FF92D050"/>
                </patternFill>
              </fill>
            </x14:dxf>
          </x14:cfRule>
          <x14:cfRule type="cellIs" priority="10746" operator="equal" id="{93973055-85A5-4CCF-95C9-F137881EFFEC}">
            <xm:f>Tables!$B$5</xm:f>
            <x14:dxf>
              <fill>
                <patternFill>
                  <bgColor rgb="FFFFC000"/>
                </patternFill>
              </fill>
            </x14:dxf>
          </x14:cfRule>
          <x14:cfRule type="cellIs" priority="10747" operator="equal" id="{DCB3548D-4696-4D1D-B109-5B36D4B05C0C}">
            <xm:f>Tables!$B$6</xm:f>
            <x14:dxf>
              <fill>
                <patternFill>
                  <bgColor rgb="FFFF0000"/>
                </patternFill>
              </fill>
            </x14:dxf>
          </x14:cfRule>
          <xm:sqref>J1198:K1198</xm:sqref>
        </x14:conditionalFormatting>
        <x14:conditionalFormatting xmlns:xm="http://schemas.microsoft.com/office/excel/2006/main">
          <x14:cfRule type="cellIs" priority="10740" operator="equal" id="{226B7E83-1695-4000-96D4-2B721961594A}">
            <xm:f>Tables!$B$3</xm:f>
            <x14:dxf>
              <fill>
                <patternFill>
                  <bgColor rgb="FFFFFFCC"/>
                </patternFill>
              </fill>
            </x14:dxf>
          </x14:cfRule>
          <x14:cfRule type="cellIs" priority="10741" operator="equal" id="{B9E1808E-7EB4-4F63-92D5-C6507ED30983}">
            <xm:f>Tables!$B$4</xm:f>
            <x14:dxf>
              <fill>
                <patternFill>
                  <bgColor rgb="FF92D050"/>
                </patternFill>
              </fill>
            </x14:dxf>
          </x14:cfRule>
          <x14:cfRule type="cellIs" priority="10742" operator="equal" id="{8B813FB7-EB0D-4599-B660-8F968A3EBBE7}">
            <xm:f>Tables!$B$5</xm:f>
            <x14:dxf>
              <fill>
                <patternFill>
                  <bgColor rgb="FFFFC000"/>
                </patternFill>
              </fill>
            </x14:dxf>
          </x14:cfRule>
          <x14:cfRule type="cellIs" priority="10743" operator="equal" id="{1E75D562-230A-43FF-BB0B-5EA5A0FDCCB2}">
            <xm:f>Tables!$B$6</xm:f>
            <x14:dxf>
              <fill>
                <patternFill>
                  <bgColor rgb="FFFF0000"/>
                </patternFill>
              </fill>
            </x14:dxf>
          </x14:cfRule>
          <xm:sqref>Q1198</xm:sqref>
        </x14:conditionalFormatting>
        <x14:conditionalFormatting xmlns:xm="http://schemas.microsoft.com/office/excel/2006/main">
          <x14:cfRule type="cellIs" priority="10736" operator="equal" id="{720BB17E-ADBC-42DC-A874-1816BCAA48D3}">
            <xm:f>Tables!$B$3</xm:f>
            <x14:dxf>
              <fill>
                <patternFill>
                  <bgColor rgb="FFFFFFCC"/>
                </patternFill>
              </fill>
            </x14:dxf>
          </x14:cfRule>
          <x14:cfRule type="cellIs" priority="10737" operator="equal" id="{52E0ABA0-7A07-49E9-8FEB-2884AD958786}">
            <xm:f>Tables!$B$4</xm:f>
            <x14:dxf>
              <fill>
                <patternFill>
                  <bgColor rgb="FF92D050"/>
                </patternFill>
              </fill>
            </x14:dxf>
          </x14:cfRule>
          <x14:cfRule type="cellIs" priority="10738" operator="equal" id="{E35530E1-2DD8-494F-84F8-C32E8D1534D5}">
            <xm:f>Tables!$B$5</xm:f>
            <x14:dxf>
              <fill>
                <patternFill>
                  <bgColor rgb="FFFFC000"/>
                </patternFill>
              </fill>
            </x14:dxf>
          </x14:cfRule>
          <x14:cfRule type="cellIs" priority="10739" operator="equal" id="{11E5CF87-2D41-4BBC-B881-8DD470428D11}">
            <xm:f>Tables!$B$6</xm:f>
            <x14:dxf>
              <fill>
                <patternFill>
                  <bgColor rgb="FFFF0000"/>
                </patternFill>
              </fill>
            </x14:dxf>
          </x14:cfRule>
          <xm:sqref>M1198</xm:sqref>
        </x14:conditionalFormatting>
        <x14:conditionalFormatting xmlns:xm="http://schemas.microsoft.com/office/excel/2006/main">
          <x14:cfRule type="cellIs" priority="10732" operator="equal" id="{4DA02117-0B4D-420F-9C08-5B9B1E7D0E04}">
            <xm:f>Tables!$B$3</xm:f>
            <x14:dxf>
              <fill>
                <patternFill>
                  <bgColor rgb="FFFFFFCC"/>
                </patternFill>
              </fill>
            </x14:dxf>
          </x14:cfRule>
          <x14:cfRule type="cellIs" priority="10733" operator="equal" id="{95F848C6-B3FC-4AFD-9DFE-CCAAFF13E5FA}">
            <xm:f>Tables!$B$4</xm:f>
            <x14:dxf>
              <fill>
                <patternFill>
                  <bgColor rgb="FF92D050"/>
                </patternFill>
              </fill>
            </x14:dxf>
          </x14:cfRule>
          <x14:cfRule type="cellIs" priority="10734" operator="equal" id="{62173275-ECF4-4B6A-B273-FA73E0910FC5}">
            <xm:f>Tables!$B$5</xm:f>
            <x14:dxf>
              <fill>
                <patternFill>
                  <bgColor rgb="FFFFC000"/>
                </patternFill>
              </fill>
            </x14:dxf>
          </x14:cfRule>
          <x14:cfRule type="cellIs" priority="10735" operator="equal" id="{1CAB953B-51C3-4442-A277-271C1F36BC6C}">
            <xm:f>Tables!$B$6</xm:f>
            <x14:dxf>
              <fill>
                <patternFill>
                  <bgColor rgb="FFFF0000"/>
                </patternFill>
              </fill>
            </x14:dxf>
          </x14:cfRule>
          <xm:sqref>J1203:K1203</xm:sqref>
        </x14:conditionalFormatting>
        <x14:conditionalFormatting xmlns:xm="http://schemas.microsoft.com/office/excel/2006/main">
          <x14:cfRule type="cellIs" priority="10720" operator="equal" id="{E8941222-FA81-4FEC-AA5B-BD057B31E63C}">
            <xm:f>Tables!$B$3</xm:f>
            <x14:dxf>
              <fill>
                <patternFill>
                  <bgColor rgb="FFFFFFCC"/>
                </patternFill>
              </fill>
            </x14:dxf>
          </x14:cfRule>
          <x14:cfRule type="cellIs" priority="10721" operator="equal" id="{DDF0088A-E8BA-4CC5-9CD0-5A4DD527666B}">
            <xm:f>Tables!$B$4</xm:f>
            <x14:dxf>
              <fill>
                <patternFill>
                  <bgColor rgb="FF92D050"/>
                </patternFill>
              </fill>
            </x14:dxf>
          </x14:cfRule>
          <x14:cfRule type="cellIs" priority="10722" operator="equal" id="{1AE6E584-A5BD-4596-AAE8-1B1A5DED8397}">
            <xm:f>Tables!$B$5</xm:f>
            <x14:dxf>
              <fill>
                <patternFill>
                  <bgColor rgb="FFFFC000"/>
                </patternFill>
              </fill>
            </x14:dxf>
          </x14:cfRule>
          <x14:cfRule type="cellIs" priority="10723" operator="equal" id="{832BA711-C635-4BF3-A02B-115B0DAB67E9}">
            <xm:f>Tables!$B$6</xm:f>
            <x14:dxf>
              <fill>
                <patternFill>
                  <bgColor rgb="FFFF0000"/>
                </patternFill>
              </fill>
            </x14:dxf>
          </x14:cfRule>
          <xm:sqref>J1218:K1218</xm:sqref>
        </x14:conditionalFormatting>
        <x14:conditionalFormatting xmlns:xm="http://schemas.microsoft.com/office/excel/2006/main">
          <x14:cfRule type="cellIs" priority="10716" operator="equal" id="{A3895BC5-F509-495F-95B3-23D591F11B22}">
            <xm:f>Tables!$B$3</xm:f>
            <x14:dxf>
              <fill>
                <patternFill>
                  <bgColor rgb="FFFFFFCC"/>
                </patternFill>
              </fill>
            </x14:dxf>
          </x14:cfRule>
          <x14:cfRule type="cellIs" priority="10717" operator="equal" id="{C3AABD5B-71C7-4E55-A5E4-74987591DC73}">
            <xm:f>Tables!$B$4</xm:f>
            <x14:dxf>
              <fill>
                <patternFill>
                  <bgColor rgb="FF92D050"/>
                </patternFill>
              </fill>
            </x14:dxf>
          </x14:cfRule>
          <x14:cfRule type="cellIs" priority="10718" operator="equal" id="{F1369D7D-D727-45E9-97A5-2BF972373CBF}">
            <xm:f>Tables!$B$5</xm:f>
            <x14:dxf>
              <fill>
                <patternFill>
                  <bgColor rgb="FFFFC000"/>
                </patternFill>
              </fill>
            </x14:dxf>
          </x14:cfRule>
          <x14:cfRule type="cellIs" priority="10719" operator="equal" id="{AEA081C1-ED59-46B7-8A23-C1369457FFC4}">
            <xm:f>Tables!$B$6</xm:f>
            <x14:dxf>
              <fill>
                <patternFill>
                  <bgColor rgb="FFFF0000"/>
                </patternFill>
              </fill>
            </x14:dxf>
          </x14:cfRule>
          <xm:sqref>Q1218</xm:sqref>
        </x14:conditionalFormatting>
        <x14:conditionalFormatting xmlns:xm="http://schemas.microsoft.com/office/excel/2006/main">
          <x14:cfRule type="cellIs" priority="10712" operator="equal" id="{35F21057-19BA-458C-A516-9E7556024A51}">
            <xm:f>Tables!$B$3</xm:f>
            <x14:dxf>
              <fill>
                <patternFill>
                  <bgColor rgb="FFFFFFCC"/>
                </patternFill>
              </fill>
            </x14:dxf>
          </x14:cfRule>
          <x14:cfRule type="cellIs" priority="10713" operator="equal" id="{D20D456A-E991-43C8-8D62-1447BB4761F9}">
            <xm:f>Tables!$B$4</xm:f>
            <x14:dxf>
              <fill>
                <patternFill>
                  <bgColor rgb="FF92D050"/>
                </patternFill>
              </fill>
            </x14:dxf>
          </x14:cfRule>
          <x14:cfRule type="cellIs" priority="10714" operator="equal" id="{48406780-704D-432A-8C5B-A9222AD6C0F4}">
            <xm:f>Tables!$B$5</xm:f>
            <x14:dxf>
              <fill>
                <patternFill>
                  <bgColor rgb="FFFFC000"/>
                </patternFill>
              </fill>
            </x14:dxf>
          </x14:cfRule>
          <x14:cfRule type="cellIs" priority="10715" operator="equal" id="{5013CC1E-D9DD-49AA-AC0E-CF272C3EC253}">
            <xm:f>Tables!$B$6</xm:f>
            <x14:dxf>
              <fill>
                <patternFill>
                  <bgColor rgb="FFFF0000"/>
                </patternFill>
              </fill>
            </x14:dxf>
          </x14:cfRule>
          <xm:sqref>M1218</xm:sqref>
        </x14:conditionalFormatting>
        <x14:conditionalFormatting xmlns:xm="http://schemas.microsoft.com/office/excel/2006/main">
          <x14:cfRule type="cellIs" priority="10708" operator="equal" id="{F729D107-62CD-42A3-BD52-DA3C770074AB}">
            <xm:f>Tables!$B$3</xm:f>
            <x14:dxf>
              <fill>
                <patternFill>
                  <bgColor rgb="FFFFFFCC"/>
                </patternFill>
              </fill>
            </x14:dxf>
          </x14:cfRule>
          <x14:cfRule type="cellIs" priority="10709" operator="equal" id="{86210BF1-365D-43E2-9753-05F9A87FCC11}">
            <xm:f>Tables!$B$4</xm:f>
            <x14:dxf>
              <fill>
                <patternFill>
                  <bgColor rgb="FF92D050"/>
                </patternFill>
              </fill>
            </x14:dxf>
          </x14:cfRule>
          <x14:cfRule type="cellIs" priority="10710" operator="equal" id="{B15D01AA-7BAB-46FF-97AE-7702BC3402A2}">
            <xm:f>Tables!$B$5</xm:f>
            <x14:dxf>
              <fill>
                <patternFill>
                  <bgColor rgb="FFFFC000"/>
                </patternFill>
              </fill>
            </x14:dxf>
          </x14:cfRule>
          <x14:cfRule type="cellIs" priority="10711" operator="equal" id="{9D4F5CA8-78C0-4131-A3FB-193CD0A61547}">
            <xm:f>Tables!$B$6</xm:f>
            <x14:dxf>
              <fill>
                <patternFill>
                  <bgColor rgb="FFFF0000"/>
                </patternFill>
              </fill>
            </x14:dxf>
          </x14:cfRule>
          <xm:sqref>J1229:K1229</xm:sqref>
        </x14:conditionalFormatting>
        <x14:conditionalFormatting xmlns:xm="http://schemas.microsoft.com/office/excel/2006/main">
          <x14:cfRule type="cellIs" priority="10704" operator="equal" id="{BCD89344-151D-43A0-819D-A17A400A2FE6}">
            <xm:f>Tables!$B$3</xm:f>
            <x14:dxf>
              <fill>
                <patternFill>
                  <bgColor rgb="FFFFFFCC"/>
                </patternFill>
              </fill>
            </x14:dxf>
          </x14:cfRule>
          <x14:cfRule type="cellIs" priority="10705" operator="equal" id="{6EFFD703-3240-4CFB-9607-92179D1D1F4E}">
            <xm:f>Tables!$B$4</xm:f>
            <x14:dxf>
              <fill>
                <patternFill>
                  <bgColor rgb="FF92D050"/>
                </patternFill>
              </fill>
            </x14:dxf>
          </x14:cfRule>
          <x14:cfRule type="cellIs" priority="10706" operator="equal" id="{094D707C-0903-44FF-9ABD-A591EFA517FA}">
            <xm:f>Tables!$B$5</xm:f>
            <x14:dxf>
              <fill>
                <patternFill>
                  <bgColor rgb="FFFFC000"/>
                </patternFill>
              </fill>
            </x14:dxf>
          </x14:cfRule>
          <x14:cfRule type="cellIs" priority="10707" operator="equal" id="{D4D294DA-EA56-46A2-98CE-303F24A2317D}">
            <xm:f>Tables!$B$6</xm:f>
            <x14:dxf>
              <fill>
                <patternFill>
                  <bgColor rgb="FFFF0000"/>
                </patternFill>
              </fill>
            </x14:dxf>
          </x14:cfRule>
          <xm:sqref>Q1229</xm:sqref>
        </x14:conditionalFormatting>
        <x14:conditionalFormatting xmlns:xm="http://schemas.microsoft.com/office/excel/2006/main">
          <x14:cfRule type="cellIs" priority="10700" operator="equal" id="{7996C960-AFFF-4B15-A377-76EDBE9222EF}">
            <xm:f>Tables!$B$3</xm:f>
            <x14:dxf>
              <fill>
                <patternFill>
                  <bgColor rgb="FFFFFFCC"/>
                </patternFill>
              </fill>
            </x14:dxf>
          </x14:cfRule>
          <x14:cfRule type="cellIs" priority="10701" operator="equal" id="{1AFAE172-8145-4EB1-BBCC-7908E425A6D4}">
            <xm:f>Tables!$B$4</xm:f>
            <x14:dxf>
              <fill>
                <patternFill>
                  <bgColor rgb="FF92D050"/>
                </patternFill>
              </fill>
            </x14:dxf>
          </x14:cfRule>
          <x14:cfRule type="cellIs" priority="10702" operator="equal" id="{2BE56B21-8E97-49D0-9D77-8331FADF2B1B}">
            <xm:f>Tables!$B$5</xm:f>
            <x14:dxf>
              <fill>
                <patternFill>
                  <bgColor rgb="FFFFC000"/>
                </patternFill>
              </fill>
            </x14:dxf>
          </x14:cfRule>
          <x14:cfRule type="cellIs" priority="10703" operator="equal" id="{4BA59B57-FCBB-4B86-8F50-F38D5A8BEC4C}">
            <xm:f>Tables!$B$6</xm:f>
            <x14:dxf>
              <fill>
                <patternFill>
                  <bgColor rgb="FFFF0000"/>
                </patternFill>
              </fill>
            </x14:dxf>
          </x14:cfRule>
          <xm:sqref>M1229</xm:sqref>
        </x14:conditionalFormatting>
        <x14:conditionalFormatting xmlns:xm="http://schemas.microsoft.com/office/excel/2006/main">
          <x14:cfRule type="cellIs" priority="10696" operator="equal" id="{043E570C-85AA-4806-AD9F-A9F1FA499D44}">
            <xm:f>Tables!$B$3</xm:f>
            <x14:dxf>
              <fill>
                <patternFill>
                  <bgColor rgb="FFFFFFCC"/>
                </patternFill>
              </fill>
            </x14:dxf>
          </x14:cfRule>
          <x14:cfRule type="cellIs" priority="10697" operator="equal" id="{44E8876A-590B-48F9-BD52-912F2E22A0F2}">
            <xm:f>Tables!$B$4</xm:f>
            <x14:dxf>
              <fill>
                <patternFill>
                  <bgColor rgb="FF92D050"/>
                </patternFill>
              </fill>
            </x14:dxf>
          </x14:cfRule>
          <x14:cfRule type="cellIs" priority="10698" operator="equal" id="{F8B000C7-8E93-43C8-8A56-7A65E21F9766}">
            <xm:f>Tables!$B$5</xm:f>
            <x14:dxf>
              <fill>
                <patternFill>
                  <bgColor rgb="FFFFC000"/>
                </patternFill>
              </fill>
            </x14:dxf>
          </x14:cfRule>
          <x14:cfRule type="cellIs" priority="10699" operator="equal" id="{B5E614B0-92AA-4907-9F3D-7199F53162E6}">
            <xm:f>Tables!$B$6</xm:f>
            <x14:dxf>
              <fill>
                <patternFill>
                  <bgColor rgb="FFFF0000"/>
                </patternFill>
              </fill>
            </x14:dxf>
          </x14:cfRule>
          <xm:sqref>J1286:K1286</xm:sqref>
        </x14:conditionalFormatting>
        <x14:conditionalFormatting xmlns:xm="http://schemas.microsoft.com/office/excel/2006/main">
          <x14:cfRule type="cellIs" priority="10692" operator="equal" id="{93E8C8AB-DB03-433A-B670-86C826DF91BA}">
            <xm:f>Tables!$B$3</xm:f>
            <x14:dxf>
              <fill>
                <patternFill>
                  <bgColor rgb="FFFFFFCC"/>
                </patternFill>
              </fill>
            </x14:dxf>
          </x14:cfRule>
          <x14:cfRule type="cellIs" priority="10693" operator="equal" id="{32207859-D435-4830-8BFD-DA25ABAB7469}">
            <xm:f>Tables!$B$4</xm:f>
            <x14:dxf>
              <fill>
                <patternFill>
                  <bgColor rgb="FF92D050"/>
                </patternFill>
              </fill>
            </x14:dxf>
          </x14:cfRule>
          <x14:cfRule type="cellIs" priority="10694" operator="equal" id="{5768B16B-266A-4F9E-9C39-294ECAAACDAD}">
            <xm:f>Tables!$B$5</xm:f>
            <x14:dxf>
              <fill>
                <patternFill>
                  <bgColor rgb="FFFFC000"/>
                </patternFill>
              </fill>
            </x14:dxf>
          </x14:cfRule>
          <x14:cfRule type="cellIs" priority="10695" operator="equal" id="{F63DAB76-BE24-44F5-983D-DA02B6DBF7D3}">
            <xm:f>Tables!$B$6</xm:f>
            <x14:dxf>
              <fill>
                <patternFill>
                  <bgColor rgb="FFFF0000"/>
                </patternFill>
              </fill>
            </x14:dxf>
          </x14:cfRule>
          <xm:sqref>Q1286</xm:sqref>
        </x14:conditionalFormatting>
        <x14:conditionalFormatting xmlns:xm="http://schemas.microsoft.com/office/excel/2006/main">
          <x14:cfRule type="cellIs" priority="10688" operator="equal" id="{3090BDC5-6D91-4674-8CB3-F18DBB0F1CBA}">
            <xm:f>Tables!$B$3</xm:f>
            <x14:dxf>
              <fill>
                <patternFill>
                  <bgColor rgb="FFFFFFCC"/>
                </patternFill>
              </fill>
            </x14:dxf>
          </x14:cfRule>
          <x14:cfRule type="cellIs" priority="10689" operator="equal" id="{B33CE3FD-B4B9-417C-B760-A69A75E21F0D}">
            <xm:f>Tables!$B$4</xm:f>
            <x14:dxf>
              <fill>
                <patternFill>
                  <bgColor rgb="FF92D050"/>
                </patternFill>
              </fill>
            </x14:dxf>
          </x14:cfRule>
          <x14:cfRule type="cellIs" priority="10690" operator="equal" id="{B7BB7FFA-6BAE-4407-B527-AEA39F67CFD4}">
            <xm:f>Tables!$B$5</xm:f>
            <x14:dxf>
              <fill>
                <patternFill>
                  <bgColor rgb="FFFFC000"/>
                </patternFill>
              </fill>
            </x14:dxf>
          </x14:cfRule>
          <x14:cfRule type="cellIs" priority="10691" operator="equal" id="{7216F24E-C46E-4926-8FFE-165B7804188E}">
            <xm:f>Tables!$B$6</xm:f>
            <x14:dxf>
              <fill>
                <patternFill>
                  <bgColor rgb="FFFF0000"/>
                </patternFill>
              </fill>
            </x14:dxf>
          </x14:cfRule>
          <xm:sqref>M1286</xm:sqref>
        </x14:conditionalFormatting>
        <x14:conditionalFormatting xmlns:xm="http://schemas.microsoft.com/office/excel/2006/main">
          <x14:cfRule type="cellIs" priority="10684" operator="equal" id="{4DFE0A14-9181-472D-9B19-6BB1961DBF1C}">
            <xm:f>Tables!$B$3</xm:f>
            <x14:dxf>
              <fill>
                <patternFill>
                  <bgColor rgb="FFFFFFCC"/>
                </patternFill>
              </fill>
            </x14:dxf>
          </x14:cfRule>
          <x14:cfRule type="cellIs" priority="10685" operator="equal" id="{B1745F02-A628-490D-B28E-3652D702BA97}">
            <xm:f>Tables!$B$4</xm:f>
            <x14:dxf>
              <fill>
                <patternFill>
                  <bgColor rgb="FF92D050"/>
                </patternFill>
              </fill>
            </x14:dxf>
          </x14:cfRule>
          <x14:cfRule type="cellIs" priority="10686" operator="equal" id="{B7BF2F5A-1E67-485B-AFBF-B7B4F8FAC6ED}">
            <xm:f>Tables!$B$5</xm:f>
            <x14:dxf>
              <fill>
                <patternFill>
                  <bgColor rgb="FFFFC000"/>
                </patternFill>
              </fill>
            </x14:dxf>
          </x14:cfRule>
          <x14:cfRule type="cellIs" priority="10687" operator="equal" id="{675BCFC8-BB70-457B-94C2-1A425FAE1F5D}">
            <xm:f>Tables!$B$6</xm:f>
            <x14:dxf>
              <fill>
                <patternFill>
                  <bgColor rgb="FFFF0000"/>
                </patternFill>
              </fill>
            </x14:dxf>
          </x14:cfRule>
          <xm:sqref>J1300:K1300</xm:sqref>
        </x14:conditionalFormatting>
        <x14:conditionalFormatting xmlns:xm="http://schemas.microsoft.com/office/excel/2006/main">
          <x14:cfRule type="cellIs" priority="10672" operator="equal" id="{84CC85E5-86D7-4702-8AAB-EB3A3E350A3C}">
            <xm:f>Tables!$B$3</xm:f>
            <x14:dxf>
              <fill>
                <patternFill>
                  <bgColor rgb="FFFFFFCC"/>
                </patternFill>
              </fill>
            </x14:dxf>
          </x14:cfRule>
          <x14:cfRule type="cellIs" priority="10673" operator="equal" id="{980C10FA-0AAA-4B90-903C-62A3365B982A}">
            <xm:f>Tables!$B$4</xm:f>
            <x14:dxf>
              <fill>
                <patternFill>
                  <bgColor rgb="FF92D050"/>
                </patternFill>
              </fill>
            </x14:dxf>
          </x14:cfRule>
          <x14:cfRule type="cellIs" priority="10674" operator="equal" id="{82187383-B978-4331-A54B-195D7C13AEBC}">
            <xm:f>Tables!$B$5</xm:f>
            <x14:dxf>
              <fill>
                <patternFill>
                  <bgColor rgb="FFFFC000"/>
                </patternFill>
              </fill>
            </x14:dxf>
          </x14:cfRule>
          <x14:cfRule type="cellIs" priority="10675" operator="equal" id="{10365206-38F5-48F3-A5AC-241FE9A2A755}">
            <xm:f>Tables!$B$6</xm:f>
            <x14:dxf>
              <fill>
                <patternFill>
                  <bgColor rgb="FFFF0000"/>
                </patternFill>
              </fill>
            </x14:dxf>
          </x14:cfRule>
          <xm:sqref>J1314:K1314</xm:sqref>
        </x14:conditionalFormatting>
        <x14:conditionalFormatting xmlns:xm="http://schemas.microsoft.com/office/excel/2006/main">
          <x14:cfRule type="cellIs" priority="10668" operator="equal" id="{D9272781-9791-406C-82D3-817B3CB82A06}">
            <xm:f>Tables!$B$3</xm:f>
            <x14:dxf>
              <fill>
                <patternFill>
                  <bgColor rgb="FFFFFFCC"/>
                </patternFill>
              </fill>
            </x14:dxf>
          </x14:cfRule>
          <x14:cfRule type="cellIs" priority="10669" operator="equal" id="{40FCD22E-A441-48B4-853E-88CFDD3F24BD}">
            <xm:f>Tables!$B$4</xm:f>
            <x14:dxf>
              <fill>
                <patternFill>
                  <bgColor rgb="FF92D050"/>
                </patternFill>
              </fill>
            </x14:dxf>
          </x14:cfRule>
          <x14:cfRule type="cellIs" priority="10670" operator="equal" id="{805D26D3-F8E3-48F9-87EA-D1E20BF7C9E5}">
            <xm:f>Tables!$B$5</xm:f>
            <x14:dxf>
              <fill>
                <patternFill>
                  <bgColor rgb="FFFFC000"/>
                </patternFill>
              </fill>
            </x14:dxf>
          </x14:cfRule>
          <x14:cfRule type="cellIs" priority="10671" operator="equal" id="{86E558D5-BABA-4D4A-AFDC-5170D41C7E26}">
            <xm:f>Tables!$B$6</xm:f>
            <x14:dxf>
              <fill>
                <patternFill>
                  <bgColor rgb="FFFF0000"/>
                </patternFill>
              </fill>
            </x14:dxf>
          </x14:cfRule>
          <xm:sqref>Q1314</xm:sqref>
        </x14:conditionalFormatting>
        <x14:conditionalFormatting xmlns:xm="http://schemas.microsoft.com/office/excel/2006/main">
          <x14:cfRule type="cellIs" priority="10664" operator="equal" id="{EE8FD9A8-FD8E-4E00-965C-A2B8617524E7}">
            <xm:f>Tables!$B$3</xm:f>
            <x14:dxf>
              <fill>
                <patternFill>
                  <bgColor rgb="FFFFFFCC"/>
                </patternFill>
              </fill>
            </x14:dxf>
          </x14:cfRule>
          <x14:cfRule type="cellIs" priority="10665" operator="equal" id="{D71C6E3F-3EFE-4D86-867E-3947BC3D7D8F}">
            <xm:f>Tables!$B$4</xm:f>
            <x14:dxf>
              <fill>
                <patternFill>
                  <bgColor rgb="FF92D050"/>
                </patternFill>
              </fill>
            </x14:dxf>
          </x14:cfRule>
          <x14:cfRule type="cellIs" priority="10666" operator="equal" id="{2002CBFF-B785-4EAC-A87C-D40F8222766D}">
            <xm:f>Tables!$B$5</xm:f>
            <x14:dxf>
              <fill>
                <patternFill>
                  <bgColor rgb="FFFFC000"/>
                </patternFill>
              </fill>
            </x14:dxf>
          </x14:cfRule>
          <x14:cfRule type="cellIs" priority="10667" operator="equal" id="{E7898F01-262D-46EE-888B-3D543121F8AD}">
            <xm:f>Tables!$B$6</xm:f>
            <x14:dxf>
              <fill>
                <patternFill>
                  <bgColor rgb="FFFF0000"/>
                </patternFill>
              </fill>
            </x14:dxf>
          </x14:cfRule>
          <xm:sqref>M1314</xm:sqref>
        </x14:conditionalFormatting>
        <x14:conditionalFormatting xmlns:xm="http://schemas.microsoft.com/office/excel/2006/main">
          <x14:cfRule type="cellIs" priority="10660" operator="equal" id="{59898DB4-6352-4796-A504-3110B9EA4600}">
            <xm:f>Tables!$B$3</xm:f>
            <x14:dxf>
              <fill>
                <patternFill>
                  <bgColor rgb="FFFFFFCC"/>
                </patternFill>
              </fill>
            </x14:dxf>
          </x14:cfRule>
          <x14:cfRule type="cellIs" priority="10661" operator="equal" id="{47708C56-0F61-40B1-A9E0-AC714F0CC8B1}">
            <xm:f>Tables!$B$4</xm:f>
            <x14:dxf>
              <fill>
                <patternFill>
                  <bgColor rgb="FF92D050"/>
                </patternFill>
              </fill>
            </x14:dxf>
          </x14:cfRule>
          <x14:cfRule type="cellIs" priority="10662" operator="equal" id="{439BBEBC-1F13-4E9E-B86D-DE1A10922EF8}">
            <xm:f>Tables!$B$5</xm:f>
            <x14:dxf>
              <fill>
                <patternFill>
                  <bgColor rgb="FFFFC000"/>
                </patternFill>
              </fill>
            </x14:dxf>
          </x14:cfRule>
          <x14:cfRule type="cellIs" priority="10663" operator="equal" id="{0A2FA2C0-8793-4694-BC89-5DE08775043E}">
            <xm:f>Tables!$B$6</xm:f>
            <x14:dxf>
              <fill>
                <patternFill>
                  <bgColor rgb="FFFF0000"/>
                </patternFill>
              </fill>
            </x14:dxf>
          </x14:cfRule>
          <xm:sqref>J1333:K1333</xm:sqref>
        </x14:conditionalFormatting>
        <x14:conditionalFormatting xmlns:xm="http://schemas.microsoft.com/office/excel/2006/main">
          <x14:cfRule type="cellIs" priority="10656" operator="equal" id="{92C28402-84EB-46B2-BC97-44AAD5268325}">
            <xm:f>Tables!$B$3</xm:f>
            <x14:dxf>
              <fill>
                <patternFill>
                  <bgColor rgb="FFFFFFCC"/>
                </patternFill>
              </fill>
            </x14:dxf>
          </x14:cfRule>
          <x14:cfRule type="cellIs" priority="10657" operator="equal" id="{0C75E403-DFE1-4831-8ABA-1CED3BE9DAF4}">
            <xm:f>Tables!$B$4</xm:f>
            <x14:dxf>
              <fill>
                <patternFill>
                  <bgColor rgb="FF92D050"/>
                </patternFill>
              </fill>
            </x14:dxf>
          </x14:cfRule>
          <x14:cfRule type="cellIs" priority="10658" operator="equal" id="{B57EB983-327A-4658-A3A0-76D51C6C03B4}">
            <xm:f>Tables!$B$5</xm:f>
            <x14:dxf>
              <fill>
                <patternFill>
                  <bgColor rgb="FFFFC000"/>
                </patternFill>
              </fill>
            </x14:dxf>
          </x14:cfRule>
          <x14:cfRule type="cellIs" priority="10659" operator="equal" id="{8B15DB62-D6CC-481F-B880-DD68C8A6FA50}">
            <xm:f>Tables!$B$6</xm:f>
            <x14:dxf>
              <fill>
                <patternFill>
                  <bgColor rgb="FFFF0000"/>
                </patternFill>
              </fill>
            </x14:dxf>
          </x14:cfRule>
          <xm:sqref>Q1333</xm:sqref>
        </x14:conditionalFormatting>
        <x14:conditionalFormatting xmlns:xm="http://schemas.microsoft.com/office/excel/2006/main">
          <x14:cfRule type="cellIs" priority="10652" operator="equal" id="{ECC36E6B-5920-4A58-BFD7-519EC76BE088}">
            <xm:f>Tables!$B$3</xm:f>
            <x14:dxf>
              <fill>
                <patternFill>
                  <bgColor rgb="FFFFFFCC"/>
                </patternFill>
              </fill>
            </x14:dxf>
          </x14:cfRule>
          <x14:cfRule type="cellIs" priority="10653" operator="equal" id="{F0B6E8BE-AB8E-46C9-BDF9-F892B22D9849}">
            <xm:f>Tables!$B$4</xm:f>
            <x14:dxf>
              <fill>
                <patternFill>
                  <bgColor rgb="FF92D050"/>
                </patternFill>
              </fill>
            </x14:dxf>
          </x14:cfRule>
          <x14:cfRule type="cellIs" priority="10654" operator="equal" id="{D65B3FC9-C0EF-4954-A423-213FD9D4BBCA}">
            <xm:f>Tables!$B$5</xm:f>
            <x14:dxf>
              <fill>
                <patternFill>
                  <bgColor rgb="FFFFC000"/>
                </patternFill>
              </fill>
            </x14:dxf>
          </x14:cfRule>
          <x14:cfRule type="cellIs" priority="10655" operator="equal" id="{6250E649-93C8-4497-83F3-A4A70162B3C0}">
            <xm:f>Tables!$B$6</xm:f>
            <x14:dxf>
              <fill>
                <patternFill>
                  <bgColor rgb="FFFF0000"/>
                </patternFill>
              </fill>
            </x14:dxf>
          </x14:cfRule>
          <xm:sqref>M1333</xm:sqref>
        </x14:conditionalFormatting>
        <x14:conditionalFormatting xmlns:xm="http://schemas.microsoft.com/office/excel/2006/main">
          <x14:cfRule type="cellIs" priority="10648" operator="equal" id="{80640D3A-3D91-4DFF-A74C-C89237BB53A6}">
            <xm:f>Tables!$B$3</xm:f>
            <x14:dxf>
              <fill>
                <patternFill>
                  <bgColor rgb="FFFFFFCC"/>
                </patternFill>
              </fill>
            </x14:dxf>
          </x14:cfRule>
          <x14:cfRule type="cellIs" priority="10649" operator="equal" id="{371B585F-E417-4AEC-AC35-9A34DB5C0A5A}">
            <xm:f>Tables!$B$4</xm:f>
            <x14:dxf>
              <fill>
                <patternFill>
                  <bgColor rgb="FF92D050"/>
                </patternFill>
              </fill>
            </x14:dxf>
          </x14:cfRule>
          <x14:cfRule type="cellIs" priority="10650" operator="equal" id="{D96DA95F-61EA-4B86-9315-E15801C0073A}">
            <xm:f>Tables!$B$5</xm:f>
            <x14:dxf>
              <fill>
                <patternFill>
                  <bgColor rgb="FFFFC000"/>
                </patternFill>
              </fill>
            </x14:dxf>
          </x14:cfRule>
          <x14:cfRule type="cellIs" priority="10651" operator="equal" id="{40047EEF-B6BB-4EF1-B55D-F664C2235CB6}">
            <xm:f>Tables!$B$6</xm:f>
            <x14:dxf>
              <fill>
                <patternFill>
                  <bgColor rgb="FFFF0000"/>
                </patternFill>
              </fill>
            </x14:dxf>
          </x14:cfRule>
          <xm:sqref>J1344:K1344</xm:sqref>
        </x14:conditionalFormatting>
        <x14:conditionalFormatting xmlns:xm="http://schemas.microsoft.com/office/excel/2006/main">
          <x14:cfRule type="cellIs" priority="10644" operator="equal" id="{822EF6C3-CE5D-4C68-8A0B-7DB2E6716374}">
            <xm:f>Tables!$B$3</xm:f>
            <x14:dxf>
              <fill>
                <patternFill>
                  <bgColor rgb="FFFFFFCC"/>
                </patternFill>
              </fill>
            </x14:dxf>
          </x14:cfRule>
          <x14:cfRule type="cellIs" priority="10645" operator="equal" id="{CA292776-F43A-410C-8238-15AC330C863D}">
            <xm:f>Tables!$B$4</xm:f>
            <x14:dxf>
              <fill>
                <patternFill>
                  <bgColor rgb="FF92D050"/>
                </patternFill>
              </fill>
            </x14:dxf>
          </x14:cfRule>
          <x14:cfRule type="cellIs" priority="10646" operator="equal" id="{6BFADA15-E815-4105-8276-30342B602288}">
            <xm:f>Tables!$B$5</xm:f>
            <x14:dxf>
              <fill>
                <patternFill>
                  <bgColor rgb="FFFFC000"/>
                </patternFill>
              </fill>
            </x14:dxf>
          </x14:cfRule>
          <x14:cfRule type="cellIs" priority="10647" operator="equal" id="{B1CCE895-C13F-450B-8D8A-A577EF5620B7}">
            <xm:f>Tables!$B$6</xm:f>
            <x14:dxf>
              <fill>
                <patternFill>
                  <bgColor rgb="FFFF0000"/>
                </patternFill>
              </fill>
            </x14:dxf>
          </x14:cfRule>
          <xm:sqref>Q1344</xm:sqref>
        </x14:conditionalFormatting>
        <x14:conditionalFormatting xmlns:xm="http://schemas.microsoft.com/office/excel/2006/main">
          <x14:cfRule type="cellIs" priority="10640" operator="equal" id="{539863D9-D181-4781-A933-9C6054BC6E47}">
            <xm:f>Tables!$B$3</xm:f>
            <x14:dxf>
              <fill>
                <patternFill>
                  <bgColor rgb="FFFFFFCC"/>
                </patternFill>
              </fill>
            </x14:dxf>
          </x14:cfRule>
          <x14:cfRule type="cellIs" priority="10641" operator="equal" id="{6A734F71-EF79-40B4-A398-016F18445701}">
            <xm:f>Tables!$B$4</xm:f>
            <x14:dxf>
              <fill>
                <patternFill>
                  <bgColor rgb="FF92D050"/>
                </patternFill>
              </fill>
            </x14:dxf>
          </x14:cfRule>
          <x14:cfRule type="cellIs" priority="10642" operator="equal" id="{CBD4A3AA-E8B6-4468-B3CD-E03711D9160E}">
            <xm:f>Tables!$B$5</xm:f>
            <x14:dxf>
              <fill>
                <patternFill>
                  <bgColor rgb="FFFFC000"/>
                </patternFill>
              </fill>
            </x14:dxf>
          </x14:cfRule>
          <x14:cfRule type="cellIs" priority="10643" operator="equal" id="{13ACD550-6630-4D61-8E76-DB79BCBA92E8}">
            <xm:f>Tables!$B$6</xm:f>
            <x14:dxf>
              <fill>
                <patternFill>
                  <bgColor rgb="FFFF0000"/>
                </patternFill>
              </fill>
            </x14:dxf>
          </x14:cfRule>
          <xm:sqref>M1344</xm:sqref>
        </x14:conditionalFormatting>
        <x14:conditionalFormatting xmlns:xm="http://schemas.microsoft.com/office/excel/2006/main">
          <x14:cfRule type="cellIs" priority="10636" operator="equal" id="{67F54FC8-57F3-4004-BD37-84A21794FA82}">
            <xm:f>Tables!$B$3</xm:f>
            <x14:dxf>
              <fill>
                <patternFill>
                  <bgColor rgb="FFFFFFCC"/>
                </patternFill>
              </fill>
            </x14:dxf>
          </x14:cfRule>
          <x14:cfRule type="cellIs" priority="10637" operator="equal" id="{AE1B1ECA-C587-4A29-BE1A-5AEB7BB2F266}">
            <xm:f>Tables!$B$4</xm:f>
            <x14:dxf>
              <fill>
                <patternFill>
                  <bgColor rgb="FF92D050"/>
                </patternFill>
              </fill>
            </x14:dxf>
          </x14:cfRule>
          <x14:cfRule type="cellIs" priority="10638" operator="equal" id="{C6B9EA8B-DEEC-46D2-8976-5D55C052C748}">
            <xm:f>Tables!$B$5</xm:f>
            <x14:dxf>
              <fill>
                <patternFill>
                  <bgColor rgb="FFFFC000"/>
                </patternFill>
              </fill>
            </x14:dxf>
          </x14:cfRule>
          <x14:cfRule type="cellIs" priority="10639" operator="equal" id="{61A9094E-B1EF-4863-8D6D-803A0DF15A8D}">
            <xm:f>Tables!$B$6</xm:f>
            <x14:dxf>
              <fill>
                <patternFill>
                  <bgColor rgb="FFFF0000"/>
                </patternFill>
              </fill>
            </x14:dxf>
          </x14:cfRule>
          <xm:sqref>J1391:K1391</xm:sqref>
        </x14:conditionalFormatting>
        <x14:conditionalFormatting xmlns:xm="http://schemas.microsoft.com/office/excel/2006/main">
          <x14:cfRule type="cellIs" priority="10624" operator="equal" id="{5A5B156B-BF4E-45A4-BE93-21240AB9AB7B}">
            <xm:f>Tables!$B$3</xm:f>
            <x14:dxf>
              <fill>
                <patternFill>
                  <bgColor rgb="FFFFFFCC"/>
                </patternFill>
              </fill>
            </x14:dxf>
          </x14:cfRule>
          <x14:cfRule type="cellIs" priority="10625" operator="equal" id="{AC920A90-D52A-44CC-BC31-AE9E0F23BB44}">
            <xm:f>Tables!$B$4</xm:f>
            <x14:dxf>
              <fill>
                <patternFill>
                  <bgColor rgb="FF92D050"/>
                </patternFill>
              </fill>
            </x14:dxf>
          </x14:cfRule>
          <x14:cfRule type="cellIs" priority="10626" operator="equal" id="{D76151B3-2B71-4795-AE93-B65F4ECBE306}">
            <xm:f>Tables!$B$5</xm:f>
            <x14:dxf>
              <fill>
                <patternFill>
                  <bgColor rgb="FFFFC000"/>
                </patternFill>
              </fill>
            </x14:dxf>
          </x14:cfRule>
          <x14:cfRule type="cellIs" priority="10627" operator="equal" id="{F0707EA3-6F3E-4874-9E2D-26571B446F52}">
            <xm:f>Tables!$B$6</xm:f>
            <x14:dxf>
              <fill>
                <patternFill>
                  <bgColor rgb="FFFF0000"/>
                </patternFill>
              </fill>
            </x14:dxf>
          </x14:cfRule>
          <xm:sqref>J1400:K1400</xm:sqref>
        </x14:conditionalFormatting>
        <x14:conditionalFormatting xmlns:xm="http://schemas.microsoft.com/office/excel/2006/main">
          <x14:cfRule type="cellIs" priority="10612" operator="equal" id="{51F7B1C9-0374-43A6-81A0-422CC8D80B29}">
            <xm:f>Tables!$B$3</xm:f>
            <x14:dxf>
              <fill>
                <patternFill>
                  <bgColor rgb="FFFFFFCC"/>
                </patternFill>
              </fill>
            </x14:dxf>
          </x14:cfRule>
          <x14:cfRule type="cellIs" priority="10613" operator="equal" id="{2FEC0FD3-EFA8-4943-9915-3408811C28F2}">
            <xm:f>Tables!$B$4</xm:f>
            <x14:dxf>
              <fill>
                <patternFill>
                  <bgColor rgb="FF92D050"/>
                </patternFill>
              </fill>
            </x14:dxf>
          </x14:cfRule>
          <x14:cfRule type="cellIs" priority="10614" operator="equal" id="{7F3FE05D-BE15-4E17-98C8-CB393D46B67C}">
            <xm:f>Tables!$B$5</xm:f>
            <x14:dxf>
              <fill>
                <patternFill>
                  <bgColor rgb="FFFFC000"/>
                </patternFill>
              </fill>
            </x14:dxf>
          </x14:cfRule>
          <x14:cfRule type="cellIs" priority="10615" operator="equal" id="{A64C336D-24A1-46F2-A3DA-27DF4122A2BB}">
            <xm:f>Tables!$B$6</xm:f>
            <x14:dxf>
              <fill>
                <patternFill>
                  <bgColor rgb="FFFF0000"/>
                </patternFill>
              </fill>
            </x14:dxf>
          </x14:cfRule>
          <xm:sqref>J1409:K1409</xm:sqref>
        </x14:conditionalFormatting>
        <x14:conditionalFormatting xmlns:xm="http://schemas.microsoft.com/office/excel/2006/main">
          <x14:cfRule type="cellIs" priority="10600" operator="equal" id="{E72625FF-E227-4026-8876-CC08576F9054}">
            <xm:f>Tables!$B$3</xm:f>
            <x14:dxf>
              <fill>
                <patternFill>
                  <bgColor rgb="FFFFFFCC"/>
                </patternFill>
              </fill>
            </x14:dxf>
          </x14:cfRule>
          <x14:cfRule type="cellIs" priority="10601" operator="equal" id="{1BE3C84B-B7DC-47FC-9D60-5D25593A595F}">
            <xm:f>Tables!$B$4</xm:f>
            <x14:dxf>
              <fill>
                <patternFill>
                  <bgColor rgb="FF92D050"/>
                </patternFill>
              </fill>
            </x14:dxf>
          </x14:cfRule>
          <x14:cfRule type="cellIs" priority="10602" operator="equal" id="{D44590FB-2BB2-4843-9418-C26F41719C59}">
            <xm:f>Tables!$B$5</xm:f>
            <x14:dxf>
              <fill>
                <patternFill>
                  <bgColor rgb="FFFFC000"/>
                </patternFill>
              </fill>
            </x14:dxf>
          </x14:cfRule>
          <x14:cfRule type="cellIs" priority="10603" operator="equal" id="{AC8E9658-620F-4922-B137-A3FBF6277817}">
            <xm:f>Tables!$B$6</xm:f>
            <x14:dxf>
              <fill>
                <patternFill>
                  <bgColor rgb="FFFF0000"/>
                </patternFill>
              </fill>
            </x14:dxf>
          </x14:cfRule>
          <xm:sqref>J1418:K1418</xm:sqref>
        </x14:conditionalFormatting>
        <x14:conditionalFormatting xmlns:xm="http://schemas.microsoft.com/office/excel/2006/main">
          <x14:cfRule type="cellIs" priority="10588" operator="equal" id="{03D8285C-7AF4-4D8D-8F7F-95D5748F99DD}">
            <xm:f>Tables!$B$3</xm:f>
            <x14:dxf>
              <fill>
                <patternFill>
                  <bgColor rgb="FFFFFFCC"/>
                </patternFill>
              </fill>
            </x14:dxf>
          </x14:cfRule>
          <x14:cfRule type="cellIs" priority="10589" operator="equal" id="{71BA3763-29CE-405C-8981-4612C475537C}">
            <xm:f>Tables!$B$4</xm:f>
            <x14:dxf>
              <fill>
                <patternFill>
                  <bgColor rgb="FF92D050"/>
                </patternFill>
              </fill>
            </x14:dxf>
          </x14:cfRule>
          <x14:cfRule type="cellIs" priority="10590" operator="equal" id="{75495758-5F1E-4D72-9F71-DA7C3C2C954D}">
            <xm:f>Tables!$B$5</xm:f>
            <x14:dxf>
              <fill>
                <patternFill>
                  <bgColor rgb="FFFFC000"/>
                </patternFill>
              </fill>
            </x14:dxf>
          </x14:cfRule>
          <x14:cfRule type="cellIs" priority="10591" operator="equal" id="{D0B1FFDA-6AFB-47E6-9367-F53F0ECE85B5}">
            <xm:f>Tables!$B$6</xm:f>
            <x14:dxf>
              <fill>
                <patternFill>
                  <bgColor rgb="FFFF0000"/>
                </patternFill>
              </fill>
            </x14:dxf>
          </x14:cfRule>
          <xm:sqref>J1427:K1427</xm:sqref>
        </x14:conditionalFormatting>
        <x14:conditionalFormatting xmlns:xm="http://schemas.microsoft.com/office/excel/2006/main">
          <x14:cfRule type="cellIs" priority="10576" operator="equal" id="{7ECD7372-BED1-4C66-B951-637DAAACEBBF}">
            <xm:f>Tables!$B$3</xm:f>
            <x14:dxf>
              <fill>
                <patternFill>
                  <bgColor rgb="FFFFFFCC"/>
                </patternFill>
              </fill>
            </x14:dxf>
          </x14:cfRule>
          <x14:cfRule type="cellIs" priority="10577" operator="equal" id="{34149E00-27CC-422F-BC60-3F91760D7497}">
            <xm:f>Tables!$B$4</xm:f>
            <x14:dxf>
              <fill>
                <patternFill>
                  <bgColor rgb="FF92D050"/>
                </patternFill>
              </fill>
            </x14:dxf>
          </x14:cfRule>
          <x14:cfRule type="cellIs" priority="10578" operator="equal" id="{B4FC796F-EB7C-4341-B4A8-0FEF47F651A1}">
            <xm:f>Tables!$B$5</xm:f>
            <x14:dxf>
              <fill>
                <patternFill>
                  <bgColor rgb="FFFFC000"/>
                </patternFill>
              </fill>
            </x14:dxf>
          </x14:cfRule>
          <x14:cfRule type="cellIs" priority="10579" operator="equal" id="{3724E91C-C86E-4BBB-9DAF-ACEA89615013}">
            <xm:f>Tables!$B$6</xm:f>
            <x14:dxf>
              <fill>
                <patternFill>
                  <bgColor rgb="FFFF0000"/>
                </patternFill>
              </fill>
            </x14:dxf>
          </x14:cfRule>
          <xm:sqref>J1436:K1436</xm:sqref>
        </x14:conditionalFormatting>
        <x14:conditionalFormatting xmlns:xm="http://schemas.microsoft.com/office/excel/2006/main">
          <x14:cfRule type="cellIs" priority="10564" operator="equal" id="{EE40DECB-A70F-49C9-88F2-898515ACA304}">
            <xm:f>Tables!$B$3</xm:f>
            <x14:dxf>
              <fill>
                <patternFill>
                  <bgColor rgb="FFFFFFCC"/>
                </patternFill>
              </fill>
            </x14:dxf>
          </x14:cfRule>
          <x14:cfRule type="cellIs" priority="10565" operator="equal" id="{3409E242-A304-451A-B7BC-3F03E2EB04CD}">
            <xm:f>Tables!$B$4</xm:f>
            <x14:dxf>
              <fill>
                <patternFill>
                  <bgColor rgb="FF92D050"/>
                </patternFill>
              </fill>
            </x14:dxf>
          </x14:cfRule>
          <x14:cfRule type="cellIs" priority="10566" operator="equal" id="{218AA0AB-77D0-4A7D-B406-A6B3FC4C3BAD}">
            <xm:f>Tables!$B$5</xm:f>
            <x14:dxf>
              <fill>
                <patternFill>
                  <bgColor rgb="FFFFC000"/>
                </patternFill>
              </fill>
            </x14:dxf>
          </x14:cfRule>
          <x14:cfRule type="cellIs" priority="10567" operator="equal" id="{836EB6DF-E87A-42C0-92A4-B0947F82F0BF}">
            <xm:f>Tables!$B$6</xm:f>
            <x14:dxf>
              <fill>
                <patternFill>
                  <bgColor rgb="FFFF0000"/>
                </patternFill>
              </fill>
            </x14:dxf>
          </x14:cfRule>
          <xm:sqref>J1453:K1453</xm:sqref>
        </x14:conditionalFormatting>
        <x14:conditionalFormatting xmlns:xm="http://schemas.microsoft.com/office/excel/2006/main">
          <x14:cfRule type="cellIs" priority="10560" operator="equal" id="{DA25BA9D-97A7-4517-A4B4-0D3E623426BA}">
            <xm:f>Tables!$B$3</xm:f>
            <x14:dxf>
              <fill>
                <patternFill>
                  <bgColor rgb="FFFFFFCC"/>
                </patternFill>
              </fill>
            </x14:dxf>
          </x14:cfRule>
          <x14:cfRule type="cellIs" priority="10561" operator="equal" id="{3720AA36-3969-4873-9D11-BB1EF2DCF9A3}">
            <xm:f>Tables!$B$4</xm:f>
            <x14:dxf>
              <fill>
                <patternFill>
                  <bgColor rgb="FF92D050"/>
                </patternFill>
              </fill>
            </x14:dxf>
          </x14:cfRule>
          <x14:cfRule type="cellIs" priority="10562" operator="equal" id="{F89DCB45-11C9-4A5F-92D7-7C1328848264}">
            <xm:f>Tables!$B$5</xm:f>
            <x14:dxf>
              <fill>
                <patternFill>
                  <bgColor rgb="FFFFC000"/>
                </patternFill>
              </fill>
            </x14:dxf>
          </x14:cfRule>
          <x14:cfRule type="cellIs" priority="10563" operator="equal" id="{5B2DCC07-18C1-4742-9E88-23FE6A4E975D}">
            <xm:f>Tables!$B$6</xm:f>
            <x14:dxf>
              <fill>
                <patternFill>
                  <bgColor rgb="FFFF0000"/>
                </patternFill>
              </fill>
            </x14:dxf>
          </x14:cfRule>
          <xm:sqref>Q1453</xm:sqref>
        </x14:conditionalFormatting>
        <x14:conditionalFormatting xmlns:xm="http://schemas.microsoft.com/office/excel/2006/main">
          <x14:cfRule type="cellIs" priority="10556" operator="equal" id="{26AB26E9-9377-4405-904E-B63D2A96F911}">
            <xm:f>Tables!$B$3</xm:f>
            <x14:dxf>
              <fill>
                <patternFill>
                  <bgColor rgb="FFFFFFCC"/>
                </patternFill>
              </fill>
            </x14:dxf>
          </x14:cfRule>
          <x14:cfRule type="cellIs" priority="10557" operator="equal" id="{2830A1D2-940B-4BB5-88AB-32E9F579920D}">
            <xm:f>Tables!$B$4</xm:f>
            <x14:dxf>
              <fill>
                <patternFill>
                  <bgColor rgb="FF92D050"/>
                </patternFill>
              </fill>
            </x14:dxf>
          </x14:cfRule>
          <x14:cfRule type="cellIs" priority="10558" operator="equal" id="{565BDB68-A1A5-4873-B8CC-A022664E29A7}">
            <xm:f>Tables!$B$5</xm:f>
            <x14:dxf>
              <fill>
                <patternFill>
                  <bgColor rgb="FFFFC000"/>
                </patternFill>
              </fill>
            </x14:dxf>
          </x14:cfRule>
          <x14:cfRule type="cellIs" priority="10559" operator="equal" id="{519B01B5-6F1F-4E5E-8F01-51E543C398FF}">
            <xm:f>Tables!$B$6</xm:f>
            <x14:dxf>
              <fill>
                <patternFill>
                  <bgColor rgb="FFFF0000"/>
                </patternFill>
              </fill>
            </x14:dxf>
          </x14:cfRule>
          <xm:sqref>M1453</xm:sqref>
        </x14:conditionalFormatting>
        <x14:conditionalFormatting xmlns:xm="http://schemas.microsoft.com/office/excel/2006/main">
          <x14:cfRule type="cellIs" priority="10552" operator="equal" id="{C8DD38B2-3820-4CDF-9D7C-CDC95EFF151F}">
            <xm:f>Tables!$B$3</xm:f>
            <x14:dxf>
              <fill>
                <patternFill>
                  <bgColor rgb="FFFFFFCC"/>
                </patternFill>
              </fill>
            </x14:dxf>
          </x14:cfRule>
          <x14:cfRule type="cellIs" priority="10553" operator="equal" id="{998FFCAA-0EBA-4EC2-82CF-975DFF2F539C}">
            <xm:f>Tables!$B$4</xm:f>
            <x14:dxf>
              <fill>
                <patternFill>
                  <bgColor rgb="FF92D050"/>
                </patternFill>
              </fill>
            </x14:dxf>
          </x14:cfRule>
          <x14:cfRule type="cellIs" priority="10554" operator="equal" id="{7FA5F9F5-42CB-4843-93CF-B35E5ADFD5C6}">
            <xm:f>Tables!$B$5</xm:f>
            <x14:dxf>
              <fill>
                <patternFill>
                  <bgColor rgb="FFFFC000"/>
                </patternFill>
              </fill>
            </x14:dxf>
          </x14:cfRule>
          <x14:cfRule type="cellIs" priority="10555" operator="equal" id="{59F39CBB-2E21-4789-8C65-786657E316E5}">
            <xm:f>Tables!$B$6</xm:f>
            <x14:dxf>
              <fill>
                <patternFill>
                  <bgColor rgb="FFFF0000"/>
                </patternFill>
              </fill>
            </x14:dxf>
          </x14:cfRule>
          <xm:sqref>J1458:K1458</xm:sqref>
        </x14:conditionalFormatting>
        <x14:conditionalFormatting xmlns:xm="http://schemas.microsoft.com/office/excel/2006/main">
          <x14:cfRule type="cellIs" priority="10540" operator="equal" id="{590A0802-FEB6-4DEE-AAC6-8C7F56847332}">
            <xm:f>Tables!$B$3</xm:f>
            <x14:dxf>
              <fill>
                <patternFill>
                  <bgColor rgb="FFFFFFCC"/>
                </patternFill>
              </fill>
            </x14:dxf>
          </x14:cfRule>
          <x14:cfRule type="cellIs" priority="10541" operator="equal" id="{219990F4-BBA9-4500-A6F1-1024FA3EE1CA}">
            <xm:f>Tables!$B$4</xm:f>
            <x14:dxf>
              <fill>
                <patternFill>
                  <bgColor rgb="FF92D050"/>
                </patternFill>
              </fill>
            </x14:dxf>
          </x14:cfRule>
          <x14:cfRule type="cellIs" priority="10542" operator="equal" id="{5C585921-20CE-4206-97DD-F15F55D5F2BD}">
            <xm:f>Tables!$B$5</xm:f>
            <x14:dxf>
              <fill>
                <patternFill>
                  <bgColor rgb="FFFFC000"/>
                </patternFill>
              </fill>
            </x14:dxf>
          </x14:cfRule>
          <x14:cfRule type="cellIs" priority="10543" operator="equal" id="{62D03836-4320-4E11-B059-A29F275AC6B0}">
            <xm:f>Tables!$B$6</xm:f>
            <x14:dxf>
              <fill>
                <patternFill>
                  <bgColor rgb="FFFF0000"/>
                </patternFill>
              </fill>
            </x14:dxf>
          </x14:cfRule>
          <xm:sqref>J1469:K1469</xm:sqref>
        </x14:conditionalFormatting>
        <x14:conditionalFormatting xmlns:xm="http://schemas.microsoft.com/office/excel/2006/main">
          <x14:cfRule type="cellIs" priority="10528" operator="equal" id="{A43D6555-54D6-4898-A6A3-ABA9C605A239}">
            <xm:f>Tables!$B$3</xm:f>
            <x14:dxf>
              <fill>
                <patternFill>
                  <bgColor rgb="FFFFFFCC"/>
                </patternFill>
              </fill>
            </x14:dxf>
          </x14:cfRule>
          <x14:cfRule type="cellIs" priority="10529" operator="equal" id="{B3AB347C-E7ED-49D7-9FDF-ABBBF2EF7F11}">
            <xm:f>Tables!$B$4</xm:f>
            <x14:dxf>
              <fill>
                <patternFill>
                  <bgColor rgb="FF92D050"/>
                </patternFill>
              </fill>
            </x14:dxf>
          </x14:cfRule>
          <x14:cfRule type="cellIs" priority="10530" operator="equal" id="{A641BC7A-B288-4977-90DB-8FDBCA5E9088}">
            <xm:f>Tables!$B$5</xm:f>
            <x14:dxf>
              <fill>
                <patternFill>
                  <bgColor rgb="FFFFC000"/>
                </patternFill>
              </fill>
            </x14:dxf>
          </x14:cfRule>
          <x14:cfRule type="cellIs" priority="10531" operator="equal" id="{88CB3C11-8E61-4AF2-9320-23A647F162A3}">
            <xm:f>Tables!$B$6</xm:f>
            <x14:dxf>
              <fill>
                <patternFill>
                  <bgColor rgb="FFFF0000"/>
                </patternFill>
              </fill>
            </x14:dxf>
          </x14:cfRule>
          <xm:sqref>J1514:K1514</xm:sqref>
        </x14:conditionalFormatting>
        <x14:conditionalFormatting xmlns:xm="http://schemas.microsoft.com/office/excel/2006/main">
          <x14:cfRule type="cellIs" priority="10524" operator="equal" id="{53800D4E-8A96-4517-8E31-EBA5FFF2A8C9}">
            <xm:f>Tables!$B$3</xm:f>
            <x14:dxf>
              <fill>
                <patternFill>
                  <bgColor rgb="FFFFFFCC"/>
                </patternFill>
              </fill>
            </x14:dxf>
          </x14:cfRule>
          <x14:cfRule type="cellIs" priority="10525" operator="equal" id="{85070F71-09D2-4882-912C-430F2046B59D}">
            <xm:f>Tables!$B$4</xm:f>
            <x14:dxf>
              <fill>
                <patternFill>
                  <bgColor rgb="FF92D050"/>
                </patternFill>
              </fill>
            </x14:dxf>
          </x14:cfRule>
          <x14:cfRule type="cellIs" priority="10526" operator="equal" id="{F7C479EA-FAAC-4DCD-9603-DE9FF5B325DD}">
            <xm:f>Tables!$B$5</xm:f>
            <x14:dxf>
              <fill>
                <patternFill>
                  <bgColor rgb="FFFFC000"/>
                </patternFill>
              </fill>
            </x14:dxf>
          </x14:cfRule>
          <x14:cfRule type="cellIs" priority="10527" operator="equal" id="{E0D61007-5EF3-4F04-8C96-8BD79A77D9CB}">
            <xm:f>Tables!$B$6</xm:f>
            <x14:dxf>
              <fill>
                <patternFill>
                  <bgColor rgb="FFFF0000"/>
                </patternFill>
              </fill>
            </x14:dxf>
          </x14:cfRule>
          <xm:sqref>Q1514</xm:sqref>
        </x14:conditionalFormatting>
        <x14:conditionalFormatting xmlns:xm="http://schemas.microsoft.com/office/excel/2006/main">
          <x14:cfRule type="cellIs" priority="10520" operator="equal" id="{BCEF4D6C-FF02-4AD4-8505-71AE95A8E26A}">
            <xm:f>Tables!$B$3</xm:f>
            <x14:dxf>
              <fill>
                <patternFill>
                  <bgColor rgb="FFFFFFCC"/>
                </patternFill>
              </fill>
            </x14:dxf>
          </x14:cfRule>
          <x14:cfRule type="cellIs" priority="10521" operator="equal" id="{4AA5CF2A-B1D1-4C48-9B56-D9412AECAB82}">
            <xm:f>Tables!$B$4</xm:f>
            <x14:dxf>
              <fill>
                <patternFill>
                  <bgColor rgb="FF92D050"/>
                </patternFill>
              </fill>
            </x14:dxf>
          </x14:cfRule>
          <x14:cfRule type="cellIs" priority="10522" operator="equal" id="{3D52F5CE-D22B-4C15-B778-80D2A9DB000A}">
            <xm:f>Tables!$B$5</xm:f>
            <x14:dxf>
              <fill>
                <patternFill>
                  <bgColor rgb="FFFFC000"/>
                </patternFill>
              </fill>
            </x14:dxf>
          </x14:cfRule>
          <x14:cfRule type="cellIs" priority="10523" operator="equal" id="{54DA89CA-FE88-4AB3-89F4-17CC6714CE56}">
            <xm:f>Tables!$B$6</xm:f>
            <x14:dxf>
              <fill>
                <patternFill>
                  <bgColor rgb="FFFF0000"/>
                </patternFill>
              </fill>
            </x14:dxf>
          </x14:cfRule>
          <xm:sqref>M1514</xm:sqref>
        </x14:conditionalFormatting>
        <x14:conditionalFormatting xmlns:xm="http://schemas.microsoft.com/office/excel/2006/main">
          <x14:cfRule type="cellIs" priority="10516" operator="equal" id="{7B907D7A-60A1-40C8-9C32-39F3A620A748}">
            <xm:f>Tables!$B$3</xm:f>
            <x14:dxf>
              <fill>
                <patternFill>
                  <bgColor rgb="FFFFFFCC"/>
                </patternFill>
              </fill>
            </x14:dxf>
          </x14:cfRule>
          <x14:cfRule type="cellIs" priority="10517" operator="equal" id="{ED79B860-47FB-433B-B7E3-F08F46B9AAEE}">
            <xm:f>Tables!$B$4</xm:f>
            <x14:dxf>
              <fill>
                <patternFill>
                  <bgColor rgb="FF92D050"/>
                </patternFill>
              </fill>
            </x14:dxf>
          </x14:cfRule>
          <x14:cfRule type="cellIs" priority="10518" operator="equal" id="{2E2A9FEA-B063-4B81-8E46-F86960304C10}">
            <xm:f>Tables!$B$5</xm:f>
            <x14:dxf>
              <fill>
                <patternFill>
                  <bgColor rgb="FFFFC000"/>
                </patternFill>
              </fill>
            </x14:dxf>
          </x14:cfRule>
          <x14:cfRule type="cellIs" priority="10519" operator="equal" id="{429EFE13-CA2F-4097-8088-02E4D185DF40}">
            <xm:f>Tables!$B$6</xm:f>
            <x14:dxf>
              <fill>
                <patternFill>
                  <bgColor rgb="FFFF0000"/>
                </patternFill>
              </fill>
            </x14:dxf>
          </x14:cfRule>
          <xm:sqref>J1519:K1519</xm:sqref>
        </x14:conditionalFormatting>
        <x14:conditionalFormatting xmlns:xm="http://schemas.microsoft.com/office/excel/2006/main">
          <x14:cfRule type="cellIs" priority="10504" operator="equal" id="{C4CBF236-396F-41B8-B830-673AC816E9EE}">
            <xm:f>Tables!$B$3</xm:f>
            <x14:dxf>
              <fill>
                <patternFill>
                  <bgColor rgb="FFFFFFCC"/>
                </patternFill>
              </fill>
            </x14:dxf>
          </x14:cfRule>
          <x14:cfRule type="cellIs" priority="10505" operator="equal" id="{FBB88D62-BDCC-4E61-9A43-2C0977D17C7C}">
            <xm:f>Tables!$B$4</xm:f>
            <x14:dxf>
              <fill>
                <patternFill>
                  <bgColor rgb="FF92D050"/>
                </patternFill>
              </fill>
            </x14:dxf>
          </x14:cfRule>
          <x14:cfRule type="cellIs" priority="10506" operator="equal" id="{F0BCA0E2-EF64-45DB-A1F2-C121C88DCC6B}">
            <xm:f>Tables!$B$5</xm:f>
            <x14:dxf>
              <fill>
                <patternFill>
                  <bgColor rgb="FFFFC000"/>
                </patternFill>
              </fill>
            </x14:dxf>
          </x14:cfRule>
          <x14:cfRule type="cellIs" priority="10507" operator="equal" id="{2AC88286-12E3-4649-BFAD-978CF3F0948F}">
            <xm:f>Tables!$B$6</xm:f>
            <x14:dxf>
              <fill>
                <patternFill>
                  <bgColor rgb="FFFF0000"/>
                </patternFill>
              </fill>
            </x14:dxf>
          </x14:cfRule>
          <xm:sqref>J1524:K1524</xm:sqref>
        </x14:conditionalFormatting>
        <x14:conditionalFormatting xmlns:xm="http://schemas.microsoft.com/office/excel/2006/main">
          <x14:cfRule type="cellIs" priority="10500" operator="equal" id="{8CBB85C3-4C57-4967-BC54-AD997A0A3728}">
            <xm:f>Tables!$B$3</xm:f>
            <x14:dxf>
              <fill>
                <patternFill>
                  <bgColor rgb="FFFFFFCC"/>
                </patternFill>
              </fill>
            </x14:dxf>
          </x14:cfRule>
          <x14:cfRule type="cellIs" priority="10501" operator="equal" id="{F630577C-3737-4F8D-950D-81F451A59B75}">
            <xm:f>Tables!$B$4</xm:f>
            <x14:dxf>
              <fill>
                <patternFill>
                  <bgColor rgb="FF92D050"/>
                </patternFill>
              </fill>
            </x14:dxf>
          </x14:cfRule>
          <x14:cfRule type="cellIs" priority="10502" operator="equal" id="{AB2937F4-58C5-4165-9C59-5D479E21BAAD}">
            <xm:f>Tables!$B$5</xm:f>
            <x14:dxf>
              <fill>
                <patternFill>
                  <bgColor rgb="FFFFC000"/>
                </patternFill>
              </fill>
            </x14:dxf>
          </x14:cfRule>
          <x14:cfRule type="cellIs" priority="10503" operator="equal" id="{09247AE7-5FBF-4895-86FC-9CA3450EF160}">
            <xm:f>Tables!$B$6</xm:f>
            <x14:dxf>
              <fill>
                <patternFill>
                  <bgColor rgb="FFFF0000"/>
                </patternFill>
              </fill>
            </x14:dxf>
          </x14:cfRule>
          <xm:sqref>Q1524</xm:sqref>
        </x14:conditionalFormatting>
        <x14:conditionalFormatting xmlns:xm="http://schemas.microsoft.com/office/excel/2006/main">
          <x14:cfRule type="cellIs" priority="10496" operator="equal" id="{A8B59D9F-21DC-4DBD-9435-38492DF0025A}">
            <xm:f>Tables!$B$3</xm:f>
            <x14:dxf>
              <fill>
                <patternFill>
                  <bgColor rgb="FFFFFFCC"/>
                </patternFill>
              </fill>
            </x14:dxf>
          </x14:cfRule>
          <x14:cfRule type="cellIs" priority="10497" operator="equal" id="{1D710A4F-EDFE-481D-88FB-B852020F4E2B}">
            <xm:f>Tables!$B$4</xm:f>
            <x14:dxf>
              <fill>
                <patternFill>
                  <bgColor rgb="FF92D050"/>
                </patternFill>
              </fill>
            </x14:dxf>
          </x14:cfRule>
          <x14:cfRule type="cellIs" priority="10498" operator="equal" id="{03283721-7CC1-43B8-B349-99050241BC1A}">
            <xm:f>Tables!$B$5</xm:f>
            <x14:dxf>
              <fill>
                <patternFill>
                  <bgColor rgb="FFFFC000"/>
                </patternFill>
              </fill>
            </x14:dxf>
          </x14:cfRule>
          <x14:cfRule type="cellIs" priority="10499" operator="equal" id="{003CF46F-8C7D-4C22-83C6-9C1734A7B54E}">
            <xm:f>Tables!$B$6</xm:f>
            <x14:dxf>
              <fill>
                <patternFill>
                  <bgColor rgb="FFFF0000"/>
                </patternFill>
              </fill>
            </x14:dxf>
          </x14:cfRule>
          <xm:sqref>M1524</xm:sqref>
        </x14:conditionalFormatting>
        <x14:conditionalFormatting xmlns:xm="http://schemas.microsoft.com/office/excel/2006/main">
          <x14:cfRule type="cellIs" priority="10492" operator="equal" id="{1D25C53B-3C0C-4EEE-8B86-3EC5CFADFF60}">
            <xm:f>Tables!$B$3</xm:f>
            <x14:dxf>
              <fill>
                <patternFill>
                  <bgColor rgb="FFFFFFCC"/>
                </patternFill>
              </fill>
            </x14:dxf>
          </x14:cfRule>
          <x14:cfRule type="cellIs" priority="10493" operator="equal" id="{F9C941BF-A3EF-4D1E-9CDF-EF11DBF9FACE}">
            <xm:f>Tables!$B$4</xm:f>
            <x14:dxf>
              <fill>
                <patternFill>
                  <bgColor rgb="FF92D050"/>
                </patternFill>
              </fill>
            </x14:dxf>
          </x14:cfRule>
          <x14:cfRule type="cellIs" priority="10494" operator="equal" id="{1AADDAFC-04DF-4BFA-80D1-1F2D31CB9066}">
            <xm:f>Tables!$B$5</xm:f>
            <x14:dxf>
              <fill>
                <patternFill>
                  <bgColor rgb="FFFFC000"/>
                </patternFill>
              </fill>
            </x14:dxf>
          </x14:cfRule>
          <x14:cfRule type="cellIs" priority="10495" operator="equal" id="{03496F5D-2C90-4E8C-921A-5404467FC116}">
            <xm:f>Tables!$B$6</xm:f>
            <x14:dxf>
              <fill>
                <patternFill>
                  <bgColor rgb="FFFF0000"/>
                </patternFill>
              </fill>
            </x14:dxf>
          </x14:cfRule>
          <xm:sqref>J1529:K1529</xm:sqref>
        </x14:conditionalFormatting>
        <x14:conditionalFormatting xmlns:xm="http://schemas.microsoft.com/office/excel/2006/main">
          <x14:cfRule type="cellIs" priority="10480" operator="equal" id="{B36A8114-78FC-423B-8900-3B6152B660E5}">
            <xm:f>Tables!$B$3</xm:f>
            <x14:dxf>
              <fill>
                <patternFill>
                  <bgColor rgb="FFFFFFCC"/>
                </patternFill>
              </fill>
            </x14:dxf>
          </x14:cfRule>
          <x14:cfRule type="cellIs" priority="10481" operator="equal" id="{6BBE8C83-6908-404A-9E24-8C1E5D919093}">
            <xm:f>Tables!$B$4</xm:f>
            <x14:dxf>
              <fill>
                <patternFill>
                  <bgColor rgb="FF92D050"/>
                </patternFill>
              </fill>
            </x14:dxf>
          </x14:cfRule>
          <x14:cfRule type="cellIs" priority="10482" operator="equal" id="{131D0EB5-4AF2-4F11-B9C3-B843FA59A429}">
            <xm:f>Tables!$B$5</xm:f>
            <x14:dxf>
              <fill>
                <patternFill>
                  <bgColor rgb="FFFFC000"/>
                </patternFill>
              </fill>
            </x14:dxf>
          </x14:cfRule>
          <x14:cfRule type="cellIs" priority="10483" operator="equal" id="{F0AF3146-E7BC-4173-86B9-2E24DA61BFDF}">
            <xm:f>Tables!$B$6</xm:f>
            <x14:dxf>
              <fill>
                <patternFill>
                  <bgColor rgb="FFFF0000"/>
                </patternFill>
              </fill>
            </x14:dxf>
          </x14:cfRule>
          <xm:sqref>J1540:K1540</xm:sqref>
        </x14:conditionalFormatting>
        <x14:conditionalFormatting xmlns:xm="http://schemas.microsoft.com/office/excel/2006/main">
          <x14:cfRule type="cellIs" priority="10468" operator="equal" id="{A4FD08A1-9A05-4BD2-9578-33819B23B6B6}">
            <xm:f>Tables!$B$3</xm:f>
            <x14:dxf>
              <fill>
                <patternFill>
                  <bgColor rgb="FFFFFFCC"/>
                </patternFill>
              </fill>
            </x14:dxf>
          </x14:cfRule>
          <x14:cfRule type="cellIs" priority="10469" operator="equal" id="{BF54F626-473B-461D-BAF2-15A71443A092}">
            <xm:f>Tables!$B$4</xm:f>
            <x14:dxf>
              <fill>
                <patternFill>
                  <bgColor rgb="FF92D050"/>
                </patternFill>
              </fill>
            </x14:dxf>
          </x14:cfRule>
          <x14:cfRule type="cellIs" priority="10470" operator="equal" id="{E0FE452D-2D6D-4B4A-B320-F451EC436491}">
            <xm:f>Tables!$B$5</xm:f>
            <x14:dxf>
              <fill>
                <patternFill>
                  <bgColor rgb="FFFFC000"/>
                </patternFill>
              </fill>
            </x14:dxf>
          </x14:cfRule>
          <x14:cfRule type="cellIs" priority="10471" operator="equal" id="{965090F6-5F91-4B4F-A4C3-CE1E7DB92C25}">
            <xm:f>Tables!$B$6</xm:f>
            <x14:dxf>
              <fill>
                <patternFill>
                  <bgColor rgb="FFFF0000"/>
                </patternFill>
              </fill>
            </x14:dxf>
          </x14:cfRule>
          <xm:sqref>J1549:K1549</xm:sqref>
        </x14:conditionalFormatting>
        <x14:conditionalFormatting xmlns:xm="http://schemas.microsoft.com/office/excel/2006/main">
          <x14:cfRule type="cellIs" priority="10456" operator="equal" id="{550C934B-519B-4603-AE8A-419E8A5DA4B6}">
            <xm:f>Tables!$B$3</xm:f>
            <x14:dxf>
              <fill>
                <patternFill>
                  <bgColor rgb="FFFFFFCC"/>
                </patternFill>
              </fill>
            </x14:dxf>
          </x14:cfRule>
          <x14:cfRule type="cellIs" priority="10457" operator="equal" id="{457EB04B-E016-4DF8-B478-F39CDE52A1B0}">
            <xm:f>Tables!$B$4</xm:f>
            <x14:dxf>
              <fill>
                <patternFill>
                  <bgColor rgb="FF92D050"/>
                </patternFill>
              </fill>
            </x14:dxf>
          </x14:cfRule>
          <x14:cfRule type="cellIs" priority="10458" operator="equal" id="{B1B68593-C068-48EF-A1C5-C3D738BF0C2C}">
            <xm:f>Tables!$B$5</xm:f>
            <x14:dxf>
              <fill>
                <patternFill>
                  <bgColor rgb="FFFFC000"/>
                </patternFill>
              </fill>
            </x14:dxf>
          </x14:cfRule>
          <x14:cfRule type="cellIs" priority="10459" operator="equal" id="{AA0D55A3-8941-42FF-B739-0599604D10AD}">
            <xm:f>Tables!$B$6</xm:f>
            <x14:dxf>
              <fill>
                <patternFill>
                  <bgColor rgb="FFFF0000"/>
                </patternFill>
              </fill>
            </x14:dxf>
          </x14:cfRule>
          <xm:sqref>J1589:K1589</xm:sqref>
        </x14:conditionalFormatting>
        <x14:conditionalFormatting xmlns:xm="http://schemas.microsoft.com/office/excel/2006/main">
          <x14:cfRule type="cellIs" priority="10444" operator="equal" id="{0E98D35F-C07B-4B33-88B8-DEE03826E737}">
            <xm:f>Tables!$B$3</xm:f>
            <x14:dxf>
              <fill>
                <patternFill>
                  <bgColor rgb="FFFFFFCC"/>
                </patternFill>
              </fill>
            </x14:dxf>
          </x14:cfRule>
          <x14:cfRule type="cellIs" priority="10445" operator="equal" id="{40263FD4-2092-448E-A2D3-5CD25AD20900}">
            <xm:f>Tables!$B$4</xm:f>
            <x14:dxf>
              <fill>
                <patternFill>
                  <bgColor rgb="FF92D050"/>
                </patternFill>
              </fill>
            </x14:dxf>
          </x14:cfRule>
          <x14:cfRule type="cellIs" priority="10446" operator="equal" id="{FEB02089-DE61-4A38-B1E3-0A60D6E7313F}">
            <xm:f>Tables!$B$5</xm:f>
            <x14:dxf>
              <fill>
                <patternFill>
                  <bgColor rgb="FFFFC000"/>
                </patternFill>
              </fill>
            </x14:dxf>
          </x14:cfRule>
          <x14:cfRule type="cellIs" priority="10447" operator="equal" id="{8673EC4E-3DD6-4922-B23B-6226A59E317F}">
            <xm:f>Tables!$B$6</xm:f>
            <x14:dxf>
              <fill>
                <patternFill>
                  <bgColor rgb="FFFF0000"/>
                </patternFill>
              </fill>
            </x14:dxf>
          </x14:cfRule>
          <xm:sqref>J1598:K1598</xm:sqref>
        </x14:conditionalFormatting>
        <x14:conditionalFormatting xmlns:xm="http://schemas.microsoft.com/office/excel/2006/main">
          <x14:cfRule type="cellIs" priority="10432" operator="equal" id="{1E1F2307-254E-446B-817E-6C1CAD06C2D2}">
            <xm:f>Tables!$B$3</xm:f>
            <x14:dxf>
              <fill>
                <patternFill>
                  <bgColor rgb="FFFFFFCC"/>
                </patternFill>
              </fill>
            </x14:dxf>
          </x14:cfRule>
          <x14:cfRule type="cellIs" priority="10433" operator="equal" id="{ADD3639B-36F8-4E55-9C20-1759ACF77D7E}">
            <xm:f>Tables!$B$4</xm:f>
            <x14:dxf>
              <fill>
                <patternFill>
                  <bgColor rgb="FF92D050"/>
                </patternFill>
              </fill>
            </x14:dxf>
          </x14:cfRule>
          <x14:cfRule type="cellIs" priority="10434" operator="equal" id="{3A37F62B-8F67-4955-8D63-2FA827887E13}">
            <xm:f>Tables!$B$5</xm:f>
            <x14:dxf>
              <fill>
                <patternFill>
                  <bgColor rgb="FFFFC000"/>
                </patternFill>
              </fill>
            </x14:dxf>
          </x14:cfRule>
          <x14:cfRule type="cellIs" priority="10435" operator="equal" id="{0EAABCEC-95F6-4359-8D72-9A5D78E52051}">
            <xm:f>Tables!$B$6</xm:f>
            <x14:dxf>
              <fill>
                <patternFill>
                  <bgColor rgb="FFFF0000"/>
                </patternFill>
              </fill>
            </x14:dxf>
          </x14:cfRule>
          <xm:sqref>J1607:K1607</xm:sqref>
        </x14:conditionalFormatting>
        <x14:conditionalFormatting xmlns:xm="http://schemas.microsoft.com/office/excel/2006/main">
          <x14:cfRule type="cellIs" priority="10420" operator="equal" id="{2698C67E-AFAF-4AFF-8B9B-20FB8571C7F8}">
            <xm:f>Tables!$B$3</xm:f>
            <x14:dxf>
              <fill>
                <patternFill>
                  <bgColor rgb="FFFFFFCC"/>
                </patternFill>
              </fill>
            </x14:dxf>
          </x14:cfRule>
          <x14:cfRule type="cellIs" priority="10421" operator="equal" id="{F961D621-A370-4807-B376-F481AEC192FA}">
            <xm:f>Tables!$B$4</xm:f>
            <x14:dxf>
              <fill>
                <patternFill>
                  <bgColor rgb="FF92D050"/>
                </patternFill>
              </fill>
            </x14:dxf>
          </x14:cfRule>
          <x14:cfRule type="cellIs" priority="10422" operator="equal" id="{A95D494F-6846-41F3-B44D-878A4F1B04D2}">
            <xm:f>Tables!$B$5</xm:f>
            <x14:dxf>
              <fill>
                <patternFill>
                  <bgColor rgb="FFFFC000"/>
                </patternFill>
              </fill>
            </x14:dxf>
          </x14:cfRule>
          <x14:cfRule type="cellIs" priority="10423" operator="equal" id="{23C27BD5-6EB1-4E7C-B908-040BF673D35D}">
            <xm:f>Tables!$B$6</xm:f>
            <x14:dxf>
              <fill>
                <patternFill>
                  <bgColor rgb="FFFF0000"/>
                </patternFill>
              </fill>
            </x14:dxf>
          </x14:cfRule>
          <xm:sqref>J1616:K1616</xm:sqref>
        </x14:conditionalFormatting>
        <x14:conditionalFormatting xmlns:xm="http://schemas.microsoft.com/office/excel/2006/main">
          <x14:cfRule type="cellIs" priority="10408" operator="equal" id="{225E8C3D-A55A-479F-BE50-9DDDB6357D58}">
            <xm:f>Tables!$B$3</xm:f>
            <x14:dxf>
              <fill>
                <patternFill>
                  <bgColor rgb="FFFFFFCC"/>
                </patternFill>
              </fill>
            </x14:dxf>
          </x14:cfRule>
          <x14:cfRule type="cellIs" priority="10409" operator="equal" id="{352FDAA3-4DA3-4EB4-BAEC-8A8B9506EEDD}">
            <xm:f>Tables!$B$4</xm:f>
            <x14:dxf>
              <fill>
                <patternFill>
                  <bgColor rgb="FF92D050"/>
                </patternFill>
              </fill>
            </x14:dxf>
          </x14:cfRule>
          <x14:cfRule type="cellIs" priority="10410" operator="equal" id="{035C820F-1BCC-49CA-B0F6-7FB0B338BF1B}">
            <xm:f>Tables!$B$5</xm:f>
            <x14:dxf>
              <fill>
                <patternFill>
                  <bgColor rgb="FFFFC000"/>
                </patternFill>
              </fill>
            </x14:dxf>
          </x14:cfRule>
          <x14:cfRule type="cellIs" priority="10411" operator="equal" id="{E2555D37-A519-42DB-A39C-F4D30581D11A}">
            <xm:f>Tables!$B$6</xm:f>
            <x14:dxf>
              <fill>
                <patternFill>
                  <bgColor rgb="FFFF0000"/>
                </patternFill>
              </fill>
            </x14:dxf>
          </x14:cfRule>
          <xm:sqref>J1621:K1621</xm:sqref>
        </x14:conditionalFormatting>
        <x14:conditionalFormatting xmlns:xm="http://schemas.microsoft.com/office/excel/2006/main">
          <x14:cfRule type="cellIs" priority="10404" operator="equal" id="{661014A0-1A80-4E2D-A6BA-F0F5F38672E5}">
            <xm:f>Tables!$B$3</xm:f>
            <x14:dxf>
              <fill>
                <patternFill>
                  <bgColor rgb="FFFFFFCC"/>
                </patternFill>
              </fill>
            </x14:dxf>
          </x14:cfRule>
          <x14:cfRule type="cellIs" priority="10405" operator="equal" id="{58D7866E-2E43-43F7-8DAA-ABB566C93782}">
            <xm:f>Tables!$B$4</xm:f>
            <x14:dxf>
              <fill>
                <patternFill>
                  <bgColor rgb="FF92D050"/>
                </patternFill>
              </fill>
            </x14:dxf>
          </x14:cfRule>
          <x14:cfRule type="cellIs" priority="10406" operator="equal" id="{5F634258-0EFD-4A4E-9EFF-54987392E751}">
            <xm:f>Tables!$B$5</xm:f>
            <x14:dxf>
              <fill>
                <patternFill>
                  <bgColor rgb="FFFFC000"/>
                </patternFill>
              </fill>
            </x14:dxf>
          </x14:cfRule>
          <x14:cfRule type="cellIs" priority="10407" operator="equal" id="{37943296-B718-4F3F-B6E7-10ECA52CE769}">
            <xm:f>Tables!$B$6</xm:f>
            <x14:dxf>
              <fill>
                <patternFill>
                  <bgColor rgb="FFFF0000"/>
                </patternFill>
              </fill>
            </x14:dxf>
          </x14:cfRule>
          <xm:sqref>Q1621</xm:sqref>
        </x14:conditionalFormatting>
        <x14:conditionalFormatting xmlns:xm="http://schemas.microsoft.com/office/excel/2006/main">
          <x14:cfRule type="cellIs" priority="10400" operator="equal" id="{7705972B-1030-4B66-81C3-F32D3BA881A3}">
            <xm:f>Tables!$B$3</xm:f>
            <x14:dxf>
              <fill>
                <patternFill>
                  <bgColor rgb="FFFFFFCC"/>
                </patternFill>
              </fill>
            </x14:dxf>
          </x14:cfRule>
          <x14:cfRule type="cellIs" priority="10401" operator="equal" id="{DFC18397-727F-48F6-9871-C973DC0AC949}">
            <xm:f>Tables!$B$4</xm:f>
            <x14:dxf>
              <fill>
                <patternFill>
                  <bgColor rgb="FF92D050"/>
                </patternFill>
              </fill>
            </x14:dxf>
          </x14:cfRule>
          <x14:cfRule type="cellIs" priority="10402" operator="equal" id="{273F8E83-4E3A-4B63-8C81-CC61A5A17359}">
            <xm:f>Tables!$B$5</xm:f>
            <x14:dxf>
              <fill>
                <patternFill>
                  <bgColor rgb="FFFFC000"/>
                </patternFill>
              </fill>
            </x14:dxf>
          </x14:cfRule>
          <x14:cfRule type="cellIs" priority="10403" operator="equal" id="{66776862-89A3-464B-9866-79E98071D89A}">
            <xm:f>Tables!$B$6</xm:f>
            <x14:dxf>
              <fill>
                <patternFill>
                  <bgColor rgb="FFFF0000"/>
                </patternFill>
              </fill>
            </x14:dxf>
          </x14:cfRule>
          <xm:sqref>M1621</xm:sqref>
        </x14:conditionalFormatting>
        <x14:conditionalFormatting xmlns:xm="http://schemas.microsoft.com/office/excel/2006/main">
          <x14:cfRule type="cellIs" priority="10396" operator="equal" id="{22E69CA3-57ED-41F0-8570-ECEEC510A0F8}">
            <xm:f>Tables!$B$3</xm:f>
            <x14:dxf>
              <fill>
                <patternFill>
                  <bgColor rgb="FFFFFFCC"/>
                </patternFill>
              </fill>
            </x14:dxf>
          </x14:cfRule>
          <x14:cfRule type="cellIs" priority="10397" operator="equal" id="{3AE2BEA4-427C-4520-808A-5835ED1C21D6}">
            <xm:f>Tables!$B$4</xm:f>
            <x14:dxf>
              <fill>
                <patternFill>
                  <bgColor rgb="FF92D050"/>
                </patternFill>
              </fill>
            </x14:dxf>
          </x14:cfRule>
          <x14:cfRule type="cellIs" priority="10398" operator="equal" id="{1A78086A-76A0-4A2B-94D5-69A196DB1B8B}">
            <xm:f>Tables!$B$5</xm:f>
            <x14:dxf>
              <fill>
                <patternFill>
                  <bgColor rgb="FFFFC000"/>
                </patternFill>
              </fill>
            </x14:dxf>
          </x14:cfRule>
          <x14:cfRule type="cellIs" priority="10399" operator="equal" id="{1F4A40B1-8221-4D5B-BE06-6CD318D5E5D0}">
            <xm:f>Tables!$B$6</xm:f>
            <x14:dxf>
              <fill>
                <patternFill>
                  <bgColor rgb="FFFF0000"/>
                </patternFill>
              </fill>
            </x14:dxf>
          </x14:cfRule>
          <xm:sqref>J1653:K1653</xm:sqref>
        </x14:conditionalFormatting>
        <x14:conditionalFormatting xmlns:xm="http://schemas.microsoft.com/office/excel/2006/main">
          <x14:cfRule type="cellIs" priority="10392" operator="equal" id="{31441C8B-7C07-43FA-8E53-E63425D2D71E}">
            <xm:f>Tables!$B$3</xm:f>
            <x14:dxf>
              <fill>
                <patternFill>
                  <bgColor rgb="FFFFFFCC"/>
                </patternFill>
              </fill>
            </x14:dxf>
          </x14:cfRule>
          <x14:cfRule type="cellIs" priority="10393" operator="equal" id="{A2F0684E-F175-4C26-AFCA-CBF50074F6DE}">
            <xm:f>Tables!$B$4</xm:f>
            <x14:dxf>
              <fill>
                <patternFill>
                  <bgColor rgb="FF92D050"/>
                </patternFill>
              </fill>
            </x14:dxf>
          </x14:cfRule>
          <x14:cfRule type="cellIs" priority="10394" operator="equal" id="{3D101B40-0B13-4E52-B8DB-7B63FC25654C}">
            <xm:f>Tables!$B$5</xm:f>
            <x14:dxf>
              <fill>
                <patternFill>
                  <bgColor rgb="FFFFC000"/>
                </patternFill>
              </fill>
            </x14:dxf>
          </x14:cfRule>
          <x14:cfRule type="cellIs" priority="10395" operator="equal" id="{14D19E91-A44E-43AA-8546-8DEEECC4A7F9}">
            <xm:f>Tables!$B$6</xm:f>
            <x14:dxf>
              <fill>
                <patternFill>
                  <bgColor rgb="FFFF0000"/>
                </patternFill>
              </fill>
            </x14:dxf>
          </x14:cfRule>
          <xm:sqref>Q1653</xm:sqref>
        </x14:conditionalFormatting>
        <x14:conditionalFormatting xmlns:xm="http://schemas.microsoft.com/office/excel/2006/main">
          <x14:cfRule type="cellIs" priority="10388" operator="equal" id="{76C79542-46AC-4A87-A7E1-598D0AE8AA3B}">
            <xm:f>Tables!$B$3</xm:f>
            <x14:dxf>
              <fill>
                <patternFill>
                  <bgColor rgb="FFFFFFCC"/>
                </patternFill>
              </fill>
            </x14:dxf>
          </x14:cfRule>
          <x14:cfRule type="cellIs" priority="10389" operator="equal" id="{FC376882-6339-4345-92AA-CCAEFBEDE07C}">
            <xm:f>Tables!$B$4</xm:f>
            <x14:dxf>
              <fill>
                <patternFill>
                  <bgColor rgb="FF92D050"/>
                </patternFill>
              </fill>
            </x14:dxf>
          </x14:cfRule>
          <x14:cfRule type="cellIs" priority="10390" operator="equal" id="{57ED9B4E-46E7-4BDF-B2E3-2488815F5E2F}">
            <xm:f>Tables!$B$5</xm:f>
            <x14:dxf>
              <fill>
                <patternFill>
                  <bgColor rgb="FFFFC000"/>
                </patternFill>
              </fill>
            </x14:dxf>
          </x14:cfRule>
          <x14:cfRule type="cellIs" priority="10391" operator="equal" id="{9812DD4C-5CAA-4DAD-A93D-FC0DD1EF2C2F}">
            <xm:f>Tables!$B$6</xm:f>
            <x14:dxf>
              <fill>
                <patternFill>
                  <bgColor rgb="FFFF0000"/>
                </patternFill>
              </fill>
            </x14:dxf>
          </x14:cfRule>
          <xm:sqref>M1653</xm:sqref>
        </x14:conditionalFormatting>
        <x14:conditionalFormatting xmlns:xm="http://schemas.microsoft.com/office/excel/2006/main">
          <x14:cfRule type="cellIs" priority="10384" operator="equal" id="{15F0F2CD-FF5E-4652-90E1-FEFDBBD34132}">
            <xm:f>Tables!$B$3</xm:f>
            <x14:dxf>
              <fill>
                <patternFill>
                  <bgColor rgb="FFFFFFCC"/>
                </patternFill>
              </fill>
            </x14:dxf>
          </x14:cfRule>
          <x14:cfRule type="cellIs" priority="10385" operator="equal" id="{10ADECBF-3F1E-4745-943B-E1E6679ADFB2}">
            <xm:f>Tables!$B$4</xm:f>
            <x14:dxf>
              <fill>
                <patternFill>
                  <bgColor rgb="FF92D050"/>
                </patternFill>
              </fill>
            </x14:dxf>
          </x14:cfRule>
          <x14:cfRule type="cellIs" priority="10386" operator="equal" id="{1796B90B-EAEC-41E4-9F27-7D0BE3026AD0}">
            <xm:f>Tables!$B$5</xm:f>
            <x14:dxf>
              <fill>
                <patternFill>
                  <bgColor rgb="FFFFC000"/>
                </patternFill>
              </fill>
            </x14:dxf>
          </x14:cfRule>
          <x14:cfRule type="cellIs" priority="10387" operator="equal" id="{854CD344-2A0E-4686-B141-0D80DB9033C1}">
            <xm:f>Tables!$B$6</xm:f>
            <x14:dxf>
              <fill>
                <patternFill>
                  <bgColor rgb="FFFF0000"/>
                </patternFill>
              </fill>
            </x14:dxf>
          </x14:cfRule>
          <xm:sqref>J1658:K1658</xm:sqref>
        </x14:conditionalFormatting>
        <x14:conditionalFormatting xmlns:xm="http://schemas.microsoft.com/office/excel/2006/main">
          <x14:cfRule type="cellIs" priority="10372" operator="equal" id="{84C21C5A-4E45-4C21-857C-51C16B823434}">
            <xm:f>Tables!$B$3</xm:f>
            <x14:dxf>
              <fill>
                <patternFill>
                  <bgColor rgb="FFFFFFCC"/>
                </patternFill>
              </fill>
            </x14:dxf>
          </x14:cfRule>
          <x14:cfRule type="cellIs" priority="10373" operator="equal" id="{00C010D5-A84D-4C51-8C61-556C9B44ED77}">
            <xm:f>Tables!$B$4</xm:f>
            <x14:dxf>
              <fill>
                <patternFill>
                  <bgColor rgb="FF92D050"/>
                </patternFill>
              </fill>
            </x14:dxf>
          </x14:cfRule>
          <x14:cfRule type="cellIs" priority="10374" operator="equal" id="{5ED56B24-E184-491E-B7AF-05FA67291808}">
            <xm:f>Tables!$B$5</xm:f>
            <x14:dxf>
              <fill>
                <patternFill>
                  <bgColor rgb="FFFFC000"/>
                </patternFill>
              </fill>
            </x14:dxf>
          </x14:cfRule>
          <x14:cfRule type="cellIs" priority="10375" operator="equal" id="{F32E745D-BFFF-4BAE-B139-1F6F4B9EBBB2}">
            <xm:f>Tables!$B$6</xm:f>
            <x14:dxf>
              <fill>
                <patternFill>
                  <bgColor rgb="FFFF0000"/>
                </patternFill>
              </fill>
            </x14:dxf>
          </x14:cfRule>
          <xm:sqref>J1663:K1663</xm:sqref>
        </x14:conditionalFormatting>
        <x14:conditionalFormatting xmlns:xm="http://schemas.microsoft.com/office/excel/2006/main">
          <x14:cfRule type="cellIs" priority="10368" operator="equal" id="{6553DE9C-AE9F-4B09-8FF9-D1B48A69EA4A}">
            <xm:f>Tables!$B$3</xm:f>
            <x14:dxf>
              <fill>
                <patternFill>
                  <bgColor rgb="FFFFFFCC"/>
                </patternFill>
              </fill>
            </x14:dxf>
          </x14:cfRule>
          <x14:cfRule type="cellIs" priority="10369" operator="equal" id="{94EEBAEB-E8A0-4E89-AA3A-DDA2DACE9926}">
            <xm:f>Tables!$B$4</xm:f>
            <x14:dxf>
              <fill>
                <patternFill>
                  <bgColor rgb="FF92D050"/>
                </patternFill>
              </fill>
            </x14:dxf>
          </x14:cfRule>
          <x14:cfRule type="cellIs" priority="10370" operator="equal" id="{90E82CF3-9EA3-4B62-B074-3F8CA57645B5}">
            <xm:f>Tables!$B$5</xm:f>
            <x14:dxf>
              <fill>
                <patternFill>
                  <bgColor rgb="FFFFC000"/>
                </patternFill>
              </fill>
            </x14:dxf>
          </x14:cfRule>
          <x14:cfRule type="cellIs" priority="10371" operator="equal" id="{362627FD-3EE2-4622-935E-7E7084ECA231}">
            <xm:f>Tables!$B$6</xm:f>
            <x14:dxf>
              <fill>
                <patternFill>
                  <bgColor rgb="FFFF0000"/>
                </patternFill>
              </fill>
            </x14:dxf>
          </x14:cfRule>
          <xm:sqref>Q1663</xm:sqref>
        </x14:conditionalFormatting>
        <x14:conditionalFormatting xmlns:xm="http://schemas.microsoft.com/office/excel/2006/main">
          <x14:cfRule type="cellIs" priority="10364" operator="equal" id="{902FB0C4-F95B-46BA-8AEA-441A33B989BE}">
            <xm:f>Tables!$B$3</xm:f>
            <x14:dxf>
              <fill>
                <patternFill>
                  <bgColor rgb="FFFFFFCC"/>
                </patternFill>
              </fill>
            </x14:dxf>
          </x14:cfRule>
          <x14:cfRule type="cellIs" priority="10365" operator="equal" id="{826133CA-6B8A-41BE-960E-D9254143E89F}">
            <xm:f>Tables!$B$4</xm:f>
            <x14:dxf>
              <fill>
                <patternFill>
                  <bgColor rgb="FF92D050"/>
                </patternFill>
              </fill>
            </x14:dxf>
          </x14:cfRule>
          <x14:cfRule type="cellIs" priority="10366" operator="equal" id="{3CB11BF4-1CF0-4CFE-9DDC-4D246677E6B2}">
            <xm:f>Tables!$B$5</xm:f>
            <x14:dxf>
              <fill>
                <patternFill>
                  <bgColor rgb="FFFFC000"/>
                </patternFill>
              </fill>
            </x14:dxf>
          </x14:cfRule>
          <x14:cfRule type="cellIs" priority="10367" operator="equal" id="{5C6D676B-CF57-472C-9F4D-750B6FA974CD}">
            <xm:f>Tables!$B$6</xm:f>
            <x14:dxf>
              <fill>
                <patternFill>
                  <bgColor rgb="FFFF0000"/>
                </patternFill>
              </fill>
            </x14:dxf>
          </x14:cfRule>
          <xm:sqref>M1663</xm:sqref>
        </x14:conditionalFormatting>
        <x14:conditionalFormatting xmlns:xm="http://schemas.microsoft.com/office/excel/2006/main">
          <x14:cfRule type="cellIs" priority="10360" operator="equal" id="{09BC1B1D-B951-40AD-ABBF-65ED0648BCFD}">
            <xm:f>Tables!$B$3</xm:f>
            <x14:dxf>
              <fill>
                <patternFill>
                  <bgColor rgb="FFFFFFCC"/>
                </patternFill>
              </fill>
            </x14:dxf>
          </x14:cfRule>
          <x14:cfRule type="cellIs" priority="10361" operator="equal" id="{44676F33-9AD9-4F60-8CF3-3CD1328A190C}">
            <xm:f>Tables!$B$4</xm:f>
            <x14:dxf>
              <fill>
                <patternFill>
                  <bgColor rgb="FF92D050"/>
                </patternFill>
              </fill>
            </x14:dxf>
          </x14:cfRule>
          <x14:cfRule type="cellIs" priority="10362" operator="equal" id="{FFA30688-55EF-4BF0-A410-7899A5E989AA}">
            <xm:f>Tables!$B$5</xm:f>
            <x14:dxf>
              <fill>
                <patternFill>
                  <bgColor rgb="FFFFC000"/>
                </patternFill>
              </fill>
            </x14:dxf>
          </x14:cfRule>
          <x14:cfRule type="cellIs" priority="10363" operator="equal" id="{5710DFD4-C69A-4978-A8B3-EDEE4011A620}">
            <xm:f>Tables!$B$6</xm:f>
            <x14:dxf>
              <fill>
                <patternFill>
                  <bgColor rgb="FFFF0000"/>
                </patternFill>
              </fill>
            </x14:dxf>
          </x14:cfRule>
          <xm:sqref>J1695:K1695</xm:sqref>
        </x14:conditionalFormatting>
        <x14:conditionalFormatting xmlns:xm="http://schemas.microsoft.com/office/excel/2006/main">
          <x14:cfRule type="cellIs" priority="10348" operator="equal" id="{B0781DB5-4474-4D52-B9A7-E3F0539845BE}">
            <xm:f>Tables!$B$3</xm:f>
            <x14:dxf>
              <fill>
                <patternFill>
                  <bgColor rgb="FFFFFFCC"/>
                </patternFill>
              </fill>
            </x14:dxf>
          </x14:cfRule>
          <x14:cfRule type="cellIs" priority="10349" operator="equal" id="{7D777227-8F28-4240-A4CB-6C7374AF9B08}">
            <xm:f>Tables!$B$4</xm:f>
            <x14:dxf>
              <fill>
                <patternFill>
                  <bgColor rgb="FF92D050"/>
                </patternFill>
              </fill>
            </x14:dxf>
          </x14:cfRule>
          <x14:cfRule type="cellIs" priority="10350" operator="equal" id="{CB6BCD70-85CA-496F-93AE-9D1D65817C68}">
            <xm:f>Tables!$B$5</xm:f>
            <x14:dxf>
              <fill>
                <patternFill>
                  <bgColor rgb="FFFFC000"/>
                </patternFill>
              </fill>
            </x14:dxf>
          </x14:cfRule>
          <x14:cfRule type="cellIs" priority="10351" operator="equal" id="{70B3F642-4FF8-41C9-A2C5-F4614D3B67C7}">
            <xm:f>Tables!$B$6</xm:f>
            <x14:dxf>
              <fill>
                <patternFill>
                  <bgColor rgb="FFFF0000"/>
                </patternFill>
              </fill>
            </x14:dxf>
          </x14:cfRule>
          <xm:sqref>J1704:K1704</xm:sqref>
        </x14:conditionalFormatting>
        <x14:conditionalFormatting xmlns:xm="http://schemas.microsoft.com/office/excel/2006/main">
          <x14:cfRule type="cellIs" priority="10336" operator="equal" id="{98889B9E-4415-44A1-AFC4-426613B40C13}">
            <xm:f>Tables!$B$3</xm:f>
            <x14:dxf>
              <fill>
                <patternFill>
                  <bgColor rgb="FFFFFFCC"/>
                </patternFill>
              </fill>
            </x14:dxf>
          </x14:cfRule>
          <x14:cfRule type="cellIs" priority="10337" operator="equal" id="{1A506AFF-7E95-43EF-B045-8DD633206E16}">
            <xm:f>Tables!$B$4</xm:f>
            <x14:dxf>
              <fill>
                <patternFill>
                  <bgColor rgb="FF92D050"/>
                </patternFill>
              </fill>
            </x14:dxf>
          </x14:cfRule>
          <x14:cfRule type="cellIs" priority="10338" operator="equal" id="{B68366D3-8EA0-4A7B-A3AF-FCB01B9EFAC6}">
            <xm:f>Tables!$B$5</xm:f>
            <x14:dxf>
              <fill>
                <patternFill>
                  <bgColor rgb="FFFFC000"/>
                </patternFill>
              </fill>
            </x14:dxf>
          </x14:cfRule>
          <x14:cfRule type="cellIs" priority="10339" operator="equal" id="{CD546B4A-88FE-4263-BAC3-57614CA0FE3A}">
            <xm:f>Tables!$B$6</xm:f>
            <x14:dxf>
              <fill>
                <patternFill>
                  <bgColor rgb="FFFF0000"/>
                </patternFill>
              </fill>
            </x14:dxf>
          </x14:cfRule>
          <xm:sqref>J1713:K1713</xm:sqref>
        </x14:conditionalFormatting>
        <x14:conditionalFormatting xmlns:xm="http://schemas.microsoft.com/office/excel/2006/main">
          <x14:cfRule type="cellIs" priority="10324" operator="equal" id="{EE3BB2CB-233E-480D-8D09-77D45A475AC9}">
            <xm:f>Tables!$B$3</xm:f>
            <x14:dxf>
              <fill>
                <patternFill>
                  <bgColor rgb="FFFFFFCC"/>
                </patternFill>
              </fill>
            </x14:dxf>
          </x14:cfRule>
          <x14:cfRule type="cellIs" priority="10325" operator="equal" id="{753C4CBB-3176-45D8-B9F7-F0310CAC4499}">
            <xm:f>Tables!$B$4</xm:f>
            <x14:dxf>
              <fill>
                <patternFill>
                  <bgColor rgb="FF92D050"/>
                </patternFill>
              </fill>
            </x14:dxf>
          </x14:cfRule>
          <x14:cfRule type="cellIs" priority="10326" operator="equal" id="{5CD11907-417C-43E9-9752-74C57A9475D7}">
            <xm:f>Tables!$B$5</xm:f>
            <x14:dxf>
              <fill>
                <patternFill>
                  <bgColor rgb="FFFFC000"/>
                </patternFill>
              </fill>
            </x14:dxf>
          </x14:cfRule>
          <x14:cfRule type="cellIs" priority="10327" operator="equal" id="{594490A7-7450-4D76-B5CF-FA47315D1C9E}">
            <xm:f>Tables!$B$6</xm:f>
            <x14:dxf>
              <fill>
                <patternFill>
                  <bgColor rgb="FFFF0000"/>
                </patternFill>
              </fill>
            </x14:dxf>
          </x14:cfRule>
          <xm:sqref>J1722:K1722</xm:sqref>
        </x14:conditionalFormatting>
        <x14:conditionalFormatting xmlns:xm="http://schemas.microsoft.com/office/excel/2006/main">
          <x14:cfRule type="cellIs" priority="10312" operator="equal" id="{71DA8EA2-E483-4E5F-854A-FD0C396D599C}">
            <xm:f>Tables!$B$3</xm:f>
            <x14:dxf>
              <fill>
                <patternFill>
                  <bgColor rgb="FFFFFFCC"/>
                </patternFill>
              </fill>
            </x14:dxf>
          </x14:cfRule>
          <x14:cfRule type="cellIs" priority="10313" operator="equal" id="{6F15ECA2-7F03-4C4E-9EAF-240A2335E839}">
            <xm:f>Tables!$B$4</xm:f>
            <x14:dxf>
              <fill>
                <patternFill>
                  <bgColor rgb="FF92D050"/>
                </patternFill>
              </fill>
            </x14:dxf>
          </x14:cfRule>
          <x14:cfRule type="cellIs" priority="10314" operator="equal" id="{8DAA26C8-744E-4FBF-AEE9-B04452392026}">
            <xm:f>Tables!$B$5</xm:f>
            <x14:dxf>
              <fill>
                <patternFill>
                  <bgColor rgb="FFFFC000"/>
                </patternFill>
              </fill>
            </x14:dxf>
          </x14:cfRule>
          <x14:cfRule type="cellIs" priority="10315" operator="equal" id="{73892317-1812-4479-B208-C1021909E0C6}">
            <xm:f>Tables!$B$6</xm:f>
            <x14:dxf>
              <fill>
                <patternFill>
                  <bgColor rgb="FFFF0000"/>
                </patternFill>
              </fill>
            </x14:dxf>
          </x14:cfRule>
          <xm:sqref>J1727:K1727</xm:sqref>
        </x14:conditionalFormatting>
        <x14:conditionalFormatting xmlns:xm="http://schemas.microsoft.com/office/excel/2006/main">
          <x14:cfRule type="cellIs" priority="10308" operator="equal" id="{DFC749F5-F78E-46BC-9ACE-2F06C3813DC2}">
            <xm:f>Tables!$B$3</xm:f>
            <x14:dxf>
              <fill>
                <patternFill>
                  <bgColor rgb="FFFFFFCC"/>
                </patternFill>
              </fill>
            </x14:dxf>
          </x14:cfRule>
          <x14:cfRule type="cellIs" priority="10309" operator="equal" id="{458FA4FE-39D0-4910-8583-AC8643A03ED2}">
            <xm:f>Tables!$B$4</xm:f>
            <x14:dxf>
              <fill>
                <patternFill>
                  <bgColor rgb="FF92D050"/>
                </patternFill>
              </fill>
            </x14:dxf>
          </x14:cfRule>
          <x14:cfRule type="cellIs" priority="10310" operator="equal" id="{113380EF-5B6B-45A6-83AA-B0678C3E0C95}">
            <xm:f>Tables!$B$5</xm:f>
            <x14:dxf>
              <fill>
                <patternFill>
                  <bgColor rgb="FFFFC000"/>
                </patternFill>
              </fill>
            </x14:dxf>
          </x14:cfRule>
          <x14:cfRule type="cellIs" priority="10311" operator="equal" id="{752A1CDF-CFD6-457D-A928-6B1A1278AA17}">
            <xm:f>Tables!$B$6</xm:f>
            <x14:dxf>
              <fill>
                <patternFill>
                  <bgColor rgb="FFFF0000"/>
                </patternFill>
              </fill>
            </x14:dxf>
          </x14:cfRule>
          <xm:sqref>Q1727</xm:sqref>
        </x14:conditionalFormatting>
        <x14:conditionalFormatting xmlns:xm="http://schemas.microsoft.com/office/excel/2006/main">
          <x14:cfRule type="cellIs" priority="10304" operator="equal" id="{0F1E67FE-6601-45B4-82FA-BDE646E6254E}">
            <xm:f>Tables!$B$3</xm:f>
            <x14:dxf>
              <fill>
                <patternFill>
                  <bgColor rgb="FFFFFFCC"/>
                </patternFill>
              </fill>
            </x14:dxf>
          </x14:cfRule>
          <x14:cfRule type="cellIs" priority="10305" operator="equal" id="{10DEDCD1-8734-4C75-A80E-FCF01E8CB73C}">
            <xm:f>Tables!$B$4</xm:f>
            <x14:dxf>
              <fill>
                <patternFill>
                  <bgColor rgb="FF92D050"/>
                </patternFill>
              </fill>
            </x14:dxf>
          </x14:cfRule>
          <x14:cfRule type="cellIs" priority="10306" operator="equal" id="{7556D00D-6C78-44A8-A21E-5E6A7D0CBC2A}">
            <xm:f>Tables!$B$5</xm:f>
            <x14:dxf>
              <fill>
                <patternFill>
                  <bgColor rgb="FFFFC000"/>
                </patternFill>
              </fill>
            </x14:dxf>
          </x14:cfRule>
          <x14:cfRule type="cellIs" priority="10307" operator="equal" id="{BBF331A2-38E1-48DF-A2C1-C38CB6D9B22D}">
            <xm:f>Tables!$B$6</xm:f>
            <x14:dxf>
              <fill>
                <patternFill>
                  <bgColor rgb="FFFF0000"/>
                </patternFill>
              </fill>
            </x14:dxf>
          </x14:cfRule>
          <xm:sqref>M1727</xm:sqref>
        </x14:conditionalFormatting>
        <x14:conditionalFormatting xmlns:xm="http://schemas.microsoft.com/office/excel/2006/main">
          <x14:cfRule type="cellIs" priority="10300" operator="equal" id="{4C1A789F-76D5-448D-B805-E722854D5338}">
            <xm:f>Tables!$B$3</xm:f>
            <x14:dxf>
              <fill>
                <patternFill>
                  <bgColor rgb="FFFFFFCC"/>
                </patternFill>
              </fill>
            </x14:dxf>
          </x14:cfRule>
          <x14:cfRule type="cellIs" priority="10301" operator="equal" id="{09CAAE28-357B-449E-8AC3-6C4BB5283D50}">
            <xm:f>Tables!$B$4</xm:f>
            <x14:dxf>
              <fill>
                <patternFill>
                  <bgColor rgb="FF92D050"/>
                </patternFill>
              </fill>
            </x14:dxf>
          </x14:cfRule>
          <x14:cfRule type="cellIs" priority="10302" operator="equal" id="{843D1CED-09CF-4A38-B378-7C47D91AFC46}">
            <xm:f>Tables!$B$5</xm:f>
            <x14:dxf>
              <fill>
                <patternFill>
                  <bgColor rgb="FFFFC000"/>
                </patternFill>
              </fill>
            </x14:dxf>
          </x14:cfRule>
          <x14:cfRule type="cellIs" priority="10303" operator="equal" id="{ABCA8075-232A-4C86-A083-59D7167367B6}">
            <xm:f>Tables!$B$6</xm:f>
            <x14:dxf>
              <fill>
                <patternFill>
                  <bgColor rgb="FFFF0000"/>
                </patternFill>
              </fill>
            </x14:dxf>
          </x14:cfRule>
          <xm:sqref>J1744:K1744</xm:sqref>
        </x14:conditionalFormatting>
        <x14:conditionalFormatting xmlns:xm="http://schemas.microsoft.com/office/excel/2006/main">
          <x14:cfRule type="cellIs" priority="10296" operator="equal" id="{EB6F0B3B-1F67-4320-B5EF-2D624A706CC1}">
            <xm:f>Tables!$B$3</xm:f>
            <x14:dxf>
              <fill>
                <patternFill>
                  <bgColor rgb="FFFFFFCC"/>
                </patternFill>
              </fill>
            </x14:dxf>
          </x14:cfRule>
          <x14:cfRule type="cellIs" priority="10297" operator="equal" id="{009F537B-3943-476B-8E91-72221509D47B}">
            <xm:f>Tables!$B$4</xm:f>
            <x14:dxf>
              <fill>
                <patternFill>
                  <bgColor rgb="FF92D050"/>
                </patternFill>
              </fill>
            </x14:dxf>
          </x14:cfRule>
          <x14:cfRule type="cellIs" priority="10298" operator="equal" id="{AB3BFEF5-7929-4594-88FF-E66DE546C0B8}">
            <xm:f>Tables!$B$5</xm:f>
            <x14:dxf>
              <fill>
                <patternFill>
                  <bgColor rgb="FFFFC000"/>
                </patternFill>
              </fill>
            </x14:dxf>
          </x14:cfRule>
          <x14:cfRule type="cellIs" priority="10299" operator="equal" id="{EE17DAF9-4E75-46B2-A458-2967E3041C59}">
            <xm:f>Tables!$B$6</xm:f>
            <x14:dxf>
              <fill>
                <patternFill>
                  <bgColor rgb="FFFF0000"/>
                </patternFill>
              </fill>
            </x14:dxf>
          </x14:cfRule>
          <xm:sqref>Q1744</xm:sqref>
        </x14:conditionalFormatting>
        <x14:conditionalFormatting xmlns:xm="http://schemas.microsoft.com/office/excel/2006/main">
          <x14:cfRule type="cellIs" priority="10292" operator="equal" id="{8D8A0D0F-2B52-4DB1-B891-EF2CB12A3804}">
            <xm:f>Tables!$B$3</xm:f>
            <x14:dxf>
              <fill>
                <patternFill>
                  <bgColor rgb="FFFFFFCC"/>
                </patternFill>
              </fill>
            </x14:dxf>
          </x14:cfRule>
          <x14:cfRule type="cellIs" priority="10293" operator="equal" id="{1FE30EC7-45ED-4A6C-AB86-65F54D8AF33D}">
            <xm:f>Tables!$B$4</xm:f>
            <x14:dxf>
              <fill>
                <patternFill>
                  <bgColor rgb="FF92D050"/>
                </patternFill>
              </fill>
            </x14:dxf>
          </x14:cfRule>
          <x14:cfRule type="cellIs" priority="10294" operator="equal" id="{F6B7594F-7B6F-4FB8-AD0A-5DAE66B0F151}">
            <xm:f>Tables!$B$5</xm:f>
            <x14:dxf>
              <fill>
                <patternFill>
                  <bgColor rgb="FFFFC000"/>
                </patternFill>
              </fill>
            </x14:dxf>
          </x14:cfRule>
          <x14:cfRule type="cellIs" priority="10295" operator="equal" id="{40A21609-623E-4919-996D-1D958F24D5E4}">
            <xm:f>Tables!$B$6</xm:f>
            <x14:dxf>
              <fill>
                <patternFill>
                  <bgColor rgb="FFFF0000"/>
                </patternFill>
              </fill>
            </x14:dxf>
          </x14:cfRule>
          <xm:sqref>M1744</xm:sqref>
        </x14:conditionalFormatting>
        <x14:conditionalFormatting xmlns:xm="http://schemas.microsoft.com/office/excel/2006/main">
          <x14:cfRule type="cellIs" priority="10288" operator="equal" id="{6431028A-A700-4B54-90FE-2D8E4A352AD4}">
            <xm:f>Tables!$B$3</xm:f>
            <x14:dxf>
              <fill>
                <patternFill>
                  <bgColor rgb="FFFFFFCC"/>
                </patternFill>
              </fill>
            </x14:dxf>
          </x14:cfRule>
          <x14:cfRule type="cellIs" priority="10289" operator="equal" id="{79ECBB65-A021-4C9E-AB27-11CDC853E616}">
            <xm:f>Tables!$B$4</xm:f>
            <x14:dxf>
              <fill>
                <patternFill>
                  <bgColor rgb="FF92D050"/>
                </patternFill>
              </fill>
            </x14:dxf>
          </x14:cfRule>
          <x14:cfRule type="cellIs" priority="10290" operator="equal" id="{1B561BA3-0F7B-479D-B862-774D52055A8B}">
            <xm:f>Tables!$B$5</xm:f>
            <x14:dxf>
              <fill>
                <patternFill>
                  <bgColor rgb="FFFFC000"/>
                </patternFill>
              </fill>
            </x14:dxf>
          </x14:cfRule>
          <x14:cfRule type="cellIs" priority="10291" operator="equal" id="{EF67DF20-B7B9-4355-B0AB-013D67897C6C}">
            <xm:f>Tables!$B$6</xm:f>
            <x14:dxf>
              <fill>
                <patternFill>
                  <bgColor rgb="FFFF0000"/>
                </patternFill>
              </fill>
            </x14:dxf>
          </x14:cfRule>
          <xm:sqref>J1749:K1749</xm:sqref>
        </x14:conditionalFormatting>
        <x14:conditionalFormatting xmlns:xm="http://schemas.microsoft.com/office/excel/2006/main">
          <x14:cfRule type="cellIs" priority="10276" operator="equal" id="{2EE5D559-DA84-44DE-AC60-4B022F8680CD}">
            <xm:f>Tables!$B$3</xm:f>
            <x14:dxf>
              <fill>
                <patternFill>
                  <bgColor rgb="FFFFFFCC"/>
                </patternFill>
              </fill>
            </x14:dxf>
          </x14:cfRule>
          <x14:cfRule type="cellIs" priority="10277" operator="equal" id="{97F689C2-4D62-4998-B8D3-A6752086B819}">
            <xm:f>Tables!$B$4</xm:f>
            <x14:dxf>
              <fill>
                <patternFill>
                  <bgColor rgb="FF92D050"/>
                </patternFill>
              </fill>
            </x14:dxf>
          </x14:cfRule>
          <x14:cfRule type="cellIs" priority="10278" operator="equal" id="{E9239B1C-7B6A-4805-BBD5-51A8202792D3}">
            <xm:f>Tables!$B$5</xm:f>
            <x14:dxf>
              <fill>
                <patternFill>
                  <bgColor rgb="FFFFC000"/>
                </patternFill>
              </fill>
            </x14:dxf>
          </x14:cfRule>
          <x14:cfRule type="cellIs" priority="10279" operator="equal" id="{6F7B2F61-B1DB-4190-9251-9BACF23991FD}">
            <xm:f>Tables!$B$6</xm:f>
            <x14:dxf>
              <fill>
                <patternFill>
                  <bgColor rgb="FFFF0000"/>
                </patternFill>
              </fill>
            </x14:dxf>
          </x14:cfRule>
          <xm:sqref>J1754:K1754</xm:sqref>
        </x14:conditionalFormatting>
        <x14:conditionalFormatting xmlns:xm="http://schemas.microsoft.com/office/excel/2006/main">
          <x14:cfRule type="cellIs" priority="10272" operator="equal" id="{31209188-6204-40E4-97EE-831C460E6BDD}">
            <xm:f>Tables!$B$3</xm:f>
            <x14:dxf>
              <fill>
                <patternFill>
                  <bgColor rgb="FFFFFFCC"/>
                </patternFill>
              </fill>
            </x14:dxf>
          </x14:cfRule>
          <x14:cfRule type="cellIs" priority="10273" operator="equal" id="{26AD3798-5615-46E6-8012-4BD482E2B40A}">
            <xm:f>Tables!$B$4</xm:f>
            <x14:dxf>
              <fill>
                <patternFill>
                  <bgColor rgb="FF92D050"/>
                </patternFill>
              </fill>
            </x14:dxf>
          </x14:cfRule>
          <x14:cfRule type="cellIs" priority="10274" operator="equal" id="{202E8E74-D534-4EB2-B261-DF401FE1A243}">
            <xm:f>Tables!$B$5</xm:f>
            <x14:dxf>
              <fill>
                <patternFill>
                  <bgColor rgb="FFFFC000"/>
                </patternFill>
              </fill>
            </x14:dxf>
          </x14:cfRule>
          <x14:cfRule type="cellIs" priority="10275" operator="equal" id="{FC7AD61A-D9D7-4FD8-A050-D6046A00B0F7}">
            <xm:f>Tables!$B$6</xm:f>
            <x14:dxf>
              <fill>
                <patternFill>
                  <bgColor rgb="FFFF0000"/>
                </patternFill>
              </fill>
            </x14:dxf>
          </x14:cfRule>
          <xm:sqref>Q1754</xm:sqref>
        </x14:conditionalFormatting>
        <x14:conditionalFormatting xmlns:xm="http://schemas.microsoft.com/office/excel/2006/main">
          <x14:cfRule type="cellIs" priority="10268" operator="equal" id="{2F08971A-C16E-44AC-9365-1ECF70C9B0C9}">
            <xm:f>Tables!$B$3</xm:f>
            <x14:dxf>
              <fill>
                <patternFill>
                  <bgColor rgb="FFFFFFCC"/>
                </patternFill>
              </fill>
            </x14:dxf>
          </x14:cfRule>
          <x14:cfRule type="cellIs" priority="10269" operator="equal" id="{ED8FFB10-B2A9-40DC-BF4B-89C7C2579EE7}">
            <xm:f>Tables!$B$4</xm:f>
            <x14:dxf>
              <fill>
                <patternFill>
                  <bgColor rgb="FF92D050"/>
                </patternFill>
              </fill>
            </x14:dxf>
          </x14:cfRule>
          <x14:cfRule type="cellIs" priority="10270" operator="equal" id="{CAC231A1-601D-470F-B1BC-68A48612F94A}">
            <xm:f>Tables!$B$5</xm:f>
            <x14:dxf>
              <fill>
                <patternFill>
                  <bgColor rgb="FFFFC000"/>
                </patternFill>
              </fill>
            </x14:dxf>
          </x14:cfRule>
          <x14:cfRule type="cellIs" priority="10271" operator="equal" id="{B6164C75-04A4-40FA-8C48-AA26F5CD151B}">
            <xm:f>Tables!$B$6</xm:f>
            <x14:dxf>
              <fill>
                <patternFill>
                  <bgColor rgb="FFFF0000"/>
                </patternFill>
              </fill>
            </x14:dxf>
          </x14:cfRule>
          <xm:sqref>M1754</xm:sqref>
        </x14:conditionalFormatting>
        <x14:conditionalFormatting xmlns:xm="http://schemas.microsoft.com/office/excel/2006/main">
          <x14:cfRule type="cellIs" priority="10264" operator="equal" id="{541923DC-44EE-4FA9-A82D-4BBB689ADCBA}">
            <xm:f>Tables!$B$3</xm:f>
            <x14:dxf>
              <fill>
                <patternFill>
                  <bgColor rgb="FFFFFFCC"/>
                </patternFill>
              </fill>
            </x14:dxf>
          </x14:cfRule>
          <x14:cfRule type="cellIs" priority="10265" operator="equal" id="{A7403A45-40FB-4F0C-8FEB-60779BC60219}">
            <xm:f>Tables!$B$4</xm:f>
            <x14:dxf>
              <fill>
                <patternFill>
                  <bgColor rgb="FF92D050"/>
                </patternFill>
              </fill>
            </x14:dxf>
          </x14:cfRule>
          <x14:cfRule type="cellIs" priority="10266" operator="equal" id="{00B3434A-BD32-4F20-8030-F4DA157DF907}">
            <xm:f>Tables!$B$5</xm:f>
            <x14:dxf>
              <fill>
                <patternFill>
                  <bgColor rgb="FFFFC000"/>
                </patternFill>
              </fill>
            </x14:dxf>
          </x14:cfRule>
          <x14:cfRule type="cellIs" priority="10267" operator="equal" id="{16C904DE-F6A0-494E-B70D-1E74C776C9CA}">
            <xm:f>Tables!$B$6</xm:f>
            <x14:dxf>
              <fill>
                <patternFill>
                  <bgColor rgb="FFFF0000"/>
                </patternFill>
              </fill>
            </x14:dxf>
          </x14:cfRule>
          <xm:sqref>J1759:K1759</xm:sqref>
        </x14:conditionalFormatting>
        <x14:conditionalFormatting xmlns:xm="http://schemas.microsoft.com/office/excel/2006/main">
          <x14:cfRule type="cellIs" priority="10252" operator="equal" id="{D75C4DA3-B4B6-48E5-B1F5-07CF7F3AA2E6}">
            <xm:f>Tables!$B$3</xm:f>
            <x14:dxf>
              <fill>
                <patternFill>
                  <bgColor rgb="FFFFFFCC"/>
                </patternFill>
              </fill>
            </x14:dxf>
          </x14:cfRule>
          <x14:cfRule type="cellIs" priority="10253" operator="equal" id="{7D7A6F98-6293-40B0-8EF6-964AFF9A98A9}">
            <xm:f>Tables!$B$4</xm:f>
            <x14:dxf>
              <fill>
                <patternFill>
                  <bgColor rgb="FF92D050"/>
                </patternFill>
              </fill>
            </x14:dxf>
          </x14:cfRule>
          <x14:cfRule type="cellIs" priority="10254" operator="equal" id="{B2C5C497-7C15-4EDF-B59E-94A174A86BA6}">
            <xm:f>Tables!$B$5</xm:f>
            <x14:dxf>
              <fill>
                <patternFill>
                  <bgColor rgb="FFFFC000"/>
                </patternFill>
              </fill>
            </x14:dxf>
          </x14:cfRule>
          <x14:cfRule type="cellIs" priority="10255" operator="equal" id="{C46628E4-E931-4F18-ACFB-4B37AD5AFF1C}">
            <xm:f>Tables!$B$6</xm:f>
            <x14:dxf>
              <fill>
                <patternFill>
                  <bgColor rgb="FFFF0000"/>
                </patternFill>
              </fill>
            </x14:dxf>
          </x14:cfRule>
          <xm:sqref>J1822:K1822</xm:sqref>
        </x14:conditionalFormatting>
        <x14:conditionalFormatting xmlns:xm="http://schemas.microsoft.com/office/excel/2006/main">
          <x14:cfRule type="cellIs" priority="10248" operator="equal" id="{9A3AE856-0713-46F8-A550-499DFDDA1923}">
            <xm:f>Tables!$B$3</xm:f>
            <x14:dxf>
              <fill>
                <patternFill>
                  <bgColor rgb="FFFFFFCC"/>
                </patternFill>
              </fill>
            </x14:dxf>
          </x14:cfRule>
          <x14:cfRule type="cellIs" priority="10249" operator="equal" id="{0D3D0AFE-01A3-470A-95D5-43F9ADB9B95F}">
            <xm:f>Tables!$B$4</xm:f>
            <x14:dxf>
              <fill>
                <patternFill>
                  <bgColor rgb="FF92D050"/>
                </patternFill>
              </fill>
            </x14:dxf>
          </x14:cfRule>
          <x14:cfRule type="cellIs" priority="10250" operator="equal" id="{B12B7FD9-94E5-4585-BBD9-B4DEA1B3DCC1}">
            <xm:f>Tables!$B$5</xm:f>
            <x14:dxf>
              <fill>
                <patternFill>
                  <bgColor rgb="FFFFC000"/>
                </patternFill>
              </fill>
            </x14:dxf>
          </x14:cfRule>
          <x14:cfRule type="cellIs" priority="10251" operator="equal" id="{5B5A87EA-3A50-4CA2-B73B-EE36135BF63C}">
            <xm:f>Tables!$B$6</xm:f>
            <x14:dxf>
              <fill>
                <patternFill>
                  <bgColor rgb="FFFF0000"/>
                </patternFill>
              </fill>
            </x14:dxf>
          </x14:cfRule>
          <xm:sqref>Q1822</xm:sqref>
        </x14:conditionalFormatting>
        <x14:conditionalFormatting xmlns:xm="http://schemas.microsoft.com/office/excel/2006/main">
          <x14:cfRule type="cellIs" priority="10244" operator="equal" id="{4D8C092C-F6F6-4850-9549-DE602D99FD80}">
            <xm:f>Tables!$B$3</xm:f>
            <x14:dxf>
              <fill>
                <patternFill>
                  <bgColor rgb="FFFFFFCC"/>
                </patternFill>
              </fill>
            </x14:dxf>
          </x14:cfRule>
          <x14:cfRule type="cellIs" priority="10245" operator="equal" id="{C3730DDE-082F-4D50-A69E-91E99BC0343C}">
            <xm:f>Tables!$B$4</xm:f>
            <x14:dxf>
              <fill>
                <patternFill>
                  <bgColor rgb="FF92D050"/>
                </patternFill>
              </fill>
            </x14:dxf>
          </x14:cfRule>
          <x14:cfRule type="cellIs" priority="10246" operator="equal" id="{6FA9CB1E-D801-46C4-93F9-8A16DA70F600}">
            <xm:f>Tables!$B$5</xm:f>
            <x14:dxf>
              <fill>
                <patternFill>
                  <bgColor rgb="FFFFC000"/>
                </patternFill>
              </fill>
            </x14:dxf>
          </x14:cfRule>
          <x14:cfRule type="cellIs" priority="10247" operator="equal" id="{5BF241F0-9E6F-4A6B-8069-20464E72ADAE}">
            <xm:f>Tables!$B$6</xm:f>
            <x14:dxf>
              <fill>
                <patternFill>
                  <bgColor rgb="FFFF0000"/>
                </patternFill>
              </fill>
            </x14:dxf>
          </x14:cfRule>
          <xm:sqref>M1822</xm:sqref>
        </x14:conditionalFormatting>
        <x14:conditionalFormatting xmlns:xm="http://schemas.microsoft.com/office/excel/2006/main">
          <x14:cfRule type="cellIs" priority="10240" operator="equal" id="{1D840395-9164-4F1C-BCB8-8B3CCD6BD9E5}">
            <xm:f>Tables!$B$3</xm:f>
            <x14:dxf>
              <fill>
                <patternFill>
                  <bgColor rgb="FFFFFFCC"/>
                </patternFill>
              </fill>
            </x14:dxf>
          </x14:cfRule>
          <x14:cfRule type="cellIs" priority="10241" operator="equal" id="{D08A01E7-BE4C-4722-838E-FEDCCBF08A97}">
            <xm:f>Tables!$B$4</xm:f>
            <x14:dxf>
              <fill>
                <patternFill>
                  <bgColor rgb="FF92D050"/>
                </patternFill>
              </fill>
            </x14:dxf>
          </x14:cfRule>
          <x14:cfRule type="cellIs" priority="10242" operator="equal" id="{AA06A4AE-1ACB-478A-816C-29DD4CC05D29}">
            <xm:f>Tables!$B$5</xm:f>
            <x14:dxf>
              <fill>
                <patternFill>
                  <bgColor rgb="FFFFC000"/>
                </patternFill>
              </fill>
            </x14:dxf>
          </x14:cfRule>
          <x14:cfRule type="cellIs" priority="10243" operator="equal" id="{1C6D153B-4C53-45EA-A766-F7982C26EFE6}">
            <xm:f>Tables!$B$6</xm:f>
            <x14:dxf>
              <fill>
                <patternFill>
                  <bgColor rgb="FFFF0000"/>
                </patternFill>
              </fill>
            </x14:dxf>
          </x14:cfRule>
          <xm:sqref>J1827:K1827</xm:sqref>
        </x14:conditionalFormatting>
        <x14:conditionalFormatting xmlns:xm="http://schemas.microsoft.com/office/excel/2006/main">
          <x14:cfRule type="cellIs" priority="10228" operator="equal" id="{CFC58D9B-38F4-4943-9CEA-5D1ABF7B0F5B}">
            <xm:f>Tables!$B$3</xm:f>
            <x14:dxf>
              <fill>
                <patternFill>
                  <bgColor rgb="FFFFFFCC"/>
                </patternFill>
              </fill>
            </x14:dxf>
          </x14:cfRule>
          <x14:cfRule type="cellIs" priority="10229" operator="equal" id="{FC9036EF-D1CA-49D5-9B60-3C50AFF0D1F9}">
            <xm:f>Tables!$B$4</xm:f>
            <x14:dxf>
              <fill>
                <patternFill>
                  <bgColor rgb="FF92D050"/>
                </patternFill>
              </fill>
            </x14:dxf>
          </x14:cfRule>
          <x14:cfRule type="cellIs" priority="10230" operator="equal" id="{B7E392BB-9833-4E58-87AF-540A07E075AF}">
            <xm:f>Tables!$B$5</xm:f>
            <x14:dxf>
              <fill>
                <patternFill>
                  <bgColor rgb="FFFFC000"/>
                </patternFill>
              </fill>
            </x14:dxf>
          </x14:cfRule>
          <x14:cfRule type="cellIs" priority="10231" operator="equal" id="{D7259F64-4CF3-4D80-B214-BC0CE2AA1E48}">
            <xm:f>Tables!$B$6</xm:f>
            <x14:dxf>
              <fill>
                <patternFill>
                  <bgColor rgb="FFFF0000"/>
                </patternFill>
              </fill>
            </x14:dxf>
          </x14:cfRule>
          <xm:sqref>J1832:K1832</xm:sqref>
        </x14:conditionalFormatting>
        <x14:conditionalFormatting xmlns:xm="http://schemas.microsoft.com/office/excel/2006/main">
          <x14:cfRule type="cellIs" priority="10224" operator="equal" id="{3798C034-39AE-4E2B-A44F-279CA48EB2C3}">
            <xm:f>Tables!$B$3</xm:f>
            <x14:dxf>
              <fill>
                <patternFill>
                  <bgColor rgb="FFFFFFCC"/>
                </patternFill>
              </fill>
            </x14:dxf>
          </x14:cfRule>
          <x14:cfRule type="cellIs" priority="10225" operator="equal" id="{132AAFE8-070B-4935-BF62-6112A0A09820}">
            <xm:f>Tables!$B$4</xm:f>
            <x14:dxf>
              <fill>
                <patternFill>
                  <bgColor rgb="FF92D050"/>
                </patternFill>
              </fill>
            </x14:dxf>
          </x14:cfRule>
          <x14:cfRule type="cellIs" priority="10226" operator="equal" id="{4C9698F0-DBF6-4E50-9843-8A946E3F5B90}">
            <xm:f>Tables!$B$5</xm:f>
            <x14:dxf>
              <fill>
                <patternFill>
                  <bgColor rgb="FFFFC000"/>
                </patternFill>
              </fill>
            </x14:dxf>
          </x14:cfRule>
          <x14:cfRule type="cellIs" priority="10227" operator="equal" id="{773B91CC-1C72-41D7-8369-C3C996276716}">
            <xm:f>Tables!$B$6</xm:f>
            <x14:dxf>
              <fill>
                <patternFill>
                  <bgColor rgb="FFFF0000"/>
                </patternFill>
              </fill>
            </x14:dxf>
          </x14:cfRule>
          <xm:sqref>Q1832</xm:sqref>
        </x14:conditionalFormatting>
        <x14:conditionalFormatting xmlns:xm="http://schemas.microsoft.com/office/excel/2006/main">
          <x14:cfRule type="cellIs" priority="10220" operator="equal" id="{FF74524B-E960-4FEC-AB68-3741A5705539}">
            <xm:f>Tables!$B$3</xm:f>
            <x14:dxf>
              <fill>
                <patternFill>
                  <bgColor rgb="FFFFFFCC"/>
                </patternFill>
              </fill>
            </x14:dxf>
          </x14:cfRule>
          <x14:cfRule type="cellIs" priority="10221" operator="equal" id="{CEC61A5C-4FC8-4130-B95C-CE2CCE7E5E41}">
            <xm:f>Tables!$B$4</xm:f>
            <x14:dxf>
              <fill>
                <patternFill>
                  <bgColor rgb="FF92D050"/>
                </patternFill>
              </fill>
            </x14:dxf>
          </x14:cfRule>
          <x14:cfRule type="cellIs" priority="10222" operator="equal" id="{7228F1D0-8CEB-43AA-BE93-DBEB8DDB8520}">
            <xm:f>Tables!$B$5</xm:f>
            <x14:dxf>
              <fill>
                <patternFill>
                  <bgColor rgb="FFFFC000"/>
                </patternFill>
              </fill>
            </x14:dxf>
          </x14:cfRule>
          <x14:cfRule type="cellIs" priority="10223" operator="equal" id="{4B194D1B-C07E-47B3-BC4B-F85F4590BAFA}">
            <xm:f>Tables!$B$6</xm:f>
            <x14:dxf>
              <fill>
                <patternFill>
                  <bgColor rgb="FFFF0000"/>
                </patternFill>
              </fill>
            </x14:dxf>
          </x14:cfRule>
          <xm:sqref>M1832</xm:sqref>
        </x14:conditionalFormatting>
        <x14:conditionalFormatting xmlns:xm="http://schemas.microsoft.com/office/excel/2006/main">
          <x14:cfRule type="cellIs" priority="10216" operator="equal" id="{1F9CF2CD-EBA8-4EDD-8183-313F07C96098}">
            <xm:f>Tables!$B$3</xm:f>
            <x14:dxf>
              <fill>
                <patternFill>
                  <bgColor rgb="FFFFFFCC"/>
                </patternFill>
              </fill>
            </x14:dxf>
          </x14:cfRule>
          <x14:cfRule type="cellIs" priority="10217" operator="equal" id="{8D9BFBD3-7A26-4AE3-940B-12F0403D4A24}">
            <xm:f>Tables!$B$4</xm:f>
            <x14:dxf>
              <fill>
                <patternFill>
                  <bgColor rgb="FF92D050"/>
                </patternFill>
              </fill>
            </x14:dxf>
          </x14:cfRule>
          <x14:cfRule type="cellIs" priority="10218" operator="equal" id="{B08C5EAE-F14F-42B9-BFDE-1533080D51CF}">
            <xm:f>Tables!$B$5</xm:f>
            <x14:dxf>
              <fill>
                <patternFill>
                  <bgColor rgb="FFFFC000"/>
                </patternFill>
              </fill>
            </x14:dxf>
          </x14:cfRule>
          <x14:cfRule type="cellIs" priority="10219" operator="equal" id="{298C195F-B31A-46B8-A55B-93F27E176FC0}">
            <xm:f>Tables!$B$6</xm:f>
            <x14:dxf>
              <fill>
                <patternFill>
                  <bgColor rgb="FFFF0000"/>
                </patternFill>
              </fill>
            </x14:dxf>
          </x14:cfRule>
          <xm:sqref>J1848:K1848</xm:sqref>
        </x14:conditionalFormatting>
        <x14:conditionalFormatting xmlns:xm="http://schemas.microsoft.com/office/excel/2006/main">
          <x14:cfRule type="cellIs" priority="10204" operator="equal" id="{AFD85D1C-9236-48D9-9F9C-6FBD92620712}">
            <xm:f>Tables!$B$3</xm:f>
            <x14:dxf>
              <fill>
                <patternFill>
                  <bgColor rgb="FFFFFFCC"/>
                </patternFill>
              </fill>
            </x14:dxf>
          </x14:cfRule>
          <x14:cfRule type="cellIs" priority="10205" operator="equal" id="{2AA28600-BA9B-4DD1-B0CC-EE641F22F056}">
            <xm:f>Tables!$B$4</xm:f>
            <x14:dxf>
              <fill>
                <patternFill>
                  <bgColor rgb="FF92D050"/>
                </patternFill>
              </fill>
            </x14:dxf>
          </x14:cfRule>
          <x14:cfRule type="cellIs" priority="10206" operator="equal" id="{B1ECA075-4BE2-44F4-B665-609A2798105D}">
            <xm:f>Tables!$B$5</xm:f>
            <x14:dxf>
              <fill>
                <patternFill>
                  <bgColor rgb="FFFFC000"/>
                </patternFill>
              </fill>
            </x14:dxf>
          </x14:cfRule>
          <x14:cfRule type="cellIs" priority="10207" operator="equal" id="{048E9AF8-BE04-4CFC-BD13-201178D0C0F3}">
            <xm:f>Tables!$B$6</xm:f>
            <x14:dxf>
              <fill>
                <patternFill>
                  <bgColor rgb="FFFF0000"/>
                </patternFill>
              </fill>
            </x14:dxf>
          </x14:cfRule>
          <xm:sqref>J1881:K1881</xm:sqref>
        </x14:conditionalFormatting>
        <x14:conditionalFormatting xmlns:xm="http://schemas.microsoft.com/office/excel/2006/main">
          <x14:cfRule type="cellIs" priority="10192" operator="equal" id="{E1B1FBBC-ADBC-4268-9346-4C4BA7AA614F}">
            <xm:f>Tables!$B$3</xm:f>
            <x14:dxf>
              <fill>
                <patternFill>
                  <bgColor rgb="FFFFFFCC"/>
                </patternFill>
              </fill>
            </x14:dxf>
          </x14:cfRule>
          <x14:cfRule type="cellIs" priority="10193" operator="equal" id="{BB5DCA7C-6A8B-4E31-BD72-26E1573ACAF0}">
            <xm:f>Tables!$B$4</xm:f>
            <x14:dxf>
              <fill>
                <patternFill>
                  <bgColor rgb="FF92D050"/>
                </patternFill>
              </fill>
            </x14:dxf>
          </x14:cfRule>
          <x14:cfRule type="cellIs" priority="10194" operator="equal" id="{354D14D4-CF51-46D9-90BE-5C7776553029}">
            <xm:f>Tables!$B$5</xm:f>
            <x14:dxf>
              <fill>
                <patternFill>
                  <bgColor rgb="FFFFC000"/>
                </patternFill>
              </fill>
            </x14:dxf>
          </x14:cfRule>
          <x14:cfRule type="cellIs" priority="10195" operator="equal" id="{9E957251-1221-4AF0-86A4-F50C309FB3D4}">
            <xm:f>Tables!$B$6</xm:f>
            <x14:dxf>
              <fill>
                <patternFill>
                  <bgColor rgb="FFFF0000"/>
                </patternFill>
              </fill>
            </x14:dxf>
          </x14:cfRule>
          <xm:sqref>J1890:K1890</xm:sqref>
        </x14:conditionalFormatting>
        <x14:conditionalFormatting xmlns:xm="http://schemas.microsoft.com/office/excel/2006/main">
          <x14:cfRule type="cellIs" priority="10180" operator="equal" id="{3527F576-6124-44DB-94D7-F22B850EFFF8}">
            <xm:f>Tables!$B$3</xm:f>
            <x14:dxf>
              <fill>
                <patternFill>
                  <bgColor rgb="FFFFFFCC"/>
                </patternFill>
              </fill>
            </x14:dxf>
          </x14:cfRule>
          <x14:cfRule type="cellIs" priority="10181" operator="equal" id="{C33D5911-5051-4143-B136-D6459E51ED77}">
            <xm:f>Tables!$B$4</xm:f>
            <x14:dxf>
              <fill>
                <patternFill>
                  <bgColor rgb="FF92D050"/>
                </patternFill>
              </fill>
            </x14:dxf>
          </x14:cfRule>
          <x14:cfRule type="cellIs" priority="10182" operator="equal" id="{A4BC55BD-DB11-411D-8472-96841DDE9C0B}">
            <xm:f>Tables!$B$5</xm:f>
            <x14:dxf>
              <fill>
                <patternFill>
                  <bgColor rgb="FFFFC000"/>
                </patternFill>
              </fill>
            </x14:dxf>
          </x14:cfRule>
          <x14:cfRule type="cellIs" priority="10183" operator="equal" id="{60861F7B-EE7A-4813-89DD-CBCA68435C85}">
            <xm:f>Tables!$B$6</xm:f>
            <x14:dxf>
              <fill>
                <patternFill>
                  <bgColor rgb="FFFF0000"/>
                </patternFill>
              </fill>
            </x14:dxf>
          </x14:cfRule>
          <xm:sqref>J1899:K1899</xm:sqref>
        </x14:conditionalFormatting>
        <x14:conditionalFormatting xmlns:xm="http://schemas.microsoft.com/office/excel/2006/main">
          <x14:cfRule type="cellIs" priority="10168" operator="equal" id="{789FD8F7-D6FC-4FDE-9F43-58ED78ABDA98}">
            <xm:f>Tables!$B$3</xm:f>
            <x14:dxf>
              <fill>
                <patternFill>
                  <bgColor rgb="FFFFFFCC"/>
                </patternFill>
              </fill>
            </x14:dxf>
          </x14:cfRule>
          <x14:cfRule type="cellIs" priority="10169" operator="equal" id="{2DFF1724-E84D-4020-B33E-CFF135629646}">
            <xm:f>Tables!$B$4</xm:f>
            <x14:dxf>
              <fill>
                <patternFill>
                  <bgColor rgb="FF92D050"/>
                </patternFill>
              </fill>
            </x14:dxf>
          </x14:cfRule>
          <x14:cfRule type="cellIs" priority="10170" operator="equal" id="{AC5C4EF4-FA4A-4F47-8FCC-5803F9B8EEBF}">
            <xm:f>Tables!$B$5</xm:f>
            <x14:dxf>
              <fill>
                <patternFill>
                  <bgColor rgb="FFFFC000"/>
                </patternFill>
              </fill>
            </x14:dxf>
          </x14:cfRule>
          <x14:cfRule type="cellIs" priority="10171" operator="equal" id="{926C5357-AD53-490B-8471-89C25C308E3E}">
            <xm:f>Tables!$B$6</xm:f>
            <x14:dxf>
              <fill>
                <patternFill>
                  <bgColor rgb="FFFF0000"/>
                </patternFill>
              </fill>
            </x14:dxf>
          </x14:cfRule>
          <xm:sqref>J1911:K1911</xm:sqref>
        </x14:conditionalFormatting>
        <x14:conditionalFormatting xmlns:xm="http://schemas.microsoft.com/office/excel/2006/main">
          <x14:cfRule type="cellIs" priority="10164" operator="equal" id="{DBE033CB-24A1-47AD-A1BD-DB10798300B6}">
            <xm:f>Tables!$B$3</xm:f>
            <x14:dxf>
              <fill>
                <patternFill>
                  <bgColor rgb="FFFFFFCC"/>
                </patternFill>
              </fill>
            </x14:dxf>
          </x14:cfRule>
          <x14:cfRule type="cellIs" priority="10165" operator="equal" id="{F22C6377-01EA-4CC6-A3BD-A10B6A3978FA}">
            <xm:f>Tables!$B$4</xm:f>
            <x14:dxf>
              <fill>
                <patternFill>
                  <bgColor rgb="FF92D050"/>
                </patternFill>
              </fill>
            </x14:dxf>
          </x14:cfRule>
          <x14:cfRule type="cellIs" priority="10166" operator="equal" id="{8CE3B3F7-3226-4B51-B510-C6812F4696EC}">
            <xm:f>Tables!$B$5</xm:f>
            <x14:dxf>
              <fill>
                <patternFill>
                  <bgColor rgb="FFFFC000"/>
                </patternFill>
              </fill>
            </x14:dxf>
          </x14:cfRule>
          <x14:cfRule type="cellIs" priority="10167" operator="equal" id="{1D4E4842-8104-4A2D-8DF1-CBC46F616983}">
            <xm:f>Tables!$B$6</xm:f>
            <x14:dxf>
              <fill>
                <patternFill>
                  <bgColor rgb="FFFF0000"/>
                </patternFill>
              </fill>
            </x14:dxf>
          </x14:cfRule>
          <xm:sqref>Q1911</xm:sqref>
        </x14:conditionalFormatting>
        <x14:conditionalFormatting xmlns:xm="http://schemas.microsoft.com/office/excel/2006/main">
          <x14:cfRule type="cellIs" priority="10160" operator="equal" id="{21BE4483-AB7A-41CF-88CB-70C67253FDBE}">
            <xm:f>Tables!$B$3</xm:f>
            <x14:dxf>
              <fill>
                <patternFill>
                  <bgColor rgb="FFFFFFCC"/>
                </patternFill>
              </fill>
            </x14:dxf>
          </x14:cfRule>
          <x14:cfRule type="cellIs" priority="10161" operator="equal" id="{877C1E4C-A642-4EEA-B91B-85FDFD8E8CC2}">
            <xm:f>Tables!$B$4</xm:f>
            <x14:dxf>
              <fill>
                <patternFill>
                  <bgColor rgb="FF92D050"/>
                </patternFill>
              </fill>
            </x14:dxf>
          </x14:cfRule>
          <x14:cfRule type="cellIs" priority="10162" operator="equal" id="{54A8BF33-BDED-4247-9284-4CCCF9B0A5CF}">
            <xm:f>Tables!$B$5</xm:f>
            <x14:dxf>
              <fill>
                <patternFill>
                  <bgColor rgb="FFFFC000"/>
                </patternFill>
              </fill>
            </x14:dxf>
          </x14:cfRule>
          <x14:cfRule type="cellIs" priority="10163" operator="equal" id="{1DDA573F-25D0-4390-8F9D-2D811AF7DC63}">
            <xm:f>Tables!$B$6</xm:f>
            <x14:dxf>
              <fill>
                <patternFill>
                  <bgColor rgb="FFFF0000"/>
                </patternFill>
              </fill>
            </x14:dxf>
          </x14:cfRule>
          <xm:sqref>M1911</xm:sqref>
        </x14:conditionalFormatting>
        <x14:conditionalFormatting xmlns:xm="http://schemas.microsoft.com/office/excel/2006/main">
          <x14:cfRule type="cellIs" priority="10156" operator="equal" id="{1CAF7CEC-B62E-4C3C-AD05-CCBC4C069755}">
            <xm:f>Tables!$B$3</xm:f>
            <x14:dxf>
              <fill>
                <patternFill>
                  <bgColor rgb="FFFFFFCC"/>
                </patternFill>
              </fill>
            </x14:dxf>
          </x14:cfRule>
          <x14:cfRule type="cellIs" priority="10157" operator="equal" id="{ED3E6E05-2686-460D-96EE-0EA9CEF19A9D}">
            <xm:f>Tables!$B$4</xm:f>
            <x14:dxf>
              <fill>
                <patternFill>
                  <bgColor rgb="FF92D050"/>
                </patternFill>
              </fill>
            </x14:dxf>
          </x14:cfRule>
          <x14:cfRule type="cellIs" priority="10158" operator="equal" id="{8C5D2DB3-A887-4F55-B0B9-EE50DF58701F}">
            <xm:f>Tables!$B$5</xm:f>
            <x14:dxf>
              <fill>
                <patternFill>
                  <bgColor rgb="FFFFC000"/>
                </patternFill>
              </fill>
            </x14:dxf>
          </x14:cfRule>
          <x14:cfRule type="cellIs" priority="10159" operator="equal" id="{5C2B93A0-0027-4A2D-95A5-F91A66032FC9}">
            <xm:f>Tables!$B$6</xm:f>
            <x14:dxf>
              <fill>
                <patternFill>
                  <bgColor rgb="FFFF0000"/>
                </patternFill>
              </fill>
            </x14:dxf>
          </x14:cfRule>
          <xm:sqref>J1936:K1936</xm:sqref>
        </x14:conditionalFormatting>
        <x14:conditionalFormatting xmlns:xm="http://schemas.microsoft.com/office/excel/2006/main">
          <x14:cfRule type="cellIs" priority="10152" operator="equal" id="{327A80A6-E674-4C04-B9FB-41E227328D9C}">
            <xm:f>Tables!$B$3</xm:f>
            <x14:dxf>
              <fill>
                <patternFill>
                  <bgColor rgb="FFFFFFCC"/>
                </patternFill>
              </fill>
            </x14:dxf>
          </x14:cfRule>
          <x14:cfRule type="cellIs" priority="10153" operator="equal" id="{EBD75E30-5609-47EB-AEA1-F2845272404B}">
            <xm:f>Tables!$B$4</xm:f>
            <x14:dxf>
              <fill>
                <patternFill>
                  <bgColor rgb="FF92D050"/>
                </patternFill>
              </fill>
            </x14:dxf>
          </x14:cfRule>
          <x14:cfRule type="cellIs" priority="10154" operator="equal" id="{769FB793-E3E7-4AF3-8924-EF9D850B3182}">
            <xm:f>Tables!$B$5</xm:f>
            <x14:dxf>
              <fill>
                <patternFill>
                  <bgColor rgb="FFFFC000"/>
                </patternFill>
              </fill>
            </x14:dxf>
          </x14:cfRule>
          <x14:cfRule type="cellIs" priority="10155" operator="equal" id="{DA7C31DB-BCBB-4508-9425-DB37CFF7C893}">
            <xm:f>Tables!$B$6</xm:f>
            <x14:dxf>
              <fill>
                <patternFill>
                  <bgColor rgb="FFFF0000"/>
                </patternFill>
              </fill>
            </x14:dxf>
          </x14:cfRule>
          <xm:sqref>Q1936</xm:sqref>
        </x14:conditionalFormatting>
        <x14:conditionalFormatting xmlns:xm="http://schemas.microsoft.com/office/excel/2006/main">
          <x14:cfRule type="cellIs" priority="10148" operator="equal" id="{5A0A3C2A-9B23-4F73-A08A-AD0FEB287D89}">
            <xm:f>Tables!$B$3</xm:f>
            <x14:dxf>
              <fill>
                <patternFill>
                  <bgColor rgb="FFFFFFCC"/>
                </patternFill>
              </fill>
            </x14:dxf>
          </x14:cfRule>
          <x14:cfRule type="cellIs" priority="10149" operator="equal" id="{9C9B1CA5-F0DC-407D-B33A-6F6671CDB6FE}">
            <xm:f>Tables!$B$4</xm:f>
            <x14:dxf>
              <fill>
                <patternFill>
                  <bgColor rgb="FF92D050"/>
                </patternFill>
              </fill>
            </x14:dxf>
          </x14:cfRule>
          <x14:cfRule type="cellIs" priority="10150" operator="equal" id="{88C95840-BC30-4BC1-97A3-8F96E4918840}">
            <xm:f>Tables!$B$5</xm:f>
            <x14:dxf>
              <fill>
                <patternFill>
                  <bgColor rgb="FFFFC000"/>
                </patternFill>
              </fill>
            </x14:dxf>
          </x14:cfRule>
          <x14:cfRule type="cellIs" priority="10151" operator="equal" id="{BFCB85B5-1D67-4D19-9AB0-52A60B838B06}">
            <xm:f>Tables!$B$6</xm:f>
            <x14:dxf>
              <fill>
                <patternFill>
                  <bgColor rgb="FFFF0000"/>
                </patternFill>
              </fill>
            </x14:dxf>
          </x14:cfRule>
          <xm:sqref>M1936</xm:sqref>
        </x14:conditionalFormatting>
        <x14:conditionalFormatting xmlns:xm="http://schemas.microsoft.com/office/excel/2006/main">
          <x14:cfRule type="cellIs" priority="10144" operator="equal" id="{A9B0BE81-4956-41E4-8E99-21AEB5AF462A}">
            <xm:f>Tables!$B$3</xm:f>
            <x14:dxf>
              <fill>
                <patternFill>
                  <bgColor rgb="FFFFFFCC"/>
                </patternFill>
              </fill>
            </x14:dxf>
          </x14:cfRule>
          <x14:cfRule type="cellIs" priority="10145" operator="equal" id="{98AD166A-8F72-490F-A06B-95F159ACA265}">
            <xm:f>Tables!$B$4</xm:f>
            <x14:dxf>
              <fill>
                <patternFill>
                  <bgColor rgb="FF92D050"/>
                </patternFill>
              </fill>
            </x14:dxf>
          </x14:cfRule>
          <x14:cfRule type="cellIs" priority="10146" operator="equal" id="{1EBBFF1B-CB61-4AC2-9414-45A7DC9476C9}">
            <xm:f>Tables!$B$5</xm:f>
            <x14:dxf>
              <fill>
                <patternFill>
                  <bgColor rgb="FFFFC000"/>
                </patternFill>
              </fill>
            </x14:dxf>
          </x14:cfRule>
          <x14:cfRule type="cellIs" priority="10147" operator="equal" id="{9C621AB9-D54D-432B-843E-78E1ED9FCA16}">
            <xm:f>Tables!$B$6</xm:f>
            <x14:dxf>
              <fill>
                <patternFill>
                  <bgColor rgb="FFFF0000"/>
                </patternFill>
              </fill>
            </x14:dxf>
          </x14:cfRule>
          <xm:sqref>J1941:K1941</xm:sqref>
        </x14:conditionalFormatting>
        <x14:conditionalFormatting xmlns:xm="http://schemas.microsoft.com/office/excel/2006/main">
          <x14:cfRule type="cellIs" priority="10132" operator="equal" id="{E4A0E108-7FE8-4B5E-885C-6F3ADE93FD26}">
            <xm:f>Tables!$B$3</xm:f>
            <x14:dxf>
              <fill>
                <patternFill>
                  <bgColor rgb="FFFFFFCC"/>
                </patternFill>
              </fill>
            </x14:dxf>
          </x14:cfRule>
          <x14:cfRule type="cellIs" priority="10133" operator="equal" id="{E14D7AF3-DBBC-4A72-98E3-3C802C87287C}">
            <xm:f>Tables!$B$4</xm:f>
            <x14:dxf>
              <fill>
                <patternFill>
                  <bgColor rgb="FF92D050"/>
                </patternFill>
              </fill>
            </x14:dxf>
          </x14:cfRule>
          <x14:cfRule type="cellIs" priority="10134" operator="equal" id="{0470E1C3-E842-4480-930F-6739038FBF77}">
            <xm:f>Tables!$B$5</xm:f>
            <x14:dxf>
              <fill>
                <patternFill>
                  <bgColor rgb="FFFFC000"/>
                </patternFill>
              </fill>
            </x14:dxf>
          </x14:cfRule>
          <x14:cfRule type="cellIs" priority="10135" operator="equal" id="{B56A1EFE-1EBC-4FD7-A480-CF4A92E375F6}">
            <xm:f>Tables!$B$6</xm:f>
            <x14:dxf>
              <fill>
                <patternFill>
                  <bgColor rgb="FFFF0000"/>
                </patternFill>
              </fill>
            </x14:dxf>
          </x14:cfRule>
          <xm:sqref>J1946:K1946</xm:sqref>
        </x14:conditionalFormatting>
        <x14:conditionalFormatting xmlns:xm="http://schemas.microsoft.com/office/excel/2006/main">
          <x14:cfRule type="cellIs" priority="10128" operator="equal" id="{1FE14DB3-502C-48AA-AD7D-5393699A97E9}">
            <xm:f>Tables!$B$3</xm:f>
            <x14:dxf>
              <fill>
                <patternFill>
                  <bgColor rgb="FFFFFFCC"/>
                </patternFill>
              </fill>
            </x14:dxf>
          </x14:cfRule>
          <x14:cfRule type="cellIs" priority="10129" operator="equal" id="{E4D86674-9845-4164-B999-6A88EAD7B07D}">
            <xm:f>Tables!$B$4</xm:f>
            <x14:dxf>
              <fill>
                <patternFill>
                  <bgColor rgb="FF92D050"/>
                </patternFill>
              </fill>
            </x14:dxf>
          </x14:cfRule>
          <x14:cfRule type="cellIs" priority="10130" operator="equal" id="{A598036B-0B62-4A84-AD4B-DE3F436FCDBF}">
            <xm:f>Tables!$B$5</xm:f>
            <x14:dxf>
              <fill>
                <patternFill>
                  <bgColor rgb="FFFFC000"/>
                </patternFill>
              </fill>
            </x14:dxf>
          </x14:cfRule>
          <x14:cfRule type="cellIs" priority="10131" operator="equal" id="{9945DCBE-C4AB-43ED-B837-FB24487CCBF8}">
            <xm:f>Tables!$B$6</xm:f>
            <x14:dxf>
              <fill>
                <patternFill>
                  <bgColor rgb="FFFF0000"/>
                </patternFill>
              </fill>
            </x14:dxf>
          </x14:cfRule>
          <xm:sqref>Q1946</xm:sqref>
        </x14:conditionalFormatting>
        <x14:conditionalFormatting xmlns:xm="http://schemas.microsoft.com/office/excel/2006/main">
          <x14:cfRule type="cellIs" priority="10124" operator="equal" id="{AC44A61B-A558-4635-BE02-2CAEFA4CBB8A}">
            <xm:f>Tables!$B$3</xm:f>
            <x14:dxf>
              <fill>
                <patternFill>
                  <bgColor rgb="FFFFFFCC"/>
                </patternFill>
              </fill>
            </x14:dxf>
          </x14:cfRule>
          <x14:cfRule type="cellIs" priority="10125" operator="equal" id="{2C281DCD-8C54-4FCA-922B-2D02B61E31AF}">
            <xm:f>Tables!$B$4</xm:f>
            <x14:dxf>
              <fill>
                <patternFill>
                  <bgColor rgb="FF92D050"/>
                </patternFill>
              </fill>
            </x14:dxf>
          </x14:cfRule>
          <x14:cfRule type="cellIs" priority="10126" operator="equal" id="{D88019A5-889A-4D88-92DF-50FEFA527087}">
            <xm:f>Tables!$B$5</xm:f>
            <x14:dxf>
              <fill>
                <patternFill>
                  <bgColor rgb="FFFFC000"/>
                </patternFill>
              </fill>
            </x14:dxf>
          </x14:cfRule>
          <x14:cfRule type="cellIs" priority="10127" operator="equal" id="{C6BC08DC-0A71-44D9-BB71-86A19BDF87A4}">
            <xm:f>Tables!$B$6</xm:f>
            <x14:dxf>
              <fill>
                <patternFill>
                  <bgColor rgb="FFFF0000"/>
                </patternFill>
              </fill>
            </x14:dxf>
          </x14:cfRule>
          <xm:sqref>M1946</xm:sqref>
        </x14:conditionalFormatting>
        <x14:conditionalFormatting xmlns:xm="http://schemas.microsoft.com/office/excel/2006/main">
          <x14:cfRule type="cellIs" priority="10120" operator="equal" id="{16D1DC29-23F8-4B73-901E-993399A02300}">
            <xm:f>Tables!$B$3</xm:f>
            <x14:dxf>
              <fill>
                <patternFill>
                  <bgColor rgb="FFFFFFCC"/>
                </patternFill>
              </fill>
            </x14:dxf>
          </x14:cfRule>
          <x14:cfRule type="cellIs" priority="10121" operator="equal" id="{E7880C85-92F5-428D-BC22-366A381EC1A3}">
            <xm:f>Tables!$B$4</xm:f>
            <x14:dxf>
              <fill>
                <patternFill>
                  <bgColor rgb="FF92D050"/>
                </patternFill>
              </fill>
            </x14:dxf>
          </x14:cfRule>
          <x14:cfRule type="cellIs" priority="10122" operator="equal" id="{5A635EAC-CE29-45A2-B0EC-83B614053F14}">
            <xm:f>Tables!$B$5</xm:f>
            <x14:dxf>
              <fill>
                <patternFill>
                  <bgColor rgb="FFFFC000"/>
                </patternFill>
              </fill>
            </x14:dxf>
          </x14:cfRule>
          <x14:cfRule type="cellIs" priority="10123" operator="equal" id="{0EFBA563-BD08-4EA6-BD37-E4B87C21F6F3}">
            <xm:f>Tables!$B$6</xm:f>
            <x14:dxf>
              <fill>
                <patternFill>
                  <bgColor rgb="FFFF0000"/>
                </patternFill>
              </fill>
            </x14:dxf>
          </x14:cfRule>
          <xm:sqref>J505:K505</xm:sqref>
        </x14:conditionalFormatting>
        <x14:conditionalFormatting xmlns:xm="http://schemas.microsoft.com/office/excel/2006/main">
          <x14:cfRule type="cellIs" priority="10116" operator="equal" id="{5D58CF1F-AB3D-46E8-B91B-1CF4BD23F0E4}">
            <xm:f>Tables!$B$3</xm:f>
            <x14:dxf>
              <fill>
                <patternFill>
                  <bgColor rgb="FFFFFFCC"/>
                </patternFill>
              </fill>
            </x14:dxf>
          </x14:cfRule>
          <x14:cfRule type="cellIs" priority="10117" operator="equal" id="{4CD842DB-C711-4BC0-9C90-1AC978DDB5BA}">
            <xm:f>Tables!$B$4</xm:f>
            <x14:dxf>
              <fill>
                <patternFill>
                  <bgColor rgb="FF92D050"/>
                </patternFill>
              </fill>
            </x14:dxf>
          </x14:cfRule>
          <x14:cfRule type="cellIs" priority="10118" operator="equal" id="{1801AA3C-2AF6-40DC-8999-55AB79BB718C}">
            <xm:f>Tables!$B$5</xm:f>
            <x14:dxf>
              <fill>
                <patternFill>
                  <bgColor rgb="FFFFC000"/>
                </patternFill>
              </fill>
            </x14:dxf>
          </x14:cfRule>
          <x14:cfRule type="cellIs" priority="10119" operator="equal" id="{FDEEB219-06D8-45A1-A735-FB10582509B1}">
            <xm:f>Tables!$B$6</xm:f>
            <x14:dxf>
              <fill>
                <patternFill>
                  <bgColor rgb="FFFF0000"/>
                </patternFill>
              </fill>
            </x14:dxf>
          </x14:cfRule>
          <xm:sqref>Q505</xm:sqref>
        </x14:conditionalFormatting>
        <x14:conditionalFormatting xmlns:xm="http://schemas.microsoft.com/office/excel/2006/main">
          <x14:cfRule type="cellIs" priority="10112" operator="equal" id="{F5861338-CB69-4976-BAD5-A503A90A43B9}">
            <xm:f>Tables!$B$3</xm:f>
            <x14:dxf>
              <fill>
                <patternFill>
                  <bgColor rgb="FFFFFFCC"/>
                </patternFill>
              </fill>
            </x14:dxf>
          </x14:cfRule>
          <x14:cfRule type="cellIs" priority="10113" operator="equal" id="{B0753C4C-B0B8-4295-B86B-308ACEBE4D8C}">
            <xm:f>Tables!$B$4</xm:f>
            <x14:dxf>
              <fill>
                <patternFill>
                  <bgColor rgb="FF92D050"/>
                </patternFill>
              </fill>
            </x14:dxf>
          </x14:cfRule>
          <x14:cfRule type="cellIs" priority="10114" operator="equal" id="{CFEB2CA6-F497-4919-AD71-456E4E39AC36}">
            <xm:f>Tables!$B$5</xm:f>
            <x14:dxf>
              <fill>
                <patternFill>
                  <bgColor rgb="FFFFC000"/>
                </patternFill>
              </fill>
            </x14:dxf>
          </x14:cfRule>
          <x14:cfRule type="cellIs" priority="10115" operator="equal" id="{EB0C3010-4CE8-4674-8358-58C192722CF9}">
            <xm:f>Tables!$B$6</xm:f>
            <x14:dxf>
              <fill>
                <patternFill>
                  <bgColor rgb="FFFF0000"/>
                </patternFill>
              </fill>
            </x14:dxf>
          </x14:cfRule>
          <xm:sqref>M505</xm:sqref>
        </x14:conditionalFormatting>
        <x14:conditionalFormatting xmlns:xm="http://schemas.microsoft.com/office/excel/2006/main">
          <x14:cfRule type="cellIs" priority="10108" operator="equal" id="{3F21C55B-9C63-4659-BD3C-5F0768A25DC3}">
            <xm:f>Tables!$B$3</xm:f>
            <x14:dxf>
              <fill>
                <patternFill>
                  <bgColor rgb="FFFFFFCC"/>
                </patternFill>
              </fill>
            </x14:dxf>
          </x14:cfRule>
          <x14:cfRule type="cellIs" priority="10109" operator="equal" id="{58575D16-717D-4417-98EB-D7697B4E88F9}">
            <xm:f>Tables!$B$4</xm:f>
            <x14:dxf>
              <fill>
                <patternFill>
                  <bgColor rgb="FF92D050"/>
                </patternFill>
              </fill>
            </x14:dxf>
          </x14:cfRule>
          <x14:cfRule type="cellIs" priority="10110" operator="equal" id="{3AE88875-D8EB-48EC-BE86-6B3C22F154D3}">
            <xm:f>Tables!$B$5</xm:f>
            <x14:dxf>
              <fill>
                <patternFill>
                  <bgColor rgb="FFFFC000"/>
                </patternFill>
              </fill>
            </x14:dxf>
          </x14:cfRule>
          <x14:cfRule type="cellIs" priority="10111" operator="equal" id="{054338FC-EBF2-4906-BE4C-E913F7CED070}">
            <xm:f>Tables!$B$6</xm:f>
            <x14:dxf>
              <fill>
                <patternFill>
                  <bgColor rgb="FFFF0000"/>
                </patternFill>
              </fill>
            </x14:dxf>
          </x14:cfRule>
          <xm:sqref>J511:K511</xm:sqref>
        </x14:conditionalFormatting>
        <x14:conditionalFormatting xmlns:xm="http://schemas.microsoft.com/office/excel/2006/main">
          <x14:cfRule type="cellIs" priority="10096" operator="equal" id="{6210FF76-69F8-4B3D-BBA6-187DA6F3FDC2}">
            <xm:f>Tables!$B$3</xm:f>
            <x14:dxf>
              <fill>
                <patternFill>
                  <bgColor rgb="FFFFFFCC"/>
                </patternFill>
              </fill>
            </x14:dxf>
          </x14:cfRule>
          <x14:cfRule type="cellIs" priority="10097" operator="equal" id="{6623D875-F49D-4444-811F-CA3F6B5AE240}">
            <xm:f>Tables!$B$4</xm:f>
            <x14:dxf>
              <fill>
                <patternFill>
                  <bgColor rgb="FF92D050"/>
                </patternFill>
              </fill>
            </x14:dxf>
          </x14:cfRule>
          <x14:cfRule type="cellIs" priority="10098" operator="equal" id="{3488BF62-FE05-48BB-A904-FA61048EC213}">
            <xm:f>Tables!$B$5</xm:f>
            <x14:dxf>
              <fill>
                <patternFill>
                  <bgColor rgb="FFFFC000"/>
                </patternFill>
              </fill>
            </x14:dxf>
          </x14:cfRule>
          <x14:cfRule type="cellIs" priority="10099" operator="equal" id="{56D24203-8E32-4009-BADF-32BE5A7EC12D}">
            <xm:f>Tables!$B$6</xm:f>
            <x14:dxf>
              <fill>
                <patternFill>
                  <bgColor rgb="FFFF0000"/>
                </patternFill>
              </fill>
            </x14:dxf>
          </x14:cfRule>
          <xm:sqref>J522:K522</xm:sqref>
        </x14:conditionalFormatting>
        <x14:conditionalFormatting xmlns:xm="http://schemas.microsoft.com/office/excel/2006/main">
          <x14:cfRule type="cellIs" priority="10084" operator="equal" id="{DE19E95D-1A3E-498F-8CF1-7E78C2B30CAA}">
            <xm:f>Tables!$B$3</xm:f>
            <x14:dxf>
              <fill>
                <patternFill>
                  <bgColor rgb="FFFFFFCC"/>
                </patternFill>
              </fill>
            </x14:dxf>
          </x14:cfRule>
          <x14:cfRule type="cellIs" priority="10085" operator="equal" id="{08963700-A305-4C36-863F-AD0B007FBBA1}">
            <xm:f>Tables!$B$4</xm:f>
            <x14:dxf>
              <fill>
                <patternFill>
                  <bgColor rgb="FF92D050"/>
                </patternFill>
              </fill>
            </x14:dxf>
          </x14:cfRule>
          <x14:cfRule type="cellIs" priority="10086" operator="equal" id="{DD6F59F9-23D3-4FDB-AFAB-5A2720163A40}">
            <xm:f>Tables!$B$5</xm:f>
            <x14:dxf>
              <fill>
                <patternFill>
                  <bgColor rgb="FFFFC000"/>
                </patternFill>
              </fill>
            </x14:dxf>
          </x14:cfRule>
          <x14:cfRule type="cellIs" priority="10087" operator="equal" id="{BB017DBA-E3CF-47E0-ABA8-AA42F807989F}">
            <xm:f>Tables!$B$6</xm:f>
            <x14:dxf>
              <fill>
                <patternFill>
                  <bgColor rgb="FFFF0000"/>
                </patternFill>
              </fill>
            </x14:dxf>
          </x14:cfRule>
          <xm:sqref>J591:K591</xm:sqref>
        </x14:conditionalFormatting>
        <x14:conditionalFormatting xmlns:xm="http://schemas.microsoft.com/office/excel/2006/main">
          <x14:cfRule type="cellIs" priority="10072" operator="equal" id="{1CD4C15D-9853-4869-BE72-31602439A1C1}">
            <xm:f>Tables!$B$3</xm:f>
            <x14:dxf>
              <fill>
                <patternFill>
                  <bgColor rgb="FFFFFFCC"/>
                </patternFill>
              </fill>
            </x14:dxf>
          </x14:cfRule>
          <x14:cfRule type="cellIs" priority="10073" operator="equal" id="{869386E6-5BDB-4CE9-B82D-147F4DB6676C}">
            <xm:f>Tables!$B$4</xm:f>
            <x14:dxf>
              <fill>
                <patternFill>
                  <bgColor rgb="FF92D050"/>
                </patternFill>
              </fill>
            </x14:dxf>
          </x14:cfRule>
          <x14:cfRule type="cellIs" priority="10074" operator="equal" id="{455E7936-ACA1-41FB-AC36-CCCBB2469EBF}">
            <xm:f>Tables!$B$5</xm:f>
            <x14:dxf>
              <fill>
                <patternFill>
                  <bgColor rgb="FFFFC000"/>
                </patternFill>
              </fill>
            </x14:dxf>
          </x14:cfRule>
          <x14:cfRule type="cellIs" priority="10075" operator="equal" id="{16BDA57B-306E-4BB6-8FAB-87936BEAA259}">
            <xm:f>Tables!$B$6</xm:f>
            <x14:dxf>
              <fill>
                <patternFill>
                  <bgColor rgb="FFFF0000"/>
                </patternFill>
              </fill>
            </x14:dxf>
          </x14:cfRule>
          <xm:sqref>J602:K602</xm:sqref>
        </x14:conditionalFormatting>
        <x14:conditionalFormatting xmlns:xm="http://schemas.microsoft.com/office/excel/2006/main">
          <x14:cfRule type="cellIs" priority="10060" operator="equal" id="{E795A6A2-9C81-4DE1-9B0B-49324199D3D0}">
            <xm:f>Tables!$B$3</xm:f>
            <x14:dxf>
              <fill>
                <patternFill>
                  <bgColor rgb="FFFFFFCC"/>
                </patternFill>
              </fill>
            </x14:dxf>
          </x14:cfRule>
          <x14:cfRule type="cellIs" priority="10061" operator="equal" id="{C16EBCAC-25B0-4273-9F1F-1E1FB3E64AC1}">
            <xm:f>Tables!$B$4</xm:f>
            <x14:dxf>
              <fill>
                <patternFill>
                  <bgColor rgb="FF92D050"/>
                </patternFill>
              </fill>
            </x14:dxf>
          </x14:cfRule>
          <x14:cfRule type="cellIs" priority="10062" operator="equal" id="{C8C414BE-4232-4F69-8E7D-43C1C72D0A7B}">
            <xm:f>Tables!$B$5</xm:f>
            <x14:dxf>
              <fill>
                <patternFill>
                  <bgColor rgb="FFFFC000"/>
                </patternFill>
              </fill>
            </x14:dxf>
          </x14:cfRule>
          <x14:cfRule type="cellIs" priority="10063" operator="equal" id="{BD55A27F-E766-4407-AB53-76A6CED501ED}">
            <xm:f>Tables!$B$6</xm:f>
            <x14:dxf>
              <fill>
                <patternFill>
                  <bgColor rgb="FFFF0000"/>
                </patternFill>
              </fill>
            </x14:dxf>
          </x14:cfRule>
          <xm:sqref>J613:K613</xm:sqref>
        </x14:conditionalFormatting>
        <x14:conditionalFormatting xmlns:xm="http://schemas.microsoft.com/office/excel/2006/main">
          <x14:cfRule type="cellIs" priority="10048" operator="equal" id="{CA5D1BE9-AD5E-4B2B-BC6B-6F61395AA098}">
            <xm:f>Tables!$B$3</xm:f>
            <x14:dxf>
              <fill>
                <patternFill>
                  <bgColor rgb="FFFFFFCC"/>
                </patternFill>
              </fill>
            </x14:dxf>
          </x14:cfRule>
          <x14:cfRule type="cellIs" priority="10049" operator="equal" id="{1928859A-356A-4BE8-B66E-DBA24B5A3AE3}">
            <xm:f>Tables!$B$4</xm:f>
            <x14:dxf>
              <fill>
                <patternFill>
                  <bgColor rgb="FF92D050"/>
                </patternFill>
              </fill>
            </x14:dxf>
          </x14:cfRule>
          <x14:cfRule type="cellIs" priority="10050" operator="equal" id="{0E683663-DD13-463D-96AE-57D2119FA7D7}">
            <xm:f>Tables!$B$5</xm:f>
            <x14:dxf>
              <fill>
                <patternFill>
                  <bgColor rgb="FFFFC000"/>
                </patternFill>
              </fill>
            </x14:dxf>
          </x14:cfRule>
          <x14:cfRule type="cellIs" priority="10051" operator="equal" id="{089B7203-8938-4F89-B904-ECED594EB7BA}">
            <xm:f>Tables!$B$6</xm:f>
            <x14:dxf>
              <fill>
                <patternFill>
                  <bgColor rgb="FFFF0000"/>
                </patternFill>
              </fill>
            </x14:dxf>
          </x14:cfRule>
          <xm:sqref>J619:K619</xm:sqref>
        </x14:conditionalFormatting>
        <x14:conditionalFormatting xmlns:xm="http://schemas.microsoft.com/office/excel/2006/main">
          <x14:cfRule type="cellIs" priority="10044" operator="equal" id="{850F10F2-7076-4BA3-8A13-3BE7AD0808E7}">
            <xm:f>Tables!$B$3</xm:f>
            <x14:dxf>
              <fill>
                <patternFill>
                  <bgColor rgb="FFFFFFCC"/>
                </patternFill>
              </fill>
            </x14:dxf>
          </x14:cfRule>
          <x14:cfRule type="cellIs" priority="10045" operator="equal" id="{E7BC2847-67D9-4B16-BBA5-10A31AB68A45}">
            <xm:f>Tables!$B$4</xm:f>
            <x14:dxf>
              <fill>
                <patternFill>
                  <bgColor rgb="FF92D050"/>
                </patternFill>
              </fill>
            </x14:dxf>
          </x14:cfRule>
          <x14:cfRule type="cellIs" priority="10046" operator="equal" id="{6FAC0B4D-61C7-4594-8BCA-28510F66C37D}">
            <xm:f>Tables!$B$5</xm:f>
            <x14:dxf>
              <fill>
                <patternFill>
                  <bgColor rgb="FFFFC000"/>
                </patternFill>
              </fill>
            </x14:dxf>
          </x14:cfRule>
          <x14:cfRule type="cellIs" priority="10047" operator="equal" id="{A2B5BBE6-E44D-4CCE-B545-8B9C7C76957D}">
            <xm:f>Tables!$B$6</xm:f>
            <x14:dxf>
              <fill>
                <patternFill>
                  <bgColor rgb="FFFF0000"/>
                </patternFill>
              </fill>
            </x14:dxf>
          </x14:cfRule>
          <xm:sqref>Q619</xm:sqref>
        </x14:conditionalFormatting>
        <x14:conditionalFormatting xmlns:xm="http://schemas.microsoft.com/office/excel/2006/main">
          <x14:cfRule type="cellIs" priority="10040" operator="equal" id="{F734774C-40A8-4D35-8F3F-226E6601ED5F}">
            <xm:f>Tables!$B$3</xm:f>
            <x14:dxf>
              <fill>
                <patternFill>
                  <bgColor rgb="FFFFFFCC"/>
                </patternFill>
              </fill>
            </x14:dxf>
          </x14:cfRule>
          <x14:cfRule type="cellIs" priority="10041" operator="equal" id="{C4146ACA-8D16-492F-90F9-A128D1B157EF}">
            <xm:f>Tables!$B$4</xm:f>
            <x14:dxf>
              <fill>
                <patternFill>
                  <bgColor rgb="FF92D050"/>
                </patternFill>
              </fill>
            </x14:dxf>
          </x14:cfRule>
          <x14:cfRule type="cellIs" priority="10042" operator="equal" id="{80E60317-281F-412B-BFD9-BF6739472C1C}">
            <xm:f>Tables!$B$5</xm:f>
            <x14:dxf>
              <fill>
                <patternFill>
                  <bgColor rgb="FFFFC000"/>
                </patternFill>
              </fill>
            </x14:dxf>
          </x14:cfRule>
          <x14:cfRule type="cellIs" priority="10043" operator="equal" id="{87D7C562-B4F7-453C-A09C-51CFA99A8E6D}">
            <xm:f>Tables!$B$6</xm:f>
            <x14:dxf>
              <fill>
                <patternFill>
                  <bgColor rgb="FFFF0000"/>
                </patternFill>
              </fill>
            </x14:dxf>
          </x14:cfRule>
          <xm:sqref>M619</xm:sqref>
        </x14:conditionalFormatting>
        <x14:conditionalFormatting xmlns:xm="http://schemas.microsoft.com/office/excel/2006/main">
          <x14:cfRule type="cellIs" priority="10036" operator="equal" id="{753E21D8-6859-4A2B-966A-929A4E4B672B}">
            <xm:f>Tables!$B$3</xm:f>
            <x14:dxf>
              <fill>
                <patternFill>
                  <bgColor rgb="FFFFFFCC"/>
                </patternFill>
              </fill>
            </x14:dxf>
          </x14:cfRule>
          <x14:cfRule type="cellIs" priority="10037" operator="equal" id="{8C6968B4-82F1-4784-94B8-15A39E6F8A9E}">
            <xm:f>Tables!$B$4</xm:f>
            <x14:dxf>
              <fill>
                <patternFill>
                  <bgColor rgb="FF92D050"/>
                </patternFill>
              </fill>
            </x14:dxf>
          </x14:cfRule>
          <x14:cfRule type="cellIs" priority="10038" operator="equal" id="{9FC47BE3-B4EC-4AEC-82DE-BD746E2AF8E6}">
            <xm:f>Tables!$B$5</xm:f>
            <x14:dxf>
              <fill>
                <patternFill>
                  <bgColor rgb="FFFFC000"/>
                </patternFill>
              </fill>
            </x14:dxf>
          </x14:cfRule>
          <x14:cfRule type="cellIs" priority="10039" operator="equal" id="{86CD42ED-E9E4-4445-82A9-3E1CAFCE185D}">
            <xm:f>Tables!$B$6</xm:f>
            <x14:dxf>
              <fill>
                <patternFill>
                  <bgColor rgb="FFFF0000"/>
                </patternFill>
              </fill>
            </x14:dxf>
          </x14:cfRule>
          <xm:sqref>J625:K625</xm:sqref>
        </x14:conditionalFormatting>
        <x14:conditionalFormatting xmlns:xm="http://schemas.microsoft.com/office/excel/2006/main">
          <x14:cfRule type="cellIs" priority="10024" operator="equal" id="{4691444A-072E-4D2B-88F8-438934084F97}">
            <xm:f>Tables!$B$3</xm:f>
            <x14:dxf>
              <fill>
                <patternFill>
                  <bgColor rgb="FFFFFFCC"/>
                </patternFill>
              </fill>
            </x14:dxf>
          </x14:cfRule>
          <x14:cfRule type="cellIs" priority="10025" operator="equal" id="{4FF1D017-5532-4E0D-B21C-559CAE399558}">
            <xm:f>Tables!$B$4</xm:f>
            <x14:dxf>
              <fill>
                <patternFill>
                  <bgColor rgb="FF92D050"/>
                </patternFill>
              </fill>
            </x14:dxf>
          </x14:cfRule>
          <x14:cfRule type="cellIs" priority="10026" operator="equal" id="{85CC3B3B-47A7-403F-9927-1C20FFC32568}">
            <xm:f>Tables!$B$5</xm:f>
            <x14:dxf>
              <fill>
                <patternFill>
                  <bgColor rgb="FFFFC000"/>
                </patternFill>
              </fill>
            </x14:dxf>
          </x14:cfRule>
          <x14:cfRule type="cellIs" priority="10027" operator="equal" id="{4503FC3A-7B95-4F74-9F07-4533210B6F46}">
            <xm:f>Tables!$B$6</xm:f>
            <x14:dxf>
              <fill>
                <patternFill>
                  <bgColor rgb="FFFF0000"/>
                </patternFill>
              </fill>
            </x14:dxf>
          </x14:cfRule>
          <xm:sqref>J635:K635</xm:sqref>
        </x14:conditionalFormatting>
        <x14:conditionalFormatting xmlns:xm="http://schemas.microsoft.com/office/excel/2006/main">
          <x14:cfRule type="cellIs" priority="10012" operator="equal" id="{7C018397-D5E8-490A-9C1D-B17D20DA28BC}">
            <xm:f>Tables!$B$3</xm:f>
            <x14:dxf>
              <fill>
                <patternFill>
                  <bgColor rgb="FFFFFFCC"/>
                </patternFill>
              </fill>
            </x14:dxf>
          </x14:cfRule>
          <x14:cfRule type="cellIs" priority="10013" operator="equal" id="{A0776CB1-AA2D-435D-A8A4-F24DD570FAC2}">
            <xm:f>Tables!$B$4</xm:f>
            <x14:dxf>
              <fill>
                <patternFill>
                  <bgColor rgb="FF92D050"/>
                </patternFill>
              </fill>
            </x14:dxf>
          </x14:cfRule>
          <x14:cfRule type="cellIs" priority="10014" operator="equal" id="{AD90F251-5272-430E-8304-040ADF0B6071}">
            <xm:f>Tables!$B$5</xm:f>
            <x14:dxf>
              <fill>
                <patternFill>
                  <bgColor rgb="FFFFC000"/>
                </patternFill>
              </fill>
            </x14:dxf>
          </x14:cfRule>
          <x14:cfRule type="cellIs" priority="10015" operator="equal" id="{E7A43E15-1019-43CC-99F5-8DE9BA110046}">
            <xm:f>Tables!$B$6</xm:f>
            <x14:dxf>
              <fill>
                <patternFill>
                  <bgColor rgb="FFFF0000"/>
                </patternFill>
              </fill>
            </x14:dxf>
          </x14:cfRule>
          <xm:sqref>J641:K641</xm:sqref>
        </x14:conditionalFormatting>
        <x14:conditionalFormatting xmlns:xm="http://schemas.microsoft.com/office/excel/2006/main">
          <x14:cfRule type="cellIs" priority="10008" operator="equal" id="{D6F88205-58D5-4CE3-9A42-38AD211BE72A}">
            <xm:f>Tables!$B$3</xm:f>
            <x14:dxf>
              <fill>
                <patternFill>
                  <bgColor rgb="FFFFFFCC"/>
                </patternFill>
              </fill>
            </x14:dxf>
          </x14:cfRule>
          <x14:cfRule type="cellIs" priority="10009" operator="equal" id="{4AC861F3-C82F-43DC-98CB-9E982B99AD99}">
            <xm:f>Tables!$B$4</xm:f>
            <x14:dxf>
              <fill>
                <patternFill>
                  <bgColor rgb="FF92D050"/>
                </patternFill>
              </fill>
            </x14:dxf>
          </x14:cfRule>
          <x14:cfRule type="cellIs" priority="10010" operator="equal" id="{F7397B39-7330-42FD-8AF4-D71B234E7137}">
            <xm:f>Tables!$B$5</xm:f>
            <x14:dxf>
              <fill>
                <patternFill>
                  <bgColor rgb="FFFFC000"/>
                </patternFill>
              </fill>
            </x14:dxf>
          </x14:cfRule>
          <x14:cfRule type="cellIs" priority="10011" operator="equal" id="{A88DD51B-B960-4DDC-B64D-CF168D75797C}">
            <xm:f>Tables!$B$6</xm:f>
            <x14:dxf>
              <fill>
                <patternFill>
                  <bgColor rgb="FFFF0000"/>
                </patternFill>
              </fill>
            </x14:dxf>
          </x14:cfRule>
          <xm:sqref>Q641</xm:sqref>
        </x14:conditionalFormatting>
        <x14:conditionalFormatting xmlns:xm="http://schemas.microsoft.com/office/excel/2006/main">
          <x14:cfRule type="cellIs" priority="10004" operator="equal" id="{2910C2B0-374D-4F44-AC5A-E4C539E48804}">
            <xm:f>Tables!$B$3</xm:f>
            <x14:dxf>
              <fill>
                <patternFill>
                  <bgColor rgb="FFFFFFCC"/>
                </patternFill>
              </fill>
            </x14:dxf>
          </x14:cfRule>
          <x14:cfRule type="cellIs" priority="10005" operator="equal" id="{A1A193E8-23C7-4E75-A60A-4D7E2AFBF7EC}">
            <xm:f>Tables!$B$4</xm:f>
            <x14:dxf>
              <fill>
                <patternFill>
                  <bgColor rgb="FF92D050"/>
                </patternFill>
              </fill>
            </x14:dxf>
          </x14:cfRule>
          <x14:cfRule type="cellIs" priority="10006" operator="equal" id="{E455F724-8200-4ED7-B636-D77077AA8E8C}">
            <xm:f>Tables!$B$5</xm:f>
            <x14:dxf>
              <fill>
                <patternFill>
                  <bgColor rgb="FFFFC000"/>
                </patternFill>
              </fill>
            </x14:dxf>
          </x14:cfRule>
          <x14:cfRule type="cellIs" priority="10007" operator="equal" id="{68197BCA-B07B-45AA-8240-4337E19C0A53}">
            <xm:f>Tables!$B$6</xm:f>
            <x14:dxf>
              <fill>
                <patternFill>
                  <bgColor rgb="FFFF0000"/>
                </patternFill>
              </fill>
            </x14:dxf>
          </x14:cfRule>
          <xm:sqref>M641</xm:sqref>
        </x14:conditionalFormatting>
        <x14:conditionalFormatting xmlns:xm="http://schemas.microsoft.com/office/excel/2006/main">
          <x14:cfRule type="cellIs" priority="10000" operator="equal" id="{A3D271AC-1043-4EC9-9308-5A6594E01F81}">
            <xm:f>Tables!$B$3</xm:f>
            <x14:dxf>
              <fill>
                <patternFill>
                  <bgColor rgb="FFFFFFCC"/>
                </patternFill>
              </fill>
            </x14:dxf>
          </x14:cfRule>
          <x14:cfRule type="cellIs" priority="10001" operator="equal" id="{D1179BFD-DDC9-447F-97D1-4CCE6AFDBFA1}">
            <xm:f>Tables!$B$4</xm:f>
            <x14:dxf>
              <fill>
                <patternFill>
                  <bgColor rgb="FF92D050"/>
                </patternFill>
              </fill>
            </x14:dxf>
          </x14:cfRule>
          <x14:cfRule type="cellIs" priority="10002" operator="equal" id="{470334DC-4383-44B6-BED4-3551F26EF900}">
            <xm:f>Tables!$B$5</xm:f>
            <x14:dxf>
              <fill>
                <patternFill>
                  <bgColor rgb="FFFFC000"/>
                </patternFill>
              </fill>
            </x14:dxf>
          </x14:cfRule>
          <x14:cfRule type="cellIs" priority="10003" operator="equal" id="{4284D1FB-7911-46F8-AD5B-A225B217BC21}">
            <xm:f>Tables!$B$6</xm:f>
            <x14:dxf>
              <fill>
                <patternFill>
                  <bgColor rgb="FFFF0000"/>
                </patternFill>
              </fill>
            </x14:dxf>
          </x14:cfRule>
          <xm:sqref>J647:K647</xm:sqref>
        </x14:conditionalFormatting>
        <x14:conditionalFormatting xmlns:xm="http://schemas.microsoft.com/office/excel/2006/main">
          <x14:cfRule type="cellIs" priority="9988" operator="equal" id="{A072B1E3-3F78-4CBF-9CE9-39EFA40920EB}">
            <xm:f>Tables!$B$3</xm:f>
            <x14:dxf>
              <fill>
                <patternFill>
                  <bgColor rgb="FFFFFFCC"/>
                </patternFill>
              </fill>
            </x14:dxf>
          </x14:cfRule>
          <x14:cfRule type="cellIs" priority="9989" operator="equal" id="{55D92D04-0658-41B0-AF3E-329F1BE00555}">
            <xm:f>Tables!$B$4</xm:f>
            <x14:dxf>
              <fill>
                <patternFill>
                  <bgColor rgb="FF92D050"/>
                </patternFill>
              </fill>
            </x14:dxf>
          </x14:cfRule>
          <x14:cfRule type="cellIs" priority="9990" operator="equal" id="{5FE80F6D-B823-4977-AF37-DF117BB44CFB}">
            <xm:f>Tables!$B$5</xm:f>
            <x14:dxf>
              <fill>
                <patternFill>
                  <bgColor rgb="FFFFC000"/>
                </patternFill>
              </fill>
            </x14:dxf>
          </x14:cfRule>
          <x14:cfRule type="cellIs" priority="9991" operator="equal" id="{5692CBB9-6F37-4729-8C4A-707DC06588D2}">
            <xm:f>Tables!$B$6</xm:f>
            <x14:dxf>
              <fill>
                <patternFill>
                  <bgColor rgb="FFFF0000"/>
                </patternFill>
              </fill>
            </x14:dxf>
          </x14:cfRule>
          <xm:sqref>J653:K653</xm:sqref>
        </x14:conditionalFormatting>
        <x14:conditionalFormatting xmlns:xm="http://schemas.microsoft.com/office/excel/2006/main">
          <x14:cfRule type="cellIs" priority="9984" operator="equal" id="{F94EDFF2-BCBC-45F6-B939-410FF2EFBFB3}">
            <xm:f>Tables!$B$3</xm:f>
            <x14:dxf>
              <fill>
                <patternFill>
                  <bgColor rgb="FFFFFFCC"/>
                </patternFill>
              </fill>
            </x14:dxf>
          </x14:cfRule>
          <x14:cfRule type="cellIs" priority="9985" operator="equal" id="{7BCB9025-CDCC-4225-8E4E-1951760C03B5}">
            <xm:f>Tables!$B$4</xm:f>
            <x14:dxf>
              <fill>
                <patternFill>
                  <bgColor rgb="FF92D050"/>
                </patternFill>
              </fill>
            </x14:dxf>
          </x14:cfRule>
          <x14:cfRule type="cellIs" priority="9986" operator="equal" id="{EDBEC266-B3E9-460B-85EF-20843964F652}">
            <xm:f>Tables!$B$5</xm:f>
            <x14:dxf>
              <fill>
                <patternFill>
                  <bgColor rgb="FFFFC000"/>
                </patternFill>
              </fill>
            </x14:dxf>
          </x14:cfRule>
          <x14:cfRule type="cellIs" priority="9987" operator="equal" id="{8CD78A22-B887-48DB-953D-5FE684D652B0}">
            <xm:f>Tables!$B$6</xm:f>
            <x14:dxf>
              <fill>
                <patternFill>
                  <bgColor rgb="FFFF0000"/>
                </patternFill>
              </fill>
            </x14:dxf>
          </x14:cfRule>
          <xm:sqref>Q653</xm:sqref>
        </x14:conditionalFormatting>
        <x14:conditionalFormatting xmlns:xm="http://schemas.microsoft.com/office/excel/2006/main">
          <x14:cfRule type="cellIs" priority="9980" operator="equal" id="{7CEB0984-7FA9-4B12-96B0-D9819BDA5AA2}">
            <xm:f>Tables!$B$3</xm:f>
            <x14:dxf>
              <fill>
                <patternFill>
                  <bgColor rgb="FFFFFFCC"/>
                </patternFill>
              </fill>
            </x14:dxf>
          </x14:cfRule>
          <x14:cfRule type="cellIs" priority="9981" operator="equal" id="{6A9FAE28-83DD-4FB6-A25D-53BCC10B5D31}">
            <xm:f>Tables!$B$4</xm:f>
            <x14:dxf>
              <fill>
                <patternFill>
                  <bgColor rgb="FF92D050"/>
                </patternFill>
              </fill>
            </x14:dxf>
          </x14:cfRule>
          <x14:cfRule type="cellIs" priority="9982" operator="equal" id="{B0BF2126-1CBD-46A6-BEDC-AAC849514241}">
            <xm:f>Tables!$B$5</xm:f>
            <x14:dxf>
              <fill>
                <patternFill>
                  <bgColor rgb="FFFFC000"/>
                </patternFill>
              </fill>
            </x14:dxf>
          </x14:cfRule>
          <x14:cfRule type="cellIs" priority="9983" operator="equal" id="{324D1536-E975-4DF0-B85B-00C4D8031331}">
            <xm:f>Tables!$B$6</xm:f>
            <x14:dxf>
              <fill>
                <patternFill>
                  <bgColor rgb="FFFF0000"/>
                </patternFill>
              </fill>
            </x14:dxf>
          </x14:cfRule>
          <xm:sqref>M653</xm:sqref>
        </x14:conditionalFormatting>
        <x14:conditionalFormatting xmlns:xm="http://schemas.microsoft.com/office/excel/2006/main">
          <x14:cfRule type="cellIs" priority="9976" operator="equal" id="{63FC0989-3277-4A00-AF33-FC16DCEE1FEA}">
            <xm:f>Tables!$B$3</xm:f>
            <x14:dxf>
              <fill>
                <patternFill>
                  <bgColor rgb="FFFFFFCC"/>
                </patternFill>
              </fill>
            </x14:dxf>
          </x14:cfRule>
          <x14:cfRule type="cellIs" priority="9977" operator="equal" id="{CD4006C3-3BF5-4251-A572-9F6865932988}">
            <xm:f>Tables!$B$4</xm:f>
            <x14:dxf>
              <fill>
                <patternFill>
                  <bgColor rgb="FF92D050"/>
                </patternFill>
              </fill>
            </x14:dxf>
          </x14:cfRule>
          <x14:cfRule type="cellIs" priority="9978" operator="equal" id="{B55EF077-627B-4690-B24A-0DF35065BD8B}">
            <xm:f>Tables!$B$5</xm:f>
            <x14:dxf>
              <fill>
                <patternFill>
                  <bgColor rgb="FFFFC000"/>
                </patternFill>
              </fill>
            </x14:dxf>
          </x14:cfRule>
          <x14:cfRule type="cellIs" priority="9979" operator="equal" id="{AD49092A-82DA-4B3E-87A3-47F2AB11DDE7}">
            <xm:f>Tables!$B$6</xm:f>
            <x14:dxf>
              <fill>
                <patternFill>
                  <bgColor rgb="FFFF0000"/>
                </patternFill>
              </fill>
            </x14:dxf>
          </x14:cfRule>
          <xm:sqref>J659:K659</xm:sqref>
        </x14:conditionalFormatting>
        <x14:conditionalFormatting xmlns:xm="http://schemas.microsoft.com/office/excel/2006/main">
          <x14:cfRule type="cellIs" priority="9964" operator="equal" id="{11C6EFA5-3C4A-4722-934A-5D7167617EF1}">
            <xm:f>Tables!$B$3</xm:f>
            <x14:dxf>
              <fill>
                <patternFill>
                  <bgColor rgb="FFFFFFCC"/>
                </patternFill>
              </fill>
            </x14:dxf>
          </x14:cfRule>
          <x14:cfRule type="cellIs" priority="9965" operator="equal" id="{A9E85431-4769-420F-BE28-D6A3E34555DA}">
            <xm:f>Tables!$B$4</xm:f>
            <x14:dxf>
              <fill>
                <patternFill>
                  <bgColor rgb="FF92D050"/>
                </patternFill>
              </fill>
            </x14:dxf>
          </x14:cfRule>
          <x14:cfRule type="cellIs" priority="9966" operator="equal" id="{F01060E9-2E2B-4AEA-8077-430DD1368B52}">
            <xm:f>Tables!$B$5</xm:f>
            <x14:dxf>
              <fill>
                <patternFill>
                  <bgColor rgb="FFFFC000"/>
                </patternFill>
              </fill>
            </x14:dxf>
          </x14:cfRule>
          <x14:cfRule type="cellIs" priority="9967" operator="equal" id="{569AC3EE-3601-4A4F-8257-38A65DE40E34}">
            <xm:f>Tables!$B$6</xm:f>
            <x14:dxf>
              <fill>
                <patternFill>
                  <bgColor rgb="FFFF0000"/>
                </patternFill>
              </fill>
            </x14:dxf>
          </x14:cfRule>
          <xm:sqref>J670:K670</xm:sqref>
        </x14:conditionalFormatting>
        <x14:conditionalFormatting xmlns:xm="http://schemas.microsoft.com/office/excel/2006/main">
          <x14:cfRule type="cellIs" priority="9952" operator="equal" id="{A58D1F57-9CD6-4328-ADE6-DF36B697D398}">
            <xm:f>Tables!$B$3</xm:f>
            <x14:dxf>
              <fill>
                <patternFill>
                  <bgColor rgb="FFFFFFCC"/>
                </patternFill>
              </fill>
            </x14:dxf>
          </x14:cfRule>
          <x14:cfRule type="cellIs" priority="9953" operator="equal" id="{DAAA11B3-241C-427E-8668-EA091A9A6E01}">
            <xm:f>Tables!$B$4</xm:f>
            <x14:dxf>
              <fill>
                <patternFill>
                  <bgColor rgb="FF92D050"/>
                </patternFill>
              </fill>
            </x14:dxf>
          </x14:cfRule>
          <x14:cfRule type="cellIs" priority="9954" operator="equal" id="{0A50CDF8-BE73-4D65-AD15-319B08DE7C65}">
            <xm:f>Tables!$B$5</xm:f>
            <x14:dxf>
              <fill>
                <patternFill>
                  <bgColor rgb="FFFFC000"/>
                </patternFill>
              </fill>
            </x14:dxf>
          </x14:cfRule>
          <x14:cfRule type="cellIs" priority="9955" operator="equal" id="{B6DBD148-F0B2-4CAD-B672-16966F010BC5}">
            <xm:f>Tables!$B$6</xm:f>
            <x14:dxf>
              <fill>
                <patternFill>
                  <bgColor rgb="FFFF0000"/>
                </patternFill>
              </fill>
            </x14:dxf>
          </x14:cfRule>
          <xm:sqref>J693:K693</xm:sqref>
        </x14:conditionalFormatting>
        <x14:conditionalFormatting xmlns:xm="http://schemas.microsoft.com/office/excel/2006/main">
          <x14:cfRule type="cellIs" priority="9948" operator="equal" id="{12D8B56C-FE1C-4C3A-926B-928D5D69DD14}">
            <xm:f>Tables!$B$3</xm:f>
            <x14:dxf>
              <fill>
                <patternFill>
                  <bgColor rgb="FFFFFFCC"/>
                </patternFill>
              </fill>
            </x14:dxf>
          </x14:cfRule>
          <x14:cfRule type="cellIs" priority="9949" operator="equal" id="{2BD39BEF-589C-4EAE-85EE-F3AEC5FDA19B}">
            <xm:f>Tables!$B$4</xm:f>
            <x14:dxf>
              <fill>
                <patternFill>
                  <bgColor rgb="FF92D050"/>
                </patternFill>
              </fill>
            </x14:dxf>
          </x14:cfRule>
          <x14:cfRule type="cellIs" priority="9950" operator="equal" id="{434864D5-E10F-4955-BDF9-B59300262FA8}">
            <xm:f>Tables!$B$5</xm:f>
            <x14:dxf>
              <fill>
                <patternFill>
                  <bgColor rgb="FFFFC000"/>
                </patternFill>
              </fill>
            </x14:dxf>
          </x14:cfRule>
          <x14:cfRule type="cellIs" priority="9951" operator="equal" id="{C3F71CEA-FAC7-4CBD-A759-B48250F44EB2}">
            <xm:f>Tables!$B$6</xm:f>
            <x14:dxf>
              <fill>
                <patternFill>
                  <bgColor rgb="FFFF0000"/>
                </patternFill>
              </fill>
            </x14:dxf>
          </x14:cfRule>
          <xm:sqref>Q693</xm:sqref>
        </x14:conditionalFormatting>
        <x14:conditionalFormatting xmlns:xm="http://schemas.microsoft.com/office/excel/2006/main">
          <x14:cfRule type="cellIs" priority="9944" operator="equal" id="{847EABB3-E1BB-423F-9C48-69E042ED320D}">
            <xm:f>Tables!$B$3</xm:f>
            <x14:dxf>
              <fill>
                <patternFill>
                  <bgColor rgb="FFFFFFCC"/>
                </patternFill>
              </fill>
            </x14:dxf>
          </x14:cfRule>
          <x14:cfRule type="cellIs" priority="9945" operator="equal" id="{8C9639F0-5FB0-4D52-9A0F-8AF6E6FA4CB5}">
            <xm:f>Tables!$B$4</xm:f>
            <x14:dxf>
              <fill>
                <patternFill>
                  <bgColor rgb="FF92D050"/>
                </patternFill>
              </fill>
            </x14:dxf>
          </x14:cfRule>
          <x14:cfRule type="cellIs" priority="9946" operator="equal" id="{9BDF91B8-0065-4777-A4EA-1DF9A8959733}">
            <xm:f>Tables!$B$5</xm:f>
            <x14:dxf>
              <fill>
                <patternFill>
                  <bgColor rgb="FFFFC000"/>
                </patternFill>
              </fill>
            </x14:dxf>
          </x14:cfRule>
          <x14:cfRule type="cellIs" priority="9947" operator="equal" id="{6FB0CD20-32F0-4EAF-893D-CAA47F517C13}">
            <xm:f>Tables!$B$6</xm:f>
            <x14:dxf>
              <fill>
                <patternFill>
                  <bgColor rgb="FFFF0000"/>
                </patternFill>
              </fill>
            </x14:dxf>
          </x14:cfRule>
          <xm:sqref>M693</xm:sqref>
        </x14:conditionalFormatting>
        <x14:conditionalFormatting xmlns:xm="http://schemas.microsoft.com/office/excel/2006/main">
          <x14:cfRule type="cellIs" priority="9940" operator="equal" id="{BC102CCC-7E5D-428B-92EF-EBC69DBB0CCE}">
            <xm:f>Tables!$B$3</xm:f>
            <x14:dxf>
              <fill>
                <patternFill>
                  <bgColor rgb="FFFFFFCC"/>
                </patternFill>
              </fill>
            </x14:dxf>
          </x14:cfRule>
          <x14:cfRule type="cellIs" priority="9941" operator="equal" id="{F4DA8D97-C243-4E1E-90E0-2D0D1BCF82B1}">
            <xm:f>Tables!$B$4</xm:f>
            <x14:dxf>
              <fill>
                <patternFill>
                  <bgColor rgb="FF92D050"/>
                </patternFill>
              </fill>
            </x14:dxf>
          </x14:cfRule>
          <x14:cfRule type="cellIs" priority="9942" operator="equal" id="{2E927980-BA97-4CF0-A185-5D0BF613A5B2}">
            <xm:f>Tables!$B$5</xm:f>
            <x14:dxf>
              <fill>
                <patternFill>
                  <bgColor rgb="FFFFC000"/>
                </patternFill>
              </fill>
            </x14:dxf>
          </x14:cfRule>
          <x14:cfRule type="cellIs" priority="9943" operator="equal" id="{2C80F914-77FC-404B-A45E-8AEB146F6684}">
            <xm:f>Tables!$B$6</xm:f>
            <x14:dxf>
              <fill>
                <patternFill>
                  <bgColor rgb="FFFF0000"/>
                </patternFill>
              </fill>
            </x14:dxf>
          </x14:cfRule>
          <xm:sqref>J698:K698</xm:sqref>
        </x14:conditionalFormatting>
        <x14:conditionalFormatting xmlns:xm="http://schemas.microsoft.com/office/excel/2006/main">
          <x14:cfRule type="cellIs" priority="9928" operator="equal" id="{60D3054D-0400-4FFA-8BE7-7E6655230EFA}">
            <xm:f>Tables!$B$3</xm:f>
            <x14:dxf>
              <fill>
                <patternFill>
                  <bgColor rgb="FFFFFFCC"/>
                </patternFill>
              </fill>
            </x14:dxf>
          </x14:cfRule>
          <x14:cfRule type="cellIs" priority="9929" operator="equal" id="{B396FF08-9047-46D0-90B6-5903F3D3E50C}">
            <xm:f>Tables!$B$4</xm:f>
            <x14:dxf>
              <fill>
                <patternFill>
                  <bgColor rgb="FF92D050"/>
                </patternFill>
              </fill>
            </x14:dxf>
          </x14:cfRule>
          <x14:cfRule type="cellIs" priority="9930" operator="equal" id="{C524B2D4-C1F5-45B6-BFF5-651C16FE0AEF}">
            <xm:f>Tables!$B$5</xm:f>
            <x14:dxf>
              <fill>
                <patternFill>
                  <bgColor rgb="FFFFC000"/>
                </patternFill>
              </fill>
            </x14:dxf>
          </x14:cfRule>
          <x14:cfRule type="cellIs" priority="9931" operator="equal" id="{DF5564F8-EC31-424D-B260-690E70CA52F5}">
            <xm:f>Tables!$B$6</xm:f>
            <x14:dxf>
              <fill>
                <patternFill>
                  <bgColor rgb="FFFF0000"/>
                </patternFill>
              </fill>
            </x14:dxf>
          </x14:cfRule>
          <xm:sqref>J718:K718</xm:sqref>
        </x14:conditionalFormatting>
        <x14:conditionalFormatting xmlns:xm="http://schemas.microsoft.com/office/excel/2006/main">
          <x14:cfRule type="cellIs" priority="9916" operator="equal" id="{FE5317A4-E600-4826-838E-EF9E63DC1A2C}">
            <xm:f>Tables!$B$3</xm:f>
            <x14:dxf>
              <fill>
                <patternFill>
                  <bgColor rgb="FFFFFFCC"/>
                </patternFill>
              </fill>
            </x14:dxf>
          </x14:cfRule>
          <x14:cfRule type="cellIs" priority="9917" operator="equal" id="{6F03423F-27C7-4D38-AAC7-563DCE63B475}">
            <xm:f>Tables!$B$4</xm:f>
            <x14:dxf>
              <fill>
                <patternFill>
                  <bgColor rgb="FF92D050"/>
                </patternFill>
              </fill>
            </x14:dxf>
          </x14:cfRule>
          <x14:cfRule type="cellIs" priority="9918" operator="equal" id="{8C6ABEE9-9BA0-4812-AA53-C27A780F5F24}">
            <xm:f>Tables!$B$5</xm:f>
            <x14:dxf>
              <fill>
                <patternFill>
                  <bgColor rgb="FFFFC000"/>
                </patternFill>
              </fill>
            </x14:dxf>
          </x14:cfRule>
          <x14:cfRule type="cellIs" priority="9919" operator="equal" id="{B3F65A50-A206-4364-81B1-0D516013A9DB}">
            <xm:f>Tables!$B$6</xm:f>
            <x14:dxf>
              <fill>
                <patternFill>
                  <bgColor rgb="FFFF0000"/>
                </patternFill>
              </fill>
            </x14:dxf>
          </x14:cfRule>
          <xm:sqref>J729:K729</xm:sqref>
        </x14:conditionalFormatting>
        <x14:conditionalFormatting xmlns:xm="http://schemas.microsoft.com/office/excel/2006/main">
          <x14:cfRule type="cellIs" priority="9904" operator="equal" id="{A5BFDD0F-5567-40CB-B6BD-6BB6388FA5E9}">
            <xm:f>Tables!$B$3</xm:f>
            <x14:dxf>
              <fill>
                <patternFill>
                  <bgColor rgb="FFFFFFCC"/>
                </patternFill>
              </fill>
            </x14:dxf>
          </x14:cfRule>
          <x14:cfRule type="cellIs" priority="9905" operator="equal" id="{A8C41CD9-C201-40AE-A340-6B16EA05D287}">
            <xm:f>Tables!$B$4</xm:f>
            <x14:dxf>
              <fill>
                <patternFill>
                  <bgColor rgb="FF92D050"/>
                </patternFill>
              </fill>
            </x14:dxf>
          </x14:cfRule>
          <x14:cfRule type="cellIs" priority="9906" operator="equal" id="{814D12CA-08B0-483A-8527-2BCA188EE8EF}">
            <xm:f>Tables!$B$5</xm:f>
            <x14:dxf>
              <fill>
                <patternFill>
                  <bgColor rgb="FFFFC000"/>
                </patternFill>
              </fill>
            </x14:dxf>
          </x14:cfRule>
          <x14:cfRule type="cellIs" priority="9907" operator="equal" id="{EA005881-3BA1-4DED-92FB-A62B8061ED0E}">
            <xm:f>Tables!$B$6</xm:f>
            <x14:dxf>
              <fill>
                <patternFill>
                  <bgColor rgb="FFFF0000"/>
                </patternFill>
              </fill>
            </x14:dxf>
          </x14:cfRule>
          <xm:sqref>J748:K748</xm:sqref>
        </x14:conditionalFormatting>
        <x14:conditionalFormatting xmlns:xm="http://schemas.microsoft.com/office/excel/2006/main">
          <x14:cfRule type="cellIs" priority="9892" operator="equal" id="{AB155A33-5147-4CBC-BE45-02E40C3135B1}">
            <xm:f>Tables!$B$3</xm:f>
            <x14:dxf>
              <fill>
                <patternFill>
                  <bgColor rgb="FFFFFFCC"/>
                </patternFill>
              </fill>
            </x14:dxf>
          </x14:cfRule>
          <x14:cfRule type="cellIs" priority="9893" operator="equal" id="{DDCE48C9-CEAF-4FA1-95D9-05484A25A454}">
            <xm:f>Tables!$B$4</xm:f>
            <x14:dxf>
              <fill>
                <patternFill>
                  <bgColor rgb="FF92D050"/>
                </patternFill>
              </fill>
            </x14:dxf>
          </x14:cfRule>
          <x14:cfRule type="cellIs" priority="9894" operator="equal" id="{1EB2CC88-0F65-4224-8940-0F0644278971}">
            <xm:f>Tables!$B$5</xm:f>
            <x14:dxf>
              <fill>
                <patternFill>
                  <bgColor rgb="FFFFC000"/>
                </patternFill>
              </fill>
            </x14:dxf>
          </x14:cfRule>
          <x14:cfRule type="cellIs" priority="9895" operator="equal" id="{E3D8C32A-4C09-4B94-8E48-71CB2D42EAC0}">
            <xm:f>Tables!$B$6</xm:f>
            <x14:dxf>
              <fill>
                <patternFill>
                  <bgColor rgb="FFFF0000"/>
                </patternFill>
              </fill>
            </x14:dxf>
          </x14:cfRule>
          <xm:sqref>J780:K780</xm:sqref>
        </x14:conditionalFormatting>
        <x14:conditionalFormatting xmlns:xm="http://schemas.microsoft.com/office/excel/2006/main">
          <x14:cfRule type="cellIs" priority="9888" operator="equal" id="{49D79769-1393-47A0-8477-38E4EC4571DC}">
            <xm:f>Tables!$B$3</xm:f>
            <x14:dxf>
              <fill>
                <patternFill>
                  <bgColor rgb="FFFFFFCC"/>
                </patternFill>
              </fill>
            </x14:dxf>
          </x14:cfRule>
          <x14:cfRule type="cellIs" priority="9889" operator="equal" id="{D73F3D54-0680-4ABD-9441-B09812482B7A}">
            <xm:f>Tables!$B$4</xm:f>
            <x14:dxf>
              <fill>
                <patternFill>
                  <bgColor rgb="FF92D050"/>
                </patternFill>
              </fill>
            </x14:dxf>
          </x14:cfRule>
          <x14:cfRule type="cellIs" priority="9890" operator="equal" id="{3B8C21F0-E7DE-42A7-BA5D-EBC8FBBB240B}">
            <xm:f>Tables!$B$5</xm:f>
            <x14:dxf>
              <fill>
                <patternFill>
                  <bgColor rgb="FFFFC000"/>
                </patternFill>
              </fill>
            </x14:dxf>
          </x14:cfRule>
          <x14:cfRule type="cellIs" priority="9891" operator="equal" id="{954E51A2-B6F2-4743-81AF-56883819EE92}">
            <xm:f>Tables!$B$6</xm:f>
            <x14:dxf>
              <fill>
                <patternFill>
                  <bgColor rgb="FFFF0000"/>
                </patternFill>
              </fill>
            </x14:dxf>
          </x14:cfRule>
          <xm:sqref>Q780</xm:sqref>
        </x14:conditionalFormatting>
        <x14:conditionalFormatting xmlns:xm="http://schemas.microsoft.com/office/excel/2006/main">
          <x14:cfRule type="cellIs" priority="9884" operator="equal" id="{C039D66F-064C-4E04-8653-184158CFF828}">
            <xm:f>Tables!$B$3</xm:f>
            <x14:dxf>
              <fill>
                <patternFill>
                  <bgColor rgb="FFFFFFCC"/>
                </patternFill>
              </fill>
            </x14:dxf>
          </x14:cfRule>
          <x14:cfRule type="cellIs" priority="9885" operator="equal" id="{9E3B4A5E-DB83-4FC9-AF8C-07426BFCEDC8}">
            <xm:f>Tables!$B$4</xm:f>
            <x14:dxf>
              <fill>
                <patternFill>
                  <bgColor rgb="FF92D050"/>
                </patternFill>
              </fill>
            </x14:dxf>
          </x14:cfRule>
          <x14:cfRule type="cellIs" priority="9886" operator="equal" id="{B9AB259D-73F5-4EEC-8C2B-FB48C10EBCEB}">
            <xm:f>Tables!$B$5</xm:f>
            <x14:dxf>
              <fill>
                <patternFill>
                  <bgColor rgb="FFFFC000"/>
                </patternFill>
              </fill>
            </x14:dxf>
          </x14:cfRule>
          <x14:cfRule type="cellIs" priority="9887" operator="equal" id="{959501EE-D27B-41FF-A9D7-4B9FF425ECBE}">
            <xm:f>Tables!$B$6</xm:f>
            <x14:dxf>
              <fill>
                <patternFill>
                  <bgColor rgb="FFFF0000"/>
                </patternFill>
              </fill>
            </x14:dxf>
          </x14:cfRule>
          <xm:sqref>M780</xm:sqref>
        </x14:conditionalFormatting>
        <x14:conditionalFormatting xmlns:xm="http://schemas.microsoft.com/office/excel/2006/main">
          <x14:cfRule type="cellIs" priority="9880" operator="equal" id="{B5ACB038-C48E-462C-A6DD-2E810565B3C0}">
            <xm:f>Tables!$B$3</xm:f>
            <x14:dxf>
              <fill>
                <patternFill>
                  <bgColor rgb="FFFFFFCC"/>
                </patternFill>
              </fill>
            </x14:dxf>
          </x14:cfRule>
          <x14:cfRule type="cellIs" priority="9881" operator="equal" id="{43EF353D-8810-44BA-86EB-2D8FAB36564A}">
            <xm:f>Tables!$B$4</xm:f>
            <x14:dxf>
              <fill>
                <patternFill>
                  <bgColor rgb="FF92D050"/>
                </patternFill>
              </fill>
            </x14:dxf>
          </x14:cfRule>
          <x14:cfRule type="cellIs" priority="9882" operator="equal" id="{690BCC9B-9F61-40A0-85A0-7308CD71C1A1}">
            <xm:f>Tables!$B$5</xm:f>
            <x14:dxf>
              <fill>
                <patternFill>
                  <bgColor rgb="FFFFC000"/>
                </patternFill>
              </fill>
            </x14:dxf>
          </x14:cfRule>
          <x14:cfRule type="cellIs" priority="9883" operator="equal" id="{B08A1FB8-A3A2-446E-81DA-8FA9F4A20851}">
            <xm:f>Tables!$B$6</xm:f>
            <x14:dxf>
              <fill>
                <patternFill>
                  <bgColor rgb="FFFF0000"/>
                </patternFill>
              </fill>
            </x14:dxf>
          </x14:cfRule>
          <xm:sqref>J786:K786</xm:sqref>
        </x14:conditionalFormatting>
        <x14:conditionalFormatting xmlns:xm="http://schemas.microsoft.com/office/excel/2006/main">
          <x14:cfRule type="cellIs" priority="9868" operator="equal" id="{AF6CBB6F-E2F7-48F6-AF58-11568C62CEC8}">
            <xm:f>Tables!$B$3</xm:f>
            <x14:dxf>
              <fill>
                <patternFill>
                  <bgColor rgb="FFFFFFCC"/>
                </patternFill>
              </fill>
            </x14:dxf>
          </x14:cfRule>
          <x14:cfRule type="cellIs" priority="9869" operator="equal" id="{539196C9-EF88-4B11-8CAF-AE3D8290B866}">
            <xm:f>Tables!$B$4</xm:f>
            <x14:dxf>
              <fill>
                <patternFill>
                  <bgColor rgb="FF92D050"/>
                </patternFill>
              </fill>
            </x14:dxf>
          </x14:cfRule>
          <x14:cfRule type="cellIs" priority="9870" operator="equal" id="{F3CA917A-70C3-40F2-8AAF-E6E89EA61890}">
            <xm:f>Tables!$B$5</xm:f>
            <x14:dxf>
              <fill>
                <patternFill>
                  <bgColor rgb="FFFFC000"/>
                </patternFill>
              </fill>
            </x14:dxf>
          </x14:cfRule>
          <x14:cfRule type="cellIs" priority="9871" operator="equal" id="{2F268A35-1889-4383-9117-449587BCEB30}">
            <xm:f>Tables!$B$6</xm:f>
            <x14:dxf>
              <fill>
                <patternFill>
                  <bgColor rgb="FFFF0000"/>
                </patternFill>
              </fill>
            </x14:dxf>
          </x14:cfRule>
          <xm:sqref>J797:K797</xm:sqref>
        </x14:conditionalFormatting>
        <x14:conditionalFormatting xmlns:xm="http://schemas.microsoft.com/office/excel/2006/main">
          <x14:cfRule type="cellIs" priority="9856" operator="equal" id="{8E3B4388-6F28-4632-BC5B-71D1AF91898B}">
            <xm:f>Tables!$B$3</xm:f>
            <x14:dxf>
              <fill>
                <patternFill>
                  <bgColor rgb="FFFFFFCC"/>
                </patternFill>
              </fill>
            </x14:dxf>
          </x14:cfRule>
          <x14:cfRule type="cellIs" priority="9857" operator="equal" id="{07CFFF64-989D-4AE4-A87C-2EFE559624E4}">
            <xm:f>Tables!$B$4</xm:f>
            <x14:dxf>
              <fill>
                <patternFill>
                  <bgColor rgb="FF92D050"/>
                </patternFill>
              </fill>
            </x14:dxf>
          </x14:cfRule>
          <x14:cfRule type="cellIs" priority="9858" operator="equal" id="{169A698E-2419-4A4D-B766-65363973B41A}">
            <xm:f>Tables!$B$5</xm:f>
            <x14:dxf>
              <fill>
                <patternFill>
                  <bgColor rgb="FFFFC000"/>
                </patternFill>
              </fill>
            </x14:dxf>
          </x14:cfRule>
          <x14:cfRule type="cellIs" priority="9859" operator="equal" id="{E59D87AF-6350-4F00-85C9-47334362B938}">
            <xm:f>Tables!$B$6</xm:f>
            <x14:dxf>
              <fill>
                <patternFill>
                  <bgColor rgb="FFFF0000"/>
                </patternFill>
              </fill>
            </x14:dxf>
          </x14:cfRule>
          <xm:sqref>J812:K812</xm:sqref>
        </x14:conditionalFormatting>
        <x14:conditionalFormatting xmlns:xm="http://schemas.microsoft.com/office/excel/2006/main">
          <x14:cfRule type="cellIs" priority="9852" operator="equal" id="{07C81579-5F53-48B7-ABDF-EA2E03AC8875}">
            <xm:f>Tables!$B$3</xm:f>
            <x14:dxf>
              <fill>
                <patternFill>
                  <bgColor rgb="FFFFFFCC"/>
                </patternFill>
              </fill>
            </x14:dxf>
          </x14:cfRule>
          <x14:cfRule type="cellIs" priority="9853" operator="equal" id="{0B879F56-A2A2-4104-816A-3FBCA6443DD0}">
            <xm:f>Tables!$B$4</xm:f>
            <x14:dxf>
              <fill>
                <patternFill>
                  <bgColor rgb="FF92D050"/>
                </patternFill>
              </fill>
            </x14:dxf>
          </x14:cfRule>
          <x14:cfRule type="cellIs" priority="9854" operator="equal" id="{B1D090B0-3D84-4BBB-9703-03732333C7F5}">
            <xm:f>Tables!$B$5</xm:f>
            <x14:dxf>
              <fill>
                <patternFill>
                  <bgColor rgb="FFFFC000"/>
                </patternFill>
              </fill>
            </x14:dxf>
          </x14:cfRule>
          <x14:cfRule type="cellIs" priority="9855" operator="equal" id="{F8759CCE-072E-4B59-A4F9-F9B9E04F652B}">
            <xm:f>Tables!$B$6</xm:f>
            <x14:dxf>
              <fill>
                <patternFill>
                  <bgColor rgb="FFFF0000"/>
                </patternFill>
              </fill>
            </x14:dxf>
          </x14:cfRule>
          <xm:sqref>Q812</xm:sqref>
        </x14:conditionalFormatting>
        <x14:conditionalFormatting xmlns:xm="http://schemas.microsoft.com/office/excel/2006/main">
          <x14:cfRule type="cellIs" priority="9848" operator="equal" id="{5E9EF221-37AF-4E0C-9E7D-1557F2F61977}">
            <xm:f>Tables!$B$3</xm:f>
            <x14:dxf>
              <fill>
                <patternFill>
                  <bgColor rgb="FFFFFFCC"/>
                </patternFill>
              </fill>
            </x14:dxf>
          </x14:cfRule>
          <x14:cfRule type="cellIs" priority="9849" operator="equal" id="{8EE5D739-3E82-45B6-8EEC-A48C1C4A9FF5}">
            <xm:f>Tables!$B$4</xm:f>
            <x14:dxf>
              <fill>
                <patternFill>
                  <bgColor rgb="FF92D050"/>
                </patternFill>
              </fill>
            </x14:dxf>
          </x14:cfRule>
          <x14:cfRule type="cellIs" priority="9850" operator="equal" id="{326E310E-4400-44D0-9CFC-2F3822CF03A0}">
            <xm:f>Tables!$B$5</xm:f>
            <x14:dxf>
              <fill>
                <patternFill>
                  <bgColor rgb="FFFFC000"/>
                </patternFill>
              </fill>
            </x14:dxf>
          </x14:cfRule>
          <x14:cfRule type="cellIs" priority="9851" operator="equal" id="{6D9E3981-2B67-4069-93C6-3E4B32DA466F}">
            <xm:f>Tables!$B$6</xm:f>
            <x14:dxf>
              <fill>
                <patternFill>
                  <bgColor rgb="FFFF0000"/>
                </patternFill>
              </fill>
            </x14:dxf>
          </x14:cfRule>
          <xm:sqref>M812</xm:sqref>
        </x14:conditionalFormatting>
        <x14:conditionalFormatting xmlns:xm="http://schemas.microsoft.com/office/excel/2006/main">
          <x14:cfRule type="cellIs" priority="9844" operator="equal" id="{202F2C4B-629D-4683-9FC7-820D71B8D796}">
            <xm:f>Tables!$B$3</xm:f>
            <x14:dxf>
              <fill>
                <patternFill>
                  <bgColor rgb="FFFFFFCC"/>
                </patternFill>
              </fill>
            </x14:dxf>
          </x14:cfRule>
          <x14:cfRule type="cellIs" priority="9845" operator="equal" id="{DA1ACD62-14FA-40F9-A22E-D611877C54AF}">
            <xm:f>Tables!$B$4</xm:f>
            <x14:dxf>
              <fill>
                <patternFill>
                  <bgColor rgb="FF92D050"/>
                </patternFill>
              </fill>
            </x14:dxf>
          </x14:cfRule>
          <x14:cfRule type="cellIs" priority="9846" operator="equal" id="{D57ED32E-0911-491D-BD2D-A35B00B7C555}">
            <xm:f>Tables!$B$5</xm:f>
            <x14:dxf>
              <fill>
                <patternFill>
                  <bgColor rgb="FFFFC000"/>
                </patternFill>
              </fill>
            </x14:dxf>
          </x14:cfRule>
          <x14:cfRule type="cellIs" priority="9847" operator="equal" id="{45DE78D7-334E-48FE-BFA6-BA329219DE7A}">
            <xm:f>Tables!$B$6</xm:f>
            <x14:dxf>
              <fill>
                <patternFill>
                  <bgColor rgb="FFFF0000"/>
                </patternFill>
              </fill>
            </x14:dxf>
          </x14:cfRule>
          <xm:sqref>J915:K915</xm:sqref>
        </x14:conditionalFormatting>
        <x14:conditionalFormatting xmlns:xm="http://schemas.microsoft.com/office/excel/2006/main">
          <x14:cfRule type="cellIs" priority="9832" operator="equal" id="{6D531C46-3F71-4083-A606-36C6F4AE5F26}">
            <xm:f>Tables!$B$3</xm:f>
            <x14:dxf>
              <fill>
                <patternFill>
                  <bgColor rgb="FFFFFFCC"/>
                </patternFill>
              </fill>
            </x14:dxf>
          </x14:cfRule>
          <x14:cfRule type="cellIs" priority="9833" operator="equal" id="{2908FCAE-3345-46BE-80EB-536749F78C9C}">
            <xm:f>Tables!$B$4</xm:f>
            <x14:dxf>
              <fill>
                <patternFill>
                  <bgColor rgb="FF92D050"/>
                </patternFill>
              </fill>
            </x14:dxf>
          </x14:cfRule>
          <x14:cfRule type="cellIs" priority="9834" operator="equal" id="{F41DAE20-31D7-4F8B-8009-20122CCB4273}">
            <xm:f>Tables!$B$5</xm:f>
            <x14:dxf>
              <fill>
                <patternFill>
                  <bgColor rgb="FFFFC000"/>
                </patternFill>
              </fill>
            </x14:dxf>
          </x14:cfRule>
          <x14:cfRule type="cellIs" priority="9835" operator="equal" id="{27A15F59-7713-4E49-B005-FB5472B66480}">
            <xm:f>Tables!$B$6</xm:f>
            <x14:dxf>
              <fill>
                <patternFill>
                  <bgColor rgb="FFFF0000"/>
                </patternFill>
              </fill>
            </x14:dxf>
          </x14:cfRule>
          <xm:sqref>J921:K921</xm:sqref>
        </x14:conditionalFormatting>
        <x14:conditionalFormatting xmlns:xm="http://schemas.microsoft.com/office/excel/2006/main">
          <x14:cfRule type="cellIs" priority="9828" operator="equal" id="{83030369-B0D5-4A03-ABBC-D7E41ECDDACC}">
            <xm:f>Tables!$B$3</xm:f>
            <x14:dxf>
              <fill>
                <patternFill>
                  <bgColor rgb="FFFFFFCC"/>
                </patternFill>
              </fill>
            </x14:dxf>
          </x14:cfRule>
          <x14:cfRule type="cellIs" priority="9829" operator="equal" id="{C05ABCB9-A096-42DC-8D35-E98D04BC9864}">
            <xm:f>Tables!$B$4</xm:f>
            <x14:dxf>
              <fill>
                <patternFill>
                  <bgColor rgb="FF92D050"/>
                </patternFill>
              </fill>
            </x14:dxf>
          </x14:cfRule>
          <x14:cfRule type="cellIs" priority="9830" operator="equal" id="{BC1B2D88-90AD-4E32-AD50-C2470CE1BE7B}">
            <xm:f>Tables!$B$5</xm:f>
            <x14:dxf>
              <fill>
                <patternFill>
                  <bgColor rgb="FFFFC000"/>
                </patternFill>
              </fill>
            </x14:dxf>
          </x14:cfRule>
          <x14:cfRule type="cellIs" priority="9831" operator="equal" id="{2B6E0322-533D-4F6F-AA88-571E763046BE}">
            <xm:f>Tables!$B$6</xm:f>
            <x14:dxf>
              <fill>
                <patternFill>
                  <bgColor rgb="FFFF0000"/>
                </patternFill>
              </fill>
            </x14:dxf>
          </x14:cfRule>
          <xm:sqref>Q921</xm:sqref>
        </x14:conditionalFormatting>
        <x14:conditionalFormatting xmlns:xm="http://schemas.microsoft.com/office/excel/2006/main">
          <x14:cfRule type="cellIs" priority="9824" operator="equal" id="{9937A232-B095-4E95-B26E-F34136B4FB32}">
            <xm:f>Tables!$B$3</xm:f>
            <x14:dxf>
              <fill>
                <patternFill>
                  <bgColor rgb="FFFFFFCC"/>
                </patternFill>
              </fill>
            </x14:dxf>
          </x14:cfRule>
          <x14:cfRule type="cellIs" priority="9825" operator="equal" id="{0311FD94-129D-4B9C-90EC-3F7A822CB2BC}">
            <xm:f>Tables!$B$4</xm:f>
            <x14:dxf>
              <fill>
                <patternFill>
                  <bgColor rgb="FF92D050"/>
                </patternFill>
              </fill>
            </x14:dxf>
          </x14:cfRule>
          <x14:cfRule type="cellIs" priority="9826" operator="equal" id="{E6180016-F471-4B42-82B0-C3C891466447}">
            <xm:f>Tables!$B$5</xm:f>
            <x14:dxf>
              <fill>
                <patternFill>
                  <bgColor rgb="FFFFC000"/>
                </patternFill>
              </fill>
            </x14:dxf>
          </x14:cfRule>
          <x14:cfRule type="cellIs" priority="9827" operator="equal" id="{144DCCB5-B688-4D04-8F9D-15DE3F83983D}">
            <xm:f>Tables!$B$6</xm:f>
            <x14:dxf>
              <fill>
                <patternFill>
                  <bgColor rgb="FFFF0000"/>
                </patternFill>
              </fill>
            </x14:dxf>
          </x14:cfRule>
          <xm:sqref>M921</xm:sqref>
        </x14:conditionalFormatting>
        <x14:conditionalFormatting xmlns:xm="http://schemas.microsoft.com/office/excel/2006/main">
          <x14:cfRule type="cellIs" priority="9820" operator="equal" id="{106CEC1B-B542-40FB-AC05-74D65F89FC24}">
            <xm:f>Tables!$B$3</xm:f>
            <x14:dxf>
              <fill>
                <patternFill>
                  <bgColor rgb="FFFFFFCC"/>
                </patternFill>
              </fill>
            </x14:dxf>
          </x14:cfRule>
          <x14:cfRule type="cellIs" priority="9821" operator="equal" id="{79A30E8E-D68D-486C-B4CE-1F9C08B3024D}">
            <xm:f>Tables!$B$4</xm:f>
            <x14:dxf>
              <fill>
                <patternFill>
                  <bgColor rgb="FF92D050"/>
                </patternFill>
              </fill>
            </x14:dxf>
          </x14:cfRule>
          <x14:cfRule type="cellIs" priority="9822" operator="equal" id="{AC72BC34-A6ED-4650-AD7A-540641D53EF1}">
            <xm:f>Tables!$B$5</xm:f>
            <x14:dxf>
              <fill>
                <patternFill>
                  <bgColor rgb="FFFFC000"/>
                </patternFill>
              </fill>
            </x14:dxf>
          </x14:cfRule>
          <x14:cfRule type="cellIs" priority="9823" operator="equal" id="{D819E02C-4B53-4470-A035-C32668F86364}">
            <xm:f>Tables!$B$6</xm:f>
            <x14:dxf>
              <fill>
                <patternFill>
                  <bgColor rgb="FFFF0000"/>
                </patternFill>
              </fill>
            </x14:dxf>
          </x14:cfRule>
          <xm:sqref>J927:K927</xm:sqref>
        </x14:conditionalFormatting>
        <x14:conditionalFormatting xmlns:xm="http://schemas.microsoft.com/office/excel/2006/main">
          <x14:cfRule type="cellIs" priority="9808" operator="equal" id="{3D7DB4A9-BBE3-4C7F-BF74-28B16D5E5217}">
            <xm:f>Tables!$B$3</xm:f>
            <x14:dxf>
              <fill>
                <patternFill>
                  <bgColor rgb="FFFFFFCC"/>
                </patternFill>
              </fill>
            </x14:dxf>
          </x14:cfRule>
          <x14:cfRule type="cellIs" priority="9809" operator="equal" id="{19447477-6E91-484E-BFD5-204235BD9BDB}">
            <xm:f>Tables!$B$4</xm:f>
            <x14:dxf>
              <fill>
                <patternFill>
                  <bgColor rgb="FF92D050"/>
                </patternFill>
              </fill>
            </x14:dxf>
          </x14:cfRule>
          <x14:cfRule type="cellIs" priority="9810" operator="equal" id="{7DD664F2-2A76-482D-B460-508C0866A96E}">
            <xm:f>Tables!$B$5</xm:f>
            <x14:dxf>
              <fill>
                <patternFill>
                  <bgColor rgb="FFFFC000"/>
                </patternFill>
              </fill>
            </x14:dxf>
          </x14:cfRule>
          <x14:cfRule type="cellIs" priority="9811" operator="equal" id="{B3EAA9FC-A4AB-4780-8676-F5442B402C80}">
            <xm:f>Tables!$B$6</xm:f>
            <x14:dxf>
              <fill>
                <patternFill>
                  <bgColor rgb="FFFF0000"/>
                </patternFill>
              </fill>
            </x14:dxf>
          </x14:cfRule>
          <xm:sqref>J937:K937</xm:sqref>
        </x14:conditionalFormatting>
        <x14:conditionalFormatting xmlns:xm="http://schemas.microsoft.com/office/excel/2006/main">
          <x14:cfRule type="cellIs" priority="9796" operator="equal" id="{F99EB0BA-4E0C-4BC6-A88D-C944C38980DB}">
            <xm:f>Tables!$B$3</xm:f>
            <x14:dxf>
              <fill>
                <patternFill>
                  <bgColor rgb="FFFFFFCC"/>
                </patternFill>
              </fill>
            </x14:dxf>
          </x14:cfRule>
          <x14:cfRule type="cellIs" priority="9797" operator="equal" id="{351CD60F-F1E3-4519-9219-43ABA53FA6BB}">
            <xm:f>Tables!$B$4</xm:f>
            <x14:dxf>
              <fill>
                <patternFill>
                  <bgColor rgb="FF92D050"/>
                </patternFill>
              </fill>
            </x14:dxf>
          </x14:cfRule>
          <x14:cfRule type="cellIs" priority="9798" operator="equal" id="{AF0526B9-D2EE-40E1-BCE7-3564316CD812}">
            <xm:f>Tables!$B$5</xm:f>
            <x14:dxf>
              <fill>
                <patternFill>
                  <bgColor rgb="FFFFC000"/>
                </patternFill>
              </fill>
            </x14:dxf>
          </x14:cfRule>
          <x14:cfRule type="cellIs" priority="9799" operator="equal" id="{649269E1-4C83-4EE5-9437-AB722DA8B7C2}">
            <xm:f>Tables!$B$6</xm:f>
            <x14:dxf>
              <fill>
                <patternFill>
                  <bgColor rgb="FFFF0000"/>
                </patternFill>
              </fill>
            </x14:dxf>
          </x14:cfRule>
          <xm:sqref>J943:K943</xm:sqref>
        </x14:conditionalFormatting>
        <x14:conditionalFormatting xmlns:xm="http://schemas.microsoft.com/office/excel/2006/main">
          <x14:cfRule type="cellIs" priority="9792" operator="equal" id="{EF0066AD-E92A-4F30-B101-A64F7446A178}">
            <xm:f>Tables!$B$3</xm:f>
            <x14:dxf>
              <fill>
                <patternFill>
                  <bgColor rgb="FFFFFFCC"/>
                </patternFill>
              </fill>
            </x14:dxf>
          </x14:cfRule>
          <x14:cfRule type="cellIs" priority="9793" operator="equal" id="{989D6FB9-1191-46CE-88B2-994A829CA28C}">
            <xm:f>Tables!$B$4</xm:f>
            <x14:dxf>
              <fill>
                <patternFill>
                  <bgColor rgb="FF92D050"/>
                </patternFill>
              </fill>
            </x14:dxf>
          </x14:cfRule>
          <x14:cfRule type="cellIs" priority="9794" operator="equal" id="{6115544A-6A02-480F-AED0-324DA62AE1CC}">
            <xm:f>Tables!$B$5</xm:f>
            <x14:dxf>
              <fill>
                <patternFill>
                  <bgColor rgb="FFFFC000"/>
                </patternFill>
              </fill>
            </x14:dxf>
          </x14:cfRule>
          <x14:cfRule type="cellIs" priority="9795" operator="equal" id="{BEDDAA87-3EB7-446E-BB1E-055D8259E791}">
            <xm:f>Tables!$B$6</xm:f>
            <x14:dxf>
              <fill>
                <patternFill>
                  <bgColor rgb="FFFF0000"/>
                </patternFill>
              </fill>
            </x14:dxf>
          </x14:cfRule>
          <xm:sqref>Q943</xm:sqref>
        </x14:conditionalFormatting>
        <x14:conditionalFormatting xmlns:xm="http://schemas.microsoft.com/office/excel/2006/main">
          <x14:cfRule type="cellIs" priority="9788" operator="equal" id="{E63504A4-3953-422E-B211-EB16A4A73CB1}">
            <xm:f>Tables!$B$3</xm:f>
            <x14:dxf>
              <fill>
                <patternFill>
                  <bgColor rgb="FFFFFFCC"/>
                </patternFill>
              </fill>
            </x14:dxf>
          </x14:cfRule>
          <x14:cfRule type="cellIs" priority="9789" operator="equal" id="{024D3F31-2222-40C8-A1DB-5991FB1A31AE}">
            <xm:f>Tables!$B$4</xm:f>
            <x14:dxf>
              <fill>
                <patternFill>
                  <bgColor rgb="FF92D050"/>
                </patternFill>
              </fill>
            </x14:dxf>
          </x14:cfRule>
          <x14:cfRule type="cellIs" priority="9790" operator="equal" id="{C79F6D8A-392C-4E7B-8DB0-562AA927D14E}">
            <xm:f>Tables!$B$5</xm:f>
            <x14:dxf>
              <fill>
                <patternFill>
                  <bgColor rgb="FFFFC000"/>
                </patternFill>
              </fill>
            </x14:dxf>
          </x14:cfRule>
          <x14:cfRule type="cellIs" priority="9791" operator="equal" id="{F2BDE86E-BCCC-4AAB-8A8E-D6FEB9B1EF82}">
            <xm:f>Tables!$B$6</xm:f>
            <x14:dxf>
              <fill>
                <patternFill>
                  <bgColor rgb="FFFF0000"/>
                </patternFill>
              </fill>
            </x14:dxf>
          </x14:cfRule>
          <xm:sqref>M943</xm:sqref>
        </x14:conditionalFormatting>
        <x14:conditionalFormatting xmlns:xm="http://schemas.microsoft.com/office/excel/2006/main">
          <x14:cfRule type="cellIs" priority="9784" operator="equal" id="{FBB8E955-1D0A-432D-AA96-8084E07EF44F}">
            <xm:f>Tables!$B$3</xm:f>
            <x14:dxf>
              <fill>
                <patternFill>
                  <bgColor rgb="FFFFFFCC"/>
                </patternFill>
              </fill>
            </x14:dxf>
          </x14:cfRule>
          <x14:cfRule type="cellIs" priority="9785" operator="equal" id="{3CB64594-7573-489D-AF4C-A43AF0D6BD36}">
            <xm:f>Tables!$B$4</xm:f>
            <x14:dxf>
              <fill>
                <patternFill>
                  <bgColor rgb="FF92D050"/>
                </patternFill>
              </fill>
            </x14:dxf>
          </x14:cfRule>
          <x14:cfRule type="cellIs" priority="9786" operator="equal" id="{F0B6DB74-63A0-4F39-88AF-50747C53F6CE}">
            <xm:f>Tables!$B$5</xm:f>
            <x14:dxf>
              <fill>
                <patternFill>
                  <bgColor rgb="FFFFC000"/>
                </patternFill>
              </fill>
            </x14:dxf>
          </x14:cfRule>
          <x14:cfRule type="cellIs" priority="9787" operator="equal" id="{A13FF4C2-7190-4D74-8735-28D82348302A}">
            <xm:f>Tables!$B$6</xm:f>
            <x14:dxf>
              <fill>
                <patternFill>
                  <bgColor rgb="FFFF0000"/>
                </patternFill>
              </fill>
            </x14:dxf>
          </x14:cfRule>
          <xm:sqref>J949:K949</xm:sqref>
        </x14:conditionalFormatting>
        <x14:conditionalFormatting xmlns:xm="http://schemas.microsoft.com/office/excel/2006/main">
          <x14:cfRule type="cellIs" priority="9772" operator="equal" id="{E6221C0D-DE9D-4049-9B99-3AEC9F4D48C6}">
            <xm:f>Tables!$B$3</xm:f>
            <x14:dxf>
              <fill>
                <patternFill>
                  <bgColor rgb="FFFFFFCC"/>
                </patternFill>
              </fill>
            </x14:dxf>
          </x14:cfRule>
          <x14:cfRule type="cellIs" priority="9773" operator="equal" id="{2231D062-F438-4531-9243-E4CE960891F2}">
            <xm:f>Tables!$B$4</xm:f>
            <x14:dxf>
              <fill>
                <patternFill>
                  <bgColor rgb="FF92D050"/>
                </patternFill>
              </fill>
            </x14:dxf>
          </x14:cfRule>
          <x14:cfRule type="cellIs" priority="9774" operator="equal" id="{C4C79A20-40EB-4EF1-8D34-1624AF093325}">
            <xm:f>Tables!$B$5</xm:f>
            <x14:dxf>
              <fill>
                <patternFill>
                  <bgColor rgb="FFFFC000"/>
                </patternFill>
              </fill>
            </x14:dxf>
          </x14:cfRule>
          <x14:cfRule type="cellIs" priority="9775" operator="equal" id="{DC25D6BF-4D85-4815-B167-78158590B5A9}">
            <xm:f>Tables!$B$6</xm:f>
            <x14:dxf>
              <fill>
                <patternFill>
                  <bgColor rgb="FFFF0000"/>
                </patternFill>
              </fill>
            </x14:dxf>
          </x14:cfRule>
          <xm:sqref>J964:K964</xm:sqref>
        </x14:conditionalFormatting>
        <x14:conditionalFormatting xmlns:xm="http://schemas.microsoft.com/office/excel/2006/main">
          <x14:cfRule type="cellIs" priority="9768" operator="equal" id="{8A569C0B-49D8-432A-A1E4-F4D562703749}">
            <xm:f>Tables!$B$3</xm:f>
            <x14:dxf>
              <fill>
                <patternFill>
                  <bgColor rgb="FFFFFFCC"/>
                </patternFill>
              </fill>
            </x14:dxf>
          </x14:cfRule>
          <x14:cfRule type="cellIs" priority="9769" operator="equal" id="{978313A1-DD51-42C8-935D-9596C1A61AD2}">
            <xm:f>Tables!$B$4</xm:f>
            <x14:dxf>
              <fill>
                <patternFill>
                  <bgColor rgb="FF92D050"/>
                </patternFill>
              </fill>
            </x14:dxf>
          </x14:cfRule>
          <x14:cfRule type="cellIs" priority="9770" operator="equal" id="{6C77D22C-34C1-45CE-AC0E-9B50A88C28F9}">
            <xm:f>Tables!$B$5</xm:f>
            <x14:dxf>
              <fill>
                <patternFill>
                  <bgColor rgb="FFFFC000"/>
                </patternFill>
              </fill>
            </x14:dxf>
          </x14:cfRule>
          <x14:cfRule type="cellIs" priority="9771" operator="equal" id="{B117CB34-23B0-4BFD-8BFC-035608554524}">
            <xm:f>Tables!$B$6</xm:f>
            <x14:dxf>
              <fill>
                <patternFill>
                  <bgColor rgb="FFFF0000"/>
                </patternFill>
              </fill>
            </x14:dxf>
          </x14:cfRule>
          <xm:sqref>Q964</xm:sqref>
        </x14:conditionalFormatting>
        <x14:conditionalFormatting xmlns:xm="http://schemas.microsoft.com/office/excel/2006/main">
          <x14:cfRule type="cellIs" priority="9764" operator="equal" id="{752435EF-AD04-4447-A972-8087D570ED44}">
            <xm:f>Tables!$B$3</xm:f>
            <x14:dxf>
              <fill>
                <patternFill>
                  <bgColor rgb="FFFFFFCC"/>
                </patternFill>
              </fill>
            </x14:dxf>
          </x14:cfRule>
          <x14:cfRule type="cellIs" priority="9765" operator="equal" id="{92B1BF9D-5A5A-47AD-959D-809ECC10AF59}">
            <xm:f>Tables!$B$4</xm:f>
            <x14:dxf>
              <fill>
                <patternFill>
                  <bgColor rgb="FF92D050"/>
                </patternFill>
              </fill>
            </x14:dxf>
          </x14:cfRule>
          <x14:cfRule type="cellIs" priority="9766" operator="equal" id="{D851A5F0-8D8B-4128-9351-5D860ECDA2C0}">
            <xm:f>Tables!$B$5</xm:f>
            <x14:dxf>
              <fill>
                <patternFill>
                  <bgColor rgb="FFFFC000"/>
                </patternFill>
              </fill>
            </x14:dxf>
          </x14:cfRule>
          <x14:cfRule type="cellIs" priority="9767" operator="equal" id="{7D789F16-17B7-4B2C-858B-30662169922C}">
            <xm:f>Tables!$B$6</xm:f>
            <x14:dxf>
              <fill>
                <patternFill>
                  <bgColor rgb="FFFF0000"/>
                </patternFill>
              </fill>
            </x14:dxf>
          </x14:cfRule>
          <xm:sqref>M964</xm:sqref>
        </x14:conditionalFormatting>
        <x14:conditionalFormatting xmlns:xm="http://schemas.microsoft.com/office/excel/2006/main">
          <x14:cfRule type="cellIs" priority="9760" operator="equal" id="{9B85AD65-8AA2-4A47-9A29-D4A466082F62}">
            <xm:f>Tables!$B$3</xm:f>
            <x14:dxf>
              <fill>
                <patternFill>
                  <bgColor rgb="FFFFFFCC"/>
                </patternFill>
              </fill>
            </x14:dxf>
          </x14:cfRule>
          <x14:cfRule type="cellIs" priority="9761" operator="equal" id="{F12F85C0-8ABD-45C1-BD19-3AB645A35622}">
            <xm:f>Tables!$B$4</xm:f>
            <x14:dxf>
              <fill>
                <patternFill>
                  <bgColor rgb="FF92D050"/>
                </patternFill>
              </fill>
            </x14:dxf>
          </x14:cfRule>
          <x14:cfRule type="cellIs" priority="9762" operator="equal" id="{CE005291-0BC7-45FB-9572-AF2D74CFB57B}">
            <xm:f>Tables!$B$5</xm:f>
            <x14:dxf>
              <fill>
                <patternFill>
                  <bgColor rgb="FFFFC000"/>
                </patternFill>
              </fill>
            </x14:dxf>
          </x14:cfRule>
          <x14:cfRule type="cellIs" priority="9763" operator="equal" id="{6EB89709-1D12-4E12-ABE0-5210DE6126AE}">
            <xm:f>Tables!$B$6</xm:f>
            <x14:dxf>
              <fill>
                <patternFill>
                  <bgColor rgb="FFFF0000"/>
                </patternFill>
              </fill>
            </x14:dxf>
          </x14:cfRule>
          <xm:sqref>J970:K970</xm:sqref>
        </x14:conditionalFormatting>
        <x14:conditionalFormatting xmlns:xm="http://schemas.microsoft.com/office/excel/2006/main">
          <x14:cfRule type="cellIs" priority="9748" operator="equal" id="{A55CB638-3D0D-4C62-A7AD-A04A5EF7E625}">
            <xm:f>Tables!$B$3</xm:f>
            <x14:dxf>
              <fill>
                <patternFill>
                  <bgColor rgb="FFFFFFCC"/>
                </patternFill>
              </fill>
            </x14:dxf>
          </x14:cfRule>
          <x14:cfRule type="cellIs" priority="9749" operator="equal" id="{00F74E53-F6E5-4E49-BE5B-23CCF5E6A2FC}">
            <xm:f>Tables!$B$4</xm:f>
            <x14:dxf>
              <fill>
                <patternFill>
                  <bgColor rgb="FF92D050"/>
                </patternFill>
              </fill>
            </x14:dxf>
          </x14:cfRule>
          <x14:cfRule type="cellIs" priority="9750" operator="equal" id="{73188726-CF8F-4500-996D-9FF10D3DD2D6}">
            <xm:f>Tables!$B$5</xm:f>
            <x14:dxf>
              <fill>
                <patternFill>
                  <bgColor rgb="FFFFC000"/>
                </patternFill>
              </fill>
            </x14:dxf>
          </x14:cfRule>
          <x14:cfRule type="cellIs" priority="9751" operator="equal" id="{E82B0FBA-F642-4753-BC30-AACD863D79CB}">
            <xm:f>Tables!$B$6</xm:f>
            <x14:dxf>
              <fill>
                <patternFill>
                  <bgColor rgb="FFFF0000"/>
                </patternFill>
              </fill>
            </x14:dxf>
          </x14:cfRule>
          <xm:sqref>J1009:K1009</xm:sqref>
        </x14:conditionalFormatting>
        <x14:conditionalFormatting xmlns:xm="http://schemas.microsoft.com/office/excel/2006/main">
          <x14:cfRule type="cellIs" priority="9736" operator="equal" id="{478E1E07-3C4C-4696-A670-BCC496FE499E}">
            <xm:f>Tables!$B$3</xm:f>
            <x14:dxf>
              <fill>
                <patternFill>
                  <bgColor rgb="FFFFFFCC"/>
                </patternFill>
              </fill>
            </x14:dxf>
          </x14:cfRule>
          <x14:cfRule type="cellIs" priority="9737" operator="equal" id="{0D40A8BC-1A7A-4E40-B157-4D3C3B47FFD1}">
            <xm:f>Tables!$B$4</xm:f>
            <x14:dxf>
              <fill>
                <patternFill>
                  <bgColor rgb="FF92D050"/>
                </patternFill>
              </fill>
            </x14:dxf>
          </x14:cfRule>
          <x14:cfRule type="cellIs" priority="9738" operator="equal" id="{0B5068B6-DAEA-4C38-9FB8-BFA90D0A9569}">
            <xm:f>Tables!$B$5</xm:f>
            <x14:dxf>
              <fill>
                <patternFill>
                  <bgColor rgb="FFFFC000"/>
                </patternFill>
              </fill>
            </x14:dxf>
          </x14:cfRule>
          <x14:cfRule type="cellIs" priority="9739" operator="equal" id="{1EFB5CA1-5B05-4ADE-8096-E23708D6686E}">
            <xm:f>Tables!$B$6</xm:f>
            <x14:dxf>
              <fill>
                <patternFill>
                  <bgColor rgb="FFFF0000"/>
                </patternFill>
              </fill>
            </x14:dxf>
          </x14:cfRule>
          <xm:sqref>J1020:K1020</xm:sqref>
        </x14:conditionalFormatting>
        <x14:conditionalFormatting xmlns:xm="http://schemas.microsoft.com/office/excel/2006/main">
          <x14:cfRule type="cellIs" priority="9724" operator="equal" id="{2870BB5D-9332-4005-A968-3C8D484E336D}">
            <xm:f>Tables!$B$3</xm:f>
            <x14:dxf>
              <fill>
                <patternFill>
                  <bgColor rgb="FFFFFFCC"/>
                </patternFill>
              </fill>
            </x14:dxf>
          </x14:cfRule>
          <x14:cfRule type="cellIs" priority="9725" operator="equal" id="{C27DE605-1156-4098-AC9C-A5829224F995}">
            <xm:f>Tables!$B$4</xm:f>
            <x14:dxf>
              <fill>
                <patternFill>
                  <bgColor rgb="FF92D050"/>
                </patternFill>
              </fill>
            </x14:dxf>
          </x14:cfRule>
          <x14:cfRule type="cellIs" priority="9726" operator="equal" id="{21A34D66-3ED1-4988-9E01-1A4D40BBC01B}">
            <xm:f>Tables!$B$5</xm:f>
            <x14:dxf>
              <fill>
                <patternFill>
                  <bgColor rgb="FFFFC000"/>
                </patternFill>
              </fill>
            </x14:dxf>
          </x14:cfRule>
          <x14:cfRule type="cellIs" priority="9727" operator="equal" id="{BE18A882-50A4-41D9-9D4D-F7F29A6E695D}">
            <xm:f>Tables!$B$6</xm:f>
            <x14:dxf>
              <fill>
                <patternFill>
                  <bgColor rgb="FFFF0000"/>
                </patternFill>
              </fill>
            </x14:dxf>
          </x14:cfRule>
          <xm:sqref>J1030:K1030</xm:sqref>
        </x14:conditionalFormatting>
        <x14:conditionalFormatting xmlns:xm="http://schemas.microsoft.com/office/excel/2006/main">
          <x14:cfRule type="cellIs" priority="9712" operator="equal" id="{9A423D6C-B64A-4B72-AC68-9894C52FFE86}">
            <xm:f>Tables!$B$3</xm:f>
            <x14:dxf>
              <fill>
                <patternFill>
                  <bgColor rgb="FFFFFFCC"/>
                </patternFill>
              </fill>
            </x14:dxf>
          </x14:cfRule>
          <x14:cfRule type="cellIs" priority="9713" operator="equal" id="{77C54958-A725-417B-9825-1D308B3B91A2}">
            <xm:f>Tables!$B$4</xm:f>
            <x14:dxf>
              <fill>
                <patternFill>
                  <bgColor rgb="FF92D050"/>
                </patternFill>
              </fill>
            </x14:dxf>
          </x14:cfRule>
          <x14:cfRule type="cellIs" priority="9714" operator="equal" id="{1DE364FE-6CF2-4B26-BB85-56191B8CEB6A}">
            <xm:f>Tables!$B$5</xm:f>
            <x14:dxf>
              <fill>
                <patternFill>
                  <bgColor rgb="FFFFC000"/>
                </patternFill>
              </fill>
            </x14:dxf>
          </x14:cfRule>
          <x14:cfRule type="cellIs" priority="9715" operator="equal" id="{10C66289-F0D7-48AA-89F9-541DD1618BF4}">
            <xm:f>Tables!$B$6</xm:f>
            <x14:dxf>
              <fill>
                <patternFill>
                  <bgColor rgb="FFFF0000"/>
                </patternFill>
              </fill>
            </x14:dxf>
          </x14:cfRule>
          <xm:sqref>J1212:K1212</xm:sqref>
        </x14:conditionalFormatting>
        <x14:conditionalFormatting xmlns:xm="http://schemas.microsoft.com/office/excel/2006/main">
          <x14:cfRule type="cellIs" priority="9700" operator="equal" id="{9F028F64-9D73-4A03-9B52-E547F10670C5}">
            <xm:f>Tables!$B$3</xm:f>
            <x14:dxf>
              <fill>
                <patternFill>
                  <bgColor rgb="FFFFFFCC"/>
                </patternFill>
              </fill>
            </x14:dxf>
          </x14:cfRule>
          <x14:cfRule type="cellIs" priority="9701" operator="equal" id="{F7FAF490-E522-4588-8F32-EA8BC6120818}">
            <xm:f>Tables!$B$4</xm:f>
            <x14:dxf>
              <fill>
                <patternFill>
                  <bgColor rgb="FF92D050"/>
                </patternFill>
              </fill>
            </x14:dxf>
          </x14:cfRule>
          <x14:cfRule type="cellIs" priority="9702" operator="equal" id="{8538632B-83A7-46A0-9842-456E3C74BFC4}">
            <xm:f>Tables!$B$5</xm:f>
            <x14:dxf>
              <fill>
                <patternFill>
                  <bgColor rgb="FFFFC000"/>
                </patternFill>
              </fill>
            </x14:dxf>
          </x14:cfRule>
          <x14:cfRule type="cellIs" priority="9703" operator="equal" id="{7C3FA9C2-7B45-48E3-A73E-179E726DFD1B}">
            <xm:f>Tables!$B$6</xm:f>
            <x14:dxf>
              <fill>
                <patternFill>
                  <bgColor rgb="FFFF0000"/>
                </patternFill>
              </fill>
            </x14:dxf>
          </x14:cfRule>
          <xm:sqref>J1223:K1223</xm:sqref>
        </x14:conditionalFormatting>
        <x14:conditionalFormatting xmlns:xm="http://schemas.microsoft.com/office/excel/2006/main">
          <x14:cfRule type="cellIs" priority="9688" operator="equal" id="{875F036A-4632-4DAC-BF86-C3B2B9C7187B}">
            <xm:f>Tables!$B$3</xm:f>
            <x14:dxf>
              <fill>
                <patternFill>
                  <bgColor rgb="FFFFFFCC"/>
                </patternFill>
              </fill>
            </x14:dxf>
          </x14:cfRule>
          <x14:cfRule type="cellIs" priority="9689" operator="equal" id="{54563F91-3FB8-488C-AFEC-C76F5FBF101B}">
            <xm:f>Tables!$B$4</xm:f>
            <x14:dxf>
              <fill>
                <patternFill>
                  <bgColor rgb="FF92D050"/>
                </patternFill>
              </fill>
            </x14:dxf>
          </x14:cfRule>
          <x14:cfRule type="cellIs" priority="9690" operator="equal" id="{D7AEB972-F820-47C7-A28C-21740512CCC9}">
            <xm:f>Tables!$B$5</xm:f>
            <x14:dxf>
              <fill>
                <patternFill>
                  <bgColor rgb="FFFFC000"/>
                </patternFill>
              </fill>
            </x14:dxf>
          </x14:cfRule>
          <x14:cfRule type="cellIs" priority="9691" operator="equal" id="{AEF71984-B531-46F2-8843-BC59F1258C0F}">
            <xm:f>Tables!$B$6</xm:f>
            <x14:dxf>
              <fill>
                <patternFill>
                  <bgColor rgb="FFFF0000"/>
                </patternFill>
              </fill>
            </x14:dxf>
          </x14:cfRule>
          <xm:sqref>J1234:K1234</xm:sqref>
        </x14:conditionalFormatting>
        <x14:conditionalFormatting xmlns:xm="http://schemas.microsoft.com/office/excel/2006/main">
          <x14:cfRule type="cellIs" priority="9676" operator="equal" id="{441387B1-10B9-492D-81AE-1E53EEABA662}">
            <xm:f>Tables!$B$3</xm:f>
            <x14:dxf>
              <fill>
                <patternFill>
                  <bgColor rgb="FFFFFFCC"/>
                </patternFill>
              </fill>
            </x14:dxf>
          </x14:cfRule>
          <x14:cfRule type="cellIs" priority="9677" operator="equal" id="{F7CCCB7E-BD78-40D5-B4F0-FB51985BCB69}">
            <xm:f>Tables!$B$4</xm:f>
            <x14:dxf>
              <fill>
                <patternFill>
                  <bgColor rgb="FF92D050"/>
                </patternFill>
              </fill>
            </x14:dxf>
          </x14:cfRule>
          <x14:cfRule type="cellIs" priority="9678" operator="equal" id="{54945CE1-BFDB-4C08-97FC-FC0568F715BC}">
            <xm:f>Tables!$B$5</xm:f>
            <x14:dxf>
              <fill>
                <patternFill>
                  <bgColor rgb="FFFFC000"/>
                </patternFill>
              </fill>
            </x14:dxf>
          </x14:cfRule>
          <x14:cfRule type="cellIs" priority="9679" operator="equal" id="{C72EFE38-4422-48BD-BFA5-7133F37741FF}">
            <xm:f>Tables!$B$6</xm:f>
            <x14:dxf>
              <fill>
                <patternFill>
                  <bgColor rgb="FFFF0000"/>
                </patternFill>
              </fill>
            </x14:dxf>
          </x14:cfRule>
          <xm:sqref>J1240:K1240</xm:sqref>
        </x14:conditionalFormatting>
        <x14:conditionalFormatting xmlns:xm="http://schemas.microsoft.com/office/excel/2006/main">
          <x14:cfRule type="cellIs" priority="9672" operator="equal" id="{6B55EFFF-7626-470A-947C-21954009E919}">
            <xm:f>Tables!$B$3</xm:f>
            <x14:dxf>
              <fill>
                <patternFill>
                  <bgColor rgb="FFFFFFCC"/>
                </patternFill>
              </fill>
            </x14:dxf>
          </x14:cfRule>
          <x14:cfRule type="cellIs" priority="9673" operator="equal" id="{57572C25-52CB-45B6-9EB1-1A669F0723E8}">
            <xm:f>Tables!$B$4</xm:f>
            <x14:dxf>
              <fill>
                <patternFill>
                  <bgColor rgb="FF92D050"/>
                </patternFill>
              </fill>
            </x14:dxf>
          </x14:cfRule>
          <x14:cfRule type="cellIs" priority="9674" operator="equal" id="{D449D215-5A1F-43E1-87D3-4FB014604D7D}">
            <xm:f>Tables!$B$5</xm:f>
            <x14:dxf>
              <fill>
                <patternFill>
                  <bgColor rgb="FFFFC000"/>
                </patternFill>
              </fill>
            </x14:dxf>
          </x14:cfRule>
          <x14:cfRule type="cellIs" priority="9675" operator="equal" id="{D73B82CF-E6AF-4455-91C1-5F6C5734A923}">
            <xm:f>Tables!$B$6</xm:f>
            <x14:dxf>
              <fill>
                <patternFill>
                  <bgColor rgb="FFFF0000"/>
                </patternFill>
              </fill>
            </x14:dxf>
          </x14:cfRule>
          <xm:sqref>Q1240</xm:sqref>
        </x14:conditionalFormatting>
        <x14:conditionalFormatting xmlns:xm="http://schemas.microsoft.com/office/excel/2006/main">
          <x14:cfRule type="cellIs" priority="9668" operator="equal" id="{46BED8AF-6DBA-416D-8C49-07CD3375E3A7}">
            <xm:f>Tables!$B$3</xm:f>
            <x14:dxf>
              <fill>
                <patternFill>
                  <bgColor rgb="FFFFFFCC"/>
                </patternFill>
              </fill>
            </x14:dxf>
          </x14:cfRule>
          <x14:cfRule type="cellIs" priority="9669" operator="equal" id="{C6AB3F7E-3340-4B37-A223-8A7C4EB9F29A}">
            <xm:f>Tables!$B$4</xm:f>
            <x14:dxf>
              <fill>
                <patternFill>
                  <bgColor rgb="FF92D050"/>
                </patternFill>
              </fill>
            </x14:dxf>
          </x14:cfRule>
          <x14:cfRule type="cellIs" priority="9670" operator="equal" id="{60F565B6-AB47-4EC7-9EFD-3A326FBEAE72}">
            <xm:f>Tables!$B$5</xm:f>
            <x14:dxf>
              <fill>
                <patternFill>
                  <bgColor rgb="FFFFC000"/>
                </patternFill>
              </fill>
            </x14:dxf>
          </x14:cfRule>
          <x14:cfRule type="cellIs" priority="9671" operator="equal" id="{BC7762BF-2595-45AA-B61D-594ABF7B367B}">
            <xm:f>Tables!$B$6</xm:f>
            <x14:dxf>
              <fill>
                <patternFill>
                  <bgColor rgb="FFFF0000"/>
                </patternFill>
              </fill>
            </x14:dxf>
          </x14:cfRule>
          <xm:sqref>M1240</xm:sqref>
        </x14:conditionalFormatting>
        <x14:conditionalFormatting xmlns:xm="http://schemas.microsoft.com/office/excel/2006/main">
          <x14:cfRule type="cellIs" priority="9664" operator="equal" id="{5FED0111-345A-4168-BE16-D45D847AD070}">
            <xm:f>Tables!$B$3</xm:f>
            <x14:dxf>
              <fill>
                <patternFill>
                  <bgColor rgb="FFFFFFCC"/>
                </patternFill>
              </fill>
            </x14:dxf>
          </x14:cfRule>
          <x14:cfRule type="cellIs" priority="9665" operator="equal" id="{B18514BD-90BE-4274-A28F-0BC55707091E}">
            <xm:f>Tables!$B$4</xm:f>
            <x14:dxf>
              <fill>
                <patternFill>
                  <bgColor rgb="FF92D050"/>
                </patternFill>
              </fill>
            </x14:dxf>
          </x14:cfRule>
          <x14:cfRule type="cellIs" priority="9666" operator="equal" id="{7AF9DF84-B71F-4808-B0F1-FDE65E6914EB}">
            <xm:f>Tables!$B$5</xm:f>
            <x14:dxf>
              <fill>
                <patternFill>
                  <bgColor rgb="FFFFC000"/>
                </patternFill>
              </fill>
            </x14:dxf>
          </x14:cfRule>
          <x14:cfRule type="cellIs" priority="9667" operator="equal" id="{BE3778D1-D41C-4B6A-9F75-CFDB4E47997D}">
            <xm:f>Tables!$B$6</xm:f>
            <x14:dxf>
              <fill>
                <patternFill>
                  <bgColor rgb="FFFF0000"/>
                </patternFill>
              </fill>
            </x14:dxf>
          </x14:cfRule>
          <xm:sqref>J1246:K1246</xm:sqref>
        </x14:conditionalFormatting>
        <x14:conditionalFormatting xmlns:xm="http://schemas.microsoft.com/office/excel/2006/main">
          <x14:cfRule type="cellIs" priority="9652" operator="equal" id="{CF5EA742-69B5-491D-84B4-276DB7805C01}">
            <xm:f>Tables!$B$3</xm:f>
            <x14:dxf>
              <fill>
                <patternFill>
                  <bgColor rgb="FFFFFFCC"/>
                </patternFill>
              </fill>
            </x14:dxf>
          </x14:cfRule>
          <x14:cfRule type="cellIs" priority="9653" operator="equal" id="{5D30A4EC-C4C1-43FC-B759-DC19A341406B}">
            <xm:f>Tables!$B$4</xm:f>
            <x14:dxf>
              <fill>
                <patternFill>
                  <bgColor rgb="FF92D050"/>
                </patternFill>
              </fill>
            </x14:dxf>
          </x14:cfRule>
          <x14:cfRule type="cellIs" priority="9654" operator="equal" id="{06E1F430-33FF-4C92-BFD5-E75E52C7EB86}">
            <xm:f>Tables!$B$5</xm:f>
            <x14:dxf>
              <fill>
                <patternFill>
                  <bgColor rgb="FFFFC000"/>
                </patternFill>
              </fill>
            </x14:dxf>
          </x14:cfRule>
          <x14:cfRule type="cellIs" priority="9655" operator="equal" id="{E8F2A737-791C-44D8-B27F-45A2E73554C5}">
            <xm:f>Tables!$B$6</xm:f>
            <x14:dxf>
              <fill>
                <patternFill>
                  <bgColor rgb="FFFF0000"/>
                </patternFill>
              </fill>
            </x14:dxf>
          </x14:cfRule>
          <xm:sqref>J1256:K1256</xm:sqref>
        </x14:conditionalFormatting>
        <x14:conditionalFormatting xmlns:xm="http://schemas.microsoft.com/office/excel/2006/main">
          <x14:cfRule type="cellIs" priority="9640" operator="equal" id="{D966E47B-50FA-4CD1-BD72-12AFDC946D30}">
            <xm:f>Tables!$B$3</xm:f>
            <x14:dxf>
              <fill>
                <patternFill>
                  <bgColor rgb="FFFFFFCC"/>
                </patternFill>
              </fill>
            </x14:dxf>
          </x14:cfRule>
          <x14:cfRule type="cellIs" priority="9641" operator="equal" id="{EEA46C5B-156C-472E-9E00-24181CD3BF62}">
            <xm:f>Tables!$B$4</xm:f>
            <x14:dxf>
              <fill>
                <patternFill>
                  <bgColor rgb="FF92D050"/>
                </patternFill>
              </fill>
            </x14:dxf>
          </x14:cfRule>
          <x14:cfRule type="cellIs" priority="9642" operator="equal" id="{D3F97A9B-254E-44B9-B52B-89644F429A91}">
            <xm:f>Tables!$B$5</xm:f>
            <x14:dxf>
              <fill>
                <patternFill>
                  <bgColor rgb="FFFFC000"/>
                </patternFill>
              </fill>
            </x14:dxf>
          </x14:cfRule>
          <x14:cfRule type="cellIs" priority="9643" operator="equal" id="{6A09D276-490C-42EF-B925-FD19B00A15C2}">
            <xm:f>Tables!$B$6</xm:f>
            <x14:dxf>
              <fill>
                <patternFill>
                  <bgColor rgb="FFFF0000"/>
                </patternFill>
              </fill>
            </x14:dxf>
          </x14:cfRule>
          <xm:sqref>J1262:K1262</xm:sqref>
        </x14:conditionalFormatting>
        <x14:conditionalFormatting xmlns:xm="http://schemas.microsoft.com/office/excel/2006/main">
          <x14:cfRule type="cellIs" priority="9636" operator="equal" id="{7E461247-D4E2-4C09-A380-859E43370464}">
            <xm:f>Tables!$B$3</xm:f>
            <x14:dxf>
              <fill>
                <patternFill>
                  <bgColor rgb="FFFFFFCC"/>
                </patternFill>
              </fill>
            </x14:dxf>
          </x14:cfRule>
          <x14:cfRule type="cellIs" priority="9637" operator="equal" id="{098A12FF-D377-41DB-94AC-04AD5BDCDAD2}">
            <xm:f>Tables!$B$4</xm:f>
            <x14:dxf>
              <fill>
                <patternFill>
                  <bgColor rgb="FF92D050"/>
                </patternFill>
              </fill>
            </x14:dxf>
          </x14:cfRule>
          <x14:cfRule type="cellIs" priority="9638" operator="equal" id="{685E0B81-989C-4D68-AF43-0F14975750D3}">
            <xm:f>Tables!$B$5</xm:f>
            <x14:dxf>
              <fill>
                <patternFill>
                  <bgColor rgb="FFFFC000"/>
                </patternFill>
              </fill>
            </x14:dxf>
          </x14:cfRule>
          <x14:cfRule type="cellIs" priority="9639" operator="equal" id="{9E81446A-C255-42E5-97EE-80FA73CFDF74}">
            <xm:f>Tables!$B$6</xm:f>
            <x14:dxf>
              <fill>
                <patternFill>
                  <bgColor rgb="FFFF0000"/>
                </patternFill>
              </fill>
            </x14:dxf>
          </x14:cfRule>
          <xm:sqref>Q1262</xm:sqref>
        </x14:conditionalFormatting>
        <x14:conditionalFormatting xmlns:xm="http://schemas.microsoft.com/office/excel/2006/main">
          <x14:cfRule type="cellIs" priority="9632" operator="equal" id="{B2327BA7-890E-434E-BC30-BE52CD7E9E3A}">
            <xm:f>Tables!$B$3</xm:f>
            <x14:dxf>
              <fill>
                <patternFill>
                  <bgColor rgb="FFFFFFCC"/>
                </patternFill>
              </fill>
            </x14:dxf>
          </x14:cfRule>
          <x14:cfRule type="cellIs" priority="9633" operator="equal" id="{B8466852-D2FA-4A9D-8576-8B4019587C0F}">
            <xm:f>Tables!$B$4</xm:f>
            <x14:dxf>
              <fill>
                <patternFill>
                  <bgColor rgb="FF92D050"/>
                </patternFill>
              </fill>
            </x14:dxf>
          </x14:cfRule>
          <x14:cfRule type="cellIs" priority="9634" operator="equal" id="{6D2A5E97-16F1-4872-92E5-DDB50F71EC4D}">
            <xm:f>Tables!$B$5</xm:f>
            <x14:dxf>
              <fill>
                <patternFill>
                  <bgColor rgb="FFFFC000"/>
                </patternFill>
              </fill>
            </x14:dxf>
          </x14:cfRule>
          <x14:cfRule type="cellIs" priority="9635" operator="equal" id="{C4CB9FC2-A083-457B-8571-B6C17411A9F0}">
            <xm:f>Tables!$B$6</xm:f>
            <x14:dxf>
              <fill>
                <patternFill>
                  <bgColor rgb="FFFF0000"/>
                </patternFill>
              </fill>
            </x14:dxf>
          </x14:cfRule>
          <xm:sqref>M1262</xm:sqref>
        </x14:conditionalFormatting>
        <x14:conditionalFormatting xmlns:xm="http://schemas.microsoft.com/office/excel/2006/main">
          <x14:cfRule type="cellIs" priority="9628" operator="equal" id="{436D5E71-C88B-4494-BB93-8124F071D3B5}">
            <xm:f>Tables!$B$3</xm:f>
            <x14:dxf>
              <fill>
                <patternFill>
                  <bgColor rgb="FFFFFFCC"/>
                </patternFill>
              </fill>
            </x14:dxf>
          </x14:cfRule>
          <x14:cfRule type="cellIs" priority="9629" operator="equal" id="{3F9AA216-975C-4FF3-9568-64B1BF79BED8}">
            <xm:f>Tables!$B$4</xm:f>
            <x14:dxf>
              <fill>
                <patternFill>
                  <bgColor rgb="FF92D050"/>
                </patternFill>
              </fill>
            </x14:dxf>
          </x14:cfRule>
          <x14:cfRule type="cellIs" priority="9630" operator="equal" id="{D7712448-7816-47A7-83C7-87E393C4B6F7}">
            <xm:f>Tables!$B$5</xm:f>
            <x14:dxf>
              <fill>
                <patternFill>
                  <bgColor rgb="FFFFC000"/>
                </patternFill>
              </fill>
            </x14:dxf>
          </x14:cfRule>
          <x14:cfRule type="cellIs" priority="9631" operator="equal" id="{76192204-CA3F-4968-A1AC-0D4AABEF35B9}">
            <xm:f>Tables!$B$6</xm:f>
            <x14:dxf>
              <fill>
                <patternFill>
                  <bgColor rgb="FFFF0000"/>
                </patternFill>
              </fill>
            </x14:dxf>
          </x14:cfRule>
          <xm:sqref>J1268:K1268</xm:sqref>
        </x14:conditionalFormatting>
        <x14:conditionalFormatting xmlns:xm="http://schemas.microsoft.com/office/excel/2006/main">
          <x14:cfRule type="cellIs" priority="9616" operator="equal" id="{A90E8049-AAED-4FE1-B880-140C988AAB69}">
            <xm:f>Tables!$B$3</xm:f>
            <x14:dxf>
              <fill>
                <patternFill>
                  <bgColor rgb="FFFFFFCC"/>
                </patternFill>
              </fill>
            </x14:dxf>
          </x14:cfRule>
          <x14:cfRule type="cellIs" priority="9617" operator="equal" id="{DBD26917-6221-4123-A600-4C626C81EF54}">
            <xm:f>Tables!$B$4</xm:f>
            <x14:dxf>
              <fill>
                <patternFill>
                  <bgColor rgb="FF92D050"/>
                </patternFill>
              </fill>
            </x14:dxf>
          </x14:cfRule>
          <x14:cfRule type="cellIs" priority="9618" operator="equal" id="{2C91B5D4-10D5-4A6E-A422-4CE94E62F61E}">
            <xm:f>Tables!$B$5</xm:f>
            <x14:dxf>
              <fill>
                <patternFill>
                  <bgColor rgb="FFFFC000"/>
                </patternFill>
              </fill>
            </x14:dxf>
          </x14:cfRule>
          <x14:cfRule type="cellIs" priority="9619" operator="equal" id="{44579A4A-6FF7-453F-B105-EB3EC7C6252B}">
            <xm:f>Tables!$B$6</xm:f>
            <x14:dxf>
              <fill>
                <patternFill>
                  <bgColor rgb="FFFF0000"/>
                </patternFill>
              </fill>
            </x14:dxf>
          </x14:cfRule>
          <xm:sqref>J1274:K1274</xm:sqref>
        </x14:conditionalFormatting>
        <x14:conditionalFormatting xmlns:xm="http://schemas.microsoft.com/office/excel/2006/main">
          <x14:cfRule type="cellIs" priority="9612" operator="equal" id="{0F83EF88-4B65-4ADC-84B3-02EDC68F1412}">
            <xm:f>Tables!$B$3</xm:f>
            <x14:dxf>
              <fill>
                <patternFill>
                  <bgColor rgb="FFFFFFCC"/>
                </patternFill>
              </fill>
            </x14:dxf>
          </x14:cfRule>
          <x14:cfRule type="cellIs" priority="9613" operator="equal" id="{73BDB6FE-A519-4C38-9576-188964C5FC4C}">
            <xm:f>Tables!$B$4</xm:f>
            <x14:dxf>
              <fill>
                <patternFill>
                  <bgColor rgb="FF92D050"/>
                </patternFill>
              </fill>
            </x14:dxf>
          </x14:cfRule>
          <x14:cfRule type="cellIs" priority="9614" operator="equal" id="{76AA06E0-F5C7-4E6C-9AAD-C9C17817945B}">
            <xm:f>Tables!$B$5</xm:f>
            <x14:dxf>
              <fill>
                <patternFill>
                  <bgColor rgb="FFFFC000"/>
                </patternFill>
              </fill>
            </x14:dxf>
          </x14:cfRule>
          <x14:cfRule type="cellIs" priority="9615" operator="equal" id="{4C3F3998-D636-4960-9772-70EB5253C4FF}">
            <xm:f>Tables!$B$6</xm:f>
            <x14:dxf>
              <fill>
                <patternFill>
                  <bgColor rgb="FFFF0000"/>
                </patternFill>
              </fill>
            </x14:dxf>
          </x14:cfRule>
          <xm:sqref>Q1274</xm:sqref>
        </x14:conditionalFormatting>
        <x14:conditionalFormatting xmlns:xm="http://schemas.microsoft.com/office/excel/2006/main">
          <x14:cfRule type="cellIs" priority="9608" operator="equal" id="{29172753-BEB4-41E2-A99C-2D1C7F4F775A}">
            <xm:f>Tables!$B$3</xm:f>
            <x14:dxf>
              <fill>
                <patternFill>
                  <bgColor rgb="FFFFFFCC"/>
                </patternFill>
              </fill>
            </x14:dxf>
          </x14:cfRule>
          <x14:cfRule type="cellIs" priority="9609" operator="equal" id="{CE9E0773-C1DD-4AB9-AE41-4D13336F29FF}">
            <xm:f>Tables!$B$4</xm:f>
            <x14:dxf>
              <fill>
                <patternFill>
                  <bgColor rgb="FF92D050"/>
                </patternFill>
              </fill>
            </x14:dxf>
          </x14:cfRule>
          <x14:cfRule type="cellIs" priority="9610" operator="equal" id="{B8651520-3201-4519-BE9A-115D0D83D8C8}">
            <xm:f>Tables!$B$5</xm:f>
            <x14:dxf>
              <fill>
                <patternFill>
                  <bgColor rgb="FFFFC000"/>
                </patternFill>
              </fill>
            </x14:dxf>
          </x14:cfRule>
          <x14:cfRule type="cellIs" priority="9611" operator="equal" id="{5A8AA16C-2177-44B0-AE1B-BEA809088527}">
            <xm:f>Tables!$B$6</xm:f>
            <x14:dxf>
              <fill>
                <patternFill>
                  <bgColor rgb="FFFF0000"/>
                </patternFill>
              </fill>
            </x14:dxf>
          </x14:cfRule>
          <xm:sqref>M1274</xm:sqref>
        </x14:conditionalFormatting>
        <x14:conditionalFormatting xmlns:xm="http://schemas.microsoft.com/office/excel/2006/main">
          <x14:cfRule type="cellIs" priority="9604" operator="equal" id="{42B6C885-3330-42D0-AFE3-574DB5F20675}">
            <xm:f>Tables!$B$3</xm:f>
            <x14:dxf>
              <fill>
                <patternFill>
                  <bgColor rgb="FFFFFFCC"/>
                </patternFill>
              </fill>
            </x14:dxf>
          </x14:cfRule>
          <x14:cfRule type="cellIs" priority="9605" operator="equal" id="{B0D5F5DF-FB1C-4DF9-AFE8-5AF8FD471C43}">
            <xm:f>Tables!$B$4</xm:f>
            <x14:dxf>
              <fill>
                <patternFill>
                  <bgColor rgb="FF92D050"/>
                </patternFill>
              </fill>
            </x14:dxf>
          </x14:cfRule>
          <x14:cfRule type="cellIs" priority="9606" operator="equal" id="{15D2850D-C8C5-4486-9051-A711C46561F8}">
            <xm:f>Tables!$B$5</xm:f>
            <x14:dxf>
              <fill>
                <patternFill>
                  <bgColor rgb="FFFFC000"/>
                </patternFill>
              </fill>
            </x14:dxf>
          </x14:cfRule>
          <x14:cfRule type="cellIs" priority="9607" operator="equal" id="{4468A776-1325-4CDE-8897-37C06D834F10}">
            <xm:f>Tables!$B$6</xm:f>
            <x14:dxf>
              <fill>
                <patternFill>
                  <bgColor rgb="FFFF0000"/>
                </patternFill>
              </fill>
            </x14:dxf>
          </x14:cfRule>
          <xm:sqref>J1280:K1280</xm:sqref>
        </x14:conditionalFormatting>
        <x14:conditionalFormatting xmlns:xm="http://schemas.microsoft.com/office/excel/2006/main">
          <x14:cfRule type="cellIs" priority="9592" operator="equal" id="{994A73DA-FC7D-41B8-A00B-89AEC1AB1603}">
            <xm:f>Tables!$B$3</xm:f>
            <x14:dxf>
              <fill>
                <patternFill>
                  <bgColor rgb="FFFFFFCC"/>
                </patternFill>
              </fill>
            </x14:dxf>
          </x14:cfRule>
          <x14:cfRule type="cellIs" priority="9593" operator="equal" id="{6A873891-1BE3-43B0-88BF-4E2013D93CAB}">
            <xm:f>Tables!$B$4</xm:f>
            <x14:dxf>
              <fill>
                <patternFill>
                  <bgColor rgb="FF92D050"/>
                </patternFill>
              </fill>
            </x14:dxf>
          </x14:cfRule>
          <x14:cfRule type="cellIs" priority="9594" operator="equal" id="{C8901E78-EDAE-4124-8D3C-D0A5AAD97091}">
            <xm:f>Tables!$B$5</xm:f>
            <x14:dxf>
              <fill>
                <patternFill>
                  <bgColor rgb="FFFFC000"/>
                </patternFill>
              </fill>
            </x14:dxf>
          </x14:cfRule>
          <x14:cfRule type="cellIs" priority="9595" operator="equal" id="{15A8011F-C2E8-4C48-AA76-8E824B59531E}">
            <xm:f>Tables!$B$6</xm:f>
            <x14:dxf>
              <fill>
                <patternFill>
                  <bgColor rgb="FFFF0000"/>
                </patternFill>
              </fill>
            </x14:dxf>
          </x14:cfRule>
          <xm:sqref>J1291:K1291</xm:sqref>
        </x14:conditionalFormatting>
        <x14:conditionalFormatting xmlns:xm="http://schemas.microsoft.com/office/excel/2006/main">
          <x14:cfRule type="cellIs" priority="9580" operator="equal" id="{92795BB6-75B5-4A44-AB8D-31D6E416C91F}">
            <xm:f>Tables!$B$3</xm:f>
            <x14:dxf>
              <fill>
                <patternFill>
                  <bgColor rgb="FFFFFFCC"/>
                </patternFill>
              </fill>
            </x14:dxf>
          </x14:cfRule>
          <x14:cfRule type="cellIs" priority="9581" operator="equal" id="{C5B6A59B-3E0E-4868-A025-9949D1A2267C}">
            <xm:f>Tables!$B$4</xm:f>
            <x14:dxf>
              <fill>
                <patternFill>
                  <bgColor rgb="FF92D050"/>
                </patternFill>
              </fill>
            </x14:dxf>
          </x14:cfRule>
          <x14:cfRule type="cellIs" priority="9582" operator="equal" id="{31F89D40-F851-48E0-B08D-B350C540D6C1}">
            <xm:f>Tables!$B$5</xm:f>
            <x14:dxf>
              <fill>
                <patternFill>
                  <bgColor rgb="FFFFC000"/>
                </patternFill>
              </fill>
            </x14:dxf>
          </x14:cfRule>
          <x14:cfRule type="cellIs" priority="9583" operator="equal" id="{184777AD-7931-4187-8444-2CDE0382D5D3}">
            <xm:f>Tables!$B$6</xm:f>
            <x14:dxf>
              <fill>
                <patternFill>
                  <bgColor rgb="FFFF0000"/>
                </patternFill>
              </fill>
            </x14:dxf>
          </x14:cfRule>
          <xm:sqref>J1309:K1309</xm:sqref>
        </x14:conditionalFormatting>
        <x14:conditionalFormatting xmlns:xm="http://schemas.microsoft.com/office/excel/2006/main">
          <x14:cfRule type="cellIs" priority="9568" operator="equal" id="{BF50861B-F085-4685-8E90-196B190EB25D}">
            <xm:f>Tables!$B$3</xm:f>
            <x14:dxf>
              <fill>
                <patternFill>
                  <bgColor rgb="FFFFFFCC"/>
                </patternFill>
              </fill>
            </x14:dxf>
          </x14:cfRule>
          <x14:cfRule type="cellIs" priority="9569" operator="equal" id="{2B02FF86-EFE3-4BA5-A3E3-7251C32B248F}">
            <xm:f>Tables!$B$4</xm:f>
            <x14:dxf>
              <fill>
                <patternFill>
                  <bgColor rgb="FF92D050"/>
                </patternFill>
              </fill>
            </x14:dxf>
          </x14:cfRule>
          <x14:cfRule type="cellIs" priority="9570" operator="equal" id="{E5161289-407B-4FE3-A015-865D4B042CDF}">
            <xm:f>Tables!$B$5</xm:f>
            <x14:dxf>
              <fill>
                <patternFill>
                  <bgColor rgb="FFFFC000"/>
                </patternFill>
              </fill>
            </x14:dxf>
          </x14:cfRule>
          <x14:cfRule type="cellIs" priority="9571" operator="equal" id="{EC7F7693-3CFF-4D33-B521-C4E0D148C9C2}">
            <xm:f>Tables!$B$6</xm:f>
            <x14:dxf>
              <fill>
                <patternFill>
                  <bgColor rgb="FFFF0000"/>
                </patternFill>
              </fill>
            </x14:dxf>
          </x14:cfRule>
          <xm:sqref>J1319:K1319</xm:sqref>
        </x14:conditionalFormatting>
        <x14:conditionalFormatting xmlns:xm="http://schemas.microsoft.com/office/excel/2006/main">
          <x14:cfRule type="cellIs" priority="9556" operator="equal" id="{EA1A2D15-9B61-4A39-86F8-0E459254065D}">
            <xm:f>Tables!$B$3</xm:f>
            <x14:dxf>
              <fill>
                <patternFill>
                  <bgColor rgb="FFFFFFCC"/>
                </patternFill>
              </fill>
            </x14:dxf>
          </x14:cfRule>
          <x14:cfRule type="cellIs" priority="9557" operator="equal" id="{5A3C7B65-0B5E-4EA7-A04D-029916D086EF}">
            <xm:f>Tables!$B$4</xm:f>
            <x14:dxf>
              <fill>
                <patternFill>
                  <bgColor rgb="FF92D050"/>
                </patternFill>
              </fill>
            </x14:dxf>
          </x14:cfRule>
          <x14:cfRule type="cellIs" priority="9558" operator="equal" id="{383CE359-5E0A-4704-B051-08E2A3835539}">
            <xm:f>Tables!$B$5</xm:f>
            <x14:dxf>
              <fill>
                <patternFill>
                  <bgColor rgb="FFFFC000"/>
                </patternFill>
              </fill>
            </x14:dxf>
          </x14:cfRule>
          <x14:cfRule type="cellIs" priority="9559" operator="equal" id="{7A4F6A2C-02CD-48F5-90F5-2EBD07EAA5C0}">
            <xm:f>Tables!$B$6</xm:f>
            <x14:dxf>
              <fill>
                <patternFill>
                  <bgColor rgb="FFFF0000"/>
                </patternFill>
              </fill>
            </x14:dxf>
          </x14:cfRule>
          <xm:sqref>J1338:K1338</xm:sqref>
        </x14:conditionalFormatting>
        <x14:conditionalFormatting xmlns:xm="http://schemas.microsoft.com/office/excel/2006/main">
          <x14:cfRule type="cellIs" priority="9544" operator="equal" id="{DDD7EEE6-02E6-40EB-96DF-C988B65825FE}">
            <xm:f>Tables!$B$3</xm:f>
            <x14:dxf>
              <fill>
                <patternFill>
                  <bgColor rgb="FFFFFFCC"/>
                </patternFill>
              </fill>
            </x14:dxf>
          </x14:cfRule>
          <x14:cfRule type="cellIs" priority="9545" operator="equal" id="{A41CA638-D4D3-4668-91B9-FD15708BBCF5}">
            <xm:f>Tables!$B$4</xm:f>
            <x14:dxf>
              <fill>
                <patternFill>
                  <bgColor rgb="FF92D050"/>
                </patternFill>
              </fill>
            </x14:dxf>
          </x14:cfRule>
          <x14:cfRule type="cellIs" priority="9546" operator="equal" id="{D34848B8-C745-43F0-BFE7-63AA03A9194A}">
            <xm:f>Tables!$B$5</xm:f>
            <x14:dxf>
              <fill>
                <patternFill>
                  <bgColor rgb="FFFFC000"/>
                </patternFill>
              </fill>
            </x14:dxf>
          </x14:cfRule>
          <x14:cfRule type="cellIs" priority="9547" operator="equal" id="{20A73D86-F09B-41A0-9F71-B3D7423B87B6}">
            <xm:f>Tables!$B$6</xm:f>
            <x14:dxf>
              <fill>
                <patternFill>
                  <bgColor rgb="FFFF0000"/>
                </patternFill>
              </fill>
            </x14:dxf>
          </x14:cfRule>
          <xm:sqref>J1349:K1349</xm:sqref>
        </x14:conditionalFormatting>
        <x14:conditionalFormatting xmlns:xm="http://schemas.microsoft.com/office/excel/2006/main">
          <x14:cfRule type="cellIs" priority="9532" operator="equal" id="{8E05BF22-EF19-4267-9050-43BF1A4C0632}">
            <xm:f>Tables!$B$3</xm:f>
            <x14:dxf>
              <fill>
                <patternFill>
                  <bgColor rgb="FFFFFFCC"/>
                </patternFill>
              </fill>
            </x14:dxf>
          </x14:cfRule>
          <x14:cfRule type="cellIs" priority="9533" operator="equal" id="{D591F132-5329-4487-8936-A7FD3337A9E2}">
            <xm:f>Tables!$B$4</xm:f>
            <x14:dxf>
              <fill>
                <patternFill>
                  <bgColor rgb="FF92D050"/>
                </patternFill>
              </fill>
            </x14:dxf>
          </x14:cfRule>
          <x14:cfRule type="cellIs" priority="9534" operator="equal" id="{CB1F221B-AB88-4DA8-B128-36C31CC56111}">
            <xm:f>Tables!$B$5</xm:f>
            <x14:dxf>
              <fill>
                <patternFill>
                  <bgColor rgb="FFFFC000"/>
                </patternFill>
              </fill>
            </x14:dxf>
          </x14:cfRule>
          <x14:cfRule type="cellIs" priority="9535" operator="equal" id="{F3EB221E-49D8-43F3-B361-C329F8729BFA}">
            <xm:f>Tables!$B$6</xm:f>
            <x14:dxf>
              <fill>
                <patternFill>
                  <bgColor rgb="FFFF0000"/>
                </patternFill>
              </fill>
            </x14:dxf>
          </x14:cfRule>
          <xm:sqref>J1355:K1355</xm:sqref>
        </x14:conditionalFormatting>
        <x14:conditionalFormatting xmlns:xm="http://schemas.microsoft.com/office/excel/2006/main">
          <x14:cfRule type="cellIs" priority="9528" operator="equal" id="{DC8408E5-AB45-450A-A12C-485E8219138B}">
            <xm:f>Tables!$B$3</xm:f>
            <x14:dxf>
              <fill>
                <patternFill>
                  <bgColor rgb="FFFFFFCC"/>
                </patternFill>
              </fill>
            </x14:dxf>
          </x14:cfRule>
          <x14:cfRule type="cellIs" priority="9529" operator="equal" id="{92EC316F-5AC8-461D-ACD3-1A229BF2B816}">
            <xm:f>Tables!$B$4</xm:f>
            <x14:dxf>
              <fill>
                <patternFill>
                  <bgColor rgb="FF92D050"/>
                </patternFill>
              </fill>
            </x14:dxf>
          </x14:cfRule>
          <x14:cfRule type="cellIs" priority="9530" operator="equal" id="{032A0A4C-13B5-4D3A-9ED2-7D8CE2692E73}">
            <xm:f>Tables!$B$5</xm:f>
            <x14:dxf>
              <fill>
                <patternFill>
                  <bgColor rgb="FFFFC000"/>
                </patternFill>
              </fill>
            </x14:dxf>
          </x14:cfRule>
          <x14:cfRule type="cellIs" priority="9531" operator="equal" id="{38052C56-1892-4DE4-A790-94E0DE5F2507}">
            <xm:f>Tables!$B$6</xm:f>
            <x14:dxf>
              <fill>
                <patternFill>
                  <bgColor rgb="FFFF0000"/>
                </patternFill>
              </fill>
            </x14:dxf>
          </x14:cfRule>
          <xm:sqref>Q1355</xm:sqref>
        </x14:conditionalFormatting>
        <x14:conditionalFormatting xmlns:xm="http://schemas.microsoft.com/office/excel/2006/main">
          <x14:cfRule type="cellIs" priority="9524" operator="equal" id="{50B128FE-8AC7-414F-93DE-222271B74270}">
            <xm:f>Tables!$B$3</xm:f>
            <x14:dxf>
              <fill>
                <patternFill>
                  <bgColor rgb="FFFFFFCC"/>
                </patternFill>
              </fill>
            </x14:dxf>
          </x14:cfRule>
          <x14:cfRule type="cellIs" priority="9525" operator="equal" id="{C60B4411-F76F-4268-B512-D7D33BCF06BD}">
            <xm:f>Tables!$B$4</xm:f>
            <x14:dxf>
              <fill>
                <patternFill>
                  <bgColor rgb="FF92D050"/>
                </patternFill>
              </fill>
            </x14:dxf>
          </x14:cfRule>
          <x14:cfRule type="cellIs" priority="9526" operator="equal" id="{64D8430E-E099-4694-810E-897640800420}">
            <xm:f>Tables!$B$5</xm:f>
            <x14:dxf>
              <fill>
                <patternFill>
                  <bgColor rgb="FFFFC000"/>
                </patternFill>
              </fill>
            </x14:dxf>
          </x14:cfRule>
          <x14:cfRule type="cellIs" priority="9527" operator="equal" id="{B8BE5964-AD6C-4603-B03E-AAC1A183B222}">
            <xm:f>Tables!$B$6</xm:f>
            <x14:dxf>
              <fill>
                <patternFill>
                  <bgColor rgb="FFFF0000"/>
                </patternFill>
              </fill>
            </x14:dxf>
          </x14:cfRule>
          <xm:sqref>M1355</xm:sqref>
        </x14:conditionalFormatting>
        <x14:conditionalFormatting xmlns:xm="http://schemas.microsoft.com/office/excel/2006/main">
          <x14:cfRule type="cellIs" priority="9520" operator="equal" id="{2072D120-3992-4366-BD02-3E73CC6EBCC5}">
            <xm:f>Tables!$B$3</xm:f>
            <x14:dxf>
              <fill>
                <patternFill>
                  <bgColor rgb="FFFFFFCC"/>
                </patternFill>
              </fill>
            </x14:dxf>
          </x14:cfRule>
          <x14:cfRule type="cellIs" priority="9521" operator="equal" id="{24DCA089-7456-4702-9CD4-81D9ED90E0F2}">
            <xm:f>Tables!$B$4</xm:f>
            <x14:dxf>
              <fill>
                <patternFill>
                  <bgColor rgb="FF92D050"/>
                </patternFill>
              </fill>
            </x14:dxf>
          </x14:cfRule>
          <x14:cfRule type="cellIs" priority="9522" operator="equal" id="{873F33CB-1051-4D8F-8631-F85871C7350F}">
            <xm:f>Tables!$B$5</xm:f>
            <x14:dxf>
              <fill>
                <patternFill>
                  <bgColor rgb="FFFFC000"/>
                </patternFill>
              </fill>
            </x14:dxf>
          </x14:cfRule>
          <x14:cfRule type="cellIs" priority="9523" operator="equal" id="{8871E593-BDF5-41A4-90CA-89C6E50834B5}">
            <xm:f>Tables!$B$6</xm:f>
            <x14:dxf>
              <fill>
                <patternFill>
                  <bgColor rgb="FFFF0000"/>
                </patternFill>
              </fill>
            </x14:dxf>
          </x14:cfRule>
          <xm:sqref>J1361:K1361</xm:sqref>
        </x14:conditionalFormatting>
        <x14:conditionalFormatting xmlns:xm="http://schemas.microsoft.com/office/excel/2006/main">
          <x14:cfRule type="cellIs" priority="9508" operator="equal" id="{5D7270BD-72B1-402A-8020-B38DA14502A9}">
            <xm:f>Tables!$B$3</xm:f>
            <x14:dxf>
              <fill>
                <patternFill>
                  <bgColor rgb="FFFFFFCC"/>
                </patternFill>
              </fill>
            </x14:dxf>
          </x14:cfRule>
          <x14:cfRule type="cellIs" priority="9509" operator="equal" id="{C88014CC-EC92-470F-AE57-9971576E07E9}">
            <xm:f>Tables!$B$4</xm:f>
            <x14:dxf>
              <fill>
                <patternFill>
                  <bgColor rgb="FF92D050"/>
                </patternFill>
              </fill>
            </x14:dxf>
          </x14:cfRule>
          <x14:cfRule type="cellIs" priority="9510" operator="equal" id="{8DAB9B45-A484-4412-8739-7CAEFFEFAECB}">
            <xm:f>Tables!$B$5</xm:f>
            <x14:dxf>
              <fill>
                <patternFill>
                  <bgColor rgb="FFFFC000"/>
                </patternFill>
              </fill>
            </x14:dxf>
          </x14:cfRule>
          <x14:cfRule type="cellIs" priority="9511" operator="equal" id="{C6854ADE-2471-4EFA-AAE5-D398C88D446F}">
            <xm:f>Tables!$B$6</xm:f>
            <x14:dxf>
              <fill>
                <patternFill>
                  <bgColor rgb="FFFF0000"/>
                </patternFill>
              </fill>
            </x14:dxf>
          </x14:cfRule>
          <xm:sqref>J1371:K1371</xm:sqref>
        </x14:conditionalFormatting>
        <x14:conditionalFormatting xmlns:xm="http://schemas.microsoft.com/office/excel/2006/main">
          <x14:cfRule type="cellIs" priority="9496" operator="equal" id="{EBA0945E-18EC-4967-8A8C-063328B833F3}">
            <xm:f>Tables!$B$3</xm:f>
            <x14:dxf>
              <fill>
                <patternFill>
                  <bgColor rgb="FFFFFFCC"/>
                </patternFill>
              </fill>
            </x14:dxf>
          </x14:cfRule>
          <x14:cfRule type="cellIs" priority="9497" operator="equal" id="{7BA81A10-315A-42B0-ACF3-205D9438490A}">
            <xm:f>Tables!$B$4</xm:f>
            <x14:dxf>
              <fill>
                <patternFill>
                  <bgColor rgb="FF92D050"/>
                </patternFill>
              </fill>
            </x14:dxf>
          </x14:cfRule>
          <x14:cfRule type="cellIs" priority="9498" operator="equal" id="{4B0077DA-7036-4EB1-BCDA-987A2CBF53CC}">
            <xm:f>Tables!$B$5</xm:f>
            <x14:dxf>
              <fill>
                <patternFill>
                  <bgColor rgb="FFFFC000"/>
                </patternFill>
              </fill>
            </x14:dxf>
          </x14:cfRule>
          <x14:cfRule type="cellIs" priority="9499" operator="equal" id="{824FF053-FD2F-4E7C-82AD-0A97DD3541C2}">
            <xm:f>Tables!$B$6</xm:f>
            <x14:dxf>
              <fill>
                <patternFill>
                  <bgColor rgb="FFFF0000"/>
                </patternFill>
              </fill>
            </x14:dxf>
          </x14:cfRule>
          <xm:sqref>J1381:K1381</xm:sqref>
        </x14:conditionalFormatting>
        <x14:conditionalFormatting xmlns:xm="http://schemas.microsoft.com/office/excel/2006/main">
          <x14:cfRule type="cellIs" priority="9484" operator="equal" id="{E5615185-D327-47D4-A725-0A5700A1DC89}">
            <xm:f>Tables!$B$3</xm:f>
            <x14:dxf>
              <fill>
                <patternFill>
                  <bgColor rgb="FFFFFFCC"/>
                </patternFill>
              </fill>
            </x14:dxf>
          </x14:cfRule>
          <x14:cfRule type="cellIs" priority="9485" operator="equal" id="{B6F3C433-1C3C-4D9B-9845-21091632793B}">
            <xm:f>Tables!$B$4</xm:f>
            <x14:dxf>
              <fill>
                <patternFill>
                  <bgColor rgb="FF92D050"/>
                </patternFill>
              </fill>
            </x14:dxf>
          </x14:cfRule>
          <x14:cfRule type="cellIs" priority="9486" operator="equal" id="{5B6484CE-2EB5-4634-ACDF-C266007193A0}">
            <xm:f>Tables!$B$5</xm:f>
            <x14:dxf>
              <fill>
                <patternFill>
                  <bgColor rgb="FFFFC000"/>
                </patternFill>
              </fill>
            </x14:dxf>
          </x14:cfRule>
          <x14:cfRule type="cellIs" priority="9487" operator="equal" id="{9961F18B-9678-4A98-B660-26E267241E37}">
            <xm:f>Tables!$B$6</xm:f>
            <x14:dxf>
              <fill>
                <patternFill>
                  <bgColor rgb="FFFF0000"/>
                </patternFill>
              </fill>
            </x14:dxf>
          </x14:cfRule>
          <xm:sqref>J1441:K1441</xm:sqref>
        </x14:conditionalFormatting>
        <x14:conditionalFormatting xmlns:xm="http://schemas.microsoft.com/office/excel/2006/main">
          <x14:cfRule type="cellIs" priority="9480" operator="equal" id="{1E825922-90C0-4DE5-BF50-516C9D8E6F4D}">
            <xm:f>Tables!$B$3</xm:f>
            <x14:dxf>
              <fill>
                <patternFill>
                  <bgColor rgb="FFFFFFCC"/>
                </patternFill>
              </fill>
            </x14:dxf>
          </x14:cfRule>
          <x14:cfRule type="cellIs" priority="9481" operator="equal" id="{BFDEC25B-E669-4CF4-AC49-53C329399D00}">
            <xm:f>Tables!$B$4</xm:f>
            <x14:dxf>
              <fill>
                <patternFill>
                  <bgColor rgb="FF92D050"/>
                </patternFill>
              </fill>
            </x14:dxf>
          </x14:cfRule>
          <x14:cfRule type="cellIs" priority="9482" operator="equal" id="{AC219B80-C646-4E3F-B85E-36C64A221AD0}">
            <xm:f>Tables!$B$5</xm:f>
            <x14:dxf>
              <fill>
                <patternFill>
                  <bgColor rgb="FFFFC000"/>
                </patternFill>
              </fill>
            </x14:dxf>
          </x14:cfRule>
          <x14:cfRule type="cellIs" priority="9483" operator="equal" id="{EB096154-CAEE-4CE7-91F2-BC5D93AAB031}">
            <xm:f>Tables!$B$6</xm:f>
            <x14:dxf>
              <fill>
                <patternFill>
                  <bgColor rgb="FFFF0000"/>
                </patternFill>
              </fill>
            </x14:dxf>
          </x14:cfRule>
          <xm:sqref>Q1441</xm:sqref>
        </x14:conditionalFormatting>
        <x14:conditionalFormatting xmlns:xm="http://schemas.microsoft.com/office/excel/2006/main">
          <x14:cfRule type="cellIs" priority="9476" operator="equal" id="{D5A8B06B-4C97-4312-B738-EE37ABFA83D5}">
            <xm:f>Tables!$B$3</xm:f>
            <x14:dxf>
              <fill>
                <patternFill>
                  <bgColor rgb="FFFFFFCC"/>
                </patternFill>
              </fill>
            </x14:dxf>
          </x14:cfRule>
          <x14:cfRule type="cellIs" priority="9477" operator="equal" id="{B4E1B7BE-823F-4C4B-BCB8-5F04188D869A}">
            <xm:f>Tables!$B$4</xm:f>
            <x14:dxf>
              <fill>
                <patternFill>
                  <bgColor rgb="FF92D050"/>
                </patternFill>
              </fill>
            </x14:dxf>
          </x14:cfRule>
          <x14:cfRule type="cellIs" priority="9478" operator="equal" id="{3807F54A-6792-47A7-8A10-F2B5D894851A}">
            <xm:f>Tables!$B$5</xm:f>
            <x14:dxf>
              <fill>
                <patternFill>
                  <bgColor rgb="FFFFC000"/>
                </patternFill>
              </fill>
            </x14:dxf>
          </x14:cfRule>
          <x14:cfRule type="cellIs" priority="9479" operator="equal" id="{D626C902-BA57-47DE-BAAE-68B6CBF7E189}">
            <xm:f>Tables!$B$6</xm:f>
            <x14:dxf>
              <fill>
                <patternFill>
                  <bgColor rgb="FFFF0000"/>
                </patternFill>
              </fill>
            </x14:dxf>
          </x14:cfRule>
          <xm:sqref>M1441</xm:sqref>
        </x14:conditionalFormatting>
        <x14:conditionalFormatting xmlns:xm="http://schemas.microsoft.com/office/excel/2006/main">
          <x14:cfRule type="cellIs" priority="9472" operator="equal" id="{94643209-55E1-49DB-9B7F-317936C40781}">
            <xm:f>Tables!$B$3</xm:f>
            <x14:dxf>
              <fill>
                <patternFill>
                  <bgColor rgb="FFFFFFCC"/>
                </patternFill>
              </fill>
            </x14:dxf>
          </x14:cfRule>
          <x14:cfRule type="cellIs" priority="9473" operator="equal" id="{14554739-E349-437A-B82A-585B32DE7020}">
            <xm:f>Tables!$B$4</xm:f>
            <x14:dxf>
              <fill>
                <patternFill>
                  <bgColor rgb="FF92D050"/>
                </patternFill>
              </fill>
            </x14:dxf>
          </x14:cfRule>
          <x14:cfRule type="cellIs" priority="9474" operator="equal" id="{EA59A054-58AD-46E4-AB24-1450BFDCC3E9}">
            <xm:f>Tables!$B$5</xm:f>
            <x14:dxf>
              <fill>
                <patternFill>
                  <bgColor rgb="FFFFC000"/>
                </patternFill>
              </fill>
            </x14:dxf>
          </x14:cfRule>
          <x14:cfRule type="cellIs" priority="9475" operator="equal" id="{CF3FDF55-5E9A-4A1C-9259-45A6FA87052A}">
            <xm:f>Tables!$B$6</xm:f>
            <x14:dxf>
              <fill>
                <patternFill>
                  <bgColor rgb="FFFF0000"/>
                </patternFill>
              </fill>
            </x14:dxf>
          </x14:cfRule>
          <xm:sqref>J1447:K1447</xm:sqref>
        </x14:conditionalFormatting>
        <x14:conditionalFormatting xmlns:xm="http://schemas.microsoft.com/office/excel/2006/main">
          <x14:cfRule type="cellIs" priority="9460" operator="equal" id="{9E786C86-2F08-4FE3-BFC8-088024C23E95}">
            <xm:f>Tables!$B$3</xm:f>
            <x14:dxf>
              <fill>
                <patternFill>
                  <bgColor rgb="FFFFFFCC"/>
                </patternFill>
              </fill>
            </x14:dxf>
          </x14:cfRule>
          <x14:cfRule type="cellIs" priority="9461" operator="equal" id="{AC8DB133-247D-40D6-B230-CB51D2EE2BB9}">
            <xm:f>Tables!$B$4</xm:f>
            <x14:dxf>
              <fill>
                <patternFill>
                  <bgColor rgb="FF92D050"/>
                </patternFill>
              </fill>
            </x14:dxf>
          </x14:cfRule>
          <x14:cfRule type="cellIs" priority="9462" operator="equal" id="{F297CDB2-A918-4790-B6D2-7A6B7B442EB0}">
            <xm:f>Tables!$B$5</xm:f>
            <x14:dxf>
              <fill>
                <patternFill>
                  <bgColor rgb="FFFFC000"/>
                </patternFill>
              </fill>
            </x14:dxf>
          </x14:cfRule>
          <x14:cfRule type="cellIs" priority="9463" operator="equal" id="{E77F5710-2876-4AC6-AD32-5FFC95810214}">
            <xm:f>Tables!$B$6</xm:f>
            <x14:dxf>
              <fill>
                <patternFill>
                  <bgColor rgb="FFFF0000"/>
                </patternFill>
              </fill>
            </x14:dxf>
          </x14:cfRule>
          <xm:sqref>J904:K904</xm:sqref>
        </x14:conditionalFormatting>
        <x14:conditionalFormatting xmlns:xm="http://schemas.microsoft.com/office/excel/2006/main">
          <x14:cfRule type="cellIs" priority="9448" operator="equal" id="{E61CC79B-FC52-4508-BE0E-583CC876D928}">
            <xm:f>Tables!$B$15</xm:f>
            <x14:dxf>
              <fill>
                <patternFill>
                  <bgColor rgb="FFFFFFCC"/>
                </patternFill>
              </fill>
            </x14:dxf>
          </x14:cfRule>
          <x14:cfRule type="cellIs" priority="9449" operator="equal" id="{4CE5FCD0-3080-4843-AB1C-D19528DDF404}">
            <xm:f>Tables!$B$16</xm:f>
            <x14:dxf>
              <fill>
                <patternFill>
                  <bgColor rgb="FF92D050"/>
                </patternFill>
              </fill>
            </x14:dxf>
          </x14:cfRule>
          <x14:cfRule type="cellIs" priority="9450" operator="equal" id="{6DE5B401-6389-4676-BFDD-302B030B7327}">
            <xm:f>Tables!$B$18</xm:f>
            <x14:dxf>
              <fill>
                <patternFill>
                  <bgColor rgb="FFFFC000"/>
                </patternFill>
              </fill>
            </x14:dxf>
          </x14:cfRule>
          <x14:cfRule type="cellIs" priority="9451" operator="equal" id="{DAC0648D-4DF8-4A84-94E4-5360255FB53F}">
            <xm:f>Tables!$B$17</xm:f>
            <x14:dxf>
              <fill>
                <patternFill>
                  <bgColor rgb="FFFF0000"/>
                </patternFill>
              </fill>
            </x14:dxf>
          </x14:cfRule>
          <xm:sqref>M933</xm:sqref>
        </x14:conditionalFormatting>
        <x14:conditionalFormatting xmlns:xm="http://schemas.microsoft.com/office/excel/2006/main">
          <x14:cfRule type="cellIs" priority="9444" operator="equal" id="{9496C7AE-CBFB-468D-B370-F54F08A523C2}">
            <xm:f>Tables!$B$9</xm:f>
            <x14:dxf>
              <fill>
                <patternFill>
                  <bgColor rgb="FFFFFFCC"/>
                </patternFill>
              </fill>
            </x14:dxf>
          </x14:cfRule>
          <x14:cfRule type="cellIs" priority="9445" operator="equal" id="{99726FBB-94A4-4A3F-B12D-DEAF7941662D}">
            <xm:f>Tables!$B$10</xm:f>
            <x14:dxf>
              <fill>
                <patternFill>
                  <bgColor rgb="FF92D050"/>
                </patternFill>
              </fill>
            </x14:dxf>
          </x14:cfRule>
          <x14:cfRule type="cellIs" priority="9446" operator="equal" id="{C42F7FD3-FD79-47CC-8D71-BA01D2FDB3DF}">
            <xm:f>Tables!$B$12</xm:f>
            <x14:dxf>
              <fill>
                <patternFill>
                  <bgColor rgb="FFFFC000"/>
                </patternFill>
              </fill>
            </x14:dxf>
          </x14:cfRule>
          <x14:cfRule type="cellIs" priority="9447" operator="equal" id="{886635E0-1EAC-43FC-8FA3-8D855F03400E}">
            <xm:f>Tables!$B$11</xm:f>
            <x14:dxf>
              <fill>
                <patternFill>
                  <bgColor rgb="FFFF0000"/>
                </patternFill>
              </fill>
            </x14:dxf>
          </x14:cfRule>
          <xm:sqref>Q933</xm:sqref>
        </x14:conditionalFormatting>
        <x14:conditionalFormatting xmlns:xm="http://schemas.microsoft.com/office/excel/2006/main">
          <x14:cfRule type="cellIs" priority="9440" operator="equal" id="{CC65103C-F015-44C2-B1F1-35C24CDA3B3A}">
            <xm:f>Tables!$B$15</xm:f>
            <x14:dxf>
              <fill>
                <patternFill>
                  <bgColor rgb="FFFFFFCC"/>
                </patternFill>
              </fill>
            </x14:dxf>
          </x14:cfRule>
          <x14:cfRule type="cellIs" priority="9441" operator="equal" id="{2CC8903A-3671-4B70-A1F2-2F08E6947E09}">
            <xm:f>Tables!$B$16</xm:f>
            <x14:dxf>
              <fill>
                <patternFill>
                  <bgColor rgb="FF92D050"/>
                </patternFill>
              </fill>
            </x14:dxf>
          </x14:cfRule>
          <x14:cfRule type="cellIs" priority="9442" operator="equal" id="{7DE55DB5-6C96-4E44-B515-10CE599BB1FA}">
            <xm:f>Tables!$B$18</xm:f>
            <x14:dxf>
              <fill>
                <patternFill>
                  <bgColor rgb="FFFFC000"/>
                </patternFill>
              </fill>
            </x14:dxf>
          </x14:cfRule>
          <x14:cfRule type="cellIs" priority="9443" operator="equal" id="{ADB1A3F9-6D42-44B0-A37E-865E687C53A9}">
            <xm:f>Tables!$B$17</xm:f>
            <x14:dxf>
              <fill>
                <patternFill>
                  <bgColor rgb="FFFF0000"/>
                </patternFill>
              </fill>
            </x14:dxf>
          </x14:cfRule>
          <xm:sqref>M955</xm:sqref>
        </x14:conditionalFormatting>
        <x14:conditionalFormatting xmlns:xm="http://schemas.microsoft.com/office/excel/2006/main">
          <x14:cfRule type="cellIs" priority="9436" operator="equal" id="{BDB9C835-202A-4676-8713-838B81795314}">
            <xm:f>Tables!$B$9</xm:f>
            <x14:dxf>
              <fill>
                <patternFill>
                  <bgColor rgb="FFFFFFCC"/>
                </patternFill>
              </fill>
            </x14:dxf>
          </x14:cfRule>
          <x14:cfRule type="cellIs" priority="9437" operator="equal" id="{D95CB451-8DC0-4240-B11D-27486936F3E2}">
            <xm:f>Tables!$B$10</xm:f>
            <x14:dxf>
              <fill>
                <patternFill>
                  <bgColor rgb="FF92D050"/>
                </patternFill>
              </fill>
            </x14:dxf>
          </x14:cfRule>
          <x14:cfRule type="cellIs" priority="9438" operator="equal" id="{466DE6B4-F2FB-4718-B2EF-A32F6CC6F511}">
            <xm:f>Tables!$B$12</xm:f>
            <x14:dxf>
              <fill>
                <patternFill>
                  <bgColor rgb="FFFFC000"/>
                </patternFill>
              </fill>
            </x14:dxf>
          </x14:cfRule>
          <x14:cfRule type="cellIs" priority="9439" operator="equal" id="{3D3FD7BA-4873-4AA5-892B-9C3D284735FF}">
            <xm:f>Tables!$B$11</xm:f>
            <x14:dxf>
              <fill>
                <patternFill>
                  <bgColor rgb="FFFF0000"/>
                </patternFill>
              </fill>
            </x14:dxf>
          </x14:cfRule>
          <xm:sqref>Q955</xm:sqref>
        </x14:conditionalFormatting>
        <x14:conditionalFormatting xmlns:xm="http://schemas.microsoft.com/office/excel/2006/main">
          <x14:cfRule type="cellIs" priority="9432" operator="equal" id="{235C3FC7-AAE6-4CC1-B77B-A48781D8D595}">
            <xm:f>Tables!$B$3</xm:f>
            <x14:dxf>
              <fill>
                <patternFill>
                  <bgColor rgb="FFFFFFCC"/>
                </patternFill>
              </fill>
            </x14:dxf>
          </x14:cfRule>
          <x14:cfRule type="cellIs" priority="9433" operator="equal" id="{52C3F699-3B0B-43BF-B662-FA0DD3BF8110}">
            <xm:f>Tables!$B$4</xm:f>
            <x14:dxf>
              <fill>
                <patternFill>
                  <bgColor rgb="FF92D050"/>
                </patternFill>
              </fill>
            </x14:dxf>
          </x14:cfRule>
          <x14:cfRule type="cellIs" priority="9434" operator="equal" id="{0FE5F332-78C4-4F4A-9DCC-D093633C51AD}">
            <xm:f>Tables!$B$5</xm:f>
            <x14:dxf>
              <fill>
                <patternFill>
                  <bgColor rgb="FFFFC000"/>
                </patternFill>
              </fill>
            </x14:dxf>
          </x14:cfRule>
          <x14:cfRule type="cellIs" priority="9435" operator="equal" id="{E476B5A3-70F7-4F98-835C-6807A864BD68}">
            <xm:f>Tables!$B$6</xm:f>
            <x14:dxf>
              <fill>
                <patternFill>
                  <bgColor rgb="FFFF0000"/>
                </patternFill>
              </fill>
            </x14:dxf>
          </x14:cfRule>
          <xm:sqref>J1095:K1095</xm:sqref>
        </x14:conditionalFormatting>
        <x14:conditionalFormatting xmlns:xm="http://schemas.microsoft.com/office/excel/2006/main">
          <x14:cfRule type="cellIs" priority="9420" operator="equal" id="{468D6287-23AE-420D-AD46-17682040C184}">
            <xm:f>Tables!$B$3</xm:f>
            <x14:dxf>
              <fill>
                <patternFill>
                  <bgColor rgb="FFFFFFCC"/>
                </patternFill>
              </fill>
            </x14:dxf>
          </x14:cfRule>
          <x14:cfRule type="cellIs" priority="9421" operator="equal" id="{223B8320-CA5A-4465-BC17-14F0DE7A4390}">
            <xm:f>Tables!$B$4</xm:f>
            <x14:dxf>
              <fill>
                <patternFill>
                  <bgColor rgb="FF92D050"/>
                </patternFill>
              </fill>
            </x14:dxf>
          </x14:cfRule>
          <x14:cfRule type="cellIs" priority="9422" operator="equal" id="{D6EA81EA-B7FC-473B-8B28-0463C4019480}">
            <xm:f>Tables!$B$5</xm:f>
            <x14:dxf>
              <fill>
                <patternFill>
                  <bgColor rgb="FFFFC000"/>
                </patternFill>
              </fill>
            </x14:dxf>
          </x14:cfRule>
          <x14:cfRule type="cellIs" priority="9423" operator="equal" id="{69A9655C-29C6-488B-8C68-4E8D06DEEAD6}">
            <xm:f>Tables!$B$6</xm:f>
            <x14:dxf>
              <fill>
                <patternFill>
                  <bgColor rgb="FFFF0000"/>
                </patternFill>
              </fill>
            </x14:dxf>
          </x14:cfRule>
          <xm:sqref>J1668:K1668</xm:sqref>
        </x14:conditionalFormatting>
        <x14:conditionalFormatting xmlns:xm="http://schemas.microsoft.com/office/excel/2006/main">
          <x14:cfRule type="cellIs" priority="9408" operator="equal" id="{019CB50C-3D9F-4642-82C3-516A5C6421DD}">
            <xm:f>Tables!$B$15</xm:f>
            <x14:dxf>
              <fill>
                <patternFill>
                  <bgColor rgb="FFFFFFCC"/>
                </patternFill>
              </fill>
            </x14:dxf>
          </x14:cfRule>
          <x14:cfRule type="cellIs" priority="9409" operator="equal" id="{1D86F718-35C7-41FB-B626-1E0ED9CC8B40}">
            <xm:f>Tables!$B$16</xm:f>
            <x14:dxf>
              <fill>
                <patternFill>
                  <bgColor rgb="FF92D050"/>
                </patternFill>
              </fill>
            </x14:dxf>
          </x14:cfRule>
          <x14:cfRule type="cellIs" priority="9410" operator="equal" id="{356248D3-1E64-4562-9A56-DCDC276EBCCB}">
            <xm:f>Tables!$B$18</xm:f>
            <x14:dxf>
              <fill>
                <patternFill>
                  <bgColor rgb="FFFFC000"/>
                </patternFill>
              </fill>
            </x14:dxf>
          </x14:cfRule>
          <x14:cfRule type="cellIs" priority="9411" operator="equal" id="{7408EDDD-69AB-4E11-A4EB-0270CDA8D0B7}">
            <xm:f>Tables!$B$17</xm:f>
            <x14:dxf>
              <fill>
                <patternFill>
                  <bgColor rgb="FFFF0000"/>
                </patternFill>
              </fill>
            </x14:dxf>
          </x14:cfRule>
          <xm:sqref>M1630</xm:sqref>
        </x14:conditionalFormatting>
        <x14:conditionalFormatting xmlns:xm="http://schemas.microsoft.com/office/excel/2006/main">
          <x14:cfRule type="cellIs" priority="9404" operator="equal" id="{CF45C5A9-1B19-4152-8EA6-57273C62CDCD}">
            <xm:f>Tables!$B$9</xm:f>
            <x14:dxf>
              <fill>
                <patternFill>
                  <bgColor rgb="FFFFFFCC"/>
                </patternFill>
              </fill>
            </x14:dxf>
          </x14:cfRule>
          <x14:cfRule type="cellIs" priority="9405" operator="equal" id="{6BCD42FA-12DC-42DA-9008-E24B52920207}">
            <xm:f>Tables!$B$10</xm:f>
            <x14:dxf>
              <fill>
                <patternFill>
                  <bgColor rgb="FF92D050"/>
                </patternFill>
              </fill>
            </x14:dxf>
          </x14:cfRule>
          <x14:cfRule type="cellIs" priority="9406" operator="equal" id="{A4861DFB-B296-4451-B4BB-25CF2F1821CD}">
            <xm:f>Tables!$B$12</xm:f>
            <x14:dxf>
              <fill>
                <patternFill>
                  <bgColor rgb="FFFFC000"/>
                </patternFill>
              </fill>
            </x14:dxf>
          </x14:cfRule>
          <x14:cfRule type="cellIs" priority="9407" operator="equal" id="{941415C4-F079-4794-8298-E2DE6CDCE05A}">
            <xm:f>Tables!$B$11</xm:f>
            <x14:dxf>
              <fill>
                <patternFill>
                  <bgColor rgb="FFFF0000"/>
                </patternFill>
              </fill>
            </x14:dxf>
          </x14:cfRule>
          <xm:sqref>Q1630</xm:sqref>
        </x14:conditionalFormatting>
        <x14:conditionalFormatting xmlns:xm="http://schemas.microsoft.com/office/excel/2006/main">
          <x14:cfRule type="cellIs" priority="9400" operator="equal" id="{0B70E354-BF65-46FF-9A38-882AC8436956}">
            <xm:f>Tables!$B$3</xm:f>
            <x14:dxf>
              <fill>
                <patternFill>
                  <bgColor rgb="FFFFFFCC"/>
                </patternFill>
              </fill>
            </x14:dxf>
          </x14:cfRule>
          <x14:cfRule type="cellIs" priority="9401" operator="equal" id="{8906195A-723E-403B-8FF2-BBE457C199A3}">
            <xm:f>Tables!$B$4</xm:f>
            <x14:dxf>
              <fill>
                <patternFill>
                  <bgColor rgb="FF92D050"/>
                </patternFill>
              </fill>
            </x14:dxf>
          </x14:cfRule>
          <x14:cfRule type="cellIs" priority="9402" operator="equal" id="{7D0D5BBF-7954-4B16-BE71-E6CFC7EEA6D8}">
            <xm:f>Tables!$B$5</xm:f>
            <x14:dxf>
              <fill>
                <patternFill>
                  <bgColor rgb="FFFFC000"/>
                </patternFill>
              </fill>
            </x14:dxf>
          </x14:cfRule>
          <x14:cfRule type="cellIs" priority="9403" operator="equal" id="{3007687E-A44C-47EB-9E54-C349FECBD737}">
            <xm:f>Tables!$B$6</xm:f>
            <x14:dxf>
              <fill>
                <patternFill>
                  <bgColor rgb="FFFF0000"/>
                </patternFill>
              </fill>
            </x14:dxf>
          </x14:cfRule>
          <xm:sqref>J1837:K1837</xm:sqref>
        </x14:conditionalFormatting>
        <x14:conditionalFormatting xmlns:xm="http://schemas.microsoft.com/office/excel/2006/main">
          <x14:cfRule type="cellIs" priority="9388" operator="equal" id="{D8A909F0-8902-4886-BE01-E37AC91E80B1}">
            <xm:f>Tables!$B$15</xm:f>
            <x14:dxf>
              <fill>
                <patternFill>
                  <bgColor rgb="FFFFFFCC"/>
                </patternFill>
              </fill>
            </x14:dxf>
          </x14:cfRule>
          <x14:cfRule type="cellIs" priority="9389" operator="equal" id="{DB3A6A3E-EB60-4C82-ACB2-4A4BFD8E9B12}">
            <xm:f>Tables!$B$16</xm:f>
            <x14:dxf>
              <fill>
                <patternFill>
                  <bgColor rgb="FF92D050"/>
                </patternFill>
              </fill>
            </x14:dxf>
          </x14:cfRule>
          <x14:cfRule type="cellIs" priority="9390" operator="equal" id="{913D340B-4CE8-4590-AD35-7F157EB3971A}">
            <xm:f>Tables!$B$18</xm:f>
            <x14:dxf>
              <fill>
                <patternFill>
                  <bgColor rgb="FFFFC000"/>
                </patternFill>
              </fill>
            </x14:dxf>
          </x14:cfRule>
          <x14:cfRule type="cellIs" priority="9391" operator="equal" id="{90A3A358-700D-4D2E-84A2-92779EE957F6}">
            <xm:f>Tables!$B$17</xm:f>
            <x14:dxf>
              <fill>
                <patternFill>
                  <bgColor rgb="FFFF0000"/>
                </patternFill>
              </fill>
            </x14:dxf>
          </x14:cfRule>
          <xm:sqref>M1904</xm:sqref>
        </x14:conditionalFormatting>
        <x14:conditionalFormatting xmlns:xm="http://schemas.microsoft.com/office/excel/2006/main">
          <x14:cfRule type="cellIs" priority="9384" operator="equal" id="{D86C76F0-5033-431B-98E8-2869361F1C78}">
            <xm:f>Tables!$B$9</xm:f>
            <x14:dxf>
              <fill>
                <patternFill>
                  <bgColor rgb="FFFFFFCC"/>
                </patternFill>
              </fill>
            </x14:dxf>
          </x14:cfRule>
          <x14:cfRule type="cellIs" priority="9385" operator="equal" id="{D077CD40-DEF9-404D-AB17-84991D5FFB59}">
            <xm:f>Tables!$B$10</xm:f>
            <x14:dxf>
              <fill>
                <patternFill>
                  <bgColor rgb="FF92D050"/>
                </patternFill>
              </fill>
            </x14:dxf>
          </x14:cfRule>
          <x14:cfRule type="cellIs" priority="9386" operator="equal" id="{578F3B7E-A6CE-423F-847C-DFA8A6D735B0}">
            <xm:f>Tables!$B$12</xm:f>
            <x14:dxf>
              <fill>
                <patternFill>
                  <bgColor rgb="FFFFC000"/>
                </patternFill>
              </fill>
            </x14:dxf>
          </x14:cfRule>
          <x14:cfRule type="cellIs" priority="9387" operator="equal" id="{F3120451-734F-454D-97F8-D27D0444CA82}">
            <xm:f>Tables!$B$11</xm:f>
            <x14:dxf>
              <fill>
                <patternFill>
                  <bgColor rgb="FFFF0000"/>
                </patternFill>
              </fill>
            </x14:dxf>
          </x14:cfRule>
          <xm:sqref>Q1904</xm:sqref>
        </x14:conditionalFormatting>
        <x14:conditionalFormatting xmlns:xm="http://schemas.microsoft.com/office/excel/2006/main">
          <x14:cfRule type="cellIs" priority="9380" operator="equal" id="{11B86817-8CA3-44FA-8536-DE7D4F30BA26}">
            <xm:f>Tables!$B$3</xm:f>
            <x14:dxf>
              <fill>
                <patternFill>
                  <bgColor rgb="FFFFFFCC"/>
                </patternFill>
              </fill>
            </x14:dxf>
          </x14:cfRule>
          <x14:cfRule type="cellIs" priority="9381" operator="equal" id="{217F6456-0740-47F4-AC61-D29FBFC13F5E}">
            <xm:f>Tables!$B$4</xm:f>
            <x14:dxf>
              <fill>
                <patternFill>
                  <bgColor rgb="FF92D050"/>
                </patternFill>
              </fill>
            </x14:dxf>
          </x14:cfRule>
          <x14:cfRule type="cellIs" priority="9382" operator="equal" id="{52267EED-FA8B-45C9-822B-62F99DD96933}">
            <xm:f>Tables!$B$5</xm:f>
            <x14:dxf>
              <fill>
                <patternFill>
                  <bgColor rgb="FFFFC000"/>
                </patternFill>
              </fill>
            </x14:dxf>
          </x14:cfRule>
          <x14:cfRule type="cellIs" priority="9383" operator="equal" id="{E0DC797D-026C-43CA-A8F5-40E5426D1972}">
            <xm:f>Tables!$B$6</xm:f>
            <x14:dxf>
              <fill>
                <patternFill>
                  <bgColor rgb="FFFF0000"/>
                </patternFill>
              </fill>
            </x14:dxf>
          </x14:cfRule>
          <xm:sqref>J1951:K1951</xm:sqref>
        </x14:conditionalFormatting>
        <x14:conditionalFormatting xmlns:xm="http://schemas.microsoft.com/office/excel/2006/main">
          <x14:cfRule type="cellIs" priority="9273" operator="equal" id="{31BC4900-93E3-4163-9600-4A8B3352E815}">
            <xm:f>Tables!$B$6</xm:f>
            <x14:dxf>
              <fill>
                <patternFill>
                  <bgColor rgb="FFFF0000"/>
                </patternFill>
              </fill>
            </x14:dxf>
          </x14:cfRule>
          <x14:cfRule type="cellIs" priority="9274" operator="equal" id="{2302EBAE-5444-47A7-911F-16E31D22D34C}">
            <xm:f>Tables!$B$5</xm:f>
            <x14:dxf>
              <fill>
                <patternFill>
                  <bgColor rgb="FFFFC000"/>
                </patternFill>
              </fill>
            </x14:dxf>
          </x14:cfRule>
          <x14:cfRule type="cellIs" priority="9275" operator="equal" id="{DAA2FAE9-E3BE-4C8B-9430-0C2E1C03658B}">
            <xm:f>Tables!$B$4</xm:f>
            <x14:dxf>
              <fill>
                <patternFill>
                  <bgColor rgb="FF92D050"/>
                </patternFill>
              </fill>
            </x14:dxf>
          </x14:cfRule>
          <xm:sqref>M46 Q46</xm:sqref>
        </x14:conditionalFormatting>
        <x14:conditionalFormatting xmlns:xm="http://schemas.microsoft.com/office/excel/2006/main">
          <x14:cfRule type="cellIs" priority="9270" operator="equal" id="{4C44A8C0-2A91-4B3B-92DB-EA5372375DBC}">
            <xm:f>Tables!$B$6</xm:f>
            <x14:dxf>
              <fill>
                <patternFill>
                  <bgColor rgb="FFFF0000"/>
                </patternFill>
              </fill>
            </x14:dxf>
          </x14:cfRule>
          <x14:cfRule type="cellIs" priority="9271" operator="equal" id="{9FE9FE8A-7A40-4B0C-958C-F0BDAB70B169}">
            <xm:f>Tables!$B$5</xm:f>
            <x14:dxf>
              <fill>
                <patternFill>
                  <bgColor rgb="FFFFC000"/>
                </patternFill>
              </fill>
            </x14:dxf>
          </x14:cfRule>
          <x14:cfRule type="cellIs" priority="9272" operator="equal" id="{1BCD48FC-6D85-40AC-A979-E6E949B8DAAE}">
            <xm:f>Tables!$B$4</xm:f>
            <x14:dxf>
              <fill>
                <patternFill>
                  <bgColor rgb="FF92D050"/>
                </patternFill>
              </fill>
            </x14:dxf>
          </x14:cfRule>
          <xm:sqref>Q51 M51</xm:sqref>
        </x14:conditionalFormatting>
        <x14:conditionalFormatting xmlns:xm="http://schemas.microsoft.com/office/excel/2006/main">
          <x14:cfRule type="cellIs" priority="9267" operator="equal" id="{512FEF96-180E-4DBF-B4D8-B4164C2C388D}">
            <xm:f>Tables!$B$6</xm:f>
            <x14:dxf>
              <fill>
                <patternFill>
                  <bgColor rgb="FFFF0000"/>
                </patternFill>
              </fill>
            </x14:dxf>
          </x14:cfRule>
          <x14:cfRule type="cellIs" priority="9268" operator="equal" id="{87A55434-A305-487C-9E37-D0E3A91AAC6E}">
            <xm:f>Tables!$B$5</xm:f>
            <x14:dxf>
              <fill>
                <patternFill>
                  <bgColor rgb="FFFFC000"/>
                </patternFill>
              </fill>
            </x14:dxf>
          </x14:cfRule>
          <x14:cfRule type="cellIs" priority="9269" operator="equal" id="{9616E51E-D069-49F3-B89D-7CD22C597821}">
            <xm:f>Tables!$B$4</xm:f>
            <x14:dxf>
              <fill>
                <patternFill>
                  <bgColor rgb="FF92D050"/>
                </patternFill>
              </fill>
            </x14:dxf>
          </x14:cfRule>
          <xm:sqref>M1954 Q1954</xm:sqref>
        </x14:conditionalFormatting>
        <x14:conditionalFormatting xmlns:xm="http://schemas.microsoft.com/office/excel/2006/main">
          <x14:cfRule type="cellIs" priority="8788" operator="equal" id="{A1FFC917-7F74-4181-81AE-B10D0544038C}">
            <xm:f>Tables!$B$6</xm:f>
            <x14:dxf>
              <fill>
                <patternFill>
                  <bgColor rgb="FFFF0000"/>
                </patternFill>
              </fill>
            </x14:dxf>
          </x14:cfRule>
          <x14:cfRule type="cellIs" priority="8789" operator="equal" id="{F0B5A87A-B893-4D44-A0EE-80EC80513E4E}">
            <xm:f>Tables!$B$5</xm:f>
            <x14:dxf>
              <fill>
                <patternFill>
                  <bgColor rgb="FFFFC000"/>
                </patternFill>
              </fill>
            </x14:dxf>
          </x14:cfRule>
          <x14:cfRule type="cellIs" priority="8790" operator="equal" id="{CF76D3E7-B0C7-47FE-944F-D1D5D3EA806D}">
            <xm:f>Tables!$B$4</xm:f>
            <x14:dxf>
              <fill>
                <patternFill>
                  <bgColor rgb="FF92D050"/>
                </patternFill>
              </fill>
            </x14:dxf>
          </x14:cfRule>
          <xm:sqref>M2036 Q2036 Q2077 M2077</xm:sqref>
        </x14:conditionalFormatting>
        <x14:conditionalFormatting xmlns:xm="http://schemas.microsoft.com/office/excel/2006/main">
          <x14:cfRule type="cellIs" priority="8550" operator="equal" id="{C0AAFBE6-1727-4833-934E-D074E56A5107}">
            <xm:f>Tables!$B$6</xm:f>
            <x14:dxf>
              <fill>
                <patternFill>
                  <bgColor rgb="FFFF0000"/>
                </patternFill>
              </fill>
            </x14:dxf>
          </x14:cfRule>
          <x14:cfRule type="cellIs" priority="8551" operator="equal" id="{920C3335-5C46-4006-8C4F-DD64A8C7F585}">
            <xm:f>Tables!$B$5</xm:f>
            <x14:dxf>
              <fill>
                <patternFill>
                  <bgColor rgb="FFFFC000"/>
                </patternFill>
              </fill>
            </x14:dxf>
          </x14:cfRule>
          <x14:cfRule type="cellIs" priority="8552" operator="equal" id="{5DBDD32C-6634-45F7-8A49-755CA429D010}">
            <xm:f>Tables!$B$4</xm:f>
            <x14:dxf>
              <fill>
                <patternFill>
                  <bgColor rgb="FF92D050"/>
                </patternFill>
              </fill>
            </x14:dxf>
          </x14:cfRule>
          <xm:sqref>Q2166 M2166 M2171 Q2171 Q2176 M2176 M2181 Q2181 Q2186 M2186 M2191 Q2191 Q2196 M2196 Q2161 M2161</xm:sqref>
        </x14:conditionalFormatting>
        <x14:conditionalFormatting xmlns:xm="http://schemas.microsoft.com/office/excel/2006/main">
          <x14:cfRule type="cellIs" priority="8315" operator="equal" id="{526C6E98-FEF7-4B7B-9183-199525EB4575}">
            <xm:f>Tables!$B$6</xm:f>
            <x14:dxf>
              <fill>
                <patternFill>
                  <bgColor rgb="FFFF0000"/>
                </patternFill>
              </fill>
            </x14:dxf>
          </x14:cfRule>
          <x14:cfRule type="cellIs" priority="8316" operator="equal" id="{7039A481-9D9B-46EB-834E-2EBDA197B467}">
            <xm:f>Tables!$B$5</xm:f>
            <x14:dxf>
              <fill>
                <patternFill>
                  <bgColor rgb="FFFFC000"/>
                </patternFill>
              </fill>
            </x14:dxf>
          </x14:cfRule>
          <x14:cfRule type="cellIs" priority="8317" operator="equal" id="{658A42C8-3F4D-4DEA-B070-3A1FB5C32B2A}">
            <xm:f>Tables!$B$4</xm:f>
            <x14:dxf>
              <fill>
                <patternFill>
                  <bgColor rgb="FF92D050"/>
                </patternFill>
              </fill>
            </x14:dxf>
          </x14:cfRule>
          <xm:sqref>Q2248 M2248 M2253 Q2253 Q2258 M2258 M2263 Q2263 Q2268 M2268 M2273 Q2273 Q2278 M2278 Q2243 M2243</xm:sqref>
        </x14:conditionalFormatting>
        <x14:conditionalFormatting xmlns:xm="http://schemas.microsoft.com/office/excel/2006/main">
          <x14:cfRule type="cellIs" priority="7606" operator="equal" id="{88F359A1-27A2-4774-AE23-3A23DF111AE7}">
            <xm:f>Tables!$B$6</xm:f>
            <x14:dxf>
              <fill>
                <patternFill>
                  <bgColor rgb="FFFF0000"/>
                </patternFill>
              </fill>
            </x14:dxf>
          </x14:cfRule>
          <x14:cfRule type="cellIs" priority="7607" operator="equal" id="{620127E4-D17E-4131-8B00-D8951B24C53D}">
            <xm:f>Tables!$B$5</xm:f>
            <x14:dxf>
              <fill>
                <patternFill>
                  <bgColor rgb="FFFFC000"/>
                </patternFill>
              </fill>
            </x14:dxf>
          </x14:cfRule>
          <x14:cfRule type="cellIs" priority="7608" operator="equal" id="{D5F42F31-9F45-4E49-8EC4-34A060A4CEED}">
            <xm:f>Tables!$B$4</xm:f>
            <x14:dxf>
              <fill>
                <patternFill>
                  <bgColor rgb="FF92D050"/>
                </patternFill>
              </fill>
            </x14:dxf>
          </x14:cfRule>
          <xm:sqref>Q2002 M2002 M2007 Q2007 Q2012 M2012 M2017 Q2017 Q2022 M2022 M2027 Q2027 Q2032 M2032 Q1997 M1997</xm:sqref>
        </x14:conditionalFormatting>
        <x14:conditionalFormatting xmlns:xm="http://schemas.microsoft.com/office/excel/2006/main">
          <x14:cfRule type="cellIs" priority="7125" operator="equal" id="{F796E06F-F9AB-41B1-A078-54AC9D646CBF}">
            <xm:f>Tables!$B$6</xm:f>
            <x14:dxf>
              <fill>
                <patternFill>
                  <bgColor rgb="FFFF0000"/>
                </patternFill>
              </fill>
            </x14:dxf>
          </x14:cfRule>
          <x14:cfRule type="cellIs" priority="7126" operator="equal" id="{B5459B7F-F0F5-4DEA-BB04-D3455643F014}">
            <xm:f>Tables!$B$5</xm:f>
            <x14:dxf>
              <fill>
                <patternFill>
                  <bgColor rgb="FFFFC000"/>
                </patternFill>
              </fill>
            </x14:dxf>
          </x14:cfRule>
          <x14:cfRule type="cellIs" priority="7127" operator="equal" id="{796C4140-4713-4DCF-9C20-5D81EF967CC9}">
            <xm:f>Tables!$B$4</xm:f>
            <x14:dxf>
              <fill>
                <patternFill>
                  <bgColor rgb="FF92D050"/>
                </patternFill>
              </fill>
            </x14:dxf>
          </x14:cfRule>
          <xm:sqref>Q2084 M2084 M2089 Q2089 Q2094 M2094 M2099 Q2099 Q2104 M2104 M2109 Q2109 Q2114 M2114 Q2079 M2079</xm:sqref>
        </x14:conditionalFormatting>
        <x14:conditionalFormatting xmlns:xm="http://schemas.microsoft.com/office/excel/2006/main">
          <x14:cfRule type="cellIs" priority="6886" operator="equal" id="{A8D3DA49-363D-4B0F-B520-6980E7A92E9F}">
            <xm:f>Tables!$B$6</xm:f>
            <x14:dxf>
              <fill>
                <patternFill>
                  <bgColor rgb="FFFF0000"/>
                </patternFill>
              </fill>
            </x14:dxf>
          </x14:cfRule>
          <x14:cfRule type="cellIs" priority="6887" operator="equal" id="{D0C4C4E1-C69C-417E-99C8-CE9FD5BFD1AF}">
            <xm:f>Tables!$B$5</xm:f>
            <x14:dxf>
              <fill>
                <patternFill>
                  <bgColor rgb="FFFFC000"/>
                </patternFill>
              </fill>
            </x14:dxf>
          </x14:cfRule>
          <x14:cfRule type="cellIs" priority="6888" operator="equal" id="{974B94A1-74E9-4AAD-9AB1-334A8C50B69C}">
            <xm:f>Tables!$B$4</xm:f>
            <x14:dxf>
              <fill>
                <patternFill>
                  <bgColor rgb="FF92D050"/>
                </patternFill>
              </fill>
            </x14:dxf>
          </x14:cfRule>
          <xm:sqref>M2118 Q2118 Q2159 M2159</xm:sqref>
        </x14:conditionalFormatting>
        <x14:conditionalFormatting xmlns:xm="http://schemas.microsoft.com/office/excel/2006/main">
          <x14:cfRule type="cellIs" priority="6883" operator="equal" id="{D775FF30-877A-4E7A-B061-C9B7439AF41A}">
            <xm:f>Tables!$B$6</xm:f>
            <x14:dxf>
              <fill>
                <patternFill>
                  <bgColor rgb="FFFF0000"/>
                </patternFill>
              </fill>
            </x14:dxf>
          </x14:cfRule>
          <x14:cfRule type="cellIs" priority="6884" operator="equal" id="{7E23D11A-3A96-4043-A8F4-30236F4A0629}">
            <xm:f>Tables!$B$5</xm:f>
            <x14:dxf>
              <fill>
                <patternFill>
                  <bgColor rgb="FFFFC000"/>
                </patternFill>
              </fill>
            </x14:dxf>
          </x14:cfRule>
          <x14:cfRule type="cellIs" priority="6885" operator="equal" id="{93A7A82F-7BE8-483A-A68A-E3C6B120B4E8}">
            <xm:f>Tables!$B$4</xm:f>
            <x14:dxf>
              <fill>
                <patternFill>
                  <bgColor rgb="FF92D050"/>
                </patternFill>
              </fill>
            </x14:dxf>
          </x14:cfRule>
          <xm:sqref>Q2330 M2330 M2335 Q2335 Q2340 M2340 M2345 Q2345 Q2350 M2350 M2355 Q2355 Q2360 M2360 Q2325 M2325</xm:sqref>
        </x14:conditionalFormatting>
        <x14:conditionalFormatting xmlns:xm="http://schemas.microsoft.com/office/excel/2006/main">
          <x14:cfRule type="cellIs" priority="6644" operator="equal" id="{7F6CC450-285C-497F-8BD4-A7D61A4A1961}">
            <xm:f>Tables!$B$6</xm:f>
            <x14:dxf>
              <fill>
                <patternFill>
                  <bgColor rgb="FFFF0000"/>
                </patternFill>
              </fill>
            </x14:dxf>
          </x14:cfRule>
          <x14:cfRule type="cellIs" priority="6645" operator="equal" id="{CCC60A5B-2427-4571-A31C-C4D5129CB111}">
            <xm:f>Tables!$B$5</xm:f>
            <x14:dxf>
              <fill>
                <patternFill>
                  <bgColor rgb="FFFFC000"/>
                </patternFill>
              </fill>
            </x14:dxf>
          </x14:cfRule>
          <x14:cfRule type="cellIs" priority="6646" operator="equal" id="{5515AD76-6BA9-4298-90EA-7EDBB045E5B7}">
            <xm:f>Tables!$B$4</xm:f>
            <x14:dxf>
              <fill>
                <patternFill>
                  <bgColor rgb="FF92D050"/>
                </patternFill>
              </fill>
            </x14:dxf>
          </x14:cfRule>
          <xm:sqref>M2282 Q2282 Q2323 M2323</xm:sqref>
        </x14:conditionalFormatting>
        <x14:conditionalFormatting xmlns:xm="http://schemas.microsoft.com/office/excel/2006/main">
          <x14:cfRule type="cellIs" priority="6641" operator="equal" id="{EF9E17B3-191D-43A6-8069-E7A52BEF6780}">
            <xm:f>Tables!$B$6</xm:f>
            <x14:dxf>
              <fill>
                <patternFill>
                  <bgColor rgb="FFFF0000"/>
                </patternFill>
              </fill>
            </x14:dxf>
          </x14:cfRule>
          <x14:cfRule type="cellIs" priority="6642" operator="equal" id="{0EEDD395-C952-46A5-976E-2C55F808368E}">
            <xm:f>Tables!$B$5</xm:f>
            <x14:dxf>
              <fill>
                <patternFill>
                  <bgColor rgb="FFFFC000"/>
                </patternFill>
              </fill>
            </x14:dxf>
          </x14:cfRule>
          <x14:cfRule type="cellIs" priority="6643" operator="equal" id="{B7C2B0FC-4946-4A8C-9AC4-491D40FBF61B}">
            <xm:f>Tables!$B$4</xm:f>
            <x14:dxf>
              <fill>
                <patternFill>
                  <bgColor rgb="FF92D050"/>
                </patternFill>
              </fill>
            </x14:dxf>
          </x14:cfRule>
          <xm:sqref>Q1961 M1961 M1966 Q1966 Q1971 M1971 M1976 Q1976 Q1981 M1981 M1986 Q1986 Q1991 M1991 Q1956 M1956</xm:sqref>
        </x14:conditionalFormatting>
        <x14:conditionalFormatting xmlns:xm="http://schemas.microsoft.com/office/excel/2006/main">
          <x14:cfRule type="cellIs" priority="6625" operator="equal" id="{48BA2B9F-8436-414D-A6F5-049A44B513AF}">
            <xm:f>Tables!$B$3</xm:f>
            <x14:dxf>
              <fill>
                <patternFill>
                  <bgColor rgb="FFFFFFCC"/>
                </patternFill>
              </fill>
            </x14:dxf>
          </x14:cfRule>
          <x14:cfRule type="cellIs" priority="6626" operator="equal" id="{2E9541FF-1604-4E74-BF97-DCF33ADA875A}">
            <xm:f>Tables!$B$4</xm:f>
            <x14:dxf>
              <fill>
                <patternFill>
                  <bgColor rgb="FF92D050"/>
                </patternFill>
              </fill>
            </x14:dxf>
          </x14:cfRule>
          <x14:cfRule type="cellIs" priority="6627" operator="equal" id="{8E5DF0A4-C181-4708-9217-8BA002E962BD}">
            <xm:f>Tables!$B$5</xm:f>
            <x14:dxf>
              <fill>
                <patternFill>
                  <bgColor rgb="FFFFC000"/>
                </patternFill>
              </fill>
            </x14:dxf>
          </x14:cfRule>
          <x14:cfRule type="cellIs" priority="6628" operator="equal" id="{CCCA0183-C56B-41D6-8234-2CFB600338EC}">
            <xm:f>Tables!$B$6</xm:f>
            <x14:dxf>
              <fill>
                <patternFill>
                  <bgColor rgb="FFFF0000"/>
                </patternFill>
              </fill>
            </x14:dxf>
          </x14:cfRule>
          <xm:sqref>F1994</xm:sqref>
        </x14:conditionalFormatting>
        <x14:conditionalFormatting xmlns:xm="http://schemas.microsoft.com/office/excel/2006/main">
          <x14:cfRule type="cellIs" priority="6621" operator="equal" id="{3DA9529C-B55A-4216-8297-7A1732A6BC28}">
            <xm:f>Tables!$B$3</xm:f>
            <x14:dxf>
              <fill>
                <patternFill>
                  <bgColor rgb="FFFFFFCC"/>
                </patternFill>
              </fill>
            </x14:dxf>
          </x14:cfRule>
          <x14:cfRule type="cellIs" priority="6622" operator="equal" id="{34270F77-53E6-432B-B5D0-0A0ECE1CEDBB}">
            <xm:f>Tables!$B$4</xm:f>
            <x14:dxf>
              <fill>
                <patternFill>
                  <bgColor rgb="FF92D050"/>
                </patternFill>
              </fill>
            </x14:dxf>
          </x14:cfRule>
          <x14:cfRule type="cellIs" priority="6623" operator="equal" id="{7E7BBD46-3D89-4A42-BA1D-B6E9C1E9C920}">
            <xm:f>Tables!$B$5</xm:f>
            <x14:dxf>
              <fill>
                <patternFill>
                  <bgColor rgb="FFFFC000"/>
                </patternFill>
              </fill>
            </x14:dxf>
          </x14:cfRule>
          <x14:cfRule type="cellIs" priority="6624" operator="equal" id="{0804CF6C-D12F-40C4-B7B0-24A6E35709B4}">
            <xm:f>Tables!$B$6</xm:f>
            <x14:dxf>
              <fill>
                <patternFill>
                  <bgColor rgb="FFFF0000"/>
                </patternFill>
              </fill>
            </x14:dxf>
          </x14:cfRule>
          <xm:sqref>F1993</xm:sqref>
        </x14:conditionalFormatting>
        <x14:conditionalFormatting xmlns:xm="http://schemas.microsoft.com/office/excel/2006/main">
          <x14:cfRule type="cellIs" priority="6617" operator="equal" id="{C30FF16C-A5EB-4F92-9839-21EDB93B82F3}">
            <xm:f>Tables!$B$3</xm:f>
            <x14:dxf>
              <fill>
                <patternFill>
                  <bgColor rgb="FFFFFFCC"/>
                </patternFill>
              </fill>
            </x14:dxf>
          </x14:cfRule>
          <x14:cfRule type="cellIs" priority="6618" operator="equal" id="{009F5593-7684-49FA-B295-B7967F4644CF}">
            <xm:f>Tables!$B$4</xm:f>
            <x14:dxf>
              <fill>
                <patternFill>
                  <bgColor rgb="FF92D050"/>
                </patternFill>
              </fill>
            </x14:dxf>
          </x14:cfRule>
          <x14:cfRule type="cellIs" priority="6619" operator="equal" id="{E78B37E1-3E83-4F9F-9A17-5B96DEBB547E}">
            <xm:f>Tables!$B$5</xm:f>
            <x14:dxf>
              <fill>
                <patternFill>
                  <bgColor rgb="FFFFC000"/>
                </patternFill>
              </fill>
            </x14:dxf>
          </x14:cfRule>
          <x14:cfRule type="cellIs" priority="6620" operator="equal" id="{10EC275A-DC71-4231-85FE-24123F8B1A84}">
            <xm:f>Tables!$B$6</xm:f>
            <x14:dxf>
              <fill>
                <patternFill>
                  <bgColor rgb="FFFF0000"/>
                </patternFill>
              </fill>
            </x14:dxf>
          </x14:cfRule>
          <xm:sqref>F1992</xm:sqref>
        </x14:conditionalFormatting>
        <x14:conditionalFormatting xmlns:xm="http://schemas.microsoft.com/office/excel/2006/main">
          <x14:cfRule type="cellIs" priority="6601" operator="equal" id="{C7257130-1A3F-43AA-B4EE-D5CEEFF49143}">
            <xm:f>Tables!$B$3</xm:f>
            <x14:dxf>
              <fill>
                <patternFill>
                  <bgColor rgb="FFFFFFCC"/>
                </patternFill>
              </fill>
            </x14:dxf>
          </x14:cfRule>
          <x14:cfRule type="cellIs" priority="6602" operator="equal" id="{2D9A9065-1E7E-493B-9A77-71F667B8791E}">
            <xm:f>Tables!$B$4</xm:f>
            <x14:dxf>
              <fill>
                <patternFill>
                  <bgColor rgb="FF92D050"/>
                </patternFill>
              </fill>
            </x14:dxf>
          </x14:cfRule>
          <x14:cfRule type="cellIs" priority="6603" operator="equal" id="{432FFF89-99F4-410B-BBEC-46C25255A8C0}">
            <xm:f>Tables!$B$5</xm:f>
            <x14:dxf>
              <fill>
                <patternFill>
                  <bgColor rgb="FFFFC000"/>
                </patternFill>
              </fill>
            </x14:dxf>
          </x14:cfRule>
          <x14:cfRule type="cellIs" priority="6604" operator="equal" id="{7324A5EE-7FF5-4848-8070-02DCD6ED7064}">
            <xm:f>Tables!$B$6</xm:f>
            <x14:dxf>
              <fill>
                <patternFill>
                  <bgColor rgb="FFFF0000"/>
                </patternFill>
              </fill>
            </x14:dxf>
          </x14:cfRule>
          <xm:sqref>F1989</xm:sqref>
        </x14:conditionalFormatting>
        <x14:conditionalFormatting xmlns:xm="http://schemas.microsoft.com/office/excel/2006/main">
          <x14:cfRule type="cellIs" priority="6597" operator="equal" id="{7B563607-3F1D-4D01-86F6-2F12DFEDBE2C}">
            <xm:f>Tables!$B$3</xm:f>
            <x14:dxf>
              <fill>
                <patternFill>
                  <bgColor rgb="FFFFFFCC"/>
                </patternFill>
              </fill>
            </x14:dxf>
          </x14:cfRule>
          <x14:cfRule type="cellIs" priority="6598" operator="equal" id="{5B5487CC-874E-4903-9B9C-0074A1C3AF3B}">
            <xm:f>Tables!$B$4</xm:f>
            <x14:dxf>
              <fill>
                <patternFill>
                  <bgColor rgb="FF92D050"/>
                </patternFill>
              </fill>
            </x14:dxf>
          </x14:cfRule>
          <x14:cfRule type="cellIs" priority="6599" operator="equal" id="{2F6D78E6-E5DE-425E-A8AE-9B4BFB20EE45}">
            <xm:f>Tables!$B$5</xm:f>
            <x14:dxf>
              <fill>
                <patternFill>
                  <bgColor rgb="FFFFC000"/>
                </patternFill>
              </fill>
            </x14:dxf>
          </x14:cfRule>
          <x14:cfRule type="cellIs" priority="6600" operator="equal" id="{D77D03EC-A815-40C1-868C-F72098F28592}">
            <xm:f>Tables!$B$6</xm:f>
            <x14:dxf>
              <fill>
                <patternFill>
                  <bgColor rgb="FFFF0000"/>
                </patternFill>
              </fill>
            </x14:dxf>
          </x14:cfRule>
          <xm:sqref>F1988</xm:sqref>
        </x14:conditionalFormatting>
        <x14:conditionalFormatting xmlns:xm="http://schemas.microsoft.com/office/excel/2006/main">
          <x14:cfRule type="cellIs" priority="6593" operator="equal" id="{B37D217A-7634-41B8-A0C4-2775E67F8638}">
            <xm:f>Tables!$B$3</xm:f>
            <x14:dxf>
              <fill>
                <patternFill>
                  <bgColor rgb="FFFFFFCC"/>
                </patternFill>
              </fill>
            </x14:dxf>
          </x14:cfRule>
          <x14:cfRule type="cellIs" priority="6594" operator="equal" id="{B44173B7-557F-4277-BFD2-40D64D9BEF26}">
            <xm:f>Tables!$B$4</xm:f>
            <x14:dxf>
              <fill>
                <patternFill>
                  <bgColor rgb="FF92D050"/>
                </patternFill>
              </fill>
            </x14:dxf>
          </x14:cfRule>
          <x14:cfRule type="cellIs" priority="6595" operator="equal" id="{BCD949B9-C7D6-4BEC-B035-E3DF6AA79A53}">
            <xm:f>Tables!$B$5</xm:f>
            <x14:dxf>
              <fill>
                <patternFill>
                  <bgColor rgb="FFFFC000"/>
                </patternFill>
              </fill>
            </x14:dxf>
          </x14:cfRule>
          <x14:cfRule type="cellIs" priority="6596" operator="equal" id="{FBFACD30-4282-40EE-B830-1C5C8A7E4F86}">
            <xm:f>Tables!$B$6</xm:f>
            <x14:dxf>
              <fill>
                <patternFill>
                  <bgColor rgb="FFFF0000"/>
                </patternFill>
              </fill>
            </x14:dxf>
          </x14:cfRule>
          <xm:sqref>F1987</xm:sqref>
        </x14:conditionalFormatting>
        <x14:conditionalFormatting xmlns:xm="http://schemas.microsoft.com/office/excel/2006/main">
          <x14:cfRule type="cellIs" priority="6577" operator="equal" id="{D2221585-7C06-4E4B-8CAF-E9308F8869EB}">
            <xm:f>Tables!$B$3</xm:f>
            <x14:dxf>
              <fill>
                <patternFill>
                  <bgColor rgb="FFFFFFCC"/>
                </patternFill>
              </fill>
            </x14:dxf>
          </x14:cfRule>
          <x14:cfRule type="cellIs" priority="6578" operator="equal" id="{3D2C62FF-9D93-476C-964D-7477234793ED}">
            <xm:f>Tables!$B$4</xm:f>
            <x14:dxf>
              <fill>
                <patternFill>
                  <bgColor rgb="FF92D050"/>
                </patternFill>
              </fill>
            </x14:dxf>
          </x14:cfRule>
          <x14:cfRule type="cellIs" priority="6579" operator="equal" id="{A864B646-1CA2-45A2-8FB4-93F6A0E138E6}">
            <xm:f>Tables!$B$5</xm:f>
            <x14:dxf>
              <fill>
                <patternFill>
                  <bgColor rgb="FFFFC000"/>
                </patternFill>
              </fill>
            </x14:dxf>
          </x14:cfRule>
          <x14:cfRule type="cellIs" priority="6580" operator="equal" id="{E3CE19F4-BD90-43B6-8777-CD77B0CA96FF}">
            <xm:f>Tables!$B$6</xm:f>
            <x14:dxf>
              <fill>
                <patternFill>
                  <bgColor rgb="FFFF0000"/>
                </patternFill>
              </fill>
            </x14:dxf>
          </x14:cfRule>
          <xm:sqref>F1984</xm:sqref>
        </x14:conditionalFormatting>
        <x14:conditionalFormatting xmlns:xm="http://schemas.microsoft.com/office/excel/2006/main">
          <x14:cfRule type="cellIs" priority="6573" operator="equal" id="{005696BA-8667-4F8B-BD08-B71622245687}">
            <xm:f>Tables!$B$3</xm:f>
            <x14:dxf>
              <fill>
                <patternFill>
                  <bgColor rgb="FFFFFFCC"/>
                </patternFill>
              </fill>
            </x14:dxf>
          </x14:cfRule>
          <x14:cfRule type="cellIs" priority="6574" operator="equal" id="{7EFA738B-99A7-44F9-9674-F1AFBE5A606D}">
            <xm:f>Tables!$B$4</xm:f>
            <x14:dxf>
              <fill>
                <patternFill>
                  <bgColor rgb="FF92D050"/>
                </patternFill>
              </fill>
            </x14:dxf>
          </x14:cfRule>
          <x14:cfRule type="cellIs" priority="6575" operator="equal" id="{046A35CB-0235-4AE5-B1C5-65CF02428B44}">
            <xm:f>Tables!$B$5</xm:f>
            <x14:dxf>
              <fill>
                <patternFill>
                  <bgColor rgb="FFFFC000"/>
                </patternFill>
              </fill>
            </x14:dxf>
          </x14:cfRule>
          <x14:cfRule type="cellIs" priority="6576" operator="equal" id="{82A9736D-5AF5-49BF-A69F-BD0AC9C076AE}">
            <xm:f>Tables!$B$6</xm:f>
            <x14:dxf>
              <fill>
                <patternFill>
                  <bgColor rgb="FFFF0000"/>
                </patternFill>
              </fill>
            </x14:dxf>
          </x14:cfRule>
          <xm:sqref>F1983</xm:sqref>
        </x14:conditionalFormatting>
        <x14:conditionalFormatting xmlns:xm="http://schemas.microsoft.com/office/excel/2006/main">
          <x14:cfRule type="cellIs" priority="6569" operator="equal" id="{34931171-60C3-42BF-8A93-67B6C37AB967}">
            <xm:f>Tables!$B$3</xm:f>
            <x14:dxf>
              <fill>
                <patternFill>
                  <bgColor rgb="FFFFFFCC"/>
                </patternFill>
              </fill>
            </x14:dxf>
          </x14:cfRule>
          <x14:cfRule type="cellIs" priority="6570" operator="equal" id="{196EA524-6189-45BC-A81E-AF58B28037C2}">
            <xm:f>Tables!$B$4</xm:f>
            <x14:dxf>
              <fill>
                <patternFill>
                  <bgColor rgb="FF92D050"/>
                </patternFill>
              </fill>
            </x14:dxf>
          </x14:cfRule>
          <x14:cfRule type="cellIs" priority="6571" operator="equal" id="{3762B226-15B0-447E-8ED2-A481B658DBB4}">
            <xm:f>Tables!$B$5</xm:f>
            <x14:dxf>
              <fill>
                <patternFill>
                  <bgColor rgb="FFFFC000"/>
                </patternFill>
              </fill>
            </x14:dxf>
          </x14:cfRule>
          <x14:cfRule type="cellIs" priority="6572" operator="equal" id="{BA647BA1-E945-458B-856B-06A0C82D597F}">
            <xm:f>Tables!$B$6</xm:f>
            <x14:dxf>
              <fill>
                <patternFill>
                  <bgColor rgb="FFFF0000"/>
                </patternFill>
              </fill>
            </x14:dxf>
          </x14:cfRule>
          <xm:sqref>F1982</xm:sqref>
        </x14:conditionalFormatting>
        <x14:conditionalFormatting xmlns:xm="http://schemas.microsoft.com/office/excel/2006/main">
          <x14:cfRule type="cellIs" priority="6553" operator="equal" id="{5305C922-ED52-468A-9236-4470891C20F6}">
            <xm:f>Tables!$B$3</xm:f>
            <x14:dxf>
              <fill>
                <patternFill>
                  <bgColor rgb="FFFFFFCC"/>
                </patternFill>
              </fill>
            </x14:dxf>
          </x14:cfRule>
          <x14:cfRule type="cellIs" priority="6554" operator="equal" id="{C790EAE5-549A-4A75-B16A-AC97540069E2}">
            <xm:f>Tables!$B$4</xm:f>
            <x14:dxf>
              <fill>
                <patternFill>
                  <bgColor rgb="FF92D050"/>
                </patternFill>
              </fill>
            </x14:dxf>
          </x14:cfRule>
          <x14:cfRule type="cellIs" priority="6555" operator="equal" id="{390DD084-F5A8-43E4-8774-58E726CDB893}">
            <xm:f>Tables!$B$5</xm:f>
            <x14:dxf>
              <fill>
                <patternFill>
                  <bgColor rgb="FFFFC000"/>
                </patternFill>
              </fill>
            </x14:dxf>
          </x14:cfRule>
          <x14:cfRule type="cellIs" priority="6556" operator="equal" id="{3C1A4C1C-1D71-49C7-991A-5E8F6A5D85C4}">
            <xm:f>Tables!$B$6</xm:f>
            <x14:dxf>
              <fill>
                <patternFill>
                  <bgColor rgb="FFFF0000"/>
                </patternFill>
              </fill>
            </x14:dxf>
          </x14:cfRule>
          <xm:sqref>F1979</xm:sqref>
        </x14:conditionalFormatting>
        <x14:conditionalFormatting xmlns:xm="http://schemas.microsoft.com/office/excel/2006/main">
          <x14:cfRule type="cellIs" priority="6549" operator="equal" id="{3D83765B-B575-4BD2-963C-54B31B0124EB}">
            <xm:f>Tables!$B$3</xm:f>
            <x14:dxf>
              <fill>
                <patternFill>
                  <bgColor rgb="FFFFFFCC"/>
                </patternFill>
              </fill>
            </x14:dxf>
          </x14:cfRule>
          <x14:cfRule type="cellIs" priority="6550" operator="equal" id="{EB0C9917-AD7E-4BBC-8B80-3A5FF20B95B1}">
            <xm:f>Tables!$B$4</xm:f>
            <x14:dxf>
              <fill>
                <patternFill>
                  <bgColor rgb="FF92D050"/>
                </patternFill>
              </fill>
            </x14:dxf>
          </x14:cfRule>
          <x14:cfRule type="cellIs" priority="6551" operator="equal" id="{406AF953-A8EE-4AD6-B560-CECD44B8048F}">
            <xm:f>Tables!$B$5</xm:f>
            <x14:dxf>
              <fill>
                <patternFill>
                  <bgColor rgb="FFFFC000"/>
                </patternFill>
              </fill>
            </x14:dxf>
          </x14:cfRule>
          <x14:cfRule type="cellIs" priority="6552" operator="equal" id="{FD101819-1CED-4C1A-AEA1-1256EA6AB08E}">
            <xm:f>Tables!$B$6</xm:f>
            <x14:dxf>
              <fill>
                <patternFill>
                  <bgColor rgb="FFFF0000"/>
                </patternFill>
              </fill>
            </x14:dxf>
          </x14:cfRule>
          <xm:sqref>F1978</xm:sqref>
        </x14:conditionalFormatting>
        <x14:conditionalFormatting xmlns:xm="http://schemas.microsoft.com/office/excel/2006/main">
          <x14:cfRule type="cellIs" priority="6545" operator="equal" id="{D89C999F-8D04-41F4-ACCD-1326A61505E6}">
            <xm:f>Tables!$B$3</xm:f>
            <x14:dxf>
              <fill>
                <patternFill>
                  <bgColor rgb="FFFFFFCC"/>
                </patternFill>
              </fill>
            </x14:dxf>
          </x14:cfRule>
          <x14:cfRule type="cellIs" priority="6546" operator="equal" id="{E68B4FEA-0B93-476E-BAEB-1D210DB290FD}">
            <xm:f>Tables!$B$4</xm:f>
            <x14:dxf>
              <fill>
                <patternFill>
                  <bgColor rgb="FF92D050"/>
                </patternFill>
              </fill>
            </x14:dxf>
          </x14:cfRule>
          <x14:cfRule type="cellIs" priority="6547" operator="equal" id="{F191E170-FF1D-4C0A-B50D-00FA4B2623F2}">
            <xm:f>Tables!$B$5</xm:f>
            <x14:dxf>
              <fill>
                <patternFill>
                  <bgColor rgb="FFFFC000"/>
                </patternFill>
              </fill>
            </x14:dxf>
          </x14:cfRule>
          <x14:cfRule type="cellIs" priority="6548" operator="equal" id="{8F47897D-7459-4BC3-A3BB-60D02A4FD1C8}">
            <xm:f>Tables!$B$6</xm:f>
            <x14:dxf>
              <fill>
                <patternFill>
                  <bgColor rgb="FFFF0000"/>
                </patternFill>
              </fill>
            </x14:dxf>
          </x14:cfRule>
          <xm:sqref>F1977</xm:sqref>
        </x14:conditionalFormatting>
        <x14:conditionalFormatting xmlns:xm="http://schemas.microsoft.com/office/excel/2006/main">
          <x14:cfRule type="cellIs" priority="6529" operator="equal" id="{3F6ED0EA-5261-4F02-BD2F-D621914FDA98}">
            <xm:f>Tables!$B$3</xm:f>
            <x14:dxf>
              <fill>
                <patternFill>
                  <bgColor rgb="FFFFFFCC"/>
                </patternFill>
              </fill>
            </x14:dxf>
          </x14:cfRule>
          <x14:cfRule type="cellIs" priority="6530" operator="equal" id="{3F8B302B-162C-4F71-9380-1CB5D0FE561F}">
            <xm:f>Tables!$B$4</xm:f>
            <x14:dxf>
              <fill>
                <patternFill>
                  <bgColor rgb="FF92D050"/>
                </patternFill>
              </fill>
            </x14:dxf>
          </x14:cfRule>
          <x14:cfRule type="cellIs" priority="6531" operator="equal" id="{8EF82868-3258-47A8-B2F9-59F3338F3049}">
            <xm:f>Tables!$B$5</xm:f>
            <x14:dxf>
              <fill>
                <patternFill>
                  <bgColor rgb="FFFFC000"/>
                </patternFill>
              </fill>
            </x14:dxf>
          </x14:cfRule>
          <x14:cfRule type="cellIs" priority="6532" operator="equal" id="{D056454B-23E2-4213-AF1C-99CB4E20BE8C}">
            <xm:f>Tables!$B$6</xm:f>
            <x14:dxf>
              <fill>
                <patternFill>
                  <bgColor rgb="FFFF0000"/>
                </patternFill>
              </fill>
            </x14:dxf>
          </x14:cfRule>
          <xm:sqref>F1974</xm:sqref>
        </x14:conditionalFormatting>
        <x14:conditionalFormatting xmlns:xm="http://schemas.microsoft.com/office/excel/2006/main">
          <x14:cfRule type="cellIs" priority="6525" operator="equal" id="{205A47F4-1526-4148-8DB2-09964F00B6F2}">
            <xm:f>Tables!$B$3</xm:f>
            <x14:dxf>
              <fill>
                <patternFill>
                  <bgColor rgb="FFFFFFCC"/>
                </patternFill>
              </fill>
            </x14:dxf>
          </x14:cfRule>
          <x14:cfRule type="cellIs" priority="6526" operator="equal" id="{9E7B050B-DDAA-4B9E-AF60-EF8102851FE6}">
            <xm:f>Tables!$B$4</xm:f>
            <x14:dxf>
              <fill>
                <patternFill>
                  <bgColor rgb="FF92D050"/>
                </patternFill>
              </fill>
            </x14:dxf>
          </x14:cfRule>
          <x14:cfRule type="cellIs" priority="6527" operator="equal" id="{70AF981E-9680-47DD-B1F9-2CA350ECC10C}">
            <xm:f>Tables!$B$5</xm:f>
            <x14:dxf>
              <fill>
                <patternFill>
                  <bgColor rgb="FFFFC000"/>
                </patternFill>
              </fill>
            </x14:dxf>
          </x14:cfRule>
          <x14:cfRule type="cellIs" priority="6528" operator="equal" id="{158028FF-BC05-4F97-8120-6C95018764E2}">
            <xm:f>Tables!$B$6</xm:f>
            <x14:dxf>
              <fill>
                <patternFill>
                  <bgColor rgb="FFFF0000"/>
                </patternFill>
              </fill>
            </x14:dxf>
          </x14:cfRule>
          <xm:sqref>F1973</xm:sqref>
        </x14:conditionalFormatting>
        <x14:conditionalFormatting xmlns:xm="http://schemas.microsoft.com/office/excel/2006/main">
          <x14:cfRule type="cellIs" priority="6521" operator="equal" id="{8C62685E-87A6-41A5-AD92-AF42119FBE61}">
            <xm:f>Tables!$B$3</xm:f>
            <x14:dxf>
              <fill>
                <patternFill>
                  <bgColor rgb="FFFFFFCC"/>
                </patternFill>
              </fill>
            </x14:dxf>
          </x14:cfRule>
          <x14:cfRule type="cellIs" priority="6522" operator="equal" id="{2A3BC608-2D67-4390-BACB-D769F8388475}">
            <xm:f>Tables!$B$4</xm:f>
            <x14:dxf>
              <fill>
                <patternFill>
                  <bgColor rgb="FF92D050"/>
                </patternFill>
              </fill>
            </x14:dxf>
          </x14:cfRule>
          <x14:cfRule type="cellIs" priority="6523" operator="equal" id="{11E77670-BEF4-42D4-9DA5-A4266F06F1BC}">
            <xm:f>Tables!$B$5</xm:f>
            <x14:dxf>
              <fill>
                <patternFill>
                  <bgColor rgb="FFFFC000"/>
                </patternFill>
              </fill>
            </x14:dxf>
          </x14:cfRule>
          <x14:cfRule type="cellIs" priority="6524" operator="equal" id="{7014A163-CFDA-49CF-876B-512CFDCA1CAA}">
            <xm:f>Tables!$B$6</xm:f>
            <x14:dxf>
              <fill>
                <patternFill>
                  <bgColor rgb="FFFF0000"/>
                </patternFill>
              </fill>
            </x14:dxf>
          </x14:cfRule>
          <xm:sqref>F1972</xm:sqref>
        </x14:conditionalFormatting>
        <x14:conditionalFormatting xmlns:xm="http://schemas.microsoft.com/office/excel/2006/main">
          <x14:cfRule type="cellIs" priority="6505" operator="equal" id="{0FA04C7C-53B6-42DA-9D29-9C110D91B941}">
            <xm:f>Tables!$B$3</xm:f>
            <x14:dxf>
              <fill>
                <patternFill>
                  <bgColor rgb="FFFFFFCC"/>
                </patternFill>
              </fill>
            </x14:dxf>
          </x14:cfRule>
          <x14:cfRule type="cellIs" priority="6506" operator="equal" id="{8603C037-9A06-4158-A18A-8A76E15CD396}">
            <xm:f>Tables!$B$4</xm:f>
            <x14:dxf>
              <fill>
                <patternFill>
                  <bgColor rgb="FF92D050"/>
                </patternFill>
              </fill>
            </x14:dxf>
          </x14:cfRule>
          <x14:cfRule type="cellIs" priority="6507" operator="equal" id="{148F8841-3EF4-427C-8CEF-C6EB97A614A8}">
            <xm:f>Tables!$B$5</xm:f>
            <x14:dxf>
              <fill>
                <patternFill>
                  <bgColor rgb="FFFFC000"/>
                </patternFill>
              </fill>
            </x14:dxf>
          </x14:cfRule>
          <x14:cfRule type="cellIs" priority="6508" operator="equal" id="{E67C6C27-569A-4780-A7E2-E949878215FC}">
            <xm:f>Tables!$B$6</xm:f>
            <x14:dxf>
              <fill>
                <patternFill>
                  <bgColor rgb="FFFF0000"/>
                </patternFill>
              </fill>
            </x14:dxf>
          </x14:cfRule>
          <xm:sqref>F1969</xm:sqref>
        </x14:conditionalFormatting>
        <x14:conditionalFormatting xmlns:xm="http://schemas.microsoft.com/office/excel/2006/main">
          <x14:cfRule type="cellIs" priority="6501" operator="equal" id="{6BA47CE1-E86B-4D59-B00B-1A8C88699A78}">
            <xm:f>Tables!$B$3</xm:f>
            <x14:dxf>
              <fill>
                <patternFill>
                  <bgColor rgb="FFFFFFCC"/>
                </patternFill>
              </fill>
            </x14:dxf>
          </x14:cfRule>
          <x14:cfRule type="cellIs" priority="6502" operator="equal" id="{5DD004D5-D119-40BA-B8F4-0B074678DE8A}">
            <xm:f>Tables!$B$4</xm:f>
            <x14:dxf>
              <fill>
                <patternFill>
                  <bgColor rgb="FF92D050"/>
                </patternFill>
              </fill>
            </x14:dxf>
          </x14:cfRule>
          <x14:cfRule type="cellIs" priority="6503" operator="equal" id="{74FA1A7E-2BC5-4085-BD90-7ECCE81B0E35}">
            <xm:f>Tables!$B$5</xm:f>
            <x14:dxf>
              <fill>
                <patternFill>
                  <bgColor rgb="FFFFC000"/>
                </patternFill>
              </fill>
            </x14:dxf>
          </x14:cfRule>
          <x14:cfRule type="cellIs" priority="6504" operator="equal" id="{5ADB4DC6-B088-4022-980C-CA12FF9C9489}">
            <xm:f>Tables!$B$6</xm:f>
            <x14:dxf>
              <fill>
                <patternFill>
                  <bgColor rgb="FFFF0000"/>
                </patternFill>
              </fill>
            </x14:dxf>
          </x14:cfRule>
          <xm:sqref>F1967:F1968 F1962:F1964 F1957:F1959</xm:sqref>
        </x14:conditionalFormatting>
        <x14:conditionalFormatting xmlns:xm="http://schemas.microsoft.com/office/excel/2006/main">
          <x14:cfRule type="cellIs" priority="6497" operator="equal" id="{553B71D4-AFDF-4F75-90DB-376B8E155E0A}">
            <xm:f>Tables!$B$3</xm:f>
            <x14:dxf>
              <fill>
                <patternFill>
                  <bgColor rgb="FFFFFFCC"/>
                </patternFill>
              </fill>
            </x14:dxf>
          </x14:cfRule>
          <x14:cfRule type="cellIs" priority="6498" operator="equal" id="{9F7E93C4-EBB1-409C-8627-118B3700965D}">
            <xm:f>Tables!$B$4</xm:f>
            <x14:dxf>
              <fill>
                <patternFill>
                  <bgColor rgb="FF92D050"/>
                </patternFill>
              </fill>
            </x14:dxf>
          </x14:cfRule>
          <x14:cfRule type="cellIs" priority="6499" operator="equal" id="{F34EE7AB-2B0A-4BF8-A9CE-1703F7E3F714}">
            <xm:f>Tables!$B$5</xm:f>
            <x14:dxf>
              <fill>
                <patternFill>
                  <bgColor rgb="FFFFC000"/>
                </patternFill>
              </fill>
            </x14:dxf>
          </x14:cfRule>
          <x14:cfRule type="cellIs" priority="6500" operator="equal" id="{9642DEC3-D473-4C3B-A34E-DF910D276827}">
            <xm:f>Tables!$B$6</xm:f>
            <x14:dxf>
              <fill>
                <patternFill>
                  <bgColor rgb="FFFF0000"/>
                </patternFill>
              </fill>
            </x14:dxf>
          </x14:cfRule>
          <xm:sqref>J1957:K1957</xm:sqref>
        </x14:conditionalFormatting>
        <x14:conditionalFormatting xmlns:xm="http://schemas.microsoft.com/office/excel/2006/main">
          <x14:cfRule type="cellIs" priority="6493" operator="equal" id="{587EBDE5-3EFB-472E-B61D-5C8FB189DB07}">
            <xm:f>Tables!$B$3</xm:f>
            <x14:dxf>
              <fill>
                <patternFill>
                  <bgColor rgb="FFFFFFCC"/>
                </patternFill>
              </fill>
            </x14:dxf>
          </x14:cfRule>
          <x14:cfRule type="cellIs" priority="6494" operator="equal" id="{2A64F67D-9DD5-459F-A020-7779FA575DE6}">
            <xm:f>Tables!$B$4</xm:f>
            <x14:dxf>
              <fill>
                <patternFill>
                  <bgColor rgb="FF92D050"/>
                </patternFill>
              </fill>
            </x14:dxf>
          </x14:cfRule>
          <x14:cfRule type="cellIs" priority="6495" operator="equal" id="{B94BF30F-1668-4EAC-8E12-310DC91D0A70}">
            <xm:f>Tables!$B$5</xm:f>
            <x14:dxf>
              <fill>
                <patternFill>
                  <bgColor rgb="FFFFC000"/>
                </patternFill>
              </fill>
            </x14:dxf>
          </x14:cfRule>
          <x14:cfRule type="cellIs" priority="6496" operator="equal" id="{8F2369B4-A8C2-4446-8BA3-30B657980E4B}">
            <xm:f>Tables!$B$6</xm:f>
            <x14:dxf>
              <fill>
                <patternFill>
                  <bgColor rgb="FFFF0000"/>
                </patternFill>
              </fill>
            </x14:dxf>
          </x14:cfRule>
          <xm:sqref>Q1957</xm:sqref>
        </x14:conditionalFormatting>
        <x14:conditionalFormatting xmlns:xm="http://schemas.microsoft.com/office/excel/2006/main">
          <x14:cfRule type="cellIs" priority="6489" operator="equal" id="{BED03463-AC8B-4FD0-B1D5-9923A83D9DCC}">
            <xm:f>Tables!$B$3</xm:f>
            <x14:dxf>
              <fill>
                <patternFill>
                  <bgColor rgb="FFFFFFCC"/>
                </patternFill>
              </fill>
            </x14:dxf>
          </x14:cfRule>
          <x14:cfRule type="cellIs" priority="6490" operator="equal" id="{FB7719B2-1A65-44F4-B235-895446378F72}">
            <xm:f>Tables!$B$4</xm:f>
            <x14:dxf>
              <fill>
                <patternFill>
                  <bgColor rgb="FF92D050"/>
                </patternFill>
              </fill>
            </x14:dxf>
          </x14:cfRule>
          <x14:cfRule type="cellIs" priority="6491" operator="equal" id="{68DB5C4B-EFFB-41B3-BD99-DCFF76DFB51B}">
            <xm:f>Tables!$B$5</xm:f>
            <x14:dxf>
              <fill>
                <patternFill>
                  <bgColor rgb="FFFFC000"/>
                </patternFill>
              </fill>
            </x14:dxf>
          </x14:cfRule>
          <x14:cfRule type="cellIs" priority="6492" operator="equal" id="{78093A79-386D-4937-B543-B4BD6F0907C1}">
            <xm:f>Tables!$B$6</xm:f>
            <x14:dxf>
              <fill>
                <patternFill>
                  <bgColor rgb="FFFF0000"/>
                </patternFill>
              </fill>
            </x14:dxf>
          </x14:cfRule>
          <xm:sqref>M1957</xm:sqref>
        </x14:conditionalFormatting>
        <x14:conditionalFormatting xmlns:xm="http://schemas.microsoft.com/office/excel/2006/main">
          <x14:cfRule type="cellIs" priority="6485" operator="equal" id="{ED76F8EF-9E9C-4FA3-B8D5-8FB71CD495A1}">
            <xm:f>Tables!$B$3</xm:f>
            <x14:dxf>
              <fill>
                <patternFill>
                  <bgColor rgb="FFFFFFCC"/>
                </patternFill>
              </fill>
            </x14:dxf>
          </x14:cfRule>
          <x14:cfRule type="cellIs" priority="6486" operator="equal" id="{CC45B82E-2F5C-4692-B946-E24C716C6962}">
            <xm:f>Tables!$B$4</xm:f>
            <x14:dxf>
              <fill>
                <patternFill>
                  <bgColor rgb="FF92D050"/>
                </patternFill>
              </fill>
            </x14:dxf>
          </x14:cfRule>
          <x14:cfRule type="cellIs" priority="6487" operator="equal" id="{B776ACDA-9D00-453E-A34B-BC8143A17A70}">
            <xm:f>Tables!$B$5</xm:f>
            <x14:dxf>
              <fill>
                <patternFill>
                  <bgColor rgb="FFFFC000"/>
                </patternFill>
              </fill>
            </x14:dxf>
          </x14:cfRule>
          <x14:cfRule type="cellIs" priority="6488" operator="equal" id="{E25CBDFA-149F-41E3-8EF2-21BEDC954CF2}">
            <xm:f>Tables!$B$6</xm:f>
            <x14:dxf>
              <fill>
                <patternFill>
                  <bgColor rgb="FFFF0000"/>
                </patternFill>
              </fill>
            </x14:dxf>
          </x14:cfRule>
          <xm:sqref>J1962:K1962</xm:sqref>
        </x14:conditionalFormatting>
        <x14:conditionalFormatting xmlns:xm="http://schemas.microsoft.com/office/excel/2006/main">
          <x14:cfRule type="cellIs" priority="6481" operator="equal" id="{1BB452B1-77B1-4C4D-BE81-AAAE70C3B6E6}">
            <xm:f>Tables!$B$3</xm:f>
            <x14:dxf>
              <fill>
                <patternFill>
                  <bgColor rgb="FFFFFFCC"/>
                </patternFill>
              </fill>
            </x14:dxf>
          </x14:cfRule>
          <x14:cfRule type="cellIs" priority="6482" operator="equal" id="{5571E7A5-3BF4-4536-A61D-6C3BB06E5378}">
            <xm:f>Tables!$B$4</xm:f>
            <x14:dxf>
              <fill>
                <patternFill>
                  <bgColor rgb="FF92D050"/>
                </patternFill>
              </fill>
            </x14:dxf>
          </x14:cfRule>
          <x14:cfRule type="cellIs" priority="6483" operator="equal" id="{5552A320-878B-4601-9A56-FB3B2BA6F0AC}">
            <xm:f>Tables!$B$5</xm:f>
            <x14:dxf>
              <fill>
                <patternFill>
                  <bgColor rgb="FFFFC000"/>
                </patternFill>
              </fill>
            </x14:dxf>
          </x14:cfRule>
          <x14:cfRule type="cellIs" priority="6484" operator="equal" id="{CBBB01FA-DE31-400D-AFA6-F3D198E21779}">
            <xm:f>Tables!$B$6</xm:f>
            <x14:dxf>
              <fill>
                <patternFill>
                  <bgColor rgb="FFFF0000"/>
                </patternFill>
              </fill>
            </x14:dxf>
          </x14:cfRule>
          <xm:sqref>Q1962</xm:sqref>
        </x14:conditionalFormatting>
        <x14:conditionalFormatting xmlns:xm="http://schemas.microsoft.com/office/excel/2006/main">
          <x14:cfRule type="cellIs" priority="6477" operator="equal" id="{518993F0-8F2F-4BF6-B17B-F3D4997FE97E}">
            <xm:f>Tables!$B$3</xm:f>
            <x14:dxf>
              <fill>
                <patternFill>
                  <bgColor rgb="FFFFFFCC"/>
                </patternFill>
              </fill>
            </x14:dxf>
          </x14:cfRule>
          <x14:cfRule type="cellIs" priority="6478" operator="equal" id="{63466569-1BE8-4598-A1C7-E96F8F7B7454}">
            <xm:f>Tables!$B$4</xm:f>
            <x14:dxf>
              <fill>
                <patternFill>
                  <bgColor rgb="FF92D050"/>
                </patternFill>
              </fill>
            </x14:dxf>
          </x14:cfRule>
          <x14:cfRule type="cellIs" priority="6479" operator="equal" id="{440A9C6A-B6AF-4291-9099-023D5B14A095}">
            <xm:f>Tables!$B$5</xm:f>
            <x14:dxf>
              <fill>
                <patternFill>
                  <bgColor rgb="FFFFC000"/>
                </patternFill>
              </fill>
            </x14:dxf>
          </x14:cfRule>
          <x14:cfRule type="cellIs" priority="6480" operator="equal" id="{8D6BF056-36F3-49C0-AFA0-F4DA6F722826}">
            <xm:f>Tables!$B$6</xm:f>
            <x14:dxf>
              <fill>
                <patternFill>
                  <bgColor rgb="FFFF0000"/>
                </patternFill>
              </fill>
            </x14:dxf>
          </x14:cfRule>
          <xm:sqref>M1962</xm:sqref>
        </x14:conditionalFormatting>
        <x14:conditionalFormatting xmlns:xm="http://schemas.microsoft.com/office/excel/2006/main">
          <x14:cfRule type="cellIs" priority="6473" operator="equal" id="{0EFF9854-8556-4397-B8C4-107C60624978}">
            <xm:f>Tables!$B$3</xm:f>
            <x14:dxf>
              <fill>
                <patternFill>
                  <bgColor rgb="FFFFFFCC"/>
                </patternFill>
              </fill>
            </x14:dxf>
          </x14:cfRule>
          <x14:cfRule type="cellIs" priority="6474" operator="equal" id="{F202D14E-798A-454E-990F-926D756E554B}">
            <xm:f>Tables!$B$4</xm:f>
            <x14:dxf>
              <fill>
                <patternFill>
                  <bgColor rgb="FF92D050"/>
                </patternFill>
              </fill>
            </x14:dxf>
          </x14:cfRule>
          <x14:cfRule type="cellIs" priority="6475" operator="equal" id="{8BB1B645-B4AF-4812-8635-425086BE2A7F}">
            <xm:f>Tables!$B$5</xm:f>
            <x14:dxf>
              <fill>
                <patternFill>
                  <bgColor rgb="FFFFC000"/>
                </patternFill>
              </fill>
            </x14:dxf>
          </x14:cfRule>
          <x14:cfRule type="cellIs" priority="6476" operator="equal" id="{11203B99-D6E9-4486-87C4-E844CE00A936}">
            <xm:f>Tables!$B$6</xm:f>
            <x14:dxf>
              <fill>
                <patternFill>
                  <bgColor rgb="FFFF0000"/>
                </patternFill>
              </fill>
            </x14:dxf>
          </x14:cfRule>
          <xm:sqref>J1967:K1967</xm:sqref>
        </x14:conditionalFormatting>
        <x14:conditionalFormatting xmlns:xm="http://schemas.microsoft.com/office/excel/2006/main">
          <x14:cfRule type="cellIs" priority="6469" operator="equal" id="{08AA1524-FE78-46F5-A70C-FBBE2D46938F}">
            <xm:f>Tables!$B$3</xm:f>
            <x14:dxf>
              <fill>
                <patternFill>
                  <bgColor rgb="FFFFFFCC"/>
                </patternFill>
              </fill>
            </x14:dxf>
          </x14:cfRule>
          <x14:cfRule type="cellIs" priority="6470" operator="equal" id="{1B7ECCA3-8B16-4AA9-BB46-0DCF9C932546}">
            <xm:f>Tables!$B$4</xm:f>
            <x14:dxf>
              <fill>
                <patternFill>
                  <bgColor rgb="FF92D050"/>
                </patternFill>
              </fill>
            </x14:dxf>
          </x14:cfRule>
          <x14:cfRule type="cellIs" priority="6471" operator="equal" id="{5F6432AA-730C-4344-84F9-E905334B0970}">
            <xm:f>Tables!$B$5</xm:f>
            <x14:dxf>
              <fill>
                <patternFill>
                  <bgColor rgb="FFFFC000"/>
                </patternFill>
              </fill>
            </x14:dxf>
          </x14:cfRule>
          <x14:cfRule type="cellIs" priority="6472" operator="equal" id="{EDC56331-93C0-4CE5-B05E-621268BADCB0}">
            <xm:f>Tables!$B$6</xm:f>
            <x14:dxf>
              <fill>
                <patternFill>
                  <bgColor rgb="FFFF0000"/>
                </patternFill>
              </fill>
            </x14:dxf>
          </x14:cfRule>
          <xm:sqref>Q1967</xm:sqref>
        </x14:conditionalFormatting>
        <x14:conditionalFormatting xmlns:xm="http://schemas.microsoft.com/office/excel/2006/main">
          <x14:cfRule type="cellIs" priority="6465" operator="equal" id="{F43022D5-1789-47CC-A0A1-67D123F3D17C}">
            <xm:f>Tables!$B$3</xm:f>
            <x14:dxf>
              <fill>
                <patternFill>
                  <bgColor rgb="FFFFFFCC"/>
                </patternFill>
              </fill>
            </x14:dxf>
          </x14:cfRule>
          <x14:cfRule type="cellIs" priority="6466" operator="equal" id="{FD51BE64-FB98-431D-8EF9-D8746679F4CB}">
            <xm:f>Tables!$B$4</xm:f>
            <x14:dxf>
              <fill>
                <patternFill>
                  <bgColor rgb="FF92D050"/>
                </patternFill>
              </fill>
            </x14:dxf>
          </x14:cfRule>
          <x14:cfRule type="cellIs" priority="6467" operator="equal" id="{C068A33F-9767-40B3-9294-03838E09049F}">
            <xm:f>Tables!$B$5</xm:f>
            <x14:dxf>
              <fill>
                <patternFill>
                  <bgColor rgb="FFFFC000"/>
                </patternFill>
              </fill>
            </x14:dxf>
          </x14:cfRule>
          <x14:cfRule type="cellIs" priority="6468" operator="equal" id="{5583C479-9B9B-45F1-BE8A-CE630F8C4260}">
            <xm:f>Tables!$B$6</xm:f>
            <x14:dxf>
              <fill>
                <patternFill>
                  <bgColor rgb="FFFF0000"/>
                </patternFill>
              </fill>
            </x14:dxf>
          </x14:cfRule>
          <xm:sqref>M1967</xm:sqref>
        </x14:conditionalFormatting>
        <x14:conditionalFormatting xmlns:xm="http://schemas.microsoft.com/office/excel/2006/main">
          <x14:cfRule type="cellIs" priority="6461" operator="equal" id="{E6C010C2-20FE-4A9A-B9B3-AC58D1692FFA}">
            <xm:f>Tables!$B$3</xm:f>
            <x14:dxf>
              <fill>
                <patternFill>
                  <bgColor rgb="FFFFFFCC"/>
                </patternFill>
              </fill>
            </x14:dxf>
          </x14:cfRule>
          <x14:cfRule type="cellIs" priority="6462" operator="equal" id="{DD22B55B-C630-4D61-B752-38F53E63BDD5}">
            <xm:f>Tables!$B$4</xm:f>
            <x14:dxf>
              <fill>
                <patternFill>
                  <bgColor rgb="FF92D050"/>
                </patternFill>
              </fill>
            </x14:dxf>
          </x14:cfRule>
          <x14:cfRule type="cellIs" priority="6463" operator="equal" id="{73BFF14D-8130-4926-AC11-441F4B382154}">
            <xm:f>Tables!$B$5</xm:f>
            <x14:dxf>
              <fill>
                <patternFill>
                  <bgColor rgb="FFFFC000"/>
                </patternFill>
              </fill>
            </x14:dxf>
          </x14:cfRule>
          <x14:cfRule type="cellIs" priority="6464" operator="equal" id="{D38500E3-7FB5-479E-96EC-9181F30A1902}">
            <xm:f>Tables!$B$6</xm:f>
            <x14:dxf>
              <fill>
                <patternFill>
                  <bgColor rgb="FFFF0000"/>
                </patternFill>
              </fill>
            </x14:dxf>
          </x14:cfRule>
          <xm:sqref>J1972:K1972</xm:sqref>
        </x14:conditionalFormatting>
        <x14:conditionalFormatting xmlns:xm="http://schemas.microsoft.com/office/excel/2006/main">
          <x14:cfRule type="cellIs" priority="6457" operator="equal" id="{C51A3E01-94D8-4227-BAC5-3E114C087664}">
            <xm:f>Tables!$B$3</xm:f>
            <x14:dxf>
              <fill>
                <patternFill>
                  <bgColor rgb="FFFFFFCC"/>
                </patternFill>
              </fill>
            </x14:dxf>
          </x14:cfRule>
          <x14:cfRule type="cellIs" priority="6458" operator="equal" id="{5F1BFAD2-532F-49A1-B7D5-284F88C82362}">
            <xm:f>Tables!$B$4</xm:f>
            <x14:dxf>
              <fill>
                <patternFill>
                  <bgColor rgb="FF92D050"/>
                </patternFill>
              </fill>
            </x14:dxf>
          </x14:cfRule>
          <x14:cfRule type="cellIs" priority="6459" operator="equal" id="{B13E7FB6-71ED-4235-9148-3566A8E01854}">
            <xm:f>Tables!$B$5</xm:f>
            <x14:dxf>
              <fill>
                <patternFill>
                  <bgColor rgb="FFFFC000"/>
                </patternFill>
              </fill>
            </x14:dxf>
          </x14:cfRule>
          <x14:cfRule type="cellIs" priority="6460" operator="equal" id="{F84E0174-625C-4C9F-A8CB-86484511A133}">
            <xm:f>Tables!$B$6</xm:f>
            <x14:dxf>
              <fill>
                <patternFill>
                  <bgColor rgb="FFFF0000"/>
                </patternFill>
              </fill>
            </x14:dxf>
          </x14:cfRule>
          <xm:sqref>Q1972</xm:sqref>
        </x14:conditionalFormatting>
        <x14:conditionalFormatting xmlns:xm="http://schemas.microsoft.com/office/excel/2006/main">
          <x14:cfRule type="cellIs" priority="6453" operator="equal" id="{51C12FBB-6749-4C64-98F0-36986CD26DF7}">
            <xm:f>Tables!$B$3</xm:f>
            <x14:dxf>
              <fill>
                <patternFill>
                  <bgColor rgb="FFFFFFCC"/>
                </patternFill>
              </fill>
            </x14:dxf>
          </x14:cfRule>
          <x14:cfRule type="cellIs" priority="6454" operator="equal" id="{ABFC2F7A-1CDF-40AB-BCAF-80F0C664558E}">
            <xm:f>Tables!$B$4</xm:f>
            <x14:dxf>
              <fill>
                <patternFill>
                  <bgColor rgb="FF92D050"/>
                </patternFill>
              </fill>
            </x14:dxf>
          </x14:cfRule>
          <x14:cfRule type="cellIs" priority="6455" operator="equal" id="{1CC9FA67-CF71-4C3A-B360-2EC1A4C40882}">
            <xm:f>Tables!$B$5</xm:f>
            <x14:dxf>
              <fill>
                <patternFill>
                  <bgColor rgb="FFFFC000"/>
                </patternFill>
              </fill>
            </x14:dxf>
          </x14:cfRule>
          <x14:cfRule type="cellIs" priority="6456" operator="equal" id="{0118110D-0AC5-4E42-942C-F68E1C81FF73}">
            <xm:f>Tables!$B$6</xm:f>
            <x14:dxf>
              <fill>
                <patternFill>
                  <bgColor rgb="FFFF0000"/>
                </patternFill>
              </fill>
            </x14:dxf>
          </x14:cfRule>
          <xm:sqref>M1972</xm:sqref>
        </x14:conditionalFormatting>
        <x14:conditionalFormatting xmlns:xm="http://schemas.microsoft.com/office/excel/2006/main">
          <x14:cfRule type="cellIs" priority="6449" operator="equal" id="{F7F280D9-F9CE-408A-B278-3BAAE2244E1A}">
            <xm:f>Tables!$B$3</xm:f>
            <x14:dxf>
              <fill>
                <patternFill>
                  <bgColor rgb="FFFFFFCC"/>
                </patternFill>
              </fill>
            </x14:dxf>
          </x14:cfRule>
          <x14:cfRule type="cellIs" priority="6450" operator="equal" id="{5B708E91-D6B2-407A-AAFA-74F2DCB2C6CC}">
            <xm:f>Tables!$B$4</xm:f>
            <x14:dxf>
              <fill>
                <patternFill>
                  <bgColor rgb="FF92D050"/>
                </patternFill>
              </fill>
            </x14:dxf>
          </x14:cfRule>
          <x14:cfRule type="cellIs" priority="6451" operator="equal" id="{A90536D1-81E1-4993-A314-67B3ABAB0D72}">
            <xm:f>Tables!$B$5</xm:f>
            <x14:dxf>
              <fill>
                <patternFill>
                  <bgColor rgb="FFFFC000"/>
                </patternFill>
              </fill>
            </x14:dxf>
          </x14:cfRule>
          <x14:cfRule type="cellIs" priority="6452" operator="equal" id="{C1DFD2F1-357D-4774-AC8C-6EC79F9970D0}">
            <xm:f>Tables!$B$6</xm:f>
            <x14:dxf>
              <fill>
                <patternFill>
                  <bgColor rgb="FFFF0000"/>
                </patternFill>
              </fill>
            </x14:dxf>
          </x14:cfRule>
          <xm:sqref>J1977:K1977</xm:sqref>
        </x14:conditionalFormatting>
        <x14:conditionalFormatting xmlns:xm="http://schemas.microsoft.com/office/excel/2006/main">
          <x14:cfRule type="cellIs" priority="6445" operator="equal" id="{166ED11A-33EA-49F4-BE29-203AC5224821}">
            <xm:f>Tables!$B$3</xm:f>
            <x14:dxf>
              <fill>
                <patternFill>
                  <bgColor rgb="FFFFFFCC"/>
                </patternFill>
              </fill>
            </x14:dxf>
          </x14:cfRule>
          <x14:cfRule type="cellIs" priority="6446" operator="equal" id="{9D8B8ECD-3EE3-4628-9CF0-20FE742736B6}">
            <xm:f>Tables!$B$4</xm:f>
            <x14:dxf>
              <fill>
                <patternFill>
                  <bgColor rgb="FF92D050"/>
                </patternFill>
              </fill>
            </x14:dxf>
          </x14:cfRule>
          <x14:cfRule type="cellIs" priority="6447" operator="equal" id="{300264DC-BCBC-40A6-AA90-4CC19736D6F1}">
            <xm:f>Tables!$B$5</xm:f>
            <x14:dxf>
              <fill>
                <patternFill>
                  <bgColor rgb="FFFFC000"/>
                </patternFill>
              </fill>
            </x14:dxf>
          </x14:cfRule>
          <x14:cfRule type="cellIs" priority="6448" operator="equal" id="{F7FCBD8F-77C9-44D7-BDAA-FF9A333B0E8A}">
            <xm:f>Tables!$B$6</xm:f>
            <x14:dxf>
              <fill>
                <patternFill>
                  <bgColor rgb="FFFF0000"/>
                </patternFill>
              </fill>
            </x14:dxf>
          </x14:cfRule>
          <xm:sqref>Q1977</xm:sqref>
        </x14:conditionalFormatting>
        <x14:conditionalFormatting xmlns:xm="http://schemas.microsoft.com/office/excel/2006/main">
          <x14:cfRule type="cellIs" priority="6441" operator="equal" id="{62418AE7-7A32-4DD4-B238-AEB107710532}">
            <xm:f>Tables!$B$3</xm:f>
            <x14:dxf>
              <fill>
                <patternFill>
                  <bgColor rgb="FFFFFFCC"/>
                </patternFill>
              </fill>
            </x14:dxf>
          </x14:cfRule>
          <x14:cfRule type="cellIs" priority="6442" operator="equal" id="{AF1963F4-A0F1-47B1-8FC2-513DA8B3252D}">
            <xm:f>Tables!$B$4</xm:f>
            <x14:dxf>
              <fill>
                <patternFill>
                  <bgColor rgb="FF92D050"/>
                </patternFill>
              </fill>
            </x14:dxf>
          </x14:cfRule>
          <x14:cfRule type="cellIs" priority="6443" operator="equal" id="{421E6B8C-952B-447F-87B4-23DED4325E0D}">
            <xm:f>Tables!$B$5</xm:f>
            <x14:dxf>
              <fill>
                <patternFill>
                  <bgColor rgb="FFFFC000"/>
                </patternFill>
              </fill>
            </x14:dxf>
          </x14:cfRule>
          <x14:cfRule type="cellIs" priority="6444" operator="equal" id="{2B8A285C-5AF5-4323-B560-603E86DF3648}">
            <xm:f>Tables!$B$6</xm:f>
            <x14:dxf>
              <fill>
                <patternFill>
                  <bgColor rgb="FFFF0000"/>
                </patternFill>
              </fill>
            </x14:dxf>
          </x14:cfRule>
          <xm:sqref>M1977</xm:sqref>
        </x14:conditionalFormatting>
        <x14:conditionalFormatting xmlns:xm="http://schemas.microsoft.com/office/excel/2006/main">
          <x14:cfRule type="cellIs" priority="6437" operator="equal" id="{98C66ADD-1F3D-495B-8BCB-17C3F9395550}">
            <xm:f>Tables!$B$3</xm:f>
            <x14:dxf>
              <fill>
                <patternFill>
                  <bgColor rgb="FFFFFFCC"/>
                </patternFill>
              </fill>
            </x14:dxf>
          </x14:cfRule>
          <x14:cfRule type="cellIs" priority="6438" operator="equal" id="{CEA8298A-5C85-4EAC-91AD-18C1F289855D}">
            <xm:f>Tables!$B$4</xm:f>
            <x14:dxf>
              <fill>
                <patternFill>
                  <bgColor rgb="FF92D050"/>
                </patternFill>
              </fill>
            </x14:dxf>
          </x14:cfRule>
          <x14:cfRule type="cellIs" priority="6439" operator="equal" id="{6AE03F7B-DA21-45E7-B5A7-CAD465B0B0FA}">
            <xm:f>Tables!$B$5</xm:f>
            <x14:dxf>
              <fill>
                <patternFill>
                  <bgColor rgb="FFFFC000"/>
                </patternFill>
              </fill>
            </x14:dxf>
          </x14:cfRule>
          <x14:cfRule type="cellIs" priority="6440" operator="equal" id="{5CFFB290-B7A7-4F3F-9393-4F6551A76559}">
            <xm:f>Tables!$B$6</xm:f>
            <x14:dxf>
              <fill>
                <patternFill>
                  <bgColor rgb="FFFF0000"/>
                </patternFill>
              </fill>
            </x14:dxf>
          </x14:cfRule>
          <xm:sqref>J1982:K1982</xm:sqref>
        </x14:conditionalFormatting>
        <x14:conditionalFormatting xmlns:xm="http://schemas.microsoft.com/office/excel/2006/main">
          <x14:cfRule type="cellIs" priority="6433" operator="equal" id="{776174DC-7AB9-4473-AEF5-364FDBC11E8E}">
            <xm:f>Tables!$B$3</xm:f>
            <x14:dxf>
              <fill>
                <patternFill>
                  <bgColor rgb="FFFFFFCC"/>
                </patternFill>
              </fill>
            </x14:dxf>
          </x14:cfRule>
          <x14:cfRule type="cellIs" priority="6434" operator="equal" id="{85D0384B-7469-4402-B6DA-57FF65D35860}">
            <xm:f>Tables!$B$4</xm:f>
            <x14:dxf>
              <fill>
                <patternFill>
                  <bgColor rgb="FF92D050"/>
                </patternFill>
              </fill>
            </x14:dxf>
          </x14:cfRule>
          <x14:cfRule type="cellIs" priority="6435" operator="equal" id="{D12D54EB-7253-452D-AC66-95847DB297CE}">
            <xm:f>Tables!$B$5</xm:f>
            <x14:dxf>
              <fill>
                <patternFill>
                  <bgColor rgb="FFFFC000"/>
                </patternFill>
              </fill>
            </x14:dxf>
          </x14:cfRule>
          <x14:cfRule type="cellIs" priority="6436" operator="equal" id="{B97A0C3E-E201-459A-98B2-6DEF94791DB8}">
            <xm:f>Tables!$B$6</xm:f>
            <x14:dxf>
              <fill>
                <patternFill>
                  <bgColor rgb="FFFF0000"/>
                </patternFill>
              </fill>
            </x14:dxf>
          </x14:cfRule>
          <xm:sqref>Q1982</xm:sqref>
        </x14:conditionalFormatting>
        <x14:conditionalFormatting xmlns:xm="http://schemas.microsoft.com/office/excel/2006/main">
          <x14:cfRule type="cellIs" priority="6429" operator="equal" id="{7863C33B-B5EF-44F6-9524-DB4048A62C22}">
            <xm:f>Tables!$B$3</xm:f>
            <x14:dxf>
              <fill>
                <patternFill>
                  <bgColor rgb="FFFFFFCC"/>
                </patternFill>
              </fill>
            </x14:dxf>
          </x14:cfRule>
          <x14:cfRule type="cellIs" priority="6430" operator="equal" id="{E0E60F5F-BD52-4096-B86B-4129836757A8}">
            <xm:f>Tables!$B$4</xm:f>
            <x14:dxf>
              <fill>
                <patternFill>
                  <bgColor rgb="FF92D050"/>
                </patternFill>
              </fill>
            </x14:dxf>
          </x14:cfRule>
          <x14:cfRule type="cellIs" priority="6431" operator="equal" id="{C3636A28-8865-4CB0-86F9-CF59889A9D0D}">
            <xm:f>Tables!$B$5</xm:f>
            <x14:dxf>
              <fill>
                <patternFill>
                  <bgColor rgb="FFFFC000"/>
                </patternFill>
              </fill>
            </x14:dxf>
          </x14:cfRule>
          <x14:cfRule type="cellIs" priority="6432" operator="equal" id="{7CF8EE81-C5D7-4F31-AD7E-62FDC9F00E4D}">
            <xm:f>Tables!$B$6</xm:f>
            <x14:dxf>
              <fill>
                <patternFill>
                  <bgColor rgb="FFFF0000"/>
                </patternFill>
              </fill>
            </x14:dxf>
          </x14:cfRule>
          <xm:sqref>M1982</xm:sqref>
        </x14:conditionalFormatting>
        <x14:conditionalFormatting xmlns:xm="http://schemas.microsoft.com/office/excel/2006/main">
          <x14:cfRule type="cellIs" priority="6425" operator="equal" id="{9CF63411-1211-4BFC-8967-21C66C008D86}">
            <xm:f>Tables!$B$3</xm:f>
            <x14:dxf>
              <fill>
                <patternFill>
                  <bgColor rgb="FFFFFFCC"/>
                </patternFill>
              </fill>
            </x14:dxf>
          </x14:cfRule>
          <x14:cfRule type="cellIs" priority="6426" operator="equal" id="{527C1709-AEE1-4C42-B0EC-98091B3FA1BE}">
            <xm:f>Tables!$B$4</xm:f>
            <x14:dxf>
              <fill>
                <patternFill>
                  <bgColor rgb="FF92D050"/>
                </patternFill>
              </fill>
            </x14:dxf>
          </x14:cfRule>
          <x14:cfRule type="cellIs" priority="6427" operator="equal" id="{05EBD13A-0D85-4CDD-8974-635D25E8A0C1}">
            <xm:f>Tables!$B$5</xm:f>
            <x14:dxf>
              <fill>
                <patternFill>
                  <bgColor rgb="FFFFC000"/>
                </patternFill>
              </fill>
            </x14:dxf>
          </x14:cfRule>
          <x14:cfRule type="cellIs" priority="6428" operator="equal" id="{940535CB-1A74-43AD-AC4C-006F55CF42D7}">
            <xm:f>Tables!$B$6</xm:f>
            <x14:dxf>
              <fill>
                <patternFill>
                  <bgColor rgb="FFFF0000"/>
                </patternFill>
              </fill>
            </x14:dxf>
          </x14:cfRule>
          <xm:sqref>J1987:K1987</xm:sqref>
        </x14:conditionalFormatting>
        <x14:conditionalFormatting xmlns:xm="http://schemas.microsoft.com/office/excel/2006/main">
          <x14:cfRule type="cellIs" priority="6421" operator="equal" id="{E14178D3-4E00-4253-8C0E-98EC6F894447}">
            <xm:f>Tables!$B$3</xm:f>
            <x14:dxf>
              <fill>
                <patternFill>
                  <bgColor rgb="FFFFFFCC"/>
                </patternFill>
              </fill>
            </x14:dxf>
          </x14:cfRule>
          <x14:cfRule type="cellIs" priority="6422" operator="equal" id="{B2B574A4-08B0-4A66-A9F2-5C5B6DD657CD}">
            <xm:f>Tables!$B$4</xm:f>
            <x14:dxf>
              <fill>
                <patternFill>
                  <bgColor rgb="FF92D050"/>
                </patternFill>
              </fill>
            </x14:dxf>
          </x14:cfRule>
          <x14:cfRule type="cellIs" priority="6423" operator="equal" id="{891277D0-2E4A-4D49-9F13-C8365637CF17}">
            <xm:f>Tables!$B$5</xm:f>
            <x14:dxf>
              <fill>
                <patternFill>
                  <bgColor rgb="FFFFC000"/>
                </patternFill>
              </fill>
            </x14:dxf>
          </x14:cfRule>
          <x14:cfRule type="cellIs" priority="6424" operator="equal" id="{6254F76D-045A-40AF-A929-26E5D5AA81E5}">
            <xm:f>Tables!$B$6</xm:f>
            <x14:dxf>
              <fill>
                <patternFill>
                  <bgColor rgb="FFFF0000"/>
                </patternFill>
              </fill>
            </x14:dxf>
          </x14:cfRule>
          <xm:sqref>Q1987</xm:sqref>
        </x14:conditionalFormatting>
        <x14:conditionalFormatting xmlns:xm="http://schemas.microsoft.com/office/excel/2006/main">
          <x14:cfRule type="cellIs" priority="6417" operator="equal" id="{F7C87584-1C29-425D-9A9B-810E48515D52}">
            <xm:f>Tables!$B$3</xm:f>
            <x14:dxf>
              <fill>
                <patternFill>
                  <bgColor rgb="FFFFFFCC"/>
                </patternFill>
              </fill>
            </x14:dxf>
          </x14:cfRule>
          <x14:cfRule type="cellIs" priority="6418" operator="equal" id="{9F0AC38E-603F-4EFA-817D-156632DE12AB}">
            <xm:f>Tables!$B$4</xm:f>
            <x14:dxf>
              <fill>
                <patternFill>
                  <bgColor rgb="FF92D050"/>
                </patternFill>
              </fill>
            </x14:dxf>
          </x14:cfRule>
          <x14:cfRule type="cellIs" priority="6419" operator="equal" id="{1CD39823-5A50-40CA-95AE-F5A2CC1B6671}">
            <xm:f>Tables!$B$5</xm:f>
            <x14:dxf>
              <fill>
                <patternFill>
                  <bgColor rgb="FFFFC000"/>
                </patternFill>
              </fill>
            </x14:dxf>
          </x14:cfRule>
          <x14:cfRule type="cellIs" priority="6420" operator="equal" id="{9733E883-B94A-44F1-BD15-11C25C7BB6CD}">
            <xm:f>Tables!$B$6</xm:f>
            <x14:dxf>
              <fill>
                <patternFill>
                  <bgColor rgb="FFFF0000"/>
                </patternFill>
              </fill>
            </x14:dxf>
          </x14:cfRule>
          <xm:sqref>M1987</xm:sqref>
        </x14:conditionalFormatting>
        <x14:conditionalFormatting xmlns:xm="http://schemas.microsoft.com/office/excel/2006/main">
          <x14:cfRule type="cellIs" priority="6413" operator="equal" id="{8FBB6E1E-449A-4B00-9757-5C4F2DA57892}">
            <xm:f>Tables!$B$3</xm:f>
            <x14:dxf>
              <fill>
                <patternFill>
                  <bgColor rgb="FFFFFFCC"/>
                </patternFill>
              </fill>
            </x14:dxf>
          </x14:cfRule>
          <x14:cfRule type="cellIs" priority="6414" operator="equal" id="{1E010793-10AC-4DD4-BE4A-56D9790E480B}">
            <xm:f>Tables!$B$4</xm:f>
            <x14:dxf>
              <fill>
                <patternFill>
                  <bgColor rgb="FF92D050"/>
                </patternFill>
              </fill>
            </x14:dxf>
          </x14:cfRule>
          <x14:cfRule type="cellIs" priority="6415" operator="equal" id="{BBC879AF-D181-459B-B435-7273743E4868}">
            <xm:f>Tables!$B$5</xm:f>
            <x14:dxf>
              <fill>
                <patternFill>
                  <bgColor rgb="FFFFC000"/>
                </patternFill>
              </fill>
            </x14:dxf>
          </x14:cfRule>
          <x14:cfRule type="cellIs" priority="6416" operator="equal" id="{A230DD17-A1DB-4124-9F6E-D563489D4414}">
            <xm:f>Tables!$B$6</xm:f>
            <x14:dxf>
              <fill>
                <patternFill>
                  <bgColor rgb="FFFF0000"/>
                </patternFill>
              </fill>
            </x14:dxf>
          </x14:cfRule>
          <xm:sqref>J1992:K1992</xm:sqref>
        </x14:conditionalFormatting>
        <x14:conditionalFormatting xmlns:xm="http://schemas.microsoft.com/office/excel/2006/main">
          <x14:cfRule type="cellIs" priority="6409" operator="equal" id="{85083C8D-4214-4A77-A1E3-6FACF57A1E8C}">
            <xm:f>Tables!$B$3</xm:f>
            <x14:dxf>
              <fill>
                <patternFill>
                  <bgColor rgb="FFFFFFCC"/>
                </patternFill>
              </fill>
            </x14:dxf>
          </x14:cfRule>
          <x14:cfRule type="cellIs" priority="6410" operator="equal" id="{D50E8953-1BBC-4215-BF7F-AF47EA15D3AA}">
            <xm:f>Tables!$B$4</xm:f>
            <x14:dxf>
              <fill>
                <patternFill>
                  <bgColor rgb="FF92D050"/>
                </patternFill>
              </fill>
            </x14:dxf>
          </x14:cfRule>
          <x14:cfRule type="cellIs" priority="6411" operator="equal" id="{C6BA87B2-6E9C-4E17-885B-16D024761E96}">
            <xm:f>Tables!$B$5</xm:f>
            <x14:dxf>
              <fill>
                <patternFill>
                  <bgColor rgb="FFFFC000"/>
                </patternFill>
              </fill>
            </x14:dxf>
          </x14:cfRule>
          <x14:cfRule type="cellIs" priority="6412" operator="equal" id="{18E28129-EFA5-40AC-BC09-370438984EC3}">
            <xm:f>Tables!$B$6</xm:f>
            <x14:dxf>
              <fill>
                <patternFill>
                  <bgColor rgb="FFFF0000"/>
                </patternFill>
              </fill>
            </x14:dxf>
          </x14:cfRule>
          <xm:sqref>Q1992</xm:sqref>
        </x14:conditionalFormatting>
        <x14:conditionalFormatting xmlns:xm="http://schemas.microsoft.com/office/excel/2006/main">
          <x14:cfRule type="cellIs" priority="6405" operator="equal" id="{A0E33B8E-3BFD-483F-9EB5-1AB43E513AD1}">
            <xm:f>Tables!$B$3</xm:f>
            <x14:dxf>
              <fill>
                <patternFill>
                  <bgColor rgb="FFFFFFCC"/>
                </patternFill>
              </fill>
            </x14:dxf>
          </x14:cfRule>
          <x14:cfRule type="cellIs" priority="6406" operator="equal" id="{98A0D8D7-52C1-4EC9-885C-1ED06813AD09}">
            <xm:f>Tables!$B$4</xm:f>
            <x14:dxf>
              <fill>
                <patternFill>
                  <bgColor rgb="FF92D050"/>
                </patternFill>
              </fill>
            </x14:dxf>
          </x14:cfRule>
          <x14:cfRule type="cellIs" priority="6407" operator="equal" id="{D432809E-7ACB-4C76-9938-433597923C9E}">
            <xm:f>Tables!$B$5</xm:f>
            <x14:dxf>
              <fill>
                <patternFill>
                  <bgColor rgb="FFFFC000"/>
                </patternFill>
              </fill>
            </x14:dxf>
          </x14:cfRule>
          <x14:cfRule type="cellIs" priority="6408" operator="equal" id="{06E72F95-7679-4624-8A85-FABA21508DF1}">
            <xm:f>Tables!$B$6</xm:f>
            <x14:dxf>
              <fill>
                <patternFill>
                  <bgColor rgb="FFFF0000"/>
                </patternFill>
              </fill>
            </x14:dxf>
          </x14:cfRule>
          <xm:sqref>M1992</xm:sqref>
        </x14:conditionalFormatting>
        <x14:conditionalFormatting xmlns:xm="http://schemas.microsoft.com/office/excel/2006/main">
          <x14:cfRule type="cellIs" priority="6402" operator="equal" id="{6ADAB646-DE4E-4B82-B75A-45EA6247901D}">
            <xm:f>Tables!$B$6</xm:f>
            <x14:dxf>
              <fill>
                <patternFill>
                  <bgColor rgb="FFFF0000"/>
                </patternFill>
              </fill>
            </x14:dxf>
          </x14:cfRule>
          <x14:cfRule type="cellIs" priority="6403" operator="equal" id="{41250E8F-5EB8-4B44-B659-C0BC9F60742B}">
            <xm:f>Tables!$B$5</xm:f>
            <x14:dxf>
              <fill>
                <patternFill>
                  <bgColor rgb="FFFFC000"/>
                </patternFill>
              </fill>
            </x14:dxf>
          </x14:cfRule>
          <x14:cfRule type="cellIs" priority="6404" operator="equal" id="{1919EB1B-BB3B-45CA-85AC-26E4830AF74D}">
            <xm:f>Tables!$B$4</xm:f>
            <x14:dxf>
              <fill>
                <patternFill>
                  <bgColor rgb="FF92D050"/>
                </patternFill>
              </fill>
            </x14:dxf>
          </x14:cfRule>
          <xm:sqref>Q2043 M2043 M2048 Q2048 Q2053 M2053 M2058 Q2058 Q2063 M2063 M2068 Q2068 Q2073 M2073 Q2038 M2038</xm:sqref>
        </x14:conditionalFormatting>
        <x14:conditionalFormatting xmlns:xm="http://schemas.microsoft.com/office/excel/2006/main">
          <x14:cfRule type="cellIs" priority="6386" operator="equal" id="{E8105BBC-5D10-4FA2-9E03-8DE1AD5A429D}">
            <xm:f>Tables!$B$3</xm:f>
            <x14:dxf>
              <fill>
                <patternFill>
                  <bgColor rgb="FFFFFFCC"/>
                </patternFill>
              </fill>
            </x14:dxf>
          </x14:cfRule>
          <x14:cfRule type="cellIs" priority="6387" operator="equal" id="{79792577-6A87-45E6-B686-9D3C52582A86}">
            <xm:f>Tables!$B$4</xm:f>
            <x14:dxf>
              <fill>
                <patternFill>
                  <bgColor rgb="FF92D050"/>
                </patternFill>
              </fill>
            </x14:dxf>
          </x14:cfRule>
          <x14:cfRule type="cellIs" priority="6388" operator="equal" id="{F6423608-FFF9-4163-BA35-382DE3276007}">
            <xm:f>Tables!$B$5</xm:f>
            <x14:dxf>
              <fill>
                <patternFill>
                  <bgColor rgb="FFFFC000"/>
                </patternFill>
              </fill>
            </x14:dxf>
          </x14:cfRule>
          <x14:cfRule type="cellIs" priority="6389" operator="equal" id="{A03BF65B-71CB-4E9A-820C-FB96F342F40A}">
            <xm:f>Tables!$B$6</xm:f>
            <x14:dxf>
              <fill>
                <patternFill>
                  <bgColor rgb="FFFF0000"/>
                </patternFill>
              </fill>
            </x14:dxf>
          </x14:cfRule>
          <xm:sqref>F2076</xm:sqref>
        </x14:conditionalFormatting>
        <x14:conditionalFormatting xmlns:xm="http://schemas.microsoft.com/office/excel/2006/main">
          <x14:cfRule type="cellIs" priority="6382" operator="equal" id="{9105B6A6-3A71-4FB7-B119-D0BCD6D73644}">
            <xm:f>Tables!$B$3</xm:f>
            <x14:dxf>
              <fill>
                <patternFill>
                  <bgColor rgb="FFFFFFCC"/>
                </patternFill>
              </fill>
            </x14:dxf>
          </x14:cfRule>
          <x14:cfRule type="cellIs" priority="6383" operator="equal" id="{38B16FF2-D700-4ECA-9498-6AF588B40F90}">
            <xm:f>Tables!$B$4</xm:f>
            <x14:dxf>
              <fill>
                <patternFill>
                  <bgColor rgb="FF92D050"/>
                </patternFill>
              </fill>
            </x14:dxf>
          </x14:cfRule>
          <x14:cfRule type="cellIs" priority="6384" operator="equal" id="{C0F1B6D1-F845-4CF5-8B48-5D37B1F3B48F}">
            <xm:f>Tables!$B$5</xm:f>
            <x14:dxf>
              <fill>
                <patternFill>
                  <bgColor rgb="FFFFC000"/>
                </patternFill>
              </fill>
            </x14:dxf>
          </x14:cfRule>
          <x14:cfRule type="cellIs" priority="6385" operator="equal" id="{61039B55-0886-4A33-9710-F5CD6C89A37C}">
            <xm:f>Tables!$B$6</xm:f>
            <x14:dxf>
              <fill>
                <patternFill>
                  <bgColor rgb="FFFF0000"/>
                </patternFill>
              </fill>
            </x14:dxf>
          </x14:cfRule>
          <xm:sqref>F2075</xm:sqref>
        </x14:conditionalFormatting>
        <x14:conditionalFormatting xmlns:xm="http://schemas.microsoft.com/office/excel/2006/main">
          <x14:cfRule type="cellIs" priority="6378" operator="equal" id="{33294B1F-9873-499B-A5B1-4178F13F44A6}">
            <xm:f>Tables!$B$3</xm:f>
            <x14:dxf>
              <fill>
                <patternFill>
                  <bgColor rgb="FFFFFFCC"/>
                </patternFill>
              </fill>
            </x14:dxf>
          </x14:cfRule>
          <x14:cfRule type="cellIs" priority="6379" operator="equal" id="{25043C1A-0F42-4EBA-994E-07418755B363}">
            <xm:f>Tables!$B$4</xm:f>
            <x14:dxf>
              <fill>
                <patternFill>
                  <bgColor rgb="FF92D050"/>
                </patternFill>
              </fill>
            </x14:dxf>
          </x14:cfRule>
          <x14:cfRule type="cellIs" priority="6380" operator="equal" id="{2CBA9A99-2FB7-421D-8540-B9A71FF34D3F}">
            <xm:f>Tables!$B$5</xm:f>
            <x14:dxf>
              <fill>
                <patternFill>
                  <bgColor rgb="FFFFC000"/>
                </patternFill>
              </fill>
            </x14:dxf>
          </x14:cfRule>
          <x14:cfRule type="cellIs" priority="6381" operator="equal" id="{6F92E1A8-E436-4EAE-B04E-C27D5AFCBBC7}">
            <xm:f>Tables!$B$6</xm:f>
            <x14:dxf>
              <fill>
                <patternFill>
                  <bgColor rgb="FFFF0000"/>
                </patternFill>
              </fill>
            </x14:dxf>
          </x14:cfRule>
          <xm:sqref>F2074</xm:sqref>
        </x14:conditionalFormatting>
        <x14:conditionalFormatting xmlns:xm="http://schemas.microsoft.com/office/excel/2006/main">
          <x14:cfRule type="cellIs" priority="6362" operator="equal" id="{508D9B9C-FE82-48B4-949F-6DC1A859F1A4}">
            <xm:f>Tables!$B$3</xm:f>
            <x14:dxf>
              <fill>
                <patternFill>
                  <bgColor rgb="FFFFFFCC"/>
                </patternFill>
              </fill>
            </x14:dxf>
          </x14:cfRule>
          <x14:cfRule type="cellIs" priority="6363" operator="equal" id="{DDD100C5-768D-435C-90FC-8F1E6DA8D0B4}">
            <xm:f>Tables!$B$4</xm:f>
            <x14:dxf>
              <fill>
                <patternFill>
                  <bgColor rgb="FF92D050"/>
                </patternFill>
              </fill>
            </x14:dxf>
          </x14:cfRule>
          <x14:cfRule type="cellIs" priority="6364" operator="equal" id="{5A70A046-F414-4C33-BC08-018B47B05D67}">
            <xm:f>Tables!$B$5</xm:f>
            <x14:dxf>
              <fill>
                <patternFill>
                  <bgColor rgb="FFFFC000"/>
                </patternFill>
              </fill>
            </x14:dxf>
          </x14:cfRule>
          <x14:cfRule type="cellIs" priority="6365" operator="equal" id="{69834FD5-A81B-4008-9940-EAF1D359A453}">
            <xm:f>Tables!$B$6</xm:f>
            <x14:dxf>
              <fill>
                <patternFill>
                  <bgColor rgb="FFFF0000"/>
                </patternFill>
              </fill>
            </x14:dxf>
          </x14:cfRule>
          <xm:sqref>F2071</xm:sqref>
        </x14:conditionalFormatting>
        <x14:conditionalFormatting xmlns:xm="http://schemas.microsoft.com/office/excel/2006/main">
          <x14:cfRule type="cellIs" priority="6358" operator="equal" id="{25380F98-E7FC-4AB7-A5B5-6B283C0E6D64}">
            <xm:f>Tables!$B$3</xm:f>
            <x14:dxf>
              <fill>
                <patternFill>
                  <bgColor rgb="FFFFFFCC"/>
                </patternFill>
              </fill>
            </x14:dxf>
          </x14:cfRule>
          <x14:cfRule type="cellIs" priority="6359" operator="equal" id="{24E9E6A0-983A-45C8-8E57-ED864A322B36}">
            <xm:f>Tables!$B$4</xm:f>
            <x14:dxf>
              <fill>
                <patternFill>
                  <bgColor rgb="FF92D050"/>
                </patternFill>
              </fill>
            </x14:dxf>
          </x14:cfRule>
          <x14:cfRule type="cellIs" priority="6360" operator="equal" id="{7D8EF41A-F0CB-4083-85AB-3BF342C73A19}">
            <xm:f>Tables!$B$5</xm:f>
            <x14:dxf>
              <fill>
                <patternFill>
                  <bgColor rgb="FFFFC000"/>
                </patternFill>
              </fill>
            </x14:dxf>
          </x14:cfRule>
          <x14:cfRule type="cellIs" priority="6361" operator="equal" id="{089AD002-2522-4D20-82F5-C62A3AEBAF28}">
            <xm:f>Tables!$B$6</xm:f>
            <x14:dxf>
              <fill>
                <patternFill>
                  <bgColor rgb="FFFF0000"/>
                </patternFill>
              </fill>
            </x14:dxf>
          </x14:cfRule>
          <xm:sqref>F2070</xm:sqref>
        </x14:conditionalFormatting>
        <x14:conditionalFormatting xmlns:xm="http://schemas.microsoft.com/office/excel/2006/main">
          <x14:cfRule type="cellIs" priority="6354" operator="equal" id="{DB8E0178-E294-4272-B4E1-A978A46655E6}">
            <xm:f>Tables!$B$3</xm:f>
            <x14:dxf>
              <fill>
                <patternFill>
                  <bgColor rgb="FFFFFFCC"/>
                </patternFill>
              </fill>
            </x14:dxf>
          </x14:cfRule>
          <x14:cfRule type="cellIs" priority="6355" operator="equal" id="{9AEDAA26-62CF-4EA0-81CB-907D8FD3B501}">
            <xm:f>Tables!$B$4</xm:f>
            <x14:dxf>
              <fill>
                <patternFill>
                  <bgColor rgb="FF92D050"/>
                </patternFill>
              </fill>
            </x14:dxf>
          </x14:cfRule>
          <x14:cfRule type="cellIs" priority="6356" operator="equal" id="{5621BA60-7E5F-4884-933D-2FD710C81C31}">
            <xm:f>Tables!$B$5</xm:f>
            <x14:dxf>
              <fill>
                <patternFill>
                  <bgColor rgb="FFFFC000"/>
                </patternFill>
              </fill>
            </x14:dxf>
          </x14:cfRule>
          <x14:cfRule type="cellIs" priority="6357" operator="equal" id="{AAF02ACE-09FC-4F7B-9C6D-652AE04E5CB4}">
            <xm:f>Tables!$B$6</xm:f>
            <x14:dxf>
              <fill>
                <patternFill>
                  <bgColor rgb="FFFF0000"/>
                </patternFill>
              </fill>
            </x14:dxf>
          </x14:cfRule>
          <xm:sqref>F2069</xm:sqref>
        </x14:conditionalFormatting>
        <x14:conditionalFormatting xmlns:xm="http://schemas.microsoft.com/office/excel/2006/main">
          <x14:cfRule type="cellIs" priority="6338" operator="equal" id="{6B660EC5-E63B-44A0-871D-36E7D9C32FCF}">
            <xm:f>Tables!$B$3</xm:f>
            <x14:dxf>
              <fill>
                <patternFill>
                  <bgColor rgb="FFFFFFCC"/>
                </patternFill>
              </fill>
            </x14:dxf>
          </x14:cfRule>
          <x14:cfRule type="cellIs" priority="6339" operator="equal" id="{219F7B3F-3752-4A01-8777-B32A374B76FE}">
            <xm:f>Tables!$B$4</xm:f>
            <x14:dxf>
              <fill>
                <patternFill>
                  <bgColor rgb="FF92D050"/>
                </patternFill>
              </fill>
            </x14:dxf>
          </x14:cfRule>
          <x14:cfRule type="cellIs" priority="6340" operator="equal" id="{680D1AA8-3ADD-4E1A-B373-2369CD1BDE08}">
            <xm:f>Tables!$B$5</xm:f>
            <x14:dxf>
              <fill>
                <patternFill>
                  <bgColor rgb="FFFFC000"/>
                </patternFill>
              </fill>
            </x14:dxf>
          </x14:cfRule>
          <x14:cfRule type="cellIs" priority="6341" operator="equal" id="{695624C0-7E91-4A0D-8C0C-DE1018C83D25}">
            <xm:f>Tables!$B$6</xm:f>
            <x14:dxf>
              <fill>
                <patternFill>
                  <bgColor rgb="FFFF0000"/>
                </patternFill>
              </fill>
            </x14:dxf>
          </x14:cfRule>
          <xm:sqref>F2066</xm:sqref>
        </x14:conditionalFormatting>
        <x14:conditionalFormatting xmlns:xm="http://schemas.microsoft.com/office/excel/2006/main">
          <x14:cfRule type="cellIs" priority="6334" operator="equal" id="{97B2E98B-7680-402C-9C14-F1FE02C83167}">
            <xm:f>Tables!$B$3</xm:f>
            <x14:dxf>
              <fill>
                <patternFill>
                  <bgColor rgb="FFFFFFCC"/>
                </patternFill>
              </fill>
            </x14:dxf>
          </x14:cfRule>
          <x14:cfRule type="cellIs" priority="6335" operator="equal" id="{46133649-B085-4D53-83B4-9D597F646404}">
            <xm:f>Tables!$B$4</xm:f>
            <x14:dxf>
              <fill>
                <patternFill>
                  <bgColor rgb="FF92D050"/>
                </patternFill>
              </fill>
            </x14:dxf>
          </x14:cfRule>
          <x14:cfRule type="cellIs" priority="6336" operator="equal" id="{9C59D5FC-7A2C-4BA0-B0C4-0CA4D9D314DC}">
            <xm:f>Tables!$B$5</xm:f>
            <x14:dxf>
              <fill>
                <patternFill>
                  <bgColor rgb="FFFFC000"/>
                </patternFill>
              </fill>
            </x14:dxf>
          </x14:cfRule>
          <x14:cfRule type="cellIs" priority="6337" operator="equal" id="{43262BA9-6294-4870-BC42-2464E3D9CCFF}">
            <xm:f>Tables!$B$6</xm:f>
            <x14:dxf>
              <fill>
                <patternFill>
                  <bgColor rgb="FFFF0000"/>
                </patternFill>
              </fill>
            </x14:dxf>
          </x14:cfRule>
          <xm:sqref>F2065</xm:sqref>
        </x14:conditionalFormatting>
        <x14:conditionalFormatting xmlns:xm="http://schemas.microsoft.com/office/excel/2006/main">
          <x14:cfRule type="cellIs" priority="6330" operator="equal" id="{863930DF-4169-442D-8ABF-DD09C1738A4E}">
            <xm:f>Tables!$B$3</xm:f>
            <x14:dxf>
              <fill>
                <patternFill>
                  <bgColor rgb="FFFFFFCC"/>
                </patternFill>
              </fill>
            </x14:dxf>
          </x14:cfRule>
          <x14:cfRule type="cellIs" priority="6331" operator="equal" id="{51675A5E-BEE0-4A64-A353-FC422F7B560C}">
            <xm:f>Tables!$B$4</xm:f>
            <x14:dxf>
              <fill>
                <patternFill>
                  <bgColor rgb="FF92D050"/>
                </patternFill>
              </fill>
            </x14:dxf>
          </x14:cfRule>
          <x14:cfRule type="cellIs" priority="6332" operator="equal" id="{C3FA3268-158D-46FB-94E6-653453830AEA}">
            <xm:f>Tables!$B$5</xm:f>
            <x14:dxf>
              <fill>
                <patternFill>
                  <bgColor rgb="FFFFC000"/>
                </patternFill>
              </fill>
            </x14:dxf>
          </x14:cfRule>
          <x14:cfRule type="cellIs" priority="6333" operator="equal" id="{0AA8D947-838A-442F-BF04-AC87EB2D0239}">
            <xm:f>Tables!$B$6</xm:f>
            <x14:dxf>
              <fill>
                <patternFill>
                  <bgColor rgb="FFFF0000"/>
                </patternFill>
              </fill>
            </x14:dxf>
          </x14:cfRule>
          <xm:sqref>F2064</xm:sqref>
        </x14:conditionalFormatting>
        <x14:conditionalFormatting xmlns:xm="http://schemas.microsoft.com/office/excel/2006/main">
          <x14:cfRule type="cellIs" priority="6314" operator="equal" id="{DD8C94D1-AD1E-49DD-A95A-51FD0DCA1489}">
            <xm:f>Tables!$B$3</xm:f>
            <x14:dxf>
              <fill>
                <patternFill>
                  <bgColor rgb="FFFFFFCC"/>
                </patternFill>
              </fill>
            </x14:dxf>
          </x14:cfRule>
          <x14:cfRule type="cellIs" priority="6315" operator="equal" id="{CBB07D3E-E2AB-4FDD-8C0D-1B8D84A8067C}">
            <xm:f>Tables!$B$4</xm:f>
            <x14:dxf>
              <fill>
                <patternFill>
                  <bgColor rgb="FF92D050"/>
                </patternFill>
              </fill>
            </x14:dxf>
          </x14:cfRule>
          <x14:cfRule type="cellIs" priority="6316" operator="equal" id="{E3A60269-F9A8-417E-8B2D-1C947740D305}">
            <xm:f>Tables!$B$5</xm:f>
            <x14:dxf>
              <fill>
                <patternFill>
                  <bgColor rgb="FFFFC000"/>
                </patternFill>
              </fill>
            </x14:dxf>
          </x14:cfRule>
          <x14:cfRule type="cellIs" priority="6317" operator="equal" id="{9822E12E-7185-48CB-B0B4-CADE3845AF47}">
            <xm:f>Tables!$B$6</xm:f>
            <x14:dxf>
              <fill>
                <patternFill>
                  <bgColor rgb="FFFF0000"/>
                </patternFill>
              </fill>
            </x14:dxf>
          </x14:cfRule>
          <xm:sqref>F2061</xm:sqref>
        </x14:conditionalFormatting>
        <x14:conditionalFormatting xmlns:xm="http://schemas.microsoft.com/office/excel/2006/main">
          <x14:cfRule type="cellIs" priority="6310" operator="equal" id="{10848D5E-D83D-4CB6-9A55-AA962B370555}">
            <xm:f>Tables!$B$3</xm:f>
            <x14:dxf>
              <fill>
                <patternFill>
                  <bgColor rgb="FFFFFFCC"/>
                </patternFill>
              </fill>
            </x14:dxf>
          </x14:cfRule>
          <x14:cfRule type="cellIs" priority="6311" operator="equal" id="{178F2977-1315-463A-9B39-5C2343027CA9}">
            <xm:f>Tables!$B$4</xm:f>
            <x14:dxf>
              <fill>
                <patternFill>
                  <bgColor rgb="FF92D050"/>
                </patternFill>
              </fill>
            </x14:dxf>
          </x14:cfRule>
          <x14:cfRule type="cellIs" priority="6312" operator="equal" id="{5835411B-0241-481F-915E-8572CE020E7A}">
            <xm:f>Tables!$B$5</xm:f>
            <x14:dxf>
              <fill>
                <patternFill>
                  <bgColor rgb="FFFFC000"/>
                </patternFill>
              </fill>
            </x14:dxf>
          </x14:cfRule>
          <x14:cfRule type="cellIs" priority="6313" operator="equal" id="{64C00A54-E164-4BF4-BAC0-BEBB2351D68F}">
            <xm:f>Tables!$B$6</xm:f>
            <x14:dxf>
              <fill>
                <patternFill>
                  <bgColor rgb="FFFF0000"/>
                </patternFill>
              </fill>
            </x14:dxf>
          </x14:cfRule>
          <xm:sqref>F2060</xm:sqref>
        </x14:conditionalFormatting>
        <x14:conditionalFormatting xmlns:xm="http://schemas.microsoft.com/office/excel/2006/main">
          <x14:cfRule type="cellIs" priority="6306" operator="equal" id="{3CAA5538-C79E-44BF-80E1-C9E6A22E1144}">
            <xm:f>Tables!$B$3</xm:f>
            <x14:dxf>
              <fill>
                <patternFill>
                  <bgColor rgb="FFFFFFCC"/>
                </patternFill>
              </fill>
            </x14:dxf>
          </x14:cfRule>
          <x14:cfRule type="cellIs" priority="6307" operator="equal" id="{25164FDE-14D1-4882-8E17-9D91057C2D97}">
            <xm:f>Tables!$B$4</xm:f>
            <x14:dxf>
              <fill>
                <patternFill>
                  <bgColor rgb="FF92D050"/>
                </patternFill>
              </fill>
            </x14:dxf>
          </x14:cfRule>
          <x14:cfRule type="cellIs" priority="6308" operator="equal" id="{1778D93B-2AEC-4356-B2BC-ADFCC62686CF}">
            <xm:f>Tables!$B$5</xm:f>
            <x14:dxf>
              <fill>
                <patternFill>
                  <bgColor rgb="FFFFC000"/>
                </patternFill>
              </fill>
            </x14:dxf>
          </x14:cfRule>
          <x14:cfRule type="cellIs" priority="6309" operator="equal" id="{50CCB031-AE5E-44BE-B5ED-06283C796D89}">
            <xm:f>Tables!$B$6</xm:f>
            <x14:dxf>
              <fill>
                <patternFill>
                  <bgColor rgb="FFFF0000"/>
                </patternFill>
              </fill>
            </x14:dxf>
          </x14:cfRule>
          <xm:sqref>F2059</xm:sqref>
        </x14:conditionalFormatting>
        <x14:conditionalFormatting xmlns:xm="http://schemas.microsoft.com/office/excel/2006/main">
          <x14:cfRule type="cellIs" priority="6290" operator="equal" id="{6FC51C0F-378D-4C6C-B07E-EC3AD2BBC94E}">
            <xm:f>Tables!$B$3</xm:f>
            <x14:dxf>
              <fill>
                <patternFill>
                  <bgColor rgb="FFFFFFCC"/>
                </patternFill>
              </fill>
            </x14:dxf>
          </x14:cfRule>
          <x14:cfRule type="cellIs" priority="6291" operator="equal" id="{0C3D91AF-65A3-490D-9284-8E21C3A73301}">
            <xm:f>Tables!$B$4</xm:f>
            <x14:dxf>
              <fill>
                <patternFill>
                  <bgColor rgb="FF92D050"/>
                </patternFill>
              </fill>
            </x14:dxf>
          </x14:cfRule>
          <x14:cfRule type="cellIs" priority="6292" operator="equal" id="{BBE4FE5E-F009-4A70-A3AD-A091840059A8}">
            <xm:f>Tables!$B$5</xm:f>
            <x14:dxf>
              <fill>
                <patternFill>
                  <bgColor rgb="FFFFC000"/>
                </patternFill>
              </fill>
            </x14:dxf>
          </x14:cfRule>
          <x14:cfRule type="cellIs" priority="6293" operator="equal" id="{29E010BD-7E00-4D9F-B4B0-5F63592BE023}">
            <xm:f>Tables!$B$6</xm:f>
            <x14:dxf>
              <fill>
                <patternFill>
                  <bgColor rgb="FFFF0000"/>
                </patternFill>
              </fill>
            </x14:dxf>
          </x14:cfRule>
          <xm:sqref>F2056</xm:sqref>
        </x14:conditionalFormatting>
        <x14:conditionalFormatting xmlns:xm="http://schemas.microsoft.com/office/excel/2006/main">
          <x14:cfRule type="cellIs" priority="6286" operator="equal" id="{880B4993-D0FD-4237-A1FF-70080D31D200}">
            <xm:f>Tables!$B$3</xm:f>
            <x14:dxf>
              <fill>
                <patternFill>
                  <bgColor rgb="FFFFFFCC"/>
                </patternFill>
              </fill>
            </x14:dxf>
          </x14:cfRule>
          <x14:cfRule type="cellIs" priority="6287" operator="equal" id="{01C70380-6027-44E2-B0D8-D6773CCF17A4}">
            <xm:f>Tables!$B$4</xm:f>
            <x14:dxf>
              <fill>
                <patternFill>
                  <bgColor rgb="FF92D050"/>
                </patternFill>
              </fill>
            </x14:dxf>
          </x14:cfRule>
          <x14:cfRule type="cellIs" priority="6288" operator="equal" id="{10291574-1F9C-4DE2-A8DC-65E790B69F28}">
            <xm:f>Tables!$B$5</xm:f>
            <x14:dxf>
              <fill>
                <patternFill>
                  <bgColor rgb="FFFFC000"/>
                </patternFill>
              </fill>
            </x14:dxf>
          </x14:cfRule>
          <x14:cfRule type="cellIs" priority="6289" operator="equal" id="{A4FCD6DC-1DAE-4361-A9AE-E4E73948CF76}">
            <xm:f>Tables!$B$6</xm:f>
            <x14:dxf>
              <fill>
                <patternFill>
                  <bgColor rgb="FFFF0000"/>
                </patternFill>
              </fill>
            </x14:dxf>
          </x14:cfRule>
          <xm:sqref>F2055</xm:sqref>
        </x14:conditionalFormatting>
        <x14:conditionalFormatting xmlns:xm="http://schemas.microsoft.com/office/excel/2006/main">
          <x14:cfRule type="cellIs" priority="6282" operator="equal" id="{607EEC34-A28C-4E95-8751-320113EA8EBF}">
            <xm:f>Tables!$B$3</xm:f>
            <x14:dxf>
              <fill>
                <patternFill>
                  <bgColor rgb="FFFFFFCC"/>
                </patternFill>
              </fill>
            </x14:dxf>
          </x14:cfRule>
          <x14:cfRule type="cellIs" priority="6283" operator="equal" id="{1CFDE4BC-BD87-46E1-AC77-9D426D765B62}">
            <xm:f>Tables!$B$4</xm:f>
            <x14:dxf>
              <fill>
                <patternFill>
                  <bgColor rgb="FF92D050"/>
                </patternFill>
              </fill>
            </x14:dxf>
          </x14:cfRule>
          <x14:cfRule type="cellIs" priority="6284" operator="equal" id="{7B2D8F28-F19E-4975-870F-BDBCC5575800}">
            <xm:f>Tables!$B$5</xm:f>
            <x14:dxf>
              <fill>
                <patternFill>
                  <bgColor rgb="FFFFC000"/>
                </patternFill>
              </fill>
            </x14:dxf>
          </x14:cfRule>
          <x14:cfRule type="cellIs" priority="6285" operator="equal" id="{6E10C8E8-7E29-40B3-A7EB-375BCAF5B489}">
            <xm:f>Tables!$B$6</xm:f>
            <x14:dxf>
              <fill>
                <patternFill>
                  <bgColor rgb="FFFF0000"/>
                </patternFill>
              </fill>
            </x14:dxf>
          </x14:cfRule>
          <xm:sqref>F2054</xm:sqref>
        </x14:conditionalFormatting>
        <x14:conditionalFormatting xmlns:xm="http://schemas.microsoft.com/office/excel/2006/main">
          <x14:cfRule type="cellIs" priority="6266" operator="equal" id="{5DCFD9C1-771D-4FB6-9338-4AA0CC0AF4EA}">
            <xm:f>Tables!$B$3</xm:f>
            <x14:dxf>
              <fill>
                <patternFill>
                  <bgColor rgb="FFFFFFCC"/>
                </patternFill>
              </fill>
            </x14:dxf>
          </x14:cfRule>
          <x14:cfRule type="cellIs" priority="6267" operator="equal" id="{A442FD7B-F125-4486-8DBB-9174FBCE515A}">
            <xm:f>Tables!$B$4</xm:f>
            <x14:dxf>
              <fill>
                <patternFill>
                  <bgColor rgb="FF92D050"/>
                </patternFill>
              </fill>
            </x14:dxf>
          </x14:cfRule>
          <x14:cfRule type="cellIs" priority="6268" operator="equal" id="{954A968A-AF9D-4C2A-BF14-6C68EDAF040D}">
            <xm:f>Tables!$B$5</xm:f>
            <x14:dxf>
              <fill>
                <patternFill>
                  <bgColor rgb="FFFFC000"/>
                </patternFill>
              </fill>
            </x14:dxf>
          </x14:cfRule>
          <x14:cfRule type="cellIs" priority="6269" operator="equal" id="{95DC55F5-3604-4A7F-8533-75CAAF94257B}">
            <xm:f>Tables!$B$6</xm:f>
            <x14:dxf>
              <fill>
                <patternFill>
                  <bgColor rgb="FFFF0000"/>
                </patternFill>
              </fill>
            </x14:dxf>
          </x14:cfRule>
          <xm:sqref>F2051</xm:sqref>
        </x14:conditionalFormatting>
        <x14:conditionalFormatting xmlns:xm="http://schemas.microsoft.com/office/excel/2006/main">
          <x14:cfRule type="cellIs" priority="6262" operator="equal" id="{782B3CCC-F902-4005-AB3F-296964E4AB5C}">
            <xm:f>Tables!$B$3</xm:f>
            <x14:dxf>
              <fill>
                <patternFill>
                  <bgColor rgb="FFFFFFCC"/>
                </patternFill>
              </fill>
            </x14:dxf>
          </x14:cfRule>
          <x14:cfRule type="cellIs" priority="6263" operator="equal" id="{AE31BD06-EF20-4ED5-B421-9BFC12A3391D}">
            <xm:f>Tables!$B$4</xm:f>
            <x14:dxf>
              <fill>
                <patternFill>
                  <bgColor rgb="FF92D050"/>
                </patternFill>
              </fill>
            </x14:dxf>
          </x14:cfRule>
          <x14:cfRule type="cellIs" priority="6264" operator="equal" id="{53682A9C-25E1-47A5-9A1B-F9840F2E72CF}">
            <xm:f>Tables!$B$5</xm:f>
            <x14:dxf>
              <fill>
                <patternFill>
                  <bgColor rgb="FFFFC000"/>
                </patternFill>
              </fill>
            </x14:dxf>
          </x14:cfRule>
          <x14:cfRule type="cellIs" priority="6265" operator="equal" id="{4A490F8F-3279-4A4C-BDEB-47A5CA3CB79C}">
            <xm:f>Tables!$B$6</xm:f>
            <x14:dxf>
              <fill>
                <patternFill>
                  <bgColor rgb="FFFF0000"/>
                </patternFill>
              </fill>
            </x14:dxf>
          </x14:cfRule>
          <xm:sqref>F2049:F2050 F2044:F2046 F2039:F2041</xm:sqref>
        </x14:conditionalFormatting>
        <x14:conditionalFormatting xmlns:xm="http://schemas.microsoft.com/office/excel/2006/main">
          <x14:cfRule type="cellIs" priority="6163" operator="equal" id="{D1CBE940-842B-41FF-AF4B-93ED37361D78}">
            <xm:f>Tables!$B$6</xm:f>
            <x14:dxf>
              <fill>
                <patternFill>
                  <bgColor rgb="FFFF0000"/>
                </patternFill>
              </fill>
            </x14:dxf>
          </x14:cfRule>
          <x14:cfRule type="cellIs" priority="6164" operator="equal" id="{1C08E3B1-CF0D-46D1-9C3E-DFEA7C56FCE4}">
            <xm:f>Tables!$B$5</xm:f>
            <x14:dxf>
              <fill>
                <patternFill>
                  <bgColor rgb="FFFFC000"/>
                </patternFill>
              </fill>
            </x14:dxf>
          </x14:cfRule>
          <x14:cfRule type="cellIs" priority="6165" operator="equal" id="{82453B78-F19F-4D45-9D80-4651CB393617}">
            <xm:f>Tables!$B$4</xm:f>
            <x14:dxf>
              <fill>
                <patternFill>
                  <bgColor rgb="FF92D050"/>
                </patternFill>
              </fill>
            </x14:dxf>
          </x14:cfRule>
          <xm:sqref>Q2125 M2125 M2130 Q2130 Q2135 M2135 M2140 Q2140 Q2145 M2145 M2150 Q2150 Q2155 M2155 Q2120 M2120</xm:sqref>
        </x14:conditionalFormatting>
        <x14:conditionalFormatting xmlns:xm="http://schemas.microsoft.com/office/excel/2006/main">
          <x14:cfRule type="cellIs" priority="6159" operator="equal" id="{0033DBC6-D090-4A14-A33E-CB64A1247EFE}">
            <xm:f>Tables!$B$3</xm:f>
            <x14:dxf>
              <fill>
                <patternFill>
                  <bgColor rgb="FFFFFFCC"/>
                </patternFill>
              </fill>
            </x14:dxf>
          </x14:cfRule>
          <x14:cfRule type="cellIs" priority="6160" operator="equal" id="{722C7F69-CAD2-4D14-9A07-D9494409BB29}">
            <xm:f>Tables!$B$4</xm:f>
            <x14:dxf>
              <fill>
                <patternFill>
                  <bgColor rgb="FF92D050"/>
                </patternFill>
              </fill>
            </x14:dxf>
          </x14:cfRule>
          <x14:cfRule type="cellIs" priority="6161" operator="equal" id="{35A05105-7C0E-4732-937F-4F1C222D857E}">
            <xm:f>Tables!$B$5</xm:f>
            <x14:dxf>
              <fill>
                <patternFill>
                  <bgColor rgb="FFFFC000"/>
                </patternFill>
              </fill>
            </x14:dxf>
          </x14:cfRule>
          <x14:cfRule type="cellIs" priority="6162" operator="equal" id="{BCF862BC-10E9-4FFB-8E84-0E3C91CDC469}">
            <xm:f>Tables!$B$6</xm:f>
            <x14:dxf>
              <fill>
                <patternFill>
                  <bgColor rgb="FFFF0000"/>
                </patternFill>
              </fill>
            </x14:dxf>
          </x14:cfRule>
          <xm:sqref>F2158</xm:sqref>
        </x14:conditionalFormatting>
        <x14:conditionalFormatting xmlns:xm="http://schemas.microsoft.com/office/excel/2006/main">
          <x14:cfRule type="cellIs" priority="6155" operator="equal" id="{E91C7512-77EE-4CA1-8B98-FAC65BA079FE}">
            <xm:f>Tables!$B$3</xm:f>
            <x14:dxf>
              <fill>
                <patternFill>
                  <bgColor rgb="FFFFFFCC"/>
                </patternFill>
              </fill>
            </x14:dxf>
          </x14:cfRule>
          <x14:cfRule type="cellIs" priority="6156" operator="equal" id="{DC801539-A96A-498F-ACD9-818FCB096A7E}">
            <xm:f>Tables!$B$4</xm:f>
            <x14:dxf>
              <fill>
                <patternFill>
                  <bgColor rgb="FF92D050"/>
                </patternFill>
              </fill>
            </x14:dxf>
          </x14:cfRule>
          <x14:cfRule type="cellIs" priority="6157" operator="equal" id="{28B69E8A-E64E-458E-A7F2-3B48A58911BA}">
            <xm:f>Tables!$B$5</xm:f>
            <x14:dxf>
              <fill>
                <patternFill>
                  <bgColor rgb="FFFFC000"/>
                </patternFill>
              </fill>
            </x14:dxf>
          </x14:cfRule>
          <x14:cfRule type="cellIs" priority="6158" operator="equal" id="{55235202-CCAF-4145-9A51-3E3D20493EB9}">
            <xm:f>Tables!$B$6</xm:f>
            <x14:dxf>
              <fill>
                <patternFill>
                  <bgColor rgb="FFFF0000"/>
                </patternFill>
              </fill>
            </x14:dxf>
          </x14:cfRule>
          <xm:sqref>F2157</xm:sqref>
        </x14:conditionalFormatting>
        <x14:conditionalFormatting xmlns:xm="http://schemas.microsoft.com/office/excel/2006/main">
          <x14:cfRule type="cellIs" priority="6151" operator="equal" id="{93EE9792-18B4-475B-B09E-8284262DCC3C}">
            <xm:f>Tables!$B$3</xm:f>
            <x14:dxf>
              <fill>
                <patternFill>
                  <bgColor rgb="FFFFFFCC"/>
                </patternFill>
              </fill>
            </x14:dxf>
          </x14:cfRule>
          <x14:cfRule type="cellIs" priority="6152" operator="equal" id="{9704F441-61F4-49B8-90B6-C942CC9A86C4}">
            <xm:f>Tables!$B$4</xm:f>
            <x14:dxf>
              <fill>
                <patternFill>
                  <bgColor rgb="FF92D050"/>
                </patternFill>
              </fill>
            </x14:dxf>
          </x14:cfRule>
          <x14:cfRule type="cellIs" priority="6153" operator="equal" id="{498CAAD5-A2AA-477F-A941-304DB34A64E4}">
            <xm:f>Tables!$B$5</xm:f>
            <x14:dxf>
              <fill>
                <patternFill>
                  <bgColor rgb="FFFFC000"/>
                </patternFill>
              </fill>
            </x14:dxf>
          </x14:cfRule>
          <x14:cfRule type="cellIs" priority="6154" operator="equal" id="{5CDD1970-2A40-4449-BA36-DC06EA162EE3}">
            <xm:f>Tables!$B$6</xm:f>
            <x14:dxf>
              <fill>
                <patternFill>
                  <bgColor rgb="FFFF0000"/>
                </patternFill>
              </fill>
            </x14:dxf>
          </x14:cfRule>
          <xm:sqref>F2156</xm:sqref>
        </x14:conditionalFormatting>
        <x14:conditionalFormatting xmlns:xm="http://schemas.microsoft.com/office/excel/2006/main">
          <x14:cfRule type="cellIs" priority="6135" operator="equal" id="{AD3F5B56-9A34-4221-91D9-7E817F80F579}">
            <xm:f>Tables!$B$3</xm:f>
            <x14:dxf>
              <fill>
                <patternFill>
                  <bgColor rgb="FFFFFFCC"/>
                </patternFill>
              </fill>
            </x14:dxf>
          </x14:cfRule>
          <x14:cfRule type="cellIs" priority="6136" operator="equal" id="{3CD35334-A8D3-446D-87DE-F57474B8779F}">
            <xm:f>Tables!$B$4</xm:f>
            <x14:dxf>
              <fill>
                <patternFill>
                  <bgColor rgb="FF92D050"/>
                </patternFill>
              </fill>
            </x14:dxf>
          </x14:cfRule>
          <x14:cfRule type="cellIs" priority="6137" operator="equal" id="{713FA9C7-650E-4C5B-A17D-D12DEB5F4707}">
            <xm:f>Tables!$B$5</xm:f>
            <x14:dxf>
              <fill>
                <patternFill>
                  <bgColor rgb="FFFFC000"/>
                </patternFill>
              </fill>
            </x14:dxf>
          </x14:cfRule>
          <x14:cfRule type="cellIs" priority="6138" operator="equal" id="{890ABE6D-7B6A-4365-A3F5-66587E847B0A}">
            <xm:f>Tables!$B$6</xm:f>
            <x14:dxf>
              <fill>
                <patternFill>
                  <bgColor rgb="FFFF0000"/>
                </patternFill>
              </fill>
            </x14:dxf>
          </x14:cfRule>
          <xm:sqref>F2153</xm:sqref>
        </x14:conditionalFormatting>
        <x14:conditionalFormatting xmlns:xm="http://schemas.microsoft.com/office/excel/2006/main">
          <x14:cfRule type="cellIs" priority="6131" operator="equal" id="{79663711-BB8A-4E96-BA5F-6109449354A5}">
            <xm:f>Tables!$B$3</xm:f>
            <x14:dxf>
              <fill>
                <patternFill>
                  <bgColor rgb="FFFFFFCC"/>
                </patternFill>
              </fill>
            </x14:dxf>
          </x14:cfRule>
          <x14:cfRule type="cellIs" priority="6132" operator="equal" id="{B766BFAD-11DB-4437-8F7C-7E88818A0319}">
            <xm:f>Tables!$B$4</xm:f>
            <x14:dxf>
              <fill>
                <patternFill>
                  <bgColor rgb="FF92D050"/>
                </patternFill>
              </fill>
            </x14:dxf>
          </x14:cfRule>
          <x14:cfRule type="cellIs" priority="6133" operator="equal" id="{C287F152-7054-43CD-A678-186CB93291E7}">
            <xm:f>Tables!$B$5</xm:f>
            <x14:dxf>
              <fill>
                <patternFill>
                  <bgColor rgb="FFFFC000"/>
                </patternFill>
              </fill>
            </x14:dxf>
          </x14:cfRule>
          <x14:cfRule type="cellIs" priority="6134" operator="equal" id="{5561BACF-A5ED-487E-A730-EE7D56FB6468}">
            <xm:f>Tables!$B$6</xm:f>
            <x14:dxf>
              <fill>
                <patternFill>
                  <bgColor rgb="FFFF0000"/>
                </patternFill>
              </fill>
            </x14:dxf>
          </x14:cfRule>
          <xm:sqref>F2152</xm:sqref>
        </x14:conditionalFormatting>
        <x14:conditionalFormatting xmlns:xm="http://schemas.microsoft.com/office/excel/2006/main">
          <x14:cfRule type="cellIs" priority="6127" operator="equal" id="{463C58C8-AEBD-4F5E-9A25-AB2DBE625203}">
            <xm:f>Tables!$B$3</xm:f>
            <x14:dxf>
              <fill>
                <patternFill>
                  <bgColor rgb="FFFFFFCC"/>
                </patternFill>
              </fill>
            </x14:dxf>
          </x14:cfRule>
          <x14:cfRule type="cellIs" priority="6128" operator="equal" id="{29E71856-D1FD-44C5-AA83-7D5B33120F28}">
            <xm:f>Tables!$B$4</xm:f>
            <x14:dxf>
              <fill>
                <patternFill>
                  <bgColor rgb="FF92D050"/>
                </patternFill>
              </fill>
            </x14:dxf>
          </x14:cfRule>
          <x14:cfRule type="cellIs" priority="6129" operator="equal" id="{84070A66-F802-47AD-98A6-073D9055F521}">
            <xm:f>Tables!$B$5</xm:f>
            <x14:dxf>
              <fill>
                <patternFill>
                  <bgColor rgb="FFFFC000"/>
                </patternFill>
              </fill>
            </x14:dxf>
          </x14:cfRule>
          <x14:cfRule type="cellIs" priority="6130" operator="equal" id="{D0AD12A9-31EE-4976-ACED-AEF990508894}">
            <xm:f>Tables!$B$6</xm:f>
            <x14:dxf>
              <fill>
                <patternFill>
                  <bgColor rgb="FFFF0000"/>
                </patternFill>
              </fill>
            </x14:dxf>
          </x14:cfRule>
          <xm:sqref>F2151</xm:sqref>
        </x14:conditionalFormatting>
        <x14:conditionalFormatting xmlns:xm="http://schemas.microsoft.com/office/excel/2006/main">
          <x14:cfRule type="cellIs" priority="6111" operator="equal" id="{A0657833-1696-4549-A294-1A7E7F8BEDA5}">
            <xm:f>Tables!$B$3</xm:f>
            <x14:dxf>
              <fill>
                <patternFill>
                  <bgColor rgb="FFFFFFCC"/>
                </patternFill>
              </fill>
            </x14:dxf>
          </x14:cfRule>
          <x14:cfRule type="cellIs" priority="6112" operator="equal" id="{1E8BE8BC-1307-4228-9CA4-D9CB0EAB1FBB}">
            <xm:f>Tables!$B$4</xm:f>
            <x14:dxf>
              <fill>
                <patternFill>
                  <bgColor rgb="FF92D050"/>
                </patternFill>
              </fill>
            </x14:dxf>
          </x14:cfRule>
          <x14:cfRule type="cellIs" priority="6113" operator="equal" id="{AA4C4A01-09B7-4147-962B-9312AB225A00}">
            <xm:f>Tables!$B$5</xm:f>
            <x14:dxf>
              <fill>
                <patternFill>
                  <bgColor rgb="FFFFC000"/>
                </patternFill>
              </fill>
            </x14:dxf>
          </x14:cfRule>
          <x14:cfRule type="cellIs" priority="6114" operator="equal" id="{BBCE050E-1014-42F6-8BC2-B33C92267059}">
            <xm:f>Tables!$B$6</xm:f>
            <x14:dxf>
              <fill>
                <patternFill>
                  <bgColor rgb="FFFF0000"/>
                </patternFill>
              </fill>
            </x14:dxf>
          </x14:cfRule>
          <xm:sqref>F2148</xm:sqref>
        </x14:conditionalFormatting>
        <x14:conditionalFormatting xmlns:xm="http://schemas.microsoft.com/office/excel/2006/main">
          <x14:cfRule type="cellIs" priority="6107" operator="equal" id="{A17698EC-C40F-46B9-B4EB-0AD4F4F9702A}">
            <xm:f>Tables!$B$3</xm:f>
            <x14:dxf>
              <fill>
                <patternFill>
                  <bgColor rgb="FFFFFFCC"/>
                </patternFill>
              </fill>
            </x14:dxf>
          </x14:cfRule>
          <x14:cfRule type="cellIs" priority="6108" operator="equal" id="{32255497-84E5-4D4F-92C6-3AA549AC65FE}">
            <xm:f>Tables!$B$4</xm:f>
            <x14:dxf>
              <fill>
                <patternFill>
                  <bgColor rgb="FF92D050"/>
                </patternFill>
              </fill>
            </x14:dxf>
          </x14:cfRule>
          <x14:cfRule type="cellIs" priority="6109" operator="equal" id="{FD2E1D94-18E6-4609-BC30-EEE5DA09AF49}">
            <xm:f>Tables!$B$5</xm:f>
            <x14:dxf>
              <fill>
                <patternFill>
                  <bgColor rgb="FFFFC000"/>
                </patternFill>
              </fill>
            </x14:dxf>
          </x14:cfRule>
          <x14:cfRule type="cellIs" priority="6110" operator="equal" id="{2E0216B3-D370-44C3-9FA2-988A7CE7CA02}">
            <xm:f>Tables!$B$6</xm:f>
            <x14:dxf>
              <fill>
                <patternFill>
                  <bgColor rgb="FFFF0000"/>
                </patternFill>
              </fill>
            </x14:dxf>
          </x14:cfRule>
          <xm:sqref>F2147</xm:sqref>
        </x14:conditionalFormatting>
        <x14:conditionalFormatting xmlns:xm="http://schemas.microsoft.com/office/excel/2006/main">
          <x14:cfRule type="cellIs" priority="6103" operator="equal" id="{F98C697F-3160-4511-9905-961689917490}">
            <xm:f>Tables!$B$3</xm:f>
            <x14:dxf>
              <fill>
                <patternFill>
                  <bgColor rgb="FFFFFFCC"/>
                </patternFill>
              </fill>
            </x14:dxf>
          </x14:cfRule>
          <x14:cfRule type="cellIs" priority="6104" operator="equal" id="{0115F34B-52D6-46AC-98D9-AA67204A700D}">
            <xm:f>Tables!$B$4</xm:f>
            <x14:dxf>
              <fill>
                <patternFill>
                  <bgColor rgb="FF92D050"/>
                </patternFill>
              </fill>
            </x14:dxf>
          </x14:cfRule>
          <x14:cfRule type="cellIs" priority="6105" operator="equal" id="{43788B01-103B-4885-8BC8-86D904FC6300}">
            <xm:f>Tables!$B$5</xm:f>
            <x14:dxf>
              <fill>
                <patternFill>
                  <bgColor rgb="FFFFC000"/>
                </patternFill>
              </fill>
            </x14:dxf>
          </x14:cfRule>
          <x14:cfRule type="cellIs" priority="6106" operator="equal" id="{CC830970-A895-43DE-BF36-579A48608140}">
            <xm:f>Tables!$B$6</xm:f>
            <x14:dxf>
              <fill>
                <patternFill>
                  <bgColor rgb="FFFF0000"/>
                </patternFill>
              </fill>
            </x14:dxf>
          </x14:cfRule>
          <xm:sqref>F2146</xm:sqref>
        </x14:conditionalFormatting>
        <x14:conditionalFormatting xmlns:xm="http://schemas.microsoft.com/office/excel/2006/main">
          <x14:cfRule type="cellIs" priority="6087" operator="equal" id="{00E73638-3E18-4BD8-86E4-96799CB95E20}">
            <xm:f>Tables!$B$3</xm:f>
            <x14:dxf>
              <fill>
                <patternFill>
                  <bgColor rgb="FFFFFFCC"/>
                </patternFill>
              </fill>
            </x14:dxf>
          </x14:cfRule>
          <x14:cfRule type="cellIs" priority="6088" operator="equal" id="{3618E0EF-6591-47B0-B197-125B0C5C72B7}">
            <xm:f>Tables!$B$4</xm:f>
            <x14:dxf>
              <fill>
                <patternFill>
                  <bgColor rgb="FF92D050"/>
                </patternFill>
              </fill>
            </x14:dxf>
          </x14:cfRule>
          <x14:cfRule type="cellIs" priority="6089" operator="equal" id="{10D7E7A8-0A26-4DB8-AFB6-CD0E7A1267DA}">
            <xm:f>Tables!$B$5</xm:f>
            <x14:dxf>
              <fill>
                <patternFill>
                  <bgColor rgb="FFFFC000"/>
                </patternFill>
              </fill>
            </x14:dxf>
          </x14:cfRule>
          <x14:cfRule type="cellIs" priority="6090" operator="equal" id="{5105AF61-FD0C-4037-AB8B-851922D6B580}">
            <xm:f>Tables!$B$6</xm:f>
            <x14:dxf>
              <fill>
                <patternFill>
                  <bgColor rgb="FFFF0000"/>
                </patternFill>
              </fill>
            </x14:dxf>
          </x14:cfRule>
          <xm:sqref>F2143</xm:sqref>
        </x14:conditionalFormatting>
        <x14:conditionalFormatting xmlns:xm="http://schemas.microsoft.com/office/excel/2006/main">
          <x14:cfRule type="cellIs" priority="6083" operator="equal" id="{2255A501-07DF-429A-B83F-4A795E859523}">
            <xm:f>Tables!$B$3</xm:f>
            <x14:dxf>
              <fill>
                <patternFill>
                  <bgColor rgb="FFFFFFCC"/>
                </patternFill>
              </fill>
            </x14:dxf>
          </x14:cfRule>
          <x14:cfRule type="cellIs" priority="6084" operator="equal" id="{D8A52340-91A1-43B2-82BB-3967583CB308}">
            <xm:f>Tables!$B$4</xm:f>
            <x14:dxf>
              <fill>
                <patternFill>
                  <bgColor rgb="FF92D050"/>
                </patternFill>
              </fill>
            </x14:dxf>
          </x14:cfRule>
          <x14:cfRule type="cellIs" priority="6085" operator="equal" id="{5C4E436A-7961-45A8-95B3-A5A451090697}">
            <xm:f>Tables!$B$5</xm:f>
            <x14:dxf>
              <fill>
                <patternFill>
                  <bgColor rgb="FFFFC000"/>
                </patternFill>
              </fill>
            </x14:dxf>
          </x14:cfRule>
          <x14:cfRule type="cellIs" priority="6086" operator="equal" id="{A64BBC5B-711D-47BA-88C7-39E61D6E7A9B}">
            <xm:f>Tables!$B$6</xm:f>
            <x14:dxf>
              <fill>
                <patternFill>
                  <bgColor rgb="FFFF0000"/>
                </patternFill>
              </fill>
            </x14:dxf>
          </x14:cfRule>
          <xm:sqref>F2142</xm:sqref>
        </x14:conditionalFormatting>
        <x14:conditionalFormatting xmlns:xm="http://schemas.microsoft.com/office/excel/2006/main">
          <x14:cfRule type="cellIs" priority="6079" operator="equal" id="{0728C19A-F0EE-4E5B-B271-C6A0574C011B}">
            <xm:f>Tables!$B$3</xm:f>
            <x14:dxf>
              <fill>
                <patternFill>
                  <bgColor rgb="FFFFFFCC"/>
                </patternFill>
              </fill>
            </x14:dxf>
          </x14:cfRule>
          <x14:cfRule type="cellIs" priority="6080" operator="equal" id="{C0B5DE8A-F2C4-4825-86A5-7E4BFF176DBE}">
            <xm:f>Tables!$B$4</xm:f>
            <x14:dxf>
              <fill>
                <patternFill>
                  <bgColor rgb="FF92D050"/>
                </patternFill>
              </fill>
            </x14:dxf>
          </x14:cfRule>
          <x14:cfRule type="cellIs" priority="6081" operator="equal" id="{312D55C3-9A9B-4174-A0B1-32D3BA9C12B3}">
            <xm:f>Tables!$B$5</xm:f>
            <x14:dxf>
              <fill>
                <patternFill>
                  <bgColor rgb="FFFFC000"/>
                </patternFill>
              </fill>
            </x14:dxf>
          </x14:cfRule>
          <x14:cfRule type="cellIs" priority="6082" operator="equal" id="{9ADE06B6-3635-4EA7-B266-07895664A6CE}">
            <xm:f>Tables!$B$6</xm:f>
            <x14:dxf>
              <fill>
                <patternFill>
                  <bgColor rgb="FFFF0000"/>
                </patternFill>
              </fill>
            </x14:dxf>
          </x14:cfRule>
          <xm:sqref>F2141</xm:sqref>
        </x14:conditionalFormatting>
        <x14:conditionalFormatting xmlns:xm="http://schemas.microsoft.com/office/excel/2006/main">
          <x14:cfRule type="cellIs" priority="6063" operator="equal" id="{22FBED9A-851B-4C03-B7C8-6DAD1109A944}">
            <xm:f>Tables!$B$3</xm:f>
            <x14:dxf>
              <fill>
                <patternFill>
                  <bgColor rgb="FFFFFFCC"/>
                </patternFill>
              </fill>
            </x14:dxf>
          </x14:cfRule>
          <x14:cfRule type="cellIs" priority="6064" operator="equal" id="{BC90C8FE-0AF5-4161-83E7-86C6D5A78E44}">
            <xm:f>Tables!$B$4</xm:f>
            <x14:dxf>
              <fill>
                <patternFill>
                  <bgColor rgb="FF92D050"/>
                </patternFill>
              </fill>
            </x14:dxf>
          </x14:cfRule>
          <x14:cfRule type="cellIs" priority="6065" operator="equal" id="{9DCAF61B-2326-482B-B127-E426DF32BA32}">
            <xm:f>Tables!$B$5</xm:f>
            <x14:dxf>
              <fill>
                <patternFill>
                  <bgColor rgb="FFFFC000"/>
                </patternFill>
              </fill>
            </x14:dxf>
          </x14:cfRule>
          <x14:cfRule type="cellIs" priority="6066" operator="equal" id="{71608CB6-8B24-4115-9ACD-F1400F451B93}">
            <xm:f>Tables!$B$6</xm:f>
            <x14:dxf>
              <fill>
                <patternFill>
                  <bgColor rgb="FFFF0000"/>
                </patternFill>
              </fill>
            </x14:dxf>
          </x14:cfRule>
          <xm:sqref>F2138</xm:sqref>
        </x14:conditionalFormatting>
        <x14:conditionalFormatting xmlns:xm="http://schemas.microsoft.com/office/excel/2006/main">
          <x14:cfRule type="cellIs" priority="6059" operator="equal" id="{C687CCFB-43B7-4B44-850B-C75E2404B279}">
            <xm:f>Tables!$B$3</xm:f>
            <x14:dxf>
              <fill>
                <patternFill>
                  <bgColor rgb="FFFFFFCC"/>
                </patternFill>
              </fill>
            </x14:dxf>
          </x14:cfRule>
          <x14:cfRule type="cellIs" priority="6060" operator="equal" id="{ED7F43C9-90D1-4918-94E7-C930F301E7FA}">
            <xm:f>Tables!$B$4</xm:f>
            <x14:dxf>
              <fill>
                <patternFill>
                  <bgColor rgb="FF92D050"/>
                </patternFill>
              </fill>
            </x14:dxf>
          </x14:cfRule>
          <x14:cfRule type="cellIs" priority="6061" operator="equal" id="{444A5EA4-348B-47B7-986E-213A116B2D4B}">
            <xm:f>Tables!$B$5</xm:f>
            <x14:dxf>
              <fill>
                <patternFill>
                  <bgColor rgb="FFFFC000"/>
                </patternFill>
              </fill>
            </x14:dxf>
          </x14:cfRule>
          <x14:cfRule type="cellIs" priority="6062" operator="equal" id="{ACC72ECE-2ADD-4105-A247-0EC19E22C45F}">
            <xm:f>Tables!$B$6</xm:f>
            <x14:dxf>
              <fill>
                <patternFill>
                  <bgColor rgb="FFFF0000"/>
                </patternFill>
              </fill>
            </x14:dxf>
          </x14:cfRule>
          <xm:sqref>F2137</xm:sqref>
        </x14:conditionalFormatting>
        <x14:conditionalFormatting xmlns:xm="http://schemas.microsoft.com/office/excel/2006/main">
          <x14:cfRule type="cellIs" priority="6055" operator="equal" id="{4964ADF4-88F8-4B66-86A3-07A0D5B61CBA}">
            <xm:f>Tables!$B$3</xm:f>
            <x14:dxf>
              <fill>
                <patternFill>
                  <bgColor rgb="FFFFFFCC"/>
                </patternFill>
              </fill>
            </x14:dxf>
          </x14:cfRule>
          <x14:cfRule type="cellIs" priority="6056" operator="equal" id="{5044215F-1B43-4365-82B1-6FA6523E3343}">
            <xm:f>Tables!$B$4</xm:f>
            <x14:dxf>
              <fill>
                <patternFill>
                  <bgColor rgb="FF92D050"/>
                </patternFill>
              </fill>
            </x14:dxf>
          </x14:cfRule>
          <x14:cfRule type="cellIs" priority="6057" operator="equal" id="{1FF37ECF-65C0-40E3-8B41-37FA1CCC2F01}">
            <xm:f>Tables!$B$5</xm:f>
            <x14:dxf>
              <fill>
                <patternFill>
                  <bgColor rgb="FFFFC000"/>
                </patternFill>
              </fill>
            </x14:dxf>
          </x14:cfRule>
          <x14:cfRule type="cellIs" priority="6058" operator="equal" id="{C45DF37E-4A83-492B-B4D2-8FF144A668DE}">
            <xm:f>Tables!$B$6</xm:f>
            <x14:dxf>
              <fill>
                <patternFill>
                  <bgColor rgb="FFFF0000"/>
                </patternFill>
              </fill>
            </x14:dxf>
          </x14:cfRule>
          <xm:sqref>F2136</xm:sqref>
        </x14:conditionalFormatting>
        <x14:conditionalFormatting xmlns:xm="http://schemas.microsoft.com/office/excel/2006/main">
          <x14:cfRule type="cellIs" priority="6039" operator="equal" id="{40B5908D-26BD-4C26-9E0E-7A1E904D77CA}">
            <xm:f>Tables!$B$3</xm:f>
            <x14:dxf>
              <fill>
                <patternFill>
                  <bgColor rgb="FFFFFFCC"/>
                </patternFill>
              </fill>
            </x14:dxf>
          </x14:cfRule>
          <x14:cfRule type="cellIs" priority="6040" operator="equal" id="{B8449313-89D6-4D07-AF55-F33CF118BD52}">
            <xm:f>Tables!$B$4</xm:f>
            <x14:dxf>
              <fill>
                <patternFill>
                  <bgColor rgb="FF92D050"/>
                </patternFill>
              </fill>
            </x14:dxf>
          </x14:cfRule>
          <x14:cfRule type="cellIs" priority="6041" operator="equal" id="{592F18DC-FC89-470F-A381-C000DF9AB23D}">
            <xm:f>Tables!$B$5</xm:f>
            <x14:dxf>
              <fill>
                <patternFill>
                  <bgColor rgb="FFFFC000"/>
                </patternFill>
              </fill>
            </x14:dxf>
          </x14:cfRule>
          <x14:cfRule type="cellIs" priority="6042" operator="equal" id="{0A33DFF0-037E-47E1-ACC4-22F2C954B6C4}">
            <xm:f>Tables!$B$6</xm:f>
            <x14:dxf>
              <fill>
                <patternFill>
                  <bgColor rgb="FFFF0000"/>
                </patternFill>
              </fill>
            </x14:dxf>
          </x14:cfRule>
          <xm:sqref>F2133</xm:sqref>
        </x14:conditionalFormatting>
        <x14:conditionalFormatting xmlns:xm="http://schemas.microsoft.com/office/excel/2006/main">
          <x14:cfRule type="cellIs" priority="6035" operator="equal" id="{30DB1A2C-98F2-4E67-9534-5D87953061BE}">
            <xm:f>Tables!$B$3</xm:f>
            <x14:dxf>
              <fill>
                <patternFill>
                  <bgColor rgb="FFFFFFCC"/>
                </patternFill>
              </fill>
            </x14:dxf>
          </x14:cfRule>
          <x14:cfRule type="cellIs" priority="6036" operator="equal" id="{F508B7E0-EA48-472C-9F07-43DEE94EBB22}">
            <xm:f>Tables!$B$4</xm:f>
            <x14:dxf>
              <fill>
                <patternFill>
                  <bgColor rgb="FF92D050"/>
                </patternFill>
              </fill>
            </x14:dxf>
          </x14:cfRule>
          <x14:cfRule type="cellIs" priority="6037" operator="equal" id="{AB964EF8-DDEE-4F93-A305-DB0BFF56F0FA}">
            <xm:f>Tables!$B$5</xm:f>
            <x14:dxf>
              <fill>
                <patternFill>
                  <bgColor rgb="FFFFC000"/>
                </patternFill>
              </fill>
            </x14:dxf>
          </x14:cfRule>
          <x14:cfRule type="cellIs" priority="6038" operator="equal" id="{8788F01C-93CD-4308-92F1-F3FF20405B53}">
            <xm:f>Tables!$B$6</xm:f>
            <x14:dxf>
              <fill>
                <patternFill>
                  <bgColor rgb="FFFF0000"/>
                </patternFill>
              </fill>
            </x14:dxf>
          </x14:cfRule>
          <xm:sqref>F2132</xm:sqref>
        </x14:conditionalFormatting>
        <x14:conditionalFormatting xmlns:xm="http://schemas.microsoft.com/office/excel/2006/main">
          <x14:cfRule type="cellIs" priority="6031" operator="equal" id="{D74012A5-F537-433C-8C09-90D79012B107}">
            <xm:f>Tables!$B$3</xm:f>
            <x14:dxf>
              <fill>
                <patternFill>
                  <bgColor rgb="FFFFFFCC"/>
                </patternFill>
              </fill>
            </x14:dxf>
          </x14:cfRule>
          <x14:cfRule type="cellIs" priority="6032" operator="equal" id="{BF3E7F27-E277-44F5-BBF7-5F1CC39BFE95}">
            <xm:f>Tables!$B$4</xm:f>
            <x14:dxf>
              <fill>
                <patternFill>
                  <bgColor rgb="FF92D050"/>
                </patternFill>
              </fill>
            </x14:dxf>
          </x14:cfRule>
          <x14:cfRule type="cellIs" priority="6033" operator="equal" id="{3079838D-4877-4F34-8852-AB091E31C088}">
            <xm:f>Tables!$B$5</xm:f>
            <x14:dxf>
              <fill>
                <patternFill>
                  <bgColor rgb="FFFFC000"/>
                </patternFill>
              </fill>
            </x14:dxf>
          </x14:cfRule>
          <x14:cfRule type="cellIs" priority="6034" operator="equal" id="{D236905F-A73E-4DF8-9AC3-EFFD30E017EC}">
            <xm:f>Tables!$B$6</xm:f>
            <x14:dxf>
              <fill>
                <patternFill>
                  <bgColor rgb="FFFF0000"/>
                </patternFill>
              </fill>
            </x14:dxf>
          </x14:cfRule>
          <xm:sqref>F2131</xm:sqref>
        </x14:conditionalFormatting>
        <x14:conditionalFormatting xmlns:xm="http://schemas.microsoft.com/office/excel/2006/main">
          <x14:cfRule type="cellIs" priority="5928" operator="equal" id="{4209582B-137E-4FD3-A5C4-5AB3D4ADF96E}">
            <xm:f>Tables!$B$6</xm:f>
            <x14:dxf>
              <fill>
                <patternFill>
                  <bgColor rgb="FFFF0000"/>
                </patternFill>
              </fill>
            </x14:dxf>
          </x14:cfRule>
          <x14:cfRule type="cellIs" priority="5929" operator="equal" id="{E3236022-517C-4A64-A595-A30743A8462E}">
            <xm:f>Tables!$B$5</xm:f>
            <x14:dxf>
              <fill>
                <patternFill>
                  <bgColor rgb="FFFFC000"/>
                </patternFill>
              </fill>
            </x14:dxf>
          </x14:cfRule>
          <x14:cfRule type="cellIs" priority="5930" operator="equal" id="{1FE874EF-B10D-4350-8A66-77049FD6A355}">
            <xm:f>Tables!$B$4</xm:f>
            <x14:dxf>
              <fill>
                <patternFill>
                  <bgColor rgb="FF92D050"/>
                </patternFill>
              </fill>
            </x14:dxf>
          </x14:cfRule>
          <xm:sqref>Q2207 M2207 M2212 Q2212 Q2217 M2217 M2222 Q2222 Q2227 M2227 M2232 Q2232 Q2237 M2237 Q2202 M2202</xm:sqref>
        </x14:conditionalFormatting>
        <x14:conditionalFormatting xmlns:xm="http://schemas.microsoft.com/office/excel/2006/main">
          <x14:cfRule type="cellIs" priority="5912" operator="equal" id="{93B45522-1098-4BAB-B477-B175520A376C}">
            <xm:f>Tables!$B$3</xm:f>
            <x14:dxf>
              <fill>
                <patternFill>
                  <bgColor rgb="FFFFFFCC"/>
                </patternFill>
              </fill>
            </x14:dxf>
          </x14:cfRule>
          <x14:cfRule type="cellIs" priority="5913" operator="equal" id="{452BB3BC-4FF6-4D2D-BB59-E0C7B1A19C82}">
            <xm:f>Tables!$B$4</xm:f>
            <x14:dxf>
              <fill>
                <patternFill>
                  <bgColor rgb="FF92D050"/>
                </patternFill>
              </fill>
            </x14:dxf>
          </x14:cfRule>
          <x14:cfRule type="cellIs" priority="5914" operator="equal" id="{9BDAFE5E-0FE4-41C5-A8B2-BF70D83AEEDE}">
            <xm:f>Tables!$B$5</xm:f>
            <x14:dxf>
              <fill>
                <patternFill>
                  <bgColor rgb="FFFFC000"/>
                </patternFill>
              </fill>
            </x14:dxf>
          </x14:cfRule>
          <x14:cfRule type="cellIs" priority="5915" operator="equal" id="{876B5884-2C9F-4ED2-94D2-6B7E7FE4CCE8}">
            <xm:f>Tables!$B$6</xm:f>
            <x14:dxf>
              <fill>
                <patternFill>
                  <bgColor rgb="FFFF0000"/>
                </patternFill>
              </fill>
            </x14:dxf>
          </x14:cfRule>
          <xm:sqref>F2240</xm:sqref>
        </x14:conditionalFormatting>
        <x14:conditionalFormatting xmlns:xm="http://schemas.microsoft.com/office/excel/2006/main">
          <x14:cfRule type="cellIs" priority="5908" operator="equal" id="{CEF3661A-89A5-471F-B9FE-BC9F57ADA960}">
            <xm:f>Tables!$B$3</xm:f>
            <x14:dxf>
              <fill>
                <patternFill>
                  <bgColor rgb="FFFFFFCC"/>
                </patternFill>
              </fill>
            </x14:dxf>
          </x14:cfRule>
          <x14:cfRule type="cellIs" priority="5909" operator="equal" id="{66D3AEBF-B0D9-47F1-B35C-8AAE3A9AD002}">
            <xm:f>Tables!$B$4</xm:f>
            <x14:dxf>
              <fill>
                <patternFill>
                  <bgColor rgb="FF92D050"/>
                </patternFill>
              </fill>
            </x14:dxf>
          </x14:cfRule>
          <x14:cfRule type="cellIs" priority="5910" operator="equal" id="{B99742CF-57C9-49F1-B405-F9C8311AFF18}">
            <xm:f>Tables!$B$5</xm:f>
            <x14:dxf>
              <fill>
                <patternFill>
                  <bgColor rgb="FFFFC000"/>
                </patternFill>
              </fill>
            </x14:dxf>
          </x14:cfRule>
          <x14:cfRule type="cellIs" priority="5911" operator="equal" id="{D3CCB155-2097-43E4-A14E-9C5783D2AA85}">
            <xm:f>Tables!$B$6</xm:f>
            <x14:dxf>
              <fill>
                <patternFill>
                  <bgColor rgb="FFFF0000"/>
                </patternFill>
              </fill>
            </x14:dxf>
          </x14:cfRule>
          <xm:sqref>F2239</xm:sqref>
        </x14:conditionalFormatting>
        <x14:conditionalFormatting xmlns:xm="http://schemas.microsoft.com/office/excel/2006/main">
          <x14:cfRule type="cellIs" priority="5904" operator="equal" id="{B08AC7F2-1F01-4929-AF76-E292D2AB5D75}">
            <xm:f>Tables!$B$3</xm:f>
            <x14:dxf>
              <fill>
                <patternFill>
                  <bgColor rgb="FFFFFFCC"/>
                </patternFill>
              </fill>
            </x14:dxf>
          </x14:cfRule>
          <x14:cfRule type="cellIs" priority="5905" operator="equal" id="{460C070E-F0F4-4C90-98D3-C00EBE031B42}">
            <xm:f>Tables!$B$4</xm:f>
            <x14:dxf>
              <fill>
                <patternFill>
                  <bgColor rgb="FF92D050"/>
                </patternFill>
              </fill>
            </x14:dxf>
          </x14:cfRule>
          <x14:cfRule type="cellIs" priority="5906" operator="equal" id="{7A493323-138A-430A-8CA0-32C3034CB9FA}">
            <xm:f>Tables!$B$5</xm:f>
            <x14:dxf>
              <fill>
                <patternFill>
                  <bgColor rgb="FFFFC000"/>
                </patternFill>
              </fill>
            </x14:dxf>
          </x14:cfRule>
          <x14:cfRule type="cellIs" priority="5907" operator="equal" id="{83D9A8F3-0D4D-4036-B085-9E0D4AB3D892}">
            <xm:f>Tables!$B$6</xm:f>
            <x14:dxf>
              <fill>
                <patternFill>
                  <bgColor rgb="FFFF0000"/>
                </patternFill>
              </fill>
            </x14:dxf>
          </x14:cfRule>
          <xm:sqref>F2238</xm:sqref>
        </x14:conditionalFormatting>
        <x14:conditionalFormatting xmlns:xm="http://schemas.microsoft.com/office/excel/2006/main">
          <x14:cfRule type="cellIs" priority="5888" operator="equal" id="{D5BD57A5-C3E4-4AD0-9FB4-2B73FC7A05E0}">
            <xm:f>Tables!$B$3</xm:f>
            <x14:dxf>
              <fill>
                <patternFill>
                  <bgColor rgb="FFFFFFCC"/>
                </patternFill>
              </fill>
            </x14:dxf>
          </x14:cfRule>
          <x14:cfRule type="cellIs" priority="5889" operator="equal" id="{4139EBEF-21C6-40C9-8DA4-5D1436A5B160}">
            <xm:f>Tables!$B$4</xm:f>
            <x14:dxf>
              <fill>
                <patternFill>
                  <bgColor rgb="FF92D050"/>
                </patternFill>
              </fill>
            </x14:dxf>
          </x14:cfRule>
          <x14:cfRule type="cellIs" priority="5890" operator="equal" id="{601BF867-98EC-443C-BD8D-9427FE5F80AF}">
            <xm:f>Tables!$B$5</xm:f>
            <x14:dxf>
              <fill>
                <patternFill>
                  <bgColor rgb="FFFFC000"/>
                </patternFill>
              </fill>
            </x14:dxf>
          </x14:cfRule>
          <x14:cfRule type="cellIs" priority="5891" operator="equal" id="{FF8BFD1F-7D50-4178-88FB-97315C88366A}">
            <xm:f>Tables!$B$6</xm:f>
            <x14:dxf>
              <fill>
                <patternFill>
                  <bgColor rgb="FFFF0000"/>
                </patternFill>
              </fill>
            </x14:dxf>
          </x14:cfRule>
          <xm:sqref>F2235</xm:sqref>
        </x14:conditionalFormatting>
        <x14:conditionalFormatting xmlns:xm="http://schemas.microsoft.com/office/excel/2006/main">
          <x14:cfRule type="cellIs" priority="5884" operator="equal" id="{54C6B326-61AF-41EC-9EF7-D77D05B18B2E}">
            <xm:f>Tables!$B$3</xm:f>
            <x14:dxf>
              <fill>
                <patternFill>
                  <bgColor rgb="FFFFFFCC"/>
                </patternFill>
              </fill>
            </x14:dxf>
          </x14:cfRule>
          <x14:cfRule type="cellIs" priority="5885" operator="equal" id="{85E389CA-4612-40D5-8E56-A3B894D6CBC8}">
            <xm:f>Tables!$B$4</xm:f>
            <x14:dxf>
              <fill>
                <patternFill>
                  <bgColor rgb="FF92D050"/>
                </patternFill>
              </fill>
            </x14:dxf>
          </x14:cfRule>
          <x14:cfRule type="cellIs" priority="5886" operator="equal" id="{A9E589C3-0CB7-4978-80D3-AE2D1C844837}">
            <xm:f>Tables!$B$5</xm:f>
            <x14:dxf>
              <fill>
                <patternFill>
                  <bgColor rgb="FFFFC000"/>
                </patternFill>
              </fill>
            </x14:dxf>
          </x14:cfRule>
          <x14:cfRule type="cellIs" priority="5887" operator="equal" id="{F04B8240-DBFF-42CB-9795-A4630BA516C2}">
            <xm:f>Tables!$B$6</xm:f>
            <x14:dxf>
              <fill>
                <patternFill>
                  <bgColor rgb="FFFF0000"/>
                </patternFill>
              </fill>
            </x14:dxf>
          </x14:cfRule>
          <xm:sqref>F2234</xm:sqref>
        </x14:conditionalFormatting>
        <x14:conditionalFormatting xmlns:xm="http://schemas.microsoft.com/office/excel/2006/main">
          <x14:cfRule type="cellIs" priority="5880" operator="equal" id="{74CA96DE-40AF-4DE7-8708-DB15D450A175}">
            <xm:f>Tables!$B$3</xm:f>
            <x14:dxf>
              <fill>
                <patternFill>
                  <bgColor rgb="FFFFFFCC"/>
                </patternFill>
              </fill>
            </x14:dxf>
          </x14:cfRule>
          <x14:cfRule type="cellIs" priority="5881" operator="equal" id="{ED0CF8B6-CE12-4FB6-9CCF-D83D7FDB0FFD}">
            <xm:f>Tables!$B$4</xm:f>
            <x14:dxf>
              <fill>
                <patternFill>
                  <bgColor rgb="FF92D050"/>
                </patternFill>
              </fill>
            </x14:dxf>
          </x14:cfRule>
          <x14:cfRule type="cellIs" priority="5882" operator="equal" id="{36C6ECC1-5FFA-43DB-B429-891F20E9168D}">
            <xm:f>Tables!$B$5</xm:f>
            <x14:dxf>
              <fill>
                <patternFill>
                  <bgColor rgb="FFFFC000"/>
                </patternFill>
              </fill>
            </x14:dxf>
          </x14:cfRule>
          <x14:cfRule type="cellIs" priority="5883" operator="equal" id="{522E87E9-C38C-4C27-B382-1C1ED7F35BBB}">
            <xm:f>Tables!$B$6</xm:f>
            <x14:dxf>
              <fill>
                <patternFill>
                  <bgColor rgb="FFFF0000"/>
                </patternFill>
              </fill>
            </x14:dxf>
          </x14:cfRule>
          <xm:sqref>F2233</xm:sqref>
        </x14:conditionalFormatting>
        <x14:conditionalFormatting xmlns:xm="http://schemas.microsoft.com/office/excel/2006/main">
          <x14:cfRule type="cellIs" priority="5864" operator="equal" id="{1470E95C-91BF-46A8-83E9-459399C01DB6}">
            <xm:f>Tables!$B$3</xm:f>
            <x14:dxf>
              <fill>
                <patternFill>
                  <bgColor rgb="FFFFFFCC"/>
                </patternFill>
              </fill>
            </x14:dxf>
          </x14:cfRule>
          <x14:cfRule type="cellIs" priority="5865" operator="equal" id="{B1B7B901-1380-4DA8-955B-4C0200982859}">
            <xm:f>Tables!$B$4</xm:f>
            <x14:dxf>
              <fill>
                <patternFill>
                  <bgColor rgb="FF92D050"/>
                </patternFill>
              </fill>
            </x14:dxf>
          </x14:cfRule>
          <x14:cfRule type="cellIs" priority="5866" operator="equal" id="{886C13E2-9E8E-4DC5-A967-03A02926A267}">
            <xm:f>Tables!$B$5</xm:f>
            <x14:dxf>
              <fill>
                <patternFill>
                  <bgColor rgb="FFFFC000"/>
                </patternFill>
              </fill>
            </x14:dxf>
          </x14:cfRule>
          <x14:cfRule type="cellIs" priority="5867" operator="equal" id="{F5D1700C-1F5A-46DF-BB54-E1631EA80054}">
            <xm:f>Tables!$B$6</xm:f>
            <x14:dxf>
              <fill>
                <patternFill>
                  <bgColor rgb="FFFF0000"/>
                </patternFill>
              </fill>
            </x14:dxf>
          </x14:cfRule>
          <xm:sqref>F2230</xm:sqref>
        </x14:conditionalFormatting>
        <x14:conditionalFormatting xmlns:xm="http://schemas.microsoft.com/office/excel/2006/main">
          <x14:cfRule type="cellIs" priority="5860" operator="equal" id="{6CB49ECC-A517-412B-89F3-92B935394F31}">
            <xm:f>Tables!$B$3</xm:f>
            <x14:dxf>
              <fill>
                <patternFill>
                  <bgColor rgb="FFFFFFCC"/>
                </patternFill>
              </fill>
            </x14:dxf>
          </x14:cfRule>
          <x14:cfRule type="cellIs" priority="5861" operator="equal" id="{DD8E8D49-5D2D-4FE5-8E44-6C8BC9112011}">
            <xm:f>Tables!$B$4</xm:f>
            <x14:dxf>
              <fill>
                <patternFill>
                  <bgColor rgb="FF92D050"/>
                </patternFill>
              </fill>
            </x14:dxf>
          </x14:cfRule>
          <x14:cfRule type="cellIs" priority="5862" operator="equal" id="{8568525F-F4FE-4E2B-B60B-847ADE13AB13}">
            <xm:f>Tables!$B$5</xm:f>
            <x14:dxf>
              <fill>
                <patternFill>
                  <bgColor rgb="FFFFC000"/>
                </patternFill>
              </fill>
            </x14:dxf>
          </x14:cfRule>
          <x14:cfRule type="cellIs" priority="5863" operator="equal" id="{F6F8F90C-A2EB-4579-A1E0-76FA3A7999E0}">
            <xm:f>Tables!$B$6</xm:f>
            <x14:dxf>
              <fill>
                <patternFill>
                  <bgColor rgb="FFFF0000"/>
                </patternFill>
              </fill>
            </x14:dxf>
          </x14:cfRule>
          <xm:sqref>F2229</xm:sqref>
        </x14:conditionalFormatting>
        <x14:conditionalFormatting xmlns:xm="http://schemas.microsoft.com/office/excel/2006/main">
          <x14:cfRule type="cellIs" priority="5856" operator="equal" id="{A54358E9-3946-4F8B-BE3E-8A2EA12BD0FD}">
            <xm:f>Tables!$B$3</xm:f>
            <x14:dxf>
              <fill>
                <patternFill>
                  <bgColor rgb="FFFFFFCC"/>
                </patternFill>
              </fill>
            </x14:dxf>
          </x14:cfRule>
          <x14:cfRule type="cellIs" priority="5857" operator="equal" id="{777E3391-4E03-42A6-8D87-703C6DC9F8C1}">
            <xm:f>Tables!$B$4</xm:f>
            <x14:dxf>
              <fill>
                <patternFill>
                  <bgColor rgb="FF92D050"/>
                </patternFill>
              </fill>
            </x14:dxf>
          </x14:cfRule>
          <x14:cfRule type="cellIs" priority="5858" operator="equal" id="{36F65EF3-8B97-4539-8FDC-CC94A54B724E}">
            <xm:f>Tables!$B$5</xm:f>
            <x14:dxf>
              <fill>
                <patternFill>
                  <bgColor rgb="FFFFC000"/>
                </patternFill>
              </fill>
            </x14:dxf>
          </x14:cfRule>
          <x14:cfRule type="cellIs" priority="5859" operator="equal" id="{60761724-45BF-46F9-958B-93992B6022A1}">
            <xm:f>Tables!$B$6</xm:f>
            <x14:dxf>
              <fill>
                <patternFill>
                  <bgColor rgb="FFFF0000"/>
                </patternFill>
              </fill>
            </x14:dxf>
          </x14:cfRule>
          <xm:sqref>F2228</xm:sqref>
        </x14:conditionalFormatting>
        <x14:conditionalFormatting xmlns:xm="http://schemas.microsoft.com/office/excel/2006/main">
          <x14:cfRule type="cellIs" priority="5840" operator="equal" id="{8184C8FD-91DC-4345-9BE1-A640FE31046F}">
            <xm:f>Tables!$B$3</xm:f>
            <x14:dxf>
              <fill>
                <patternFill>
                  <bgColor rgb="FFFFFFCC"/>
                </patternFill>
              </fill>
            </x14:dxf>
          </x14:cfRule>
          <x14:cfRule type="cellIs" priority="5841" operator="equal" id="{3E50BCCD-FC05-4885-82AA-96DA37B3BEFF}">
            <xm:f>Tables!$B$4</xm:f>
            <x14:dxf>
              <fill>
                <patternFill>
                  <bgColor rgb="FF92D050"/>
                </patternFill>
              </fill>
            </x14:dxf>
          </x14:cfRule>
          <x14:cfRule type="cellIs" priority="5842" operator="equal" id="{815773E9-35D5-47F5-A1FF-7FB0B6AB0375}">
            <xm:f>Tables!$B$5</xm:f>
            <x14:dxf>
              <fill>
                <patternFill>
                  <bgColor rgb="FFFFC000"/>
                </patternFill>
              </fill>
            </x14:dxf>
          </x14:cfRule>
          <x14:cfRule type="cellIs" priority="5843" operator="equal" id="{9515CC43-EC29-43C8-95A1-4417DBDFB2C9}">
            <xm:f>Tables!$B$6</xm:f>
            <x14:dxf>
              <fill>
                <patternFill>
                  <bgColor rgb="FFFF0000"/>
                </patternFill>
              </fill>
            </x14:dxf>
          </x14:cfRule>
          <xm:sqref>F2225</xm:sqref>
        </x14:conditionalFormatting>
        <x14:conditionalFormatting xmlns:xm="http://schemas.microsoft.com/office/excel/2006/main">
          <x14:cfRule type="cellIs" priority="5836" operator="equal" id="{D25174DF-3690-4736-9989-0D6CA7C08A3B}">
            <xm:f>Tables!$B$3</xm:f>
            <x14:dxf>
              <fill>
                <patternFill>
                  <bgColor rgb="FFFFFFCC"/>
                </patternFill>
              </fill>
            </x14:dxf>
          </x14:cfRule>
          <x14:cfRule type="cellIs" priority="5837" operator="equal" id="{AD032616-B0E5-4086-9C5F-92A8CCDA3FFA}">
            <xm:f>Tables!$B$4</xm:f>
            <x14:dxf>
              <fill>
                <patternFill>
                  <bgColor rgb="FF92D050"/>
                </patternFill>
              </fill>
            </x14:dxf>
          </x14:cfRule>
          <x14:cfRule type="cellIs" priority="5838" operator="equal" id="{37D10388-1B56-4873-A320-8B9CCE27B3CB}">
            <xm:f>Tables!$B$5</xm:f>
            <x14:dxf>
              <fill>
                <patternFill>
                  <bgColor rgb="FFFFC000"/>
                </patternFill>
              </fill>
            </x14:dxf>
          </x14:cfRule>
          <x14:cfRule type="cellIs" priority="5839" operator="equal" id="{A2C08E8C-876D-462E-A72E-D282D3CA5AE9}">
            <xm:f>Tables!$B$6</xm:f>
            <x14:dxf>
              <fill>
                <patternFill>
                  <bgColor rgb="FFFF0000"/>
                </patternFill>
              </fill>
            </x14:dxf>
          </x14:cfRule>
          <xm:sqref>F2224</xm:sqref>
        </x14:conditionalFormatting>
        <x14:conditionalFormatting xmlns:xm="http://schemas.microsoft.com/office/excel/2006/main">
          <x14:cfRule type="cellIs" priority="5832" operator="equal" id="{0AD2498A-6079-4EAB-BD86-719113DCF1B9}">
            <xm:f>Tables!$B$3</xm:f>
            <x14:dxf>
              <fill>
                <patternFill>
                  <bgColor rgb="FFFFFFCC"/>
                </patternFill>
              </fill>
            </x14:dxf>
          </x14:cfRule>
          <x14:cfRule type="cellIs" priority="5833" operator="equal" id="{93E7FCB5-0978-4349-A52E-5E565D96D7CF}">
            <xm:f>Tables!$B$4</xm:f>
            <x14:dxf>
              <fill>
                <patternFill>
                  <bgColor rgb="FF92D050"/>
                </patternFill>
              </fill>
            </x14:dxf>
          </x14:cfRule>
          <x14:cfRule type="cellIs" priority="5834" operator="equal" id="{FED22636-8C7A-453E-AE0C-D2FBECB0168A}">
            <xm:f>Tables!$B$5</xm:f>
            <x14:dxf>
              <fill>
                <patternFill>
                  <bgColor rgb="FFFFC000"/>
                </patternFill>
              </fill>
            </x14:dxf>
          </x14:cfRule>
          <x14:cfRule type="cellIs" priority="5835" operator="equal" id="{04901B82-9EB7-466B-9C62-FCD4618B5AF9}">
            <xm:f>Tables!$B$6</xm:f>
            <x14:dxf>
              <fill>
                <patternFill>
                  <bgColor rgb="FFFF0000"/>
                </patternFill>
              </fill>
            </x14:dxf>
          </x14:cfRule>
          <xm:sqref>F2223</xm:sqref>
        </x14:conditionalFormatting>
        <x14:conditionalFormatting xmlns:xm="http://schemas.microsoft.com/office/excel/2006/main">
          <x14:cfRule type="cellIs" priority="5816" operator="equal" id="{FDBED7CF-34E5-454E-B3ED-91E81B1D30A1}">
            <xm:f>Tables!$B$3</xm:f>
            <x14:dxf>
              <fill>
                <patternFill>
                  <bgColor rgb="FFFFFFCC"/>
                </patternFill>
              </fill>
            </x14:dxf>
          </x14:cfRule>
          <x14:cfRule type="cellIs" priority="5817" operator="equal" id="{6A8A0DDC-12E8-4B2A-B88F-A3AF54959915}">
            <xm:f>Tables!$B$4</xm:f>
            <x14:dxf>
              <fill>
                <patternFill>
                  <bgColor rgb="FF92D050"/>
                </patternFill>
              </fill>
            </x14:dxf>
          </x14:cfRule>
          <x14:cfRule type="cellIs" priority="5818" operator="equal" id="{6C8D7F02-1839-42F4-95D8-0BCB1D54440F}">
            <xm:f>Tables!$B$5</xm:f>
            <x14:dxf>
              <fill>
                <patternFill>
                  <bgColor rgb="FFFFC000"/>
                </patternFill>
              </fill>
            </x14:dxf>
          </x14:cfRule>
          <x14:cfRule type="cellIs" priority="5819" operator="equal" id="{1D2F377B-194A-4A01-ABBC-A07A50A703F7}">
            <xm:f>Tables!$B$6</xm:f>
            <x14:dxf>
              <fill>
                <patternFill>
                  <bgColor rgb="FFFF0000"/>
                </patternFill>
              </fill>
            </x14:dxf>
          </x14:cfRule>
          <xm:sqref>F2220</xm:sqref>
        </x14:conditionalFormatting>
        <x14:conditionalFormatting xmlns:xm="http://schemas.microsoft.com/office/excel/2006/main">
          <x14:cfRule type="cellIs" priority="5812" operator="equal" id="{7BCA096C-A02E-4CB9-A7E5-208F94FAD45B}">
            <xm:f>Tables!$B$3</xm:f>
            <x14:dxf>
              <fill>
                <patternFill>
                  <bgColor rgb="FFFFFFCC"/>
                </patternFill>
              </fill>
            </x14:dxf>
          </x14:cfRule>
          <x14:cfRule type="cellIs" priority="5813" operator="equal" id="{841B1DB7-953D-4A06-BD31-955136968BF2}">
            <xm:f>Tables!$B$4</xm:f>
            <x14:dxf>
              <fill>
                <patternFill>
                  <bgColor rgb="FF92D050"/>
                </patternFill>
              </fill>
            </x14:dxf>
          </x14:cfRule>
          <x14:cfRule type="cellIs" priority="5814" operator="equal" id="{8878E0EF-0C21-4BA3-A866-E226AAAB0297}">
            <xm:f>Tables!$B$5</xm:f>
            <x14:dxf>
              <fill>
                <patternFill>
                  <bgColor rgb="FFFFC000"/>
                </patternFill>
              </fill>
            </x14:dxf>
          </x14:cfRule>
          <x14:cfRule type="cellIs" priority="5815" operator="equal" id="{C9508954-3BE4-49BA-AB07-3ABAD7C09F09}">
            <xm:f>Tables!$B$6</xm:f>
            <x14:dxf>
              <fill>
                <patternFill>
                  <bgColor rgb="FFFF0000"/>
                </patternFill>
              </fill>
            </x14:dxf>
          </x14:cfRule>
          <xm:sqref>F2219</xm:sqref>
        </x14:conditionalFormatting>
        <x14:conditionalFormatting xmlns:xm="http://schemas.microsoft.com/office/excel/2006/main">
          <x14:cfRule type="cellIs" priority="5808" operator="equal" id="{34FFF2DA-3623-43F4-8126-384E8E795DFC}">
            <xm:f>Tables!$B$3</xm:f>
            <x14:dxf>
              <fill>
                <patternFill>
                  <bgColor rgb="FFFFFFCC"/>
                </patternFill>
              </fill>
            </x14:dxf>
          </x14:cfRule>
          <x14:cfRule type="cellIs" priority="5809" operator="equal" id="{EC301A1D-7A94-4007-BA40-01BCE846E94F}">
            <xm:f>Tables!$B$4</xm:f>
            <x14:dxf>
              <fill>
                <patternFill>
                  <bgColor rgb="FF92D050"/>
                </patternFill>
              </fill>
            </x14:dxf>
          </x14:cfRule>
          <x14:cfRule type="cellIs" priority="5810" operator="equal" id="{B906EE1A-6B59-4A95-A6E5-C3EBC43E59A6}">
            <xm:f>Tables!$B$5</xm:f>
            <x14:dxf>
              <fill>
                <patternFill>
                  <bgColor rgb="FFFFC000"/>
                </patternFill>
              </fill>
            </x14:dxf>
          </x14:cfRule>
          <x14:cfRule type="cellIs" priority="5811" operator="equal" id="{0D19A1A5-4A22-4A9A-9B1C-497FCE6557F7}">
            <xm:f>Tables!$B$6</xm:f>
            <x14:dxf>
              <fill>
                <patternFill>
                  <bgColor rgb="FFFF0000"/>
                </patternFill>
              </fill>
            </x14:dxf>
          </x14:cfRule>
          <xm:sqref>F2218</xm:sqref>
        </x14:conditionalFormatting>
        <x14:conditionalFormatting xmlns:xm="http://schemas.microsoft.com/office/excel/2006/main">
          <x14:cfRule type="cellIs" priority="5792" operator="equal" id="{F99AF717-C216-477A-BCC4-0E1B7658DB78}">
            <xm:f>Tables!$B$3</xm:f>
            <x14:dxf>
              <fill>
                <patternFill>
                  <bgColor rgb="FFFFFFCC"/>
                </patternFill>
              </fill>
            </x14:dxf>
          </x14:cfRule>
          <x14:cfRule type="cellIs" priority="5793" operator="equal" id="{7AEC7B3E-8B3C-4284-9F02-12CD7BD17E89}">
            <xm:f>Tables!$B$4</xm:f>
            <x14:dxf>
              <fill>
                <patternFill>
                  <bgColor rgb="FF92D050"/>
                </patternFill>
              </fill>
            </x14:dxf>
          </x14:cfRule>
          <x14:cfRule type="cellIs" priority="5794" operator="equal" id="{A58EFABA-0D11-45E0-BEDB-154A66A6499E}">
            <xm:f>Tables!$B$5</xm:f>
            <x14:dxf>
              <fill>
                <patternFill>
                  <bgColor rgb="FFFFC000"/>
                </patternFill>
              </fill>
            </x14:dxf>
          </x14:cfRule>
          <x14:cfRule type="cellIs" priority="5795" operator="equal" id="{53DDCFF0-960D-48C0-80DD-A0556D689FBC}">
            <xm:f>Tables!$B$6</xm:f>
            <x14:dxf>
              <fill>
                <patternFill>
                  <bgColor rgb="FFFF0000"/>
                </patternFill>
              </fill>
            </x14:dxf>
          </x14:cfRule>
          <xm:sqref>F2215</xm:sqref>
        </x14:conditionalFormatting>
        <x14:conditionalFormatting xmlns:xm="http://schemas.microsoft.com/office/excel/2006/main">
          <x14:cfRule type="cellIs" priority="5788" operator="equal" id="{9AD85927-1317-4C58-BCAE-3EA1505FA5BD}">
            <xm:f>Tables!$B$3</xm:f>
            <x14:dxf>
              <fill>
                <patternFill>
                  <bgColor rgb="FFFFFFCC"/>
                </patternFill>
              </fill>
            </x14:dxf>
          </x14:cfRule>
          <x14:cfRule type="cellIs" priority="5789" operator="equal" id="{19B523C5-AAB5-431E-8029-A98AE7CB5FEE}">
            <xm:f>Tables!$B$4</xm:f>
            <x14:dxf>
              <fill>
                <patternFill>
                  <bgColor rgb="FF92D050"/>
                </patternFill>
              </fill>
            </x14:dxf>
          </x14:cfRule>
          <x14:cfRule type="cellIs" priority="5790" operator="equal" id="{B18BB473-1BEB-4965-952E-26FA8591D967}">
            <xm:f>Tables!$B$5</xm:f>
            <x14:dxf>
              <fill>
                <patternFill>
                  <bgColor rgb="FFFFC000"/>
                </patternFill>
              </fill>
            </x14:dxf>
          </x14:cfRule>
          <x14:cfRule type="cellIs" priority="5791" operator="equal" id="{805084C5-17A4-4D8A-859E-F893ABBE1392}">
            <xm:f>Tables!$B$6</xm:f>
            <x14:dxf>
              <fill>
                <patternFill>
                  <bgColor rgb="FFFF0000"/>
                </patternFill>
              </fill>
            </x14:dxf>
          </x14:cfRule>
          <xm:sqref>F2213:F2214 F2208:F2210 F2203:F2205</xm:sqref>
        </x14:conditionalFormatting>
        <x14:conditionalFormatting xmlns:xm="http://schemas.microsoft.com/office/excel/2006/main">
          <x14:cfRule type="cellIs" priority="5693" operator="equal" id="{8EDB5A77-5027-49AA-B31B-38D5681FC2DD}">
            <xm:f>Tables!$B$6</xm:f>
            <x14:dxf>
              <fill>
                <patternFill>
                  <bgColor rgb="FFFF0000"/>
                </patternFill>
              </fill>
            </x14:dxf>
          </x14:cfRule>
          <x14:cfRule type="cellIs" priority="5694" operator="equal" id="{82F4B470-1C19-436F-9293-C2A5698A0DCD}">
            <xm:f>Tables!$B$5</xm:f>
            <x14:dxf>
              <fill>
                <patternFill>
                  <bgColor rgb="FFFFC000"/>
                </patternFill>
              </fill>
            </x14:dxf>
          </x14:cfRule>
          <x14:cfRule type="cellIs" priority="5695" operator="equal" id="{07C0A80D-D8E8-4737-91E9-94C833B52057}">
            <xm:f>Tables!$B$4</xm:f>
            <x14:dxf>
              <fill>
                <patternFill>
                  <bgColor rgb="FF92D050"/>
                </patternFill>
              </fill>
            </x14:dxf>
          </x14:cfRule>
          <xm:sqref>Q2289 M2289 M2294 Q2294 Q2299 M2299 M2304 Q2304 Q2309 M2309 M2314 Q2314 Q2319 M2319 Q2284 M2284</xm:sqref>
        </x14:conditionalFormatting>
        <x14:conditionalFormatting xmlns:xm="http://schemas.microsoft.com/office/excel/2006/main">
          <x14:cfRule type="cellIs" priority="5677" operator="equal" id="{063F8D09-49CA-422D-AD84-CB63175EF8F0}">
            <xm:f>Tables!$B$3</xm:f>
            <x14:dxf>
              <fill>
                <patternFill>
                  <bgColor rgb="FFFFFFCC"/>
                </patternFill>
              </fill>
            </x14:dxf>
          </x14:cfRule>
          <x14:cfRule type="cellIs" priority="5678" operator="equal" id="{9E5A236B-3583-4561-9A97-0CF84D4DA3CF}">
            <xm:f>Tables!$B$4</xm:f>
            <x14:dxf>
              <fill>
                <patternFill>
                  <bgColor rgb="FF92D050"/>
                </patternFill>
              </fill>
            </x14:dxf>
          </x14:cfRule>
          <x14:cfRule type="cellIs" priority="5679" operator="equal" id="{D8A24833-5267-436E-A71E-49BCDF6A602F}">
            <xm:f>Tables!$B$5</xm:f>
            <x14:dxf>
              <fill>
                <patternFill>
                  <bgColor rgb="FFFFC000"/>
                </patternFill>
              </fill>
            </x14:dxf>
          </x14:cfRule>
          <x14:cfRule type="cellIs" priority="5680" operator="equal" id="{E96FE296-4D08-4279-8C87-DE65E7C8F75E}">
            <xm:f>Tables!$B$6</xm:f>
            <x14:dxf>
              <fill>
                <patternFill>
                  <bgColor rgb="FFFF0000"/>
                </patternFill>
              </fill>
            </x14:dxf>
          </x14:cfRule>
          <xm:sqref>F2322</xm:sqref>
        </x14:conditionalFormatting>
        <x14:conditionalFormatting xmlns:xm="http://schemas.microsoft.com/office/excel/2006/main">
          <x14:cfRule type="cellIs" priority="5673" operator="equal" id="{62F69F44-35A9-414C-9880-E9ABC82C8357}">
            <xm:f>Tables!$B$3</xm:f>
            <x14:dxf>
              <fill>
                <patternFill>
                  <bgColor rgb="FFFFFFCC"/>
                </patternFill>
              </fill>
            </x14:dxf>
          </x14:cfRule>
          <x14:cfRule type="cellIs" priority="5674" operator="equal" id="{65DF1D4E-FA66-4BC0-B0A2-7DABD87A150E}">
            <xm:f>Tables!$B$4</xm:f>
            <x14:dxf>
              <fill>
                <patternFill>
                  <bgColor rgb="FF92D050"/>
                </patternFill>
              </fill>
            </x14:dxf>
          </x14:cfRule>
          <x14:cfRule type="cellIs" priority="5675" operator="equal" id="{917DD31D-38DC-43FF-8C7C-CC7500D61162}">
            <xm:f>Tables!$B$5</xm:f>
            <x14:dxf>
              <fill>
                <patternFill>
                  <bgColor rgb="FFFFC000"/>
                </patternFill>
              </fill>
            </x14:dxf>
          </x14:cfRule>
          <x14:cfRule type="cellIs" priority="5676" operator="equal" id="{ADECED4C-0509-40C5-878C-B8E4D05DF1BE}">
            <xm:f>Tables!$B$6</xm:f>
            <x14:dxf>
              <fill>
                <patternFill>
                  <bgColor rgb="FFFF0000"/>
                </patternFill>
              </fill>
            </x14:dxf>
          </x14:cfRule>
          <xm:sqref>F2321</xm:sqref>
        </x14:conditionalFormatting>
        <x14:conditionalFormatting xmlns:xm="http://schemas.microsoft.com/office/excel/2006/main">
          <x14:cfRule type="cellIs" priority="5669" operator="equal" id="{BD537433-43C5-4CB5-B675-F1520EA7B15F}">
            <xm:f>Tables!$B$3</xm:f>
            <x14:dxf>
              <fill>
                <patternFill>
                  <bgColor rgb="FFFFFFCC"/>
                </patternFill>
              </fill>
            </x14:dxf>
          </x14:cfRule>
          <x14:cfRule type="cellIs" priority="5670" operator="equal" id="{8A84B9A4-F181-4E45-91BF-F96A2AD4884F}">
            <xm:f>Tables!$B$4</xm:f>
            <x14:dxf>
              <fill>
                <patternFill>
                  <bgColor rgb="FF92D050"/>
                </patternFill>
              </fill>
            </x14:dxf>
          </x14:cfRule>
          <x14:cfRule type="cellIs" priority="5671" operator="equal" id="{C5F1D2B6-2714-4721-BB37-287075B1C3DB}">
            <xm:f>Tables!$B$5</xm:f>
            <x14:dxf>
              <fill>
                <patternFill>
                  <bgColor rgb="FFFFC000"/>
                </patternFill>
              </fill>
            </x14:dxf>
          </x14:cfRule>
          <x14:cfRule type="cellIs" priority="5672" operator="equal" id="{CF0B7CFB-184D-465A-9193-74E47A445AD4}">
            <xm:f>Tables!$B$6</xm:f>
            <x14:dxf>
              <fill>
                <patternFill>
                  <bgColor rgb="FFFF0000"/>
                </patternFill>
              </fill>
            </x14:dxf>
          </x14:cfRule>
          <xm:sqref>F2320</xm:sqref>
        </x14:conditionalFormatting>
        <x14:conditionalFormatting xmlns:xm="http://schemas.microsoft.com/office/excel/2006/main">
          <x14:cfRule type="cellIs" priority="5653" operator="equal" id="{918C96CD-C4D0-4AA4-B36B-C00C9AC4B234}">
            <xm:f>Tables!$B$3</xm:f>
            <x14:dxf>
              <fill>
                <patternFill>
                  <bgColor rgb="FFFFFFCC"/>
                </patternFill>
              </fill>
            </x14:dxf>
          </x14:cfRule>
          <x14:cfRule type="cellIs" priority="5654" operator="equal" id="{AE7F4BBC-A8A6-4150-973C-4F7D4D624C19}">
            <xm:f>Tables!$B$4</xm:f>
            <x14:dxf>
              <fill>
                <patternFill>
                  <bgColor rgb="FF92D050"/>
                </patternFill>
              </fill>
            </x14:dxf>
          </x14:cfRule>
          <x14:cfRule type="cellIs" priority="5655" operator="equal" id="{56BC6F40-71D3-4BA4-9D63-1609B045F892}">
            <xm:f>Tables!$B$5</xm:f>
            <x14:dxf>
              <fill>
                <patternFill>
                  <bgColor rgb="FFFFC000"/>
                </patternFill>
              </fill>
            </x14:dxf>
          </x14:cfRule>
          <x14:cfRule type="cellIs" priority="5656" operator="equal" id="{4B06452D-A957-4103-BE30-8EF2325451C9}">
            <xm:f>Tables!$B$6</xm:f>
            <x14:dxf>
              <fill>
                <patternFill>
                  <bgColor rgb="FFFF0000"/>
                </patternFill>
              </fill>
            </x14:dxf>
          </x14:cfRule>
          <xm:sqref>F2317</xm:sqref>
        </x14:conditionalFormatting>
        <x14:conditionalFormatting xmlns:xm="http://schemas.microsoft.com/office/excel/2006/main">
          <x14:cfRule type="cellIs" priority="5649" operator="equal" id="{8A0EC8BB-6DFB-40D1-A040-2D814B053FD1}">
            <xm:f>Tables!$B$3</xm:f>
            <x14:dxf>
              <fill>
                <patternFill>
                  <bgColor rgb="FFFFFFCC"/>
                </patternFill>
              </fill>
            </x14:dxf>
          </x14:cfRule>
          <x14:cfRule type="cellIs" priority="5650" operator="equal" id="{9AF706FE-9C69-4A77-9A41-0C209532568B}">
            <xm:f>Tables!$B$4</xm:f>
            <x14:dxf>
              <fill>
                <patternFill>
                  <bgColor rgb="FF92D050"/>
                </patternFill>
              </fill>
            </x14:dxf>
          </x14:cfRule>
          <x14:cfRule type="cellIs" priority="5651" operator="equal" id="{5B35BFA2-2E81-44A9-9D72-997B1CD8058B}">
            <xm:f>Tables!$B$5</xm:f>
            <x14:dxf>
              <fill>
                <patternFill>
                  <bgColor rgb="FFFFC000"/>
                </patternFill>
              </fill>
            </x14:dxf>
          </x14:cfRule>
          <x14:cfRule type="cellIs" priority="5652" operator="equal" id="{3D6461D1-D9D9-4B30-9693-7B39CE294071}">
            <xm:f>Tables!$B$6</xm:f>
            <x14:dxf>
              <fill>
                <patternFill>
                  <bgColor rgb="FFFF0000"/>
                </patternFill>
              </fill>
            </x14:dxf>
          </x14:cfRule>
          <xm:sqref>F2316</xm:sqref>
        </x14:conditionalFormatting>
        <x14:conditionalFormatting xmlns:xm="http://schemas.microsoft.com/office/excel/2006/main">
          <x14:cfRule type="cellIs" priority="5645" operator="equal" id="{743B0401-D4B9-4EBA-9BA8-8EB4DB3C3B0E}">
            <xm:f>Tables!$B$3</xm:f>
            <x14:dxf>
              <fill>
                <patternFill>
                  <bgColor rgb="FFFFFFCC"/>
                </patternFill>
              </fill>
            </x14:dxf>
          </x14:cfRule>
          <x14:cfRule type="cellIs" priority="5646" operator="equal" id="{0A8E8AAC-BE29-4B50-ACD7-72A2425876B3}">
            <xm:f>Tables!$B$4</xm:f>
            <x14:dxf>
              <fill>
                <patternFill>
                  <bgColor rgb="FF92D050"/>
                </patternFill>
              </fill>
            </x14:dxf>
          </x14:cfRule>
          <x14:cfRule type="cellIs" priority="5647" operator="equal" id="{140D7875-BDC8-4869-B856-1D94A59D58AD}">
            <xm:f>Tables!$B$5</xm:f>
            <x14:dxf>
              <fill>
                <patternFill>
                  <bgColor rgb="FFFFC000"/>
                </patternFill>
              </fill>
            </x14:dxf>
          </x14:cfRule>
          <x14:cfRule type="cellIs" priority="5648" operator="equal" id="{A8012EBC-8DC8-4B57-9F3F-FB0FC14F00BD}">
            <xm:f>Tables!$B$6</xm:f>
            <x14:dxf>
              <fill>
                <patternFill>
                  <bgColor rgb="FFFF0000"/>
                </patternFill>
              </fill>
            </x14:dxf>
          </x14:cfRule>
          <xm:sqref>F2315</xm:sqref>
        </x14:conditionalFormatting>
        <x14:conditionalFormatting xmlns:xm="http://schemas.microsoft.com/office/excel/2006/main">
          <x14:cfRule type="cellIs" priority="5629" operator="equal" id="{A93E52A4-534B-4251-AB24-D1426C61C49F}">
            <xm:f>Tables!$B$3</xm:f>
            <x14:dxf>
              <fill>
                <patternFill>
                  <bgColor rgb="FFFFFFCC"/>
                </patternFill>
              </fill>
            </x14:dxf>
          </x14:cfRule>
          <x14:cfRule type="cellIs" priority="5630" operator="equal" id="{6B4C3CC0-0BEB-4E01-8A59-B6496522D0EF}">
            <xm:f>Tables!$B$4</xm:f>
            <x14:dxf>
              <fill>
                <patternFill>
                  <bgColor rgb="FF92D050"/>
                </patternFill>
              </fill>
            </x14:dxf>
          </x14:cfRule>
          <x14:cfRule type="cellIs" priority="5631" operator="equal" id="{57D68ED6-2490-4567-9F8B-1BA5247682DB}">
            <xm:f>Tables!$B$5</xm:f>
            <x14:dxf>
              <fill>
                <patternFill>
                  <bgColor rgb="FFFFC000"/>
                </patternFill>
              </fill>
            </x14:dxf>
          </x14:cfRule>
          <x14:cfRule type="cellIs" priority="5632" operator="equal" id="{06EBAB0B-089B-4383-B037-C9D0AA86A294}">
            <xm:f>Tables!$B$6</xm:f>
            <x14:dxf>
              <fill>
                <patternFill>
                  <bgColor rgb="FFFF0000"/>
                </patternFill>
              </fill>
            </x14:dxf>
          </x14:cfRule>
          <xm:sqref>F2312</xm:sqref>
        </x14:conditionalFormatting>
        <x14:conditionalFormatting xmlns:xm="http://schemas.microsoft.com/office/excel/2006/main">
          <x14:cfRule type="cellIs" priority="5625" operator="equal" id="{0B22F5F3-35D0-45B3-8416-6C0E754F0334}">
            <xm:f>Tables!$B$3</xm:f>
            <x14:dxf>
              <fill>
                <patternFill>
                  <bgColor rgb="FFFFFFCC"/>
                </patternFill>
              </fill>
            </x14:dxf>
          </x14:cfRule>
          <x14:cfRule type="cellIs" priority="5626" operator="equal" id="{F39D8411-FE7C-48E3-B532-85A396E04DDC}">
            <xm:f>Tables!$B$4</xm:f>
            <x14:dxf>
              <fill>
                <patternFill>
                  <bgColor rgb="FF92D050"/>
                </patternFill>
              </fill>
            </x14:dxf>
          </x14:cfRule>
          <x14:cfRule type="cellIs" priority="5627" operator="equal" id="{D137D6E0-6D75-47E2-9B38-6F76E6053B32}">
            <xm:f>Tables!$B$5</xm:f>
            <x14:dxf>
              <fill>
                <patternFill>
                  <bgColor rgb="FFFFC000"/>
                </patternFill>
              </fill>
            </x14:dxf>
          </x14:cfRule>
          <x14:cfRule type="cellIs" priority="5628" operator="equal" id="{7FFD6BC4-DB9B-4B55-841B-8FB9D8E4C33D}">
            <xm:f>Tables!$B$6</xm:f>
            <x14:dxf>
              <fill>
                <patternFill>
                  <bgColor rgb="FFFF0000"/>
                </patternFill>
              </fill>
            </x14:dxf>
          </x14:cfRule>
          <xm:sqref>F2311</xm:sqref>
        </x14:conditionalFormatting>
        <x14:conditionalFormatting xmlns:xm="http://schemas.microsoft.com/office/excel/2006/main">
          <x14:cfRule type="cellIs" priority="5621" operator="equal" id="{4B521C2E-002E-459E-9D04-CBB183CEBD9F}">
            <xm:f>Tables!$B$3</xm:f>
            <x14:dxf>
              <fill>
                <patternFill>
                  <bgColor rgb="FFFFFFCC"/>
                </patternFill>
              </fill>
            </x14:dxf>
          </x14:cfRule>
          <x14:cfRule type="cellIs" priority="5622" operator="equal" id="{5B8B23C9-C76A-47FF-A7AE-1A4917CEA091}">
            <xm:f>Tables!$B$4</xm:f>
            <x14:dxf>
              <fill>
                <patternFill>
                  <bgColor rgb="FF92D050"/>
                </patternFill>
              </fill>
            </x14:dxf>
          </x14:cfRule>
          <x14:cfRule type="cellIs" priority="5623" operator="equal" id="{F904E5DD-EAD3-4026-8B92-6979F1256935}">
            <xm:f>Tables!$B$5</xm:f>
            <x14:dxf>
              <fill>
                <patternFill>
                  <bgColor rgb="FFFFC000"/>
                </patternFill>
              </fill>
            </x14:dxf>
          </x14:cfRule>
          <x14:cfRule type="cellIs" priority="5624" operator="equal" id="{24232CEA-166F-4740-8018-DC61E12F113D}">
            <xm:f>Tables!$B$6</xm:f>
            <x14:dxf>
              <fill>
                <patternFill>
                  <bgColor rgb="FFFF0000"/>
                </patternFill>
              </fill>
            </x14:dxf>
          </x14:cfRule>
          <xm:sqref>F2310</xm:sqref>
        </x14:conditionalFormatting>
        <x14:conditionalFormatting xmlns:xm="http://schemas.microsoft.com/office/excel/2006/main">
          <x14:cfRule type="cellIs" priority="5605" operator="equal" id="{BB42B3F9-F217-4C38-8D98-43EEDAC50BF4}">
            <xm:f>Tables!$B$3</xm:f>
            <x14:dxf>
              <fill>
                <patternFill>
                  <bgColor rgb="FFFFFFCC"/>
                </patternFill>
              </fill>
            </x14:dxf>
          </x14:cfRule>
          <x14:cfRule type="cellIs" priority="5606" operator="equal" id="{5C74C588-1962-4F45-BEFF-5FA32F8478E2}">
            <xm:f>Tables!$B$4</xm:f>
            <x14:dxf>
              <fill>
                <patternFill>
                  <bgColor rgb="FF92D050"/>
                </patternFill>
              </fill>
            </x14:dxf>
          </x14:cfRule>
          <x14:cfRule type="cellIs" priority="5607" operator="equal" id="{4622BBFC-223C-444E-BE62-F055F175F717}">
            <xm:f>Tables!$B$5</xm:f>
            <x14:dxf>
              <fill>
                <patternFill>
                  <bgColor rgb="FFFFC000"/>
                </patternFill>
              </fill>
            </x14:dxf>
          </x14:cfRule>
          <x14:cfRule type="cellIs" priority="5608" operator="equal" id="{101F861D-546E-49C7-BD09-05D309FFAEC9}">
            <xm:f>Tables!$B$6</xm:f>
            <x14:dxf>
              <fill>
                <patternFill>
                  <bgColor rgb="FFFF0000"/>
                </patternFill>
              </fill>
            </x14:dxf>
          </x14:cfRule>
          <xm:sqref>F2307</xm:sqref>
        </x14:conditionalFormatting>
        <x14:conditionalFormatting xmlns:xm="http://schemas.microsoft.com/office/excel/2006/main">
          <x14:cfRule type="cellIs" priority="5601" operator="equal" id="{6EFB4CA7-7451-4CC9-9852-6CED4791A69C}">
            <xm:f>Tables!$B$3</xm:f>
            <x14:dxf>
              <fill>
                <patternFill>
                  <bgColor rgb="FFFFFFCC"/>
                </patternFill>
              </fill>
            </x14:dxf>
          </x14:cfRule>
          <x14:cfRule type="cellIs" priority="5602" operator="equal" id="{2E946BF6-41CC-4A52-8247-DB8CDEDB6306}">
            <xm:f>Tables!$B$4</xm:f>
            <x14:dxf>
              <fill>
                <patternFill>
                  <bgColor rgb="FF92D050"/>
                </patternFill>
              </fill>
            </x14:dxf>
          </x14:cfRule>
          <x14:cfRule type="cellIs" priority="5603" operator="equal" id="{8AE99DCB-8D6B-45F0-8FDC-7CFC56A02C1B}">
            <xm:f>Tables!$B$5</xm:f>
            <x14:dxf>
              <fill>
                <patternFill>
                  <bgColor rgb="FFFFC000"/>
                </patternFill>
              </fill>
            </x14:dxf>
          </x14:cfRule>
          <x14:cfRule type="cellIs" priority="5604" operator="equal" id="{DBBD71F1-DDB7-440F-9C6B-EC026C3F2B22}">
            <xm:f>Tables!$B$6</xm:f>
            <x14:dxf>
              <fill>
                <patternFill>
                  <bgColor rgb="FFFF0000"/>
                </patternFill>
              </fill>
            </x14:dxf>
          </x14:cfRule>
          <xm:sqref>F2306</xm:sqref>
        </x14:conditionalFormatting>
        <x14:conditionalFormatting xmlns:xm="http://schemas.microsoft.com/office/excel/2006/main">
          <x14:cfRule type="cellIs" priority="5597" operator="equal" id="{259B2B64-2F76-4C39-A2FA-705E0DB7CF3C}">
            <xm:f>Tables!$B$3</xm:f>
            <x14:dxf>
              <fill>
                <patternFill>
                  <bgColor rgb="FFFFFFCC"/>
                </patternFill>
              </fill>
            </x14:dxf>
          </x14:cfRule>
          <x14:cfRule type="cellIs" priority="5598" operator="equal" id="{71AFD346-1079-469D-8AF3-83FCDF8F5391}">
            <xm:f>Tables!$B$4</xm:f>
            <x14:dxf>
              <fill>
                <patternFill>
                  <bgColor rgb="FF92D050"/>
                </patternFill>
              </fill>
            </x14:dxf>
          </x14:cfRule>
          <x14:cfRule type="cellIs" priority="5599" operator="equal" id="{CF0A0D70-D8A0-4AF3-9104-8D8FF085191C}">
            <xm:f>Tables!$B$5</xm:f>
            <x14:dxf>
              <fill>
                <patternFill>
                  <bgColor rgb="FFFFC000"/>
                </patternFill>
              </fill>
            </x14:dxf>
          </x14:cfRule>
          <x14:cfRule type="cellIs" priority="5600" operator="equal" id="{D66A3679-8C01-442C-98AB-478C8F81DEFF}">
            <xm:f>Tables!$B$6</xm:f>
            <x14:dxf>
              <fill>
                <patternFill>
                  <bgColor rgb="FFFF0000"/>
                </patternFill>
              </fill>
            </x14:dxf>
          </x14:cfRule>
          <xm:sqref>F2305</xm:sqref>
        </x14:conditionalFormatting>
        <x14:conditionalFormatting xmlns:xm="http://schemas.microsoft.com/office/excel/2006/main">
          <x14:cfRule type="cellIs" priority="5581" operator="equal" id="{45E7AF7C-744A-4D5D-9D5A-021ED67F8AB8}">
            <xm:f>Tables!$B$3</xm:f>
            <x14:dxf>
              <fill>
                <patternFill>
                  <bgColor rgb="FFFFFFCC"/>
                </patternFill>
              </fill>
            </x14:dxf>
          </x14:cfRule>
          <x14:cfRule type="cellIs" priority="5582" operator="equal" id="{3D7B3999-AAFE-4224-93EB-8991DAE198AC}">
            <xm:f>Tables!$B$4</xm:f>
            <x14:dxf>
              <fill>
                <patternFill>
                  <bgColor rgb="FF92D050"/>
                </patternFill>
              </fill>
            </x14:dxf>
          </x14:cfRule>
          <x14:cfRule type="cellIs" priority="5583" operator="equal" id="{B30AE0F4-2847-4724-AB7E-B5C397BCD1D7}">
            <xm:f>Tables!$B$5</xm:f>
            <x14:dxf>
              <fill>
                <patternFill>
                  <bgColor rgb="FFFFC000"/>
                </patternFill>
              </fill>
            </x14:dxf>
          </x14:cfRule>
          <x14:cfRule type="cellIs" priority="5584" operator="equal" id="{E979A24D-E4BB-49B9-8344-44139322643B}">
            <xm:f>Tables!$B$6</xm:f>
            <x14:dxf>
              <fill>
                <patternFill>
                  <bgColor rgb="FFFF0000"/>
                </patternFill>
              </fill>
            </x14:dxf>
          </x14:cfRule>
          <xm:sqref>F2302</xm:sqref>
        </x14:conditionalFormatting>
        <x14:conditionalFormatting xmlns:xm="http://schemas.microsoft.com/office/excel/2006/main">
          <x14:cfRule type="cellIs" priority="5577" operator="equal" id="{9842D41C-8DDC-4C73-906E-DA13188F7A87}">
            <xm:f>Tables!$B$3</xm:f>
            <x14:dxf>
              <fill>
                <patternFill>
                  <bgColor rgb="FFFFFFCC"/>
                </patternFill>
              </fill>
            </x14:dxf>
          </x14:cfRule>
          <x14:cfRule type="cellIs" priority="5578" operator="equal" id="{CAD12F6A-8CA0-497C-A0E2-A5F8A727FC0D}">
            <xm:f>Tables!$B$4</xm:f>
            <x14:dxf>
              <fill>
                <patternFill>
                  <bgColor rgb="FF92D050"/>
                </patternFill>
              </fill>
            </x14:dxf>
          </x14:cfRule>
          <x14:cfRule type="cellIs" priority="5579" operator="equal" id="{339DEE05-2449-4BAE-B4D2-8C61B15449E5}">
            <xm:f>Tables!$B$5</xm:f>
            <x14:dxf>
              <fill>
                <patternFill>
                  <bgColor rgb="FFFFC000"/>
                </patternFill>
              </fill>
            </x14:dxf>
          </x14:cfRule>
          <x14:cfRule type="cellIs" priority="5580" operator="equal" id="{B5251882-B6AE-474C-9DE8-AFD1AD47A70D}">
            <xm:f>Tables!$B$6</xm:f>
            <x14:dxf>
              <fill>
                <patternFill>
                  <bgColor rgb="FFFF0000"/>
                </patternFill>
              </fill>
            </x14:dxf>
          </x14:cfRule>
          <xm:sqref>F2301</xm:sqref>
        </x14:conditionalFormatting>
        <x14:conditionalFormatting xmlns:xm="http://schemas.microsoft.com/office/excel/2006/main">
          <x14:cfRule type="cellIs" priority="5573" operator="equal" id="{54E80D39-26A0-4D04-B124-DBF8FAB0DCA9}">
            <xm:f>Tables!$B$3</xm:f>
            <x14:dxf>
              <fill>
                <patternFill>
                  <bgColor rgb="FFFFFFCC"/>
                </patternFill>
              </fill>
            </x14:dxf>
          </x14:cfRule>
          <x14:cfRule type="cellIs" priority="5574" operator="equal" id="{1E70437C-D545-412A-A121-71F26678AB4F}">
            <xm:f>Tables!$B$4</xm:f>
            <x14:dxf>
              <fill>
                <patternFill>
                  <bgColor rgb="FF92D050"/>
                </patternFill>
              </fill>
            </x14:dxf>
          </x14:cfRule>
          <x14:cfRule type="cellIs" priority="5575" operator="equal" id="{83D8CC70-D62A-4EA4-9565-AD779FD541BA}">
            <xm:f>Tables!$B$5</xm:f>
            <x14:dxf>
              <fill>
                <patternFill>
                  <bgColor rgb="FFFFC000"/>
                </patternFill>
              </fill>
            </x14:dxf>
          </x14:cfRule>
          <x14:cfRule type="cellIs" priority="5576" operator="equal" id="{F6961C12-A6D3-4AB1-89BC-02ADEAFB6CF9}">
            <xm:f>Tables!$B$6</xm:f>
            <x14:dxf>
              <fill>
                <patternFill>
                  <bgColor rgb="FFFF0000"/>
                </patternFill>
              </fill>
            </x14:dxf>
          </x14:cfRule>
          <xm:sqref>F2300</xm:sqref>
        </x14:conditionalFormatting>
        <x14:conditionalFormatting xmlns:xm="http://schemas.microsoft.com/office/excel/2006/main">
          <x14:cfRule type="cellIs" priority="5557" operator="equal" id="{2378959E-BE25-44E1-B0CB-78E49B1B1E24}">
            <xm:f>Tables!$B$3</xm:f>
            <x14:dxf>
              <fill>
                <patternFill>
                  <bgColor rgb="FFFFFFCC"/>
                </patternFill>
              </fill>
            </x14:dxf>
          </x14:cfRule>
          <x14:cfRule type="cellIs" priority="5558" operator="equal" id="{8D9631E5-F8B3-43D0-8F1A-E10E84D27E5F}">
            <xm:f>Tables!$B$4</xm:f>
            <x14:dxf>
              <fill>
                <patternFill>
                  <bgColor rgb="FF92D050"/>
                </patternFill>
              </fill>
            </x14:dxf>
          </x14:cfRule>
          <x14:cfRule type="cellIs" priority="5559" operator="equal" id="{20A57B47-6728-4889-BFAD-3E9FAE28261B}">
            <xm:f>Tables!$B$5</xm:f>
            <x14:dxf>
              <fill>
                <patternFill>
                  <bgColor rgb="FFFFC000"/>
                </patternFill>
              </fill>
            </x14:dxf>
          </x14:cfRule>
          <x14:cfRule type="cellIs" priority="5560" operator="equal" id="{6BCBEE38-FED1-49C1-9E95-A7A4D58B8391}">
            <xm:f>Tables!$B$6</xm:f>
            <x14:dxf>
              <fill>
                <patternFill>
                  <bgColor rgb="FFFF0000"/>
                </patternFill>
              </fill>
            </x14:dxf>
          </x14:cfRule>
          <xm:sqref>F2297</xm:sqref>
        </x14:conditionalFormatting>
        <x14:conditionalFormatting xmlns:xm="http://schemas.microsoft.com/office/excel/2006/main">
          <x14:cfRule type="cellIs" priority="5553" operator="equal" id="{7A1989A7-DE82-4E54-9AF8-736867EB32EB}">
            <xm:f>Tables!$B$3</xm:f>
            <x14:dxf>
              <fill>
                <patternFill>
                  <bgColor rgb="FFFFFFCC"/>
                </patternFill>
              </fill>
            </x14:dxf>
          </x14:cfRule>
          <x14:cfRule type="cellIs" priority="5554" operator="equal" id="{50E26A19-6B90-463C-B110-F0805ED31652}">
            <xm:f>Tables!$B$4</xm:f>
            <x14:dxf>
              <fill>
                <patternFill>
                  <bgColor rgb="FF92D050"/>
                </patternFill>
              </fill>
            </x14:dxf>
          </x14:cfRule>
          <x14:cfRule type="cellIs" priority="5555" operator="equal" id="{B6ADDA53-4B86-48EA-B060-3003C0147DCF}">
            <xm:f>Tables!$B$5</xm:f>
            <x14:dxf>
              <fill>
                <patternFill>
                  <bgColor rgb="FFFFC000"/>
                </patternFill>
              </fill>
            </x14:dxf>
          </x14:cfRule>
          <x14:cfRule type="cellIs" priority="5556" operator="equal" id="{9071B388-8B23-480C-93B7-A95D3BAD6466}">
            <xm:f>Tables!$B$6</xm:f>
            <x14:dxf>
              <fill>
                <patternFill>
                  <bgColor rgb="FFFF0000"/>
                </patternFill>
              </fill>
            </x14:dxf>
          </x14:cfRule>
          <xm:sqref>F2295:F2296 F2290:F2292 F2285:F2287</xm:sqref>
        </x14:conditionalFormatting>
        <x14:conditionalFormatting xmlns:xm="http://schemas.microsoft.com/office/excel/2006/main">
          <x14:cfRule type="cellIs" priority="5349" operator="equal" id="{75795203-42AC-45EF-8872-283226A6BCA1}">
            <xm:f>Tables!$B$3</xm:f>
            <x14:dxf>
              <fill>
                <patternFill>
                  <bgColor rgb="FFFFFFCC"/>
                </patternFill>
              </fill>
            </x14:dxf>
          </x14:cfRule>
          <x14:cfRule type="cellIs" priority="5350" operator="equal" id="{7BBF58F4-6092-47FB-870A-FC07C1E4CBA2}">
            <xm:f>Tables!$B$4</xm:f>
            <x14:dxf>
              <fill>
                <patternFill>
                  <bgColor rgb="FF92D050"/>
                </patternFill>
              </fill>
            </x14:dxf>
          </x14:cfRule>
          <x14:cfRule type="cellIs" priority="5351" operator="equal" id="{C803E52F-8CF3-4430-AE92-5EE54EE1E1E0}">
            <xm:f>Tables!$B$5</xm:f>
            <x14:dxf>
              <fill>
                <patternFill>
                  <bgColor rgb="FFFFC000"/>
                </patternFill>
              </fill>
            </x14:dxf>
          </x14:cfRule>
          <x14:cfRule type="cellIs" priority="5352" operator="equal" id="{6665A9EF-E552-43D0-8556-D398CE0F632A}">
            <xm:f>Tables!$B$6</xm:f>
            <x14:dxf>
              <fill>
                <patternFill>
                  <bgColor rgb="FFFF0000"/>
                </patternFill>
              </fill>
            </x14:dxf>
          </x14:cfRule>
          <xm:sqref>J2039:K2039</xm:sqref>
        </x14:conditionalFormatting>
        <x14:conditionalFormatting xmlns:xm="http://schemas.microsoft.com/office/excel/2006/main">
          <x14:cfRule type="cellIs" priority="5453" operator="equal" id="{42FB70FA-D217-4170-B899-24B4272BACBE}">
            <xm:f>Tables!$B$15</xm:f>
            <x14:dxf>
              <fill>
                <patternFill>
                  <bgColor rgb="FFFFFFCC"/>
                </patternFill>
              </fill>
            </x14:dxf>
          </x14:cfRule>
          <x14:cfRule type="cellIs" priority="5454" operator="equal" id="{204CCB08-4DA8-4446-9DF2-CB527BACD95A}">
            <xm:f>Tables!$B$16</xm:f>
            <x14:dxf>
              <fill>
                <patternFill>
                  <bgColor rgb="FF92D050"/>
                </patternFill>
              </fill>
            </x14:dxf>
          </x14:cfRule>
          <x14:cfRule type="cellIs" priority="5455" operator="equal" id="{2515D914-49C7-494B-9A02-188C70E604EF}">
            <xm:f>Tables!$B$18</xm:f>
            <x14:dxf>
              <fill>
                <patternFill>
                  <bgColor rgb="FFFFC000"/>
                </patternFill>
              </fill>
            </x14:dxf>
          </x14:cfRule>
          <x14:cfRule type="cellIs" priority="5456" operator="equal" id="{4F2EDC25-1F25-4644-B7A2-22B839D990B6}">
            <xm:f>Tables!$B$17</xm:f>
            <x14:dxf>
              <fill>
                <patternFill>
                  <bgColor rgb="FFFF0000"/>
                </patternFill>
              </fill>
            </x14:dxf>
          </x14:cfRule>
          <xm:sqref>K5</xm:sqref>
        </x14:conditionalFormatting>
        <x14:conditionalFormatting xmlns:xm="http://schemas.microsoft.com/office/excel/2006/main">
          <x14:cfRule type="cellIs" priority="5449" operator="equal" id="{1DB792D8-5FEF-4969-8339-F54D177F5B6D}">
            <xm:f>Tables!$B$9</xm:f>
            <x14:dxf>
              <fill>
                <patternFill>
                  <bgColor rgb="FFFFFFCC"/>
                </patternFill>
              </fill>
            </x14:dxf>
          </x14:cfRule>
          <x14:cfRule type="cellIs" priority="5450" operator="equal" id="{02E53BAD-DEAB-480A-B602-6AEFBD85AA10}">
            <xm:f>Tables!$B$10</xm:f>
            <x14:dxf>
              <fill>
                <patternFill>
                  <bgColor rgb="FF92D050"/>
                </patternFill>
              </fill>
            </x14:dxf>
          </x14:cfRule>
          <x14:cfRule type="cellIs" priority="5451" operator="equal" id="{461AADEB-6ED4-4EFD-9587-720D690991DE}">
            <xm:f>Tables!$B$12</xm:f>
            <x14:dxf>
              <fill>
                <patternFill>
                  <bgColor rgb="FFFFC000"/>
                </patternFill>
              </fill>
            </x14:dxf>
          </x14:cfRule>
          <x14:cfRule type="cellIs" priority="5452" operator="equal" id="{8D893A8A-FF39-4AF9-AA13-C9367901EEF6}">
            <xm:f>Tables!$B$11</xm:f>
            <x14:dxf>
              <fill>
                <patternFill>
                  <bgColor rgb="FFFF0000"/>
                </patternFill>
              </fill>
            </x14:dxf>
          </x14:cfRule>
          <xm:sqref>O5</xm:sqref>
        </x14:conditionalFormatting>
        <x14:conditionalFormatting xmlns:xm="http://schemas.microsoft.com/office/excel/2006/main">
          <x14:cfRule type="cellIs" priority="5445" operator="equal" id="{3ADFB868-B921-4292-81E2-3D2FB2E75585}">
            <xm:f>Tables!$B$3</xm:f>
            <x14:dxf>
              <fill>
                <patternFill>
                  <bgColor rgb="FFFFFFCC"/>
                </patternFill>
              </fill>
            </x14:dxf>
          </x14:cfRule>
          <x14:cfRule type="cellIs" priority="5446" operator="equal" id="{9038461C-C23F-4074-A1EA-D321702F5210}">
            <xm:f>Tables!$B$4</xm:f>
            <x14:dxf>
              <fill>
                <patternFill>
                  <bgColor rgb="FF92D050"/>
                </patternFill>
              </fill>
            </x14:dxf>
          </x14:cfRule>
          <x14:cfRule type="cellIs" priority="5447" operator="equal" id="{9E3A3E72-7110-4B7E-8423-B489174360A8}">
            <xm:f>Tables!$B$5</xm:f>
            <x14:dxf>
              <fill>
                <patternFill>
                  <bgColor rgb="FFFFC000"/>
                </patternFill>
              </fill>
            </x14:dxf>
          </x14:cfRule>
          <x14:cfRule type="cellIs" priority="5448" operator="equal" id="{56F5A4F8-2FF6-404A-BDE0-53A330BE6C10}">
            <xm:f>Tables!$B$6</xm:f>
            <x14:dxf>
              <fill>
                <patternFill>
                  <bgColor rgb="FFFF0000"/>
                </patternFill>
              </fill>
            </x14:dxf>
          </x14:cfRule>
          <xm:sqref>J1998:K1998</xm:sqref>
        </x14:conditionalFormatting>
        <x14:conditionalFormatting xmlns:xm="http://schemas.microsoft.com/office/excel/2006/main">
          <x14:cfRule type="cellIs" priority="5433" operator="equal" id="{20BFD03C-3E89-4E7E-B01C-AFD5247A02B4}">
            <xm:f>Tables!$B$3</xm:f>
            <x14:dxf>
              <fill>
                <patternFill>
                  <bgColor rgb="FFFFFFCC"/>
                </patternFill>
              </fill>
            </x14:dxf>
          </x14:cfRule>
          <x14:cfRule type="cellIs" priority="5434" operator="equal" id="{3F8BC975-0491-4276-A237-64DA92DA8906}">
            <xm:f>Tables!$B$4</xm:f>
            <x14:dxf>
              <fill>
                <patternFill>
                  <bgColor rgb="FF92D050"/>
                </patternFill>
              </fill>
            </x14:dxf>
          </x14:cfRule>
          <x14:cfRule type="cellIs" priority="5435" operator="equal" id="{8DE8D242-E3BB-42AD-894B-8E9F37DCA218}">
            <xm:f>Tables!$B$5</xm:f>
            <x14:dxf>
              <fill>
                <patternFill>
                  <bgColor rgb="FFFFC000"/>
                </patternFill>
              </fill>
            </x14:dxf>
          </x14:cfRule>
          <x14:cfRule type="cellIs" priority="5436" operator="equal" id="{ACAA3E10-A067-4E68-BE56-3CE4D6E9AAD3}">
            <xm:f>Tables!$B$6</xm:f>
            <x14:dxf>
              <fill>
                <patternFill>
                  <bgColor rgb="FFFF0000"/>
                </patternFill>
              </fill>
            </x14:dxf>
          </x14:cfRule>
          <xm:sqref>J2003:K2003</xm:sqref>
        </x14:conditionalFormatting>
        <x14:conditionalFormatting xmlns:xm="http://schemas.microsoft.com/office/excel/2006/main">
          <x14:cfRule type="cellIs" priority="5421" operator="equal" id="{36B03A93-C5C9-4FB9-8E98-F8E8AF56FBF0}">
            <xm:f>Tables!$B$3</xm:f>
            <x14:dxf>
              <fill>
                <patternFill>
                  <bgColor rgb="FFFFFFCC"/>
                </patternFill>
              </fill>
            </x14:dxf>
          </x14:cfRule>
          <x14:cfRule type="cellIs" priority="5422" operator="equal" id="{7DD137F1-462A-44C8-B194-FFD1DB5BA79D}">
            <xm:f>Tables!$B$4</xm:f>
            <x14:dxf>
              <fill>
                <patternFill>
                  <bgColor rgb="FF92D050"/>
                </patternFill>
              </fill>
            </x14:dxf>
          </x14:cfRule>
          <x14:cfRule type="cellIs" priority="5423" operator="equal" id="{D058932D-D9C6-42CC-81FF-83D6C18D22A7}">
            <xm:f>Tables!$B$5</xm:f>
            <x14:dxf>
              <fill>
                <patternFill>
                  <bgColor rgb="FFFFC000"/>
                </patternFill>
              </fill>
            </x14:dxf>
          </x14:cfRule>
          <x14:cfRule type="cellIs" priority="5424" operator="equal" id="{9DE22E3D-FA54-4DBE-B2E0-3E2A34B0EE1C}">
            <xm:f>Tables!$B$6</xm:f>
            <x14:dxf>
              <fill>
                <patternFill>
                  <bgColor rgb="FFFF0000"/>
                </patternFill>
              </fill>
            </x14:dxf>
          </x14:cfRule>
          <xm:sqref>J2008:K2008</xm:sqref>
        </x14:conditionalFormatting>
        <x14:conditionalFormatting xmlns:xm="http://schemas.microsoft.com/office/excel/2006/main">
          <x14:cfRule type="cellIs" priority="5409" operator="equal" id="{00E94192-87DA-4C60-8C0F-335F1ECFD711}">
            <xm:f>Tables!$B$3</xm:f>
            <x14:dxf>
              <fill>
                <patternFill>
                  <bgColor rgb="FFFFFFCC"/>
                </patternFill>
              </fill>
            </x14:dxf>
          </x14:cfRule>
          <x14:cfRule type="cellIs" priority="5410" operator="equal" id="{0ABF21ED-0F8F-46AB-90E9-180A8DF7DD9B}">
            <xm:f>Tables!$B$4</xm:f>
            <x14:dxf>
              <fill>
                <patternFill>
                  <bgColor rgb="FF92D050"/>
                </patternFill>
              </fill>
            </x14:dxf>
          </x14:cfRule>
          <x14:cfRule type="cellIs" priority="5411" operator="equal" id="{08786A67-BA39-4BA3-B572-6CDA5F4A32A7}">
            <xm:f>Tables!$B$5</xm:f>
            <x14:dxf>
              <fill>
                <patternFill>
                  <bgColor rgb="FFFFC000"/>
                </patternFill>
              </fill>
            </x14:dxf>
          </x14:cfRule>
          <x14:cfRule type="cellIs" priority="5412" operator="equal" id="{E7D8FDE3-4541-47BD-90BE-D56EE6F5D225}">
            <xm:f>Tables!$B$6</xm:f>
            <x14:dxf>
              <fill>
                <patternFill>
                  <bgColor rgb="FFFF0000"/>
                </patternFill>
              </fill>
            </x14:dxf>
          </x14:cfRule>
          <xm:sqref>J2013:K2013</xm:sqref>
        </x14:conditionalFormatting>
        <x14:conditionalFormatting xmlns:xm="http://schemas.microsoft.com/office/excel/2006/main">
          <x14:cfRule type="cellIs" priority="5397" operator="equal" id="{5F2D24DC-BBC3-49F5-AD8A-39E4D384D3D5}">
            <xm:f>Tables!$B$3</xm:f>
            <x14:dxf>
              <fill>
                <patternFill>
                  <bgColor rgb="FFFFFFCC"/>
                </patternFill>
              </fill>
            </x14:dxf>
          </x14:cfRule>
          <x14:cfRule type="cellIs" priority="5398" operator="equal" id="{4B381A0A-6BFF-44AC-80DC-F1662E3DC1D7}">
            <xm:f>Tables!$B$4</xm:f>
            <x14:dxf>
              <fill>
                <patternFill>
                  <bgColor rgb="FF92D050"/>
                </patternFill>
              </fill>
            </x14:dxf>
          </x14:cfRule>
          <x14:cfRule type="cellIs" priority="5399" operator="equal" id="{086D0D67-A24A-4555-8B56-E0341DF78C56}">
            <xm:f>Tables!$B$5</xm:f>
            <x14:dxf>
              <fill>
                <patternFill>
                  <bgColor rgb="FFFFC000"/>
                </patternFill>
              </fill>
            </x14:dxf>
          </x14:cfRule>
          <x14:cfRule type="cellIs" priority="5400" operator="equal" id="{229F9360-275E-4AFE-83D7-EBE618865292}">
            <xm:f>Tables!$B$6</xm:f>
            <x14:dxf>
              <fill>
                <patternFill>
                  <bgColor rgb="FFFF0000"/>
                </patternFill>
              </fill>
            </x14:dxf>
          </x14:cfRule>
          <xm:sqref>J2018:K2018</xm:sqref>
        </x14:conditionalFormatting>
        <x14:conditionalFormatting xmlns:xm="http://schemas.microsoft.com/office/excel/2006/main">
          <x14:cfRule type="cellIs" priority="5385" operator="equal" id="{DF96FA45-357A-4996-B2EE-D51C7E54AF1C}">
            <xm:f>Tables!$B$3</xm:f>
            <x14:dxf>
              <fill>
                <patternFill>
                  <bgColor rgb="FFFFFFCC"/>
                </patternFill>
              </fill>
            </x14:dxf>
          </x14:cfRule>
          <x14:cfRule type="cellIs" priority="5386" operator="equal" id="{E8B3C118-108D-4A80-B43E-288A256EF33E}">
            <xm:f>Tables!$B$4</xm:f>
            <x14:dxf>
              <fill>
                <patternFill>
                  <bgColor rgb="FF92D050"/>
                </patternFill>
              </fill>
            </x14:dxf>
          </x14:cfRule>
          <x14:cfRule type="cellIs" priority="5387" operator="equal" id="{8337FF6A-0C7C-41BB-91EF-A2B9D2DFB59B}">
            <xm:f>Tables!$B$5</xm:f>
            <x14:dxf>
              <fill>
                <patternFill>
                  <bgColor rgb="FFFFC000"/>
                </patternFill>
              </fill>
            </x14:dxf>
          </x14:cfRule>
          <x14:cfRule type="cellIs" priority="5388" operator="equal" id="{ABEC9B5C-444F-4B5A-BD48-D35CCE4D7294}">
            <xm:f>Tables!$B$6</xm:f>
            <x14:dxf>
              <fill>
                <patternFill>
                  <bgColor rgb="FFFF0000"/>
                </patternFill>
              </fill>
            </x14:dxf>
          </x14:cfRule>
          <xm:sqref>J2023:K2023</xm:sqref>
        </x14:conditionalFormatting>
        <x14:conditionalFormatting xmlns:xm="http://schemas.microsoft.com/office/excel/2006/main">
          <x14:cfRule type="cellIs" priority="5373" operator="equal" id="{95647B6C-87F6-487F-891B-2DC78593E116}">
            <xm:f>Tables!$B$3</xm:f>
            <x14:dxf>
              <fill>
                <patternFill>
                  <bgColor rgb="FFFFFFCC"/>
                </patternFill>
              </fill>
            </x14:dxf>
          </x14:cfRule>
          <x14:cfRule type="cellIs" priority="5374" operator="equal" id="{6C945B0B-5D73-4263-A144-C18A5ACAE2FC}">
            <xm:f>Tables!$B$4</xm:f>
            <x14:dxf>
              <fill>
                <patternFill>
                  <bgColor rgb="FF92D050"/>
                </patternFill>
              </fill>
            </x14:dxf>
          </x14:cfRule>
          <x14:cfRule type="cellIs" priority="5375" operator="equal" id="{B403F83E-830E-4F10-8BD1-7F4D43918C48}">
            <xm:f>Tables!$B$5</xm:f>
            <x14:dxf>
              <fill>
                <patternFill>
                  <bgColor rgb="FFFFC000"/>
                </patternFill>
              </fill>
            </x14:dxf>
          </x14:cfRule>
          <x14:cfRule type="cellIs" priority="5376" operator="equal" id="{91CD5D4D-DEBA-44BF-9F93-5BBA9FC6DB23}">
            <xm:f>Tables!$B$6</xm:f>
            <x14:dxf>
              <fill>
                <patternFill>
                  <bgColor rgb="FFFF0000"/>
                </patternFill>
              </fill>
            </x14:dxf>
          </x14:cfRule>
          <xm:sqref>J2028:K2028</xm:sqref>
        </x14:conditionalFormatting>
        <x14:conditionalFormatting xmlns:xm="http://schemas.microsoft.com/office/excel/2006/main">
          <x14:cfRule type="cellIs" priority="5361" operator="equal" id="{63154A82-F7B6-44EF-BA99-72E0D77CD0DF}">
            <xm:f>Tables!$B$3</xm:f>
            <x14:dxf>
              <fill>
                <patternFill>
                  <bgColor rgb="FFFFFFCC"/>
                </patternFill>
              </fill>
            </x14:dxf>
          </x14:cfRule>
          <x14:cfRule type="cellIs" priority="5362" operator="equal" id="{20B4494E-A7B4-4E03-8792-88F58131C2A3}">
            <xm:f>Tables!$B$4</xm:f>
            <x14:dxf>
              <fill>
                <patternFill>
                  <bgColor rgb="FF92D050"/>
                </patternFill>
              </fill>
            </x14:dxf>
          </x14:cfRule>
          <x14:cfRule type="cellIs" priority="5363" operator="equal" id="{B72CDC05-31CB-40F6-AD8A-F9D379A2464A}">
            <xm:f>Tables!$B$5</xm:f>
            <x14:dxf>
              <fill>
                <patternFill>
                  <bgColor rgb="FFFFC000"/>
                </patternFill>
              </fill>
            </x14:dxf>
          </x14:cfRule>
          <x14:cfRule type="cellIs" priority="5364" operator="equal" id="{77BF4C23-55EF-4FB9-937B-624DEF4542A9}">
            <xm:f>Tables!$B$6</xm:f>
            <x14:dxf>
              <fill>
                <patternFill>
                  <bgColor rgb="FFFF0000"/>
                </patternFill>
              </fill>
            </x14:dxf>
          </x14:cfRule>
          <xm:sqref>J2033:K2033</xm:sqref>
        </x14:conditionalFormatting>
        <x14:conditionalFormatting xmlns:xm="http://schemas.microsoft.com/office/excel/2006/main">
          <x14:cfRule type="cellIs" priority="5345" operator="equal" id="{15C1E40F-2AB8-4F5B-BF76-07018939516D}">
            <xm:f>Tables!$B$3</xm:f>
            <x14:dxf>
              <fill>
                <patternFill>
                  <bgColor rgb="FFFFFFCC"/>
                </patternFill>
              </fill>
            </x14:dxf>
          </x14:cfRule>
          <x14:cfRule type="cellIs" priority="5346" operator="equal" id="{8C1473B7-3923-433A-8FB7-8A4A1C5E5BEF}">
            <xm:f>Tables!$B$4</xm:f>
            <x14:dxf>
              <fill>
                <patternFill>
                  <bgColor rgb="FF92D050"/>
                </patternFill>
              </fill>
            </x14:dxf>
          </x14:cfRule>
          <x14:cfRule type="cellIs" priority="5347" operator="equal" id="{02FF2505-5CED-4BED-AB8D-32C12B264EC6}">
            <xm:f>Tables!$B$5</xm:f>
            <x14:dxf>
              <fill>
                <patternFill>
                  <bgColor rgb="FFFFC000"/>
                </patternFill>
              </fill>
            </x14:dxf>
          </x14:cfRule>
          <x14:cfRule type="cellIs" priority="5348" operator="equal" id="{47BDE8C2-F8B3-4555-A810-6C074CADABBE}">
            <xm:f>Tables!$B$6</xm:f>
            <x14:dxf>
              <fill>
                <patternFill>
                  <bgColor rgb="FFFF0000"/>
                </patternFill>
              </fill>
            </x14:dxf>
          </x14:cfRule>
          <xm:sqref>Q2039</xm:sqref>
        </x14:conditionalFormatting>
        <x14:conditionalFormatting xmlns:xm="http://schemas.microsoft.com/office/excel/2006/main">
          <x14:cfRule type="cellIs" priority="5341" operator="equal" id="{E763DDDE-74E1-4AFB-BA03-D2EC5B912BC6}">
            <xm:f>Tables!$B$3</xm:f>
            <x14:dxf>
              <fill>
                <patternFill>
                  <bgColor rgb="FFFFFFCC"/>
                </patternFill>
              </fill>
            </x14:dxf>
          </x14:cfRule>
          <x14:cfRule type="cellIs" priority="5342" operator="equal" id="{36D50D00-AEC4-4E10-94C9-E45EA9A3F320}">
            <xm:f>Tables!$B$4</xm:f>
            <x14:dxf>
              <fill>
                <patternFill>
                  <bgColor rgb="FF92D050"/>
                </patternFill>
              </fill>
            </x14:dxf>
          </x14:cfRule>
          <x14:cfRule type="cellIs" priority="5343" operator="equal" id="{C1640A0A-D3D7-4533-82B1-2AF16C71EA5C}">
            <xm:f>Tables!$B$5</xm:f>
            <x14:dxf>
              <fill>
                <patternFill>
                  <bgColor rgb="FFFFC000"/>
                </patternFill>
              </fill>
            </x14:dxf>
          </x14:cfRule>
          <x14:cfRule type="cellIs" priority="5344" operator="equal" id="{E88EDB92-1DB2-4513-98B1-5D2C428BA22D}">
            <xm:f>Tables!$B$6</xm:f>
            <x14:dxf>
              <fill>
                <patternFill>
                  <bgColor rgb="FFFF0000"/>
                </patternFill>
              </fill>
            </x14:dxf>
          </x14:cfRule>
          <xm:sqref>M2039</xm:sqref>
        </x14:conditionalFormatting>
        <x14:conditionalFormatting xmlns:xm="http://schemas.microsoft.com/office/excel/2006/main">
          <x14:cfRule type="cellIs" priority="5337" operator="equal" id="{C608D969-8E1E-417E-BC4E-5DD688685B48}">
            <xm:f>Tables!$B$3</xm:f>
            <x14:dxf>
              <fill>
                <patternFill>
                  <bgColor rgb="FFFFFFCC"/>
                </patternFill>
              </fill>
            </x14:dxf>
          </x14:cfRule>
          <x14:cfRule type="cellIs" priority="5338" operator="equal" id="{C1B70A36-F177-4FD3-A11B-C0B461BDD8C0}">
            <xm:f>Tables!$B$4</xm:f>
            <x14:dxf>
              <fill>
                <patternFill>
                  <bgColor rgb="FF92D050"/>
                </patternFill>
              </fill>
            </x14:dxf>
          </x14:cfRule>
          <x14:cfRule type="cellIs" priority="5339" operator="equal" id="{C3346CA6-D8BC-41F9-BEFE-934481B2DABE}">
            <xm:f>Tables!$B$5</xm:f>
            <x14:dxf>
              <fill>
                <patternFill>
                  <bgColor rgb="FFFFC000"/>
                </patternFill>
              </fill>
            </x14:dxf>
          </x14:cfRule>
          <x14:cfRule type="cellIs" priority="5340" operator="equal" id="{B6D8C446-45F5-4697-8378-9260A2A8669D}">
            <xm:f>Tables!$B$6</xm:f>
            <x14:dxf>
              <fill>
                <patternFill>
                  <bgColor rgb="FFFF0000"/>
                </patternFill>
              </fill>
            </x14:dxf>
          </x14:cfRule>
          <xm:sqref>J2044:K2044</xm:sqref>
        </x14:conditionalFormatting>
        <x14:conditionalFormatting xmlns:xm="http://schemas.microsoft.com/office/excel/2006/main">
          <x14:cfRule type="cellIs" priority="5333" operator="equal" id="{95C8D545-0B23-4243-BA76-1FAAE61D3C32}">
            <xm:f>Tables!$B$3</xm:f>
            <x14:dxf>
              <fill>
                <patternFill>
                  <bgColor rgb="FFFFFFCC"/>
                </patternFill>
              </fill>
            </x14:dxf>
          </x14:cfRule>
          <x14:cfRule type="cellIs" priority="5334" operator="equal" id="{2FB3A82B-C2FC-416A-9F2E-101C4896C8CC}">
            <xm:f>Tables!$B$4</xm:f>
            <x14:dxf>
              <fill>
                <patternFill>
                  <bgColor rgb="FF92D050"/>
                </patternFill>
              </fill>
            </x14:dxf>
          </x14:cfRule>
          <x14:cfRule type="cellIs" priority="5335" operator="equal" id="{5C0BCDDE-0779-4D71-BC02-1EB89E546389}">
            <xm:f>Tables!$B$5</xm:f>
            <x14:dxf>
              <fill>
                <patternFill>
                  <bgColor rgb="FFFFC000"/>
                </patternFill>
              </fill>
            </x14:dxf>
          </x14:cfRule>
          <x14:cfRule type="cellIs" priority="5336" operator="equal" id="{347AE194-9DA6-4C83-97F9-D3A52E41FAEE}">
            <xm:f>Tables!$B$6</xm:f>
            <x14:dxf>
              <fill>
                <patternFill>
                  <bgColor rgb="FFFF0000"/>
                </patternFill>
              </fill>
            </x14:dxf>
          </x14:cfRule>
          <xm:sqref>Q2044</xm:sqref>
        </x14:conditionalFormatting>
        <x14:conditionalFormatting xmlns:xm="http://schemas.microsoft.com/office/excel/2006/main">
          <x14:cfRule type="cellIs" priority="5329" operator="equal" id="{4336B6BC-863B-47E2-A4C6-DC759150D1A9}">
            <xm:f>Tables!$B$3</xm:f>
            <x14:dxf>
              <fill>
                <patternFill>
                  <bgColor rgb="FFFFFFCC"/>
                </patternFill>
              </fill>
            </x14:dxf>
          </x14:cfRule>
          <x14:cfRule type="cellIs" priority="5330" operator="equal" id="{19014E43-7662-4B48-8047-EDC16E49DF71}">
            <xm:f>Tables!$B$4</xm:f>
            <x14:dxf>
              <fill>
                <patternFill>
                  <bgColor rgb="FF92D050"/>
                </patternFill>
              </fill>
            </x14:dxf>
          </x14:cfRule>
          <x14:cfRule type="cellIs" priority="5331" operator="equal" id="{A2BB13C3-DD14-49EF-A463-7EE449DD42C5}">
            <xm:f>Tables!$B$5</xm:f>
            <x14:dxf>
              <fill>
                <patternFill>
                  <bgColor rgb="FFFFC000"/>
                </patternFill>
              </fill>
            </x14:dxf>
          </x14:cfRule>
          <x14:cfRule type="cellIs" priority="5332" operator="equal" id="{1B94A531-84D1-4697-A371-8358ECF41315}">
            <xm:f>Tables!$B$6</xm:f>
            <x14:dxf>
              <fill>
                <patternFill>
                  <bgColor rgb="FFFF0000"/>
                </patternFill>
              </fill>
            </x14:dxf>
          </x14:cfRule>
          <xm:sqref>M2044</xm:sqref>
        </x14:conditionalFormatting>
        <x14:conditionalFormatting xmlns:xm="http://schemas.microsoft.com/office/excel/2006/main">
          <x14:cfRule type="cellIs" priority="5325" operator="equal" id="{6366ED5C-64B7-4D9D-8BD3-113385661977}">
            <xm:f>Tables!$B$3</xm:f>
            <x14:dxf>
              <fill>
                <patternFill>
                  <bgColor rgb="FFFFFFCC"/>
                </patternFill>
              </fill>
            </x14:dxf>
          </x14:cfRule>
          <x14:cfRule type="cellIs" priority="5326" operator="equal" id="{758DA034-260D-4F5A-9058-CAC36AAD4FBA}">
            <xm:f>Tables!$B$4</xm:f>
            <x14:dxf>
              <fill>
                <patternFill>
                  <bgColor rgb="FF92D050"/>
                </patternFill>
              </fill>
            </x14:dxf>
          </x14:cfRule>
          <x14:cfRule type="cellIs" priority="5327" operator="equal" id="{EA3DE967-72B0-4692-BDED-494B8BCDCC9C}">
            <xm:f>Tables!$B$5</xm:f>
            <x14:dxf>
              <fill>
                <patternFill>
                  <bgColor rgb="FFFFC000"/>
                </patternFill>
              </fill>
            </x14:dxf>
          </x14:cfRule>
          <x14:cfRule type="cellIs" priority="5328" operator="equal" id="{4797C004-BDF2-41A1-B48E-0F82AEA57466}">
            <xm:f>Tables!$B$6</xm:f>
            <x14:dxf>
              <fill>
                <patternFill>
                  <bgColor rgb="FFFF0000"/>
                </patternFill>
              </fill>
            </x14:dxf>
          </x14:cfRule>
          <xm:sqref>J2049:K2049</xm:sqref>
        </x14:conditionalFormatting>
        <x14:conditionalFormatting xmlns:xm="http://schemas.microsoft.com/office/excel/2006/main">
          <x14:cfRule type="cellIs" priority="5321" operator="equal" id="{B493CC31-9DD9-42AA-B439-5F3A69ED858D}">
            <xm:f>Tables!$B$3</xm:f>
            <x14:dxf>
              <fill>
                <patternFill>
                  <bgColor rgb="FFFFFFCC"/>
                </patternFill>
              </fill>
            </x14:dxf>
          </x14:cfRule>
          <x14:cfRule type="cellIs" priority="5322" operator="equal" id="{66734105-6417-4B0F-B8FF-B7816D58A039}">
            <xm:f>Tables!$B$4</xm:f>
            <x14:dxf>
              <fill>
                <patternFill>
                  <bgColor rgb="FF92D050"/>
                </patternFill>
              </fill>
            </x14:dxf>
          </x14:cfRule>
          <x14:cfRule type="cellIs" priority="5323" operator="equal" id="{5AEA4FEA-1A92-4E2E-AF9D-980E569FBAFD}">
            <xm:f>Tables!$B$5</xm:f>
            <x14:dxf>
              <fill>
                <patternFill>
                  <bgColor rgb="FFFFC000"/>
                </patternFill>
              </fill>
            </x14:dxf>
          </x14:cfRule>
          <x14:cfRule type="cellIs" priority="5324" operator="equal" id="{907ADA77-C0F0-4BEC-8C4B-A48987E1550B}">
            <xm:f>Tables!$B$6</xm:f>
            <x14:dxf>
              <fill>
                <patternFill>
                  <bgColor rgb="FFFF0000"/>
                </patternFill>
              </fill>
            </x14:dxf>
          </x14:cfRule>
          <xm:sqref>Q2049</xm:sqref>
        </x14:conditionalFormatting>
        <x14:conditionalFormatting xmlns:xm="http://schemas.microsoft.com/office/excel/2006/main">
          <x14:cfRule type="cellIs" priority="5317" operator="equal" id="{B0C6B857-8D6E-4FFA-815A-AABCAC617286}">
            <xm:f>Tables!$B$3</xm:f>
            <x14:dxf>
              <fill>
                <patternFill>
                  <bgColor rgb="FFFFFFCC"/>
                </patternFill>
              </fill>
            </x14:dxf>
          </x14:cfRule>
          <x14:cfRule type="cellIs" priority="5318" operator="equal" id="{83C0791B-8DAB-4C1C-9BE1-7F58D86D6CD7}">
            <xm:f>Tables!$B$4</xm:f>
            <x14:dxf>
              <fill>
                <patternFill>
                  <bgColor rgb="FF92D050"/>
                </patternFill>
              </fill>
            </x14:dxf>
          </x14:cfRule>
          <x14:cfRule type="cellIs" priority="5319" operator="equal" id="{3814E61A-6665-4CCF-9CE6-A5769E19BBFE}">
            <xm:f>Tables!$B$5</xm:f>
            <x14:dxf>
              <fill>
                <patternFill>
                  <bgColor rgb="FFFFC000"/>
                </patternFill>
              </fill>
            </x14:dxf>
          </x14:cfRule>
          <x14:cfRule type="cellIs" priority="5320" operator="equal" id="{436B9D83-E2E7-457C-80C8-67D21040BF29}">
            <xm:f>Tables!$B$6</xm:f>
            <x14:dxf>
              <fill>
                <patternFill>
                  <bgColor rgb="FFFF0000"/>
                </patternFill>
              </fill>
            </x14:dxf>
          </x14:cfRule>
          <xm:sqref>M2049</xm:sqref>
        </x14:conditionalFormatting>
        <x14:conditionalFormatting xmlns:xm="http://schemas.microsoft.com/office/excel/2006/main">
          <x14:cfRule type="cellIs" priority="5313" operator="equal" id="{2CCE1FBD-6797-49FD-9738-72E308817565}">
            <xm:f>Tables!$B$3</xm:f>
            <x14:dxf>
              <fill>
                <patternFill>
                  <bgColor rgb="FFFFFFCC"/>
                </patternFill>
              </fill>
            </x14:dxf>
          </x14:cfRule>
          <x14:cfRule type="cellIs" priority="5314" operator="equal" id="{5BD95731-E50D-4038-A28A-FB7EA9E8DDD2}">
            <xm:f>Tables!$B$4</xm:f>
            <x14:dxf>
              <fill>
                <patternFill>
                  <bgColor rgb="FF92D050"/>
                </patternFill>
              </fill>
            </x14:dxf>
          </x14:cfRule>
          <x14:cfRule type="cellIs" priority="5315" operator="equal" id="{F06625EA-90EA-4157-B244-596CEE8DF017}">
            <xm:f>Tables!$B$5</xm:f>
            <x14:dxf>
              <fill>
                <patternFill>
                  <bgColor rgb="FFFFC000"/>
                </patternFill>
              </fill>
            </x14:dxf>
          </x14:cfRule>
          <x14:cfRule type="cellIs" priority="5316" operator="equal" id="{7E26C597-F9E0-49B0-999D-3128C81DA79F}">
            <xm:f>Tables!$B$6</xm:f>
            <x14:dxf>
              <fill>
                <patternFill>
                  <bgColor rgb="FFFF0000"/>
                </patternFill>
              </fill>
            </x14:dxf>
          </x14:cfRule>
          <xm:sqref>J2054:K2054</xm:sqref>
        </x14:conditionalFormatting>
        <x14:conditionalFormatting xmlns:xm="http://schemas.microsoft.com/office/excel/2006/main">
          <x14:cfRule type="cellIs" priority="5309" operator="equal" id="{05927C03-F6BC-4807-BE0A-4A78D58786FE}">
            <xm:f>Tables!$B$3</xm:f>
            <x14:dxf>
              <fill>
                <patternFill>
                  <bgColor rgb="FFFFFFCC"/>
                </patternFill>
              </fill>
            </x14:dxf>
          </x14:cfRule>
          <x14:cfRule type="cellIs" priority="5310" operator="equal" id="{56908D0C-E529-4058-B999-05B8A2AC73EE}">
            <xm:f>Tables!$B$4</xm:f>
            <x14:dxf>
              <fill>
                <patternFill>
                  <bgColor rgb="FF92D050"/>
                </patternFill>
              </fill>
            </x14:dxf>
          </x14:cfRule>
          <x14:cfRule type="cellIs" priority="5311" operator="equal" id="{BA6BAD97-5C9D-4949-8F7E-5E8CF8BB48CE}">
            <xm:f>Tables!$B$5</xm:f>
            <x14:dxf>
              <fill>
                <patternFill>
                  <bgColor rgb="FFFFC000"/>
                </patternFill>
              </fill>
            </x14:dxf>
          </x14:cfRule>
          <x14:cfRule type="cellIs" priority="5312" operator="equal" id="{F64E4485-A895-4EBD-AE8F-892E69D378F4}">
            <xm:f>Tables!$B$6</xm:f>
            <x14:dxf>
              <fill>
                <patternFill>
                  <bgColor rgb="FFFF0000"/>
                </patternFill>
              </fill>
            </x14:dxf>
          </x14:cfRule>
          <xm:sqref>Q2054</xm:sqref>
        </x14:conditionalFormatting>
        <x14:conditionalFormatting xmlns:xm="http://schemas.microsoft.com/office/excel/2006/main">
          <x14:cfRule type="cellIs" priority="5305" operator="equal" id="{76E2FD6A-56E2-4D2B-BDC5-367283CB0561}">
            <xm:f>Tables!$B$3</xm:f>
            <x14:dxf>
              <fill>
                <patternFill>
                  <bgColor rgb="FFFFFFCC"/>
                </patternFill>
              </fill>
            </x14:dxf>
          </x14:cfRule>
          <x14:cfRule type="cellIs" priority="5306" operator="equal" id="{3A9384AC-6904-4542-B4B9-F24692C36C19}">
            <xm:f>Tables!$B$4</xm:f>
            <x14:dxf>
              <fill>
                <patternFill>
                  <bgColor rgb="FF92D050"/>
                </patternFill>
              </fill>
            </x14:dxf>
          </x14:cfRule>
          <x14:cfRule type="cellIs" priority="5307" operator="equal" id="{24FA3B16-7642-4787-AC06-58A54248291A}">
            <xm:f>Tables!$B$5</xm:f>
            <x14:dxf>
              <fill>
                <patternFill>
                  <bgColor rgb="FFFFC000"/>
                </patternFill>
              </fill>
            </x14:dxf>
          </x14:cfRule>
          <x14:cfRule type="cellIs" priority="5308" operator="equal" id="{9D1E9D51-4201-494C-8756-1B30CC11818C}">
            <xm:f>Tables!$B$6</xm:f>
            <x14:dxf>
              <fill>
                <patternFill>
                  <bgColor rgb="FFFF0000"/>
                </patternFill>
              </fill>
            </x14:dxf>
          </x14:cfRule>
          <xm:sqref>M2054</xm:sqref>
        </x14:conditionalFormatting>
        <x14:conditionalFormatting xmlns:xm="http://schemas.microsoft.com/office/excel/2006/main">
          <x14:cfRule type="cellIs" priority="5301" operator="equal" id="{E7AA622D-F3F3-45FB-BA73-172CAA72CF68}">
            <xm:f>Tables!$B$3</xm:f>
            <x14:dxf>
              <fill>
                <patternFill>
                  <bgColor rgb="FFFFFFCC"/>
                </patternFill>
              </fill>
            </x14:dxf>
          </x14:cfRule>
          <x14:cfRule type="cellIs" priority="5302" operator="equal" id="{4E2113AF-8D96-4083-8F59-85470D723A0E}">
            <xm:f>Tables!$B$4</xm:f>
            <x14:dxf>
              <fill>
                <patternFill>
                  <bgColor rgb="FF92D050"/>
                </patternFill>
              </fill>
            </x14:dxf>
          </x14:cfRule>
          <x14:cfRule type="cellIs" priority="5303" operator="equal" id="{65419FDB-1BBC-46FB-A796-7B091271D2B8}">
            <xm:f>Tables!$B$5</xm:f>
            <x14:dxf>
              <fill>
                <patternFill>
                  <bgColor rgb="FFFFC000"/>
                </patternFill>
              </fill>
            </x14:dxf>
          </x14:cfRule>
          <x14:cfRule type="cellIs" priority="5304" operator="equal" id="{C64E63A8-73BB-4BDE-86A2-045CDC4275C0}">
            <xm:f>Tables!$B$6</xm:f>
            <x14:dxf>
              <fill>
                <patternFill>
                  <bgColor rgb="FFFF0000"/>
                </patternFill>
              </fill>
            </x14:dxf>
          </x14:cfRule>
          <xm:sqref>J2059:K2059</xm:sqref>
        </x14:conditionalFormatting>
        <x14:conditionalFormatting xmlns:xm="http://schemas.microsoft.com/office/excel/2006/main">
          <x14:cfRule type="cellIs" priority="5297" operator="equal" id="{F2F4F4A0-2A9C-4000-BD8A-A8877F5CA678}">
            <xm:f>Tables!$B$3</xm:f>
            <x14:dxf>
              <fill>
                <patternFill>
                  <bgColor rgb="FFFFFFCC"/>
                </patternFill>
              </fill>
            </x14:dxf>
          </x14:cfRule>
          <x14:cfRule type="cellIs" priority="5298" operator="equal" id="{BE8EC8B0-E772-4297-B744-3823A670834C}">
            <xm:f>Tables!$B$4</xm:f>
            <x14:dxf>
              <fill>
                <patternFill>
                  <bgColor rgb="FF92D050"/>
                </patternFill>
              </fill>
            </x14:dxf>
          </x14:cfRule>
          <x14:cfRule type="cellIs" priority="5299" operator="equal" id="{6AD77759-1D8C-4560-8DA8-E0C4C2AA5D3F}">
            <xm:f>Tables!$B$5</xm:f>
            <x14:dxf>
              <fill>
                <patternFill>
                  <bgColor rgb="FFFFC000"/>
                </patternFill>
              </fill>
            </x14:dxf>
          </x14:cfRule>
          <x14:cfRule type="cellIs" priority="5300" operator="equal" id="{9A8C6A0E-92B5-46C1-8AC6-CF185BF9DA3B}">
            <xm:f>Tables!$B$6</xm:f>
            <x14:dxf>
              <fill>
                <patternFill>
                  <bgColor rgb="FFFF0000"/>
                </patternFill>
              </fill>
            </x14:dxf>
          </x14:cfRule>
          <xm:sqref>Q2059</xm:sqref>
        </x14:conditionalFormatting>
        <x14:conditionalFormatting xmlns:xm="http://schemas.microsoft.com/office/excel/2006/main">
          <x14:cfRule type="cellIs" priority="5293" operator="equal" id="{B618C51F-E507-4DD0-8CD8-055256462DB2}">
            <xm:f>Tables!$B$3</xm:f>
            <x14:dxf>
              <fill>
                <patternFill>
                  <bgColor rgb="FFFFFFCC"/>
                </patternFill>
              </fill>
            </x14:dxf>
          </x14:cfRule>
          <x14:cfRule type="cellIs" priority="5294" operator="equal" id="{A96758E5-C39D-49AB-AEED-A7B83070A23A}">
            <xm:f>Tables!$B$4</xm:f>
            <x14:dxf>
              <fill>
                <patternFill>
                  <bgColor rgb="FF92D050"/>
                </patternFill>
              </fill>
            </x14:dxf>
          </x14:cfRule>
          <x14:cfRule type="cellIs" priority="5295" operator="equal" id="{02B812A9-4DDA-4667-A525-4068DBDF5132}">
            <xm:f>Tables!$B$5</xm:f>
            <x14:dxf>
              <fill>
                <patternFill>
                  <bgColor rgb="FFFFC000"/>
                </patternFill>
              </fill>
            </x14:dxf>
          </x14:cfRule>
          <x14:cfRule type="cellIs" priority="5296" operator="equal" id="{038C8A99-715F-4F27-9330-BF248D03E72A}">
            <xm:f>Tables!$B$6</xm:f>
            <x14:dxf>
              <fill>
                <patternFill>
                  <bgColor rgb="FFFF0000"/>
                </patternFill>
              </fill>
            </x14:dxf>
          </x14:cfRule>
          <xm:sqref>M2059</xm:sqref>
        </x14:conditionalFormatting>
        <x14:conditionalFormatting xmlns:xm="http://schemas.microsoft.com/office/excel/2006/main">
          <x14:cfRule type="cellIs" priority="5289" operator="equal" id="{E9BBCAF0-1EE5-49BB-A38B-F2F785F1AAFB}">
            <xm:f>Tables!$B$3</xm:f>
            <x14:dxf>
              <fill>
                <patternFill>
                  <bgColor rgb="FFFFFFCC"/>
                </patternFill>
              </fill>
            </x14:dxf>
          </x14:cfRule>
          <x14:cfRule type="cellIs" priority="5290" operator="equal" id="{21554511-419F-44BD-ABD8-D5C965DDB76D}">
            <xm:f>Tables!$B$4</xm:f>
            <x14:dxf>
              <fill>
                <patternFill>
                  <bgColor rgb="FF92D050"/>
                </patternFill>
              </fill>
            </x14:dxf>
          </x14:cfRule>
          <x14:cfRule type="cellIs" priority="5291" operator="equal" id="{44DEE8BE-9450-45D9-8D48-1E47497ABB25}">
            <xm:f>Tables!$B$5</xm:f>
            <x14:dxf>
              <fill>
                <patternFill>
                  <bgColor rgb="FFFFC000"/>
                </patternFill>
              </fill>
            </x14:dxf>
          </x14:cfRule>
          <x14:cfRule type="cellIs" priority="5292" operator="equal" id="{8C02CEB6-8192-4624-8548-99009532FA28}">
            <xm:f>Tables!$B$6</xm:f>
            <x14:dxf>
              <fill>
                <patternFill>
                  <bgColor rgb="FFFF0000"/>
                </patternFill>
              </fill>
            </x14:dxf>
          </x14:cfRule>
          <xm:sqref>J2064:K2064</xm:sqref>
        </x14:conditionalFormatting>
        <x14:conditionalFormatting xmlns:xm="http://schemas.microsoft.com/office/excel/2006/main">
          <x14:cfRule type="cellIs" priority="5285" operator="equal" id="{C9B97E29-66A8-4A49-8A6A-80BAD0EBE4FE}">
            <xm:f>Tables!$B$3</xm:f>
            <x14:dxf>
              <fill>
                <patternFill>
                  <bgColor rgb="FFFFFFCC"/>
                </patternFill>
              </fill>
            </x14:dxf>
          </x14:cfRule>
          <x14:cfRule type="cellIs" priority="5286" operator="equal" id="{B1D1C200-4233-491A-A2F5-0184101D1634}">
            <xm:f>Tables!$B$4</xm:f>
            <x14:dxf>
              <fill>
                <patternFill>
                  <bgColor rgb="FF92D050"/>
                </patternFill>
              </fill>
            </x14:dxf>
          </x14:cfRule>
          <x14:cfRule type="cellIs" priority="5287" operator="equal" id="{2DA069FC-49EB-446A-B4B3-3A362655E0A5}">
            <xm:f>Tables!$B$5</xm:f>
            <x14:dxf>
              <fill>
                <patternFill>
                  <bgColor rgb="FFFFC000"/>
                </patternFill>
              </fill>
            </x14:dxf>
          </x14:cfRule>
          <x14:cfRule type="cellIs" priority="5288" operator="equal" id="{E3AF36B4-254E-4649-9411-118147739DB7}">
            <xm:f>Tables!$B$6</xm:f>
            <x14:dxf>
              <fill>
                <patternFill>
                  <bgColor rgb="FFFF0000"/>
                </patternFill>
              </fill>
            </x14:dxf>
          </x14:cfRule>
          <xm:sqref>Q2064</xm:sqref>
        </x14:conditionalFormatting>
        <x14:conditionalFormatting xmlns:xm="http://schemas.microsoft.com/office/excel/2006/main">
          <x14:cfRule type="cellIs" priority="5281" operator="equal" id="{9E64CBD3-344D-447B-9004-3C41DCD80409}">
            <xm:f>Tables!$B$3</xm:f>
            <x14:dxf>
              <fill>
                <patternFill>
                  <bgColor rgb="FFFFFFCC"/>
                </patternFill>
              </fill>
            </x14:dxf>
          </x14:cfRule>
          <x14:cfRule type="cellIs" priority="5282" operator="equal" id="{EBECF7E5-960F-4455-A61E-44A55C5429D1}">
            <xm:f>Tables!$B$4</xm:f>
            <x14:dxf>
              <fill>
                <patternFill>
                  <bgColor rgb="FF92D050"/>
                </patternFill>
              </fill>
            </x14:dxf>
          </x14:cfRule>
          <x14:cfRule type="cellIs" priority="5283" operator="equal" id="{E61DB02C-FCAB-4890-9B16-D493D43A1A4B}">
            <xm:f>Tables!$B$5</xm:f>
            <x14:dxf>
              <fill>
                <patternFill>
                  <bgColor rgb="FFFFC000"/>
                </patternFill>
              </fill>
            </x14:dxf>
          </x14:cfRule>
          <x14:cfRule type="cellIs" priority="5284" operator="equal" id="{70E2088A-6201-4D1F-9E9E-B18DA43CF2C7}">
            <xm:f>Tables!$B$6</xm:f>
            <x14:dxf>
              <fill>
                <patternFill>
                  <bgColor rgb="FFFF0000"/>
                </patternFill>
              </fill>
            </x14:dxf>
          </x14:cfRule>
          <xm:sqref>M2064</xm:sqref>
        </x14:conditionalFormatting>
        <x14:conditionalFormatting xmlns:xm="http://schemas.microsoft.com/office/excel/2006/main">
          <x14:cfRule type="cellIs" priority="5277" operator="equal" id="{B251DD95-B8AB-4C4D-96B9-F2E624A9BE5E}">
            <xm:f>Tables!$B$3</xm:f>
            <x14:dxf>
              <fill>
                <patternFill>
                  <bgColor rgb="FFFFFFCC"/>
                </patternFill>
              </fill>
            </x14:dxf>
          </x14:cfRule>
          <x14:cfRule type="cellIs" priority="5278" operator="equal" id="{E0676372-2556-4DF0-A1A2-9A5EC396B0A8}">
            <xm:f>Tables!$B$4</xm:f>
            <x14:dxf>
              <fill>
                <patternFill>
                  <bgColor rgb="FF92D050"/>
                </patternFill>
              </fill>
            </x14:dxf>
          </x14:cfRule>
          <x14:cfRule type="cellIs" priority="5279" operator="equal" id="{1DE4A4EF-19FA-4AEA-A45D-8993CB5EE05F}">
            <xm:f>Tables!$B$5</xm:f>
            <x14:dxf>
              <fill>
                <patternFill>
                  <bgColor rgb="FFFFC000"/>
                </patternFill>
              </fill>
            </x14:dxf>
          </x14:cfRule>
          <x14:cfRule type="cellIs" priority="5280" operator="equal" id="{9D5F0B8E-35EB-48E2-9447-1F8DA61E47F2}">
            <xm:f>Tables!$B$6</xm:f>
            <x14:dxf>
              <fill>
                <patternFill>
                  <bgColor rgb="FFFF0000"/>
                </patternFill>
              </fill>
            </x14:dxf>
          </x14:cfRule>
          <xm:sqref>J2069:K2069</xm:sqref>
        </x14:conditionalFormatting>
        <x14:conditionalFormatting xmlns:xm="http://schemas.microsoft.com/office/excel/2006/main">
          <x14:cfRule type="cellIs" priority="5273" operator="equal" id="{D8962B77-8E47-4C7B-8681-AD9BAE4B6806}">
            <xm:f>Tables!$B$3</xm:f>
            <x14:dxf>
              <fill>
                <patternFill>
                  <bgColor rgb="FFFFFFCC"/>
                </patternFill>
              </fill>
            </x14:dxf>
          </x14:cfRule>
          <x14:cfRule type="cellIs" priority="5274" operator="equal" id="{9D20BB40-A9B0-4DD7-95F0-035208144F6A}">
            <xm:f>Tables!$B$4</xm:f>
            <x14:dxf>
              <fill>
                <patternFill>
                  <bgColor rgb="FF92D050"/>
                </patternFill>
              </fill>
            </x14:dxf>
          </x14:cfRule>
          <x14:cfRule type="cellIs" priority="5275" operator="equal" id="{4423FDF4-656D-4179-BE42-C80A37AC49E0}">
            <xm:f>Tables!$B$5</xm:f>
            <x14:dxf>
              <fill>
                <patternFill>
                  <bgColor rgb="FFFFC000"/>
                </patternFill>
              </fill>
            </x14:dxf>
          </x14:cfRule>
          <x14:cfRule type="cellIs" priority="5276" operator="equal" id="{6BE5BFCE-D43A-4039-9C9E-EEEC4AAAD94D}">
            <xm:f>Tables!$B$6</xm:f>
            <x14:dxf>
              <fill>
                <patternFill>
                  <bgColor rgb="FFFF0000"/>
                </patternFill>
              </fill>
            </x14:dxf>
          </x14:cfRule>
          <xm:sqref>Q2069</xm:sqref>
        </x14:conditionalFormatting>
        <x14:conditionalFormatting xmlns:xm="http://schemas.microsoft.com/office/excel/2006/main">
          <x14:cfRule type="cellIs" priority="5269" operator="equal" id="{EBE69A7E-D6D6-4DC8-991F-677EF19967A9}">
            <xm:f>Tables!$B$3</xm:f>
            <x14:dxf>
              <fill>
                <patternFill>
                  <bgColor rgb="FFFFFFCC"/>
                </patternFill>
              </fill>
            </x14:dxf>
          </x14:cfRule>
          <x14:cfRule type="cellIs" priority="5270" operator="equal" id="{63884DF7-9375-494C-B6D6-ED767743BE9C}">
            <xm:f>Tables!$B$4</xm:f>
            <x14:dxf>
              <fill>
                <patternFill>
                  <bgColor rgb="FF92D050"/>
                </patternFill>
              </fill>
            </x14:dxf>
          </x14:cfRule>
          <x14:cfRule type="cellIs" priority="5271" operator="equal" id="{05909EE9-B796-4215-B6E5-8461A35E71DD}">
            <xm:f>Tables!$B$5</xm:f>
            <x14:dxf>
              <fill>
                <patternFill>
                  <bgColor rgb="FFFFC000"/>
                </patternFill>
              </fill>
            </x14:dxf>
          </x14:cfRule>
          <x14:cfRule type="cellIs" priority="5272" operator="equal" id="{2185B53A-8FD2-4A1A-BF50-D198AA594F3D}">
            <xm:f>Tables!$B$6</xm:f>
            <x14:dxf>
              <fill>
                <patternFill>
                  <bgColor rgb="FFFF0000"/>
                </patternFill>
              </fill>
            </x14:dxf>
          </x14:cfRule>
          <xm:sqref>M2069</xm:sqref>
        </x14:conditionalFormatting>
        <x14:conditionalFormatting xmlns:xm="http://schemas.microsoft.com/office/excel/2006/main">
          <x14:cfRule type="cellIs" priority="5265" operator="equal" id="{4E6AE860-1F1C-4789-A2A2-4F0A0FEF289C}">
            <xm:f>Tables!$B$3</xm:f>
            <x14:dxf>
              <fill>
                <patternFill>
                  <bgColor rgb="FFFFFFCC"/>
                </patternFill>
              </fill>
            </x14:dxf>
          </x14:cfRule>
          <x14:cfRule type="cellIs" priority="5266" operator="equal" id="{E0D329BE-D26A-4459-AE75-44A3335A1119}">
            <xm:f>Tables!$B$4</xm:f>
            <x14:dxf>
              <fill>
                <patternFill>
                  <bgColor rgb="FF92D050"/>
                </patternFill>
              </fill>
            </x14:dxf>
          </x14:cfRule>
          <x14:cfRule type="cellIs" priority="5267" operator="equal" id="{E1367BDA-50F7-4D30-A01C-96B1FDF94BB3}">
            <xm:f>Tables!$B$5</xm:f>
            <x14:dxf>
              <fill>
                <patternFill>
                  <bgColor rgb="FFFFC000"/>
                </patternFill>
              </fill>
            </x14:dxf>
          </x14:cfRule>
          <x14:cfRule type="cellIs" priority="5268" operator="equal" id="{C9FCE0A2-4AD3-48DF-9745-FCE9D939EDF6}">
            <xm:f>Tables!$B$6</xm:f>
            <x14:dxf>
              <fill>
                <patternFill>
                  <bgColor rgb="FFFF0000"/>
                </patternFill>
              </fill>
            </x14:dxf>
          </x14:cfRule>
          <xm:sqref>J2074:K2074</xm:sqref>
        </x14:conditionalFormatting>
        <x14:conditionalFormatting xmlns:xm="http://schemas.microsoft.com/office/excel/2006/main">
          <x14:cfRule type="cellIs" priority="5261" operator="equal" id="{1116415D-4AF2-4392-AF53-FA1047FD101F}">
            <xm:f>Tables!$B$3</xm:f>
            <x14:dxf>
              <fill>
                <patternFill>
                  <bgColor rgb="FFFFFFCC"/>
                </patternFill>
              </fill>
            </x14:dxf>
          </x14:cfRule>
          <x14:cfRule type="cellIs" priority="5262" operator="equal" id="{E092A5ED-1F8F-4442-9F3A-4DB67D4FD829}">
            <xm:f>Tables!$B$4</xm:f>
            <x14:dxf>
              <fill>
                <patternFill>
                  <bgColor rgb="FF92D050"/>
                </patternFill>
              </fill>
            </x14:dxf>
          </x14:cfRule>
          <x14:cfRule type="cellIs" priority="5263" operator="equal" id="{91418A29-2984-48AF-B99F-3DA0614A75D6}">
            <xm:f>Tables!$B$5</xm:f>
            <x14:dxf>
              <fill>
                <patternFill>
                  <bgColor rgb="FFFFC000"/>
                </patternFill>
              </fill>
            </x14:dxf>
          </x14:cfRule>
          <x14:cfRule type="cellIs" priority="5264" operator="equal" id="{043A9DD8-CAC4-46E0-A509-699DCC77D685}">
            <xm:f>Tables!$B$6</xm:f>
            <x14:dxf>
              <fill>
                <patternFill>
                  <bgColor rgb="FFFF0000"/>
                </patternFill>
              </fill>
            </x14:dxf>
          </x14:cfRule>
          <xm:sqref>Q2074</xm:sqref>
        </x14:conditionalFormatting>
        <x14:conditionalFormatting xmlns:xm="http://schemas.microsoft.com/office/excel/2006/main">
          <x14:cfRule type="cellIs" priority="5257" operator="equal" id="{62A8AAF9-A4A9-450D-8FD7-4820D3389166}">
            <xm:f>Tables!$B$3</xm:f>
            <x14:dxf>
              <fill>
                <patternFill>
                  <bgColor rgb="FFFFFFCC"/>
                </patternFill>
              </fill>
            </x14:dxf>
          </x14:cfRule>
          <x14:cfRule type="cellIs" priority="5258" operator="equal" id="{BF0EDFEF-A01D-44B7-860F-C6AFEFF0DDAD}">
            <xm:f>Tables!$B$4</xm:f>
            <x14:dxf>
              <fill>
                <patternFill>
                  <bgColor rgb="FF92D050"/>
                </patternFill>
              </fill>
            </x14:dxf>
          </x14:cfRule>
          <x14:cfRule type="cellIs" priority="5259" operator="equal" id="{9437848C-82A2-4B32-B07D-538F73F8CB31}">
            <xm:f>Tables!$B$5</xm:f>
            <x14:dxf>
              <fill>
                <patternFill>
                  <bgColor rgb="FFFFC000"/>
                </patternFill>
              </fill>
            </x14:dxf>
          </x14:cfRule>
          <x14:cfRule type="cellIs" priority="5260" operator="equal" id="{F29DCE53-EFE7-4004-AA42-ACA00A87D393}">
            <xm:f>Tables!$B$6</xm:f>
            <x14:dxf>
              <fill>
                <patternFill>
                  <bgColor rgb="FFFF0000"/>
                </patternFill>
              </fill>
            </x14:dxf>
          </x14:cfRule>
          <xm:sqref>M2074</xm:sqref>
        </x14:conditionalFormatting>
        <x14:conditionalFormatting xmlns:xm="http://schemas.microsoft.com/office/excel/2006/main">
          <x14:cfRule type="cellIs" priority="5253" operator="equal" id="{308B6241-1B9A-476C-9B2F-90B649AD8E7D}">
            <xm:f>Tables!$B$3</xm:f>
            <x14:dxf>
              <fill>
                <patternFill>
                  <bgColor rgb="FFFFFFCC"/>
                </patternFill>
              </fill>
            </x14:dxf>
          </x14:cfRule>
          <x14:cfRule type="cellIs" priority="5254" operator="equal" id="{C3F56F46-F153-44A8-8AD9-F21E973401EB}">
            <xm:f>Tables!$B$4</xm:f>
            <x14:dxf>
              <fill>
                <patternFill>
                  <bgColor rgb="FF92D050"/>
                </patternFill>
              </fill>
            </x14:dxf>
          </x14:cfRule>
          <x14:cfRule type="cellIs" priority="5255" operator="equal" id="{4C774B8C-50B7-4CCE-A092-440ED986EC69}">
            <xm:f>Tables!$B$5</xm:f>
            <x14:dxf>
              <fill>
                <patternFill>
                  <bgColor rgb="FFFFC000"/>
                </patternFill>
              </fill>
            </x14:dxf>
          </x14:cfRule>
          <x14:cfRule type="cellIs" priority="5256" operator="equal" id="{E91F804A-43F7-4AE6-B813-1A8C45589141}">
            <xm:f>Tables!$B$6</xm:f>
            <x14:dxf>
              <fill>
                <patternFill>
                  <bgColor rgb="FFFF0000"/>
                </patternFill>
              </fill>
            </x14:dxf>
          </x14:cfRule>
          <xm:sqref>J2080:K2080</xm:sqref>
        </x14:conditionalFormatting>
        <x14:conditionalFormatting xmlns:xm="http://schemas.microsoft.com/office/excel/2006/main">
          <x14:cfRule type="cellIs" priority="5241" operator="equal" id="{4657B889-F787-468E-9A52-91C8FC07B434}">
            <xm:f>Tables!$B$3</xm:f>
            <x14:dxf>
              <fill>
                <patternFill>
                  <bgColor rgb="FFFFFFCC"/>
                </patternFill>
              </fill>
            </x14:dxf>
          </x14:cfRule>
          <x14:cfRule type="cellIs" priority="5242" operator="equal" id="{E76A7437-EF47-4010-8B9C-2A9A91872887}">
            <xm:f>Tables!$B$4</xm:f>
            <x14:dxf>
              <fill>
                <patternFill>
                  <bgColor rgb="FF92D050"/>
                </patternFill>
              </fill>
            </x14:dxf>
          </x14:cfRule>
          <x14:cfRule type="cellIs" priority="5243" operator="equal" id="{3322EE0E-183D-436C-8867-B158B2D06B95}">
            <xm:f>Tables!$B$5</xm:f>
            <x14:dxf>
              <fill>
                <patternFill>
                  <bgColor rgb="FFFFC000"/>
                </patternFill>
              </fill>
            </x14:dxf>
          </x14:cfRule>
          <x14:cfRule type="cellIs" priority="5244" operator="equal" id="{80614421-675D-4C78-B2C6-782C584B785D}">
            <xm:f>Tables!$B$6</xm:f>
            <x14:dxf>
              <fill>
                <patternFill>
                  <bgColor rgb="FFFF0000"/>
                </patternFill>
              </fill>
            </x14:dxf>
          </x14:cfRule>
          <xm:sqref>J2085:K2085</xm:sqref>
        </x14:conditionalFormatting>
        <x14:conditionalFormatting xmlns:xm="http://schemas.microsoft.com/office/excel/2006/main">
          <x14:cfRule type="cellIs" priority="5229" operator="equal" id="{8C87AA27-AE9B-4D5C-B5E9-BF8D1E1A554F}">
            <xm:f>Tables!$B$3</xm:f>
            <x14:dxf>
              <fill>
                <patternFill>
                  <bgColor rgb="FFFFFFCC"/>
                </patternFill>
              </fill>
            </x14:dxf>
          </x14:cfRule>
          <x14:cfRule type="cellIs" priority="5230" operator="equal" id="{F2E86C4D-9E6A-4031-96C3-7F126FDDD13C}">
            <xm:f>Tables!$B$4</xm:f>
            <x14:dxf>
              <fill>
                <patternFill>
                  <bgColor rgb="FF92D050"/>
                </patternFill>
              </fill>
            </x14:dxf>
          </x14:cfRule>
          <x14:cfRule type="cellIs" priority="5231" operator="equal" id="{DD529CB8-5605-4A12-B2EB-736DD5517805}">
            <xm:f>Tables!$B$5</xm:f>
            <x14:dxf>
              <fill>
                <patternFill>
                  <bgColor rgb="FFFFC000"/>
                </patternFill>
              </fill>
            </x14:dxf>
          </x14:cfRule>
          <x14:cfRule type="cellIs" priority="5232" operator="equal" id="{E0557EA9-B7CD-4E6A-B3A4-F2CE88F6A309}">
            <xm:f>Tables!$B$6</xm:f>
            <x14:dxf>
              <fill>
                <patternFill>
                  <bgColor rgb="FFFF0000"/>
                </patternFill>
              </fill>
            </x14:dxf>
          </x14:cfRule>
          <xm:sqref>J2090:K2090</xm:sqref>
        </x14:conditionalFormatting>
        <x14:conditionalFormatting xmlns:xm="http://schemas.microsoft.com/office/excel/2006/main">
          <x14:cfRule type="cellIs" priority="5217" operator="equal" id="{54188CF3-A074-4C5E-BA1A-7EB4C26BB2DE}">
            <xm:f>Tables!$B$3</xm:f>
            <x14:dxf>
              <fill>
                <patternFill>
                  <bgColor rgb="FFFFFFCC"/>
                </patternFill>
              </fill>
            </x14:dxf>
          </x14:cfRule>
          <x14:cfRule type="cellIs" priority="5218" operator="equal" id="{A019C3B1-9E25-4423-9B29-9D58B07FB582}">
            <xm:f>Tables!$B$4</xm:f>
            <x14:dxf>
              <fill>
                <patternFill>
                  <bgColor rgb="FF92D050"/>
                </patternFill>
              </fill>
            </x14:dxf>
          </x14:cfRule>
          <x14:cfRule type="cellIs" priority="5219" operator="equal" id="{AF6B67DB-3CB7-4FB9-84A4-F472F252B4E7}">
            <xm:f>Tables!$B$5</xm:f>
            <x14:dxf>
              <fill>
                <patternFill>
                  <bgColor rgb="FFFFC000"/>
                </patternFill>
              </fill>
            </x14:dxf>
          </x14:cfRule>
          <x14:cfRule type="cellIs" priority="5220" operator="equal" id="{27AECB7A-7591-49E4-930F-C6FFE92344EC}">
            <xm:f>Tables!$B$6</xm:f>
            <x14:dxf>
              <fill>
                <patternFill>
                  <bgColor rgb="FFFF0000"/>
                </patternFill>
              </fill>
            </x14:dxf>
          </x14:cfRule>
          <xm:sqref>J2095:K2095</xm:sqref>
        </x14:conditionalFormatting>
        <x14:conditionalFormatting xmlns:xm="http://schemas.microsoft.com/office/excel/2006/main">
          <x14:cfRule type="cellIs" priority="5205" operator="equal" id="{B590FDAB-6F0B-4578-B1FC-699521E82975}">
            <xm:f>Tables!$B$3</xm:f>
            <x14:dxf>
              <fill>
                <patternFill>
                  <bgColor rgb="FFFFFFCC"/>
                </patternFill>
              </fill>
            </x14:dxf>
          </x14:cfRule>
          <x14:cfRule type="cellIs" priority="5206" operator="equal" id="{6A239C20-7BFD-45B7-A3CC-BFE9D3A49D94}">
            <xm:f>Tables!$B$4</xm:f>
            <x14:dxf>
              <fill>
                <patternFill>
                  <bgColor rgb="FF92D050"/>
                </patternFill>
              </fill>
            </x14:dxf>
          </x14:cfRule>
          <x14:cfRule type="cellIs" priority="5207" operator="equal" id="{5607FC9A-FF31-4A63-99CE-C0ABAF6BE06B}">
            <xm:f>Tables!$B$5</xm:f>
            <x14:dxf>
              <fill>
                <patternFill>
                  <bgColor rgb="FFFFC000"/>
                </patternFill>
              </fill>
            </x14:dxf>
          </x14:cfRule>
          <x14:cfRule type="cellIs" priority="5208" operator="equal" id="{4080C08E-6177-4850-B65F-6AF8DA3B5965}">
            <xm:f>Tables!$B$6</xm:f>
            <x14:dxf>
              <fill>
                <patternFill>
                  <bgColor rgb="FFFF0000"/>
                </patternFill>
              </fill>
            </x14:dxf>
          </x14:cfRule>
          <xm:sqref>J2100:K2100</xm:sqref>
        </x14:conditionalFormatting>
        <x14:conditionalFormatting xmlns:xm="http://schemas.microsoft.com/office/excel/2006/main">
          <x14:cfRule type="cellIs" priority="5193" operator="equal" id="{0A84E9BA-F04C-4A1C-AE37-0E4A3AC09501}">
            <xm:f>Tables!$B$3</xm:f>
            <x14:dxf>
              <fill>
                <patternFill>
                  <bgColor rgb="FFFFFFCC"/>
                </patternFill>
              </fill>
            </x14:dxf>
          </x14:cfRule>
          <x14:cfRule type="cellIs" priority="5194" operator="equal" id="{288CDE04-D167-4838-8A33-D1BD89DB30B7}">
            <xm:f>Tables!$B$4</xm:f>
            <x14:dxf>
              <fill>
                <patternFill>
                  <bgColor rgb="FF92D050"/>
                </patternFill>
              </fill>
            </x14:dxf>
          </x14:cfRule>
          <x14:cfRule type="cellIs" priority="5195" operator="equal" id="{74A4B681-8EA8-4DD9-85DE-4D68A03AE3BE}">
            <xm:f>Tables!$B$5</xm:f>
            <x14:dxf>
              <fill>
                <patternFill>
                  <bgColor rgb="FFFFC000"/>
                </patternFill>
              </fill>
            </x14:dxf>
          </x14:cfRule>
          <x14:cfRule type="cellIs" priority="5196" operator="equal" id="{3D944778-C494-4B69-BE8A-B1FC0334833B}">
            <xm:f>Tables!$B$6</xm:f>
            <x14:dxf>
              <fill>
                <patternFill>
                  <bgColor rgb="FFFF0000"/>
                </patternFill>
              </fill>
            </x14:dxf>
          </x14:cfRule>
          <xm:sqref>J2105:K2105</xm:sqref>
        </x14:conditionalFormatting>
        <x14:conditionalFormatting xmlns:xm="http://schemas.microsoft.com/office/excel/2006/main">
          <x14:cfRule type="cellIs" priority="5181" operator="equal" id="{870E33B4-A2D7-49E1-BBAF-503DB2EC69E5}">
            <xm:f>Tables!$B$3</xm:f>
            <x14:dxf>
              <fill>
                <patternFill>
                  <bgColor rgb="FFFFFFCC"/>
                </patternFill>
              </fill>
            </x14:dxf>
          </x14:cfRule>
          <x14:cfRule type="cellIs" priority="5182" operator="equal" id="{7A391568-7EEF-4CB4-82A3-4FBE2C0DE1DE}">
            <xm:f>Tables!$B$4</xm:f>
            <x14:dxf>
              <fill>
                <patternFill>
                  <bgColor rgb="FF92D050"/>
                </patternFill>
              </fill>
            </x14:dxf>
          </x14:cfRule>
          <x14:cfRule type="cellIs" priority="5183" operator="equal" id="{2C788E54-EB43-4C0D-8514-FDFA304093D6}">
            <xm:f>Tables!$B$5</xm:f>
            <x14:dxf>
              <fill>
                <patternFill>
                  <bgColor rgb="FFFFC000"/>
                </patternFill>
              </fill>
            </x14:dxf>
          </x14:cfRule>
          <x14:cfRule type="cellIs" priority="5184" operator="equal" id="{95E9BCE4-E48A-42D4-A230-8E03DA54B2CB}">
            <xm:f>Tables!$B$6</xm:f>
            <x14:dxf>
              <fill>
                <patternFill>
                  <bgColor rgb="FFFF0000"/>
                </patternFill>
              </fill>
            </x14:dxf>
          </x14:cfRule>
          <xm:sqref>J2110:K2110</xm:sqref>
        </x14:conditionalFormatting>
        <x14:conditionalFormatting xmlns:xm="http://schemas.microsoft.com/office/excel/2006/main">
          <x14:cfRule type="cellIs" priority="5169" operator="equal" id="{E4C726E1-2EE7-4CDF-8A49-C0E0D1E5A8DB}">
            <xm:f>Tables!$B$3</xm:f>
            <x14:dxf>
              <fill>
                <patternFill>
                  <bgColor rgb="FFFFFFCC"/>
                </patternFill>
              </fill>
            </x14:dxf>
          </x14:cfRule>
          <x14:cfRule type="cellIs" priority="5170" operator="equal" id="{D92579FF-E1E6-45F0-A0F8-FF94020C8F00}">
            <xm:f>Tables!$B$4</xm:f>
            <x14:dxf>
              <fill>
                <patternFill>
                  <bgColor rgb="FF92D050"/>
                </patternFill>
              </fill>
            </x14:dxf>
          </x14:cfRule>
          <x14:cfRule type="cellIs" priority="5171" operator="equal" id="{A43382BD-A8F4-40E8-8A15-6C03DC903A3D}">
            <xm:f>Tables!$B$5</xm:f>
            <x14:dxf>
              <fill>
                <patternFill>
                  <bgColor rgb="FFFFC000"/>
                </patternFill>
              </fill>
            </x14:dxf>
          </x14:cfRule>
          <x14:cfRule type="cellIs" priority="5172" operator="equal" id="{D4252E36-BF9A-402D-B051-1F5C81C0F701}">
            <xm:f>Tables!$B$6</xm:f>
            <x14:dxf>
              <fill>
                <patternFill>
                  <bgColor rgb="FFFF0000"/>
                </patternFill>
              </fill>
            </x14:dxf>
          </x14:cfRule>
          <xm:sqref>J2115:K2115</xm:sqref>
        </x14:conditionalFormatting>
        <x14:conditionalFormatting xmlns:xm="http://schemas.microsoft.com/office/excel/2006/main">
          <x14:cfRule type="cellIs" priority="5157" operator="equal" id="{638F5853-B8E7-4D51-BF42-ED465135BD9E}">
            <xm:f>Tables!$B$3</xm:f>
            <x14:dxf>
              <fill>
                <patternFill>
                  <bgColor rgb="FFFFFFCC"/>
                </patternFill>
              </fill>
            </x14:dxf>
          </x14:cfRule>
          <x14:cfRule type="cellIs" priority="5158" operator="equal" id="{954C8BEA-DCD4-4327-8034-293827E3EE85}">
            <xm:f>Tables!$B$4</xm:f>
            <x14:dxf>
              <fill>
                <patternFill>
                  <bgColor rgb="FF92D050"/>
                </patternFill>
              </fill>
            </x14:dxf>
          </x14:cfRule>
          <x14:cfRule type="cellIs" priority="5159" operator="equal" id="{25C71283-3269-4386-BE63-007EDB4FA1EB}">
            <xm:f>Tables!$B$5</xm:f>
            <x14:dxf>
              <fill>
                <patternFill>
                  <bgColor rgb="FFFFC000"/>
                </patternFill>
              </fill>
            </x14:dxf>
          </x14:cfRule>
          <x14:cfRule type="cellIs" priority="5160" operator="equal" id="{3F1AE977-8171-4C98-BADA-234908A19F9F}">
            <xm:f>Tables!$B$6</xm:f>
            <x14:dxf>
              <fill>
                <patternFill>
                  <bgColor rgb="FFFF0000"/>
                </patternFill>
              </fill>
            </x14:dxf>
          </x14:cfRule>
          <xm:sqref>J2121:K2121</xm:sqref>
        </x14:conditionalFormatting>
        <x14:conditionalFormatting xmlns:xm="http://schemas.microsoft.com/office/excel/2006/main">
          <x14:cfRule type="cellIs" priority="5153" operator="equal" id="{A1FED988-DC6D-4A6E-8C1E-EDDD82B11B19}">
            <xm:f>Tables!$B$3</xm:f>
            <x14:dxf>
              <fill>
                <patternFill>
                  <bgColor rgb="FFFFFFCC"/>
                </patternFill>
              </fill>
            </x14:dxf>
          </x14:cfRule>
          <x14:cfRule type="cellIs" priority="5154" operator="equal" id="{C7B7DDDA-943C-4DBF-B97E-210EF3E43FE5}">
            <xm:f>Tables!$B$4</xm:f>
            <x14:dxf>
              <fill>
                <patternFill>
                  <bgColor rgb="FF92D050"/>
                </patternFill>
              </fill>
            </x14:dxf>
          </x14:cfRule>
          <x14:cfRule type="cellIs" priority="5155" operator="equal" id="{205D3797-B51F-4531-A432-76A63FD12A73}">
            <xm:f>Tables!$B$5</xm:f>
            <x14:dxf>
              <fill>
                <patternFill>
                  <bgColor rgb="FFFFC000"/>
                </patternFill>
              </fill>
            </x14:dxf>
          </x14:cfRule>
          <x14:cfRule type="cellIs" priority="5156" operator="equal" id="{2068DB0C-133D-4B13-B2FC-6972B5D041DA}">
            <xm:f>Tables!$B$6</xm:f>
            <x14:dxf>
              <fill>
                <patternFill>
                  <bgColor rgb="FFFF0000"/>
                </patternFill>
              </fill>
            </x14:dxf>
          </x14:cfRule>
          <xm:sqref>Q2121</xm:sqref>
        </x14:conditionalFormatting>
        <x14:conditionalFormatting xmlns:xm="http://schemas.microsoft.com/office/excel/2006/main">
          <x14:cfRule type="cellIs" priority="5149" operator="equal" id="{C4071A7D-5EDA-48E1-8577-3CFF90C5F449}">
            <xm:f>Tables!$B$3</xm:f>
            <x14:dxf>
              <fill>
                <patternFill>
                  <bgColor rgb="FFFFFFCC"/>
                </patternFill>
              </fill>
            </x14:dxf>
          </x14:cfRule>
          <x14:cfRule type="cellIs" priority="5150" operator="equal" id="{58F7BDE7-9886-43F9-901A-95839E5A46B8}">
            <xm:f>Tables!$B$4</xm:f>
            <x14:dxf>
              <fill>
                <patternFill>
                  <bgColor rgb="FF92D050"/>
                </patternFill>
              </fill>
            </x14:dxf>
          </x14:cfRule>
          <x14:cfRule type="cellIs" priority="5151" operator="equal" id="{E8C62778-782D-4955-A8E9-642E20F12FFA}">
            <xm:f>Tables!$B$5</xm:f>
            <x14:dxf>
              <fill>
                <patternFill>
                  <bgColor rgb="FFFFC000"/>
                </patternFill>
              </fill>
            </x14:dxf>
          </x14:cfRule>
          <x14:cfRule type="cellIs" priority="5152" operator="equal" id="{CB8AC744-3986-49BA-8817-A423027E808F}">
            <xm:f>Tables!$B$6</xm:f>
            <x14:dxf>
              <fill>
                <patternFill>
                  <bgColor rgb="FFFF0000"/>
                </patternFill>
              </fill>
            </x14:dxf>
          </x14:cfRule>
          <xm:sqref>M2121</xm:sqref>
        </x14:conditionalFormatting>
        <x14:conditionalFormatting xmlns:xm="http://schemas.microsoft.com/office/excel/2006/main">
          <x14:cfRule type="cellIs" priority="5145" operator="equal" id="{46672ADF-F20C-46D3-B2AC-2C2C2F3D9081}">
            <xm:f>Tables!$B$3</xm:f>
            <x14:dxf>
              <fill>
                <patternFill>
                  <bgColor rgb="FFFFFFCC"/>
                </patternFill>
              </fill>
            </x14:dxf>
          </x14:cfRule>
          <x14:cfRule type="cellIs" priority="5146" operator="equal" id="{817A2FC4-831F-4DD3-93E7-27FDFD8FBCF6}">
            <xm:f>Tables!$B$4</xm:f>
            <x14:dxf>
              <fill>
                <patternFill>
                  <bgColor rgb="FF92D050"/>
                </patternFill>
              </fill>
            </x14:dxf>
          </x14:cfRule>
          <x14:cfRule type="cellIs" priority="5147" operator="equal" id="{9804E292-07F1-4774-B6F7-5071F670E2B4}">
            <xm:f>Tables!$B$5</xm:f>
            <x14:dxf>
              <fill>
                <patternFill>
                  <bgColor rgb="FFFFC000"/>
                </patternFill>
              </fill>
            </x14:dxf>
          </x14:cfRule>
          <x14:cfRule type="cellIs" priority="5148" operator="equal" id="{1D508DA2-60B4-47B0-A45C-AC5B02DF74A7}">
            <xm:f>Tables!$B$6</xm:f>
            <x14:dxf>
              <fill>
                <patternFill>
                  <bgColor rgb="FFFF0000"/>
                </patternFill>
              </fill>
            </x14:dxf>
          </x14:cfRule>
          <xm:sqref>J2126:K2126</xm:sqref>
        </x14:conditionalFormatting>
        <x14:conditionalFormatting xmlns:xm="http://schemas.microsoft.com/office/excel/2006/main">
          <x14:cfRule type="cellIs" priority="5141" operator="equal" id="{B36997A8-A106-40A0-9E85-CB13EB844F12}">
            <xm:f>Tables!$B$3</xm:f>
            <x14:dxf>
              <fill>
                <patternFill>
                  <bgColor rgb="FFFFFFCC"/>
                </patternFill>
              </fill>
            </x14:dxf>
          </x14:cfRule>
          <x14:cfRule type="cellIs" priority="5142" operator="equal" id="{85367002-88C1-4356-A7D7-FB57372E2022}">
            <xm:f>Tables!$B$4</xm:f>
            <x14:dxf>
              <fill>
                <patternFill>
                  <bgColor rgb="FF92D050"/>
                </patternFill>
              </fill>
            </x14:dxf>
          </x14:cfRule>
          <x14:cfRule type="cellIs" priority="5143" operator="equal" id="{A303E8D7-5C9F-461C-B145-B3D8A7095B70}">
            <xm:f>Tables!$B$5</xm:f>
            <x14:dxf>
              <fill>
                <patternFill>
                  <bgColor rgb="FFFFC000"/>
                </patternFill>
              </fill>
            </x14:dxf>
          </x14:cfRule>
          <x14:cfRule type="cellIs" priority="5144" operator="equal" id="{01DA0F4D-B103-4A29-B91D-AA41FA44261D}">
            <xm:f>Tables!$B$6</xm:f>
            <x14:dxf>
              <fill>
                <patternFill>
                  <bgColor rgb="FFFF0000"/>
                </patternFill>
              </fill>
            </x14:dxf>
          </x14:cfRule>
          <xm:sqref>Q2126</xm:sqref>
        </x14:conditionalFormatting>
        <x14:conditionalFormatting xmlns:xm="http://schemas.microsoft.com/office/excel/2006/main">
          <x14:cfRule type="cellIs" priority="5137" operator="equal" id="{5B941CE5-7D60-43CE-AA37-B8E46DFE680E}">
            <xm:f>Tables!$B$3</xm:f>
            <x14:dxf>
              <fill>
                <patternFill>
                  <bgColor rgb="FFFFFFCC"/>
                </patternFill>
              </fill>
            </x14:dxf>
          </x14:cfRule>
          <x14:cfRule type="cellIs" priority="5138" operator="equal" id="{1A824B0A-0786-4098-9765-1B368F899C1D}">
            <xm:f>Tables!$B$4</xm:f>
            <x14:dxf>
              <fill>
                <patternFill>
                  <bgColor rgb="FF92D050"/>
                </patternFill>
              </fill>
            </x14:dxf>
          </x14:cfRule>
          <x14:cfRule type="cellIs" priority="5139" operator="equal" id="{707E0446-3BEC-4FE4-8E71-BD8B55356E52}">
            <xm:f>Tables!$B$5</xm:f>
            <x14:dxf>
              <fill>
                <patternFill>
                  <bgColor rgb="FFFFC000"/>
                </patternFill>
              </fill>
            </x14:dxf>
          </x14:cfRule>
          <x14:cfRule type="cellIs" priority="5140" operator="equal" id="{7F064A36-2D83-4427-8988-DD608FF2047E}">
            <xm:f>Tables!$B$6</xm:f>
            <x14:dxf>
              <fill>
                <patternFill>
                  <bgColor rgb="FFFF0000"/>
                </patternFill>
              </fill>
            </x14:dxf>
          </x14:cfRule>
          <xm:sqref>M2126</xm:sqref>
        </x14:conditionalFormatting>
        <x14:conditionalFormatting xmlns:xm="http://schemas.microsoft.com/office/excel/2006/main">
          <x14:cfRule type="cellIs" priority="5133" operator="equal" id="{0BF89B18-9533-4683-B725-A83CF860C62E}">
            <xm:f>Tables!$B$3</xm:f>
            <x14:dxf>
              <fill>
                <patternFill>
                  <bgColor rgb="FFFFFFCC"/>
                </patternFill>
              </fill>
            </x14:dxf>
          </x14:cfRule>
          <x14:cfRule type="cellIs" priority="5134" operator="equal" id="{A0FEBF3A-7F09-4C54-880C-1842C57D4FCF}">
            <xm:f>Tables!$B$4</xm:f>
            <x14:dxf>
              <fill>
                <patternFill>
                  <bgColor rgb="FF92D050"/>
                </patternFill>
              </fill>
            </x14:dxf>
          </x14:cfRule>
          <x14:cfRule type="cellIs" priority="5135" operator="equal" id="{B88EBD16-428F-4EFD-AD16-8A1CEC6777F1}">
            <xm:f>Tables!$B$5</xm:f>
            <x14:dxf>
              <fill>
                <patternFill>
                  <bgColor rgb="FFFFC000"/>
                </patternFill>
              </fill>
            </x14:dxf>
          </x14:cfRule>
          <x14:cfRule type="cellIs" priority="5136" operator="equal" id="{B72FC0F3-8F6D-4717-B458-BE2DFAB531CC}">
            <xm:f>Tables!$B$6</xm:f>
            <x14:dxf>
              <fill>
                <patternFill>
                  <bgColor rgb="FFFF0000"/>
                </patternFill>
              </fill>
            </x14:dxf>
          </x14:cfRule>
          <xm:sqref>J2131:K2131</xm:sqref>
        </x14:conditionalFormatting>
        <x14:conditionalFormatting xmlns:xm="http://schemas.microsoft.com/office/excel/2006/main">
          <x14:cfRule type="cellIs" priority="5129" operator="equal" id="{AE7A527B-7ADE-409E-8358-CC76AAF3F08C}">
            <xm:f>Tables!$B$3</xm:f>
            <x14:dxf>
              <fill>
                <patternFill>
                  <bgColor rgb="FFFFFFCC"/>
                </patternFill>
              </fill>
            </x14:dxf>
          </x14:cfRule>
          <x14:cfRule type="cellIs" priority="5130" operator="equal" id="{F71BBA23-B162-4791-911A-489624194721}">
            <xm:f>Tables!$B$4</xm:f>
            <x14:dxf>
              <fill>
                <patternFill>
                  <bgColor rgb="FF92D050"/>
                </patternFill>
              </fill>
            </x14:dxf>
          </x14:cfRule>
          <x14:cfRule type="cellIs" priority="5131" operator="equal" id="{569117DB-FFC9-4DDA-A076-61A93CE7E7A5}">
            <xm:f>Tables!$B$5</xm:f>
            <x14:dxf>
              <fill>
                <patternFill>
                  <bgColor rgb="FFFFC000"/>
                </patternFill>
              </fill>
            </x14:dxf>
          </x14:cfRule>
          <x14:cfRule type="cellIs" priority="5132" operator="equal" id="{F7636758-6A1B-46CE-BA8E-2B5D912B6BE6}">
            <xm:f>Tables!$B$6</xm:f>
            <x14:dxf>
              <fill>
                <patternFill>
                  <bgColor rgb="FFFF0000"/>
                </patternFill>
              </fill>
            </x14:dxf>
          </x14:cfRule>
          <xm:sqref>Q2131</xm:sqref>
        </x14:conditionalFormatting>
        <x14:conditionalFormatting xmlns:xm="http://schemas.microsoft.com/office/excel/2006/main">
          <x14:cfRule type="cellIs" priority="5125" operator="equal" id="{CA949FC4-BFAC-43B6-BA70-785FBB0E9049}">
            <xm:f>Tables!$B$3</xm:f>
            <x14:dxf>
              <fill>
                <patternFill>
                  <bgColor rgb="FFFFFFCC"/>
                </patternFill>
              </fill>
            </x14:dxf>
          </x14:cfRule>
          <x14:cfRule type="cellIs" priority="5126" operator="equal" id="{A9DFA388-8056-48B1-B79A-E39136A765CD}">
            <xm:f>Tables!$B$4</xm:f>
            <x14:dxf>
              <fill>
                <patternFill>
                  <bgColor rgb="FF92D050"/>
                </patternFill>
              </fill>
            </x14:dxf>
          </x14:cfRule>
          <x14:cfRule type="cellIs" priority="5127" operator="equal" id="{E74E0F7E-C157-4E61-BABD-61078034223D}">
            <xm:f>Tables!$B$5</xm:f>
            <x14:dxf>
              <fill>
                <patternFill>
                  <bgColor rgb="FFFFC000"/>
                </patternFill>
              </fill>
            </x14:dxf>
          </x14:cfRule>
          <x14:cfRule type="cellIs" priority="5128" operator="equal" id="{B772E225-A340-4CD6-B786-CDD161D64F03}">
            <xm:f>Tables!$B$6</xm:f>
            <x14:dxf>
              <fill>
                <patternFill>
                  <bgColor rgb="FFFF0000"/>
                </patternFill>
              </fill>
            </x14:dxf>
          </x14:cfRule>
          <xm:sqref>M2131</xm:sqref>
        </x14:conditionalFormatting>
        <x14:conditionalFormatting xmlns:xm="http://schemas.microsoft.com/office/excel/2006/main">
          <x14:cfRule type="cellIs" priority="5121" operator="equal" id="{E4BD59BF-1295-4514-86CE-5E273813440E}">
            <xm:f>Tables!$B$3</xm:f>
            <x14:dxf>
              <fill>
                <patternFill>
                  <bgColor rgb="FFFFFFCC"/>
                </patternFill>
              </fill>
            </x14:dxf>
          </x14:cfRule>
          <x14:cfRule type="cellIs" priority="5122" operator="equal" id="{65E02BA8-C49B-40A3-A643-15356C050DF3}">
            <xm:f>Tables!$B$4</xm:f>
            <x14:dxf>
              <fill>
                <patternFill>
                  <bgColor rgb="FF92D050"/>
                </patternFill>
              </fill>
            </x14:dxf>
          </x14:cfRule>
          <x14:cfRule type="cellIs" priority="5123" operator="equal" id="{2D4F799F-7831-4F3A-9680-84A0E28B1339}">
            <xm:f>Tables!$B$5</xm:f>
            <x14:dxf>
              <fill>
                <patternFill>
                  <bgColor rgb="FFFFC000"/>
                </patternFill>
              </fill>
            </x14:dxf>
          </x14:cfRule>
          <x14:cfRule type="cellIs" priority="5124" operator="equal" id="{EE19025C-DC48-4ABE-B456-FC7599C4E0D8}">
            <xm:f>Tables!$B$6</xm:f>
            <x14:dxf>
              <fill>
                <patternFill>
                  <bgColor rgb="FFFF0000"/>
                </patternFill>
              </fill>
            </x14:dxf>
          </x14:cfRule>
          <xm:sqref>J2136:K2136</xm:sqref>
        </x14:conditionalFormatting>
        <x14:conditionalFormatting xmlns:xm="http://schemas.microsoft.com/office/excel/2006/main">
          <x14:cfRule type="cellIs" priority="5117" operator="equal" id="{DDEFDEE6-97F2-4506-870E-FC711FE0916B}">
            <xm:f>Tables!$B$3</xm:f>
            <x14:dxf>
              <fill>
                <patternFill>
                  <bgColor rgb="FFFFFFCC"/>
                </patternFill>
              </fill>
            </x14:dxf>
          </x14:cfRule>
          <x14:cfRule type="cellIs" priority="5118" operator="equal" id="{21C1EEA2-B9BB-472F-94CE-40F590AEA2A8}">
            <xm:f>Tables!$B$4</xm:f>
            <x14:dxf>
              <fill>
                <patternFill>
                  <bgColor rgb="FF92D050"/>
                </patternFill>
              </fill>
            </x14:dxf>
          </x14:cfRule>
          <x14:cfRule type="cellIs" priority="5119" operator="equal" id="{C21036FF-8B0D-4EC6-9DAE-10A07B28DA16}">
            <xm:f>Tables!$B$5</xm:f>
            <x14:dxf>
              <fill>
                <patternFill>
                  <bgColor rgb="FFFFC000"/>
                </patternFill>
              </fill>
            </x14:dxf>
          </x14:cfRule>
          <x14:cfRule type="cellIs" priority="5120" operator="equal" id="{9F5C88EB-50F5-4D36-B2C6-F2E54EEA9830}">
            <xm:f>Tables!$B$6</xm:f>
            <x14:dxf>
              <fill>
                <patternFill>
                  <bgColor rgb="FFFF0000"/>
                </patternFill>
              </fill>
            </x14:dxf>
          </x14:cfRule>
          <xm:sqref>Q2136</xm:sqref>
        </x14:conditionalFormatting>
        <x14:conditionalFormatting xmlns:xm="http://schemas.microsoft.com/office/excel/2006/main">
          <x14:cfRule type="cellIs" priority="5113" operator="equal" id="{F0121215-3A5C-4661-AF46-5B05600E4795}">
            <xm:f>Tables!$B$3</xm:f>
            <x14:dxf>
              <fill>
                <patternFill>
                  <bgColor rgb="FFFFFFCC"/>
                </patternFill>
              </fill>
            </x14:dxf>
          </x14:cfRule>
          <x14:cfRule type="cellIs" priority="5114" operator="equal" id="{6AB0A1DB-2B26-4932-BD84-8EE56F07307B}">
            <xm:f>Tables!$B$4</xm:f>
            <x14:dxf>
              <fill>
                <patternFill>
                  <bgColor rgb="FF92D050"/>
                </patternFill>
              </fill>
            </x14:dxf>
          </x14:cfRule>
          <x14:cfRule type="cellIs" priority="5115" operator="equal" id="{40DDB53B-211B-48AF-8890-BA8EDBF880F5}">
            <xm:f>Tables!$B$5</xm:f>
            <x14:dxf>
              <fill>
                <patternFill>
                  <bgColor rgb="FFFFC000"/>
                </patternFill>
              </fill>
            </x14:dxf>
          </x14:cfRule>
          <x14:cfRule type="cellIs" priority="5116" operator="equal" id="{9B3F5294-3146-4A33-ACDB-33D969B51B97}">
            <xm:f>Tables!$B$6</xm:f>
            <x14:dxf>
              <fill>
                <patternFill>
                  <bgColor rgb="FFFF0000"/>
                </patternFill>
              </fill>
            </x14:dxf>
          </x14:cfRule>
          <xm:sqref>M2136</xm:sqref>
        </x14:conditionalFormatting>
        <x14:conditionalFormatting xmlns:xm="http://schemas.microsoft.com/office/excel/2006/main">
          <x14:cfRule type="cellIs" priority="5109" operator="equal" id="{140C9868-631E-44BC-A744-B9E80F500A3A}">
            <xm:f>Tables!$B$3</xm:f>
            <x14:dxf>
              <fill>
                <patternFill>
                  <bgColor rgb="FFFFFFCC"/>
                </patternFill>
              </fill>
            </x14:dxf>
          </x14:cfRule>
          <x14:cfRule type="cellIs" priority="5110" operator="equal" id="{B1B6943A-457F-4711-8F32-947FBC9E4F95}">
            <xm:f>Tables!$B$4</xm:f>
            <x14:dxf>
              <fill>
                <patternFill>
                  <bgColor rgb="FF92D050"/>
                </patternFill>
              </fill>
            </x14:dxf>
          </x14:cfRule>
          <x14:cfRule type="cellIs" priority="5111" operator="equal" id="{33ACC30E-3AA0-49C5-A0B8-CD7EB58D831E}">
            <xm:f>Tables!$B$5</xm:f>
            <x14:dxf>
              <fill>
                <patternFill>
                  <bgColor rgb="FFFFC000"/>
                </patternFill>
              </fill>
            </x14:dxf>
          </x14:cfRule>
          <x14:cfRule type="cellIs" priority="5112" operator="equal" id="{D2FE1C3C-D33F-44D2-8C3D-795AEDE98B2E}">
            <xm:f>Tables!$B$6</xm:f>
            <x14:dxf>
              <fill>
                <patternFill>
                  <bgColor rgb="FFFF0000"/>
                </patternFill>
              </fill>
            </x14:dxf>
          </x14:cfRule>
          <xm:sqref>J2141:K2141</xm:sqref>
        </x14:conditionalFormatting>
        <x14:conditionalFormatting xmlns:xm="http://schemas.microsoft.com/office/excel/2006/main">
          <x14:cfRule type="cellIs" priority="5105" operator="equal" id="{29F3EC3C-4566-400A-A491-08F0763FE917}">
            <xm:f>Tables!$B$3</xm:f>
            <x14:dxf>
              <fill>
                <patternFill>
                  <bgColor rgb="FFFFFFCC"/>
                </patternFill>
              </fill>
            </x14:dxf>
          </x14:cfRule>
          <x14:cfRule type="cellIs" priority="5106" operator="equal" id="{BDE6B640-1141-42B6-958A-4557F55B0629}">
            <xm:f>Tables!$B$4</xm:f>
            <x14:dxf>
              <fill>
                <patternFill>
                  <bgColor rgb="FF92D050"/>
                </patternFill>
              </fill>
            </x14:dxf>
          </x14:cfRule>
          <x14:cfRule type="cellIs" priority="5107" operator="equal" id="{400C6A14-E380-42C7-B949-7FCB628D61BF}">
            <xm:f>Tables!$B$5</xm:f>
            <x14:dxf>
              <fill>
                <patternFill>
                  <bgColor rgb="FFFFC000"/>
                </patternFill>
              </fill>
            </x14:dxf>
          </x14:cfRule>
          <x14:cfRule type="cellIs" priority="5108" operator="equal" id="{8B39BCFE-3256-4290-9A3B-31088D9294BE}">
            <xm:f>Tables!$B$6</xm:f>
            <x14:dxf>
              <fill>
                <patternFill>
                  <bgColor rgb="FFFF0000"/>
                </patternFill>
              </fill>
            </x14:dxf>
          </x14:cfRule>
          <xm:sqref>Q2141</xm:sqref>
        </x14:conditionalFormatting>
        <x14:conditionalFormatting xmlns:xm="http://schemas.microsoft.com/office/excel/2006/main">
          <x14:cfRule type="cellIs" priority="5101" operator="equal" id="{C92F5DE6-1393-47B7-874E-5043B02D7172}">
            <xm:f>Tables!$B$3</xm:f>
            <x14:dxf>
              <fill>
                <patternFill>
                  <bgColor rgb="FFFFFFCC"/>
                </patternFill>
              </fill>
            </x14:dxf>
          </x14:cfRule>
          <x14:cfRule type="cellIs" priority="5102" operator="equal" id="{5D6C51AB-BB15-4E45-B923-6B657A290767}">
            <xm:f>Tables!$B$4</xm:f>
            <x14:dxf>
              <fill>
                <patternFill>
                  <bgColor rgb="FF92D050"/>
                </patternFill>
              </fill>
            </x14:dxf>
          </x14:cfRule>
          <x14:cfRule type="cellIs" priority="5103" operator="equal" id="{4A18B3D5-3530-41B6-98D1-4802D2F0BE76}">
            <xm:f>Tables!$B$5</xm:f>
            <x14:dxf>
              <fill>
                <patternFill>
                  <bgColor rgb="FFFFC000"/>
                </patternFill>
              </fill>
            </x14:dxf>
          </x14:cfRule>
          <x14:cfRule type="cellIs" priority="5104" operator="equal" id="{BDE8E950-59ED-4599-AC96-BFC1FC6BFF79}">
            <xm:f>Tables!$B$6</xm:f>
            <x14:dxf>
              <fill>
                <patternFill>
                  <bgColor rgb="FFFF0000"/>
                </patternFill>
              </fill>
            </x14:dxf>
          </x14:cfRule>
          <xm:sqref>M2141</xm:sqref>
        </x14:conditionalFormatting>
        <x14:conditionalFormatting xmlns:xm="http://schemas.microsoft.com/office/excel/2006/main">
          <x14:cfRule type="cellIs" priority="5097" operator="equal" id="{5EF922DB-630B-4EBD-8D11-EE33C016050B}">
            <xm:f>Tables!$B$3</xm:f>
            <x14:dxf>
              <fill>
                <patternFill>
                  <bgColor rgb="FFFFFFCC"/>
                </patternFill>
              </fill>
            </x14:dxf>
          </x14:cfRule>
          <x14:cfRule type="cellIs" priority="5098" operator="equal" id="{3D97275B-2F5A-4067-BDEB-C1200B3CE2B9}">
            <xm:f>Tables!$B$4</xm:f>
            <x14:dxf>
              <fill>
                <patternFill>
                  <bgColor rgb="FF92D050"/>
                </patternFill>
              </fill>
            </x14:dxf>
          </x14:cfRule>
          <x14:cfRule type="cellIs" priority="5099" operator="equal" id="{D6B91124-5E62-4B85-8EBF-3487ED806A3C}">
            <xm:f>Tables!$B$5</xm:f>
            <x14:dxf>
              <fill>
                <patternFill>
                  <bgColor rgb="FFFFC000"/>
                </patternFill>
              </fill>
            </x14:dxf>
          </x14:cfRule>
          <x14:cfRule type="cellIs" priority="5100" operator="equal" id="{5644E8C6-5E07-46A1-BBA8-A684997E79A1}">
            <xm:f>Tables!$B$6</xm:f>
            <x14:dxf>
              <fill>
                <patternFill>
                  <bgColor rgb="FFFF0000"/>
                </patternFill>
              </fill>
            </x14:dxf>
          </x14:cfRule>
          <xm:sqref>J2146:K2146</xm:sqref>
        </x14:conditionalFormatting>
        <x14:conditionalFormatting xmlns:xm="http://schemas.microsoft.com/office/excel/2006/main">
          <x14:cfRule type="cellIs" priority="5093" operator="equal" id="{644A6158-767F-47FB-8305-69261BF4BBB0}">
            <xm:f>Tables!$B$3</xm:f>
            <x14:dxf>
              <fill>
                <patternFill>
                  <bgColor rgb="FFFFFFCC"/>
                </patternFill>
              </fill>
            </x14:dxf>
          </x14:cfRule>
          <x14:cfRule type="cellIs" priority="5094" operator="equal" id="{5F0CCF95-85D9-44B5-BF7B-EDA855057F74}">
            <xm:f>Tables!$B$4</xm:f>
            <x14:dxf>
              <fill>
                <patternFill>
                  <bgColor rgb="FF92D050"/>
                </patternFill>
              </fill>
            </x14:dxf>
          </x14:cfRule>
          <x14:cfRule type="cellIs" priority="5095" operator="equal" id="{3647114C-D2B1-482E-AD7B-5C0C7D37BCE3}">
            <xm:f>Tables!$B$5</xm:f>
            <x14:dxf>
              <fill>
                <patternFill>
                  <bgColor rgb="FFFFC000"/>
                </patternFill>
              </fill>
            </x14:dxf>
          </x14:cfRule>
          <x14:cfRule type="cellIs" priority="5096" operator="equal" id="{0069E758-0905-4A5C-9FDB-39B3780F5989}">
            <xm:f>Tables!$B$6</xm:f>
            <x14:dxf>
              <fill>
                <patternFill>
                  <bgColor rgb="FFFF0000"/>
                </patternFill>
              </fill>
            </x14:dxf>
          </x14:cfRule>
          <xm:sqref>Q2146</xm:sqref>
        </x14:conditionalFormatting>
        <x14:conditionalFormatting xmlns:xm="http://schemas.microsoft.com/office/excel/2006/main">
          <x14:cfRule type="cellIs" priority="5089" operator="equal" id="{0F6E23B7-A886-461A-83FA-1CD2C0A2A567}">
            <xm:f>Tables!$B$3</xm:f>
            <x14:dxf>
              <fill>
                <patternFill>
                  <bgColor rgb="FFFFFFCC"/>
                </patternFill>
              </fill>
            </x14:dxf>
          </x14:cfRule>
          <x14:cfRule type="cellIs" priority="5090" operator="equal" id="{2CB196F3-AB37-479F-949B-59B9951C4E05}">
            <xm:f>Tables!$B$4</xm:f>
            <x14:dxf>
              <fill>
                <patternFill>
                  <bgColor rgb="FF92D050"/>
                </patternFill>
              </fill>
            </x14:dxf>
          </x14:cfRule>
          <x14:cfRule type="cellIs" priority="5091" operator="equal" id="{2D5B9ACB-A666-4EF5-8368-D08D21FF362B}">
            <xm:f>Tables!$B$5</xm:f>
            <x14:dxf>
              <fill>
                <patternFill>
                  <bgColor rgb="FFFFC000"/>
                </patternFill>
              </fill>
            </x14:dxf>
          </x14:cfRule>
          <x14:cfRule type="cellIs" priority="5092" operator="equal" id="{1DE8D1FF-EB4C-4F72-B7E6-BF8A83BAC2C7}">
            <xm:f>Tables!$B$6</xm:f>
            <x14:dxf>
              <fill>
                <patternFill>
                  <bgColor rgb="FFFF0000"/>
                </patternFill>
              </fill>
            </x14:dxf>
          </x14:cfRule>
          <xm:sqref>M2146</xm:sqref>
        </x14:conditionalFormatting>
        <x14:conditionalFormatting xmlns:xm="http://schemas.microsoft.com/office/excel/2006/main">
          <x14:cfRule type="cellIs" priority="5085" operator="equal" id="{858F1D15-32C6-4E9B-858D-1A29812988D9}">
            <xm:f>Tables!$B$3</xm:f>
            <x14:dxf>
              <fill>
                <patternFill>
                  <bgColor rgb="FFFFFFCC"/>
                </patternFill>
              </fill>
            </x14:dxf>
          </x14:cfRule>
          <x14:cfRule type="cellIs" priority="5086" operator="equal" id="{97314C95-CE68-40B2-88D0-5E763CFB0AFA}">
            <xm:f>Tables!$B$4</xm:f>
            <x14:dxf>
              <fill>
                <patternFill>
                  <bgColor rgb="FF92D050"/>
                </patternFill>
              </fill>
            </x14:dxf>
          </x14:cfRule>
          <x14:cfRule type="cellIs" priority="5087" operator="equal" id="{EB5C8567-EB8C-457D-B152-B1A791182DC8}">
            <xm:f>Tables!$B$5</xm:f>
            <x14:dxf>
              <fill>
                <patternFill>
                  <bgColor rgb="FFFFC000"/>
                </patternFill>
              </fill>
            </x14:dxf>
          </x14:cfRule>
          <x14:cfRule type="cellIs" priority="5088" operator="equal" id="{3FA84ABF-4094-428C-8DCB-2F800A4F5A92}">
            <xm:f>Tables!$B$6</xm:f>
            <x14:dxf>
              <fill>
                <patternFill>
                  <bgColor rgb="FFFF0000"/>
                </patternFill>
              </fill>
            </x14:dxf>
          </x14:cfRule>
          <xm:sqref>J2151:K2151</xm:sqref>
        </x14:conditionalFormatting>
        <x14:conditionalFormatting xmlns:xm="http://schemas.microsoft.com/office/excel/2006/main">
          <x14:cfRule type="cellIs" priority="5081" operator="equal" id="{3821574A-2653-4D86-933B-598673E6AB72}">
            <xm:f>Tables!$B$3</xm:f>
            <x14:dxf>
              <fill>
                <patternFill>
                  <bgColor rgb="FFFFFFCC"/>
                </patternFill>
              </fill>
            </x14:dxf>
          </x14:cfRule>
          <x14:cfRule type="cellIs" priority="5082" operator="equal" id="{088892B3-49AC-4F35-A564-AA3CE3F5AEA5}">
            <xm:f>Tables!$B$4</xm:f>
            <x14:dxf>
              <fill>
                <patternFill>
                  <bgColor rgb="FF92D050"/>
                </patternFill>
              </fill>
            </x14:dxf>
          </x14:cfRule>
          <x14:cfRule type="cellIs" priority="5083" operator="equal" id="{DEF0C37C-FA37-4112-A1C3-12EF65ABFC01}">
            <xm:f>Tables!$B$5</xm:f>
            <x14:dxf>
              <fill>
                <patternFill>
                  <bgColor rgb="FFFFC000"/>
                </patternFill>
              </fill>
            </x14:dxf>
          </x14:cfRule>
          <x14:cfRule type="cellIs" priority="5084" operator="equal" id="{87781686-2B43-4196-9B3C-71FC2F589985}">
            <xm:f>Tables!$B$6</xm:f>
            <x14:dxf>
              <fill>
                <patternFill>
                  <bgColor rgb="FFFF0000"/>
                </patternFill>
              </fill>
            </x14:dxf>
          </x14:cfRule>
          <xm:sqref>Q2151</xm:sqref>
        </x14:conditionalFormatting>
        <x14:conditionalFormatting xmlns:xm="http://schemas.microsoft.com/office/excel/2006/main">
          <x14:cfRule type="cellIs" priority="5077" operator="equal" id="{CC1FCF88-7400-4D35-88C0-AA4C7ADF711B}">
            <xm:f>Tables!$B$3</xm:f>
            <x14:dxf>
              <fill>
                <patternFill>
                  <bgColor rgb="FFFFFFCC"/>
                </patternFill>
              </fill>
            </x14:dxf>
          </x14:cfRule>
          <x14:cfRule type="cellIs" priority="5078" operator="equal" id="{C2DC1E74-D205-46E5-BEAD-C2FD7A03CD40}">
            <xm:f>Tables!$B$4</xm:f>
            <x14:dxf>
              <fill>
                <patternFill>
                  <bgColor rgb="FF92D050"/>
                </patternFill>
              </fill>
            </x14:dxf>
          </x14:cfRule>
          <x14:cfRule type="cellIs" priority="5079" operator="equal" id="{B37D0659-E7AD-4253-B902-BBAB8204B1FB}">
            <xm:f>Tables!$B$5</xm:f>
            <x14:dxf>
              <fill>
                <patternFill>
                  <bgColor rgb="FFFFC000"/>
                </patternFill>
              </fill>
            </x14:dxf>
          </x14:cfRule>
          <x14:cfRule type="cellIs" priority="5080" operator="equal" id="{E0298ED6-36FF-46D2-9FEE-30707BCB39A1}">
            <xm:f>Tables!$B$6</xm:f>
            <x14:dxf>
              <fill>
                <patternFill>
                  <bgColor rgb="FFFF0000"/>
                </patternFill>
              </fill>
            </x14:dxf>
          </x14:cfRule>
          <xm:sqref>M2151</xm:sqref>
        </x14:conditionalFormatting>
        <x14:conditionalFormatting xmlns:xm="http://schemas.microsoft.com/office/excel/2006/main">
          <x14:cfRule type="cellIs" priority="5073" operator="equal" id="{A30CBA20-2894-4A44-B76F-C7178444EC5F}">
            <xm:f>Tables!$B$3</xm:f>
            <x14:dxf>
              <fill>
                <patternFill>
                  <bgColor rgb="FFFFFFCC"/>
                </patternFill>
              </fill>
            </x14:dxf>
          </x14:cfRule>
          <x14:cfRule type="cellIs" priority="5074" operator="equal" id="{E44F1D4F-CB36-49C5-A98B-C76B9EFCC12C}">
            <xm:f>Tables!$B$4</xm:f>
            <x14:dxf>
              <fill>
                <patternFill>
                  <bgColor rgb="FF92D050"/>
                </patternFill>
              </fill>
            </x14:dxf>
          </x14:cfRule>
          <x14:cfRule type="cellIs" priority="5075" operator="equal" id="{30F64116-51C7-4479-BB25-31CC67D61C49}">
            <xm:f>Tables!$B$5</xm:f>
            <x14:dxf>
              <fill>
                <patternFill>
                  <bgColor rgb="FFFFC000"/>
                </patternFill>
              </fill>
            </x14:dxf>
          </x14:cfRule>
          <x14:cfRule type="cellIs" priority="5076" operator="equal" id="{8F5E474F-CC10-49EC-BEA5-56C41111F882}">
            <xm:f>Tables!$B$6</xm:f>
            <x14:dxf>
              <fill>
                <patternFill>
                  <bgColor rgb="FFFF0000"/>
                </patternFill>
              </fill>
            </x14:dxf>
          </x14:cfRule>
          <xm:sqref>J2156:K2156</xm:sqref>
        </x14:conditionalFormatting>
        <x14:conditionalFormatting xmlns:xm="http://schemas.microsoft.com/office/excel/2006/main">
          <x14:cfRule type="cellIs" priority="5069" operator="equal" id="{B27C7E90-1BC9-4A8D-9540-02604122D48A}">
            <xm:f>Tables!$B$3</xm:f>
            <x14:dxf>
              <fill>
                <patternFill>
                  <bgColor rgb="FFFFFFCC"/>
                </patternFill>
              </fill>
            </x14:dxf>
          </x14:cfRule>
          <x14:cfRule type="cellIs" priority="5070" operator="equal" id="{E08953E4-746D-496C-A8D0-DB1AEA5FBC69}">
            <xm:f>Tables!$B$4</xm:f>
            <x14:dxf>
              <fill>
                <patternFill>
                  <bgColor rgb="FF92D050"/>
                </patternFill>
              </fill>
            </x14:dxf>
          </x14:cfRule>
          <x14:cfRule type="cellIs" priority="5071" operator="equal" id="{B6F18B80-531D-4EBB-822E-1B80FA840F6E}">
            <xm:f>Tables!$B$5</xm:f>
            <x14:dxf>
              <fill>
                <patternFill>
                  <bgColor rgb="FFFFC000"/>
                </patternFill>
              </fill>
            </x14:dxf>
          </x14:cfRule>
          <x14:cfRule type="cellIs" priority="5072" operator="equal" id="{AA4321C5-DF08-4123-AC52-7807F9BE2806}">
            <xm:f>Tables!$B$6</xm:f>
            <x14:dxf>
              <fill>
                <patternFill>
                  <bgColor rgb="FFFF0000"/>
                </patternFill>
              </fill>
            </x14:dxf>
          </x14:cfRule>
          <xm:sqref>Q2156</xm:sqref>
        </x14:conditionalFormatting>
        <x14:conditionalFormatting xmlns:xm="http://schemas.microsoft.com/office/excel/2006/main">
          <x14:cfRule type="cellIs" priority="5065" operator="equal" id="{F6E0CA11-495A-41AD-9BF7-DEECC075DB40}">
            <xm:f>Tables!$B$3</xm:f>
            <x14:dxf>
              <fill>
                <patternFill>
                  <bgColor rgb="FFFFFFCC"/>
                </patternFill>
              </fill>
            </x14:dxf>
          </x14:cfRule>
          <x14:cfRule type="cellIs" priority="5066" operator="equal" id="{41E25D99-8C81-47B1-A015-67607B4B5301}">
            <xm:f>Tables!$B$4</xm:f>
            <x14:dxf>
              <fill>
                <patternFill>
                  <bgColor rgb="FF92D050"/>
                </patternFill>
              </fill>
            </x14:dxf>
          </x14:cfRule>
          <x14:cfRule type="cellIs" priority="5067" operator="equal" id="{FC4F5A15-BC68-428D-A798-247E75B6AB8F}">
            <xm:f>Tables!$B$5</xm:f>
            <x14:dxf>
              <fill>
                <patternFill>
                  <bgColor rgb="FFFFC000"/>
                </patternFill>
              </fill>
            </x14:dxf>
          </x14:cfRule>
          <x14:cfRule type="cellIs" priority="5068" operator="equal" id="{C004CB7F-184B-43CF-8DB3-68DF8BA5A336}">
            <xm:f>Tables!$B$6</xm:f>
            <x14:dxf>
              <fill>
                <patternFill>
                  <bgColor rgb="FFFF0000"/>
                </patternFill>
              </fill>
            </x14:dxf>
          </x14:cfRule>
          <xm:sqref>M2156</xm:sqref>
        </x14:conditionalFormatting>
        <x14:conditionalFormatting xmlns:xm="http://schemas.microsoft.com/office/excel/2006/main">
          <x14:cfRule type="cellIs" priority="5061" operator="equal" id="{BBE8BC24-6F8C-45CA-8B04-FFBE348D0111}">
            <xm:f>Tables!$B$3</xm:f>
            <x14:dxf>
              <fill>
                <patternFill>
                  <bgColor rgb="FFFFFFCC"/>
                </patternFill>
              </fill>
            </x14:dxf>
          </x14:cfRule>
          <x14:cfRule type="cellIs" priority="5062" operator="equal" id="{C5EABB05-DCEB-401B-9673-7BEC96810214}">
            <xm:f>Tables!$B$4</xm:f>
            <x14:dxf>
              <fill>
                <patternFill>
                  <bgColor rgb="FF92D050"/>
                </patternFill>
              </fill>
            </x14:dxf>
          </x14:cfRule>
          <x14:cfRule type="cellIs" priority="5063" operator="equal" id="{E2BBEC86-C3DA-49C4-AD10-1EAC0C0753B9}">
            <xm:f>Tables!$B$5</xm:f>
            <x14:dxf>
              <fill>
                <patternFill>
                  <bgColor rgb="FFFFC000"/>
                </patternFill>
              </fill>
            </x14:dxf>
          </x14:cfRule>
          <x14:cfRule type="cellIs" priority="5064" operator="equal" id="{FA50679E-7632-49E0-B3F0-87BC42570739}">
            <xm:f>Tables!$B$6</xm:f>
            <x14:dxf>
              <fill>
                <patternFill>
                  <bgColor rgb="FFFF0000"/>
                </patternFill>
              </fill>
            </x14:dxf>
          </x14:cfRule>
          <xm:sqref>J2162:K2162</xm:sqref>
        </x14:conditionalFormatting>
        <x14:conditionalFormatting xmlns:xm="http://schemas.microsoft.com/office/excel/2006/main">
          <x14:cfRule type="cellIs" priority="5049" operator="equal" id="{98D9D3A7-CD60-49FC-BE5A-DBB02AC2AB93}">
            <xm:f>Tables!$B$3</xm:f>
            <x14:dxf>
              <fill>
                <patternFill>
                  <bgColor rgb="FFFFFFCC"/>
                </patternFill>
              </fill>
            </x14:dxf>
          </x14:cfRule>
          <x14:cfRule type="cellIs" priority="5050" operator="equal" id="{12B6BDC3-0527-4221-9AE2-156A36D20E0A}">
            <xm:f>Tables!$B$4</xm:f>
            <x14:dxf>
              <fill>
                <patternFill>
                  <bgColor rgb="FF92D050"/>
                </patternFill>
              </fill>
            </x14:dxf>
          </x14:cfRule>
          <x14:cfRule type="cellIs" priority="5051" operator="equal" id="{6B982916-25AE-4F98-A49D-821D874EA647}">
            <xm:f>Tables!$B$5</xm:f>
            <x14:dxf>
              <fill>
                <patternFill>
                  <bgColor rgb="FFFFC000"/>
                </patternFill>
              </fill>
            </x14:dxf>
          </x14:cfRule>
          <x14:cfRule type="cellIs" priority="5052" operator="equal" id="{80646F45-38FC-43C1-8A7E-3B4AC1593111}">
            <xm:f>Tables!$B$6</xm:f>
            <x14:dxf>
              <fill>
                <patternFill>
                  <bgColor rgb="FFFF0000"/>
                </patternFill>
              </fill>
            </x14:dxf>
          </x14:cfRule>
          <xm:sqref>J2167:K2167</xm:sqref>
        </x14:conditionalFormatting>
        <x14:conditionalFormatting xmlns:xm="http://schemas.microsoft.com/office/excel/2006/main">
          <x14:cfRule type="cellIs" priority="5037" operator="equal" id="{84F7D247-3C1D-45F2-B7BE-2F7D7E197658}">
            <xm:f>Tables!$B$3</xm:f>
            <x14:dxf>
              <fill>
                <patternFill>
                  <bgColor rgb="FFFFFFCC"/>
                </patternFill>
              </fill>
            </x14:dxf>
          </x14:cfRule>
          <x14:cfRule type="cellIs" priority="5038" operator="equal" id="{07A89171-0FBC-4665-ADE2-8A8D4929CB9F}">
            <xm:f>Tables!$B$4</xm:f>
            <x14:dxf>
              <fill>
                <patternFill>
                  <bgColor rgb="FF92D050"/>
                </patternFill>
              </fill>
            </x14:dxf>
          </x14:cfRule>
          <x14:cfRule type="cellIs" priority="5039" operator="equal" id="{02E50FBB-26EE-4E0E-9EF1-4FA830309C76}">
            <xm:f>Tables!$B$5</xm:f>
            <x14:dxf>
              <fill>
                <patternFill>
                  <bgColor rgb="FFFFC000"/>
                </patternFill>
              </fill>
            </x14:dxf>
          </x14:cfRule>
          <x14:cfRule type="cellIs" priority="5040" operator="equal" id="{CF4ADA06-590E-424E-90F5-648E6A618A90}">
            <xm:f>Tables!$B$6</xm:f>
            <x14:dxf>
              <fill>
                <patternFill>
                  <bgColor rgb="FFFF0000"/>
                </patternFill>
              </fill>
            </x14:dxf>
          </x14:cfRule>
          <xm:sqref>J2172:K2172</xm:sqref>
        </x14:conditionalFormatting>
        <x14:conditionalFormatting xmlns:xm="http://schemas.microsoft.com/office/excel/2006/main">
          <x14:cfRule type="cellIs" priority="5025" operator="equal" id="{5700A98F-9ADE-47CE-9506-83E9B89819C4}">
            <xm:f>Tables!$B$3</xm:f>
            <x14:dxf>
              <fill>
                <patternFill>
                  <bgColor rgb="FFFFFFCC"/>
                </patternFill>
              </fill>
            </x14:dxf>
          </x14:cfRule>
          <x14:cfRule type="cellIs" priority="5026" operator="equal" id="{1C406E23-CA5A-4A83-9AF8-8EE3436FA2F5}">
            <xm:f>Tables!$B$4</xm:f>
            <x14:dxf>
              <fill>
                <patternFill>
                  <bgColor rgb="FF92D050"/>
                </patternFill>
              </fill>
            </x14:dxf>
          </x14:cfRule>
          <x14:cfRule type="cellIs" priority="5027" operator="equal" id="{B9695D07-07D8-4860-91B8-06F894C8CC00}">
            <xm:f>Tables!$B$5</xm:f>
            <x14:dxf>
              <fill>
                <patternFill>
                  <bgColor rgb="FFFFC000"/>
                </patternFill>
              </fill>
            </x14:dxf>
          </x14:cfRule>
          <x14:cfRule type="cellIs" priority="5028" operator="equal" id="{E5C540ED-A287-41A3-B78D-79C902E78939}">
            <xm:f>Tables!$B$6</xm:f>
            <x14:dxf>
              <fill>
                <patternFill>
                  <bgColor rgb="FFFF0000"/>
                </patternFill>
              </fill>
            </x14:dxf>
          </x14:cfRule>
          <xm:sqref>J2177:K2177</xm:sqref>
        </x14:conditionalFormatting>
        <x14:conditionalFormatting xmlns:xm="http://schemas.microsoft.com/office/excel/2006/main">
          <x14:cfRule type="cellIs" priority="5013" operator="equal" id="{7120C747-6826-4DBE-8FFF-A57C5A41D0D8}">
            <xm:f>Tables!$B$3</xm:f>
            <x14:dxf>
              <fill>
                <patternFill>
                  <bgColor rgb="FFFFFFCC"/>
                </patternFill>
              </fill>
            </x14:dxf>
          </x14:cfRule>
          <x14:cfRule type="cellIs" priority="5014" operator="equal" id="{30A9F965-E2FD-45BB-9F0C-0A5414D0AD60}">
            <xm:f>Tables!$B$4</xm:f>
            <x14:dxf>
              <fill>
                <patternFill>
                  <bgColor rgb="FF92D050"/>
                </patternFill>
              </fill>
            </x14:dxf>
          </x14:cfRule>
          <x14:cfRule type="cellIs" priority="5015" operator="equal" id="{B5E620EF-3BBA-442D-8093-71D2A2A8B29D}">
            <xm:f>Tables!$B$5</xm:f>
            <x14:dxf>
              <fill>
                <patternFill>
                  <bgColor rgb="FFFFC000"/>
                </patternFill>
              </fill>
            </x14:dxf>
          </x14:cfRule>
          <x14:cfRule type="cellIs" priority="5016" operator="equal" id="{F58BCD74-3AFA-4504-8A9B-9CBA06F5B510}">
            <xm:f>Tables!$B$6</xm:f>
            <x14:dxf>
              <fill>
                <patternFill>
                  <bgColor rgb="FFFF0000"/>
                </patternFill>
              </fill>
            </x14:dxf>
          </x14:cfRule>
          <xm:sqref>J2182:K2182</xm:sqref>
        </x14:conditionalFormatting>
        <x14:conditionalFormatting xmlns:xm="http://schemas.microsoft.com/office/excel/2006/main">
          <x14:cfRule type="cellIs" priority="5001" operator="equal" id="{88EC9244-93E2-4042-B425-18E9866C9945}">
            <xm:f>Tables!$B$3</xm:f>
            <x14:dxf>
              <fill>
                <patternFill>
                  <bgColor rgb="FFFFFFCC"/>
                </patternFill>
              </fill>
            </x14:dxf>
          </x14:cfRule>
          <x14:cfRule type="cellIs" priority="5002" operator="equal" id="{5229E43B-C652-490B-80EE-7E31419DE4DB}">
            <xm:f>Tables!$B$4</xm:f>
            <x14:dxf>
              <fill>
                <patternFill>
                  <bgColor rgb="FF92D050"/>
                </patternFill>
              </fill>
            </x14:dxf>
          </x14:cfRule>
          <x14:cfRule type="cellIs" priority="5003" operator="equal" id="{CE7F3DFC-7E6E-4D31-922D-DC160DB76AE8}">
            <xm:f>Tables!$B$5</xm:f>
            <x14:dxf>
              <fill>
                <patternFill>
                  <bgColor rgb="FFFFC000"/>
                </patternFill>
              </fill>
            </x14:dxf>
          </x14:cfRule>
          <x14:cfRule type="cellIs" priority="5004" operator="equal" id="{313AD962-C412-493E-B74A-CB390F9B1584}">
            <xm:f>Tables!$B$6</xm:f>
            <x14:dxf>
              <fill>
                <patternFill>
                  <bgColor rgb="FFFF0000"/>
                </patternFill>
              </fill>
            </x14:dxf>
          </x14:cfRule>
          <xm:sqref>J2187:K2187</xm:sqref>
        </x14:conditionalFormatting>
        <x14:conditionalFormatting xmlns:xm="http://schemas.microsoft.com/office/excel/2006/main">
          <x14:cfRule type="cellIs" priority="4989" operator="equal" id="{AF0BAE85-31F7-4586-8087-39C2F72C4626}">
            <xm:f>Tables!$B$3</xm:f>
            <x14:dxf>
              <fill>
                <patternFill>
                  <bgColor rgb="FFFFFFCC"/>
                </patternFill>
              </fill>
            </x14:dxf>
          </x14:cfRule>
          <x14:cfRule type="cellIs" priority="4990" operator="equal" id="{AA47D70A-199F-4BAD-87E4-A07DA70AC0DE}">
            <xm:f>Tables!$B$4</xm:f>
            <x14:dxf>
              <fill>
                <patternFill>
                  <bgColor rgb="FF92D050"/>
                </patternFill>
              </fill>
            </x14:dxf>
          </x14:cfRule>
          <x14:cfRule type="cellIs" priority="4991" operator="equal" id="{AA9F1D62-ABE3-4DE6-9FA9-E74ED42FB4A0}">
            <xm:f>Tables!$B$5</xm:f>
            <x14:dxf>
              <fill>
                <patternFill>
                  <bgColor rgb="FFFFC000"/>
                </patternFill>
              </fill>
            </x14:dxf>
          </x14:cfRule>
          <x14:cfRule type="cellIs" priority="4992" operator="equal" id="{F6FA81FB-64DA-4139-8BED-E9F1F1AEE544}">
            <xm:f>Tables!$B$6</xm:f>
            <x14:dxf>
              <fill>
                <patternFill>
                  <bgColor rgb="FFFF0000"/>
                </patternFill>
              </fill>
            </x14:dxf>
          </x14:cfRule>
          <xm:sqref>J2192:K2192</xm:sqref>
        </x14:conditionalFormatting>
        <x14:conditionalFormatting xmlns:xm="http://schemas.microsoft.com/office/excel/2006/main">
          <x14:cfRule type="cellIs" priority="4977" operator="equal" id="{B576A7E5-AE91-4D06-9905-D2CD0020FB97}">
            <xm:f>Tables!$B$3</xm:f>
            <x14:dxf>
              <fill>
                <patternFill>
                  <bgColor rgb="FFFFFFCC"/>
                </patternFill>
              </fill>
            </x14:dxf>
          </x14:cfRule>
          <x14:cfRule type="cellIs" priority="4978" operator="equal" id="{91205E94-C6F1-4993-9971-52FF99C3C066}">
            <xm:f>Tables!$B$4</xm:f>
            <x14:dxf>
              <fill>
                <patternFill>
                  <bgColor rgb="FF92D050"/>
                </patternFill>
              </fill>
            </x14:dxf>
          </x14:cfRule>
          <x14:cfRule type="cellIs" priority="4979" operator="equal" id="{671734C8-8CFF-4FFD-AE3B-88B1FED80EFC}">
            <xm:f>Tables!$B$5</xm:f>
            <x14:dxf>
              <fill>
                <patternFill>
                  <bgColor rgb="FFFFC000"/>
                </patternFill>
              </fill>
            </x14:dxf>
          </x14:cfRule>
          <x14:cfRule type="cellIs" priority="4980" operator="equal" id="{4D190245-F443-4B43-A386-82625390584F}">
            <xm:f>Tables!$B$6</xm:f>
            <x14:dxf>
              <fill>
                <patternFill>
                  <bgColor rgb="FFFF0000"/>
                </patternFill>
              </fill>
            </x14:dxf>
          </x14:cfRule>
          <xm:sqref>J2197:K2197</xm:sqref>
        </x14:conditionalFormatting>
        <x14:conditionalFormatting xmlns:xm="http://schemas.microsoft.com/office/excel/2006/main">
          <x14:cfRule type="cellIs" priority="4965" operator="equal" id="{1CDEDE72-C9DE-45D6-ADB6-41B3203850E8}">
            <xm:f>Tables!$B$3</xm:f>
            <x14:dxf>
              <fill>
                <patternFill>
                  <bgColor rgb="FFFFFFCC"/>
                </patternFill>
              </fill>
            </x14:dxf>
          </x14:cfRule>
          <x14:cfRule type="cellIs" priority="4966" operator="equal" id="{FE111271-6671-4260-8F64-25E5CF22CCCF}">
            <xm:f>Tables!$B$4</xm:f>
            <x14:dxf>
              <fill>
                <patternFill>
                  <bgColor rgb="FF92D050"/>
                </patternFill>
              </fill>
            </x14:dxf>
          </x14:cfRule>
          <x14:cfRule type="cellIs" priority="4967" operator="equal" id="{6DBF56F7-F4C8-4240-8703-A5AFF9B0B4BC}">
            <xm:f>Tables!$B$5</xm:f>
            <x14:dxf>
              <fill>
                <patternFill>
                  <bgColor rgb="FFFFC000"/>
                </patternFill>
              </fill>
            </x14:dxf>
          </x14:cfRule>
          <x14:cfRule type="cellIs" priority="4968" operator="equal" id="{27B7EE45-6480-4BDE-B665-5E74EF276014}">
            <xm:f>Tables!$B$6</xm:f>
            <x14:dxf>
              <fill>
                <patternFill>
                  <bgColor rgb="FFFF0000"/>
                </patternFill>
              </fill>
            </x14:dxf>
          </x14:cfRule>
          <xm:sqref>J2203:K2203</xm:sqref>
        </x14:conditionalFormatting>
        <x14:conditionalFormatting xmlns:xm="http://schemas.microsoft.com/office/excel/2006/main">
          <x14:cfRule type="cellIs" priority="4961" operator="equal" id="{BF04D184-F045-4264-9DE2-1B9D2AEE8E5B}">
            <xm:f>Tables!$B$3</xm:f>
            <x14:dxf>
              <fill>
                <patternFill>
                  <bgColor rgb="FFFFFFCC"/>
                </patternFill>
              </fill>
            </x14:dxf>
          </x14:cfRule>
          <x14:cfRule type="cellIs" priority="4962" operator="equal" id="{DB4A4863-ADC9-411C-AC1F-E68C1ABB5083}">
            <xm:f>Tables!$B$4</xm:f>
            <x14:dxf>
              <fill>
                <patternFill>
                  <bgColor rgb="FF92D050"/>
                </patternFill>
              </fill>
            </x14:dxf>
          </x14:cfRule>
          <x14:cfRule type="cellIs" priority="4963" operator="equal" id="{E37FF2E3-08F0-497C-974B-87F2E998505D}">
            <xm:f>Tables!$B$5</xm:f>
            <x14:dxf>
              <fill>
                <patternFill>
                  <bgColor rgb="FFFFC000"/>
                </patternFill>
              </fill>
            </x14:dxf>
          </x14:cfRule>
          <x14:cfRule type="cellIs" priority="4964" operator="equal" id="{CDC751CB-C185-44E6-AFE7-CDB58AA00054}">
            <xm:f>Tables!$B$6</xm:f>
            <x14:dxf>
              <fill>
                <patternFill>
                  <bgColor rgb="FFFF0000"/>
                </patternFill>
              </fill>
            </x14:dxf>
          </x14:cfRule>
          <xm:sqref>Q2203</xm:sqref>
        </x14:conditionalFormatting>
        <x14:conditionalFormatting xmlns:xm="http://schemas.microsoft.com/office/excel/2006/main">
          <x14:cfRule type="cellIs" priority="4957" operator="equal" id="{A696164D-E106-4136-A632-860BBBF626AE}">
            <xm:f>Tables!$B$3</xm:f>
            <x14:dxf>
              <fill>
                <patternFill>
                  <bgColor rgb="FFFFFFCC"/>
                </patternFill>
              </fill>
            </x14:dxf>
          </x14:cfRule>
          <x14:cfRule type="cellIs" priority="4958" operator="equal" id="{25A83999-AD1D-48B1-85FC-8A69EEBF07A7}">
            <xm:f>Tables!$B$4</xm:f>
            <x14:dxf>
              <fill>
                <patternFill>
                  <bgColor rgb="FF92D050"/>
                </patternFill>
              </fill>
            </x14:dxf>
          </x14:cfRule>
          <x14:cfRule type="cellIs" priority="4959" operator="equal" id="{5951BE85-06F4-4D5A-A1E0-25195A4F0C57}">
            <xm:f>Tables!$B$5</xm:f>
            <x14:dxf>
              <fill>
                <patternFill>
                  <bgColor rgb="FFFFC000"/>
                </patternFill>
              </fill>
            </x14:dxf>
          </x14:cfRule>
          <x14:cfRule type="cellIs" priority="4960" operator="equal" id="{50B8DB06-396F-4211-B757-9DCC7BDB829F}">
            <xm:f>Tables!$B$6</xm:f>
            <x14:dxf>
              <fill>
                <patternFill>
                  <bgColor rgb="FFFF0000"/>
                </patternFill>
              </fill>
            </x14:dxf>
          </x14:cfRule>
          <xm:sqref>M2203</xm:sqref>
        </x14:conditionalFormatting>
        <x14:conditionalFormatting xmlns:xm="http://schemas.microsoft.com/office/excel/2006/main">
          <x14:cfRule type="cellIs" priority="4953" operator="equal" id="{6481D96F-F88B-4BEE-8A43-9D48A1480A8E}">
            <xm:f>Tables!$B$3</xm:f>
            <x14:dxf>
              <fill>
                <patternFill>
                  <bgColor rgb="FFFFFFCC"/>
                </patternFill>
              </fill>
            </x14:dxf>
          </x14:cfRule>
          <x14:cfRule type="cellIs" priority="4954" operator="equal" id="{EFF67091-85C3-4A5A-B8D3-907E7F3E9406}">
            <xm:f>Tables!$B$4</xm:f>
            <x14:dxf>
              <fill>
                <patternFill>
                  <bgColor rgb="FF92D050"/>
                </patternFill>
              </fill>
            </x14:dxf>
          </x14:cfRule>
          <x14:cfRule type="cellIs" priority="4955" operator="equal" id="{46C9A641-C1CF-4FE6-8D44-F71032EC40A9}">
            <xm:f>Tables!$B$5</xm:f>
            <x14:dxf>
              <fill>
                <patternFill>
                  <bgColor rgb="FFFFC000"/>
                </patternFill>
              </fill>
            </x14:dxf>
          </x14:cfRule>
          <x14:cfRule type="cellIs" priority="4956" operator="equal" id="{FEEC20F7-F637-48A7-B116-AECF2F27E927}">
            <xm:f>Tables!$B$6</xm:f>
            <x14:dxf>
              <fill>
                <patternFill>
                  <bgColor rgb="FFFF0000"/>
                </patternFill>
              </fill>
            </x14:dxf>
          </x14:cfRule>
          <xm:sqref>J2208:K2208</xm:sqref>
        </x14:conditionalFormatting>
        <x14:conditionalFormatting xmlns:xm="http://schemas.microsoft.com/office/excel/2006/main">
          <x14:cfRule type="cellIs" priority="4949" operator="equal" id="{763DEA95-3542-4718-AD75-562F2D004E74}">
            <xm:f>Tables!$B$3</xm:f>
            <x14:dxf>
              <fill>
                <patternFill>
                  <bgColor rgb="FFFFFFCC"/>
                </patternFill>
              </fill>
            </x14:dxf>
          </x14:cfRule>
          <x14:cfRule type="cellIs" priority="4950" operator="equal" id="{8190484D-A4F3-4E01-951C-015D2A70E4F0}">
            <xm:f>Tables!$B$4</xm:f>
            <x14:dxf>
              <fill>
                <patternFill>
                  <bgColor rgb="FF92D050"/>
                </patternFill>
              </fill>
            </x14:dxf>
          </x14:cfRule>
          <x14:cfRule type="cellIs" priority="4951" operator="equal" id="{F4F7AF1F-6445-4A2C-8DF7-1644FDCFECE4}">
            <xm:f>Tables!$B$5</xm:f>
            <x14:dxf>
              <fill>
                <patternFill>
                  <bgColor rgb="FFFFC000"/>
                </patternFill>
              </fill>
            </x14:dxf>
          </x14:cfRule>
          <x14:cfRule type="cellIs" priority="4952" operator="equal" id="{4AF6C05F-331E-42D3-B874-0B50CB0434F3}">
            <xm:f>Tables!$B$6</xm:f>
            <x14:dxf>
              <fill>
                <patternFill>
                  <bgColor rgb="FFFF0000"/>
                </patternFill>
              </fill>
            </x14:dxf>
          </x14:cfRule>
          <xm:sqref>Q2208</xm:sqref>
        </x14:conditionalFormatting>
        <x14:conditionalFormatting xmlns:xm="http://schemas.microsoft.com/office/excel/2006/main">
          <x14:cfRule type="cellIs" priority="4945" operator="equal" id="{B8ED0D3D-61A1-4B0C-B591-4A7BAD54D7B8}">
            <xm:f>Tables!$B$3</xm:f>
            <x14:dxf>
              <fill>
                <patternFill>
                  <bgColor rgb="FFFFFFCC"/>
                </patternFill>
              </fill>
            </x14:dxf>
          </x14:cfRule>
          <x14:cfRule type="cellIs" priority="4946" operator="equal" id="{5736526E-78E2-4532-A5AC-BE17DF1CAF01}">
            <xm:f>Tables!$B$4</xm:f>
            <x14:dxf>
              <fill>
                <patternFill>
                  <bgColor rgb="FF92D050"/>
                </patternFill>
              </fill>
            </x14:dxf>
          </x14:cfRule>
          <x14:cfRule type="cellIs" priority="4947" operator="equal" id="{B95646EA-EB03-4E3B-8A0C-16F4F56FABD6}">
            <xm:f>Tables!$B$5</xm:f>
            <x14:dxf>
              <fill>
                <patternFill>
                  <bgColor rgb="FFFFC000"/>
                </patternFill>
              </fill>
            </x14:dxf>
          </x14:cfRule>
          <x14:cfRule type="cellIs" priority="4948" operator="equal" id="{9DDB6F15-96BF-4710-9296-2A08F23622E4}">
            <xm:f>Tables!$B$6</xm:f>
            <x14:dxf>
              <fill>
                <patternFill>
                  <bgColor rgb="FFFF0000"/>
                </patternFill>
              </fill>
            </x14:dxf>
          </x14:cfRule>
          <xm:sqref>M2208</xm:sqref>
        </x14:conditionalFormatting>
        <x14:conditionalFormatting xmlns:xm="http://schemas.microsoft.com/office/excel/2006/main">
          <x14:cfRule type="cellIs" priority="4941" operator="equal" id="{814C878B-3966-46B9-A895-784A88690BEB}">
            <xm:f>Tables!$B$3</xm:f>
            <x14:dxf>
              <fill>
                <patternFill>
                  <bgColor rgb="FFFFFFCC"/>
                </patternFill>
              </fill>
            </x14:dxf>
          </x14:cfRule>
          <x14:cfRule type="cellIs" priority="4942" operator="equal" id="{3A35F770-8324-4714-BE2F-1787E77F7B37}">
            <xm:f>Tables!$B$4</xm:f>
            <x14:dxf>
              <fill>
                <patternFill>
                  <bgColor rgb="FF92D050"/>
                </patternFill>
              </fill>
            </x14:dxf>
          </x14:cfRule>
          <x14:cfRule type="cellIs" priority="4943" operator="equal" id="{74AF139B-0E9D-4A8A-B36B-2D9D1358ED64}">
            <xm:f>Tables!$B$5</xm:f>
            <x14:dxf>
              <fill>
                <patternFill>
                  <bgColor rgb="FFFFC000"/>
                </patternFill>
              </fill>
            </x14:dxf>
          </x14:cfRule>
          <x14:cfRule type="cellIs" priority="4944" operator="equal" id="{5D9CDEA3-82C1-43B8-8022-1DD4603337C1}">
            <xm:f>Tables!$B$6</xm:f>
            <x14:dxf>
              <fill>
                <patternFill>
                  <bgColor rgb="FFFF0000"/>
                </patternFill>
              </fill>
            </x14:dxf>
          </x14:cfRule>
          <xm:sqref>J2213:K2213</xm:sqref>
        </x14:conditionalFormatting>
        <x14:conditionalFormatting xmlns:xm="http://schemas.microsoft.com/office/excel/2006/main">
          <x14:cfRule type="cellIs" priority="4937" operator="equal" id="{27D1E813-5496-4652-9DA7-009440E3B614}">
            <xm:f>Tables!$B$3</xm:f>
            <x14:dxf>
              <fill>
                <patternFill>
                  <bgColor rgb="FFFFFFCC"/>
                </patternFill>
              </fill>
            </x14:dxf>
          </x14:cfRule>
          <x14:cfRule type="cellIs" priority="4938" operator="equal" id="{FDE0FB54-31D7-43DD-B764-1C5D72CCDE9C}">
            <xm:f>Tables!$B$4</xm:f>
            <x14:dxf>
              <fill>
                <patternFill>
                  <bgColor rgb="FF92D050"/>
                </patternFill>
              </fill>
            </x14:dxf>
          </x14:cfRule>
          <x14:cfRule type="cellIs" priority="4939" operator="equal" id="{6E87A70C-9C5D-4762-BDB0-9A42516A9530}">
            <xm:f>Tables!$B$5</xm:f>
            <x14:dxf>
              <fill>
                <patternFill>
                  <bgColor rgb="FFFFC000"/>
                </patternFill>
              </fill>
            </x14:dxf>
          </x14:cfRule>
          <x14:cfRule type="cellIs" priority="4940" operator="equal" id="{D3DFB614-FA80-40AC-A052-534E0B84E04B}">
            <xm:f>Tables!$B$6</xm:f>
            <x14:dxf>
              <fill>
                <patternFill>
                  <bgColor rgb="FFFF0000"/>
                </patternFill>
              </fill>
            </x14:dxf>
          </x14:cfRule>
          <xm:sqref>Q2213</xm:sqref>
        </x14:conditionalFormatting>
        <x14:conditionalFormatting xmlns:xm="http://schemas.microsoft.com/office/excel/2006/main">
          <x14:cfRule type="cellIs" priority="4933" operator="equal" id="{0A8BB20D-4CAF-4188-B518-41E45E989AAB}">
            <xm:f>Tables!$B$3</xm:f>
            <x14:dxf>
              <fill>
                <patternFill>
                  <bgColor rgb="FFFFFFCC"/>
                </patternFill>
              </fill>
            </x14:dxf>
          </x14:cfRule>
          <x14:cfRule type="cellIs" priority="4934" operator="equal" id="{7F9066F5-A12A-4BA9-8939-785299D857AF}">
            <xm:f>Tables!$B$4</xm:f>
            <x14:dxf>
              <fill>
                <patternFill>
                  <bgColor rgb="FF92D050"/>
                </patternFill>
              </fill>
            </x14:dxf>
          </x14:cfRule>
          <x14:cfRule type="cellIs" priority="4935" operator="equal" id="{B3890328-2413-4A4C-8D47-887C5D020592}">
            <xm:f>Tables!$B$5</xm:f>
            <x14:dxf>
              <fill>
                <patternFill>
                  <bgColor rgb="FFFFC000"/>
                </patternFill>
              </fill>
            </x14:dxf>
          </x14:cfRule>
          <x14:cfRule type="cellIs" priority="4936" operator="equal" id="{CD8E573E-A21F-4A23-A837-6111396B7E87}">
            <xm:f>Tables!$B$6</xm:f>
            <x14:dxf>
              <fill>
                <patternFill>
                  <bgColor rgb="FFFF0000"/>
                </patternFill>
              </fill>
            </x14:dxf>
          </x14:cfRule>
          <xm:sqref>M2213</xm:sqref>
        </x14:conditionalFormatting>
        <x14:conditionalFormatting xmlns:xm="http://schemas.microsoft.com/office/excel/2006/main">
          <x14:cfRule type="cellIs" priority="4929" operator="equal" id="{64F4D0C1-7F72-49E5-AA33-340E4EE93F8B}">
            <xm:f>Tables!$B$3</xm:f>
            <x14:dxf>
              <fill>
                <patternFill>
                  <bgColor rgb="FFFFFFCC"/>
                </patternFill>
              </fill>
            </x14:dxf>
          </x14:cfRule>
          <x14:cfRule type="cellIs" priority="4930" operator="equal" id="{4BABE02A-9B24-40C8-BD73-5B34453940A1}">
            <xm:f>Tables!$B$4</xm:f>
            <x14:dxf>
              <fill>
                <patternFill>
                  <bgColor rgb="FF92D050"/>
                </patternFill>
              </fill>
            </x14:dxf>
          </x14:cfRule>
          <x14:cfRule type="cellIs" priority="4931" operator="equal" id="{B1599E40-9300-49AB-A865-9CA1334DD01A}">
            <xm:f>Tables!$B$5</xm:f>
            <x14:dxf>
              <fill>
                <patternFill>
                  <bgColor rgb="FFFFC000"/>
                </patternFill>
              </fill>
            </x14:dxf>
          </x14:cfRule>
          <x14:cfRule type="cellIs" priority="4932" operator="equal" id="{60FA4F3C-7B1A-44FC-9BAC-38DA5559AC5B}">
            <xm:f>Tables!$B$6</xm:f>
            <x14:dxf>
              <fill>
                <patternFill>
                  <bgColor rgb="FFFF0000"/>
                </patternFill>
              </fill>
            </x14:dxf>
          </x14:cfRule>
          <xm:sqref>J2218:K2218</xm:sqref>
        </x14:conditionalFormatting>
        <x14:conditionalFormatting xmlns:xm="http://schemas.microsoft.com/office/excel/2006/main">
          <x14:cfRule type="cellIs" priority="4925" operator="equal" id="{3B60D95E-4BE1-41EC-A7F7-3B098EF790A8}">
            <xm:f>Tables!$B$3</xm:f>
            <x14:dxf>
              <fill>
                <patternFill>
                  <bgColor rgb="FFFFFFCC"/>
                </patternFill>
              </fill>
            </x14:dxf>
          </x14:cfRule>
          <x14:cfRule type="cellIs" priority="4926" operator="equal" id="{D86FA3E4-998D-42BD-BA15-DC378B45E3D8}">
            <xm:f>Tables!$B$4</xm:f>
            <x14:dxf>
              <fill>
                <patternFill>
                  <bgColor rgb="FF92D050"/>
                </patternFill>
              </fill>
            </x14:dxf>
          </x14:cfRule>
          <x14:cfRule type="cellIs" priority="4927" operator="equal" id="{7F9FD582-3158-4D41-89D6-F49DDA7190F6}">
            <xm:f>Tables!$B$5</xm:f>
            <x14:dxf>
              <fill>
                <patternFill>
                  <bgColor rgb="FFFFC000"/>
                </patternFill>
              </fill>
            </x14:dxf>
          </x14:cfRule>
          <x14:cfRule type="cellIs" priority="4928" operator="equal" id="{69DC7983-BB63-4CF5-AC16-582FCDF82A3D}">
            <xm:f>Tables!$B$6</xm:f>
            <x14:dxf>
              <fill>
                <patternFill>
                  <bgColor rgb="FFFF0000"/>
                </patternFill>
              </fill>
            </x14:dxf>
          </x14:cfRule>
          <xm:sqref>Q2218</xm:sqref>
        </x14:conditionalFormatting>
        <x14:conditionalFormatting xmlns:xm="http://schemas.microsoft.com/office/excel/2006/main">
          <x14:cfRule type="cellIs" priority="4921" operator="equal" id="{304B8D9C-E66F-453C-B04C-9992D331534C}">
            <xm:f>Tables!$B$3</xm:f>
            <x14:dxf>
              <fill>
                <patternFill>
                  <bgColor rgb="FFFFFFCC"/>
                </patternFill>
              </fill>
            </x14:dxf>
          </x14:cfRule>
          <x14:cfRule type="cellIs" priority="4922" operator="equal" id="{B6A0A85F-2FAB-480B-861F-0A86035205FD}">
            <xm:f>Tables!$B$4</xm:f>
            <x14:dxf>
              <fill>
                <patternFill>
                  <bgColor rgb="FF92D050"/>
                </patternFill>
              </fill>
            </x14:dxf>
          </x14:cfRule>
          <x14:cfRule type="cellIs" priority="4923" operator="equal" id="{8F7C4B38-11C0-44AD-8433-EE3F9084195D}">
            <xm:f>Tables!$B$5</xm:f>
            <x14:dxf>
              <fill>
                <patternFill>
                  <bgColor rgb="FFFFC000"/>
                </patternFill>
              </fill>
            </x14:dxf>
          </x14:cfRule>
          <x14:cfRule type="cellIs" priority="4924" operator="equal" id="{09DC7508-B043-4DAA-B3DF-74E1DBBCA83C}">
            <xm:f>Tables!$B$6</xm:f>
            <x14:dxf>
              <fill>
                <patternFill>
                  <bgColor rgb="FFFF0000"/>
                </patternFill>
              </fill>
            </x14:dxf>
          </x14:cfRule>
          <xm:sqref>M2218</xm:sqref>
        </x14:conditionalFormatting>
        <x14:conditionalFormatting xmlns:xm="http://schemas.microsoft.com/office/excel/2006/main">
          <x14:cfRule type="cellIs" priority="4917" operator="equal" id="{99281FC8-4533-41EC-A68D-F970676E00DD}">
            <xm:f>Tables!$B$3</xm:f>
            <x14:dxf>
              <fill>
                <patternFill>
                  <bgColor rgb="FFFFFFCC"/>
                </patternFill>
              </fill>
            </x14:dxf>
          </x14:cfRule>
          <x14:cfRule type="cellIs" priority="4918" operator="equal" id="{295F337E-9DCA-41C9-A963-E7801B9F8DCC}">
            <xm:f>Tables!$B$4</xm:f>
            <x14:dxf>
              <fill>
                <patternFill>
                  <bgColor rgb="FF92D050"/>
                </patternFill>
              </fill>
            </x14:dxf>
          </x14:cfRule>
          <x14:cfRule type="cellIs" priority="4919" operator="equal" id="{BE15E1C2-6FB7-45F5-A7A0-15A1052C3318}">
            <xm:f>Tables!$B$5</xm:f>
            <x14:dxf>
              <fill>
                <patternFill>
                  <bgColor rgb="FFFFC000"/>
                </patternFill>
              </fill>
            </x14:dxf>
          </x14:cfRule>
          <x14:cfRule type="cellIs" priority="4920" operator="equal" id="{69167810-879C-4750-B1EB-2869B1785E04}">
            <xm:f>Tables!$B$6</xm:f>
            <x14:dxf>
              <fill>
                <patternFill>
                  <bgColor rgb="FFFF0000"/>
                </patternFill>
              </fill>
            </x14:dxf>
          </x14:cfRule>
          <xm:sqref>J2223:K2223</xm:sqref>
        </x14:conditionalFormatting>
        <x14:conditionalFormatting xmlns:xm="http://schemas.microsoft.com/office/excel/2006/main">
          <x14:cfRule type="cellIs" priority="4913" operator="equal" id="{7CEBB53F-A0D8-467D-AE51-BEE2812258BC}">
            <xm:f>Tables!$B$3</xm:f>
            <x14:dxf>
              <fill>
                <patternFill>
                  <bgColor rgb="FFFFFFCC"/>
                </patternFill>
              </fill>
            </x14:dxf>
          </x14:cfRule>
          <x14:cfRule type="cellIs" priority="4914" operator="equal" id="{C04D7BFB-B452-4ECA-A296-0027400DC7AA}">
            <xm:f>Tables!$B$4</xm:f>
            <x14:dxf>
              <fill>
                <patternFill>
                  <bgColor rgb="FF92D050"/>
                </patternFill>
              </fill>
            </x14:dxf>
          </x14:cfRule>
          <x14:cfRule type="cellIs" priority="4915" operator="equal" id="{C28FF42C-214E-4F7E-AADC-196D8E509A20}">
            <xm:f>Tables!$B$5</xm:f>
            <x14:dxf>
              <fill>
                <patternFill>
                  <bgColor rgb="FFFFC000"/>
                </patternFill>
              </fill>
            </x14:dxf>
          </x14:cfRule>
          <x14:cfRule type="cellIs" priority="4916" operator="equal" id="{E8C4004C-3E67-49EB-829E-ED732E1F6BDB}">
            <xm:f>Tables!$B$6</xm:f>
            <x14:dxf>
              <fill>
                <patternFill>
                  <bgColor rgb="FFFF0000"/>
                </patternFill>
              </fill>
            </x14:dxf>
          </x14:cfRule>
          <xm:sqref>Q2223</xm:sqref>
        </x14:conditionalFormatting>
        <x14:conditionalFormatting xmlns:xm="http://schemas.microsoft.com/office/excel/2006/main">
          <x14:cfRule type="cellIs" priority="4909" operator="equal" id="{FDEFB0CD-48B2-4DF5-AE96-AF9B63E43725}">
            <xm:f>Tables!$B$3</xm:f>
            <x14:dxf>
              <fill>
                <patternFill>
                  <bgColor rgb="FFFFFFCC"/>
                </patternFill>
              </fill>
            </x14:dxf>
          </x14:cfRule>
          <x14:cfRule type="cellIs" priority="4910" operator="equal" id="{19BA6F75-D35D-4942-84B3-480274A55148}">
            <xm:f>Tables!$B$4</xm:f>
            <x14:dxf>
              <fill>
                <patternFill>
                  <bgColor rgb="FF92D050"/>
                </patternFill>
              </fill>
            </x14:dxf>
          </x14:cfRule>
          <x14:cfRule type="cellIs" priority="4911" operator="equal" id="{9007BD80-98E4-4E12-ACEB-1454E4EC78DD}">
            <xm:f>Tables!$B$5</xm:f>
            <x14:dxf>
              <fill>
                <patternFill>
                  <bgColor rgb="FFFFC000"/>
                </patternFill>
              </fill>
            </x14:dxf>
          </x14:cfRule>
          <x14:cfRule type="cellIs" priority="4912" operator="equal" id="{ADD6DF5A-E450-4F20-AB7E-CAEBF2550E5C}">
            <xm:f>Tables!$B$6</xm:f>
            <x14:dxf>
              <fill>
                <patternFill>
                  <bgColor rgb="FFFF0000"/>
                </patternFill>
              </fill>
            </x14:dxf>
          </x14:cfRule>
          <xm:sqref>M2223</xm:sqref>
        </x14:conditionalFormatting>
        <x14:conditionalFormatting xmlns:xm="http://schemas.microsoft.com/office/excel/2006/main">
          <x14:cfRule type="cellIs" priority="4905" operator="equal" id="{60F00DB0-A29A-4F90-A8A0-1C60688033EC}">
            <xm:f>Tables!$B$3</xm:f>
            <x14:dxf>
              <fill>
                <patternFill>
                  <bgColor rgb="FFFFFFCC"/>
                </patternFill>
              </fill>
            </x14:dxf>
          </x14:cfRule>
          <x14:cfRule type="cellIs" priority="4906" operator="equal" id="{9AC57A1F-D41D-4C98-AA16-1B5B0A468440}">
            <xm:f>Tables!$B$4</xm:f>
            <x14:dxf>
              <fill>
                <patternFill>
                  <bgColor rgb="FF92D050"/>
                </patternFill>
              </fill>
            </x14:dxf>
          </x14:cfRule>
          <x14:cfRule type="cellIs" priority="4907" operator="equal" id="{BD835734-AF26-40F6-87F9-5AE0DE55F4AA}">
            <xm:f>Tables!$B$5</xm:f>
            <x14:dxf>
              <fill>
                <patternFill>
                  <bgColor rgb="FFFFC000"/>
                </patternFill>
              </fill>
            </x14:dxf>
          </x14:cfRule>
          <x14:cfRule type="cellIs" priority="4908" operator="equal" id="{F884B63C-7999-483F-92E4-F28604B844BB}">
            <xm:f>Tables!$B$6</xm:f>
            <x14:dxf>
              <fill>
                <patternFill>
                  <bgColor rgb="FFFF0000"/>
                </patternFill>
              </fill>
            </x14:dxf>
          </x14:cfRule>
          <xm:sqref>J2228:K2228</xm:sqref>
        </x14:conditionalFormatting>
        <x14:conditionalFormatting xmlns:xm="http://schemas.microsoft.com/office/excel/2006/main">
          <x14:cfRule type="cellIs" priority="4901" operator="equal" id="{DD436631-B16C-4EA8-9D26-7D01DE27153A}">
            <xm:f>Tables!$B$3</xm:f>
            <x14:dxf>
              <fill>
                <patternFill>
                  <bgColor rgb="FFFFFFCC"/>
                </patternFill>
              </fill>
            </x14:dxf>
          </x14:cfRule>
          <x14:cfRule type="cellIs" priority="4902" operator="equal" id="{60724EBE-E647-498D-AC8D-4545D25D5849}">
            <xm:f>Tables!$B$4</xm:f>
            <x14:dxf>
              <fill>
                <patternFill>
                  <bgColor rgb="FF92D050"/>
                </patternFill>
              </fill>
            </x14:dxf>
          </x14:cfRule>
          <x14:cfRule type="cellIs" priority="4903" operator="equal" id="{DECB53D3-E325-4F7E-9B96-02F3BD30919A}">
            <xm:f>Tables!$B$5</xm:f>
            <x14:dxf>
              <fill>
                <patternFill>
                  <bgColor rgb="FFFFC000"/>
                </patternFill>
              </fill>
            </x14:dxf>
          </x14:cfRule>
          <x14:cfRule type="cellIs" priority="4904" operator="equal" id="{983E500D-30DD-4C4E-AFAD-45C42EFDF854}">
            <xm:f>Tables!$B$6</xm:f>
            <x14:dxf>
              <fill>
                <patternFill>
                  <bgColor rgb="FFFF0000"/>
                </patternFill>
              </fill>
            </x14:dxf>
          </x14:cfRule>
          <xm:sqref>Q2228</xm:sqref>
        </x14:conditionalFormatting>
        <x14:conditionalFormatting xmlns:xm="http://schemas.microsoft.com/office/excel/2006/main">
          <x14:cfRule type="cellIs" priority="4897" operator="equal" id="{8C492A71-909A-4C9E-B26B-8B38000C0060}">
            <xm:f>Tables!$B$3</xm:f>
            <x14:dxf>
              <fill>
                <patternFill>
                  <bgColor rgb="FFFFFFCC"/>
                </patternFill>
              </fill>
            </x14:dxf>
          </x14:cfRule>
          <x14:cfRule type="cellIs" priority="4898" operator="equal" id="{7B613CA0-8B73-4AB3-9C71-5D13BDFCACCD}">
            <xm:f>Tables!$B$4</xm:f>
            <x14:dxf>
              <fill>
                <patternFill>
                  <bgColor rgb="FF92D050"/>
                </patternFill>
              </fill>
            </x14:dxf>
          </x14:cfRule>
          <x14:cfRule type="cellIs" priority="4899" operator="equal" id="{B0476AA4-AE12-4D73-813A-2266AFECDBC1}">
            <xm:f>Tables!$B$5</xm:f>
            <x14:dxf>
              <fill>
                <patternFill>
                  <bgColor rgb="FFFFC000"/>
                </patternFill>
              </fill>
            </x14:dxf>
          </x14:cfRule>
          <x14:cfRule type="cellIs" priority="4900" operator="equal" id="{15C53587-8FE0-4B80-9B44-396B32374D12}">
            <xm:f>Tables!$B$6</xm:f>
            <x14:dxf>
              <fill>
                <patternFill>
                  <bgColor rgb="FFFF0000"/>
                </patternFill>
              </fill>
            </x14:dxf>
          </x14:cfRule>
          <xm:sqref>M2228</xm:sqref>
        </x14:conditionalFormatting>
        <x14:conditionalFormatting xmlns:xm="http://schemas.microsoft.com/office/excel/2006/main">
          <x14:cfRule type="cellIs" priority="4893" operator="equal" id="{C986BB06-D26E-462B-94DE-88096F0F2EDC}">
            <xm:f>Tables!$B$3</xm:f>
            <x14:dxf>
              <fill>
                <patternFill>
                  <bgColor rgb="FFFFFFCC"/>
                </patternFill>
              </fill>
            </x14:dxf>
          </x14:cfRule>
          <x14:cfRule type="cellIs" priority="4894" operator="equal" id="{1E9CB856-31C2-4F40-B03F-61B3804AE3A3}">
            <xm:f>Tables!$B$4</xm:f>
            <x14:dxf>
              <fill>
                <patternFill>
                  <bgColor rgb="FF92D050"/>
                </patternFill>
              </fill>
            </x14:dxf>
          </x14:cfRule>
          <x14:cfRule type="cellIs" priority="4895" operator="equal" id="{18FB09A9-8C6D-4C09-9944-9220E9A27DED}">
            <xm:f>Tables!$B$5</xm:f>
            <x14:dxf>
              <fill>
                <patternFill>
                  <bgColor rgb="FFFFC000"/>
                </patternFill>
              </fill>
            </x14:dxf>
          </x14:cfRule>
          <x14:cfRule type="cellIs" priority="4896" operator="equal" id="{BCDC8ED6-2DBE-433A-B045-1BE5390ACF59}">
            <xm:f>Tables!$B$6</xm:f>
            <x14:dxf>
              <fill>
                <patternFill>
                  <bgColor rgb="FFFF0000"/>
                </patternFill>
              </fill>
            </x14:dxf>
          </x14:cfRule>
          <xm:sqref>J2233:K2233</xm:sqref>
        </x14:conditionalFormatting>
        <x14:conditionalFormatting xmlns:xm="http://schemas.microsoft.com/office/excel/2006/main">
          <x14:cfRule type="cellIs" priority="4889" operator="equal" id="{4FD2D40E-E5E3-41BF-A6A9-A233705EDCD2}">
            <xm:f>Tables!$B$3</xm:f>
            <x14:dxf>
              <fill>
                <patternFill>
                  <bgColor rgb="FFFFFFCC"/>
                </patternFill>
              </fill>
            </x14:dxf>
          </x14:cfRule>
          <x14:cfRule type="cellIs" priority="4890" operator="equal" id="{566B6F1D-CA4D-4E74-956B-D81EBBCE41A1}">
            <xm:f>Tables!$B$4</xm:f>
            <x14:dxf>
              <fill>
                <patternFill>
                  <bgColor rgb="FF92D050"/>
                </patternFill>
              </fill>
            </x14:dxf>
          </x14:cfRule>
          <x14:cfRule type="cellIs" priority="4891" operator="equal" id="{831783DC-3081-44A8-8F0E-AA8CD9AEB0B2}">
            <xm:f>Tables!$B$5</xm:f>
            <x14:dxf>
              <fill>
                <patternFill>
                  <bgColor rgb="FFFFC000"/>
                </patternFill>
              </fill>
            </x14:dxf>
          </x14:cfRule>
          <x14:cfRule type="cellIs" priority="4892" operator="equal" id="{868BDB8A-22E3-4DC0-A719-74678EDCB41A}">
            <xm:f>Tables!$B$6</xm:f>
            <x14:dxf>
              <fill>
                <patternFill>
                  <bgColor rgb="FFFF0000"/>
                </patternFill>
              </fill>
            </x14:dxf>
          </x14:cfRule>
          <xm:sqref>Q2233</xm:sqref>
        </x14:conditionalFormatting>
        <x14:conditionalFormatting xmlns:xm="http://schemas.microsoft.com/office/excel/2006/main">
          <x14:cfRule type="cellIs" priority="4885" operator="equal" id="{D2F97C03-A11D-499E-A0D9-34BB4B93CDC1}">
            <xm:f>Tables!$B$3</xm:f>
            <x14:dxf>
              <fill>
                <patternFill>
                  <bgColor rgb="FFFFFFCC"/>
                </patternFill>
              </fill>
            </x14:dxf>
          </x14:cfRule>
          <x14:cfRule type="cellIs" priority="4886" operator="equal" id="{B6C46914-8EFD-4932-8472-1019D0A536F9}">
            <xm:f>Tables!$B$4</xm:f>
            <x14:dxf>
              <fill>
                <patternFill>
                  <bgColor rgb="FF92D050"/>
                </patternFill>
              </fill>
            </x14:dxf>
          </x14:cfRule>
          <x14:cfRule type="cellIs" priority="4887" operator="equal" id="{D4F91389-9ADC-498E-8C1E-393DDA1C4AEA}">
            <xm:f>Tables!$B$5</xm:f>
            <x14:dxf>
              <fill>
                <patternFill>
                  <bgColor rgb="FFFFC000"/>
                </patternFill>
              </fill>
            </x14:dxf>
          </x14:cfRule>
          <x14:cfRule type="cellIs" priority="4888" operator="equal" id="{88BFD092-CDB4-4531-8C14-8E624FDA2922}">
            <xm:f>Tables!$B$6</xm:f>
            <x14:dxf>
              <fill>
                <patternFill>
                  <bgColor rgb="FFFF0000"/>
                </patternFill>
              </fill>
            </x14:dxf>
          </x14:cfRule>
          <xm:sqref>M2233</xm:sqref>
        </x14:conditionalFormatting>
        <x14:conditionalFormatting xmlns:xm="http://schemas.microsoft.com/office/excel/2006/main">
          <x14:cfRule type="cellIs" priority="4881" operator="equal" id="{65AF17E9-20DD-4E47-823E-FBF036924A7A}">
            <xm:f>Tables!$B$3</xm:f>
            <x14:dxf>
              <fill>
                <patternFill>
                  <bgColor rgb="FFFFFFCC"/>
                </patternFill>
              </fill>
            </x14:dxf>
          </x14:cfRule>
          <x14:cfRule type="cellIs" priority="4882" operator="equal" id="{4DE00617-AD31-4920-9253-86AF551CF7D1}">
            <xm:f>Tables!$B$4</xm:f>
            <x14:dxf>
              <fill>
                <patternFill>
                  <bgColor rgb="FF92D050"/>
                </patternFill>
              </fill>
            </x14:dxf>
          </x14:cfRule>
          <x14:cfRule type="cellIs" priority="4883" operator="equal" id="{87671648-49D9-4F30-86FD-9EA9D634BB2B}">
            <xm:f>Tables!$B$5</xm:f>
            <x14:dxf>
              <fill>
                <patternFill>
                  <bgColor rgb="FFFFC000"/>
                </patternFill>
              </fill>
            </x14:dxf>
          </x14:cfRule>
          <x14:cfRule type="cellIs" priority="4884" operator="equal" id="{2BE562D4-0ADD-4E9A-BD5A-3A2A3DF79DEF}">
            <xm:f>Tables!$B$6</xm:f>
            <x14:dxf>
              <fill>
                <patternFill>
                  <bgColor rgb="FFFF0000"/>
                </patternFill>
              </fill>
            </x14:dxf>
          </x14:cfRule>
          <xm:sqref>J2238:K2238</xm:sqref>
        </x14:conditionalFormatting>
        <x14:conditionalFormatting xmlns:xm="http://schemas.microsoft.com/office/excel/2006/main">
          <x14:cfRule type="cellIs" priority="4877" operator="equal" id="{4F6A54BD-B89E-4A31-991E-52F8568FCCF4}">
            <xm:f>Tables!$B$3</xm:f>
            <x14:dxf>
              <fill>
                <patternFill>
                  <bgColor rgb="FFFFFFCC"/>
                </patternFill>
              </fill>
            </x14:dxf>
          </x14:cfRule>
          <x14:cfRule type="cellIs" priority="4878" operator="equal" id="{6967C863-307B-462E-A975-EB3ED7C43311}">
            <xm:f>Tables!$B$4</xm:f>
            <x14:dxf>
              <fill>
                <patternFill>
                  <bgColor rgb="FF92D050"/>
                </patternFill>
              </fill>
            </x14:dxf>
          </x14:cfRule>
          <x14:cfRule type="cellIs" priority="4879" operator="equal" id="{8C097DD6-6679-48F2-9B62-11D7D03643CE}">
            <xm:f>Tables!$B$5</xm:f>
            <x14:dxf>
              <fill>
                <patternFill>
                  <bgColor rgb="FFFFC000"/>
                </patternFill>
              </fill>
            </x14:dxf>
          </x14:cfRule>
          <x14:cfRule type="cellIs" priority="4880" operator="equal" id="{BDA8EFCA-E243-4F0B-854F-AC3152367D99}">
            <xm:f>Tables!$B$6</xm:f>
            <x14:dxf>
              <fill>
                <patternFill>
                  <bgColor rgb="FFFF0000"/>
                </patternFill>
              </fill>
            </x14:dxf>
          </x14:cfRule>
          <xm:sqref>Q2238</xm:sqref>
        </x14:conditionalFormatting>
        <x14:conditionalFormatting xmlns:xm="http://schemas.microsoft.com/office/excel/2006/main">
          <x14:cfRule type="cellIs" priority="4873" operator="equal" id="{57F81995-6091-4B95-B3FF-4EF3F68C2F3C}">
            <xm:f>Tables!$B$3</xm:f>
            <x14:dxf>
              <fill>
                <patternFill>
                  <bgColor rgb="FFFFFFCC"/>
                </patternFill>
              </fill>
            </x14:dxf>
          </x14:cfRule>
          <x14:cfRule type="cellIs" priority="4874" operator="equal" id="{DCF424D3-56E5-4843-989E-663D27756903}">
            <xm:f>Tables!$B$4</xm:f>
            <x14:dxf>
              <fill>
                <patternFill>
                  <bgColor rgb="FF92D050"/>
                </patternFill>
              </fill>
            </x14:dxf>
          </x14:cfRule>
          <x14:cfRule type="cellIs" priority="4875" operator="equal" id="{D8F7D1A7-06A0-4E23-BB66-9B2EA44945B3}">
            <xm:f>Tables!$B$5</xm:f>
            <x14:dxf>
              <fill>
                <patternFill>
                  <bgColor rgb="FFFFC000"/>
                </patternFill>
              </fill>
            </x14:dxf>
          </x14:cfRule>
          <x14:cfRule type="cellIs" priority="4876" operator="equal" id="{69D4769B-356E-4321-B7AA-97182F30C1E2}">
            <xm:f>Tables!$B$6</xm:f>
            <x14:dxf>
              <fill>
                <patternFill>
                  <bgColor rgb="FFFF0000"/>
                </patternFill>
              </fill>
            </x14:dxf>
          </x14:cfRule>
          <xm:sqref>M2238</xm:sqref>
        </x14:conditionalFormatting>
        <x14:conditionalFormatting xmlns:xm="http://schemas.microsoft.com/office/excel/2006/main">
          <x14:cfRule type="cellIs" priority="4869" operator="equal" id="{5A7695BB-79BA-4E63-BDFB-DE9DAB107135}">
            <xm:f>Tables!$B$3</xm:f>
            <x14:dxf>
              <fill>
                <patternFill>
                  <bgColor rgb="FFFFFFCC"/>
                </patternFill>
              </fill>
            </x14:dxf>
          </x14:cfRule>
          <x14:cfRule type="cellIs" priority="4870" operator="equal" id="{349A67A2-F4FF-4E95-A7AA-241785890CDE}">
            <xm:f>Tables!$B$4</xm:f>
            <x14:dxf>
              <fill>
                <patternFill>
                  <bgColor rgb="FF92D050"/>
                </patternFill>
              </fill>
            </x14:dxf>
          </x14:cfRule>
          <x14:cfRule type="cellIs" priority="4871" operator="equal" id="{51526F02-97C4-450B-B834-D2947E8218E1}">
            <xm:f>Tables!$B$5</xm:f>
            <x14:dxf>
              <fill>
                <patternFill>
                  <bgColor rgb="FFFFC000"/>
                </patternFill>
              </fill>
            </x14:dxf>
          </x14:cfRule>
          <x14:cfRule type="cellIs" priority="4872" operator="equal" id="{A55325BB-7B5D-4DF9-82F4-38755E568906}">
            <xm:f>Tables!$B$6</xm:f>
            <x14:dxf>
              <fill>
                <patternFill>
                  <bgColor rgb="FFFF0000"/>
                </patternFill>
              </fill>
            </x14:dxf>
          </x14:cfRule>
          <xm:sqref>J2244:K2244</xm:sqref>
        </x14:conditionalFormatting>
        <x14:conditionalFormatting xmlns:xm="http://schemas.microsoft.com/office/excel/2006/main">
          <x14:cfRule type="cellIs" priority="4857" operator="equal" id="{126B0F54-A013-484A-966D-B802EE525060}">
            <xm:f>Tables!$B$3</xm:f>
            <x14:dxf>
              <fill>
                <patternFill>
                  <bgColor rgb="FFFFFFCC"/>
                </patternFill>
              </fill>
            </x14:dxf>
          </x14:cfRule>
          <x14:cfRule type="cellIs" priority="4858" operator="equal" id="{18ADC378-4B91-462F-83B6-B62B597C8C20}">
            <xm:f>Tables!$B$4</xm:f>
            <x14:dxf>
              <fill>
                <patternFill>
                  <bgColor rgb="FF92D050"/>
                </patternFill>
              </fill>
            </x14:dxf>
          </x14:cfRule>
          <x14:cfRule type="cellIs" priority="4859" operator="equal" id="{EAB5CF81-2E0A-47CB-AB46-1EBD098A6494}">
            <xm:f>Tables!$B$5</xm:f>
            <x14:dxf>
              <fill>
                <patternFill>
                  <bgColor rgb="FFFFC000"/>
                </patternFill>
              </fill>
            </x14:dxf>
          </x14:cfRule>
          <x14:cfRule type="cellIs" priority="4860" operator="equal" id="{51F75653-87D4-4F4B-9463-69AFE08DD41C}">
            <xm:f>Tables!$B$6</xm:f>
            <x14:dxf>
              <fill>
                <patternFill>
                  <bgColor rgb="FFFF0000"/>
                </patternFill>
              </fill>
            </x14:dxf>
          </x14:cfRule>
          <xm:sqref>J2249:K2249</xm:sqref>
        </x14:conditionalFormatting>
        <x14:conditionalFormatting xmlns:xm="http://schemas.microsoft.com/office/excel/2006/main">
          <x14:cfRule type="cellIs" priority="4845" operator="equal" id="{5A1109BF-AC39-4F66-9765-45D6D5439492}">
            <xm:f>Tables!$B$3</xm:f>
            <x14:dxf>
              <fill>
                <patternFill>
                  <bgColor rgb="FFFFFFCC"/>
                </patternFill>
              </fill>
            </x14:dxf>
          </x14:cfRule>
          <x14:cfRule type="cellIs" priority="4846" operator="equal" id="{D7DAA60F-18B5-4C71-A141-4AC4716551E3}">
            <xm:f>Tables!$B$4</xm:f>
            <x14:dxf>
              <fill>
                <patternFill>
                  <bgColor rgb="FF92D050"/>
                </patternFill>
              </fill>
            </x14:dxf>
          </x14:cfRule>
          <x14:cfRule type="cellIs" priority="4847" operator="equal" id="{54EB33E2-647C-4523-B260-0C4A89BCD8D2}">
            <xm:f>Tables!$B$5</xm:f>
            <x14:dxf>
              <fill>
                <patternFill>
                  <bgColor rgb="FFFFC000"/>
                </patternFill>
              </fill>
            </x14:dxf>
          </x14:cfRule>
          <x14:cfRule type="cellIs" priority="4848" operator="equal" id="{CFE5FADE-C824-4688-8FD9-18F431C05CCE}">
            <xm:f>Tables!$B$6</xm:f>
            <x14:dxf>
              <fill>
                <patternFill>
                  <bgColor rgb="FFFF0000"/>
                </patternFill>
              </fill>
            </x14:dxf>
          </x14:cfRule>
          <xm:sqref>J2254:K2254</xm:sqref>
        </x14:conditionalFormatting>
        <x14:conditionalFormatting xmlns:xm="http://schemas.microsoft.com/office/excel/2006/main">
          <x14:cfRule type="cellIs" priority="4833" operator="equal" id="{D9F53345-AA23-4CDD-9CB2-B4CDACE207D7}">
            <xm:f>Tables!$B$3</xm:f>
            <x14:dxf>
              <fill>
                <patternFill>
                  <bgColor rgb="FFFFFFCC"/>
                </patternFill>
              </fill>
            </x14:dxf>
          </x14:cfRule>
          <x14:cfRule type="cellIs" priority="4834" operator="equal" id="{4C87873E-0365-445F-B5E4-3A6B18561FF8}">
            <xm:f>Tables!$B$4</xm:f>
            <x14:dxf>
              <fill>
                <patternFill>
                  <bgColor rgb="FF92D050"/>
                </patternFill>
              </fill>
            </x14:dxf>
          </x14:cfRule>
          <x14:cfRule type="cellIs" priority="4835" operator="equal" id="{9E575933-83A9-46AE-8D18-FCE4B1CA15B7}">
            <xm:f>Tables!$B$5</xm:f>
            <x14:dxf>
              <fill>
                <patternFill>
                  <bgColor rgb="FFFFC000"/>
                </patternFill>
              </fill>
            </x14:dxf>
          </x14:cfRule>
          <x14:cfRule type="cellIs" priority="4836" operator="equal" id="{FF74155D-F02F-442E-AC80-8A9D4E95652E}">
            <xm:f>Tables!$B$6</xm:f>
            <x14:dxf>
              <fill>
                <patternFill>
                  <bgColor rgb="FFFF0000"/>
                </patternFill>
              </fill>
            </x14:dxf>
          </x14:cfRule>
          <xm:sqref>J2259:K2259</xm:sqref>
        </x14:conditionalFormatting>
        <x14:conditionalFormatting xmlns:xm="http://schemas.microsoft.com/office/excel/2006/main">
          <x14:cfRule type="cellIs" priority="4821" operator="equal" id="{BEAFB701-9C7D-407B-8596-1DE5F6E56CE9}">
            <xm:f>Tables!$B$3</xm:f>
            <x14:dxf>
              <fill>
                <patternFill>
                  <bgColor rgb="FFFFFFCC"/>
                </patternFill>
              </fill>
            </x14:dxf>
          </x14:cfRule>
          <x14:cfRule type="cellIs" priority="4822" operator="equal" id="{9D8EA2FD-6DA7-43CD-99B8-BE330C95A58B}">
            <xm:f>Tables!$B$4</xm:f>
            <x14:dxf>
              <fill>
                <patternFill>
                  <bgColor rgb="FF92D050"/>
                </patternFill>
              </fill>
            </x14:dxf>
          </x14:cfRule>
          <x14:cfRule type="cellIs" priority="4823" operator="equal" id="{2FB20B22-9204-4F73-9012-B6A87C796345}">
            <xm:f>Tables!$B$5</xm:f>
            <x14:dxf>
              <fill>
                <patternFill>
                  <bgColor rgb="FFFFC000"/>
                </patternFill>
              </fill>
            </x14:dxf>
          </x14:cfRule>
          <x14:cfRule type="cellIs" priority="4824" operator="equal" id="{2C3B358A-61F3-4A52-9D82-2D215BE46A2D}">
            <xm:f>Tables!$B$6</xm:f>
            <x14:dxf>
              <fill>
                <patternFill>
                  <bgColor rgb="FFFF0000"/>
                </patternFill>
              </fill>
            </x14:dxf>
          </x14:cfRule>
          <xm:sqref>J2264:K2264</xm:sqref>
        </x14:conditionalFormatting>
        <x14:conditionalFormatting xmlns:xm="http://schemas.microsoft.com/office/excel/2006/main">
          <x14:cfRule type="cellIs" priority="4809" operator="equal" id="{DD101DCC-EE6D-4D90-9F42-DA622A14E21A}">
            <xm:f>Tables!$B$3</xm:f>
            <x14:dxf>
              <fill>
                <patternFill>
                  <bgColor rgb="FFFFFFCC"/>
                </patternFill>
              </fill>
            </x14:dxf>
          </x14:cfRule>
          <x14:cfRule type="cellIs" priority="4810" operator="equal" id="{273488DC-F1EC-480E-99C8-8E6FFAF9B6DC}">
            <xm:f>Tables!$B$4</xm:f>
            <x14:dxf>
              <fill>
                <patternFill>
                  <bgColor rgb="FF92D050"/>
                </patternFill>
              </fill>
            </x14:dxf>
          </x14:cfRule>
          <x14:cfRule type="cellIs" priority="4811" operator="equal" id="{85B015E5-9E62-4FC4-9BEF-C00AD4F0161E}">
            <xm:f>Tables!$B$5</xm:f>
            <x14:dxf>
              <fill>
                <patternFill>
                  <bgColor rgb="FFFFC000"/>
                </patternFill>
              </fill>
            </x14:dxf>
          </x14:cfRule>
          <x14:cfRule type="cellIs" priority="4812" operator="equal" id="{5001B637-2697-4355-B11C-249D694921D5}">
            <xm:f>Tables!$B$6</xm:f>
            <x14:dxf>
              <fill>
                <patternFill>
                  <bgColor rgb="FFFF0000"/>
                </patternFill>
              </fill>
            </x14:dxf>
          </x14:cfRule>
          <xm:sqref>J2269:K2269</xm:sqref>
        </x14:conditionalFormatting>
        <x14:conditionalFormatting xmlns:xm="http://schemas.microsoft.com/office/excel/2006/main">
          <x14:cfRule type="cellIs" priority="4797" operator="equal" id="{580AE4C1-A3C5-4CAE-841C-C2202445D6BD}">
            <xm:f>Tables!$B$3</xm:f>
            <x14:dxf>
              <fill>
                <patternFill>
                  <bgColor rgb="FFFFFFCC"/>
                </patternFill>
              </fill>
            </x14:dxf>
          </x14:cfRule>
          <x14:cfRule type="cellIs" priority="4798" operator="equal" id="{75628853-8620-49CD-9F8B-077AB224CCB4}">
            <xm:f>Tables!$B$4</xm:f>
            <x14:dxf>
              <fill>
                <patternFill>
                  <bgColor rgb="FF92D050"/>
                </patternFill>
              </fill>
            </x14:dxf>
          </x14:cfRule>
          <x14:cfRule type="cellIs" priority="4799" operator="equal" id="{091E995A-9894-4CEC-9678-111168AE0174}">
            <xm:f>Tables!$B$5</xm:f>
            <x14:dxf>
              <fill>
                <patternFill>
                  <bgColor rgb="FFFFC000"/>
                </patternFill>
              </fill>
            </x14:dxf>
          </x14:cfRule>
          <x14:cfRule type="cellIs" priority="4800" operator="equal" id="{944838EA-F2B1-4574-ABCE-17EC4C437F13}">
            <xm:f>Tables!$B$6</xm:f>
            <x14:dxf>
              <fill>
                <patternFill>
                  <bgColor rgb="FFFF0000"/>
                </patternFill>
              </fill>
            </x14:dxf>
          </x14:cfRule>
          <xm:sqref>J2274:K2274</xm:sqref>
        </x14:conditionalFormatting>
        <x14:conditionalFormatting xmlns:xm="http://schemas.microsoft.com/office/excel/2006/main">
          <x14:cfRule type="cellIs" priority="4785" operator="equal" id="{DF09EBCF-27EB-465C-AB14-C71B7756ABC8}">
            <xm:f>Tables!$B$3</xm:f>
            <x14:dxf>
              <fill>
                <patternFill>
                  <bgColor rgb="FFFFFFCC"/>
                </patternFill>
              </fill>
            </x14:dxf>
          </x14:cfRule>
          <x14:cfRule type="cellIs" priority="4786" operator="equal" id="{3837C3C7-299B-498D-8C4B-DC6F6068F24E}">
            <xm:f>Tables!$B$4</xm:f>
            <x14:dxf>
              <fill>
                <patternFill>
                  <bgColor rgb="FF92D050"/>
                </patternFill>
              </fill>
            </x14:dxf>
          </x14:cfRule>
          <x14:cfRule type="cellIs" priority="4787" operator="equal" id="{D9E1224B-8566-4DD2-84E6-A8B5D0541047}">
            <xm:f>Tables!$B$5</xm:f>
            <x14:dxf>
              <fill>
                <patternFill>
                  <bgColor rgb="FFFFC000"/>
                </patternFill>
              </fill>
            </x14:dxf>
          </x14:cfRule>
          <x14:cfRule type="cellIs" priority="4788" operator="equal" id="{85632E7B-3C9D-465D-9879-3A1B630A70C3}">
            <xm:f>Tables!$B$6</xm:f>
            <x14:dxf>
              <fill>
                <patternFill>
                  <bgColor rgb="FFFF0000"/>
                </patternFill>
              </fill>
            </x14:dxf>
          </x14:cfRule>
          <xm:sqref>J2279:K2279</xm:sqref>
        </x14:conditionalFormatting>
        <x14:conditionalFormatting xmlns:xm="http://schemas.microsoft.com/office/excel/2006/main">
          <x14:cfRule type="cellIs" priority="4773" operator="equal" id="{9C47DF9B-2057-45F6-90F8-F3BAD42F17C4}">
            <xm:f>Tables!$B$3</xm:f>
            <x14:dxf>
              <fill>
                <patternFill>
                  <bgColor rgb="FFFFFFCC"/>
                </patternFill>
              </fill>
            </x14:dxf>
          </x14:cfRule>
          <x14:cfRule type="cellIs" priority="4774" operator="equal" id="{D4EF163C-4995-4408-8579-59B923637772}">
            <xm:f>Tables!$B$4</xm:f>
            <x14:dxf>
              <fill>
                <patternFill>
                  <bgColor rgb="FF92D050"/>
                </patternFill>
              </fill>
            </x14:dxf>
          </x14:cfRule>
          <x14:cfRule type="cellIs" priority="4775" operator="equal" id="{B3702740-BB1C-4C61-86B3-1C88EBE33346}">
            <xm:f>Tables!$B$5</xm:f>
            <x14:dxf>
              <fill>
                <patternFill>
                  <bgColor rgb="FFFFC000"/>
                </patternFill>
              </fill>
            </x14:dxf>
          </x14:cfRule>
          <x14:cfRule type="cellIs" priority="4776" operator="equal" id="{46433F3E-A0A0-4B6D-B663-51C17FF394BF}">
            <xm:f>Tables!$B$6</xm:f>
            <x14:dxf>
              <fill>
                <patternFill>
                  <bgColor rgb="FFFF0000"/>
                </patternFill>
              </fill>
            </x14:dxf>
          </x14:cfRule>
          <xm:sqref>J2285:K2285</xm:sqref>
        </x14:conditionalFormatting>
        <x14:conditionalFormatting xmlns:xm="http://schemas.microsoft.com/office/excel/2006/main">
          <x14:cfRule type="cellIs" priority="4769" operator="equal" id="{EA9BE23A-7C6A-4E71-BB35-098C9BF2A06B}">
            <xm:f>Tables!$B$3</xm:f>
            <x14:dxf>
              <fill>
                <patternFill>
                  <bgColor rgb="FFFFFFCC"/>
                </patternFill>
              </fill>
            </x14:dxf>
          </x14:cfRule>
          <x14:cfRule type="cellIs" priority="4770" operator="equal" id="{B8440845-83B2-421D-84D7-3BF4A075CC69}">
            <xm:f>Tables!$B$4</xm:f>
            <x14:dxf>
              <fill>
                <patternFill>
                  <bgColor rgb="FF92D050"/>
                </patternFill>
              </fill>
            </x14:dxf>
          </x14:cfRule>
          <x14:cfRule type="cellIs" priority="4771" operator="equal" id="{57AB1B00-4694-4A9F-AC15-C05F9D99E322}">
            <xm:f>Tables!$B$5</xm:f>
            <x14:dxf>
              <fill>
                <patternFill>
                  <bgColor rgb="FFFFC000"/>
                </patternFill>
              </fill>
            </x14:dxf>
          </x14:cfRule>
          <x14:cfRule type="cellIs" priority="4772" operator="equal" id="{F6FCB98D-03E4-404A-8FEC-5F3FA05FCBB5}">
            <xm:f>Tables!$B$6</xm:f>
            <x14:dxf>
              <fill>
                <patternFill>
                  <bgColor rgb="FFFF0000"/>
                </patternFill>
              </fill>
            </x14:dxf>
          </x14:cfRule>
          <xm:sqref>Q2285</xm:sqref>
        </x14:conditionalFormatting>
        <x14:conditionalFormatting xmlns:xm="http://schemas.microsoft.com/office/excel/2006/main">
          <x14:cfRule type="cellIs" priority="4765" operator="equal" id="{73334744-736A-4825-A900-39EB2431E7F8}">
            <xm:f>Tables!$B$3</xm:f>
            <x14:dxf>
              <fill>
                <patternFill>
                  <bgColor rgb="FFFFFFCC"/>
                </patternFill>
              </fill>
            </x14:dxf>
          </x14:cfRule>
          <x14:cfRule type="cellIs" priority="4766" operator="equal" id="{C622B8E6-7F07-4F59-8250-FF152BEBC505}">
            <xm:f>Tables!$B$4</xm:f>
            <x14:dxf>
              <fill>
                <patternFill>
                  <bgColor rgb="FF92D050"/>
                </patternFill>
              </fill>
            </x14:dxf>
          </x14:cfRule>
          <x14:cfRule type="cellIs" priority="4767" operator="equal" id="{36B2B5D4-092C-4C82-912E-93CB7FFA4BCC}">
            <xm:f>Tables!$B$5</xm:f>
            <x14:dxf>
              <fill>
                <patternFill>
                  <bgColor rgb="FFFFC000"/>
                </patternFill>
              </fill>
            </x14:dxf>
          </x14:cfRule>
          <x14:cfRule type="cellIs" priority="4768" operator="equal" id="{4DF9C55B-728B-45C9-A441-7CE27886F470}">
            <xm:f>Tables!$B$6</xm:f>
            <x14:dxf>
              <fill>
                <patternFill>
                  <bgColor rgb="FFFF0000"/>
                </patternFill>
              </fill>
            </x14:dxf>
          </x14:cfRule>
          <xm:sqref>M2285</xm:sqref>
        </x14:conditionalFormatting>
        <x14:conditionalFormatting xmlns:xm="http://schemas.microsoft.com/office/excel/2006/main">
          <x14:cfRule type="cellIs" priority="4761" operator="equal" id="{61657F39-7AFE-4DAD-BB10-EA3A0D56FBCD}">
            <xm:f>Tables!$B$3</xm:f>
            <x14:dxf>
              <fill>
                <patternFill>
                  <bgColor rgb="FFFFFFCC"/>
                </patternFill>
              </fill>
            </x14:dxf>
          </x14:cfRule>
          <x14:cfRule type="cellIs" priority="4762" operator="equal" id="{3D92A212-CA31-4188-A013-EAD9470CA9C4}">
            <xm:f>Tables!$B$4</xm:f>
            <x14:dxf>
              <fill>
                <patternFill>
                  <bgColor rgb="FF92D050"/>
                </patternFill>
              </fill>
            </x14:dxf>
          </x14:cfRule>
          <x14:cfRule type="cellIs" priority="4763" operator="equal" id="{612C77D7-C667-4A7E-931A-F83AF8229CA4}">
            <xm:f>Tables!$B$5</xm:f>
            <x14:dxf>
              <fill>
                <patternFill>
                  <bgColor rgb="FFFFC000"/>
                </patternFill>
              </fill>
            </x14:dxf>
          </x14:cfRule>
          <x14:cfRule type="cellIs" priority="4764" operator="equal" id="{B44754B6-6D6D-4D00-897C-BFE6477701A5}">
            <xm:f>Tables!$B$6</xm:f>
            <x14:dxf>
              <fill>
                <patternFill>
                  <bgColor rgb="FFFF0000"/>
                </patternFill>
              </fill>
            </x14:dxf>
          </x14:cfRule>
          <xm:sqref>J2290:K2290</xm:sqref>
        </x14:conditionalFormatting>
        <x14:conditionalFormatting xmlns:xm="http://schemas.microsoft.com/office/excel/2006/main">
          <x14:cfRule type="cellIs" priority="4757" operator="equal" id="{CC072310-3DEF-414F-92D4-936AB3AD4D9D}">
            <xm:f>Tables!$B$3</xm:f>
            <x14:dxf>
              <fill>
                <patternFill>
                  <bgColor rgb="FFFFFFCC"/>
                </patternFill>
              </fill>
            </x14:dxf>
          </x14:cfRule>
          <x14:cfRule type="cellIs" priority="4758" operator="equal" id="{FFEFB848-4AD7-4942-8B72-BC2A1E0C6E44}">
            <xm:f>Tables!$B$4</xm:f>
            <x14:dxf>
              <fill>
                <patternFill>
                  <bgColor rgb="FF92D050"/>
                </patternFill>
              </fill>
            </x14:dxf>
          </x14:cfRule>
          <x14:cfRule type="cellIs" priority="4759" operator="equal" id="{EA0BC0C3-524A-473E-B5C8-54A0353D3E6F}">
            <xm:f>Tables!$B$5</xm:f>
            <x14:dxf>
              <fill>
                <patternFill>
                  <bgColor rgb="FFFFC000"/>
                </patternFill>
              </fill>
            </x14:dxf>
          </x14:cfRule>
          <x14:cfRule type="cellIs" priority="4760" operator="equal" id="{9D613C87-5E39-4CC6-B7EA-4EADDAA62BB1}">
            <xm:f>Tables!$B$6</xm:f>
            <x14:dxf>
              <fill>
                <patternFill>
                  <bgColor rgb="FFFF0000"/>
                </patternFill>
              </fill>
            </x14:dxf>
          </x14:cfRule>
          <xm:sqref>Q2290</xm:sqref>
        </x14:conditionalFormatting>
        <x14:conditionalFormatting xmlns:xm="http://schemas.microsoft.com/office/excel/2006/main">
          <x14:cfRule type="cellIs" priority="4753" operator="equal" id="{5A28E472-80C7-4499-8180-DFAC73ED53B7}">
            <xm:f>Tables!$B$3</xm:f>
            <x14:dxf>
              <fill>
                <patternFill>
                  <bgColor rgb="FFFFFFCC"/>
                </patternFill>
              </fill>
            </x14:dxf>
          </x14:cfRule>
          <x14:cfRule type="cellIs" priority="4754" operator="equal" id="{BC020C40-1026-447B-A459-8221BBDE5D3A}">
            <xm:f>Tables!$B$4</xm:f>
            <x14:dxf>
              <fill>
                <patternFill>
                  <bgColor rgb="FF92D050"/>
                </patternFill>
              </fill>
            </x14:dxf>
          </x14:cfRule>
          <x14:cfRule type="cellIs" priority="4755" operator="equal" id="{3662322F-7101-4C1D-981A-7192B7E4D187}">
            <xm:f>Tables!$B$5</xm:f>
            <x14:dxf>
              <fill>
                <patternFill>
                  <bgColor rgb="FFFFC000"/>
                </patternFill>
              </fill>
            </x14:dxf>
          </x14:cfRule>
          <x14:cfRule type="cellIs" priority="4756" operator="equal" id="{8C75A5F6-C097-44DB-8CAA-E2A658DBE98F}">
            <xm:f>Tables!$B$6</xm:f>
            <x14:dxf>
              <fill>
                <patternFill>
                  <bgColor rgb="FFFF0000"/>
                </patternFill>
              </fill>
            </x14:dxf>
          </x14:cfRule>
          <xm:sqref>M2290</xm:sqref>
        </x14:conditionalFormatting>
        <x14:conditionalFormatting xmlns:xm="http://schemas.microsoft.com/office/excel/2006/main">
          <x14:cfRule type="cellIs" priority="4749" operator="equal" id="{A6EDB998-FAE7-49D4-B54F-B8CEDB0CDB56}">
            <xm:f>Tables!$B$3</xm:f>
            <x14:dxf>
              <fill>
                <patternFill>
                  <bgColor rgb="FFFFFFCC"/>
                </patternFill>
              </fill>
            </x14:dxf>
          </x14:cfRule>
          <x14:cfRule type="cellIs" priority="4750" operator="equal" id="{DE571BF0-35B6-4D4B-863D-8881BB6FFA1E}">
            <xm:f>Tables!$B$4</xm:f>
            <x14:dxf>
              <fill>
                <patternFill>
                  <bgColor rgb="FF92D050"/>
                </patternFill>
              </fill>
            </x14:dxf>
          </x14:cfRule>
          <x14:cfRule type="cellIs" priority="4751" operator="equal" id="{E8BBD086-5122-4BB7-8BF1-CA2E4C57B0FE}">
            <xm:f>Tables!$B$5</xm:f>
            <x14:dxf>
              <fill>
                <patternFill>
                  <bgColor rgb="FFFFC000"/>
                </patternFill>
              </fill>
            </x14:dxf>
          </x14:cfRule>
          <x14:cfRule type="cellIs" priority="4752" operator="equal" id="{3F37D5C1-A2EE-4939-910B-FA480FFC2C6E}">
            <xm:f>Tables!$B$6</xm:f>
            <x14:dxf>
              <fill>
                <patternFill>
                  <bgColor rgb="FFFF0000"/>
                </patternFill>
              </fill>
            </x14:dxf>
          </x14:cfRule>
          <xm:sqref>J2295:K2295</xm:sqref>
        </x14:conditionalFormatting>
        <x14:conditionalFormatting xmlns:xm="http://schemas.microsoft.com/office/excel/2006/main">
          <x14:cfRule type="cellIs" priority="4745" operator="equal" id="{6AD2A9FC-6C86-4BF7-B44D-A9AD665F6C4C}">
            <xm:f>Tables!$B$3</xm:f>
            <x14:dxf>
              <fill>
                <patternFill>
                  <bgColor rgb="FFFFFFCC"/>
                </patternFill>
              </fill>
            </x14:dxf>
          </x14:cfRule>
          <x14:cfRule type="cellIs" priority="4746" operator="equal" id="{9524F724-237D-4122-8243-9F81B8098E89}">
            <xm:f>Tables!$B$4</xm:f>
            <x14:dxf>
              <fill>
                <patternFill>
                  <bgColor rgb="FF92D050"/>
                </patternFill>
              </fill>
            </x14:dxf>
          </x14:cfRule>
          <x14:cfRule type="cellIs" priority="4747" operator="equal" id="{D34FEDA1-C618-4CC8-A05C-4F6E33DDE326}">
            <xm:f>Tables!$B$5</xm:f>
            <x14:dxf>
              <fill>
                <patternFill>
                  <bgColor rgb="FFFFC000"/>
                </patternFill>
              </fill>
            </x14:dxf>
          </x14:cfRule>
          <x14:cfRule type="cellIs" priority="4748" operator="equal" id="{7FBB2EF2-3E49-49E6-BE5F-36748469089F}">
            <xm:f>Tables!$B$6</xm:f>
            <x14:dxf>
              <fill>
                <patternFill>
                  <bgColor rgb="FFFF0000"/>
                </patternFill>
              </fill>
            </x14:dxf>
          </x14:cfRule>
          <xm:sqref>Q2295</xm:sqref>
        </x14:conditionalFormatting>
        <x14:conditionalFormatting xmlns:xm="http://schemas.microsoft.com/office/excel/2006/main">
          <x14:cfRule type="cellIs" priority="4741" operator="equal" id="{FF322F45-9D71-47B5-BFF0-E32322AA4E68}">
            <xm:f>Tables!$B$3</xm:f>
            <x14:dxf>
              <fill>
                <patternFill>
                  <bgColor rgb="FFFFFFCC"/>
                </patternFill>
              </fill>
            </x14:dxf>
          </x14:cfRule>
          <x14:cfRule type="cellIs" priority="4742" operator="equal" id="{C34EC820-E397-450A-8816-30928F257DB8}">
            <xm:f>Tables!$B$4</xm:f>
            <x14:dxf>
              <fill>
                <patternFill>
                  <bgColor rgb="FF92D050"/>
                </patternFill>
              </fill>
            </x14:dxf>
          </x14:cfRule>
          <x14:cfRule type="cellIs" priority="4743" operator="equal" id="{A874BB0C-7257-4D8E-8E72-B66E29458D94}">
            <xm:f>Tables!$B$5</xm:f>
            <x14:dxf>
              <fill>
                <patternFill>
                  <bgColor rgb="FFFFC000"/>
                </patternFill>
              </fill>
            </x14:dxf>
          </x14:cfRule>
          <x14:cfRule type="cellIs" priority="4744" operator="equal" id="{918DC8D5-074D-4E92-9D42-20C5707025F2}">
            <xm:f>Tables!$B$6</xm:f>
            <x14:dxf>
              <fill>
                <patternFill>
                  <bgColor rgb="FFFF0000"/>
                </patternFill>
              </fill>
            </x14:dxf>
          </x14:cfRule>
          <xm:sqref>M2295</xm:sqref>
        </x14:conditionalFormatting>
        <x14:conditionalFormatting xmlns:xm="http://schemas.microsoft.com/office/excel/2006/main">
          <x14:cfRule type="cellIs" priority="4737" operator="equal" id="{7F228DF6-1B86-4B07-B4A5-C932BF235EA5}">
            <xm:f>Tables!$B$3</xm:f>
            <x14:dxf>
              <fill>
                <patternFill>
                  <bgColor rgb="FFFFFFCC"/>
                </patternFill>
              </fill>
            </x14:dxf>
          </x14:cfRule>
          <x14:cfRule type="cellIs" priority="4738" operator="equal" id="{F60D6D94-C554-42D8-B940-F3DAC73D4899}">
            <xm:f>Tables!$B$4</xm:f>
            <x14:dxf>
              <fill>
                <patternFill>
                  <bgColor rgb="FF92D050"/>
                </patternFill>
              </fill>
            </x14:dxf>
          </x14:cfRule>
          <x14:cfRule type="cellIs" priority="4739" operator="equal" id="{080F0190-315C-4DD4-90F6-DEB5E20EAC3A}">
            <xm:f>Tables!$B$5</xm:f>
            <x14:dxf>
              <fill>
                <patternFill>
                  <bgColor rgb="FFFFC000"/>
                </patternFill>
              </fill>
            </x14:dxf>
          </x14:cfRule>
          <x14:cfRule type="cellIs" priority="4740" operator="equal" id="{99DE4CEE-01AA-4A54-9F2F-686AED0F2D73}">
            <xm:f>Tables!$B$6</xm:f>
            <x14:dxf>
              <fill>
                <patternFill>
                  <bgColor rgb="FFFF0000"/>
                </patternFill>
              </fill>
            </x14:dxf>
          </x14:cfRule>
          <xm:sqref>J2300:K2300</xm:sqref>
        </x14:conditionalFormatting>
        <x14:conditionalFormatting xmlns:xm="http://schemas.microsoft.com/office/excel/2006/main">
          <x14:cfRule type="cellIs" priority="4733" operator="equal" id="{ACCB316C-EBAF-4784-A3BA-1FC398636064}">
            <xm:f>Tables!$B$3</xm:f>
            <x14:dxf>
              <fill>
                <patternFill>
                  <bgColor rgb="FFFFFFCC"/>
                </patternFill>
              </fill>
            </x14:dxf>
          </x14:cfRule>
          <x14:cfRule type="cellIs" priority="4734" operator="equal" id="{8D38819C-C9ED-4359-A895-0ED3B7788066}">
            <xm:f>Tables!$B$4</xm:f>
            <x14:dxf>
              <fill>
                <patternFill>
                  <bgColor rgb="FF92D050"/>
                </patternFill>
              </fill>
            </x14:dxf>
          </x14:cfRule>
          <x14:cfRule type="cellIs" priority="4735" operator="equal" id="{DC4DEADD-F9BE-417C-A98F-D5B23A025F17}">
            <xm:f>Tables!$B$5</xm:f>
            <x14:dxf>
              <fill>
                <patternFill>
                  <bgColor rgb="FFFFC000"/>
                </patternFill>
              </fill>
            </x14:dxf>
          </x14:cfRule>
          <x14:cfRule type="cellIs" priority="4736" operator="equal" id="{BADE9B7A-C137-4F55-9D46-1738DB041C03}">
            <xm:f>Tables!$B$6</xm:f>
            <x14:dxf>
              <fill>
                <patternFill>
                  <bgColor rgb="FFFF0000"/>
                </patternFill>
              </fill>
            </x14:dxf>
          </x14:cfRule>
          <xm:sqref>Q2300</xm:sqref>
        </x14:conditionalFormatting>
        <x14:conditionalFormatting xmlns:xm="http://schemas.microsoft.com/office/excel/2006/main">
          <x14:cfRule type="cellIs" priority="4729" operator="equal" id="{5A8370F9-AB54-4CA3-858A-9D8A6E0BB322}">
            <xm:f>Tables!$B$3</xm:f>
            <x14:dxf>
              <fill>
                <patternFill>
                  <bgColor rgb="FFFFFFCC"/>
                </patternFill>
              </fill>
            </x14:dxf>
          </x14:cfRule>
          <x14:cfRule type="cellIs" priority="4730" operator="equal" id="{60456D76-64D4-465A-A5F0-15FD34D690C8}">
            <xm:f>Tables!$B$4</xm:f>
            <x14:dxf>
              <fill>
                <patternFill>
                  <bgColor rgb="FF92D050"/>
                </patternFill>
              </fill>
            </x14:dxf>
          </x14:cfRule>
          <x14:cfRule type="cellIs" priority="4731" operator="equal" id="{6AB29573-3952-4A09-A6BC-565C7E9D0E30}">
            <xm:f>Tables!$B$5</xm:f>
            <x14:dxf>
              <fill>
                <patternFill>
                  <bgColor rgb="FFFFC000"/>
                </patternFill>
              </fill>
            </x14:dxf>
          </x14:cfRule>
          <x14:cfRule type="cellIs" priority="4732" operator="equal" id="{7CF6EB90-6CC2-4B03-9A95-3558B4BA834E}">
            <xm:f>Tables!$B$6</xm:f>
            <x14:dxf>
              <fill>
                <patternFill>
                  <bgColor rgb="FFFF0000"/>
                </patternFill>
              </fill>
            </x14:dxf>
          </x14:cfRule>
          <xm:sqref>M2300</xm:sqref>
        </x14:conditionalFormatting>
        <x14:conditionalFormatting xmlns:xm="http://schemas.microsoft.com/office/excel/2006/main">
          <x14:cfRule type="cellIs" priority="4725" operator="equal" id="{1F2A671C-1B9F-4668-BC8B-0B0BB70EB141}">
            <xm:f>Tables!$B$3</xm:f>
            <x14:dxf>
              <fill>
                <patternFill>
                  <bgColor rgb="FFFFFFCC"/>
                </patternFill>
              </fill>
            </x14:dxf>
          </x14:cfRule>
          <x14:cfRule type="cellIs" priority="4726" operator="equal" id="{336E9B69-6FA2-4132-A7AC-C4FBB2ABBBC6}">
            <xm:f>Tables!$B$4</xm:f>
            <x14:dxf>
              <fill>
                <patternFill>
                  <bgColor rgb="FF92D050"/>
                </patternFill>
              </fill>
            </x14:dxf>
          </x14:cfRule>
          <x14:cfRule type="cellIs" priority="4727" operator="equal" id="{1AB70B45-AC79-405D-ABF2-2672A49D9AEC}">
            <xm:f>Tables!$B$5</xm:f>
            <x14:dxf>
              <fill>
                <patternFill>
                  <bgColor rgb="FFFFC000"/>
                </patternFill>
              </fill>
            </x14:dxf>
          </x14:cfRule>
          <x14:cfRule type="cellIs" priority="4728" operator="equal" id="{093FEEB4-996A-4DFE-B958-36D523D3D7F5}">
            <xm:f>Tables!$B$6</xm:f>
            <x14:dxf>
              <fill>
                <patternFill>
                  <bgColor rgb="FFFF0000"/>
                </patternFill>
              </fill>
            </x14:dxf>
          </x14:cfRule>
          <xm:sqref>J2305:K2305</xm:sqref>
        </x14:conditionalFormatting>
        <x14:conditionalFormatting xmlns:xm="http://schemas.microsoft.com/office/excel/2006/main">
          <x14:cfRule type="cellIs" priority="4721" operator="equal" id="{638F6AE5-2DEF-4C5C-B721-EE5234365117}">
            <xm:f>Tables!$B$3</xm:f>
            <x14:dxf>
              <fill>
                <patternFill>
                  <bgColor rgb="FFFFFFCC"/>
                </patternFill>
              </fill>
            </x14:dxf>
          </x14:cfRule>
          <x14:cfRule type="cellIs" priority="4722" operator="equal" id="{E85BB0A7-B078-4162-B497-A8A801271541}">
            <xm:f>Tables!$B$4</xm:f>
            <x14:dxf>
              <fill>
                <patternFill>
                  <bgColor rgb="FF92D050"/>
                </patternFill>
              </fill>
            </x14:dxf>
          </x14:cfRule>
          <x14:cfRule type="cellIs" priority="4723" operator="equal" id="{3865858B-B82F-4E4B-88AC-FDDAD60899FD}">
            <xm:f>Tables!$B$5</xm:f>
            <x14:dxf>
              <fill>
                <patternFill>
                  <bgColor rgb="FFFFC000"/>
                </patternFill>
              </fill>
            </x14:dxf>
          </x14:cfRule>
          <x14:cfRule type="cellIs" priority="4724" operator="equal" id="{56F7A887-099F-42DB-83B4-7433F3B6B10E}">
            <xm:f>Tables!$B$6</xm:f>
            <x14:dxf>
              <fill>
                <patternFill>
                  <bgColor rgb="FFFF0000"/>
                </patternFill>
              </fill>
            </x14:dxf>
          </x14:cfRule>
          <xm:sqref>Q2305</xm:sqref>
        </x14:conditionalFormatting>
        <x14:conditionalFormatting xmlns:xm="http://schemas.microsoft.com/office/excel/2006/main">
          <x14:cfRule type="cellIs" priority="4717" operator="equal" id="{E48E24D8-644A-4FA0-A974-ECC50C9110D8}">
            <xm:f>Tables!$B$3</xm:f>
            <x14:dxf>
              <fill>
                <patternFill>
                  <bgColor rgb="FFFFFFCC"/>
                </patternFill>
              </fill>
            </x14:dxf>
          </x14:cfRule>
          <x14:cfRule type="cellIs" priority="4718" operator="equal" id="{14B531B7-EB21-4638-BEC5-27819CD2E0BB}">
            <xm:f>Tables!$B$4</xm:f>
            <x14:dxf>
              <fill>
                <patternFill>
                  <bgColor rgb="FF92D050"/>
                </patternFill>
              </fill>
            </x14:dxf>
          </x14:cfRule>
          <x14:cfRule type="cellIs" priority="4719" operator="equal" id="{08AC08E5-48B2-45D6-9048-D1802A81DE1A}">
            <xm:f>Tables!$B$5</xm:f>
            <x14:dxf>
              <fill>
                <patternFill>
                  <bgColor rgb="FFFFC000"/>
                </patternFill>
              </fill>
            </x14:dxf>
          </x14:cfRule>
          <x14:cfRule type="cellIs" priority="4720" operator="equal" id="{6CE6E0F8-4D81-4F40-8AC6-97BC91FC28A0}">
            <xm:f>Tables!$B$6</xm:f>
            <x14:dxf>
              <fill>
                <patternFill>
                  <bgColor rgb="FFFF0000"/>
                </patternFill>
              </fill>
            </x14:dxf>
          </x14:cfRule>
          <xm:sqref>M2305</xm:sqref>
        </x14:conditionalFormatting>
        <x14:conditionalFormatting xmlns:xm="http://schemas.microsoft.com/office/excel/2006/main">
          <x14:cfRule type="cellIs" priority="4713" operator="equal" id="{1E8E27CD-5A7E-46CE-AE5E-67ADD268938D}">
            <xm:f>Tables!$B$3</xm:f>
            <x14:dxf>
              <fill>
                <patternFill>
                  <bgColor rgb="FFFFFFCC"/>
                </patternFill>
              </fill>
            </x14:dxf>
          </x14:cfRule>
          <x14:cfRule type="cellIs" priority="4714" operator="equal" id="{BF944EE6-2E23-4884-AA64-6234510A0F76}">
            <xm:f>Tables!$B$4</xm:f>
            <x14:dxf>
              <fill>
                <patternFill>
                  <bgColor rgb="FF92D050"/>
                </patternFill>
              </fill>
            </x14:dxf>
          </x14:cfRule>
          <x14:cfRule type="cellIs" priority="4715" operator="equal" id="{5AB34388-56EB-4380-A7A5-4242EBDECC8D}">
            <xm:f>Tables!$B$5</xm:f>
            <x14:dxf>
              <fill>
                <patternFill>
                  <bgColor rgb="FFFFC000"/>
                </patternFill>
              </fill>
            </x14:dxf>
          </x14:cfRule>
          <x14:cfRule type="cellIs" priority="4716" operator="equal" id="{473BFECB-F30E-4ABC-8BE1-555976FF414E}">
            <xm:f>Tables!$B$6</xm:f>
            <x14:dxf>
              <fill>
                <patternFill>
                  <bgColor rgb="FFFF0000"/>
                </patternFill>
              </fill>
            </x14:dxf>
          </x14:cfRule>
          <xm:sqref>J2310:K2310</xm:sqref>
        </x14:conditionalFormatting>
        <x14:conditionalFormatting xmlns:xm="http://schemas.microsoft.com/office/excel/2006/main">
          <x14:cfRule type="cellIs" priority="4709" operator="equal" id="{0D7C5B76-54D7-4A57-A09E-A8DF7FE150D2}">
            <xm:f>Tables!$B$3</xm:f>
            <x14:dxf>
              <fill>
                <patternFill>
                  <bgColor rgb="FFFFFFCC"/>
                </patternFill>
              </fill>
            </x14:dxf>
          </x14:cfRule>
          <x14:cfRule type="cellIs" priority="4710" operator="equal" id="{3A0EE855-CCA7-4637-90F3-A7BC0032788D}">
            <xm:f>Tables!$B$4</xm:f>
            <x14:dxf>
              <fill>
                <patternFill>
                  <bgColor rgb="FF92D050"/>
                </patternFill>
              </fill>
            </x14:dxf>
          </x14:cfRule>
          <x14:cfRule type="cellIs" priority="4711" operator="equal" id="{023D9EE9-7DDB-436C-BDF3-C4CBD279C706}">
            <xm:f>Tables!$B$5</xm:f>
            <x14:dxf>
              <fill>
                <patternFill>
                  <bgColor rgb="FFFFC000"/>
                </patternFill>
              </fill>
            </x14:dxf>
          </x14:cfRule>
          <x14:cfRule type="cellIs" priority="4712" operator="equal" id="{499EEC9B-1BC1-4E27-A652-35B4FFA68CF0}">
            <xm:f>Tables!$B$6</xm:f>
            <x14:dxf>
              <fill>
                <patternFill>
                  <bgColor rgb="FFFF0000"/>
                </patternFill>
              </fill>
            </x14:dxf>
          </x14:cfRule>
          <xm:sqref>Q2310</xm:sqref>
        </x14:conditionalFormatting>
        <x14:conditionalFormatting xmlns:xm="http://schemas.microsoft.com/office/excel/2006/main">
          <x14:cfRule type="cellIs" priority="4705" operator="equal" id="{80045A6D-198F-40E6-9882-7CC1B62AC6DC}">
            <xm:f>Tables!$B$3</xm:f>
            <x14:dxf>
              <fill>
                <patternFill>
                  <bgColor rgb="FFFFFFCC"/>
                </patternFill>
              </fill>
            </x14:dxf>
          </x14:cfRule>
          <x14:cfRule type="cellIs" priority="4706" operator="equal" id="{7ACD4D61-EBFA-47D2-B08F-2A3FACE377FC}">
            <xm:f>Tables!$B$4</xm:f>
            <x14:dxf>
              <fill>
                <patternFill>
                  <bgColor rgb="FF92D050"/>
                </patternFill>
              </fill>
            </x14:dxf>
          </x14:cfRule>
          <x14:cfRule type="cellIs" priority="4707" operator="equal" id="{786C7AD4-0069-4A8F-BEE8-04E2FD8E103A}">
            <xm:f>Tables!$B$5</xm:f>
            <x14:dxf>
              <fill>
                <patternFill>
                  <bgColor rgb="FFFFC000"/>
                </patternFill>
              </fill>
            </x14:dxf>
          </x14:cfRule>
          <x14:cfRule type="cellIs" priority="4708" operator="equal" id="{7BD4C59C-8C1B-4BC9-85E9-11128D3ED151}">
            <xm:f>Tables!$B$6</xm:f>
            <x14:dxf>
              <fill>
                <patternFill>
                  <bgColor rgb="FFFF0000"/>
                </patternFill>
              </fill>
            </x14:dxf>
          </x14:cfRule>
          <xm:sqref>M2310</xm:sqref>
        </x14:conditionalFormatting>
        <x14:conditionalFormatting xmlns:xm="http://schemas.microsoft.com/office/excel/2006/main">
          <x14:cfRule type="cellIs" priority="4701" operator="equal" id="{0C3F3531-88AC-41D9-9B11-E51FFDACFBD6}">
            <xm:f>Tables!$B$3</xm:f>
            <x14:dxf>
              <fill>
                <patternFill>
                  <bgColor rgb="FFFFFFCC"/>
                </patternFill>
              </fill>
            </x14:dxf>
          </x14:cfRule>
          <x14:cfRule type="cellIs" priority="4702" operator="equal" id="{3414D98A-0807-48F5-B8D8-F4241D199F9B}">
            <xm:f>Tables!$B$4</xm:f>
            <x14:dxf>
              <fill>
                <patternFill>
                  <bgColor rgb="FF92D050"/>
                </patternFill>
              </fill>
            </x14:dxf>
          </x14:cfRule>
          <x14:cfRule type="cellIs" priority="4703" operator="equal" id="{96AFE91C-2484-4DA8-9269-68CCC920EDD4}">
            <xm:f>Tables!$B$5</xm:f>
            <x14:dxf>
              <fill>
                <patternFill>
                  <bgColor rgb="FFFFC000"/>
                </patternFill>
              </fill>
            </x14:dxf>
          </x14:cfRule>
          <x14:cfRule type="cellIs" priority="4704" operator="equal" id="{0861690F-5B93-41B6-BF8E-7AC7E2B3244F}">
            <xm:f>Tables!$B$6</xm:f>
            <x14:dxf>
              <fill>
                <patternFill>
                  <bgColor rgb="FFFF0000"/>
                </patternFill>
              </fill>
            </x14:dxf>
          </x14:cfRule>
          <xm:sqref>J2315:K2315</xm:sqref>
        </x14:conditionalFormatting>
        <x14:conditionalFormatting xmlns:xm="http://schemas.microsoft.com/office/excel/2006/main">
          <x14:cfRule type="cellIs" priority="4697" operator="equal" id="{F1ABD3CB-064C-4861-9FBC-4770FFEA8776}">
            <xm:f>Tables!$B$3</xm:f>
            <x14:dxf>
              <fill>
                <patternFill>
                  <bgColor rgb="FFFFFFCC"/>
                </patternFill>
              </fill>
            </x14:dxf>
          </x14:cfRule>
          <x14:cfRule type="cellIs" priority="4698" operator="equal" id="{C6D7AACF-2ECD-4001-8EB5-BE7FD36DC321}">
            <xm:f>Tables!$B$4</xm:f>
            <x14:dxf>
              <fill>
                <patternFill>
                  <bgColor rgb="FF92D050"/>
                </patternFill>
              </fill>
            </x14:dxf>
          </x14:cfRule>
          <x14:cfRule type="cellIs" priority="4699" operator="equal" id="{D2289966-FEA4-4804-91E2-E6B5D96C68AD}">
            <xm:f>Tables!$B$5</xm:f>
            <x14:dxf>
              <fill>
                <patternFill>
                  <bgColor rgb="FFFFC000"/>
                </patternFill>
              </fill>
            </x14:dxf>
          </x14:cfRule>
          <x14:cfRule type="cellIs" priority="4700" operator="equal" id="{C197E2AB-68E7-427B-9AA4-8D7716D68D37}">
            <xm:f>Tables!$B$6</xm:f>
            <x14:dxf>
              <fill>
                <patternFill>
                  <bgColor rgb="FFFF0000"/>
                </patternFill>
              </fill>
            </x14:dxf>
          </x14:cfRule>
          <xm:sqref>Q2315</xm:sqref>
        </x14:conditionalFormatting>
        <x14:conditionalFormatting xmlns:xm="http://schemas.microsoft.com/office/excel/2006/main">
          <x14:cfRule type="cellIs" priority="4693" operator="equal" id="{65A5100B-4316-4B89-85AC-92EDDCA4F132}">
            <xm:f>Tables!$B$3</xm:f>
            <x14:dxf>
              <fill>
                <patternFill>
                  <bgColor rgb="FFFFFFCC"/>
                </patternFill>
              </fill>
            </x14:dxf>
          </x14:cfRule>
          <x14:cfRule type="cellIs" priority="4694" operator="equal" id="{87D88046-F765-4E72-9241-014FF1F2E29A}">
            <xm:f>Tables!$B$4</xm:f>
            <x14:dxf>
              <fill>
                <patternFill>
                  <bgColor rgb="FF92D050"/>
                </patternFill>
              </fill>
            </x14:dxf>
          </x14:cfRule>
          <x14:cfRule type="cellIs" priority="4695" operator="equal" id="{21B2B34C-2A51-4A42-A1AC-D9B438A65FCF}">
            <xm:f>Tables!$B$5</xm:f>
            <x14:dxf>
              <fill>
                <patternFill>
                  <bgColor rgb="FFFFC000"/>
                </patternFill>
              </fill>
            </x14:dxf>
          </x14:cfRule>
          <x14:cfRule type="cellIs" priority="4696" operator="equal" id="{18A473A7-C0A4-4605-8950-ADE0A7FE3398}">
            <xm:f>Tables!$B$6</xm:f>
            <x14:dxf>
              <fill>
                <patternFill>
                  <bgColor rgb="FFFF0000"/>
                </patternFill>
              </fill>
            </x14:dxf>
          </x14:cfRule>
          <xm:sqref>M2315</xm:sqref>
        </x14:conditionalFormatting>
        <x14:conditionalFormatting xmlns:xm="http://schemas.microsoft.com/office/excel/2006/main">
          <x14:cfRule type="cellIs" priority="4689" operator="equal" id="{553D5055-60FD-4B01-B9AC-D8FA3026036E}">
            <xm:f>Tables!$B$3</xm:f>
            <x14:dxf>
              <fill>
                <patternFill>
                  <bgColor rgb="FFFFFFCC"/>
                </patternFill>
              </fill>
            </x14:dxf>
          </x14:cfRule>
          <x14:cfRule type="cellIs" priority="4690" operator="equal" id="{C22F7C9E-E261-4358-9B9D-318CB2BD119C}">
            <xm:f>Tables!$B$4</xm:f>
            <x14:dxf>
              <fill>
                <patternFill>
                  <bgColor rgb="FF92D050"/>
                </patternFill>
              </fill>
            </x14:dxf>
          </x14:cfRule>
          <x14:cfRule type="cellIs" priority="4691" operator="equal" id="{B673205C-0A1D-4F00-BAAF-DC46035ED5D1}">
            <xm:f>Tables!$B$5</xm:f>
            <x14:dxf>
              <fill>
                <patternFill>
                  <bgColor rgb="FFFFC000"/>
                </patternFill>
              </fill>
            </x14:dxf>
          </x14:cfRule>
          <x14:cfRule type="cellIs" priority="4692" operator="equal" id="{0D28679D-429E-494C-9A2A-CFB9E92162C6}">
            <xm:f>Tables!$B$6</xm:f>
            <x14:dxf>
              <fill>
                <patternFill>
                  <bgColor rgb="FFFF0000"/>
                </patternFill>
              </fill>
            </x14:dxf>
          </x14:cfRule>
          <xm:sqref>J2320:K2320</xm:sqref>
        </x14:conditionalFormatting>
        <x14:conditionalFormatting xmlns:xm="http://schemas.microsoft.com/office/excel/2006/main">
          <x14:cfRule type="cellIs" priority="4685" operator="equal" id="{7AF7FDE0-10E9-46E0-9973-60BE482E7D15}">
            <xm:f>Tables!$B$3</xm:f>
            <x14:dxf>
              <fill>
                <patternFill>
                  <bgColor rgb="FFFFFFCC"/>
                </patternFill>
              </fill>
            </x14:dxf>
          </x14:cfRule>
          <x14:cfRule type="cellIs" priority="4686" operator="equal" id="{7FA4B6C9-F4F3-4670-8364-1EF6868775C5}">
            <xm:f>Tables!$B$4</xm:f>
            <x14:dxf>
              <fill>
                <patternFill>
                  <bgColor rgb="FF92D050"/>
                </patternFill>
              </fill>
            </x14:dxf>
          </x14:cfRule>
          <x14:cfRule type="cellIs" priority="4687" operator="equal" id="{5DF2D284-C1F0-483A-9AF3-E591DC88BF16}">
            <xm:f>Tables!$B$5</xm:f>
            <x14:dxf>
              <fill>
                <patternFill>
                  <bgColor rgb="FFFFC000"/>
                </patternFill>
              </fill>
            </x14:dxf>
          </x14:cfRule>
          <x14:cfRule type="cellIs" priority="4688" operator="equal" id="{FA790211-8FCC-4F5E-B221-90DFB6D53B3B}">
            <xm:f>Tables!$B$6</xm:f>
            <x14:dxf>
              <fill>
                <patternFill>
                  <bgColor rgb="FFFF0000"/>
                </patternFill>
              </fill>
            </x14:dxf>
          </x14:cfRule>
          <xm:sqref>Q2320</xm:sqref>
        </x14:conditionalFormatting>
        <x14:conditionalFormatting xmlns:xm="http://schemas.microsoft.com/office/excel/2006/main">
          <x14:cfRule type="cellIs" priority="4681" operator="equal" id="{C138A0C2-4639-412A-A2AA-A2B798B422D2}">
            <xm:f>Tables!$B$3</xm:f>
            <x14:dxf>
              <fill>
                <patternFill>
                  <bgColor rgb="FFFFFFCC"/>
                </patternFill>
              </fill>
            </x14:dxf>
          </x14:cfRule>
          <x14:cfRule type="cellIs" priority="4682" operator="equal" id="{1651CEE0-5E2E-4F69-BF10-DB0C8FFCC575}">
            <xm:f>Tables!$B$4</xm:f>
            <x14:dxf>
              <fill>
                <patternFill>
                  <bgColor rgb="FF92D050"/>
                </patternFill>
              </fill>
            </x14:dxf>
          </x14:cfRule>
          <x14:cfRule type="cellIs" priority="4683" operator="equal" id="{C22DE401-A831-43DC-88CB-55F367579B02}">
            <xm:f>Tables!$B$5</xm:f>
            <x14:dxf>
              <fill>
                <patternFill>
                  <bgColor rgb="FFFFC000"/>
                </patternFill>
              </fill>
            </x14:dxf>
          </x14:cfRule>
          <x14:cfRule type="cellIs" priority="4684" operator="equal" id="{F30A9F49-12DB-4F1F-B411-1D81E6B8A19C}">
            <xm:f>Tables!$B$6</xm:f>
            <x14:dxf>
              <fill>
                <patternFill>
                  <bgColor rgb="FFFF0000"/>
                </patternFill>
              </fill>
            </x14:dxf>
          </x14:cfRule>
          <xm:sqref>M2320</xm:sqref>
        </x14:conditionalFormatting>
        <x14:conditionalFormatting xmlns:xm="http://schemas.microsoft.com/office/excel/2006/main">
          <x14:cfRule type="cellIs" priority="4677" operator="equal" id="{AC804FAC-7780-43BB-A2D4-7D98562BFE8F}">
            <xm:f>Tables!$B$3</xm:f>
            <x14:dxf>
              <fill>
                <patternFill>
                  <bgColor rgb="FFFFFFCC"/>
                </patternFill>
              </fill>
            </x14:dxf>
          </x14:cfRule>
          <x14:cfRule type="cellIs" priority="4678" operator="equal" id="{A9D54E1C-D90B-4C79-B7CA-0FE006028571}">
            <xm:f>Tables!$B$4</xm:f>
            <x14:dxf>
              <fill>
                <patternFill>
                  <bgColor rgb="FF92D050"/>
                </patternFill>
              </fill>
            </x14:dxf>
          </x14:cfRule>
          <x14:cfRule type="cellIs" priority="4679" operator="equal" id="{3E658908-EA8C-49BA-AE11-2CFEF9C478D9}">
            <xm:f>Tables!$B$5</xm:f>
            <x14:dxf>
              <fill>
                <patternFill>
                  <bgColor rgb="FFFFC000"/>
                </patternFill>
              </fill>
            </x14:dxf>
          </x14:cfRule>
          <x14:cfRule type="cellIs" priority="4680" operator="equal" id="{A79D71BB-76FC-42D2-893A-3C04A95081FF}">
            <xm:f>Tables!$B$6</xm:f>
            <x14:dxf>
              <fill>
                <patternFill>
                  <bgColor rgb="FFFF0000"/>
                </patternFill>
              </fill>
            </x14:dxf>
          </x14:cfRule>
          <xm:sqref>J2326:K2326</xm:sqref>
        </x14:conditionalFormatting>
        <x14:conditionalFormatting xmlns:xm="http://schemas.microsoft.com/office/excel/2006/main">
          <x14:cfRule type="cellIs" priority="4665" operator="equal" id="{DABF55EA-8BC8-4F5C-98A0-B61FAD980360}">
            <xm:f>Tables!$B$3</xm:f>
            <x14:dxf>
              <fill>
                <patternFill>
                  <bgColor rgb="FFFFFFCC"/>
                </patternFill>
              </fill>
            </x14:dxf>
          </x14:cfRule>
          <x14:cfRule type="cellIs" priority="4666" operator="equal" id="{3FE57EC9-5125-488A-9834-53534F5ABE17}">
            <xm:f>Tables!$B$4</xm:f>
            <x14:dxf>
              <fill>
                <patternFill>
                  <bgColor rgb="FF92D050"/>
                </patternFill>
              </fill>
            </x14:dxf>
          </x14:cfRule>
          <x14:cfRule type="cellIs" priority="4667" operator="equal" id="{775F9586-89E0-493F-B31B-CFD2F7D60BFC}">
            <xm:f>Tables!$B$5</xm:f>
            <x14:dxf>
              <fill>
                <patternFill>
                  <bgColor rgb="FFFFC000"/>
                </patternFill>
              </fill>
            </x14:dxf>
          </x14:cfRule>
          <x14:cfRule type="cellIs" priority="4668" operator="equal" id="{65713EDF-F88F-4A07-A7DD-DE7E91D3C334}">
            <xm:f>Tables!$B$6</xm:f>
            <x14:dxf>
              <fill>
                <patternFill>
                  <bgColor rgb="FFFF0000"/>
                </patternFill>
              </fill>
            </x14:dxf>
          </x14:cfRule>
          <xm:sqref>J2331:K2331</xm:sqref>
        </x14:conditionalFormatting>
        <x14:conditionalFormatting xmlns:xm="http://schemas.microsoft.com/office/excel/2006/main">
          <x14:cfRule type="cellIs" priority="4653" operator="equal" id="{0FC8FE9C-9F24-47EA-BE1D-E466764D0EE8}">
            <xm:f>Tables!$B$3</xm:f>
            <x14:dxf>
              <fill>
                <patternFill>
                  <bgColor rgb="FFFFFFCC"/>
                </patternFill>
              </fill>
            </x14:dxf>
          </x14:cfRule>
          <x14:cfRule type="cellIs" priority="4654" operator="equal" id="{52498B3D-5E36-4017-AF4C-2C2DD29C760D}">
            <xm:f>Tables!$B$4</xm:f>
            <x14:dxf>
              <fill>
                <patternFill>
                  <bgColor rgb="FF92D050"/>
                </patternFill>
              </fill>
            </x14:dxf>
          </x14:cfRule>
          <x14:cfRule type="cellIs" priority="4655" operator="equal" id="{A64A6E13-0D52-4A46-B85C-6519A28ED4DC}">
            <xm:f>Tables!$B$5</xm:f>
            <x14:dxf>
              <fill>
                <patternFill>
                  <bgColor rgb="FFFFC000"/>
                </patternFill>
              </fill>
            </x14:dxf>
          </x14:cfRule>
          <x14:cfRule type="cellIs" priority="4656" operator="equal" id="{3F3EF70B-AA39-456A-B9BE-88AEB7540298}">
            <xm:f>Tables!$B$6</xm:f>
            <x14:dxf>
              <fill>
                <patternFill>
                  <bgColor rgb="FFFF0000"/>
                </patternFill>
              </fill>
            </x14:dxf>
          </x14:cfRule>
          <xm:sqref>J2336:K2336</xm:sqref>
        </x14:conditionalFormatting>
        <x14:conditionalFormatting xmlns:xm="http://schemas.microsoft.com/office/excel/2006/main">
          <x14:cfRule type="cellIs" priority="4641" operator="equal" id="{DD369240-B973-4584-8F8E-8E7FD70F2D11}">
            <xm:f>Tables!$B$3</xm:f>
            <x14:dxf>
              <fill>
                <patternFill>
                  <bgColor rgb="FFFFFFCC"/>
                </patternFill>
              </fill>
            </x14:dxf>
          </x14:cfRule>
          <x14:cfRule type="cellIs" priority="4642" operator="equal" id="{A9B784C1-0AC3-4234-872F-9294AF193D77}">
            <xm:f>Tables!$B$4</xm:f>
            <x14:dxf>
              <fill>
                <patternFill>
                  <bgColor rgb="FF92D050"/>
                </patternFill>
              </fill>
            </x14:dxf>
          </x14:cfRule>
          <x14:cfRule type="cellIs" priority="4643" operator="equal" id="{3798705D-1B32-4496-885B-DBC81E647BD8}">
            <xm:f>Tables!$B$5</xm:f>
            <x14:dxf>
              <fill>
                <patternFill>
                  <bgColor rgb="FFFFC000"/>
                </patternFill>
              </fill>
            </x14:dxf>
          </x14:cfRule>
          <x14:cfRule type="cellIs" priority="4644" operator="equal" id="{C81A3DFB-A6E5-4B86-A979-8719AE7EBF1C}">
            <xm:f>Tables!$B$6</xm:f>
            <x14:dxf>
              <fill>
                <patternFill>
                  <bgColor rgb="FFFF0000"/>
                </patternFill>
              </fill>
            </x14:dxf>
          </x14:cfRule>
          <xm:sqref>J2341:K2341</xm:sqref>
        </x14:conditionalFormatting>
        <x14:conditionalFormatting xmlns:xm="http://schemas.microsoft.com/office/excel/2006/main">
          <x14:cfRule type="cellIs" priority="4629" operator="equal" id="{9B4ADF69-4E4A-4F31-848E-29753492C475}">
            <xm:f>Tables!$B$3</xm:f>
            <x14:dxf>
              <fill>
                <patternFill>
                  <bgColor rgb="FFFFFFCC"/>
                </patternFill>
              </fill>
            </x14:dxf>
          </x14:cfRule>
          <x14:cfRule type="cellIs" priority="4630" operator="equal" id="{633D9BC4-F489-4444-AEFC-EF0526AB0A87}">
            <xm:f>Tables!$B$4</xm:f>
            <x14:dxf>
              <fill>
                <patternFill>
                  <bgColor rgb="FF92D050"/>
                </patternFill>
              </fill>
            </x14:dxf>
          </x14:cfRule>
          <x14:cfRule type="cellIs" priority="4631" operator="equal" id="{B8A6D223-2A05-4245-8D04-1B3ED20D3A74}">
            <xm:f>Tables!$B$5</xm:f>
            <x14:dxf>
              <fill>
                <patternFill>
                  <bgColor rgb="FFFFC000"/>
                </patternFill>
              </fill>
            </x14:dxf>
          </x14:cfRule>
          <x14:cfRule type="cellIs" priority="4632" operator="equal" id="{87039CCC-9472-453C-8C5D-B3283F0657A0}">
            <xm:f>Tables!$B$6</xm:f>
            <x14:dxf>
              <fill>
                <patternFill>
                  <bgColor rgb="FFFF0000"/>
                </patternFill>
              </fill>
            </x14:dxf>
          </x14:cfRule>
          <xm:sqref>J2346:K2346</xm:sqref>
        </x14:conditionalFormatting>
        <x14:conditionalFormatting xmlns:xm="http://schemas.microsoft.com/office/excel/2006/main">
          <x14:cfRule type="cellIs" priority="4617" operator="equal" id="{C00DA997-E600-4448-8DBC-CECB664829BF}">
            <xm:f>Tables!$B$3</xm:f>
            <x14:dxf>
              <fill>
                <patternFill>
                  <bgColor rgb="FFFFFFCC"/>
                </patternFill>
              </fill>
            </x14:dxf>
          </x14:cfRule>
          <x14:cfRule type="cellIs" priority="4618" operator="equal" id="{A0D3689D-F13F-4344-A6E9-7EA798D29BA6}">
            <xm:f>Tables!$B$4</xm:f>
            <x14:dxf>
              <fill>
                <patternFill>
                  <bgColor rgb="FF92D050"/>
                </patternFill>
              </fill>
            </x14:dxf>
          </x14:cfRule>
          <x14:cfRule type="cellIs" priority="4619" operator="equal" id="{ABF4465C-152E-4217-AAD0-ABD36601A580}">
            <xm:f>Tables!$B$5</xm:f>
            <x14:dxf>
              <fill>
                <patternFill>
                  <bgColor rgb="FFFFC000"/>
                </patternFill>
              </fill>
            </x14:dxf>
          </x14:cfRule>
          <x14:cfRule type="cellIs" priority="4620" operator="equal" id="{84E8A08D-0D24-4B7C-865E-C9E8D0619F49}">
            <xm:f>Tables!$B$6</xm:f>
            <x14:dxf>
              <fill>
                <patternFill>
                  <bgColor rgb="FFFF0000"/>
                </patternFill>
              </fill>
            </x14:dxf>
          </x14:cfRule>
          <xm:sqref>J2351:K2351</xm:sqref>
        </x14:conditionalFormatting>
        <x14:conditionalFormatting xmlns:xm="http://schemas.microsoft.com/office/excel/2006/main">
          <x14:cfRule type="cellIs" priority="4605" operator="equal" id="{E6B9290E-9158-429B-9CAC-27FD3C4426E7}">
            <xm:f>Tables!$B$3</xm:f>
            <x14:dxf>
              <fill>
                <patternFill>
                  <bgColor rgb="FFFFFFCC"/>
                </patternFill>
              </fill>
            </x14:dxf>
          </x14:cfRule>
          <x14:cfRule type="cellIs" priority="4606" operator="equal" id="{A33EE3A3-8AAF-4FE6-AA86-4179B5D96A09}">
            <xm:f>Tables!$B$4</xm:f>
            <x14:dxf>
              <fill>
                <patternFill>
                  <bgColor rgb="FF92D050"/>
                </patternFill>
              </fill>
            </x14:dxf>
          </x14:cfRule>
          <x14:cfRule type="cellIs" priority="4607" operator="equal" id="{3BD1628B-1C6A-40EC-A4DB-04998E53F9C6}">
            <xm:f>Tables!$B$5</xm:f>
            <x14:dxf>
              <fill>
                <patternFill>
                  <bgColor rgb="FFFFC000"/>
                </patternFill>
              </fill>
            </x14:dxf>
          </x14:cfRule>
          <x14:cfRule type="cellIs" priority="4608" operator="equal" id="{1ACA43AA-4EB3-49A8-AB92-DD0F1DD3368D}">
            <xm:f>Tables!$B$6</xm:f>
            <x14:dxf>
              <fill>
                <patternFill>
                  <bgColor rgb="FFFF0000"/>
                </patternFill>
              </fill>
            </x14:dxf>
          </x14:cfRule>
          <xm:sqref>J2356:K2356</xm:sqref>
        </x14:conditionalFormatting>
        <x14:conditionalFormatting xmlns:xm="http://schemas.microsoft.com/office/excel/2006/main">
          <x14:cfRule type="cellIs" priority="4593" operator="equal" id="{DDDCE603-6A6A-4241-8000-290676C7BCEA}">
            <xm:f>Tables!$B$3</xm:f>
            <x14:dxf>
              <fill>
                <patternFill>
                  <bgColor rgb="FFFFFFCC"/>
                </patternFill>
              </fill>
            </x14:dxf>
          </x14:cfRule>
          <x14:cfRule type="cellIs" priority="4594" operator="equal" id="{44AE5BD7-17E2-4925-87B5-9A22DEBC160E}">
            <xm:f>Tables!$B$4</xm:f>
            <x14:dxf>
              <fill>
                <patternFill>
                  <bgColor rgb="FF92D050"/>
                </patternFill>
              </fill>
            </x14:dxf>
          </x14:cfRule>
          <x14:cfRule type="cellIs" priority="4595" operator="equal" id="{1964E9E3-B2D2-4040-A66A-4CECE60AAD62}">
            <xm:f>Tables!$B$5</xm:f>
            <x14:dxf>
              <fill>
                <patternFill>
                  <bgColor rgb="FFFFC000"/>
                </patternFill>
              </fill>
            </x14:dxf>
          </x14:cfRule>
          <x14:cfRule type="cellIs" priority="4596" operator="equal" id="{A7E906B7-3587-4A26-BADD-E9E1D9DD2C02}">
            <xm:f>Tables!$B$6</xm:f>
            <x14:dxf>
              <fill>
                <patternFill>
                  <bgColor rgb="FFFF0000"/>
                </patternFill>
              </fill>
            </x14:dxf>
          </x14:cfRule>
          <xm:sqref>J2361:K2361</xm:sqref>
        </x14:conditionalFormatting>
        <x14:conditionalFormatting xmlns:xm="http://schemas.microsoft.com/office/excel/2006/main">
          <x14:cfRule type="cellIs" priority="4577" operator="equal" id="{A5AE024C-5B2A-4B84-A035-661E435A4678}">
            <xm:f>Tables!$B$3</xm:f>
            <x14:dxf>
              <fill>
                <patternFill>
                  <bgColor rgb="FFFFFFCC"/>
                </patternFill>
              </fill>
            </x14:dxf>
          </x14:cfRule>
          <x14:cfRule type="cellIs" priority="4578" operator="equal" id="{2A5713D0-0440-4275-85C5-F6BCC7DEBD32}">
            <xm:f>Tables!$B$4</xm:f>
            <x14:dxf>
              <fill>
                <patternFill>
                  <bgColor rgb="FF92D050"/>
                </patternFill>
              </fill>
            </x14:dxf>
          </x14:cfRule>
          <x14:cfRule type="cellIs" priority="4579" operator="equal" id="{4F3CA58F-7415-45F4-9D0D-C8B3A580CBD6}">
            <xm:f>Tables!$B$5</xm:f>
            <x14:dxf>
              <fill>
                <patternFill>
                  <bgColor rgb="FFFFC000"/>
                </patternFill>
              </fill>
            </x14:dxf>
          </x14:cfRule>
          <x14:cfRule type="cellIs" priority="4580" operator="equal" id="{ABAC5353-B1BB-4639-B484-982238BB07C1}">
            <xm:f>Tables!$B$6</xm:f>
            <x14:dxf>
              <fill>
                <patternFill>
                  <bgColor rgb="FFFF0000"/>
                </patternFill>
              </fill>
            </x14:dxf>
          </x14:cfRule>
          <xm:sqref>F20</xm:sqref>
        </x14:conditionalFormatting>
        <x14:conditionalFormatting xmlns:xm="http://schemas.microsoft.com/office/excel/2006/main">
          <x14:cfRule type="cellIs" priority="4573" operator="equal" id="{85217E60-47D0-4518-B78B-6C65CFA3497D}">
            <xm:f>Tables!$B$3</xm:f>
            <x14:dxf>
              <fill>
                <patternFill>
                  <bgColor rgb="FFFFFFCC"/>
                </patternFill>
              </fill>
            </x14:dxf>
          </x14:cfRule>
          <x14:cfRule type="cellIs" priority="4574" operator="equal" id="{FC50DB32-CB00-4928-B216-6E299250A605}">
            <xm:f>Tables!$B$4</xm:f>
            <x14:dxf>
              <fill>
                <patternFill>
                  <bgColor rgb="FF92D050"/>
                </patternFill>
              </fill>
            </x14:dxf>
          </x14:cfRule>
          <x14:cfRule type="cellIs" priority="4575" operator="equal" id="{90BBC1A8-46EE-400C-8E70-30F33004D487}">
            <xm:f>Tables!$B$5</xm:f>
            <x14:dxf>
              <fill>
                <patternFill>
                  <bgColor rgb="FFFFC000"/>
                </patternFill>
              </fill>
            </x14:dxf>
          </x14:cfRule>
          <x14:cfRule type="cellIs" priority="4576" operator="equal" id="{0EAE93FB-FE2A-4D56-8D42-B3C6F4079E3B}">
            <xm:f>Tables!$B$6</xm:f>
            <x14:dxf>
              <fill>
                <patternFill>
                  <bgColor rgb="FFFF0000"/>
                </patternFill>
              </fill>
            </x14:dxf>
          </x14:cfRule>
          <xm:sqref>F28</xm:sqref>
        </x14:conditionalFormatting>
        <x14:conditionalFormatting xmlns:xm="http://schemas.microsoft.com/office/excel/2006/main">
          <x14:cfRule type="cellIs" priority="4569" operator="equal" id="{5491C356-B656-48D2-BFD8-9763316F6E2D}">
            <xm:f>Tables!$B$3</xm:f>
            <x14:dxf>
              <fill>
                <patternFill>
                  <bgColor rgb="FFFFFFCC"/>
                </patternFill>
              </fill>
            </x14:dxf>
          </x14:cfRule>
          <x14:cfRule type="cellIs" priority="4570" operator="equal" id="{3C16C51B-724A-4D2F-ADDF-526E151F1367}">
            <xm:f>Tables!$B$4</xm:f>
            <x14:dxf>
              <fill>
                <patternFill>
                  <bgColor rgb="FF92D050"/>
                </patternFill>
              </fill>
            </x14:dxf>
          </x14:cfRule>
          <x14:cfRule type="cellIs" priority="4571" operator="equal" id="{50255CE1-D164-4955-BD71-F24DE65D01FB}">
            <xm:f>Tables!$B$5</xm:f>
            <x14:dxf>
              <fill>
                <patternFill>
                  <bgColor rgb="FFFFC000"/>
                </patternFill>
              </fill>
            </x14:dxf>
          </x14:cfRule>
          <x14:cfRule type="cellIs" priority="4572" operator="equal" id="{1C9F8549-FF1F-4E0B-9816-FD3D95E2DFAB}">
            <xm:f>Tables!$B$6</xm:f>
            <x14:dxf>
              <fill>
                <patternFill>
                  <bgColor rgb="FFFF0000"/>
                </patternFill>
              </fill>
            </x14:dxf>
          </x14:cfRule>
          <xm:sqref>F29</xm:sqref>
        </x14:conditionalFormatting>
        <x14:conditionalFormatting xmlns:xm="http://schemas.microsoft.com/office/excel/2006/main">
          <x14:cfRule type="cellIs" priority="4565" operator="equal" id="{69B5A508-A095-4AAD-90E6-43D125278AFA}">
            <xm:f>Tables!$B$3</xm:f>
            <x14:dxf>
              <fill>
                <patternFill>
                  <bgColor rgb="FFFFFFCC"/>
                </patternFill>
              </fill>
            </x14:dxf>
          </x14:cfRule>
          <x14:cfRule type="cellIs" priority="4566" operator="equal" id="{A112AED8-46A3-46DD-AE6D-29BDD2393507}">
            <xm:f>Tables!$B$4</xm:f>
            <x14:dxf>
              <fill>
                <patternFill>
                  <bgColor rgb="FF92D050"/>
                </patternFill>
              </fill>
            </x14:dxf>
          </x14:cfRule>
          <x14:cfRule type="cellIs" priority="4567" operator="equal" id="{AC6F4F43-2885-4F75-8E16-70DD2045708F}">
            <xm:f>Tables!$B$5</xm:f>
            <x14:dxf>
              <fill>
                <patternFill>
                  <bgColor rgb="FFFFC000"/>
                </patternFill>
              </fill>
            </x14:dxf>
          </x14:cfRule>
          <x14:cfRule type="cellIs" priority="4568" operator="equal" id="{84281CBB-DCF1-4D2C-AB40-E9289A5A99B9}">
            <xm:f>Tables!$B$6</xm:f>
            <x14:dxf>
              <fill>
                <patternFill>
                  <bgColor rgb="FFFF0000"/>
                </patternFill>
              </fill>
            </x14:dxf>
          </x14:cfRule>
          <xm:sqref>F30</xm:sqref>
        </x14:conditionalFormatting>
        <x14:conditionalFormatting xmlns:xm="http://schemas.microsoft.com/office/excel/2006/main">
          <x14:cfRule type="cellIs" priority="4561" operator="equal" id="{283C7CA0-9104-47B7-AC4D-6D7E816205D1}">
            <xm:f>Tables!$B$3</xm:f>
            <x14:dxf>
              <fill>
                <patternFill>
                  <bgColor rgb="FFFFFFCC"/>
                </patternFill>
              </fill>
            </x14:dxf>
          </x14:cfRule>
          <x14:cfRule type="cellIs" priority="4562" operator="equal" id="{8D860293-74ED-4C36-B1A9-BFEB3CAFAD1B}">
            <xm:f>Tables!$B$4</xm:f>
            <x14:dxf>
              <fill>
                <patternFill>
                  <bgColor rgb="FF92D050"/>
                </patternFill>
              </fill>
            </x14:dxf>
          </x14:cfRule>
          <x14:cfRule type="cellIs" priority="4563" operator="equal" id="{0517F4D8-ABBD-48D4-89DD-4853DDCF7562}">
            <xm:f>Tables!$B$5</xm:f>
            <x14:dxf>
              <fill>
                <patternFill>
                  <bgColor rgb="FFFFC000"/>
                </patternFill>
              </fill>
            </x14:dxf>
          </x14:cfRule>
          <x14:cfRule type="cellIs" priority="4564" operator="equal" id="{21AA413D-B185-4197-80CA-AB7D4D72B689}">
            <xm:f>Tables!$B$6</xm:f>
            <x14:dxf>
              <fill>
                <patternFill>
                  <bgColor rgb="FFFF0000"/>
                </patternFill>
              </fill>
            </x14:dxf>
          </x14:cfRule>
          <xm:sqref>F38</xm:sqref>
        </x14:conditionalFormatting>
        <x14:conditionalFormatting xmlns:xm="http://schemas.microsoft.com/office/excel/2006/main">
          <x14:cfRule type="cellIs" priority="4557" operator="equal" id="{FE406739-D990-42B2-9A67-DF120407008D}">
            <xm:f>Tables!$B$3</xm:f>
            <x14:dxf>
              <fill>
                <patternFill>
                  <bgColor rgb="FFFFFFCC"/>
                </patternFill>
              </fill>
            </x14:dxf>
          </x14:cfRule>
          <x14:cfRule type="cellIs" priority="4558" operator="equal" id="{56734131-E049-4764-85D6-E64490F4592E}">
            <xm:f>Tables!$B$4</xm:f>
            <x14:dxf>
              <fill>
                <patternFill>
                  <bgColor rgb="FF92D050"/>
                </patternFill>
              </fill>
            </x14:dxf>
          </x14:cfRule>
          <x14:cfRule type="cellIs" priority="4559" operator="equal" id="{5D569A9B-EEA6-4F0F-A9B2-93CC01A2B388}">
            <xm:f>Tables!$B$5</xm:f>
            <x14:dxf>
              <fill>
                <patternFill>
                  <bgColor rgb="FFFFC000"/>
                </patternFill>
              </fill>
            </x14:dxf>
          </x14:cfRule>
          <x14:cfRule type="cellIs" priority="4560" operator="equal" id="{E1A22FBD-DC39-439E-B04E-ACE2511612CD}">
            <xm:f>Tables!$B$6</xm:f>
            <x14:dxf>
              <fill>
                <patternFill>
                  <bgColor rgb="FFFF0000"/>
                </patternFill>
              </fill>
            </x14:dxf>
          </x14:cfRule>
          <xm:sqref>F39</xm:sqref>
        </x14:conditionalFormatting>
        <x14:conditionalFormatting xmlns:xm="http://schemas.microsoft.com/office/excel/2006/main">
          <x14:cfRule type="cellIs" priority="4553" operator="equal" id="{31A8B63B-0CFC-4AA0-B7F9-C5D1112EC7B0}">
            <xm:f>Tables!$B$3</xm:f>
            <x14:dxf>
              <fill>
                <patternFill>
                  <bgColor rgb="FFFFFFCC"/>
                </patternFill>
              </fill>
            </x14:dxf>
          </x14:cfRule>
          <x14:cfRule type="cellIs" priority="4554" operator="equal" id="{FC8E712A-A855-4AA7-93CC-89FF46A3E82A}">
            <xm:f>Tables!$B$4</xm:f>
            <x14:dxf>
              <fill>
                <patternFill>
                  <bgColor rgb="FF92D050"/>
                </patternFill>
              </fill>
            </x14:dxf>
          </x14:cfRule>
          <x14:cfRule type="cellIs" priority="4555" operator="equal" id="{135CBA30-7C11-441F-B6E2-8F46A62A2F14}">
            <xm:f>Tables!$B$5</xm:f>
            <x14:dxf>
              <fill>
                <patternFill>
                  <bgColor rgb="FFFFC000"/>
                </patternFill>
              </fill>
            </x14:dxf>
          </x14:cfRule>
          <x14:cfRule type="cellIs" priority="4556" operator="equal" id="{CEDE679F-B835-44DA-81A4-76DCB50A2C9C}">
            <xm:f>Tables!$B$6</xm:f>
            <x14:dxf>
              <fill>
                <patternFill>
                  <bgColor rgb="FFFF0000"/>
                </patternFill>
              </fill>
            </x14:dxf>
          </x14:cfRule>
          <xm:sqref>F40</xm:sqref>
        </x14:conditionalFormatting>
        <x14:conditionalFormatting xmlns:xm="http://schemas.microsoft.com/office/excel/2006/main">
          <x14:cfRule type="cellIs" priority="4549" operator="equal" id="{EFDAE779-9EB1-490B-8437-AE72FD7D6BE8}">
            <xm:f>Tables!$B$3</xm:f>
            <x14:dxf>
              <fill>
                <patternFill>
                  <bgColor rgb="FFFFFFCC"/>
                </patternFill>
              </fill>
            </x14:dxf>
          </x14:cfRule>
          <x14:cfRule type="cellIs" priority="4550" operator="equal" id="{42E663DE-2F1F-42E7-99EB-F0DB9E5239D5}">
            <xm:f>Tables!$B$4</xm:f>
            <x14:dxf>
              <fill>
                <patternFill>
                  <bgColor rgb="FF92D050"/>
                </patternFill>
              </fill>
            </x14:dxf>
          </x14:cfRule>
          <x14:cfRule type="cellIs" priority="4551" operator="equal" id="{476952C6-DAA2-4B0B-870A-463DBB4C8B74}">
            <xm:f>Tables!$B$5</xm:f>
            <x14:dxf>
              <fill>
                <patternFill>
                  <bgColor rgb="FFFFC000"/>
                </patternFill>
              </fill>
            </x14:dxf>
          </x14:cfRule>
          <x14:cfRule type="cellIs" priority="4552" operator="equal" id="{F2F50942-D868-4CA3-A3BB-0E7184CAC415}">
            <xm:f>Tables!$B$6</xm:f>
            <x14:dxf>
              <fill>
                <patternFill>
                  <bgColor rgb="FFFF0000"/>
                </patternFill>
              </fill>
            </x14:dxf>
          </x14:cfRule>
          <xm:sqref>F48</xm:sqref>
        </x14:conditionalFormatting>
        <x14:conditionalFormatting xmlns:xm="http://schemas.microsoft.com/office/excel/2006/main">
          <x14:cfRule type="cellIs" priority="4545" operator="equal" id="{0D11DC85-E02B-4B0F-937A-5556238F3488}">
            <xm:f>Tables!$B$3</xm:f>
            <x14:dxf>
              <fill>
                <patternFill>
                  <bgColor rgb="FFFFFFCC"/>
                </patternFill>
              </fill>
            </x14:dxf>
          </x14:cfRule>
          <x14:cfRule type="cellIs" priority="4546" operator="equal" id="{F9132F70-F636-4F44-8559-59C6D14A4837}">
            <xm:f>Tables!$B$4</xm:f>
            <x14:dxf>
              <fill>
                <patternFill>
                  <bgColor rgb="FF92D050"/>
                </patternFill>
              </fill>
            </x14:dxf>
          </x14:cfRule>
          <x14:cfRule type="cellIs" priority="4547" operator="equal" id="{54150D21-5EB1-4DC6-AB50-BC468119C1D1}">
            <xm:f>Tables!$B$5</xm:f>
            <x14:dxf>
              <fill>
                <patternFill>
                  <bgColor rgb="FFFFC000"/>
                </patternFill>
              </fill>
            </x14:dxf>
          </x14:cfRule>
          <x14:cfRule type="cellIs" priority="4548" operator="equal" id="{DE9A499A-AC20-47BD-B426-960F4639A1AA}">
            <xm:f>Tables!$B$6</xm:f>
            <x14:dxf>
              <fill>
                <patternFill>
                  <bgColor rgb="FFFF0000"/>
                </patternFill>
              </fill>
            </x14:dxf>
          </x14:cfRule>
          <xm:sqref>F49</xm:sqref>
        </x14:conditionalFormatting>
        <x14:conditionalFormatting xmlns:xm="http://schemas.microsoft.com/office/excel/2006/main">
          <x14:cfRule type="cellIs" priority="4541" operator="equal" id="{4D8D29B9-2CDF-4E3A-8C3B-61BEC053F9CB}">
            <xm:f>Tables!$B$3</xm:f>
            <x14:dxf>
              <fill>
                <patternFill>
                  <bgColor rgb="FFFFFFCC"/>
                </patternFill>
              </fill>
            </x14:dxf>
          </x14:cfRule>
          <x14:cfRule type="cellIs" priority="4542" operator="equal" id="{0005B38F-AA9D-4670-BEF5-58885A38600C}">
            <xm:f>Tables!$B$4</xm:f>
            <x14:dxf>
              <fill>
                <patternFill>
                  <bgColor rgb="FF92D050"/>
                </patternFill>
              </fill>
            </x14:dxf>
          </x14:cfRule>
          <x14:cfRule type="cellIs" priority="4543" operator="equal" id="{580FE29F-6455-48EC-B549-0B2DBB514B70}">
            <xm:f>Tables!$B$5</xm:f>
            <x14:dxf>
              <fill>
                <patternFill>
                  <bgColor rgb="FFFFC000"/>
                </patternFill>
              </fill>
            </x14:dxf>
          </x14:cfRule>
          <x14:cfRule type="cellIs" priority="4544" operator="equal" id="{0C4A0BD9-A537-4333-BD3C-71D4866A0A64}">
            <xm:f>Tables!$B$6</xm:f>
            <x14:dxf>
              <fill>
                <patternFill>
                  <bgColor rgb="FFFF0000"/>
                </patternFill>
              </fill>
            </x14:dxf>
          </x14:cfRule>
          <xm:sqref>F50</xm:sqref>
        </x14:conditionalFormatting>
        <x14:conditionalFormatting xmlns:xm="http://schemas.microsoft.com/office/excel/2006/main">
          <x14:cfRule type="cellIs" priority="4537" operator="equal" id="{19A30169-003D-4C94-8CB9-EEEFE6634DFD}">
            <xm:f>Tables!$B$3</xm:f>
            <x14:dxf>
              <fill>
                <patternFill>
                  <bgColor rgb="FFFFFFCC"/>
                </patternFill>
              </fill>
            </x14:dxf>
          </x14:cfRule>
          <x14:cfRule type="cellIs" priority="4538" operator="equal" id="{CA03E81E-4430-4D23-86DC-3527FCCDB5E6}">
            <xm:f>Tables!$B$4</xm:f>
            <x14:dxf>
              <fill>
                <patternFill>
                  <bgColor rgb="FF92D050"/>
                </patternFill>
              </fill>
            </x14:dxf>
          </x14:cfRule>
          <x14:cfRule type="cellIs" priority="4539" operator="equal" id="{A5A5873A-6DA5-46F1-A1C5-71BAB6AE5F52}">
            <xm:f>Tables!$B$5</xm:f>
            <x14:dxf>
              <fill>
                <patternFill>
                  <bgColor rgb="FFFFC000"/>
                </patternFill>
              </fill>
            </x14:dxf>
          </x14:cfRule>
          <x14:cfRule type="cellIs" priority="4540" operator="equal" id="{3D77663A-86A7-4D5A-8EC3-1903FA9626EB}">
            <xm:f>Tables!$B$6</xm:f>
            <x14:dxf>
              <fill>
                <patternFill>
                  <bgColor rgb="FFFF0000"/>
                </patternFill>
              </fill>
            </x14:dxf>
          </x14:cfRule>
          <xm:sqref>F58</xm:sqref>
        </x14:conditionalFormatting>
        <x14:conditionalFormatting xmlns:xm="http://schemas.microsoft.com/office/excel/2006/main">
          <x14:cfRule type="cellIs" priority="4533" operator="equal" id="{82A71E85-D59D-4AA9-AB16-2D5072B8A6B7}">
            <xm:f>Tables!$B$3</xm:f>
            <x14:dxf>
              <fill>
                <patternFill>
                  <bgColor rgb="FFFFFFCC"/>
                </patternFill>
              </fill>
            </x14:dxf>
          </x14:cfRule>
          <x14:cfRule type="cellIs" priority="4534" operator="equal" id="{7C83DE8F-7814-4C41-ADF6-42E9F615D23F}">
            <xm:f>Tables!$B$4</xm:f>
            <x14:dxf>
              <fill>
                <patternFill>
                  <bgColor rgb="FF92D050"/>
                </patternFill>
              </fill>
            </x14:dxf>
          </x14:cfRule>
          <x14:cfRule type="cellIs" priority="4535" operator="equal" id="{9922D7A9-7972-4BAF-B687-63F1FF22C5ED}">
            <xm:f>Tables!$B$5</xm:f>
            <x14:dxf>
              <fill>
                <patternFill>
                  <bgColor rgb="FFFFC000"/>
                </patternFill>
              </fill>
            </x14:dxf>
          </x14:cfRule>
          <x14:cfRule type="cellIs" priority="4536" operator="equal" id="{0CEBF884-B6B3-44BA-8B2F-FBEA6172D5A0}">
            <xm:f>Tables!$B$6</xm:f>
            <x14:dxf>
              <fill>
                <patternFill>
                  <bgColor rgb="FFFF0000"/>
                </patternFill>
              </fill>
            </x14:dxf>
          </x14:cfRule>
          <xm:sqref>F59</xm:sqref>
        </x14:conditionalFormatting>
        <x14:conditionalFormatting xmlns:xm="http://schemas.microsoft.com/office/excel/2006/main">
          <x14:cfRule type="cellIs" priority="4529" operator="equal" id="{D55AE01F-876F-4715-AC7E-1A05357B65BA}">
            <xm:f>Tables!$B$3</xm:f>
            <x14:dxf>
              <fill>
                <patternFill>
                  <bgColor rgb="FFFFFFCC"/>
                </patternFill>
              </fill>
            </x14:dxf>
          </x14:cfRule>
          <x14:cfRule type="cellIs" priority="4530" operator="equal" id="{4B8A6564-01F1-4B2E-91C2-374865A592B8}">
            <xm:f>Tables!$B$4</xm:f>
            <x14:dxf>
              <fill>
                <patternFill>
                  <bgColor rgb="FF92D050"/>
                </patternFill>
              </fill>
            </x14:dxf>
          </x14:cfRule>
          <x14:cfRule type="cellIs" priority="4531" operator="equal" id="{D5689398-6C77-414A-AC57-DC08EC2B6DD4}">
            <xm:f>Tables!$B$5</xm:f>
            <x14:dxf>
              <fill>
                <patternFill>
                  <bgColor rgb="FFFFC000"/>
                </patternFill>
              </fill>
            </x14:dxf>
          </x14:cfRule>
          <x14:cfRule type="cellIs" priority="4532" operator="equal" id="{D879BBD3-BD57-4775-AE91-8D5389D2EE68}">
            <xm:f>Tables!$B$6</xm:f>
            <x14:dxf>
              <fill>
                <patternFill>
                  <bgColor rgb="FFFF0000"/>
                </patternFill>
              </fill>
            </x14:dxf>
          </x14:cfRule>
          <xm:sqref>F60</xm:sqref>
        </x14:conditionalFormatting>
        <x14:conditionalFormatting xmlns:xm="http://schemas.microsoft.com/office/excel/2006/main">
          <x14:cfRule type="cellIs" priority="4525" operator="equal" id="{BB98352C-171D-46B5-98B2-1039CF8A7DDE}">
            <xm:f>Tables!$B$3</xm:f>
            <x14:dxf>
              <fill>
                <patternFill>
                  <bgColor rgb="FFFFFFCC"/>
                </patternFill>
              </fill>
            </x14:dxf>
          </x14:cfRule>
          <x14:cfRule type="cellIs" priority="4526" operator="equal" id="{0AAD5338-A843-40ED-8169-09D7ACCD612D}">
            <xm:f>Tables!$B$4</xm:f>
            <x14:dxf>
              <fill>
                <patternFill>
                  <bgColor rgb="FF92D050"/>
                </patternFill>
              </fill>
            </x14:dxf>
          </x14:cfRule>
          <x14:cfRule type="cellIs" priority="4527" operator="equal" id="{57C405D1-7D85-4EF1-BD53-2667797C28E0}">
            <xm:f>Tables!$B$5</xm:f>
            <x14:dxf>
              <fill>
                <patternFill>
                  <bgColor rgb="FFFFC000"/>
                </patternFill>
              </fill>
            </x14:dxf>
          </x14:cfRule>
          <x14:cfRule type="cellIs" priority="4528" operator="equal" id="{06438C0B-EC58-4148-ADA2-0DCBF2D726E6}">
            <xm:f>Tables!$B$6</xm:f>
            <x14:dxf>
              <fill>
                <patternFill>
                  <bgColor rgb="FFFF0000"/>
                </patternFill>
              </fill>
            </x14:dxf>
          </x14:cfRule>
          <xm:sqref>F68</xm:sqref>
        </x14:conditionalFormatting>
        <x14:conditionalFormatting xmlns:xm="http://schemas.microsoft.com/office/excel/2006/main">
          <x14:cfRule type="cellIs" priority="4521" operator="equal" id="{D9761A6D-9D5A-47D9-99B0-48A0BE415B77}">
            <xm:f>Tables!$B$3</xm:f>
            <x14:dxf>
              <fill>
                <patternFill>
                  <bgColor rgb="FFFFFFCC"/>
                </patternFill>
              </fill>
            </x14:dxf>
          </x14:cfRule>
          <x14:cfRule type="cellIs" priority="4522" operator="equal" id="{6231F3C9-591E-44AC-826E-5FC60D44A5CD}">
            <xm:f>Tables!$B$4</xm:f>
            <x14:dxf>
              <fill>
                <patternFill>
                  <bgColor rgb="FF92D050"/>
                </patternFill>
              </fill>
            </x14:dxf>
          </x14:cfRule>
          <x14:cfRule type="cellIs" priority="4523" operator="equal" id="{8FE14207-FED1-49FC-B5F8-FC9846CAA389}">
            <xm:f>Tables!$B$5</xm:f>
            <x14:dxf>
              <fill>
                <patternFill>
                  <bgColor rgb="FFFFC000"/>
                </patternFill>
              </fill>
            </x14:dxf>
          </x14:cfRule>
          <x14:cfRule type="cellIs" priority="4524" operator="equal" id="{257E89BF-1FF5-4ADE-82B8-80B5795307D5}">
            <xm:f>Tables!$B$6</xm:f>
            <x14:dxf>
              <fill>
                <patternFill>
                  <bgColor rgb="FFFF0000"/>
                </patternFill>
              </fill>
            </x14:dxf>
          </x14:cfRule>
          <xm:sqref>F69</xm:sqref>
        </x14:conditionalFormatting>
        <x14:conditionalFormatting xmlns:xm="http://schemas.microsoft.com/office/excel/2006/main">
          <x14:cfRule type="cellIs" priority="4517" operator="equal" id="{B6B86B89-29E2-41B9-A630-FC017DC32275}">
            <xm:f>Tables!$B$3</xm:f>
            <x14:dxf>
              <fill>
                <patternFill>
                  <bgColor rgb="FFFFFFCC"/>
                </patternFill>
              </fill>
            </x14:dxf>
          </x14:cfRule>
          <x14:cfRule type="cellIs" priority="4518" operator="equal" id="{E6F77D0E-55E5-4479-9810-C3D3C381AC95}">
            <xm:f>Tables!$B$4</xm:f>
            <x14:dxf>
              <fill>
                <patternFill>
                  <bgColor rgb="FF92D050"/>
                </patternFill>
              </fill>
            </x14:dxf>
          </x14:cfRule>
          <x14:cfRule type="cellIs" priority="4519" operator="equal" id="{13983FE0-445C-4789-B551-3EC20018DD9E}">
            <xm:f>Tables!$B$5</xm:f>
            <x14:dxf>
              <fill>
                <patternFill>
                  <bgColor rgb="FFFFC000"/>
                </patternFill>
              </fill>
            </x14:dxf>
          </x14:cfRule>
          <x14:cfRule type="cellIs" priority="4520" operator="equal" id="{FF9B1AC9-0387-4E9F-99EC-6F0F58BE5906}">
            <xm:f>Tables!$B$6</xm:f>
            <x14:dxf>
              <fill>
                <patternFill>
                  <bgColor rgb="FFFF0000"/>
                </patternFill>
              </fill>
            </x14:dxf>
          </x14:cfRule>
          <xm:sqref>F70</xm:sqref>
        </x14:conditionalFormatting>
        <x14:conditionalFormatting xmlns:xm="http://schemas.microsoft.com/office/excel/2006/main">
          <x14:cfRule type="cellIs" priority="4513" operator="equal" id="{CC9AD7C1-403A-4FA8-A9FC-898942A84351}">
            <xm:f>Tables!$B$3</xm:f>
            <x14:dxf>
              <fill>
                <patternFill>
                  <bgColor rgb="FFFFFFCC"/>
                </patternFill>
              </fill>
            </x14:dxf>
          </x14:cfRule>
          <x14:cfRule type="cellIs" priority="4514" operator="equal" id="{3FEF10BE-F4CC-4FF4-B9D7-B7A24A95DB13}">
            <xm:f>Tables!$B$4</xm:f>
            <x14:dxf>
              <fill>
                <patternFill>
                  <bgColor rgb="FF92D050"/>
                </patternFill>
              </fill>
            </x14:dxf>
          </x14:cfRule>
          <x14:cfRule type="cellIs" priority="4515" operator="equal" id="{B598706B-ACE9-4CFF-BE3D-8106053AEECA}">
            <xm:f>Tables!$B$5</xm:f>
            <x14:dxf>
              <fill>
                <patternFill>
                  <bgColor rgb="FFFFC000"/>
                </patternFill>
              </fill>
            </x14:dxf>
          </x14:cfRule>
          <x14:cfRule type="cellIs" priority="4516" operator="equal" id="{C14BD825-0E78-4ED3-8EBD-787B5139164E}">
            <xm:f>Tables!$B$6</xm:f>
            <x14:dxf>
              <fill>
                <patternFill>
                  <bgColor rgb="FFFF0000"/>
                </patternFill>
              </fill>
            </x14:dxf>
          </x14:cfRule>
          <xm:sqref>F77</xm:sqref>
        </x14:conditionalFormatting>
        <x14:conditionalFormatting xmlns:xm="http://schemas.microsoft.com/office/excel/2006/main">
          <x14:cfRule type="cellIs" priority="4509" operator="equal" id="{4C07F1AB-9636-4607-98F5-DFD618FB6D62}">
            <xm:f>Tables!$B$3</xm:f>
            <x14:dxf>
              <fill>
                <patternFill>
                  <bgColor rgb="FFFFFFCC"/>
                </patternFill>
              </fill>
            </x14:dxf>
          </x14:cfRule>
          <x14:cfRule type="cellIs" priority="4510" operator="equal" id="{D5649BCC-A5E8-4428-A8DA-DE939E7A3CA7}">
            <xm:f>Tables!$B$4</xm:f>
            <x14:dxf>
              <fill>
                <patternFill>
                  <bgColor rgb="FF92D050"/>
                </patternFill>
              </fill>
            </x14:dxf>
          </x14:cfRule>
          <x14:cfRule type="cellIs" priority="4511" operator="equal" id="{46A3B26A-D3D2-4D00-A13B-E70FE2567F3E}">
            <xm:f>Tables!$B$5</xm:f>
            <x14:dxf>
              <fill>
                <patternFill>
                  <bgColor rgb="FFFFC000"/>
                </patternFill>
              </fill>
            </x14:dxf>
          </x14:cfRule>
          <x14:cfRule type="cellIs" priority="4512" operator="equal" id="{F3592266-F8C2-4CFE-9896-9B07C2DCEA83}">
            <xm:f>Tables!$B$6</xm:f>
            <x14:dxf>
              <fill>
                <patternFill>
                  <bgColor rgb="FFFF0000"/>
                </patternFill>
              </fill>
            </x14:dxf>
          </x14:cfRule>
          <xm:sqref>F78</xm:sqref>
        </x14:conditionalFormatting>
        <x14:conditionalFormatting xmlns:xm="http://schemas.microsoft.com/office/excel/2006/main">
          <x14:cfRule type="cellIs" priority="4505" operator="equal" id="{38CFF2A1-A472-4C27-B69F-7EAE7DA4F720}">
            <xm:f>Tables!$B$3</xm:f>
            <x14:dxf>
              <fill>
                <patternFill>
                  <bgColor rgb="FFFFFFCC"/>
                </patternFill>
              </fill>
            </x14:dxf>
          </x14:cfRule>
          <x14:cfRule type="cellIs" priority="4506" operator="equal" id="{2F939EDB-7218-471F-BEFE-551A720C57F4}">
            <xm:f>Tables!$B$4</xm:f>
            <x14:dxf>
              <fill>
                <patternFill>
                  <bgColor rgb="FF92D050"/>
                </patternFill>
              </fill>
            </x14:dxf>
          </x14:cfRule>
          <x14:cfRule type="cellIs" priority="4507" operator="equal" id="{10541948-B1F6-4882-8EF1-65CE00F496AD}">
            <xm:f>Tables!$B$5</xm:f>
            <x14:dxf>
              <fill>
                <patternFill>
                  <bgColor rgb="FFFFC000"/>
                </patternFill>
              </fill>
            </x14:dxf>
          </x14:cfRule>
          <x14:cfRule type="cellIs" priority="4508" operator="equal" id="{214D70B0-2F94-41FF-A7D8-3C6CE9D4AEED}">
            <xm:f>Tables!$B$6</xm:f>
            <x14:dxf>
              <fill>
                <patternFill>
                  <bgColor rgb="FFFF0000"/>
                </patternFill>
              </fill>
            </x14:dxf>
          </x14:cfRule>
          <xm:sqref>F79</xm:sqref>
        </x14:conditionalFormatting>
        <x14:conditionalFormatting xmlns:xm="http://schemas.microsoft.com/office/excel/2006/main">
          <x14:cfRule type="cellIs" priority="4501" operator="equal" id="{215C7805-DC90-4391-9462-A94703F1E8E1}">
            <xm:f>Tables!$B$3</xm:f>
            <x14:dxf>
              <fill>
                <patternFill>
                  <bgColor rgb="FFFFFFCC"/>
                </patternFill>
              </fill>
            </x14:dxf>
          </x14:cfRule>
          <x14:cfRule type="cellIs" priority="4502" operator="equal" id="{F2B0D7EE-B36E-42CB-8856-7EBF8BB2F238}">
            <xm:f>Tables!$B$4</xm:f>
            <x14:dxf>
              <fill>
                <patternFill>
                  <bgColor rgb="FF92D050"/>
                </patternFill>
              </fill>
            </x14:dxf>
          </x14:cfRule>
          <x14:cfRule type="cellIs" priority="4503" operator="equal" id="{819A26AB-1770-4B8E-B9E9-8971872EBDA6}">
            <xm:f>Tables!$B$5</xm:f>
            <x14:dxf>
              <fill>
                <patternFill>
                  <bgColor rgb="FFFFC000"/>
                </patternFill>
              </fill>
            </x14:dxf>
          </x14:cfRule>
          <x14:cfRule type="cellIs" priority="4504" operator="equal" id="{68A01511-0581-48F8-A8E7-0001CA4C8093}">
            <xm:f>Tables!$B$6</xm:f>
            <x14:dxf>
              <fill>
                <patternFill>
                  <bgColor rgb="FFFF0000"/>
                </patternFill>
              </fill>
            </x14:dxf>
          </x14:cfRule>
          <xm:sqref>F86</xm:sqref>
        </x14:conditionalFormatting>
        <x14:conditionalFormatting xmlns:xm="http://schemas.microsoft.com/office/excel/2006/main">
          <x14:cfRule type="cellIs" priority="4497" operator="equal" id="{A296C0A4-ECD4-4B32-AE48-9987DDE4A1D7}">
            <xm:f>Tables!$B$3</xm:f>
            <x14:dxf>
              <fill>
                <patternFill>
                  <bgColor rgb="FFFFFFCC"/>
                </patternFill>
              </fill>
            </x14:dxf>
          </x14:cfRule>
          <x14:cfRule type="cellIs" priority="4498" operator="equal" id="{35F126BE-D189-4E82-BB28-8AFC399D4718}">
            <xm:f>Tables!$B$4</xm:f>
            <x14:dxf>
              <fill>
                <patternFill>
                  <bgColor rgb="FF92D050"/>
                </patternFill>
              </fill>
            </x14:dxf>
          </x14:cfRule>
          <x14:cfRule type="cellIs" priority="4499" operator="equal" id="{95C7483D-2714-4F5C-885D-4674C1AA49F4}">
            <xm:f>Tables!$B$5</xm:f>
            <x14:dxf>
              <fill>
                <patternFill>
                  <bgColor rgb="FFFFC000"/>
                </patternFill>
              </fill>
            </x14:dxf>
          </x14:cfRule>
          <x14:cfRule type="cellIs" priority="4500" operator="equal" id="{72A8D378-DA9C-4742-9EF0-05C70BAD0180}">
            <xm:f>Tables!$B$6</xm:f>
            <x14:dxf>
              <fill>
                <patternFill>
                  <bgColor rgb="FFFF0000"/>
                </patternFill>
              </fill>
            </x14:dxf>
          </x14:cfRule>
          <xm:sqref>F87</xm:sqref>
        </x14:conditionalFormatting>
        <x14:conditionalFormatting xmlns:xm="http://schemas.microsoft.com/office/excel/2006/main">
          <x14:cfRule type="cellIs" priority="4493" operator="equal" id="{77C13992-72F5-4BE5-973E-E156536EBAD2}">
            <xm:f>Tables!$B$3</xm:f>
            <x14:dxf>
              <fill>
                <patternFill>
                  <bgColor rgb="FFFFFFCC"/>
                </patternFill>
              </fill>
            </x14:dxf>
          </x14:cfRule>
          <x14:cfRule type="cellIs" priority="4494" operator="equal" id="{4C046B4A-B5D2-4104-9BA7-A50F960D7ABB}">
            <xm:f>Tables!$B$4</xm:f>
            <x14:dxf>
              <fill>
                <patternFill>
                  <bgColor rgb="FF92D050"/>
                </patternFill>
              </fill>
            </x14:dxf>
          </x14:cfRule>
          <x14:cfRule type="cellIs" priority="4495" operator="equal" id="{4651F85D-6B1F-41BB-A4D5-83F1CC7BF4F4}">
            <xm:f>Tables!$B$5</xm:f>
            <x14:dxf>
              <fill>
                <patternFill>
                  <bgColor rgb="FFFFC000"/>
                </patternFill>
              </fill>
            </x14:dxf>
          </x14:cfRule>
          <x14:cfRule type="cellIs" priority="4496" operator="equal" id="{2C8F69EB-79E3-4189-B522-68E92ACC96EF}">
            <xm:f>Tables!$B$6</xm:f>
            <x14:dxf>
              <fill>
                <patternFill>
                  <bgColor rgb="FFFF0000"/>
                </patternFill>
              </fill>
            </x14:dxf>
          </x14:cfRule>
          <xm:sqref>F88</xm:sqref>
        </x14:conditionalFormatting>
        <x14:conditionalFormatting xmlns:xm="http://schemas.microsoft.com/office/excel/2006/main">
          <x14:cfRule type="cellIs" priority="4489" operator="equal" id="{4F0A1CDD-4939-4893-88F0-C12111FA4D8E}">
            <xm:f>Tables!$B$3</xm:f>
            <x14:dxf>
              <fill>
                <patternFill>
                  <bgColor rgb="FFFFFFCC"/>
                </patternFill>
              </fill>
            </x14:dxf>
          </x14:cfRule>
          <x14:cfRule type="cellIs" priority="4490" operator="equal" id="{B20F3A19-C231-45FE-BC2E-96B4DA531DA8}">
            <xm:f>Tables!$B$4</xm:f>
            <x14:dxf>
              <fill>
                <patternFill>
                  <bgColor rgb="FF92D050"/>
                </patternFill>
              </fill>
            </x14:dxf>
          </x14:cfRule>
          <x14:cfRule type="cellIs" priority="4491" operator="equal" id="{71896786-D93D-4223-8538-C6A57274315D}">
            <xm:f>Tables!$B$5</xm:f>
            <x14:dxf>
              <fill>
                <patternFill>
                  <bgColor rgb="FFFFC000"/>
                </patternFill>
              </fill>
            </x14:dxf>
          </x14:cfRule>
          <x14:cfRule type="cellIs" priority="4492" operator="equal" id="{95B98B26-AE26-4C26-BE57-925EE4FFDF65}">
            <xm:f>Tables!$B$6</xm:f>
            <x14:dxf>
              <fill>
                <patternFill>
                  <bgColor rgb="FFFF0000"/>
                </patternFill>
              </fill>
            </x14:dxf>
          </x14:cfRule>
          <xm:sqref>F96</xm:sqref>
        </x14:conditionalFormatting>
        <x14:conditionalFormatting xmlns:xm="http://schemas.microsoft.com/office/excel/2006/main">
          <x14:cfRule type="cellIs" priority="4485" operator="equal" id="{FE2A8DE6-B4A9-453D-B38D-257A4A283015}">
            <xm:f>Tables!$B$3</xm:f>
            <x14:dxf>
              <fill>
                <patternFill>
                  <bgColor rgb="FFFFFFCC"/>
                </patternFill>
              </fill>
            </x14:dxf>
          </x14:cfRule>
          <x14:cfRule type="cellIs" priority="4486" operator="equal" id="{1506BF67-144E-418F-A901-7967B9D0A0BA}">
            <xm:f>Tables!$B$4</xm:f>
            <x14:dxf>
              <fill>
                <patternFill>
                  <bgColor rgb="FF92D050"/>
                </patternFill>
              </fill>
            </x14:dxf>
          </x14:cfRule>
          <x14:cfRule type="cellIs" priority="4487" operator="equal" id="{4BA41A91-A5F4-4D8C-B867-771C588DA65B}">
            <xm:f>Tables!$B$5</xm:f>
            <x14:dxf>
              <fill>
                <patternFill>
                  <bgColor rgb="FFFFC000"/>
                </patternFill>
              </fill>
            </x14:dxf>
          </x14:cfRule>
          <x14:cfRule type="cellIs" priority="4488" operator="equal" id="{1ED3EE6E-918C-47A6-B5DA-A2B1FF170EA6}">
            <xm:f>Tables!$B$6</xm:f>
            <x14:dxf>
              <fill>
                <patternFill>
                  <bgColor rgb="FFFF0000"/>
                </patternFill>
              </fill>
            </x14:dxf>
          </x14:cfRule>
          <xm:sqref>F97</xm:sqref>
        </x14:conditionalFormatting>
        <x14:conditionalFormatting xmlns:xm="http://schemas.microsoft.com/office/excel/2006/main">
          <x14:cfRule type="cellIs" priority="4481" operator="equal" id="{4EF22009-8EC5-4076-B14A-0C09554FE47D}">
            <xm:f>Tables!$B$3</xm:f>
            <x14:dxf>
              <fill>
                <patternFill>
                  <bgColor rgb="FFFFFFCC"/>
                </patternFill>
              </fill>
            </x14:dxf>
          </x14:cfRule>
          <x14:cfRule type="cellIs" priority="4482" operator="equal" id="{2E31686A-F889-4114-847E-7739FABA0197}">
            <xm:f>Tables!$B$4</xm:f>
            <x14:dxf>
              <fill>
                <patternFill>
                  <bgColor rgb="FF92D050"/>
                </patternFill>
              </fill>
            </x14:dxf>
          </x14:cfRule>
          <x14:cfRule type="cellIs" priority="4483" operator="equal" id="{52D2FFE8-92FD-449C-9927-63E25CDEFDF7}">
            <xm:f>Tables!$B$5</xm:f>
            <x14:dxf>
              <fill>
                <patternFill>
                  <bgColor rgb="FFFFC000"/>
                </patternFill>
              </fill>
            </x14:dxf>
          </x14:cfRule>
          <x14:cfRule type="cellIs" priority="4484" operator="equal" id="{146022BC-8509-47CD-8F22-17326FEFBBB5}">
            <xm:f>Tables!$B$6</xm:f>
            <x14:dxf>
              <fill>
                <patternFill>
                  <bgColor rgb="FFFF0000"/>
                </patternFill>
              </fill>
            </x14:dxf>
          </x14:cfRule>
          <xm:sqref>F98</xm:sqref>
        </x14:conditionalFormatting>
        <x14:conditionalFormatting xmlns:xm="http://schemas.microsoft.com/office/excel/2006/main">
          <x14:cfRule type="cellIs" priority="4477" operator="equal" id="{E1EECF0D-137E-42F7-9D4C-F2AD500C85D1}">
            <xm:f>Tables!$B$3</xm:f>
            <x14:dxf>
              <fill>
                <patternFill>
                  <bgColor rgb="FFFFFFCC"/>
                </patternFill>
              </fill>
            </x14:dxf>
          </x14:cfRule>
          <x14:cfRule type="cellIs" priority="4478" operator="equal" id="{8DD21915-8FB3-4016-86C9-41DFAE0FEE67}">
            <xm:f>Tables!$B$4</xm:f>
            <x14:dxf>
              <fill>
                <patternFill>
                  <bgColor rgb="FF92D050"/>
                </patternFill>
              </fill>
            </x14:dxf>
          </x14:cfRule>
          <x14:cfRule type="cellIs" priority="4479" operator="equal" id="{EF7C1BBF-D89E-4357-8ACB-17E21F822FBD}">
            <xm:f>Tables!$B$5</xm:f>
            <x14:dxf>
              <fill>
                <patternFill>
                  <bgColor rgb="FFFFC000"/>
                </patternFill>
              </fill>
            </x14:dxf>
          </x14:cfRule>
          <x14:cfRule type="cellIs" priority="4480" operator="equal" id="{F658376E-B392-472E-B9C1-2066AE640625}">
            <xm:f>Tables!$B$6</xm:f>
            <x14:dxf>
              <fill>
                <patternFill>
                  <bgColor rgb="FFFF0000"/>
                </patternFill>
              </fill>
            </x14:dxf>
          </x14:cfRule>
          <xm:sqref>F105</xm:sqref>
        </x14:conditionalFormatting>
        <x14:conditionalFormatting xmlns:xm="http://schemas.microsoft.com/office/excel/2006/main">
          <x14:cfRule type="cellIs" priority="4473" operator="equal" id="{8757F2D3-F247-4ADC-9A7D-6812CE69941C}">
            <xm:f>Tables!$B$3</xm:f>
            <x14:dxf>
              <fill>
                <patternFill>
                  <bgColor rgb="FFFFFFCC"/>
                </patternFill>
              </fill>
            </x14:dxf>
          </x14:cfRule>
          <x14:cfRule type="cellIs" priority="4474" operator="equal" id="{6B7CA02C-E623-4A0F-B79A-FDCC9AFE6262}">
            <xm:f>Tables!$B$4</xm:f>
            <x14:dxf>
              <fill>
                <patternFill>
                  <bgColor rgb="FF92D050"/>
                </patternFill>
              </fill>
            </x14:dxf>
          </x14:cfRule>
          <x14:cfRule type="cellIs" priority="4475" operator="equal" id="{5D84D1D4-EC07-4E4E-B6B6-073FB5C97F61}">
            <xm:f>Tables!$B$5</xm:f>
            <x14:dxf>
              <fill>
                <patternFill>
                  <bgColor rgb="FFFFC000"/>
                </patternFill>
              </fill>
            </x14:dxf>
          </x14:cfRule>
          <x14:cfRule type="cellIs" priority="4476" operator="equal" id="{DFB898DE-C9FD-4EFA-A4AA-6DB12583C925}">
            <xm:f>Tables!$B$6</xm:f>
            <x14:dxf>
              <fill>
                <patternFill>
                  <bgColor rgb="FFFF0000"/>
                </patternFill>
              </fill>
            </x14:dxf>
          </x14:cfRule>
          <xm:sqref>F106</xm:sqref>
        </x14:conditionalFormatting>
        <x14:conditionalFormatting xmlns:xm="http://schemas.microsoft.com/office/excel/2006/main">
          <x14:cfRule type="cellIs" priority="4469" operator="equal" id="{731D2F03-166F-4DD5-BF5B-622F9F23392E}">
            <xm:f>Tables!$B$3</xm:f>
            <x14:dxf>
              <fill>
                <patternFill>
                  <bgColor rgb="FFFFFFCC"/>
                </patternFill>
              </fill>
            </x14:dxf>
          </x14:cfRule>
          <x14:cfRule type="cellIs" priority="4470" operator="equal" id="{DDB23CB4-5971-4AFB-9705-025389169067}">
            <xm:f>Tables!$B$4</xm:f>
            <x14:dxf>
              <fill>
                <patternFill>
                  <bgColor rgb="FF92D050"/>
                </patternFill>
              </fill>
            </x14:dxf>
          </x14:cfRule>
          <x14:cfRule type="cellIs" priority="4471" operator="equal" id="{BAB8015E-9023-434B-A159-40619B8F56D8}">
            <xm:f>Tables!$B$5</xm:f>
            <x14:dxf>
              <fill>
                <patternFill>
                  <bgColor rgb="FFFFC000"/>
                </patternFill>
              </fill>
            </x14:dxf>
          </x14:cfRule>
          <x14:cfRule type="cellIs" priority="4472" operator="equal" id="{87B5837B-8A39-441B-9935-0A229102C6FE}">
            <xm:f>Tables!$B$6</xm:f>
            <x14:dxf>
              <fill>
                <patternFill>
                  <bgColor rgb="FFFF0000"/>
                </patternFill>
              </fill>
            </x14:dxf>
          </x14:cfRule>
          <xm:sqref>F107</xm:sqref>
        </x14:conditionalFormatting>
        <x14:conditionalFormatting xmlns:xm="http://schemas.microsoft.com/office/excel/2006/main">
          <x14:cfRule type="cellIs" priority="4465" operator="equal" id="{5358CB69-E579-4EC9-A48D-3F03E320BB5B}">
            <xm:f>Tables!$B$3</xm:f>
            <x14:dxf>
              <fill>
                <patternFill>
                  <bgColor rgb="FFFFFFCC"/>
                </patternFill>
              </fill>
            </x14:dxf>
          </x14:cfRule>
          <x14:cfRule type="cellIs" priority="4466" operator="equal" id="{5C697EC6-4540-4096-8B9F-427E7D7527D1}">
            <xm:f>Tables!$B$4</xm:f>
            <x14:dxf>
              <fill>
                <patternFill>
                  <bgColor rgb="FF92D050"/>
                </patternFill>
              </fill>
            </x14:dxf>
          </x14:cfRule>
          <x14:cfRule type="cellIs" priority="4467" operator="equal" id="{B336A4A2-E4F1-4633-BCAA-38E306759378}">
            <xm:f>Tables!$B$5</xm:f>
            <x14:dxf>
              <fill>
                <patternFill>
                  <bgColor rgb="FFFFC000"/>
                </patternFill>
              </fill>
            </x14:dxf>
          </x14:cfRule>
          <x14:cfRule type="cellIs" priority="4468" operator="equal" id="{C82FAE01-A90A-45EC-AF50-5FB22F593BA8}">
            <xm:f>Tables!$B$6</xm:f>
            <x14:dxf>
              <fill>
                <patternFill>
                  <bgColor rgb="FFFF0000"/>
                </patternFill>
              </fill>
            </x14:dxf>
          </x14:cfRule>
          <xm:sqref>F115</xm:sqref>
        </x14:conditionalFormatting>
        <x14:conditionalFormatting xmlns:xm="http://schemas.microsoft.com/office/excel/2006/main">
          <x14:cfRule type="cellIs" priority="4461" operator="equal" id="{E765012D-9E4E-4758-B953-D3B2D1E64B02}">
            <xm:f>Tables!$B$3</xm:f>
            <x14:dxf>
              <fill>
                <patternFill>
                  <bgColor rgb="FFFFFFCC"/>
                </patternFill>
              </fill>
            </x14:dxf>
          </x14:cfRule>
          <x14:cfRule type="cellIs" priority="4462" operator="equal" id="{4BFF6232-84F8-47A6-9E4F-C24F54C4F214}">
            <xm:f>Tables!$B$4</xm:f>
            <x14:dxf>
              <fill>
                <patternFill>
                  <bgColor rgb="FF92D050"/>
                </patternFill>
              </fill>
            </x14:dxf>
          </x14:cfRule>
          <x14:cfRule type="cellIs" priority="4463" operator="equal" id="{5A3CB932-4EF9-48DF-BA3A-8FE2589C6BA8}">
            <xm:f>Tables!$B$5</xm:f>
            <x14:dxf>
              <fill>
                <patternFill>
                  <bgColor rgb="FFFFC000"/>
                </patternFill>
              </fill>
            </x14:dxf>
          </x14:cfRule>
          <x14:cfRule type="cellIs" priority="4464" operator="equal" id="{B6EB278B-9985-4E50-B957-74B4FD1C1E23}">
            <xm:f>Tables!$B$6</xm:f>
            <x14:dxf>
              <fill>
                <patternFill>
                  <bgColor rgb="FFFF0000"/>
                </patternFill>
              </fill>
            </x14:dxf>
          </x14:cfRule>
          <xm:sqref>F116</xm:sqref>
        </x14:conditionalFormatting>
        <x14:conditionalFormatting xmlns:xm="http://schemas.microsoft.com/office/excel/2006/main">
          <x14:cfRule type="cellIs" priority="4457" operator="equal" id="{F4DAF7D1-45C4-4FAB-B857-92684B811147}">
            <xm:f>Tables!$B$3</xm:f>
            <x14:dxf>
              <fill>
                <patternFill>
                  <bgColor rgb="FFFFFFCC"/>
                </patternFill>
              </fill>
            </x14:dxf>
          </x14:cfRule>
          <x14:cfRule type="cellIs" priority="4458" operator="equal" id="{F2253343-9044-4C05-B6CD-86D9D10072AE}">
            <xm:f>Tables!$B$4</xm:f>
            <x14:dxf>
              <fill>
                <patternFill>
                  <bgColor rgb="FF92D050"/>
                </patternFill>
              </fill>
            </x14:dxf>
          </x14:cfRule>
          <x14:cfRule type="cellIs" priority="4459" operator="equal" id="{7DE1A261-496C-4220-A019-482EC95CD81C}">
            <xm:f>Tables!$B$5</xm:f>
            <x14:dxf>
              <fill>
                <patternFill>
                  <bgColor rgb="FFFFC000"/>
                </patternFill>
              </fill>
            </x14:dxf>
          </x14:cfRule>
          <x14:cfRule type="cellIs" priority="4460" operator="equal" id="{06863FFA-5ECA-4A2E-BCF3-4CD1E4C99E43}">
            <xm:f>Tables!$B$6</xm:f>
            <x14:dxf>
              <fill>
                <patternFill>
                  <bgColor rgb="FFFF0000"/>
                </patternFill>
              </fill>
            </x14:dxf>
          </x14:cfRule>
          <xm:sqref>F117</xm:sqref>
        </x14:conditionalFormatting>
        <x14:conditionalFormatting xmlns:xm="http://schemas.microsoft.com/office/excel/2006/main">
          <x14:cfRule type="cellIs" priority="4453" operator="equal" id="{F48A50CC-3063-4359-A262-D80E65871A0D}">
            <xm:f>Tables!$B$3</xm:f>
            <x14:dxf>
              <fill>
                <patternFill>
                  <bgColor rgb="FFFFFFCC"/>
                </patternFill>
              </fill>
            </x14:dxf>
          </x14:cfRule>
          <x14:cfRule type="cellIs" priority="4454" operator="equal" id="{26B8DD39-C161-4308-AD79-1FEE6E5770AC}">
            <xm:f>Tables!$B$4</xm:f>
            <x14:dxf>
              <fill>
                <patternFill>
                  <bgColor rgb="FF92D050"/>
                </patternFill>
              </fill>
            </x14:dxf>
          </x14:cfRule>
          <x14:cfRule type="cellIs" priority="4455" operator="equal" id="{95AAB81C-2EF9-48A3-A62C-4C53B946098A}">
            <xm:f>Tables!$B$5</xm:f>
            <x14:dxf>
              <fill>
                <patternFill>
                  <bgColor rgb="FFFFC000"/>
                </patternFill>
              </fill>
            </x14:dxf>
          </x14:cfRule>
          <x14:cfRule type="cellIs" priority="4456" operator="equal" id="{A550AAFD-B6D6-4E02-AE1F-A1D6C3193917}">
            <xm:f>Tables!$B$6</xm:f>
            <x14:dxf>
              <fill>
                <patternFill>
                  <bgColor rgb="FFFF0000"/>
                </patternFill>
              </fill>
            </x14:dxf>
          </x14:cfRule>
          <xm:sqref>F118</xm:sqref>
        </x14:conditionalFormatting>
        <x14:conditionalFormatting xmlns:xm="http://schemas.microsoft.com/office/excel/2006/main">
          <x14:cfRule type="cellIs" priority="4449" operator="equal" id="{0C018A79-3C9C-42AF-ABBB-A6376012BE6A}">
            <xm:f>Tables!$B$3</xm:f>
            <x14:dxf>
              <fill>
                <patternFill>
                  <bgColor rgb="FFFFFFCC"/>
                </patternFill>
              </fill>
            </x14:dxf>
          </x14:cfRule>
          <x14:cfRule type="cellIs" priority="4450" operator="equal" id="{13D9A71D-9874-4BF0-A8B8-B0FA5AC103FE}">
            <xm:f>Tables!$B$4</xm:f>
            <x14:dxf>
              <fill>
                <patternFill>
                  <bgColor rgb="FF92D050"/>
                </patternFill>
              </fill>
            </x14:dxf>
          </x14:cfRule>
          <x14:cfRule type="cellIs" priority="4451" operator="equal" id="{9395C520-E752-44AC-9911-64D667F0EE46}">
            <xm:f>Tables!$B$5</xm:f>
            <x14:dxf>
              <fill>
                <patternFill>
                  <bgColor rgb="FFFFC000"/>
                </patternFill>
              </fill>
            </x14:dxf>
          </x14:cfRule>
          <x14:cfRule type="cellIs" priority="4452" operator="equal" id="{F642AB49-CE73-40D5-83D5-3446A387289B}">
            <xm:f>Tables!$B$6</xm:f>
            <x14:dxf>
              <fill>
                <patternFill>
                  <bgColor rgb="FFFF0000"/>
                </patternFill>
              </fill>
            </x14:dxf>
          </x14:cfRule>
          <xm:sqref>F126:F129</xm:sqref>
        </x14:conditionalFormatting>
        <x14:conditionalFormatting xmlns:xm="http://schemas.microsoft.com/office/excel/2006/main">
          <x14:cfRule type="cellIs" priority="4445" operator="equal" id="{EFC9F801-DF0B-4B3E-90D5-901F499EDBDF}">
            <xm:f>Tables!$B$3</xm:f>
            <x14:dxf>
              <fill>
                <patternFill>
                  <bgColor rgb="FFFFFFCC"/>
                </patternFill>
              </fill>
            </x14:dxf>
          </x14:cfRule>
          <x14:cfRule type="cellIs" priority="4446" operator="equal" id="{80948527-560D-46F3-A344-DB81D8735983}">
            <xm:f>Tables!$B$4</xm:f>
            <x14:dxf>
              <fill>
                <patternFill>
                  <bgColor rgb="FF92D050"/>
                </patternFill>
              </fill>
            </x14:dxf>
          </x14:cfRule>
          <x14:cfRule type="cellIs" priority="4447" operator="equal" id="{8EA13B62-C25C-426E-A7FE-4A2316C0850F}">
            <xm:f>Tables!$B$5</xm:f>
            <x14:dxf>
              <fill>
                <patternFill>
                  <bgColor rgb="FFFFC000"/>
                </patternFill>
              </fill>
            </x14:dxf>
          </x14:cfRule>
          <x14:cfRule type="cellIs" priority="4448" operator="equal" id="{E473B9FE-DF40-4AD2-B5B9-9F77EB486567}">
            <xm:f>Tables!$B$6</xm:f>
            <x14:dxf>
              <fill>
                <patternFill>
                  <bgColor rgb="FFFF0000"/>
                </patternFill>
              </fill>
            </x14:dxf>
          </x14:cfRule>
          <xm:sqref>F137:F140</xm:sqref>
        </x14:conditionalFormatting>
        <x14:conditionalFormatting xmlns:xm="http://schemas.microsoft.com/office/excel/2006/main">
          <x14:cfRule type="cellIs" priority="4441" operator="equal" id="{2C8366AA-798A-4447-9123-146F179FE9EA}">
            <xm:f>Tables!$B$3</xm:f>
            <x14:dxf>
              <fill>
                <patternFill>
                  <bgColor rgb="FFFFFFCC"/>
                </patternFill>
              </fill>
            </x14:dxf>
          </x14:cfRule>
          <x14:cfRule type="cellIs" priority="4442" operator="equal" id="{0C705CFD-0FE7-46E1-869D-8EF61DCD0EAF}">
            <xm:f>Tables!$B$4</xm:f>
            <x14:dxf>
              <fill>
                <patternFill>
                  <bgColor rgb="FF92D050"/>
                </patternFill>
              </fill>
            </x14:dxf>
          </x14:cfRule>
          <x14:cfRule type="cellIs" priority="4443" operator="equal" id="{5F378CD6-2EB7-4A0D-8FCC-EC08976E1F99}">
            <xm:f>Tables!$B$5</xm:f>
            <x14:dxf>
              <fill>
                <patternFill>
                  <bgColor rgb="FFFFC000"/>
                </patternFill>
              </fill>
            </x14:dxf>
          </x14:cfRule>
          <x14:cfRule type="cellIs" priority="4444" operator="equal" id="{82E4A8EC-DBBF-4A03-AC8F-3AF52D60FF35}">
            <xm:f>Tables!$B$6</xm:f>
            <x14:dxf>
              <fill>
                <patternFill>
                  <bgColor rgb="FFFF0000"/>
                </patternFill>
              </fill>
            </x14:dxf>
          </x14:cfRule>
          <xm:sqref>F148:F151</xm:sqref>
        </x14:conditionalFormatting>
        <x14:conditionalFormatting xmlns:xm="http://schemas.microsoft.com/office/excel/2006/main">
          <x14:cfRule type="cellIs" priority="4437" operator="equal" id="{E729FCD2-3CB2-4F9D-B886-5729E11D7013}">
            <xm:f>Tables!$B$3</xm:f>
            <x14:dxf>
              <fill>
                <patternFill>
                  <bgColor rgb="FFFFFFCC"/>
                </patternFill>
              </fill>
            </x14:dxf>
          </x14:cfRule>
          <x14:cfRule type="cellIs" priority="4438" operator="equal" id="{7A5589C7-CBE6-41A5-B960-D34A591806E6}">
            <xm:f>Tables!$B$4</xm:f>
            <x14:dxf>
              <fill>
                <patternFill>
                  <bgColor rgb="FF92D050"/>
                </patternFill>
              </fill>
            </x14:dxf>
          </x14:cfRule>
          <x14:cfRule type="cellIs" priority="4439" operator="equal" id="{82733A4A-DE67-4378-AC99-A30F2BD1E02A}">
            <xm:f>Tables!$B$5</xm:f>
            <x14:dxf>
              <fill>
                <patternFill>
                  <bgColor rgb="FFFFC000"/>
                </patternFill>
              </fill>
            </x14:dxf>
          </x14:cfRule>
          <x14:cfRule type="cellIs" priority="4440" operator="equal" id="{3C94507B-6FD6-420C-87D1-B3193A5768BC}">
            <xm:f>Tables!$B$6</xm:f>
            <x14:dxf>
              <fill>
                <patternFill>
                  <bgColor rgb="FFFF0000"/>
                </patternFill>
              </fill>
            </x14:dxf>
          </x14:cfRule>
          <xm:sqref>F158:F160</xm:sqref>
        </x14:conditionalFormatting>
        <x14:conditionalFormatting xmlns:xm="http://schemas.microsoft.com/office/excel/2006/main">
          <x14:cfRule type="cellIs" priority="4433" operator="equal" id="{F2FEB75F-916E-4C0E-8F50-686C6B568CCF}">
            <xm:f>Tables!$B$3</xm:f>
            <x14:dxf>
              <fill>
                <patternFill>
                  <bgColor rgb="FFFFFFCC"/>
                </patternFill>
              </fill>
            </x14:dxf>
          </x14:cfRule>
          <x14:cfRule type="cellIs" priority="4434" operator="equal" id="{036A62B3-A70E-4AAE-9DE9-592B53153926}">
            <xm:f>Tables!$B$4</xm:f>
            <x14:dxf>
              <fill>
                <patternFill>
                  <bgColor rgb="FF92D050"/>
                </patternFill>
              </fill>
            </x14:dxf>
          </x14:cfRule>
          <x14:cfRule type="cellIs" priority="4435" operator="equal" id="{62582F7D-E4EF-4016-A4E5-B50BCE8F7DBE}">
            <xm:f>Tables!$B$5</xm:f>
            <x14:dxf>
              <fill>
                <patternFill>
                  <bgColor rgb="FFFFC000"/>
                </patternFill>
              </fill>
            </x14:dxf>
          </x14:cfRule>
          <x14:cfRule type="cellIs" priority="4436" operator="equal" id="{A1C23EE1-7D28-4DDF-881F-9DC18989C3DC}">
            <xm:f>Tables!$B$6</xm:f>
            <x14:dxf>
              <fill>
                <patternFill>
                  <bgColor rgb="FFFF0000"/>
                </patternFill>
              </fill>
            </x14:dxf>
          </x14:cfRule>
          <xm:sqref>F167:F169</xm:sqref>
        </x14:conditionalFormatting>
        <x14:conditionalFormatting xmlns:xm="http://schemas.microsoft.com/office/excel/2006/main">
          <x14:cfRule type="cellIs" priority="4429" operator="equal" id="{D360B5FF-EC79-490F-8B51-41022BDD8699}">
            <xm:f>Tables!$B$3</xm:f>
            <x14:dxf>
              <fill>
                <patternFill>
                  <bgColor rgb="FFFFFFCC"/>
                </patternFill>
              </fill>
            </x14:dxf>
          </x14:cfRule>
          <x14:cfRule type="cellIs" priority="4430" operator="equal" id="{5FBD7CFA-37D5-46FA-94F9-3534BB6F6178}">
            <xm:f>Tables!$B$4</xm:f>
            <x14:dxf>
              <fill>
                <patternFill>
                  <bgColor rgb="FF92D050"/>
                </patternFill>
              </fill>
            </x14:dxf>
          </x14:cfRule>
          <x14:cfRule type="cellIs" priority="4431" operator="equal" id="{63C65725-1E8C-4353-AA5E-B48532D8A02B}">
            <xm:f>Tables!$B$5</xm:f>
            <x14:dxf>
              <fill>
                <patternFill>
                  <bgColor rgb="FFFFC000"/>
                </patternFill>
              </fill>
            </x14:dxf>
          </x14:cfRule>
          <x14:cfRule type="cellIs" priority="4432" operator="equal" id="{5BBD5A6F-42A2-4F6E-BFC3-F9EEBF90691C}">
            <xm:f>Tables!$B$6</xm:f>
            <x14:dxf>
              <fill>
                <patternFill>
                  <bgColor rgb="FFFF0000"/>
                </patternFill>
              </fill>
            </x14:dxf>
          </x14:cfRule>
          <xm:sqref>F176:F178</xm:sqref>
        </x14:conditionalFormatting>
        <x14:conditionalFormatting xmlns:xm="http://schemas.microsoft.com/office/excel/2006/main">
          <x14:cfRule type="cellIs" priority="4425" operator="equal" id="{6627747C-EE90-41B8-8259-4305EC9E7CA4}">
            <xm:f>Tables!$B$3</xm:f>
            <x14:dxf>
              <fill>
                <patternFill>
                  <bgColor rgb="FFFFFFCC"/>
                </patternFill>
              </fill>
            </x14:dxf>
          </x14:cfRule>
          <x14:cfRule type="cellIs" priority="4426" operator="equal" id="{917E06C2-7404-4061-9A39-784CDB66B100}">
            <xm:f>Tables!$B$4</xm:f>
            <x14:dxf>
              <fill>
                <patternFill>
                  <bgColor rgb="FF92D050"/>
                </patternFill>
              </fill>
            </x14:dxf>
          </x14:cfRule>
          <x14:cfRule type="cellIs" priority="4427" operator="equal" id="{0FB5A1C7-A03F-48BF-BF54-D4901BFD9618}">
            <xm:f>Tables!$B$5</xm:f>
            <x14:dxf>
              <fill>
                <patternFill>
                  <bgColor rgb="FFFFC000"/>
                </patternFill>
              </fill>
            </x14:dxf>
          </x14:cfRule>
          <x14:cfRule type="cellIs" priority="4428" operator="equal" id="{36311684-B541-4CAC-9074-15101094D969}">
            <xm:f>Tables!$B$6</xm:f>
            <x14:dxf>
              <fill>
                <patternFill>
                  <bgColor rgb="FFFF0000"/>
                </patternFill>
              </fill>
            </x14:dxf>
          </x14:cfRule>
          <xm:sqref>F185:F187</xm:sqref>
        </x14:conditionalFormatting>
        <x14:conditionalFormatting xmlns:xm="http://schemas.microsoft.com/office/excel/2006/main">
          <x14:cfRule type="cellIs" priority="4421" operator="equal" id="{F1ADEE6A-5A52-4EE8-BA4D-3056C7BE8AF4}">
            <xm:f>Tables!$B$3</xm:f>
            <x14:dxf>
              <fill>
                <patternFill>
                  <bgColor rgb="FFFFFFCC"/>
                </patternFill>
              </fill>
            </x14:dxf>
          </x14:cfRule>
          <x14:cfRule type="cellIs" priority="4422" operator="equal" id="{E0D34116-E549-442D-811E-5502FD855627}">
            <xm:f>Tables!$B$4</xm:f>
            <x14:dxf>
              <fill>
                <patternFill>
                  <bgColor rgb="FF92D050"/>
                </patternFill>
              </fill>
            </x14:dxf>
          </x14:cfRule>
          <x14:cfRule type="cellIs" priority="4423" operator="equal" id="{045AA305-C739-4455-9389-122E0FD9E89B}">
            <xm:f>Tables!$B$5</xm:f>
            <x14:dxf>
              <fill>
                <patternFill>
                  <bgColor rgb="FFFFC000"/>
                </patternFill>
              </fill>
            </x14:dxf>
          </x14:cfRule>
          <x14:cfRule type="cellIs" priority="4424" operator="equal" id="{0DFB5EE3-F676-4D82-92FC-00354DF1AF48}">
            <xm:f>Tables!$B$6</xm:f>
            <x14:dxf>
              <fill>
                <patternFill>
                  <bgColor rgb="FFFF0000"/>
                </patternFill>
              </fill>
            </x14:dxf>
          </x14:cfRule>
          <xm:sqref>F196:F199</xm:sqref>
        </x14:conditionalFormatting>
        <x14:conditionalFormatting xmlns:xm="http://schemas.microsoft.com/office/excel/2006/main">
          <x14:cfRule type="cellIs" priority="4417" operator="equal" id="{C682B7B9-6A8C-4C3D-8F85-DAF5647AE27F}">
            <xm:f>Tables!$B$3</xm:f>
            <x14:dxf>
              <fill>
                <patternFill>
                  <bgColor rgb="FFFFFFCC"/>
                </patternFill>
              </fill>
            </x14:dxf>
          </x14:cfRule>
          <x14:cfRule type="cellIs" priority="4418" operator="equal" id="{386D3829-42CB-495A-8763-5BCC526250DE}">
            <xm:f>Tables!$B$4</xm:f>
            <x14:dxf>
              <fill>
                <patternFill>
                  <bgColor rgb="FF92D050"/>
                </patternFill>
              </fill>
            </x14:dxf>
          </x14:cfRule>
          <x14:cfRule type="cellIs" priority="4419" operator="equal" id="{3B0B29D4-63E4-469C-A5F5-77B628D39ABA}">
            <xm:f>Tables!$B$5</xm:f>
            <x14:dxf>
              <fill>
                <patternFill>
                  <bgColor rgb="FFFFC000"/>
                </patternFill>
              </fill>
            </x14:dxf>
          </x14:cfRule>
          <x14:cfRule type="cellIs" priority="4420" operator="equal" id="{9DFB2F18-0543-462D-A34F-722C03491B9D}">
            <xm:f>Tables!$B$6</xm:f>
            <x14:dxf>
              <fill>
                <patternFill>
                  <bgColor rgb="FFFF0000"/>
                </patternFill>
              </fill>
            </x14:dxf>
          </x14:cfRule>
          <xm:sqref>F207:F209</xm:sqref>
        </x14:conditionalFormatting>
        <x14:conditionalFormatting xmlns:xm="http://schemas.microsoft.com/office/excel/2006/main">
          <x14:cfRule type="cellIs" priority="4413" operator="equal" id="{F4E6CBE8-D2A2-400D-9D17-B60353548BEC}">
            <xm:f>Tables!$B$3</xm:f>
            <x14:dxf>
              <fill>
                <patternFill>
                  <bgColor rgb="FFFFFFCC"/>
                </patternFill>
              </fill>
            </x14:dxf>
          </x14:cfRule>
          <x14:cfRule type="cellIs" priority="4414" operator="equal" id="{5AC11388-25E4-4E67-93B3-A7F1CE953159}">
            <xm:f>Tables!$B$4</xm:f>
            <x14:dxf>
              <fill>
                <patternFill>
                  <bgColor rgb="FF92D050"/>
                </patternFill>
              </fill>
            </x14:dxf>
          </x14:cfRule>
          <x14:cfRule type="cellIs" priority="4415" operator="equal" id="{7C709130-5015-4756-AF0D-13C4073F20D0}">
            <xm:f>Tables!$B$5</xm:f>
            <x14:dxf>
              <fill>
                <patternFill>
                  <bgColor rgb="FFFFC000"/>
                </patternFill>
              </fill>
            </x14:dxf>
          </x14:cfRule>
          <x14:cfRule type="cellIs" priority="4416" operator="equal" id="{9AA19B3E-D654-4C9B-972B-82D724C01EA2}">
            <xm:f>Tables!$B$6</xm:f>
            <x14:dxf>
              <fill>
                <patternFill>
                  <bgColor rgb="FFFF0000"/>
                </patternFill>
              </fill>
            </x14:dxf>
          </x14:cfRule>
          <xm:sqref>F216:F217</xm:sqref>
        </x14:conditionalFormatting>
        <x14:conditionalFormatting xmlns:xm="http://schemas.microsoft.com/office/excel/2006/main">
          <x14:cfRule type="cellIs" priority="4409" operator="equal" id="{8A7759C2-1D00-4436-B2E6-D8EE7E90AF12}">
            <xm:f>Tables!$B$3</xm:f>
            <x14:dxf>
              <fill>
                <patternFill>
                  <bgColor rgb="FFFFFFCC"/>
                </patternFill>
              </fill>
            </x14:dxf>
          </x14:cfRule>
          <x14:cfRule type="cellIs" priority="4410" operator="equal" id="{FBCE6E90-CF19-4B84-84C7-0CDF16C4F0C2}">
            <xm:f>Tables!$B$4</xm:f>
            <x14:dxf>
              <fill>
                <patternFill>
                  <bgColor rgb="FF92D050"/>
                </patternFill>
              </fill>
            </x14:dxf>
          </x14:cfRule>
          <x14:cfRule type="cellIs" priority="4411" operator="equal" id="{CE2D8740-F834-4846-A65B-23426BC8741D}">
            <xm:f>Tables!$B$5</xm:f>
            <x14:dxf>
              <fill>
                <patternFill>
                  <bgColor rgb="FFFFC000"/>
                </patternFill>
              </fill>
            </x14:dxf>
          </x14:cfRule>
          <x14:cfRule type="cellIs" priority="4412" operator="equal" id="{FDDB10CD-B1B5-456A-8F9D-4F8EDA775230}">
            <xm:f>Tables!$B$6</xm:f>
            <x14:dxf>
              <fill>
                <patternFill>
                  <bgColor rgb="FFFF0000"/>
                </patternFill>
              </fill>
            </x14:dxf>
          </x14:cfRule>
          <xm:sqref>F226:F227</xm:sqref>
        </x14:conditionalFormatting>
        <x14:conditionalFormatting xmlns:xm="http://schemas.microsoft.com/office/excel/2006/main">
          <x14:cfRule type="cellIs" priority="4405" operator="equal" id="{3C8014B3-1569-405E-ACC1-693E31958AAA}">
            <xm:f>Tables!$B$3</xm:f>
            <x14:dxf>
              <fill>
                <patternFill>
                  <bgColor rgb="FFFFFFCC"/>
                </patternFill>
              </fill>
            </x14:dxf>
          </x14:cfRule>
          <x14:cfRule type="cellIs" priority="4406" operator="equal" id="{1A158E7D-508C-4548-BDE6-3FEA827ECBBA}">
            <xm:f>Tables!$B$4</xm:f>
            <x14:dxf>
              <fill>
                <patternFill>
                  <bgColor rgb="FF92D050"/>
                </patternFill>
              </fill>
            </x14:dxf>
          </x14:cfRule>
          <x14:cfRule type="cellIs" priority="4407" operator="equal" id="{9F735916-E686-4193-850C-1660634751F0}">
            <xm:f>Tables!$B$5</xm:f>
            <x14:dxf>
              <fill>
                <patternFill>
                  <bgColor rgb="FFFFC000"/>
                </patternFill>
              </fill>
            </x14:dxf>
          </x14:cfRule>
          <x14:cfRule type="cellIs" priority="4408" operator="equal" id="{BDA618BD-A8FD-4CCF-B200-C9FC89831324}">
            <xm:f>Tables!$B$6</xm:f>
            <x14:dxf>
              <fill>
                <patternFill>
                  <bgColor rgb="FFFF0000"/>
                </patternFill>
              </fill>
            </x14:dxf>
          </x14:cfRule>
          <xm:sqref>F235:F237</xm:sqref>
        </x14:conditionalFormatting>
        <x14:conditionalFormatting xmlns:xm="http://schemas.microsoft.com/office/excel/2006/main">
          <x14:cfRule type="cellIs" priority="4401" operator="equal" id="{A8EB1C58-E04A-4062-AF0B-EF766227BE4F}">
            <xm:f>Tables!$B$3</xm:f>
            <x14:dxf>
              <fill>
                <patternFill>
                  <bgColor rgb="FFFFFFCC"/>
                </patternFill>
              </fill>
            </x14:dxf>
          </x14:cfRule>
          <x14:cfRule type="cellIs" priority="4402" operator="equal" id="{D23F7392-1079-4F4C-940F-F53044046D02}">
            <xm:f>Tables!$B$4</xm:f>
            <x14:dxf>
              <fill>
                <patternFill>
                  <bgColor rgb="FF92D050"/>
                </patternFill>
              </fill>
            </x14:dxf>
          </x14:cfRule>
          <x14:cfRule type="cellIs" priority="4403" operator="equal" id="{40B8469F-EF02-411B-ABB0-B3CF5527C709}">
            <xm:f>Tables!$B$5</xm:f>
            <x14:dxf>
              <fill>
                <patternFill>
                  <bgColor rgb="FFFFC000"/>
                </patternFill>
              </fill>
            </x14:dxf>
          </x14:cfRule>
          <x14:cfRule type="cellIs" priority="4404" operator="equal" id="{7486A214-B7A1-44D8-BC53-917AD26D9E88}">
            <xm:f>Tables!$B$6</xm:f>
            <x14:dxf>
              <fill>
                <patternFill>
                  <bgColor rgb="FFFF0000"/>
                </patternFill>
              </fill>
            </x14:dxf>
          </x14:cfRule>
          <xm:sqref>F245:F247</xm:sqref>
        </x14:conditionalFormatting>
        <x14:conditionalFormatting xmlns:xm="http://schemas.microsoft.com/office/excel/2006/main">
          <x14:cfRule type="cellIs" priority="4397" operator="equal" id="{40E84BA6-FF51-41ED-BC05-7E2F92A25894}">
            <xm:f>Tables!$B$3</xm:f>
            <x14:dxf>
              <fill>
                <patternFill>
                  <bgColor rgb="FFFFFFCC"/>
                </patternFill>
              </fill>
            </x14:dxf>
          </x14:cfRule>
          <x14:cfRule type="cellIs" priority="4398" operator="equal" id="{23343020-1C1A-43A7-96CD-9E1CB769BFF2}">
            <xm:f>Tables!$B$4</xm:f>
            <x14:dxf>
              <fill>
                <patternFill>
                  <bgColor rgb="FF92D050"/>
                </patternFill>
              </fill>
            </x14:dxf>
          </x14:cfRule>
          <x14:cfRule type="cellIs" priority="4399" operator="equal" id="{6A7BEE5A-CC6D-4898-A285-E70D9CDC8109}">
            <xm:f>Tables!$B$5</xm:f>
            <x14:dxf>
              <fill>
                <patternFill>
                  <bgColor rgb="FFFFC000"/>
                </patternFill>
              </fill>
            </x14:dxf>
          </x14:cfRule>
          <x14:cfRule type="cellIs" priority="4400" operator="equal" id="{067DB9A3-39F0-4E25-A433-71E0CBAB9946}">
            <xm:f>Tables!$B$6</xm:f>
            <x14:dxf>
              <fill>
                <patternFill>
                  <bgColor rgb="FFFF0000"/>
                </patternFill>
              </fill>
            </x14:dxf>
          </x14:cfRule>
          <xm:sqref>F255:F257</xm:sqref>
        </x14:conditionalFormatting>
        <x14:conditionalFormatting xmlns:xm="http://schemas.microsoft.com/office/excel/2006/main">
          <x14:cfRule type="cellIs" priority="4393" operator="equal" id="{85939F68-A24A-4651-8636-56FA0B7571D5}">
            <xm:f>Tables!$B$3</xm:f>
            <x14:dxf>
              <fill>
                <patternFill>
                  <bgColor rgb="FFFFFFCC"/>
                </patternFill>
              </fill>
            </x14:dxf>
          </x14:cfRule>
          <x14:cfRule type="cellIs" priority="4394" operator="equal" id="{1F67F47C-61A0-4DD2-A2FB-F96366AF282D}">
            <xm:f>Tables!$B$4</xm:f>
            <x14:dxf>
              <fill>
                <patternFill>
                  <bgColor rgb="FF92D050"/>
                </patternFill>
              </fill>
            </x14:dxf>
          </x14:cfRule>
          <x14:cfRule type="cellIs" priority="4395" operator="equal" id="{BDDF39A3-7EF8-449C-BC0F-C06817F8BD23}">
            <xm:f>Tables!$B$5</xm:f>
            <x14:dxf>
              <fill>
                <patternFill>
                  <bgColor rgb="FFFFC000"/>
                </patternFill>
              </fill>
            </x14:dxf>
          </x14:cfRule>
          <x14:cfRule type="cellIs" priority="4396" operator="equal" id="{A8618E81-3612-47B4-AC9E-69C00417F784}">
            <xm:f>Tables!$B$6</xm:f>
            <x14:dxf>
              <fill>
                <patternFill>
                  <bgColor rgb="FFFF0000"/>
                </patternFill>
              </fill>
            </x14:dxf>
          </x14:cfRule>
          <xm:sqref>F264:F266</xm:sqref>
        </x14:conditionalFormatting>
        <x14:conditionalFormatting xmlns:xm="http://schemas.microsoft.com/office/excel/2006/main">
          <x14:cfRule type="cellIs" priority="4389" operator="equal" id="{A41B26A7-DFF5-45F7-A788-F70FEEADB1D2}">
            <xm:f>Tables!$B$3</xm:f>
            <x14:dxf>
              <fill>
                <patternFill>
                  <bgColor rgb="FFFFFFCC"/>
                </patternFill>
              </fill>
            </x14:dxf>
          </x14:cfRule>
          <x14:cfRule type="cellIs" priority="4390" operator="equal" id="{025C3DC3-C329-4CE1-A818-BDEAC00D1883}">
            <xm:f>Tables!$B$4</xm:f>
            <x14:dxf>
              <fill>
                <patternFill>
                  <bgColor rgb="FF92D050"/>
                </patternFill>
              </fill>
            </x14:dxf>
          </x14:cfRule>
          <x14:cfRule type="cellIs" priority="4391" operator="equal" id="{A61962BF-F60F-4912-87FD-F548CD54C2F6}">
            <xm:f>Tables!$B$5</xm:f>
            <x14:dxf>
              <fill>
                <patternFill>
                  <bgColor rgb="FFFFC000"/>
                </patternFill>
              </fill>
            </x14:dxf>
          </x14:cfRule>
          <x14:cfRule type="cellIs" priority="4392" operator="equal" id="{26198930-259E-4ADA-B4F3-CAC863D185A6}">
            <xm:f>Tables!$B$6</xm:f>
            <x14:dxf>
              <fill>
                <patternFill>
                  <bgColor rgb="FFFF0000"/>
                </patternFill>
              </fill>
            </x14:dxf>
          </x14:cfRule>
          <xm:sqref>F273:F275</xm:sqref>
        </x14:conditionalFormatting>
        <x14:conditionalFormatting xmlns:xm="http://schemas.microsoft.com/office/excel/2006/main">
          <x14:cfRule type="cellIs" priority="4385" operator="equal" id="{EFE5599C-5264-4CD3-9EA4-FB60350F4EF6}">
            <xm:f>Tables!$B$3</xm:f>
            <x14:dxf>
              <fill>
                <patternFill>
                  <bgColor rgb="FFFFFFCC"/>
                </patternFill>
              </fill>
            </x14:dxf>
          </x14:cfRule>
          <x14:cfRule type="cellIs" priority="4386" operator="equal" id="{FA30350B-9083-4FD9-BDCE-DA34710AF140}">
            <xm:f>Tables!$B$4</xm:f>
            <x14:dxf>
              <fill>
                <patternFill>
                  <bgColor rgb="FF92D050"/>
                </patternFill>
              </fill>
            </x14:dxf>
          </x14:cfRule>
          <x14:cfRule type="cellIs" priority="4387" operator="equal" id="{1F66C01B-04F1-4C00-BB4A-14108212D124}">
            <xm:f>Tables!$B$5</xm:f>
            <x14:dxf>
              <fill>
                <patternFill>
                  <bgColor rgb="FFFFC000"/>
                </patternFill>
              </fill>
            </x14:dxf>
          </x14:cfRule>
          <x14:cfRule type="cellIs" priority="4388" operator="equal" id="{FE52C357-423F-4D87-ABEF-ADD925F27E8D}">
            <xm:f>Tables!$B$6</xm:f>
            <x14:dxf>
              <fill>
                <patternFill>
                  <bgColor rgb="FFFF0000"/>
                </patternFill>
              </fill>
            </x14:dxf>
          </x14:cfRule>
          <xm:sqref>F283:F285</xm:sqref>
        </x14:conditionalFormatting>
        <x14:conditionalFormatting xmlns:xm="http://schemas.microsoft.com/office/excel/2006/main">
          <x14:cfRule type="cellIs" priority="4381" operator="equal" id="{9057090C-8344-46CE-82C7-322D47F3B7DE}">
            <xm:f>Tables!$B$3</xm:f>
            <x14:dxf>
              <fill>
                <patternFill>
                  <bgColor rgb="FFFFFFCC"/>
                </patternFill>
              </fill>
            </x14:dxf>
          </x14:cfRule>
          <x14:cfRule type="cellIs" priority="4382" operator="equal" id="{7C8D23B0-121D-448D-BFE5-BAC6B71C631A}">
            <xm:f>Tables!$B$4</xm:f>
            <x14:dxf>
              <fill>
                <patternFill>
                  <bgColor rgb="FF92D050"/>
                </patternFill>
              </fill>
            </x14:dxf>
          </x14:cfRule>
          <x14:cfRule type="cellIs" priority="4383" operator="equal" id="{C11AB90D-7B33-41B2-9848-DDF859B78011}">
            <xm:f>Tables!$B$5</xm:f>
            <x14:dxf>
              <fill>
                <patternFill>
                  <bgColor rgb="FFFFC000"/>
                </patternFill>
              </fill>
            </x14:dxf>
          </x14:cfRule>
          <x14:cfRule type="cellIs" priority="4384" operator="equal" id="{06449674-C24A-4E3E-84AF-5C8E835E0342}">
            <xm:f>Tables!$B$6</xm:f>
            <x14:dxf>
              <fill>
                <patternFill>
                  <bgColor rgb="FFFF0000"/>
                </patternFill>
              </fill>
            </x14:dxf>
          </x14:cfRule>
          <xm:sqref>F293:F295</xm:sqref>
        </x14:conditionalFormatting>
        <x14:conditionalFormatting xmlns:xm="http://schemas.microsoft.com/office/excel/2006/main">
          <x14:cfRule type="cellIs" priority="4377" operator="equal" id="{9F48E69A-A63E-4AE7-AD7C-10DDA71AE96B}">
            <xm:f>Tables!$B$3</xm:f>
            <x14:dxf>
              <fill>
                <patternFill>
                  <bgColor rgb="FFFFFFCC"/>
                </patternFill>
              </fill>
            </x14:dxf>
          </x14:cfRule>
          <x14:cfRule type="cellIs" priority="4378" operator="equal" id="{6CA27A25-D0C2-4270-ABDB-5E662049B03F}">
            <xm:f>Tables!$B$4</xm:f>
            <x14:dxf>
              <fill>
                <patternFill>
                  <bgColor rgb="FF92D050"/>
                </patternFill>
              </fill>
            </x14:dxf>
          </x14:cfRule>
          <x14:cfRule type="cellIs" priority="4379" operator="equal" id="{3360D7CD-3AC1-412D-994D-00658E957E2C}">
            <xm:f>Tables!$B$5</xm:f>
            <x14:dxf>
              <fill>
                <patternFill>
                  <bgColor rgb="FFFFC000"/>
                </patternFill>
              </fill>
            </x14:dxf>
          </x14:cfRule>
          <x14:cfRule type="cellIs" priority="4380" operator="equal" id="{FE562982-59BD-4756-9835-B575D4C24D1C}">
            <xm:f>Tables!$B$6</xm:f>
            <x14:dxf>
              <fill>
                <patternFill>
                  <bgColor rgb="FFFF0000"/>
                </patternFill>
              </fill>
            </x14:dxf>
          </x14:cfRule>
          <xm:sqref>F303:F306</xm:sqref>
        </x14:conditionalFormatting>
        <x14:conditionalFormatting xmlns:xm="http://schemas.microsoft.com/office/excel/2006/main">
          <x14:cfRule type="cellIs" priority="4373" operator="equal" id="{B18CA73C-82A0-489C-933C-3B06D8FB2959}">
            <xm:f>Tables!$B$3</xm:f>
            <x14:dxf>
              <fill>
                <patternFill>
                  <bgColor rgb="FFFFFFCC"/>
                </patternFill>
              </fill>
            </x14:dxf>
          </x14:cfRule>
          <x14:cfRule type="cellIs" priority="4374" operator="equal" id="{595142A4-D3CE-43EF-9E32-F71A49405B77}">
            <xm:f>Tables!$B$4</xm:f>
            <x14:dxf>
              <fill>
                <patternFill>
                  <bgColor rgb="FF92D050"/>
                </patternFill>
              </fill>
            </x14:dxf>
          </x14:cfRule>
          <x14:cfRule type="cellIs" priority="4375" operator="equal" id="{D9E93A6D-F693-43A9-A9B2-01C10BCF3A9E}">
            <xm:f>Tables!$B$5</xm:f>
            <x14:dxf>
              <fill>
                <patternFill>
                  <bgColor rgb="FFFFC000"/>
                </patternFill>
              </fill>
            </x14:dxf>
          </x14:cfRule>
          <x14:cfRule type="cellIs" priority="4376" operator="equal" id="{F95DEEF8-41EA-4B69-9FC7-892A02E671C0}">
            <xm:f>Tables!$B$6</xm:f>
            <x14:dxf>
              <fill>
                <patternFill>
                  <bgColor rgb="FFFF0000"/>
                </patternFill>
              </fill>
            </x14:dxf>
          </x14:cfRule>
          <xm:sqref>F314:F317</xm:sqref>
        </x14:conditionalFormatting>
        <x14:conditionalFormatting xmlns:xm="http://schemas.microsoft.com/office/excel/2006/main">
          <x14:cfRule type="cellIs" priority="4369" operator="equal" id="{F26A128F-0702-4E9B-8A3C-598F7D6CDD9B}">
            <xm:f>Tables!$B$3</xm:f>
            <x14:dxf>
              <fill>
                <patternFill>
                  <bgColor rgb="FFFFFFCC"/>
                </patternFill>
              </fill>
            </x14:dxf>
          </x14:cfRule>
          <x14:cfRule type="cellIs" priority="4370" operator="equal" id="{EE176A8D-484F-4418-94AC-29F673C51E12}">
            <xm:f>Tables!$B$4</xm:f>
            <x14:dxf>
              <fill>
                <patternFill>
                  <bgColor rgb="FF92D050"/>
                </patternFill>
              </fill>
            </x14:dxf>
          </x14:cfRule>
          <x14:cfRule type="cellIs" priority="4371" operator="equal" id="{C0333744-7847-4A3B-9AD3-E08A3868357E}">
            <xm:f>Tables!$B$5</xm:f>
            <x14:dxf>
              <fill>
                <patternFill>
                  <bgColor rgb="FFFFC000"/>
                </patternFill>
              </fill>
            </x14:dxf>
          </x14:cfRule>
          <x14:cfRule type="cellIs" priority="4372" operator="equal" id="{58C55B72-6258-4C99-8B0C-2FD20F250077}">
            <xm:f>Tables!$B$6</xm:f>
            <x14:dxf>
              <fill>
                <patternFill>
                  <bgColor rgb="FFFF0000"/>
                </patternFill>
              </fill>
            </x14:dxf>
          </x14:cfRule>
          <xm:sqref>F326:F329</xm:sqref>
        </x14:conditionalFormatting>
        <x14:conditionalFormatting xmlns:xm="http://schemas.microsoft.com/office/excel/2006/main">
          <x14:cfRule type="cellIs" priority="4365" operator="equal" id="{CB10BC75-01A7-47BE-BD63-ED2B0E520580}">
            <xm:f>Tables!$B$3</xm:f>
            <x14:dxf>
              <fill>
                <patternFill>
                  <bgColor rgb="FFFFFFCC"/>
                </patternFill>
              </fill>
            </x14:dxf>
          </x14:cfRule>
          <x14:cfRule type="cellIs" priority="4366" operator="equal" id="{A3B73E0E-E1B9-46E4-81CF-1231AEA2D95E}">
            <xm:f>Tables!$B$4</xm:f>
            <x14:dxf>
              <fill>
                <patternFill>
                  <bgColor rgb="FF92D050"/>
                </patternFill>
              </fill>
            </x14:dxf>
          </x14:cfRule>
          <x14:cfRule type="cellIs" priority="4367" operator="equal" id="{AC53268B-4055-4794-BFA5-C6BC8033B332}">
            <xm:f>Tables!$B$5</xm:f>
            <x14:dxf>
              <fill>
                <patternFill>
                  <bgColor rgb="FFFFC000"/>
                </patternFill>
              </fill>
            </x14:dxf>
          </x14:cfRule>
          <x14:cfRule type="cellIs" priority="4368" operator="equal" id="{1EE8598B-24AE-4701-BB8B-B81395588AD5}">
            <xm:f>Tables!$B$6</xm:f>
            <x14:dxf>
              <fill>
                <patternFill>
                  <bgColor rgb="FFFF0000"/>
                </patternFill>
              </fill>
            </x14:dxf>
          </x14:cfRule>
          <xm:sqref>F336:F339</xm:sqref>
        </x14:conditionalFormatting>
        <x14:conditionalFormatting xmlns:xm="http://schemas.microsoft.com/office/excel/2006/main">
          <x14:cfRule type="cellIs" priority="4361" operator="equal" id="{CCE50C40-3CB1-4F63-BA52-DC298EE088AC}">
            <xm:f>Tables!$B$3</xm:f>
            <x14:dxf>
              <fill>
                <patternFill>
                  <bgColor rgb="FFFFFFCC"/>
                </patternFill>
              </fill>
            </x14:dxf>
          </x14:cfRule>
          <x14:cfRule type="cellIs" priority="4362" operator="equal" id="{8A1E3944-A05F-4F14-9BDF-502F91C209DA}">
            <xm:f>Tables!$B$4</xm:f>
            <x14:dxf>
              <fill>
                <patternFill>
                  <bgColor rgb="FF92D050"/>
                </patternFill>
              </fill>
            </x14:dxf>
          </x14:cfRule>
          <x14:cfRule type="cellIs" priority="4363" operator="equal" id="{459AC4E1-EBF7-4D72-9616-7DCDB464E129}">
            <xm:f>Tables!$B$5</xm:f>
            <x14:dxf>
              <fill>
                <patternFill>
                  <bgColor rgb="FFFFC000"/>
                </patternFill>
              </fill>
            </x14:dxf>
          </x14:cfRule>
          <x14:cfRule type="cellIs" priority="4364" operator="equal" id="{2FC3B5B4-34A2-4B07-BB3F-7A09F52E8437}">
            <xm:f>Tables!$B$6</xm:f>
            <x14:dxf>
              <fill>
                <patternFill>
                  <bgColor rgb="FFFF0000"/>
                </patternFill>
              </fill>
            </x14:dxf>
          </x14:cfRule>
          <xm:sqref>F348:F351</xm:sqref>
        </x14:conditionalFormatting>
        <x14:conditionalFormatting xmlns:xm="http://schemas.microsoft.com/office/excel/2006/main">
          <x14:cfRule type="cellIs" priority="4357" operator="equal" id="{6096D241-D79A-4753-8DEB-7A128ED5C972}">
            <xm:f>Tables!$B$3</xm:f>
            <x14:dxf>
              <fill>
                <patternFill>
                  <bgColor rgb="FFFFFFCC"/>
                </patternFill>
              </fill>
            </x14:dxf>
          </x14:cfRule>
          <x14:cfRule type="cellIs" priority="4358" operator="equal" id="{36B67149-6BB6-421D-A9DF-7570B7E57D92}">
            <xm:f>Tables!$B$4</xm:f>
            <x14:dxf>
              <fill>
                <patternFill>
                  <bgColor rgb="FF92D050"/>
                </patternFill>
              </fill>
            </x14:dxf>
          </x14:cfRule>
          <x14:cfRule type="cellIs" priority="4359" operator="equal" id="{4CD871CF-4B31-4136-957B-E4C7FB671A74}">
            <xm:f>Tables!$B$5</xm:f>
            <x14:dxf>
              <fill>
                <patternFill>
                  <bgColor rgb="FFFFC000"/>
                </patternFill>
              </fill>
            </x14:dxf>
          </x14:cfRule>
          <x14:cfRule type="cellIs" priority="4360" operator="equal" id="{974EEA8F-F981-4306-8A56-69EDA78EB6E7}">
            <xm:f>Tables!$B$6</xm:f>
            <x14:dxf>
              <fill>
                <patternFill>
                  <bgColor rgb="FFFF0000"/>
                </patternFill>
              </fill>
            </x14:dxf>
          </x14:cfRule>
          <xm:sqref>F360:F363</xm:sqref>
        </x14:conditionalFormatting>
        <x14:conditionalFormatting xmlns:xm="http://schemas.microsoft.com/office/excel/2006/main">
          <x14:cfRule type="cellIs" priority="4353" operator="equal" id="{6305D820-5858-4DEA-ABB3-5AEA56632651}">
            <xm:f>Tables!$B$3</xm:f>
            <x14:dxf>
              <fill>
                <patternFill>
                  <bgColor rgb="FFFFFFCC"/>
                </patternFill>
              </fill>
            </x14:dxf>
          </x14:cfRule>
          <x14:cfRule type="cellIs" priority="4354" operator="equal" id="{F49F2BB9-7BDB-4889-ABC1-90FF06A6FEE0}">
            <xm:f>Tables!$B$4</xm:f>
            <x14:dxf>
              <fill>
                <patternFill>
                  <bgColor rgb="FF92D050"/>
                </patternFill>
              </fill>
            </x14:dxf>
          </x14:cfRule>
          <x14:cfRule type="cellIs" priority="4355" operator="equal" id="{1170F4E2-ADBC-4D30-BE91-3F67149DE980}">
            <xm:f>Tables!$B$5</xm:f>
            <x14:dxf>
              <fill>
                <patternFill>
                  <bgColor rgb="FFFFC000"/>
                </patternFill>
              </fill>
            </x14:dxf>
          </x14:cfRule>
          <x14:cfRule type="cellIs" priority="4356" operator="equal" id="{B69A42EE-D274-40F3-8EB7-8F49F61A6765}">
            <xm:f>Tables!$B$6</xm:f>
            <x14:dxf>
              <fill>
                <patternFill>
                  <bgColor rgb="FFFF0000"/>
                </patternFill>
              </fill>
            </x14:dxf>
          </x14:cfRule>
          <xm:sqref>F371:F373</xm:sqref>
        </x14:conditionalFormatting>
        <x14:conditionalFormatting xmlns:xm="http://schemas.microsoft.com/office/excel/2006/main">
          <x14:cfRule type="cellIs" priority="4349" operator="equal" id="{9AF3D437-FF72-4FE8-8923-AF314053C551}">
            <xm:f>Tables!$B$3</xm:f>
            <x14:dxf>
              <fill>
                <patternFill>
                  <bgColor rgb="FFFFFFCC"/>
                </patternFill>
              </fill>
            </x14:dxf>
          </x14:cfRule>
          <x14:cfRule type="cellIs" priority="4350" operator="equal" id="{A02AA37D-AB79-4E0D-8A96-79784C82CE50}">
            <xm:f>Tables!$B$4</xm:f>
            <x14:dxf>
              <fill>
                <patternFill>
                  <bgColor rgb="FF92D050"/>
                </patternFill>
              </fill>
            </x14:dxf>
          </x14:cfRule>
          <x14:cfRule type="cellIs" priority="4351" operator="equal" id="{BC017F9C-2501-4AD5-B435-9117A7ACD923}">
            <xm:f>Tables!$B$5</xm:f>
            <x14:dxf>
              <fill>
                <patternFill>
                  <bgColor rgb="FFFFC000"/>
                </patternFill>
              </fill>
            </x14:dxf>
          </x14:cfRule>
          <x14:cfRule type="cellIs" priority="4352" operator="equal" id="{E930400C-CD54-46D8-A665-16D7942905AE}">
            <xm:f>Tables!$B$6</xm:f>
            <x14:dxf>
              <fill>
                <patternFill>
                  <bgColor rgb="FFFF0000"/>
                </patternFill>
              </fill>
            </x14:dxf>
          </x14:cfRule>
          <xm:sqref>F380:F382</xm:sqref>
        </x14:conditionalFormatting>
        <x14:conditionalFormatting xmlns:xm="http://schemas.microsoft.com/office/excel/2006/main">
          <x14:cfRule type="cellIs" priority="4345" operator="equal" id="{958B26A4-C0B3-44B6-A93B-309F87DD65DB}">
            <xm:f>Tables!$B$3</xm:f>
            <x14:dxf>
              <fill>
                <patternFill>
                  <bgColor rgb="FFFFFFCC"/>
                </patternFill>
              </fill>
            </x14:dxf>
          </x14:cfRule>
          <x14:cfRule type="cellIs" priority="4346" operator="equal" id="{834B9FC3-A8B5-470A-8767-233513955086}">
            <xm:f>Tables!$B$4</xm:f>
            <x14:dxf>
              <fill>
                <patternFill>
                  <bgColor rgb="FF92D050"/>
                </patternFill>
              </fill>
            </x14:dxf>
          </x14:cfRule>
          <x14:cfRule type="cellIs" priority="4347" operator="equal" id="{304F8684-19FC-49A0-A20C-A1A6027EADFB}">
            <xm:f>Tables!$B$5</xm:f>
            <x14:dxf>
              <fill>
                <patternFill>
                  <bgColor rgb="FFFFC000"/>
                </patternFill>
              </fill>
            </x14:dxf>
          </x14:cfRule>
          <x14:cfRule type="cellIs" priority="4348" operator="equal" id="{FA20672F-B2C3-491C-B844-C9361A77F9E1}">
            <xm:f>Tables!$B$6</xm:f>
            <x14:dxf>
              <fill>
                <patternFill>
                  <bgColor rgb="FFFF0000"/>
                </patternFill>
              </fill>
            </x14:dxf>
          </x14:cfRule>
          <xm:sqref>F390:F393</xm:sqref>
        </x14:conditionalFormatting>
        <x14:conditionalFormatting xmlns:xm="http://schemas.microsoft.com/office/excel/2006/main">
          <x14:cfRule type="cellIs" priority="4341" operator="equal" id="{13DD95BE-08DF-4AB0-826C-9C90B2E0ED39}">
            <xm:f>Tables!$B$3</xm:f>
            <x14:dxf>
              <fill>
                <patternFill>
                  <bgColor rgb="FFFFFFCC"/>
                </patternFill>
              </fill>
            </x14:dxf>
          </x14:cfRule>
          <x14:cfRule type="cellIs" priority="4342" operator="equal" id="{CA08AACA-8E9F-46E2-B84A-02A45072AEBA}">
            <xm:f>Tables!$B$4</xm:f>
            <x14:dxf>
              <fill>
                <patternFill>
                  <bgColor rgb="FF92D050"/>
                </patternFill>
              </fill>
            </x14:dxf>
          </x14:cfRule>
          <x14:cfRule type="cellIs" priority="4343" operator="equal" id="{3281E196-2D12-4919-961F-1B92DC47B26E}">
            <xm:f>Tables!$B$5</xm:f>
            <x14:dxf>
              <fill>
                <patternFill>
                  <bgColor rgb="FFFFC000"/>
                </patternFill>
              </fill>
            </x14:dxf>
          </x14:cfRule>
          <x14:cfRule type="cellIs" priority="4344" operator="equal" id="{FEDCCC17-7348-4BB6-A6B3-65388820508A}">
            <xm:f>Tables!$B$6</xm:f>
            <x14:dxf>
              <fill>
                <patternFill>
                  <bgColor rgb="FFFF0000"/>
                </patternFill>
              </fill>
            </x14:dxf>
          </x14:cfRule>
          <xm:sqref>F401:F404</xm:sqref>
        </x14:conditionalFormatting>
        <x14:conditionalFormatting xmlns:xm="http://schemas.microsoft.com/office/excel/2006/main">
          <x14:cfRule type="cellIs" priority="4337" operator="equal" id="{34D7B68F-9666-4DB4-AF37-E9FB7DE97192}">
            <xm:f>Tables!$B$3</xm:f>
            <x14:dxf>
              <fill>
                <patternFill>
                  <bgColor rgb="FFFFFFCC"/>
                </patternFill>
              </fill>
            </x14:dxf>
          </x14:cfRule>
          <x14:cfRule type="cellIs" priority="4338" operator="equal" id="{79A4DDCD-2379-4231-9246-A8E707140052}">
            <xm:f>Tables!$B$4</xm:f>
            <x14:dxf>
              <fill>
                <patternFill>
                  <bgColor rgb="FF92D050"/>
                </patternFill>
              </fill>
            </x14:dxf>
          </x14:cfRule>
          <x14:cfRule type="cellIs" priority="4339" operator="equal" id="{54A6864E-0264-4851-85F2-1F6628664480}">
            <xm:f>Tables!$B$5</xm:f>
            <x14:dxf>
              <fill>
                <patternFill>
                  <bgColor rgb="FFFFC000"/>
                </patternFill>
              </fill>
            </x14:dxf>
          </x14:cfRule>
          <x14:cfRule type="cellIs" priority="4340" operator="equal" id="{8FFEF400-6637-417A-BB7B-D927739EB698}">
            <xm:f>Tables!$B$6</xm:f>
            <x14:dxf>
              <fill>
                <patternFill>
                  <bgColor rgb="FFFF0000"/>
                </patternFill>
              </fill>
            </x14:dxf>
          </x14:cfRule>
          <xm:sqref>F412:F415</xm:sqref>
        </x14:conditionalFormatting>
        <x14:conditionalFormatting xmlns:xm="http://schemas.microsoft.com/office/excel/2006/main">
          <x14:cfRule type="cellIs" priority="4333" operator="equal" id="{9CAF12AF-D252-4433-9D28-D3627938DAEB}">
            <xm:f>Tables!$B$3</xm:f>
            <x14:dxf>
              <fill>
                <patternFill>
                  <bgColor rgb="FFFFFFCC"/>
                </patternFill>
              </fill>
            </x14:dxf>
          </x14:cfRule>
          <x14:cfRule type="cellIs" priority="4334" operator="equal" id="{6EC08816-F9F0-4D94-B42B-E7233D97F952}">
            <xm:f>Tables!$B$4</xm:f>
            <x14:dxf>
              <fill>
                <patternFill>
                  <bgColor rgb="FF92D050"/>
                </patternFill>
              </fill>
            </x14:dxf>
          </x14:cfRule>
          <x14:cfRule type="cellIs" priority="4335" operator="equal" id="{0A7146A7-FC5A-47DC-8191-B76780FC17D0}">
            <xm:f>Tables!$B$5</xm:f>
            <x14:dxf>
              <fill>
                <patternFill>
                  <bgColor rgb="FFFFC000"/>
                </patternFill>
              </fill>
            </x14:dxf>
          </x14:cfRule>
          <x14:cfRule type="cellIs" priority="4336" operator="equal" id="{2FA21A45-E7B4-485A-B4A5-77784DF552B2}">
            <xm:f>Tables!$B$6</xm:f>
            <x14:dxf>
              <fill>
                <patternFill>
                  <bgColor rgb="FFFF0000"/>
                </patternFill>
              </fill>
            </x14:dxf>
          </x14:cfRule>
          <xm:sqref>F423:F425</xm:sqref>
        </x14:conditionalFormatting>
        <x14:conditionalFormatting xmlns:xm="http://schemas.microsoft.com/office/excel/2006/main">
          <x14:cfRule type="cellIs" priority="4329" operator="equal" id="{0E345D47-A726-465B-94C0-D5E79D7E1646}">
            <xm:f>Tables!$B$3</xm:f>
            <x14:dxf>
              <fill>
                <patternFill>
                  <bgColor rgb="FFFFFFCC"/>
                </patternFill>
              </fill>
            </x14:dxf>
          </x14:cfRule>
          <x14:cfRule type="cellIs" priority="4330" operator="equal" id="{4A02DA0C-2EAB-430F-B67D-22CF9C309E7C}">
            <xm:f>Tables!$B$4</xm:f>
            <x14:dxf>
              <fill>
                <patternFill>
                  <bgColor rgb="FF92D050"/>
                </patternFill>
              </fill>
            </x14:dxf>
          </x14:cfRule>
          <x14:cfRule type="cellIs" priority="4331" operator="equal" id="{E87408F5-CBCD-4E4E-A9D4-EA25E34CEB52}">
            <xm:f>Tables!$B$5</xm:f>
            <x14:dxf>
              <fill>
                <patternFill>
                  <bgColor rgb="FFFFC000"/>
                </patternFill>
              </fill>
            </x14:dxf>
          </x14:cfRule>
          <x14:cfRule type="cellIs" priority="4332" operator="equal" id="{FF7EE575-B1E5-4D50-93A2-8374B96AD4D2}">
            <xm:f>Tables!$B$6</xm:f>
            <x14:dxf>
              <fill>
                <patternFill>
                  <bgColor rgb="FFFF0000"/>
                </patternFill>
              </fill>
            </x14:dxf>
          </x14:cfRule>
          <xm:sqref>F434:F437</xm:sqref>
        </x14:conditionalFormatting>
        <x14:conditionalFormatting xmlns:xm="http://schemas.microsoft.com/office/excel/2006/main">
          <x14:cfRule type="cellIs" priority="4325" operator="equal" id="{C50F9BFC-6BEE-4143-B1AF-BC9BFD188DD5}">
            <xm:f>Tables!$B$3</xm:f>
            <x14:dxf>
              <fill>
                <patternFill>
                  <bgColor rgb="FFFFFFCC"/>
                </patternFill>
              </fill>
            </x14:dxf>
          </x14:cfRule>
          <x14:cfRule type="cellIs" priority="4326" operator="equal" id="{899BBB4B-7008-479E-A714-968A1B670069}">
            <xm:f>Tables!$B$4</xm:f>
            <x14:dxf>
              <fill>
                <patternFill>
                  <bgColor rgb="FF92D050"/>
                </patternFill>
              </fill>
            </x14:dxf>
          </x14:cfRule>
          <x14:cfRule type="cellIs" priority="4327" operator="equal" id="{DD47FD6C-6C29-43F6-9471-E82E16A9C522}">
            <xm:f>Tables!$B$5</xm:f>
            <x14:dxf>
              <fill>
                <patternFill>
                  <bgColor rgb="FFFFC000"/>
                </patternFill>
              </fill>
            </x14:dxf>
          </x14:cfRule>
          <x14:cfRule type="cellIs" priority="4328" operator="equal" id="{C6F70AAD-780D-4DE9-8B61-B0CC93C562C9}">
            <xm:f>Tables!$B$6</xm:f>
            <x14:dxf>
              <fill>
                <patternFill>
                  <bgColor rgb="FFFF0000"/>
                </patternFill>
              </fill>
            </x14:dxf>
          </x14:cfRule>
          <xm:sqref>F444:F447</xm:sqref>
        </x14:conditionalFormatting>
        <x14:conditionalFormatting xmlns:xm="http://schemas.microsoft.com/office/excel/2006/main">
          <x14:cfRule type="cellIs" priority="4321" operator="equal" id="{BA646175-3D83-476A-935C-88015009CDC9}">
            <xm:f>Tables!$B$3</xm:f>
            <x14:dxf>
              <fill>
                <patternFill>
                  <bgColor rgb="FFFFFFCC"/>
                </patternFill>
              </fill>
            </x14:dxf>
          </x14:cfRule>
          <x14:cfRule type="cellIs" priority="4322" operator="equal" id="{646DC2BF-0CB6-471E-875F-2AB69F877BB9}">
            <xm:f>Tables!$B$4</xm:f>
            <x14:dxf>
              <fill>
                <patternFill>
                  <bgColor rgb="FF92D050"/>
                </patternFill>
              </fill>
            </x14:dxf>
          </x14:cfRule>
          <x14:cfRule type="cellIs" priority="4323" operator="equal" id="{845D50B9-7828-475A-AAAA-790C38B26636}">
            <xm:f>Tables!$B$5</xm:f>
            <x14:dxf>
              <fill>
                <patternFill>
                  <bgColor rgb="FFFFC000"/>
                </patternFill>
              </fill>
            </x14:dxf>
          </x14:cfRule>
          <x14:cfRule type="cellIs" priority="4324" operator="equal" id="{36CA1C27-9F90-4305-9E74-A07EA7CC9E67}">
            <xm:f>Tables!$B$6</xm:f>
            <x14:dxf>
              <fill>
                <patternFill>
                  <bgColor rgb="FFFF0000"/>
                </patternFill>
              </fill>
            </x14:dxf>
          </x14:cfRule>
          <xm:sqref>F454:F457</xm:sqref>
        </x14:conditionalFormatting>
        <x14:conditionalFormatting xmlns:xm="http://schemas.microsoft.com/office/excel/2006/main">
          <x14:cfRule type="cellIs" priority="4317" operator="equal" id="{07E15E0D-F9DC-4428-8380-4E434076174B}">
            <xm:f>Tables!$B$3</xm:f>
            <x14:dxf>
              <fill>
                <patternFill>
                  <bgColor rgb="FFFFFFCC"/>
                </patternFill>
              </fill>
            </x14:dxf>
          </x14:cfRule>
          <x14:cfRule type="cellIs" priority="4318" operator="equal" id="{F0D9078A-16EA-4BC0-97D1-2DB4925794F1}">
            <xm:f>Tables!$B$4</xm:f>
            <x14:dxf>
              <fill>
                <patternFill>
                  <bgColor rgb="FF92D050"/>
                </patternFill>
              </fill>
            </x14:dxf>
          </x14:cfRule>
          <x14:cfRule type="cellIs" priority="4319" operator="equal" id="{AE0EB295-44F9-483D-AD55-7426544C7DCD}">
            <xm:f>Tables!$B$5</xm:f>
            <x14:dxf>
              <fill>
                <patternFill>
                  <bgColor rgb="FFFFC000"/>
                </patternFill>
              </fill>
            </x14:dxf>
          </x14:cfRule>
          <x14:cfRule type="cellIs" priority="4320" operator="equal" id="{07A333AD-199D-4A2F-998D-3A7647B03692}">
            <xm:f>Tables!$B$6</xm:f>
            <x14:dxf>
              <fill>
                <patternFill>
                  <bgColor rgb="FFFF0000"/>
                </patternFill>
              </fill>
            </x14:dxf>
          </x14:cfRule>
          <xm:sqref>F464:F466</xm:sqref>
        </x14:conditionalFormatting>
        <x14:conditionalFormatting xmlns:xm="http://schemas.microsoft.com/office/excel/2006/main">
          <x14:cfRule type="cellIs" priority="4313" operator="equal" id="{A24D9F3C-8D26-4227-943D-C1293326966F}">
            <xm:f>Tables!$B$3</xm:f>
            <x14:dxf>
              <fill>
                <patternFill>
                  <bgColor rgb="FFFFFFCC"/>
                </patternFill>
              </fill>
            </x14:dxf>
          </x14:cfRule>
          <x14:cfRule type="cellIs" priority="4314" operator="equal" id="{1EDA1A3E-D6FF-44BB-AB22-2DF197CC5DB9}">
            <xm:f>Tables!$B$4</xm:f>
            <x14:dxf>
              <fill>
                <patternFill>
                  <bgColor rgb="FF92D050"/>
                </patternFill>
              </fill>
            </x14:dxf>
          </x14:cfRule>
          <x14:cfRule type="cellIs" priority="4315" operator="equal" id="{A6199DDA-D3F5-41EC-BFF4-AC5B81AC6590}">
            <xm:f>Tables!$B$5</xm:f>
            <x14:dxf>
              <fill>
                <patternFill>
                  <bgColor rgb="FFFFC000"/>
                </patternFill>
              </fill>
            </x14:dxf>
          </x14:cfRule>
          <x14:cfRule type="cellIs" priority="4316" operator="equal" id="{EE1E3874-D4A5-4010-849B-2E7F4B6381C9}">
            <xm:f>Tables!$B$6</xm:f>
            <x14:dxf>
              <fill>
                <patternFill>
                  <bgColor rgb="FFFF0000"/>
                </patternFill>
              </fill>
            </x14:dxf>
          </x14:cfRule>
          <xm:sqref>F473:F475</xm:sqref>
        </x14:conditionalFormatting>
        <x14:conditionalFormatting xmlns:xm="http://schemas.microsoft.com/office/excel/2006/main">
          <x14:cfRule type="cellIs" priority="4309" operator="equal" id="{11A2A1F9-ADCC-485A-AB1D-D95CF23F9B31}">
            <xm:f>Tables!$B$3</xm:f>
            <x14:dxf>
              <fill>
                <patternFill>
                  <bgColor rgb="FFFFFFCC"/>
                </patternFill>
              </fill>
            </x14:dxf>
          </x14:cfRule>
          <x14:cfRule type="cellIs" priority="4310" operator="equal" id="{77F2E35E-60AA-4656-AFC6-3A3802C51DB4}">
            <xm:f>Tables!$B$4</xm:f>
            <x14:dxf>
              <fill>
                <patternFill>
                  <bgColor rgb="FF92D050"/>
                </patternFill>
              </fill>
            </x14:dxf>
          </x14:cfRule>
          <x14:cfRule type="cellIs" priority="4311" operator="equal" id="{053405A3-C132-4E0B-9BD7-0FE200475114}">
            <xm:f>Tables!$B$5</xm:f>
            <x14:dxf>
              <fill>
                <patternFill>
                  <bgColor rgb="FFFFC000"/>
                </patternFill>
              </fill>
            </x14:dxf>
          </x14:cfRule>
          <x14:cfRule type="cellIs" priority="4312" operator="equal" id="{761DD361-7360-4727-8CB0-7BF923E62CF0}">
            <xm:f>Tables!$B$6</xm:f>
            <x14:dxf>
              <fill>
                <patternFill>
                  <bgColor rgb="FFFF0000"/>
                </patternFill>
              </fill>
            </x14:dxf>
          </x14:cfRule>
          <xm:sqref>F482:F484</xm:sqref>
        </x14:conditionalFormatting>
        <x14:conditionalFormatting xmlns:xm="http://schemas.microsoft.com/office/excel/2006/main">
          <x14:cfRule type="cellIs" priority="4305" operator="equal" id="{91A19070-55DA-49E6-A3EF-05CC5442E8CB}">
            <xm:f>Tables!$B$3</xm:f>
            <x14:dxf>
              <fill>
                <patternFill>
                  <bgColor rgb="FFFFFFCC"/>
                </patternFill>
              </fill>
            </x14:dxf>
          </x14:cfRule>
          <x14:cfRule type="cellIs" priority="4306" operator="equal" id="{9E9FF7B6-83D5-4CD8-BD5B-1AF891B69FEC}">
            <xm:f>Tables!$B$4</xm:f>
            <x14:dxf>
              <fill>
                <patternFill>
                  <bgColor rgb="FF92D050"/>
                </patternFill>
              </fill>
            </x14:dxf>
          </x14:cfRule>
          <x14:cfRule type="cellIs" priority="4307" operator="equal" id="{977F7CA6-B963-45A8-9725-94F16A408232}">
            <xm:f>Tables!$B$5</xm:f>
            <x14:dxf>
              <fill>
                <patternFill>
                  <bgColor rgb="FFFFC000"/>
                </patternFill>
              </fill>
            </x14:dxf>
          </x14:cfRule>
          <x14:cfRule type="cellIs" priority="4308" operator="equal" id="{7AE8A05B-1950-4698-91D6-D1274AFF5872}">
            <xm:f>Tables!$B$6</xm:f>
            <x14:dxf>
              <fill>
                <patternFill>
                  <bgColor rgb="FFFF0000"/>
                </patternFill>
              </fill>
            </x14:dxf>
          </x14:cfRule>
          <xm:sqref>F491:F493</xm:sqref>
        </x14:conditionalFormatting>
        <x14:conditionalFormatting xmlns:xm="http://schemas.microsoft.com/office/excel/2006/main">
          <x14:cfRule type="cellIs" priority="4301" operator="equal" id="{52548D36-F5BA-4CD6-93B3-903ECEAB6E12}">
            <xm:f>Tables!$B$3</xm:f>
            <x14:dxf>
              <fill>
                <patternFill>
                  <bgColor rgb="FFFFFFCC"/>
                </patternFill>
              </fill>
            </x14:dxf>
          </x14:cfRule>
          <x14:cfRule type="cellIs" priority="4302" operator="equal" id="{74DD4034-4ECD-422F-BBB9-61387F612708}">
            <xm:f>Tables!$B$4</xm:f>
            <x14:dxf>
              <fill>
                <patternFill>
                  <bgColor rgb="FF92D050"/>
                </patternFill>
              </fill>
            </x14:dxf>
          </x14:cfRule>
          <x14:cfRule type="cellIs" priority="4303" operator="equal" id="{FA044485-725E-45EC-9311-0F2797804E11}">
            <xm:f>Tables!$B$5</xm:f>
            <x14:dxf>
              <fill>
                <patternFill>
                  <bgColor rgb="FFFFC000"/>
                </patternFill>
              </fill>
            </x14:dxf>
          </x14:cfRule>
          <x14:cfRule type="cellIs" priority="4304" operator="equal" id="{97201D39-7F05-427B-942E-1EA18BBAD29E}">
            <xm:f>Tables!$B$6</xm:f>
            <x14:dxf>
              <fill>
                <patternFill>
                  <bgColor rgb="FFFF0000"/>
                </patternFill>
              </fill>
            </x14:dxf>
          </x14:cfRule>
          <xm:sqref>F500:F502</xm:sqref>
        </x14:conditionalFormatting>
        <x14:conditionalFormatting xmlns:xm="http://schemas.microsoft.com/office/excel/2006/main">
          <x14:cfRule type="cellIs" priority="4297" operator="equal" id="{FD61B78B-5882-42B9-9F39-6254463DE899}">
            <xm:f>Tables!$B$3</xm:f>
            <x14:dxf>
              <fill>
                <patternFill>
                  <bgColor rgb="FFFFFFCC"/>
                </patternFill>
              </fill>
            </x14:dxf>
          </x14:cfRule>
          <x14:cfRule type="cellIs" priority="4298" operator="equal" id="{34C62B4C-EB9A-4C0E-AFDB-FA1905AF321B}">
            <xm:f>Tables!$B$4</xm:f>
            <x14:dxf>
              <fill>
                <patternFill>
                  <bgColor rgb="FF92D050"/>
                </patternFill>
              </fill>
            </x14:dxf>
          </x14:cfRule>
          <x14:cfRule type="cellIs" priority="4299" operator="equal" id="{94D914B7-57AB-4C38-8FCB-E222A990067A}">
            <xm:f>Tables!$B$5</xm:f>
            <x14:dxf>
              <fill>
                <patternFill>
                  <bgColor rgb="FFFFC000"/>
                </patternFill>
              </fill>
            </x14:dxf>
          </x14:cfRule>
          <x14:cfRule type="cellIs" priority="4300" operator="equal" id="{FA723867-4505-48ED-AE5D-367C405BE82C}">
            <xm:f>Tables!$B$6</xm:f>
            <x14:dxf>
              <fill>
                <patternFill>
                  <bgColor rgb="FFFF0000"/>
                </patternFill>
              </fill>
            </x14:dxf>
          </x14:cfRule>
          <xm:sqref>F511:F514</xm:sqref>
        </x14:conditionalFormatting>
        <x14:conditionalFormatting xmlns:xm="http://schemas.microsoft.com/office/excel/2006/main">
          <x14:cfRule type="cellIs" priority="4293" operator="equal" id="{43E1F140-7DAC-4565-AFE5-B3323EC6F6DB}">
            <xm:f>Tables!$B$3</xm:f>
            <x14:dxf>
              <fill>
                <patternFill>
                  <bgColor rgb="FFFFFFCC"/>
                </patternFill>
              </fill>
            </x14:dxf>
          </x14:cfRule>
          <x14:cfRule type="cellIs" priority="4294" operator="equal" id="{DD3656B6-944A-4B30-9544-4959DE0BD76B}">
            <xm:f>Tables!$B$4</xm:f>
            <x14:dxf>
              <fill>
                <patternFill>
                  <bgColor rgb="FF92D050"/>
                </patternFill>
              </fill>
            </x14:dxf>
          </x14:cfRule>
          <x14:cfRule type="cellIs" priority="4295" operator="equal" id="{862BE93C-F39D-4535-B0D4-5BC014BAF0D8}">
            <xm:f>Tables!$B$5</xm:f>
            <x14:dxf>
              <fill>
                <patternFill>
                  <bgColor rgb="FFFFC000"/>
                </patternFill>
              </fill>
            </x14:dxf>
          </x14:cfRule>
          <x14:cfRule type="cellIs" priority="4296" operator="equal" id="{B71C5377-7B73-4AF1-82E0-4EC30F17F3B0}">
            <xm:f>Tables!$B$6</xm:f>
            <x14:dxf>
              <fill>
                <patternFill>
                  <bgColor rgb="FFFF0000"/>
                </patternFill>
              </fill>
            </x14:dxf>
          </x14:cfRule>
          <xm:sqref>F522:F524</xm:sqref>
        </x14:conditionalFormatting>
        <x14:conditionalFormatting xmlns:xm="http://schemas.microsoft.com/office/excel/2006/main">
          <x14:cfRule type="cellIs" priority="4289" operator="equal" id="{B948B27A-2A11-4015-90D9-0811B1A0977C}">
            <xm:f>Tables!$B$3</xm:f>
            <x14:dxf>
              <fill>
                <patternFill>
                  <bgColor rgb="FFFFFFCC"/>
                </patternFill>
              </fill>
            </x14:dxf>
          </x14:cfRule>
          <x14:cfRule type="cellIs" priority="4290" operator="equal" id="{56751CAC-D53F-4579-85F9-1333C8B42C1C}">
            <xm:f>Tables!$B$4</xm:f>
            <x14:dxf>
              <fill>
                <patternFill>
                  <bgColor rgb="FF92D050"/>
                </patternFill>
              </fill>
            </x14:dxf>
          </x14:cfRule>
          <x14:cfRule type="cellIs" priority="4291" operator="equal" id="{EF7805D9-4B65-43B3-91B8-49A9278C013A}">
            <xm:f>Tables!$B$5</xm:f>
            <x14:dxf>
              <fill>
                <patternFill>
                  <bgColor rgb="FFFFC000"/>
                </patternFill>
              </fill>
            </x14:dxf>
          </x14:cfRule>
          <x14:cfRule type="cellIs" priority="4292" operator="equal" id="{E90C94B1-3914-4393-A263-2DD5A4F536AA}">
            <xm:f>Tables!$B$6</xm:f>
            <x14:dxf>
              <fill>
                <patternFill>
                  <bgColor rgb="FFFF0000"/>
                </patternFill>
              </fill>
            </x14:dxf>
          </x14:cfRule>
          <xm:sqref>F533:F534</xm:sqref>
        </x14:conditionalFormatting>
        <x14:conditionalFormatting xmlns:xm="http://schemas.microsoft.com/office/excel/2006/main">
          <x14:cfRule type="cellIs" priority="4285" operator="equal" id="{F25CADEC-2D88-4BA6-BEC8-8F6ACB6F1963}">
            <xm:f>Tables!$B$3</xm:f>
            <x14:dxf>
              <fill>
                <patternFill>
                  <bgColor rgb="FFFFFFCC"/>
                </patternFill>
              </fill>
            </x14:dxf>
          </x14:cfRule>
          <x14:cfRule type="cellIs" priority="4286" operator="equal" id="{1DE35757-34BA-430F-BBE5-4AFFE57CF7AC}">
            <xm:f>Tables!$B$4</xm:f>
            <x14:dxf>
              <fill>
                <patternFill>
                  <bgColor rgb="FF92D050"/>
                </patternFill>
              </fill>
            </x14:dxf>
          </x14:cfRule>
          <x14:cfRule type="cellIs" priority="4287" operator="equal" id="{2B9926AD-A598-447C-A367-CA5DDAEAE63B}">
            <xm:f>Tables!$B$5</xm:f>
            <x14:dxf>
              <fill>
                <patternFill>
                  <bgColor rgb="FFFFC000"/>
                </patternFill>
              </fill>
            </x14:dxf>
          </x14:cfRule>
          <x14:cfRule type="cellIs" priority="4288" operator="equal" id="{1D13B4D5-DD9D-4DD6-A11F-2BAEE4A7C89B}">
            <xm:f>Tables!$B$6</xm:f>
            <x14:dxf>
              <fill>
                <patternFill>
                  <bgColor rgb="FFFF0000"/>
                </patternFill>
              </fill>
            </x14:dxf>
          </x14:cfRule>
          <xm:sqref>F542:F544</xm:sqref>
        </x14:conditionalFormatting>
        <x14:conditionalFormatting xmlns:xm="http://schemas.microsoft.com/office/excel/2006/main">
          <x14:cfRule type="cellIs" priority="4281" operator="equal" id="{138A3C6B-DDDF-4741-80C2-C618392A39B0}">
            <xm:f>Tables!$B$3</xm:f>
            <x14:dxf>
              <fill>
                <patternFill>
                  <bgColor rgb="FFFFFFCC"/>
                </patternFill>
              </fill>
            </x14:dxf>
          </x14:cfRule>
          <x14:cfRule type="cellIs" priority="4282" operator="equal" id="{6CD260AA-C652-41FB-9D30-11F8088BA983}">
            <xm:f>Tables!$B$4</xm:f>
            <x14:dxf>
              <fill>
                <patternFill>
                  <bgColor rgb="FF92D050"/>
                </patternFill>
              </fill>
            </x14:dxf>
          </x14:cfRule>
          <x14:cfRule type="cellIs" priority="4283" operator="equal" id="{2AA6DA4C-5E1A-42A7-8675-8B2FF39DA563}">
            <xm:f>Tables!$B$5</xm:f>
            <x14:dxf>
              <fill>
                <patternFill>
                  <bgColor rgb="FFFFC000"/>
                </patternFill>
              </fill>
            </x14:dxf>
          </x14:cfRule>
          <x14:cfRule type="cellIs" priority="4284" operator="equal" id="{EB2EFF17-72DF-4F27-8394-364E72FC0F0D}">
            <xm:f>Tables!$B$6</xm:f>
            <x14:dxf>
              <fill>
                <patternFill>
                  <bgColor rgb="FFFF0000"/>
                </patternFill>
              </fill>
            </x14:dxf>
          </x14:cfRule>
          <xm:sqref>F552:F554</xm:sqref>
        </x14:conditionalFormatting>
        <x14:conditionalFormatting xmlns:xm="http://schemas.microsoft.com/office/excel/2006/main">
          <x14:cfRule type="cellIs" priority="4277" operator="equal" id="{94B4DAEC-E3BE-47CC-9253-D545DAED8589}">
            <xm:f>Tables!$B$3</xm:f>
            <x14:dxf>
              <fill>
                <patternFill>
                  <bgColor rgb="FFFFFFCC"/>
                </patternFill>
              </fill>
            </x14:dxf>
          </x14:cfRule>
          <x14:cfRule type="cellIs" priority="4278" operator="equal" id="{AA3F434B-2348-44E8-A28B-A11D25EA30BD}">
            <xm:f>Tables!$B$4</xm:f>
            <x14:dxf>
              <fill>
                <patternFill>
                  <bgColor rgb="FF92D050"/>
                </patternFill>
              </fill>
            </x14:dxf>
          </x14:cfRule>
          <x14:cfRule type="cellIs" priority="4279" operator="equal" id="{26FA2D75-4304-4D33-A39F-EB7EFF8B2DB0}">
            <xm:f>Tables!$B$5</xm:f>
            <x14:dxf>
              <fill>
                <patternFill>
                  <bgColor rgb="FFFFC000"/>
                </patternFill>
              </fill>
            </x14:dxf>
          </x14:cfRule>
          <x14:cfRule type="cellIs" priority="4280" operator="equal" id="{CDDA8EA4-FEF7-4E84-BB52-41148A5E7499}">
            <xm:f>Tables!$B$6</xm:f>
            <x14:dxf>
              <fill>
                <patternFill>
                  <bgColor rgb="FFFF0000"/>
                </patternFill>
              </fill>
            </x14:dxf>
          </x14:cfRule>
          <xm:sqref>F562:F564</xm:sqref>
        </x14:conditionalFormatting>
        <x14:conditionalFormatting xmlns:xm="http://schemas.microsoft.com/office/excel/2006/main">
          <x14:cfRule type="cellIs" priority="4273" operator="equal" id="{858988F4-C956-481A-8A86-5246869A4BBE}">
            <xm:f>Tables!$B$3</xm:f>
            <x14:dxf>
              <fill>
                <patternFill>
                  <bgColor rgb="FFFFFFCC"/>
                </patternFill>
              </fill>
            </x14:dxf>
          </x14:cfRule>
          <x14:cfRule type="cellIs" priority="4274" operator="equal" id="{F5A1E8D0-CE80-4060-8772-EB4C3A6AC873}">
            <xm:f>Tables!$B$4</xm:f>
            <x14:dxf>
              <fill>
                <patternFill>
                  <bgColor rgb="FF92D050"/>
                </patternFill>
              </fill>
            </x14:dxf>
          </x14:cfRule>
          <x14:cfRule type="cellIs" priority="4275" operator="equal" id="{476A2D4A-902C-4BF5-8C08-506030B7A751}">
            <xm:f>Tables!$B$5</xm:f>
            <x14:dxf>
              <fill>
                <patternFill>
                  <bgColor rgb="FFFFC000"/>
                </patternFill>
              </fill>
            </x14:dxf>
          </x14:cfRule>
          <x14:cfRule type="cellIs" priority="4276" operator="equal" id="{6F36A02F-3C70-45E4-BE69-02014EE70B2F}">
            <xm:f>Tables!$B$6</xm:f>
            <x14:dxf>
              <fill>
                <patternFill>
                  <bgColor rgb="FFFF0000"/>
                </patternFill>
              </fill>
            </x14:dxf>
          </x14:cfRule>
          <xm:sqref>F572:F574</xm:sqref>
        </x14:conditionalFormatting>
        <x14:conditionalFormatting xmlns:xm="http://schemas.microsoft.com/office/excel/2006/main">
          <x14:cfRule type="cellIs" priority="4269" operator="equal" id="{37B7509B-7A17-4471-BFED-4A25C265A082}">
            <xm:f>Tables!$B$3</xm:f>
            <x14:dxf>
              <fill>
                <patternFill>
                  <bgColor rgb="FFFFFFCC"/>
                </patternFill>
              </fill>
            </x14:dxf>
          </x14:cfRule>
          <x14:cfRule type="cellIs" priority="4270" operator="equal" id="{AACC0E4B-AB3E-4F19-9824-45561DCD4806}">
            <xm:f>Tables!$B$4</xm:f>
            <x14:dxf>
              <fill>
                <patternFill>
                  <bgColor rgb="FF92D050"/>
                </patternFill>
              </fill>
            </x14:dxf>
          </x14:cfRule>
          <x14:cfRule type="cellIs" priority="4271" operator="equal" id="{A76B05C1-A365-49F2-B84F-B747864D4E98}">
            <xm:f>Tables!$B$5</xm:f>
            <x14:dxf>
              <fill>
                <patternFill>
                  <bgColor rgb="FFFFC000"/>
                </patternFill>
              </fill>
            </x14:dxf>
          </x14:cfRule>
          <x14:cfRule type="cellIs" priority="4272" operator="equal" id="{49213511-5E99-4010-A7A0-7A04791870C6}">
            <xm:f>Tables!$B$6</xm:f>
            <x14:dxf>
              <fill>
                <patternFill>
                  <bgColor rgb="FFFF0000"/>
                </patternFill>
              </fill>
            </x14:dxf>
          </x14:cfRule>
          <xm:sqref>F582:F584</xm:sqref>
        </x14:conditionalFormatting>
        <x14:conditionalFormatting xmlns:xm="http://schemas.microsoft.com/office/excel/2006/main">
          <x14:cfRule type="cellIs" priority="4265" operator="equal" id="{D884469E-FE03-40D2-930E-7C38F24CCA1A}">
            <xm:f>Tables!$B$3</xm:f>
            <x14:dxf>
              <fill>
                <patternFill>
                  <bgColor rgb="FFFFFFCC"/>
                </patternFill>
              </fill>
            </x14:dxf>
          </x14:cfRule>
          <x14:cfRule type="cellIs" priority="4266" operator="equal" id="{FB3E6D57-A4FF-4703-BBFF-67F2CD54B4D8}">
            <xm:f>Tables!$B$4</xm:f>
            <x14:dxf>
              <fill>
                <patternFill>
                  <bgColor rgb="FF92D050"/>
                </patternFill>
              </fill>
            </x14:dxf>
          </x14:cfRule>
          <x14:cfRule type="cellIs" priority="4267" operator="equal" id="{550EF9DD-2B67-4C37-A568-92A2AEFCC39D}">
            <xm:f>Tables!$B$5</xm:f>
            <x14:dxf>
              <fill>
                <patternFill>
                  <bgColor rgb="FFFFC000"/>
                </patternFill>
              </fill>
            </x14:dxf>
          </x14:cfRule>
          <x14:cfRule type="cellIs" priority="4268" operator="equal" id="{94A9F4A1-3395-41E4-AFFD-910E28297DBC}">
            <xm:f>Tables!$B$6</xm:f>
            <x14:dxf>
              <fill>
                <patternFill>
                  <bgColor rgb="FFFF0000"/>
                </patternFill>
              </fill>
            </x14:dxf>
          </x14:cfRule>
          <xm:sqref>F591:F594</xm:sqref>
        </x14:conditionalFormatting>
        <x14:conditionalFormatting xmlns:xm="http://schemas.microsoft.com/office/excel/2006/main">
          <x14:cfRule type="cellIs" priority="4261" operator="equal" id="{93843790-F609-46BD-A559-627E89984DAC}">
            <xm:f>Tables!$B$3</xm:f>
            <x14:dxf>
              <fill>
                <patternFill>
                  <bgColor rgb="FFFFFFCC"/>
                </patternFill>
              </fill>
            </x14:dxf>
          </x14:cfRule>
          <x14:cfRule type="cellIs" priority="4262" operator="equal" id="{E62E04F0-2A8F-4885-8B00-BD10995B057A}">
            <xm:f>Tables!$B$4</xm:f>
            <x14:dxf>
              <fill>
                <patternFill>
                  <bgColor rgb="FF92D050"/>
                </patternFill>
              </fill>
            </x14:dxf>
          </x14:cfRule>
          <x14:cfRule type="cellIs" priority="4263" operator="equal" id="{3975C202-98E2-4069-A721-490808976536}">
            <xm:f>Tables!$B$5</xm:f>
            <x14:dxf>
              <fill>
                <patternFill>
                  <bgColor rgb="FFFFC000"/>
                </patternFill>
              </fill>
            </x14:dxf>
          </x14:cfRule>
          <x14:cfRule type="cellIs" priority="4264" operator="equal" id="{A4D23E4D-6B96-4CC8-8D8B-CA3D4DCBDC21}">
            <xm:f>Tables!$B$6</xm:f>
            <x14:dxf>
              <fill>
                <patternFill>
                  <bgColor rgb="FFFF0000"/>
                </patternFill>
              </fill>
            </x14:dxf>
          </x14:cfRule>
          <xm:sqref>F602:F605</xm:sqref>
        </x14:conditionalFormatting>
        <x14:conditionalFormatting xmlns:xm="http://schemas.microsoft.com/office/excel/2006/main">
          <x14:cfRule type="cellIs" priority="4257" operator="equal" id="{E615BEF1-CD74-4074-B1E4-03194962C420}">
            <xm:f>Tables!$B$3</xm:f>
            <x14:dxf>
              <fill>
                <patternFill>
                  <bgColor rgb="FFFFFFCC"/>
                </patternFill>
              </fill>
            </x14:dxf>
          </x14:cfRule>
          <x14:cfRule type="cellIs" priority="4258" operator="equal" id="{81AE9585-05CF-4A84-9680-77041835E528}">
            <xm:f>Tables!$B$4</xm:f>
            <x14:dxf>
              <fill>
                <patternFill>
                  <bgColor rgb="FF92D050"/>
                </patternFill>
              </fill>
            </x14:dxf>
          </x14:cfRule>
          <x14:cfRule type="cellIs" priority="4259" operator="equal" id="{5E96C913-BD21-453F-A703-A47894FF101F}">
            <xm:f>Tables!$B$5</xm:f>
            <x14:dxf>
              <fill>
                <patternFill>
                  <bgColor rgb="FFFFC000"/>
                </patternFill>
              </fill>
            </x14:dxf>
          </x14:cfRule>
          <x14:cfRule type="cellIs" priority="4260" operator="equal" id="{8D08FEA3-B496-495E-ACD5-590A30664BB6}">
            <xm:f>Tables!$B$6</xm:f>
            <x14:dxf>
              <fill>
                <patternFill>
                  <bgColor rgb="FFFF0000"/>
                </patternFill>
              </fill>
            </x14:dxf>
          </x14:cfRule>
          <xm:sqref>F613:F616</xm:sqref>
        </x14:conditionalFormatting>
        <x14:conditionalFormatting xmlns:xm="http://schemas.microsoft.com/office/excel/2006/main">
          <x14:cfRule type="cellIs" priority="4253" operator="equal" id="{A846CE2A-3755-420B-A2A2-D951093D55C9}">
            <xm:f>Tables!$B$3</xm:f>
            <x14:dxf>
              <fill>
                <patternFill>
                  <bgColor rgb="FFFFFFCC"/>
                </patternFill>
              </fill>
            </x14:dxf>
          </x14:cfRule>
          <x14:cfRule type="cellIs" priority="4254" operator="equal" id="{6413EB20-1CC0-4BDA-908D-1BB80550D292}">
            <xm:f>Tables!$B$4</xm:f>
            <x14:dxf>
              <fill>
                <patternFill>
                  <bgColor rgb="FF92D050"/>
                </patternFill>
              </fill>
            </x14:dxf>
          </x14:cfRule>
          <x14:cfRule type="cellIs" priority="4255" operator="equal" id="{83F2F934-D8BA-435C-A966-D24285F8A406}">
            <xm:f>Tables!$B$5</xm:f>
            <x14:dxf>
              <fill>
                <patternFill>
                  <bgColor rgb="FFFFC000"/>
                </patternFill>
              </fill>
            </x14:dxf>
          </x14:cfRule>
          <x14:cfRule type="cellIs" priority="4256" operator="equal" id="{AC97501E-9A15-44B5-BF28-276B0A1087FD}">
            <xm:f>Tables!$B$6</xm:f>
            <x14:dxf>
              <fill>
                <patternFill>
                  <bgColor rgb="FFFF0000"/>
                </patternFill>
              </fill>
            </x14:dxf>
          </x14:cfRule>
          <xm:sqref>F625:F628</xm:sqref>
        </x14:conditionalFormatting>
        <x14:conditionalFormatting xmlns:xm="http://schemas.microsoft.com/office/excel/2006/main">
          <x14:cfRule type="cellIs" priority="4249" operator="equal" id="{83D161D0-2EFF-42F9-AB86-DF0B4F01A9D0}">
            <xm:f>Tables!$B$3</xm:f>
            <x14:dxf>
              <fill>
                <patternFill>
                  <bgColor rgb="FFFFFFCC"/>
                </patternFill>
              </fill>
            </x14:dxf>
          </x14:cfRule>
          <x14:cfRule type="cellIs" priority="4250" operator="equal" id="{3C6C8056-C32D-4274-B138-AF5DC514DA71}">
            <xm:f>Tables!$B$4</xm:f>
            <x14:dxf>
              <fill>
                <patternFill>
                  <bgColor rgb="FF92D050"/>
                </patternFill>
              </fill>
            </x14:dxf>
          </x14:cfRule>
          <x14:cfRule type="cellIs" priority="4251" operator="equal" id="{79A7A4DF-ADAC-4627-B6EC-50F94B19BC95}">
            <xm:f>Tables!$B$5</xm:f>
            <x14:dxf>
              <fill>
                <patternFill>
                  <bgColor rgb="FFFFC000"/>
                </patternFill>
              </fill>
            </x14:dxf>
          </x14:cfRule>
          <x14:cfRule type="cellIs" priority="4252" operator="equal" id="{8FCC8CDE-323C-4CE4-B5AB-AA13909424D9}">
            <xm:f>Tables!$B$6</xm:f>
            <x14:dxf>
              <fill>
                <patternFill>
                  <bgColor rgb="FFFF0000"/>
                </patternFill>
              </fill>
            </x14:dxf>
          </x14:cfRule>
          <xm:sqref>F635:F638</xm:sqref>
        </x14:conditionalFormatting>
        <x14:conditionalFormatting xmlns:xm="http://schemas.microsoft.com/office/excel/2006/main">
          <x14:cfRule type="cellIs" priority="4245" operator="equal" id="{364B03AB-9E60-4649-B02D-F6036D4312B3}">
            <xm:f>Tables!$B$3</xm:f>
            <x14:dxf>
              <fill>
                <patternFill>
                  <bgColor rgb="FFFFFFCC"/>
                </patternFill>
              </fill>
            </x14:dxf>
          </x14:cfRule>
          <x14:cfRule type="cellIs" priority="4246" operator="equal" id="{887939BF-B3B9-46E7-84E8-484583C39355}">
            <xm:f>Tables!$B$4</xm:f>
            <x14:dxf>
              <fill>
                <patternFill>
                  <bgColor rgb="FF92D050"/>
                </patternFill>
              </fill>
            </x14:dxf>
          </x14:cfRule>
          <x14:cfRule type="cellIs" priority="4247" operator="equal" id="{7DA83CC9-2538-4644-B109-A4330B05BD43}">
            <xm:f>Tables!$B$5</xm:f>
            <x14:dxf>
              <fill>
                <patternFill>
                  <bgColor rgb="FFFFC000"/>
                </patternFill>
              </fill>
            </x14:dxf>
          </x14:cfRule>
          <x14:cfRule type="cellIs" priority="4248" operator="equal" id="{54FFA56E-1487-477F-B682-304CE0D6C75F}">
            <xm:f>Tables!$B$6</xm:f>
            <x14:dxf>
              <fill>
                <patternFill>
                  <bgColor rgb="FFFF0000"/>
                </patternFill>
              </fill>
            </x14:dxf>
          </x14:cfRule>
          <xm:sqref>F647:F650</xm:sqref>
        </x14:conditionalFormatting>
        <x14:conditionalFormatting xmlns:xm="http://schemas.microsoft.com/office/excel/2006/main">
          <x14:cfRule type="cellIs" priority="4241" operator="equal" id="{033F7DDA-60A5-4F20-A5E8-D01416EADD8E}">
            <xm:f>Tables!$B$3</xm:f>
            <x14:dxf>
              <fill>
                <patternFill>
                  <bgColor rgb="FFFFFFCC"/>
                </patternFill>
              </fill>
            </x14:dxf>
          </x14:cfRule>
          <x14:cfRule type="cellIs" priority="4242" operator="equal" id="{B7FDF154-8CA3-4337-ABAC-C7522C8C447B}">
            <xm:f>Tables!$B$4</xm:f>
            <x14:dxf>
              <fill>
                <patternFill>
                  <bgColor rgb="FF92D050"/>
                </patternFill>
              </fill>
            </x14:dxf>
          </x14:cfRule>
          <x14:cfRule type="cellIs" priority="4243" operator="equal" id="{DDD5E484-0813-41B9-817A-AFFC95F50FC6}">
            <xm:f>Tables!$B$5</xm:f>
            <x14:dxf>
              <fill>
                <patternFill>
                  <bgColor rgb="FFFFC000"/>
                </patternFill>
              </fill>
            </x14:dxf>
          </x14:cfRule>
          <x14:cfRule type="cellIs" priority="4244" operator="equal" id="{3B83BE13-375D-4015-A619-1E3738102FC6}">
            <xm:f>Tables!$B$6</xm:f>
            <x14:dxf>
              <fill>
                <patternFill>
                  <bgColor rgb="FFFF0000"/>
                </patternFill>
              </fill>
            </x14:dxf>
          </x14:cfRule>
          <xm:sqref>F659:F662</xm:sqref>
        </x14:conditionalFormatting>
        <x14:conditionalFormatting xmlns:xm="http://schemas.microsoft.com/office/excel/2006/main">
          <x14:cfRule type="cellIs" priority="4233" operator="equal" id="{336AD8A5-47FF-4272-9DFC-DD4793280448}">
            <xm:f>Tables!$B$3</xm:f>
            <x14:dxf>
              <fill>
                <patternFill>
                  <bgColor rgb="FFFFFFCC"/>
                </patternFill>
              </fill>
            </x14:dxf>
          </x14:cfRule>
          <x14:cfRule type="cellIs" priority="4234" operator="equal" id="{49D5C7EB-FD1E-48C5-9139-4AE9F72D5B0E}">
            <xm:f>Tables!$B$4</xm:f>
            <x14:dxf>
              <fill>
                <patternFill>
                  <bgColor rgb="FF92D050"/>
                </patternFill>
              </fill>
            </x14:dxf>
          </x14:cfRule>
          <x14:cfRule type="cellIs" priority="4235" operator="equal" id="{6ACC32F1-63F7-478C-9DB3-299F187A19F6}">
            <xm:f>Tables!$B$5</xm:f>
            <x14:dxf>
              <fill>
                <patternFill>
                  <bgColor rgb="FFFFC000"/>
                </patternFill>
              </fill>
            </x14:dxf>
          </x14:cfRule>
          <x14:cfRule type="cellIs" priority="4236" operator="equal" id="{F476F374-D762-40C5-BCF4-29DEDC8208D1}">
            <xm:f>Tables!$B$6</xm:f>
            <x14:dxf>
              <fill>
                <patternFill>
                  <bgColor rgb="FFFF0000"/>
                </patternFill>
              </fill>
            </x14:dxf>
          </x14:cfRule>
          <xm:sqref>F670:F672</xm:sqref>
        </x14:conditionalFormatting>
        <x14:conditionalFormatting xmlns:xm="http://schemas.microsoft.com/office/excel/2006/main">
          <x14:cfRule type="cellIs" priority="4229" operator="equal" id="{D677610C-F009-425B-A302-0F7BD64855F3}">
            <xm:f>Tables!$B$3</xm:f>
            <x14:dxf>
              <fill>
                <patternFill>
                  <bgColor rgb="FFFFFFCC"/>
                </patternFill>
              </fill>
            </x14:dxf>
          </x14:cfRule>
          <x14:cfRule type="cellIs" priority="4230" operator="equal" id="{7B517205-EE1E-4275-9D34-8CC238DBF4BB}">
            <xm:f>Tables!$B$4</xm:f>
            <x14:dxf>
              <fill>
                <patternFill>
                  <bgColor rgb="FF92D050"/>
                </patternFill>
              </fill>
            </x14:dxf>
          </x14:cfRule>
          <x14:cfRule type="cellIs" priority="4231" operator="equal" id="{576CD487-2442-4F76-A285-FEE2ED95ED86}">
            <xm:f>Tables!$B$5</xm:f>
            <x14:dxf>
              <fill>
                <patternFill>
                  <bgColor rgb="FFFFC000"/>
                </patternFill>
              </fill>
            </x14:dxf>
          </x14:cfRule>
          <x14:cfRule type="cellIs" priority="4232" operator="equal" id="{9B6A0A49-D499-4056-B3F8-0743864D2EBE}">
            <xm:f>Tables!$B$6</xm:f>
            <x14:dxf>
              <fill>
                <patternFill>
                  <bgColor rgb="FFFF0000"/>
                </patternFill>
              </fill>
            </x14:dxf>
          </x14:cfRule>
          <xm:sqref>F679:F681</xm:sqref>
        </x14:conditionalFormatting>
        <x14:conditionalFormatting xmlns:xm="http://schemas.microsoft.com/office/excel/2006/main">
          <x14:cfRule type="cellIs" priority="4225" operator="equal" id="{D21E1FB4-6E70-4F19-B6F2-49B96B8452F4}">
            <xm:f>Tables!$B$3</xm:f>
            <x14:dxf>
              <fill>
                <patternFill>
                  <bgColor rgb="FFFFFFCC"/>
                </patternFill>
              </fill>
            </x14:dxf>
          </x14:cfRule>
          <x14:cfRule type="cellIs" priority="4226" operator="equal" id="{2CC6C30A-BE66-44BA-A3A3-E52E9DA409A2}">
            <xm:f>Tables!$B$4</xm:f>
            <x14:dxf>
              <fill>
                <patternFill>
                  <bgColor rgb="FF92D050"/>
                </patternFill>
              </fill>
            </x14:dxf>
          </x14:cfRule>
          <x14:cfRule type="cellIs" priority="4227" operator="equal" id="{8A30DA17-7332-4EE0-BF4E-9A0A62797598}">
            <xm:f>Tables!$B$5</xm:f>
            <x14:dxf>
              <fill>
                <patternFill>
                  <bgColor rgb="FFFFC000"/>
                </patternFill>
              </fill>
            </x14:dxf>
          </x14:cfRule>
          <x14:cfRule type="cellIs" priority="4228" operator="equal" id="{CCDD74E0-6DC0-4669-B6F3-F52467E0C34E}">
            <xm:f>Tables!$B$6</xm:f>
            <x14:dxf>
              <fill>
                <patternFill>
                  <bgColor rgb="FFFF0000"/>
                </patternFill>
              </fill>
            </x14:dxf>
          </x14:cfRule>
          <xm:sqref>F688:F690</xm:sqref>
        </x14:conditionalFormatting>
        <x14:conditionalFormatting xmlns:xm="http://schemas.microsoft.com/office/excel/2006/main">
          <x14:cfRule type="cellIs" priority="4221" operator="equal" id="{E3AC04BA-5F53-483E-9256-4938EB98FE22}">
            <xm:f>Tables!$B$3</xm:f>
            <x14:dxf>
              <fill>
                <patternFill>
                  <bgColor rgb="FFFFFFCC"/>
                </patternFill>
              </fill>
            </x14:dxf>
          </x14:cfRule>
          <x14:cfRule type="cellIs" priority="4222" operator="equal" id="{BD918D1D-88BD-4A1D-9DE0-9E771596DE66}">
            <xm:f>Tables!$B$4</xm:f>
            <x14:dxf>
              <fill>
                <patternFill>
                  <bgColor rgb="FF92D050"/>
                </patternFill>
              </fill>
            </x14:dxf>
          </x14:cfRule>
          <x14:cfRule type="cellIs" priority="4223" operator="equal" id="{CDBAD9E9-B563-4838-AD19-5414FD42F407}">
            <xm:f>Tables!$B$5</xm:f>
            <x14:dxf>
              <fill>
                <patternFill>
                  <bgColor rgb="FFFFC000"/>
                </patternFill>
              </fill>
            </x14:dxf>
          </x14:cfRule>
          <x14:cfRule type="cellIs" priority="4224" operator="equal" id="{E467213C-C7D6-4628-9B84-CE50BD779161}">
            <xm:f>Tables!$B$6</xm:f>
            <x14:dxf>
              <fill>
                <patternFill>
                  <bgColor rgb="FFFF0000"/>
                </patternFill>
              </fill>
            </x14:dxf>
          </x14:cfRule>
          <xm:sqref>F698:F701</xm:sqref>
        </x14:conditionalFormatting>
        <x14:conditionalFormatting xmlns:xm="http://schemas.microsoft.com/office/excel/2006/main">
          <x14:cfRule type="cellIs" priority="4217" operator="equal" id="{35775187-2827-48A1-8B9B-71371A14BDD6}">
            <xm:f>Tables!$B$3</xm:f>
            <x14:dxf>
              <fill>
                <patternFill>
                  <bgColor rgb="FFFFFFCC"/>
                </patternFill>
              </fill>
            </x14:dxf>
          </x14:cfRule>
          <x14:cfRule type="cellIs" priority="4218" operator="equal" id="{F386D5F8-F78A-4A0D-A15B-FEFEC57043D2}">
            <xm:f>Tables!$B$4</xm:f>
            <x14:dxf>
              <fill>
                <patternFill>
                  <bgColor rgb="FF92D050"/>
                </patternFill>
              </fill>
            </x14:dxf>
          </x14:cfRule>
          <x14:cfRule type="cellIs" priority="4219" operator="equal" id="{EDC1CA2A-A771-41B9-918F-1685C273F9D3}">
            <xm:f>Tables!$B$5</xm:f>
            <x14:dxf>
              <fill>
                <patternFill>
                  <bgColor rgb="FFFFC000"/>
                </patternFill>
              </fill>
            </x14:dxf>
          </x14:cfRule>
          <x14:cfRule type="cellIs" priority="4220" operator="equal" id="{618A749C-A0C5-4A81-8FAB-F642D11E75B9}">
            <xm:f>Tables!$B$6</xm:f>
            <x14:dxf>
              <fill>
                <patternFill>
                  <bgColor rgb="FFFF0000"/>
                </patternFill>
              </fill>
            </x14:dxf>
          </x14:cfRule>
          <xm:sqref>F708:F710</xm:sqref>
        </x14:conditionalFormatting>
        <x14:conditionalFormatting xmlns:xm="http://schemas.microsoft.com/office/excel/2006/main">
          <x14:cfRule type="cellIs" priority="4213" operator="equal" id="{B1D3A776-CE12-4D16-BB95-2BF8E858AAA3}">
            <xm:f>Tables!$B$3</xm:f>
            <x14:dxf>
              <fill>
                <patternFill>
                  <bgColor rgb="FFFFFFCC"/>
                </patternFill>
              </fill>
            </x14:dxf>
          </x14:cfRule>
          <x14:cfRule type="cellIs" priority="4214" operator="equal" id="{A07B48F5-70EC-4B74-984D-4AE897D26360}">
            <xm:f>Tables!$B$4</xm:f>
            <x14:dxf>
              <fill>
                <patternFill>
                  <bgColor rgb="FF92D050"/>
                </patternFill>
              </fill>
            </x14:dxf>
          </x14:cfRule>
          <x14:cfRule type="cellIs" priority="4215" operator="equal" id="{683A62DA-5D0B-4B22-9E05-A916DD70386A}">
            <xm:f>Tables!$B$5</xm:f>
            <x14:dxf>
              <fill>
                <patternFill>
                  <bgColor rgb="FFFFC000"/>
                </patternFill>
              </fill>
            </x14:dxf>
          </x14:cfRule>
          <x14:cfRule type="cellIs" priority="4216" operator="equal" id="{3B340315-28D8-4AA9-88DF-26DC3A6DA83F}">
            <xm:f>Tables!$B$6</xm:f>
            <x14:dxf>
              <fill>
                <patternFill>
                  <bgColor rgb="FFFF0000"/>
                </patternFill>
              </fill>
            </x14:dxf>
          </x14:cfRule>
          <xm:sqref>F718:F721</xm:sqref>
        </x14:conditionalFormatting>
        <x14:conditionalFormatting xmlns:xm="http://schemas.microsoft.com/office/excel/2006/main">
          <x14:cfRule type="cellIs" priority="4209" operator="equal" id="{5E06F017-BCC7-4436-9C03-69E414B40231}">
            <xm:f>Tables!$B$3</xm:f>
            <x14:dxf>
              <fill>
                <patternFill>
                  <bgColor rgb="FFFFFFCC"/>
                </patternFill>
              </fill>
            </x14:dxf>
          </x14:cfRule>
          <x14:cfRule type="cellIs" priority="4210" operator="equal" id="{7B0F314B-B39C-4942-A4CF-FA179D98CFF2}">
            <xm:f>Tables!$B$4</xm:f>
            <x14:dxf>
              <fill>
                <patternFill>
                  <bgColor rgb="FF92D050"/>
                </patternFill>
              </fill>
            </x14:dxf>
          </x14:cfRule>
          <x14:cfRule type="cellIs" priority="4211" operator="equal" id="{8CEA6001-979E-4DA0-8127-1D4F0285CB79}">
            <xm:f>Tables!$B$5</xm:f>
            <x14:dxf>
              <fill>
                <patternFill>
                  <bgColor rgb="FFFFC000"/>
                </patternFill>
              </fill>
            </x14:dxf>
          </x14:cfRule>
          <x14:cfRule type="cellIs" priority="4212" operator="equal" id="{EC5C099A-5B3D-4480-8866-C65778268461}">
            <xm:f>Tables!$B$6</xm:f>
            <x14:dxf>
              <fill>
                <patternFill>
                  <bgColor rgb="FFFF0000"/>
                </patternFill>
              </fill>
            </x14:dxf>
          </x14:cfRule>
          <xm:sqref>F729:F732</xm:sqref>
        </x14:conditionalFormatting>
        <x14:conditionalFormatting xmlns:xm="http://schemas.microsoft.com/office/excel/2006/main">
          <x14:cfRule type="cellIs" priority="4205" operator="equal" id="{29746501-5F8E-4B56-BCB3-69FD05824C47}">
            <xm:f>Tables!$B$3</xm:f>
            <x14:dxf>
              <fill>
                <patternFill>
                  <bgColor rgb="FFFFFFCC"/>
                </patternFill>
              </fill>
            </x14:dxf>
          </x14:cfRule>
          <x14:cfRule type="cellIs" priority="4206" operator="equal" id="{95B12370-0379-4EE6-89B6-02E7B029E8E7}">
            <xm:f>Tables!$B$4</xm:f>
            <x14:dxf>
              <fill>
                <patternFill>
                  <bgColor rgb="FF92D050"/>
                </patternFill>
              </fill>
            </x14:dxf>
          </x14:cfRule>
          <x14:cfRule type="cellIs" priority="4207" operator="equal" id="{2F56A413-8E17-4E27-BDC9-1E1825CEF975}">
            <xm:f>Tables!$B$5</xm:f>
            <x14:dxf>
              <fill>
                <patternFill>
                  <bgColor rgb="FFFFC000"/>
                </patternFill>
              </fill>
            </x14:dxf>
          </x14:cfRule>
          <x14:cfRule type="cellIs" priority="4208" operator="equal" id="{A13EF5CE-D59F-4FAC-90EE-6E6A5C2BC3C6}">
            <xm:f>Tables!$B$6</xm:f>
            <x14:dxf>
              <fill>
                <patternFill>
                  <bgColor rgb="FFFF0000"/>
                </patternFill>
              </fill>
            </x14:dxf>
          </x14:cfRule>
          <xm:sqref>F739:F741</xm:sqref>
        </x14:conditionalFormatting>
        <x14:conditionalFormatting xmlns:xm="http://schemas.microsoft.com/office/excel/2006/main">
          <x14:cfRule type="cellIs" priority="4201" operator="equal" id="{B3FF66D6-965B-4BF5-9D39-CD09751B7187}">
            <xm:f>Tables!$B$3</xm:f>
            <x14:dxf>
              <fill>
                <patternFill>
                  <bgColor rgb="FFFFFFCC"/>
                </patternFill>
              </fill>
            </x14:dxf>
          </x14:cfRule>
          <x14:cfRule type="cellIs" priority="4202" operator="equal" id="{B8357136-3D4B-4B4E-A251-BDE68566D652}">
            <xm:f>Tables!$B$4</xm:f>
            <x14:dxf>
              <fill>
                <patternFill>
                  <bgColor rgb="FF92D050"/>
                </patternFill>
              </fill>
            </x14:dxf>
          </x14:cfRule>
          <x14:cfRule type="cellIs" priority="4203" operator="equal" id="{A45BCF86-CE38-4E50-9A77-6FC8D8359ACE}">
            <xm:f>Tables!$B$5</xm:f>
            <x14:dxf>
              <fill>
                <patternFill>
                  <bgColor rgb="FFFFC000"/>
                </patternFill>
              </fill>
            </x14:dxf>
          </x14:cfRule>
          <x14:cfRule type="cellIs" priority="4204" operator="equal" id="{7CD1D365-E3FE-4610-BF28-C37D8DC4B85F}">
            <xm:f>Tables!$B$6</xm:f>
            <x14:dxf>
              <fill>
                <patternFill>
                  <bgColor rgb="FFFF0000"/>
                </patternFill>
              </fill>
            </x14:dxf>
          </x14:cfRule>
          <xm:sqref>F748:F750</xm:sqref>
        </x14:conditionalFormatting>
        <x14:conditionalFormatting xmlns:xm="http://schemas.microsoft.com/office/excel/2006/main">
          <x14:cfRule type="cellIs" priority="4197" operator="equal" id="{39BFF0D0-AB99-48EE-97CC-9C69032E049E}">
            <xm:f>Tables!$B$3</xm:f>
            <x14:dxf>
              <fill>
                <patternFill>
                  <bgColor rgb="FFFFFFCC"/>
                </patternFill>
              </fill>
            </x14:dxf>
          </x14:cfRule>
          <x14:cfRule type="cellIs" priority="4198" operator="equal" id="{D378DD2D-D4DF-4501-8F0A-D28E56582769}">
            <xm:f>Tables!$B$4</xm:f>
            <x14:dxf>
              <fill>
                <patternFill>
                  <bgColor rgb="FF92D050"/>
                </patternFill>
              </fill>
            </x14:dxf>
          </x14:cfRule>
          <x14:cfRule type="cellIs" priority="4199" operator="equal" id="{4D7D8D06-8ABB-4DE1-9EA5-82E5B5F48953}">
            <xm:f>Tables!$B$5</xm:f>
            <x14:dxf>
              <fill>
                <patternFill>
                  <bgColor rgb="FFFFC000"/>
                </patternFill>
              </fill>
            </x14:dxf>
          </x14:cfRule>
          <x14:cfRule type="cellIs" priority="4200" operator="equal" id="{F834F860-63CB-4035-BD93-BEE0473E05F0}">
            <xm:f>Tables!$B$6</xm:f>
            <x14:dxf>
              <fill>
                <patternFill>
                  <bgColor rgb="FFFF0000"/>
                </patternFill>
              </fill>
            </x14:dxf>
          </x14:cfRule>
          <xm:sqref>F757:F759</xm:sqref>
        </x14:conditionalFormatting>
        <x14:conditionalFormatting xmlns:xm="http://schemas.microsoft.com/office/excel/2006/main">
          <x14:cfRule type="cellIs" priority="4193" operator="equal" id="{53679B6D-8837-4567-9E38-C57C167242C1}">
            <xm:f>Tables!$B$3</xm:f>
            <x14:dxf>
              <fill>
                <patternFill>
                  <bgColor rgb="FFFFFFCC"/>
                </patternFill>
              </fill>
            </x14:dxf>
          </x14:cfRule>
          <x14:cfRule type="cellIs" priority="4194" operator="equal" id="{448FA232-9FA2-43A8-BA93-56DB4FA275F3}">
            <xm:f>Tables!$B$4</xm:f>
            <x14:dxf>
              <fill>
                <patternFill>
                  <bgColor rgb="FF92D050"/>
                </patternFill>
              </fill>
            </x14:dxf>
          </x14:cfRule>
          <x14:cfRule type="cellIs" priority="4195" operator="equal" id="{6621DEB9-BD3D-4EF1-A55C-A65DE87614E9}">
            <xm:f>Tables!$B$5</xm:f>
            <x14:dxf>
              <fill>
                <patternFill>
                  <bgColor rgb="FFFFC000"/>
                </patternFill>
              </fill>
            </x14:dxf>
          </x14:cfRule>
          <x14:cfRule type="cellIs" priority="4196" operator="equal" id="{72D83ED2-257D-4D32-AE31-0D5F66B788B5}">
            <xm:f>Tables!$B$6</xm:f>
            <x14:dxf>
              <fill>
                <patternFill>
                  <bgColor rgb="FFFF0000"/>
                </patternFill>
              </fill>
            </x14:dxf>
          </x14:cfRule>
          <xm:sqref>F766:F768</xm:sqref>
        </x14:conditionalFormatting>
        <x14:conditionalFormatting xmlns:xm="http://schemas.microsoft.com/office/excel/2006/main">
          <x14:cfRule type="cellIs" priority="4189" operator="equal" id="{3C920018-DDF3-43EC-8C7B-A45CAF2A2B71}">
            <xm:f>Tables!$B$3</xm:f>
            <x14:dxf>
              <fill>
                <patternFill>
                  <bgColor rgb="FFFFFFCC"/>
                </patternFill>
              </fill>
            </x14:dxf>
          </x14:cfRule>
          <x14:cfRule type="cellIs" priority="4190" operator="equal" id="{91055E70-BC37-4F99-A0E4-70ECDEEEACE0}">
            <xm:f>Tables!$B$4</xm:f>
            <x14:dxf>
              <fill>
                <patternFill>
                  <bgColor rgb="FF92D050"/>
                </patternFill>
              </fill>
            </x14:dxf>
          </x14:cfRule>
          <x14:cfRule type="cellIs" priority="4191" operator="equal" id="{7C86EB4A-8980-46F1-A2BE-DD072ED89BF0}">
            <xm:f>Tables!$B$5</xm:f>
            <x14:dxf>
              <fill>
                <patternFill>
                  <bgColor rgb="FFFFC000"/>
                </patternFill>
              </fill>
            </x14:dxf>
          </x14:cfRule>
          <x14:cfRule type="cellIs" priority="4192" operator="equal" id="{7A484AD5-DAAD-47E2-B6E8-77F999B6BFEF}">
            <xm:f>Tables!$B$6</xm:f>
            <x14:dxf>
              <fill>
                <patternFill>
                  <bgColor rgb="FFFF0000"/>
                </patternFill>
              </fill>
            </x14:dxf>
          </x14:cfRule>
          <xm:sqref>F775:F777</xm:sqref>
        </x14:conditionalFormatting>
        <x14:conditionalFormatting xmlns:xm="http://schemas.microsoft.com/office/excel/2006/main">
          <x14:cfRule type="cellIs" priority="4185" operator="equal" id="{1DA40E36-B04E-4540-AE10-B2F533A2980F}">
            <xm:f>Tables!$B$3</xm:f>
            <x14:dxf>
              <fill>
                <patternFill>
                  <bgColor rgb="FFFFFFCC"/>
                </patternFill>
              </fill>
            </x14:dxf>
          </x14:cfRule>
          <x14:cfRule type="cellIs" priority="4186" operator="equal" id="{27AA15F2-5C55-4F54-9B33-04F87156EEF2}">
            <xm:f>Tables!$B$4</xm:f>
            <x14:dxf>
              <fill>
                <patternFill>
                  <bgColor rgb="FF92D050"/>
                </patternFill>
              </fill>
            </x14:dxf>
          </x14:cfRule>
          <x14:cfRule type="cellIs" priority="4187" operator="equal" id="{53A2B64E-4B83-4849-9009-1B10C3B86338}">
            <xm:f>Tables!$B$5</xm:f>
            <x14:dxf>
              <fill>
                <patternFill>
                  <bgColor rgb="FFFFC000"/>
                </patternFill>
              </fill>
            </x14:dxf>
          </x14:cfRule>
          <x14:cfRule type="cellIs" priority="4188" operator="equal" id="{268C15BF-AE05-4889-BDA1-5D36C81B068A}">
            <xm:f>Tables!$B$6</xm:f>
            <x14:dxf>
              <fill>
                <patternFill>
                  <bgColor rgb="FFFF0000"/>
                </patternFill>
              </fill>
            </x14:dxf>
          </x14:cfRule>
          <xm:sqref>F786:F789</xm:sqref>
        </x14:conditionalFormatting>
        <x14:conditionalFormatting xmlns:xm="http://schemas.microsoft.com/office/excel/2006/main">
          <x14:cfRule type="cellIs" priority="4181" operator="equal" id="{E4AFC883-959D-4A1F-9B59-3287D03ED577}">
            <xm:f>Tables!$B$3</xm:f>
            <x14:dxf>
              <fill>
                <patternFill>
                  <bgColor rgb="FFFFFFCC"/>
                </patternFill>
              </fill>
            </x14:dxf>
          </x14:cfRule>
          <x14:cfRule type="cellIs" priority="4182" operator="equal" id="{04CAACFE-F423-4D34-B158-3777776DB44F}">
            <xm:f>Tables!$B$4</xm:f>
            <x14:dxf>
              <fill>
                <patternFill>
                  <bgColor rgb="FF92D050"/>
                </patternFill>
              </fill>
            </x14:dxf>
          </x14:cfRule>
          <x14:cfRule type="cellIs" priority="4183" operator="equal" id="{17069685-7665-4B9A-A205-AE602CCA475A}">
            <xm:f>Tables!$B$5</xm:f>
            <x14:dxf>
              <fill>
                <patternFill>
                  <bgColor rgb="FFFFC000"/>
                </patternFill>
              </fill>
            </x14:dxf>
          </x14:cfRule>
          <x14:cfRule type="cellIs" priority="4184" operator="equal" id="{B7861509-E3BC-4182-B3FD-8E9E1112C595}">
            <xm:f>Tables!$B$6</xm:f>
            <x14:dxf>
              <fill>
                <patternFill>
                  <bgColor rgb="FFFF0000"/>
                </patternFill>
              </fill>
            </x14:dxf>
          </x14:cfRule>
          <xm:sqref>F797:F799</xm:sqref>
        </x14:conditionalFormatting>
        <x14:conditionalFormatting xmlns:xm="http://schemas.microsoft.com/office/excel/2006/main">
          <x14:cfRule type="cellIs" priority="4177" operator="equal" id="{37D228CC-77ED-4598-A89D-7699D23EEBFC}">
            <xm:f>Tables!$B$3</xm:f>
            <x14:dxf>
              <fill>
                <patternFill>
                  <bgColor rgb="FFFFFFCC"/>
                </patternFill>
              </fill>
            </x14:dxf>
          </x14:cfRule>
          <x14:cfRule type="cellIs" priority="4178" operator="equal" id="{09A13496-AEF6-4131-A571-E0F6F29270DF}">
            <xm:f>Tables!$B$4</xm:f>
            <x14:dxf>
              <fill>
                <patternFill>
                  <bgColor rgb="FF92D050"/>
                </patternFill>
              </fill>
            </x14:dxf>
          </x14:cfRule>
          <x14:cfRule type="cellIs" priority="4179" operator="equal" id="{9178BF90-32EF-49E9-AA92-75118F733D93}">
            <xm:f>Tables!$B$5</xm:f>
            <x14:dxf>
              <fill>
                <patternFill>
                  <bgColor rgb="FFFFC000"/>
                </patternFill>
              </fill>
            </x14:dxf>
          </x14:cfRule>
          <x14:cfRule type="cellIs" priority="4180" operator="equal" id="{4D9CDD9C-5A66-4518-AB09-668AD7F31F98}">
            <xm:f>Tables!$B$6</xm:f>
            <x14:dxf>
              <fill>
                <patternFill>
                  <bgColor rgb="FFFF0000"/>
                </patternFill>
              </fill>
            </x14:dxf>
          </x14:cfRule>
          <xm:sqref>F808:F809</xm:sqref>
        </x14:conditionalFormatting>
        <x14:conditionalFormatting xmlns:xm="http://schemas.microsoft.com/office/excel/2006/main">
          <x14:cfRule type="cellIs" priority="4173" operator="equal" id="{38E74383-7937-47E4-AEB7-5FF3EA3F4FF8}">
            <xm:f>Tables!$B$3</xm:f>
            <x14:dxf>
              <fill>
                <patternFill>
                  <bgColor rgb="FFFFFFCC"/>
                </patternFill>
              </fill>
            </x14:dxf>
          </x14:cfRule>
          <x14:cfRule type="cellIs" priority="4174" operator="equal" id="{09B150D1-FBF6-4028-830F-3D199542AFB7}">
            <xm:f>Tables!$B$4</xm:f>
            <x14:dxf>
              <fill>
                <patternFill>
                  <bgColor rgb="FF92D050"/>
                </patternFill>
              </fill>
            </x14:dxf>
          </x14:cfRule>
          <x14:cfRule type="cellIs" priority="4175" operator="equal" id="{B9DC2FCF-2398-473D-B9C4-7A428193C17F}">
            <xm:f>Tables!$B$5</xm:f>
            <x14:dxf>
              <fill>
                <patternFill>
                  <bgColor rgb="FFFFC000"/>
                </patternFill>
              </fill>
            </x14:dxf>
          </x14:cfRule>
          <x14:cfRule type="cellIs" priority="4176" operator="equal" id="{2145A86C-88C2-4C92-BCB2-FEB079C4169B}">
            <xm:f>Tables!$B$6</xm:f>
            <x14:dxf>
              <fill>
                <patternFill>
                  <bgColor rgb="FFFF0000"/>
                </patternFill>
              </fill>
            </x14:dxf>
          </x14:cfRule>
          <xm:sqref>F817:F819</xm:sqref>
        </x14:conditionalFormatting>
        <x14:conditionalFormatting xmlns:xm="http://schemas.microsoft.com/office/excel/2006/main">
          <x14:cfRule type="cellIs" priority="4169" operator="equal" id="{A75BC8A4-D9BE-487E-828B-08D62828B299}">
            <xm:f>Tables!$B$3</xm:f>
            <x14:dxf>
              <fill>
                <patternFill>
                  <bgColor rgb="FFFFFFCC"/>
                </patternFill>
              </fill>
            </x14:dxf>
          </x14:cfRule>
          <x14:cfRule type="cellIs" priority="4170" operator="equal" id="{991FE4BA-5E4D-40E7-A753-1410E99BA4D0}">
            <xm:f>Tables!$B$4</xm:f>
            <x14:dxf>
              <fill>
                <patternFill>
                  <bgColor rgb="FF92D050"/>
                </patternFill>
              </fill>
            </x14:dxf>
          </x14:cfRule>
          <x14:cfRule type="cellIs" priority="4171" operator="equal" id="{2D737D03-24EB-40D0-BC73-7A4528EB3768}">
            <xm:f>Tables!$B$5</xm:f>
            <x14:dxf>
              <fill>
                <patternFill>
                  <bgColor rgb="FFFFC000"/>
                </patternFill>
              </fill>
            </x14:dxf>
          </x14:cfRule>
          <x14:cfRule type="cellIs" priority="4172" operator="equal" id="{011F1BB4-4D8D-4715-BADC-AFE3650C05C1}">
            <xm:f>Tables!$B$6</xm:f>
            <x14:dxf>
              <fill>
                <patternFill>
                  <bgColor rgb="FFFF0000"/>
                </patternFill>
              </fill>
            </x14:dxf>
          </x14:cfRule>
          <xm:sqref>F827:F829</xm:sqref>
        </x14:conditionalFormatting>
        <x14:conditionalFormatting xmlns:xm="http://schemas.microsoft.com/office/excel/2006/main">
          <x14:cfRule type="cellIs" priority="4165" operator="equal" id="{5BBDBB4A-A556-4ECE-A674-20411AE6FDBD}">
            <xm:f>Tables!$B$3</xm:f>
            <x14:dxf>
              <fill>
                <patternFill>
                  <bgColor rgb="FFFFFFCC"/>
                </patternFill>
              </fill>
            </x14:dxf>
          </x14:cfRule>
          <x14:cfRule type="cellIs" priority="4166" operator="equal" id="{9DCBB0E8-A653-459A-A327-6BE128AB2897}">
            <xm:f>Tables!$B$4</xm:f>
            <x14:dxf>
              <fill>
                <patternFill>
                  <bgColor rgb="FF92D050"/>
                </patternFill>
              </fill>
            </x14:dxf>
          </x14:cfRule>
          <x14:cfRule type="cellIs" priority="4167" operator="equal" id="{E8360910-1E36-4A7C-AE87-5D48A9D5FC34}">
            <xm:f>Tables!$B$5</xm:f>
            <x14:dxf>
              <fill>
                <patternFill>
                  <bgColor rgb="FFFFC000"/>
                </patternFill>
              </fill>
            </x14:dxf>
          </x14:cfRule>
          <x14:cfRule type="cellIs" priority="4168" operator="equal" id="{FF722B3C-9048-47BC-91FE-78777AFC0ACB}">
            <xm:f>Tables!$B$6</xm:f>
            <x14:dxf>
              <fill>
                <patternFill>
                  <bgColor rgb="FFFF0000"/>
                </patternFill>
              </fill>
            </x14:dxf>
          </x14:cfRule>
          <xm:sqref>F837:F839</xm:sqref>
        </x14:conditionalFormatting>
        <x14:conditionalFormatting xmlns:xm="http://schemas.microsoft.com/office/excel/2006/main">
          <x14:cfRule type="cellIs" priority="4161" operator="equal" id="{D2A19E32-8872-4A9A-8434-B106488A5843}">
            <xm:f>Tables!$B$3</xm:f>
            <x14:dxf>
              <fill>
                <patternFill>
                  <bgColor rgb="FFFFFFCC"/>
                </patternFill>
              </fill>
            </x14:dxf>
          </x14:cfRule>
          <x14:cfRule type="cellIs" priority="4162" operator="equal" id="{86B54266-822D-437C-8F3E-32EC5A9258E7}">
            <xm:f>Tables!$B$4</xm:f>
            <x14:dxf>
              <fill>
                <patternFill>
                  <bgColor rgb="FF92D050"/>
                </patternFill>
              </fill>
            </x14:dxf>
          </x14:cfRule>
          <x14:cfRule type="cellIs" priority="4163" operator="equal" id="{27E817F7-8BB2-4F92-92C6-A989829B5400}">
            <xm:f>Tables!$B$5</xm:f>
            <x14:dxf>
              <fill>
                <patternFill>
                  <bgColor rgb="FFFFC000"/>
                </patternFill>
              </fill>
            </x14:dxf>
          </x14:cfRule>
          <x14:cfRule type="cellIs" priority="4164" operator="equal" id="{FFA64905-FB51-402E-A445-E097DACA114B}">
            <xm:f>Tables!$B$6</xm:f>
            <x14:dxf>
              <fill>
                <patternFill>
                  <bgColor rgb="FFFF0000"/>
                </patternFill>
              </fill>
            </x14:dxf>
          </x14:cfRule>
          <xm:sqref>F847:F849</xm:sqref>
        </x14:conditionalFormatting>
        <x14:conditionalFormatting xmlns:xm="http://schemas.microsoft.com/office/excel/2006/main">
          <x14:cfRule type="cellIs" priority="4157" operator="equal" id="{6BCABC22-C918-4DA8-AFF5-773F94DC6684}">
            <xm:f>Tables!$B$3</xm:f>
            <x14:dxf>
              <fill>
                <patternFill>
                  <bgColor rgb="FFFFFFCC"/>
                </patternFill>
              </fill>
            </x14:dxf>
          </x14:cfRule>
          <x14:cfRule type="cellIs" priority="4158" operator="equal" id="{90251144-C71B-4B52-9861-32F0895CA0F9}">
            <xm:f>Tables!$B$4</xm:f>
            <x14:dxf>
              <fill>
                <patternFill>
                  <bgColor rgb="FF92D050"/>
                </patternFill>
              </fill>
            </x14:dxf>
          </x14:cfRule>
          <x14:cfRule type="cellIs" priority="4159" operator="equal" id="{FF8E8A95-3A92-4970-A85E-BC7D9323194B}">
            <xm:f>Tables!$B$5</xm:f>
            <x14:dxf>
              <fill>
                <patternFill>
                  <bgColor rgb="FFFFC000"/>
                </patternFill>
              </fill>
            </x14:dxf>
          </x14:cfRule>
          <x14:cfRule type="cellIs" priority="4160" operator="equal" id="{8B919C3F-5CC5-464D-B342-73867315E42C}">
            <xm:f>Tables!$B$6</xm:f>
            <x14:dxf>
              <fill>
                <patternFill>
                  <bgColor rgb="FFFF0000"/>
                </patternFill>
              </fill>
            </x14:dxf>
          </x14:cfRule>
          <xm:sqref>F857:F859</xm:sqref>
        </x14:conditionalFormatting>
        <x14:conditionalFormatting xmlns:xm="http://schemas.microsoft.com/office/excel/2006/main">
          <x14:cfRule type="cellIs" priority="4153" operator="equal" id="{258AF510-BBE3-4993-82B9-72500B0F0919}">
            <xm:f>Tables!$B$3</xm:f>
            <x14:dxf>
              <fill>
                <patternFill>
                  <bgColor rgb="FFFFFFCC"/>
                </patternFill>
              </fill>
            </x14:dxf>
          </x14:cfRule>
          <x14:cfRule type="cellIs" priority="4154" operator="equal" id="{12C085FC-B113-4660-8894-FFA28EDAEBF5}">
            <xm:f>Tables!$B$4</xm:f>
            <x14:dxf>
              <fill>
                <patternFill>
                  <bgColor rgb="FF92D050"/>
                </patternFill>
              </fill>
            </x14:dxf>
          </x14:cfRule>
          <x14:cfRule type="cellIs" priority="4155" operator="equal" id="{D6779691-0B7E-4950-90A8-7290A72EB020}">
            <xm:f>Tables!$B$5</xm:f>
            <x14:dxf>
              <fill>
                <patternFill>
                  <bgColor rgb="FFFFC000"/>
                </patternFill>
              </fill>
            </x14:dxf>
          </x14:cfRule>
          <x14:cfRule type="cellIs" priority="4156" operator="equal" id="{20E3D116-E88E-42AC-9693-B4DCA476456F}">
            <xm:f>Tables!$B$6</xm:f>
            <x14:dxf>
              <fill>
                <patternFill>
                  <bgColor rgb="FFFF0000"/>
                </patternFill>
              </fill>
            </x14:dxf>
          </x14:cfRule>
          <xm:sqref>F866:F868</xm:sqref>
        </x14:conditionalFormatting>
        <x14:conditionalFormatting xmlns:xm="http://schemas.microsoft.com/office/excel/2006/main">
          <x14:cfRule type="cellIs" priority="4149" operator="equal" id="{326E6FF3-52E7-40F6-A0D2-723A51CCF7EB}">
            <xm:f>Tables!$B$3</xm:f>
            <x14:dxf>
              <fill>
                <patternFill>
                  <bgColor rgb="FFFFFFCC"/>
                </patternFill>
              </fill>
            </x14:dxf>
          </x14:cfRule>
          <x14:cfRule type="cellIs" priority="4150" operator="equal" id="{59B242A4-958D-4936-9BD7-4B49DEF20A3F}">
            <xm:f>Tables!$B$4</xm:f>
            <x14:dxf>
              <fill>
                <patternFill>
                  <bgColor rgb="FF92D050"/>
                </patternFill>
              </fill>
            </x14:dxf>
          </x14:cfRule>
          <x14:cfRule type="cellIs" priority="4151" operator="equal" id="{CE75FCDD-5807-4EC9-A951-4799A625DE6D}">
            <xm:f>Tables!$B$5</xm:f>
            <x14:dxf>
              <fill>
                <patternFill>
                  <bgColor rgb="FFFFC000"/>
                </patternFill>
              </fill>
            </x14:dxf>
          </x14:cfRule>
          <x14:cfRule type="cellIs" priority="4152" operator="equal" id="{BE5E3CFE-E751-4EA9-B056-8D63F2897311}">
            <xm:f>Tables!$B$6</xm:f>
            <x14:dxf>
              <fill>
                <patternFill>
                  <bgColor rgb="FFFF0000"/>
                </patternFill>
              </fill>
            </x14:dxf>
          </x14:cfRule>
          <xm:sqref>F875:F877</xm:sqref>
        </x14:conditionalFormatting>
        <x14:conditionalFormatting xmlns:xm="http://schemas.microsoft.com/office/excel/2006/main">
          <x14:cfRule type="cellIs" priority="4145" operator="equal" id="{146FB3C0-D84E-4273-9D0F-0B12812C2E02}">
            <xm:f>Tables!$B$3</xm:f>
            <x14:dxf>
              <fill>
                <patternFill>
                  <bgColor rgb="FFFFFFCC"/>
                </patternFill>
              </fill>
            </x14:dxf>
          </x14:cfRule>
          <x14:cfRule type="cellIs" priority="4146" operator="equal" id="{5497EA55-7305-4012-9B83-CC79A7AAC939}">
            <xm:f>Tables!$B$4</xm:f>
            <x14:dxf>
              <fill>
                <patternFill>
                  <bgColor rgb="FF92D050"/>
                </patternFill>
              </fill>
            </x14:dxf>
          </x14:cfRule>
          <x14:cfRule type="cellIs" priority="4147" operator="equal" id="{6D70FB47-543B-40C1-B7B3-0F751C52E758}">
            <xm:f>Tables!$B$5</xm:f>
            <x14:dxf>
              <fill>
                <patternFill>
                  <bgColor rgb="FFFFC000"/>
                </patternFill>
              </fill>
            </x14:dxf>
          </x14:cfRule>
          <x14:cfRule type="cellIs" priority="4148" operator="equal" id="{C2FF471E-E65E-49BC-A3D2-5368CC5D8DCA}">
            <xm:f>Tables!$B$6</xm:f>
            <x14:dxf>
              <fill>
                <patternFill>
                  <bgColor rgb="FFFF0000"/>
                </patternFill>
              </fill>
            </x14:dxf>
          </x14:cfRule>
          <xm:sqref>F885:F887</xm:sqref>
        </x14:conditionalFormatting>
        <x14:conditionalFormatting xmlns:xm="http://schemas.microsoft.com/office/excel/2006/main">
          <x14:cfRule type="cellIs" priority="4141" operator="equal" id="{6B83B11F-2856-4245-B4E4-601680DF8658}">
            <xm:f>Tables!$B$3</xm:f>
            <x14:dxf>
              <fill>
                <patternFill>
                  <bgColor rgb="FFFFFFCC"/>
                </patternFill>
              </fill>
            </x14:dxf>
          </x14:cfRule>
          <x14:cfRule type="cellIs" priority="4142" operator="equal" id="{B08655AB-A9D9-42F4-8695-765FE53B7A2D}">
            <xm:f>Tables!$B$4</xm:f>
            <x14:dxf>
              <fill>
                <patternFill>
                  <bgColor rgb="FF92D050"/>
                </patternFill>
              </fill>
            </x14:dxf>
          </x14:cfRule>
          <x14:cfRule type="cellIs" priority="4143" operator="equal" id="{82146860-37C6-4221-8405-76C3D3CCD903}">
            <xm:f>Tables!$B$5</xm:f>
            <x14:dxf>
              <fill>
                <patternFill>
                  <bgColor rgb="FFFFC000"/>
                </patternFill>
              </fill>
            </x14:dxf>
          </x14:cfRule>
          <x14:cfRule type="cellIs" priority="4144" operator="equal" id="{F1B41800-7EC1-4FE4-901D-9F4CB943D3CF}">
            <xm:f>Tables!$B$6</xm:f>
            <x14:dxf>
              <fill>
                <patternFill>
                  <bgColor rgb="FFFF0000"/>
                </patternFill>
              </fill>
            </x14:dxf>
          </x14:cfRule>
          <xm:sqref>F894:F896</xm:sqref>
        </x14:conditionalFormatting>
        <x14:conditionalFormatting xmlns:xm="http://schemas.microsoft.com/office/excel/2006/main">
          <x14:cfRule type="cellIs" priority="4137" operator="equal" id="{782CA0E7-E886-41ED-9D47-2F6C6C662824}">
            <xm:f>Tables!$B$3</xm:f>
            <x14:dxf>
              <fill>
                <patternFill>
                  <bgColor rgb="FFFFFFCC"/>
                </patternFill>
              </fill>
            </x14:dxf>
          </x14:cfRule>
          <x14:cfRule type="cellIs" priority="4138" operator="equal" id="{EA97D431-0529-4BDA-BF8E-2035F6BC0A1C}">
            <xm:f>Tables!$B$4</xm:f>
            <x14:dxf>
              <fill>
                <patternFill>
                  <bgColor rgb="FF92D050"/>
                </patternFill>
              </fill>
            </x14:dxf>
          </x14:cfRule>
          <x14:cfRule type="cellIs" priority="4139" operator="equal" id="{C0ABFA31-35CB-4BD2-958A-912A318ACEA2}">
            <xm:f>Tables!$B$5</xm:f>
            <x14:dxf>
              <fill>
                <patternFill>
                  <bgColor rgb="FFFFC000"/>
                </patternFill>
              </fill>
            </x14:dxf>
          </x14:cfRule>
          <x14:cfRule type="cellIs" priority="4140" operator="equal" id="{3EE60F04-D123-437A-B6D0-73FE5E578A2E}">
            <xm:f>Tables!$B$6</xm:f>
            <x14:dxf>
              <fill>
                <patternFill>
                  <bgColor rgb="FFFF0000"/>
                </patternFill>
              </fill>
            </x14:dxf>
          </x14:cfRule>
          <xm:sqref>F904:F907</xm:sqref>
        </x14:conditionalFormatting>
        <x14:conditionalFormatting xmlns:xm="http://schemas.microsoft.com/office/excel/2006/main">
          <x14:cfRule type="cellIs" priority="4133" operator="equal" id="{1A865106-70D2-4A3D-96ED-4AE3A96FE961}">
            <xm:f>Tables!$B$3</xm:f>
            <x14:dxf>
              <fill>
                <patternFill>
                  <bgColor rgb="FFFFFFCC"/>
                </patternFill>
              </fill>
            </x14:dxf>
          </x14:cfRule>
          <x14:cfRule type="cellIs" priority="4134" operator="equal" id="{697B361F-168D-405B-AF50-355BEBB8042D}">
            <xm:f>Tables!$B$4</xm:f>
            <x14:dxf>
              <fill>
                <patternFill>
                  <bgColor rgb="FF92D050"/>
                </patternFill>
              </fill>
            </x14:dxf>
          </x14:cfRule>
          <x14:cfRule type="cellIs" priority="4135" operator="equal" id="{3C562B58-45B2-4282-B05B-4E7098D899F2}">
            <xm:f>Tables!$B$5</xm:f>
            <x14:dxf>
              <fill>
                <patternFill>
                  <bgColor rgb="FFFFC000"/>
                </patternFill>
              </fill>
            </x14:dxf>
          </x14:cfRule>
          <x14:cfRule type="cellIs" priority="4136" operator="equal" id="{EB8F2AD5-ACE5-4A4E-BE0C-3C8BF3B342A8}">
            <xm:f>Tables!$B$6</xm:f>
            <x14:dxf>
              <fill>
                <patternFill>
                  <bgColor rgb="FFFF0000"/>
                </patternFill>
              </fill>
            </x14:dxf>
          </x14:cfRule>
          <xm:sqref>F915:F918</xm:sqref>
        </x14:conditionalFormatting>
        <x14:conditionalFormatting xmlns:xm="http://schemas.microsoft.com/office/excel/2006/main">
          <x14:cfRule type="cellIs" priority="4129" operator="equal" id="{60D54F88-56EF-467F-9BE0-AA0FC93F7DB2}">
            <xm:f>Tables!$B$3</xm:f>
            <x14:dxf>
              <fill>
                <patternFill>
                  <bgColor rgb="FFFFFFCC"/>
                </patternFill>
              </fill>
            </x14:dxf>
          </x14:cfRule>
          <x14:cfRule type="cellIs" priority="4130" operator="equal" id="{FFB3F986-D3E1-45CE-A48A-3449B3474FC3}">
            <xm:f>Tables!$B$4</xm:f>
            <x14:dxf>
              <fill>
                <patternFill>
                  <bgColor rgb="FF92D050"/>
                </patternFill>
              </fill>
            </x14:dxf>
          </x14:cfRule>
          <x14:cfRule type="cellIs" priority="4131" operator="equal" id="{9FE25696-E792-4A4A-85D7-9066B970982E}">
            <xm:f>Tables!$B$5</xm:f>
            <x14:dxf>
              <fill>
                <patternFill>
                  <bgColor rgb="FFFFC000"/>
                </patternFill>
              </fill>
            </x14:dxf>
          </x14:cfRule>
          <x14:cfRule type="cellIs" priority="4132" operator="equal" id="{1D0624F3-3878-46B7-BA72-77BDB03008C9}">
            <xm:f>Tables!$B$6</xm:f>
            <x14:dxf>
              <fill>
                <patternFill>
                  <bgColor rgb="FFFF0000"/>
                </patternFill>
              </fill>
            </x14:dxf>
          </x14:cfRule>
          <xm:sqref>F927:F930</xm:sqref>
        </x14:conditionalFormatting>
        <x14:conditionalFormatting xmlns:xm="http://schemas.microsoft.com/office/excel/2006/main">
          <x14:cfRule type="cellIs" priority="4125" operator="equal" id="{4D397CE9-171A-4477-B670-EE6D26B7DEC6}">
            <xm:f>Tables!$B$3</xm:f>
            <x14:dxf>
              <fill>
                <patternFill>
                  <bgColor rgb="FFFFFFCC"/>
                </patternFill>
              </fill>
            </x14:dxf>
          </x14:cfRule>
          <x14:cfRule type="cellIs" priority="4126" operator="equal" id="{5C8B56D0-C8D5-4ED2-A75C-0BB98883582C}">
            <xm:f>Tables!$B$4</xm:f>
            <x14:dxf>
              <fill>
                <patternFill>
                  <bgColor rgb="FF92D050"/>
                </patternFill>
              </fill>
            </x14:dxf>
          </x14:cfRule>
          <x14:cfRule type="cellIs" priority="4127" operator="equal" id="{1E4AB5A8-ACB5-431D-8AE7-7C64D121B34C}">
            <xm:f>Tables!$B$5</xm:f>
            <x14:dxf>
              <fill>
                <patternFill>
                  <bgColor rgb="FFFFC000"/>
                </patternFill>
              </fill>
            </x14:dxf>
          </x14:cfRule>
          <x14:cfRule type="cellIs" priority="4128" operator="equal" id="{F97C4D35-446B-4055-9597-A6FD2B7F5866}">
            <xm:f>Tables!$B$6</xm:f>
            <x14:dxf>
              <fill>
                <patternFill>
                  <bgColor rgb="FFFF0000"/>
                </patternFill>
              </fill>
            </x14:dxf>
          </x14:cfRule>
          <xm:sqref>F937:F940</xm:sqref>
        </x14:conditionalFormatting>
        <x14:conditionalFormatting xmlns:xm="http://schemas.microsoft.com/office/excel/2006/main">
          <x14:cfRule type="cellIs" priority="4121" operator="equal" id="{266F5F0E-3117-4298-90AB-CCDED4B123AD}">
            <xm:f>Tables!$B$3</xm:f>
            <x14:dxf>
              <fill>
                <patternFill>
                  <bgColor rgb="FFFFFFCC"/>
                </patternFill>
              </fill>
            </x14:dxf>
          </x14:cfRule>
          <x14:cfRule type="cellIs" priority="4122" operator="equal" id="{54217E1F-9249-4535-923C-4E56F53500CD}">
            <xm:f>Tables!$B$4</xm:f>
            <x14:dxf>
              <fill>
                <patternFill>
                  <bgColor rgb="FF92D050"/>
                </patternFill>
              </fill>
            </x14:dxf>
          </x14:cfRule>
          <x14:cfRule type="cellIs" priority="4123" operator="equal" id="{43C26B90-930F-48A7-94AD-E0A3DC3F596D}">
            <xm:f>Tables!$B$5</xm:f>
            <x14:dxf>
              <fill>
                <patternFill>
                  <bgColor rgb="FFFFC000"/>
                </patternFill>
              </fill>
            </x14:dxf>
          </x14:cfRule>
          <x14:cfRule type="cellIs" priority="4124" operator="equal" id="{D7297D2E-9069-480D-908B-7450F2D5E547}">
            <xm:f>Tables!$B$6</xm:f>
            <x14:dxf>
              <fill>
                <patternFill>
                  <bgColor rgb="FFFF0000"/>
                </patternFill>
              </fill>
            </x14:dxf>
          </x14:cfRule>
          <xm:sqref>F949:F952</xm:sqref>
        </x14:conditionalFormatting>
        <x14:conditionalFormatting xmlns:xm="http://schemas.microsoft.com/office/excel/2006/main">
          <x14:cfRule type="cellIs" priority="4117" operator="equal" id="{1AEF77B9-7500-46B0-AE85-08D36F950F2D}">
            <xm:f>Tables!$B$3</xm:f>
            <x14:dxf>
              <fill>
                <patternFill>
                  <bgColor rgb="FFFFFFCC"/>
                </patternFill>
              </fill>
            </x14:dxf>
          </x14:cfRule>
          <x14:cfRule type="cellIs" priority="4118" operator="equal" id="{1C321723-366B-4641-9758-9C053DF903E8}">
            <xm:f>Tables!$B$4</xm:f>
            <x14:dxf>
              <fill>
                <patternFill>
                  <bgColor rgb="FF92D050"/>
                </patternFill>
              </fill>
            </x14:dxf>
          </x14:cfRule>
          <x14:cfRule type="cellIs" priority="4119" operator="equal" id="{D567D781-2C3E-4818-890F-69D8C20BA2B6}">
            <xm:f>Tables!$B$5</xm:f>
            <x14:dxf>
              <fill>
                <patternFill>
                  <bgColor rgb="FFFFC000"/>
                </patternFill>
              </fill>
            </x14:dxf>
          </x14:cfRule>
          <x14:cfRule type="cellIs" priority="4120" operator="equal" id="{0B8EC0E4-4095-4D62-B95E-78E41D62A46A}">
            <xm:f>Tables!$B$6</xm:f>
            <x14:dxf>
              <fill>
                <patternFill>
                  <bgColor rgb="FFFF0000"/>
                </patternFill>
              </fill>
            </x14:dxf>
          </x14:cfRule>
          <xm:sqref>F959:F961</xm:sqref>
        </x14:conditionalFormatting>
        <x14:conditionalFormatting xmlns:xm="http://schemas.microsoft.com/office/excel/2006/main">
          <x14:cfRule type="cellIs" priority="4113" operator="equal" id="{AA51F8C0-88FB-4DE6-8458-7238571954C2}">
            <xm:f>Tables!$B$3</xm:f>
            <x14:dxf>
              <fill>
                <patternFill>
                  <bgColor rgb="FFFFFFCC"/>
                </patternFill>
              </fill>
            </x14:dxf>
          </x14:cfRule>
          <x14:cfRule type="cellIs" priority="4114" operator="equal" id="{E96D2606-F1DC-4F63-B3CB-C5A2918D3604}">
            <xm:f>Tables!$B$4</xm:f>
            <x14:dxf>
              <fill>
                <patternFill>
                  <bgColor rgb="FF92D050"/>
                </patternFill>
              </fill>
            </x14:dxf>
          </x14:cfRule>
          <x14:cfRule type="cellIs" priority="4115" operator="equal" id="{7CADDC55-0F1C-433B-8133-A641DF9475C6}">
            <xm:f>Tables!$B$5</xm:f>
            <x14:dxf>
              <fill>
                <patternFill>
                  <bgColor rgb="FFFFC000"/>
                </patternFill>
              </fill>
            </x14:dxf>
          </x14:cfRule>
          <x14:cfRule type="cellIs" priority="4116" operator="equal" id="{1A2E67DE-C6FA-440F-B808-E2D5BB7A4775}">
            <xm:f>Tables!$B$6</xm:f>
            <x14:dxf>
              <fill>
                <patternFill>
                  <bgColor rgb="FFFF0000"/>
                </patternFill>
              </fill>
            </x14:dxf>
          </x14:cfRule>
          <xm:sqref>F970:F973</xm:sqref>
        </x14:conditionalFormatting>
        <x14:conditionalFormatting xmlns:xm="http://schemas.microsoft.com/office/excel/2006/main">
          <x14:cfRule type="cellIs" priority="4109" operator="equal" id="{D60A907C-6E5B-42ED-8C92-BD9B13EE301A}">
            <xm:f>Tables!$B$3</xm:f>
            <x14:dxf>
              <fill>
                <patternFill>
                  <bgColor rgb="FFFFFFCC"/>
                </patternFill>
              </fill>
            </x14:dxf>
          </x14:cfRule>
          <x14:cfRule type="cellIs" priority="4110" operator="equal" id="{744EDB22-B191-4B86-B57F-60C6FE37F38E}">
            <xm:f>Tables!$B$4</xm:f>
            <x14:dxf>
              <fill>
                <patternFill>
                  <bgColor rgb="FF92D050"/>
                </patternFill>
              </fill>
            </x14:dxf>
          </x14:cfRule>
          <x14:cfRule type="cellIs" priority="4111" operator="equal" id="{D5B7EB6A-CDE9-4F5A-85D7-4445DD304973}">
            <xm:f>Tables!$B$5</xm:f>
            <x14:dxf>
              <fill>
                <patternFill>
                  <bgColor rgb="FFFFC000"/>
                </patternFill>
              </fill>
            </x14:dxf>
          </x14:cfRule>
          <x14:cfRule type="cellIs" priority="4112" operator="equal" id="{69D0B5B3-B75C-45D4-ABF7-AA5D3C3C636C}">
            <xm:f>Tables!$B$6</xm:f>
            <x14:dxf>
              <fill>
                <patternFill>
                  <bgColor rgb="FFFF0000"/>
                </patternFill>
              </fill>
            </x14:dxf>
          </x14:cfRule>
          <xm:sqref>F981:F983</xm:sqref>
        </x14:conditionalFormatting>
        <x14:conditionalFormatting xmlns:xm="http://schemas.microsoft.com/office/excel/2006/main">
          <x14:cfRule type="cellIs" priority="4105" operator="equal" id="{305A9E1B-0ABD-4B15-9236-824B9BFB582E}">
            <xm:f>Tables!$B$3</xm:f>
            <x14:dxf>
              <fill>
                <patternFill>
                  <bgColor rgb="FFFFFFCC"/>
                </patternFill>
              </fill>
            </x14:dxf>
          </x14:cfRule>
          <x14:cfRule type="cellIs" priority="4106" operator="equal" id="{40350ADC-E9A4-4BF2-933C-9DB36F615D16}">
            <xm:f>Tables!$B$4</xm:f>
            <x14:dxf>
              <fill>
                <patternFill>
                  <bgColor rgb="FF92D050"/>
                </patternFill>
              </fill>
            </x14:dxf>
          </x14:cfRule>
          <x14:cfRule type="cellIs" priority="4107" operator="equal" id="{3ECA5F2D-CD47-4D13-9F5B-04FB86A025B7}">
            <xm:f>Tables!$B$5</xm:f>
            <x14:dxf>
              <fill>
                <patternFill>
                  <bgColor rgb="FFFFC000"/>
                </patternFill>
              </fill>
            </x14:dxf>
          </x14:cfRule>
          <x14:cfRule type="cellIs" priority="4108" operator="equal" id="{722E25EB-62A1-489D-A456-57C503CD7FF4}">
            <xm:f>Tables!$B$6</xm:f>
            <x14:dxf>
              <fill>
                <patternFill>
                  <bgColor rgb="FFFF0000"/>
                </patternFill>
              </fill>
            </x14:dxf>
          </x14:cfRule>
          <xm:sqref>F990:F992</xm:sqref>
        </x14:conditionalFormatting>
        <x14:conditionalFormatting xmlns:xm="http://schemas.microsoft.com/office/excel/2006/main">
          <x14:cfRule type="cellIs" priority="4101" operator="equal" id="{5BE3B10F-1FF6-4724-8FD2-CB3E3623E228}">
            <xm:f>Tables!$B$3</xm:f>
            <x14:dxf>
              <fill>
                <patternFill>
                  <bgColor rgb="FFFFFFCC"/>
                </patternFill>
              </fill>
            </x14:dxf>
          </x14:cfRule>
          <x14:cfRule type="cellIs" priority="4102" operator="equal" id="{221F2455-C9BB-442A-85B0-B653DCF5DCB0}">
            <xm:f>Tables!$B$4</xm:f>
            <x14:dxf>
              <fill>
                <patternFill>
                  <bgColor rgb="FF92D050"/>
                </patternFill>
              </fill>
            </x14:dxf>
          </x14:cfRule>
          <x14:cfRule type="cellIs" priority="4103" operator="equal" id="{04DDF49B-6E45-40C4-87E3-604B80AB8418}">
            <xm:f>Tables!$B$5</xm:f>
            <x14:dxf>
              <fill>
                <patternFill>
                  <bgColor rgb="FFFFC000"/>
                </patternFill>
              </fill>
            </x14:dxf>
          </x14:cfRule>
          <x14:cfRule type="cellIs" priority="4104" operator="equal" id="{545ACBA5-ED60-44FF-A1B4-C82EF56CE9CB}">
            <xm:f>Tables!$B$6</xm:f>
            <x14:dxf>
              <fill>
                <patternFill>
                  <bgColor rgb="FFFF0000"/>
                </patternFill>
              </fill>
            </x14:dxf>
          </x14:cfRule>
          <xm:sqref>F999:F1001</xm:sqref>
        </x14:conditionalFormatting>
        <x14:conditionalFormatting xmlns:xm="http://schemas.microsoft.com/office/excel/2006/main">
          <x14:cfRule type="cellIs" priority="4097" operator="equal" id="{B6675649-8128-42C2-9A26-2136AC0BE78B}">
            <xm:f>Tables!$B$3</xm:f>
            <x14:dxf>
              <fill>
                <patternFill>
                  <bgColor rgb="FFFFFFCC"/>
                </patternFill>
              </fill>
            </x14:dxf>
          </x14:cfRule>
          <x14:cfRule type="cellIs" priority="4098" operator="equal" id="{61CE8B7F-B261-4CCE-BFB3-B9E5B49D9ABF}">
            <xm:f>Tables!$B$4</xm:f>
            <x14:dxf>
              <fill>
                <patternFill>
                  <bgColor rgb="FF92D050"/>
                </patternFill>
              </fill>
            </x14:dxf>
          </x14:cfRule>
          <x14:cfRule type="cellIs" priority="4099" operator="equal" id="{C2B6D4A8-BB01-4FE4-A948-88EB84AFA6BF}">
            <xm:f>Tables!$B$5</xm:f>
            <x14:dxf>
              <fill>
                <patternFill>
                  <bgColor rgb="FFFFC000"/>
                </patternFill>
              </fill>
            </x14:dxf>
          </x14:cfRule>
          <x14:cfRule type="cellIs" priority="4100" operator="equal" id="{935E2D45-1B66-4FD1-AD8A-11BB9A2F5D44}">
            <xm:f>Tables!$B$6</xm:f>
            <x14:dxf>
              <fill>
                <patternFill>
                  <bgColor rgb="FFFF0000"/>
                </patternFill>
              </fill>
            </x14:dxf>
          </x14:cfRule>
          <xm:sqref>F1009:F1012</xm:sqref>
        </x14:conditionalFormatting>
        <x14:conditionalFormatting xmlns:xm="http://schemas.microsoft.com/office/excel/2006/main">
          <x14:cfRule type="cellIs" priority="4093" operator="equal" id="{ED1286DE-BE37-4BAB-A264-156EC06F4C96}">
            <xm:f>Tables!$B$3</xm:f>
            <x14:dxf>
              <fill>
                <patternFill>
                  <bgColor rgb="FFFFFFCC"/>
                </patternFill>
              </fill>
            </x14:dxf>
          </x14:cfRule>
          <x14:cfRule type="cellIs" priority="4094" operator="equal" id="{A5FF7C5E-0828-4722-B306-7D027A9CF8DC}">
            <xm:f>Tables!$B$4</xm:f>
            <x14:dxf>
              <fill>
                <patternFill>
                  <bgColor rgb="FF92D050"/>
                </patternFill>
              </fill>
            </x14:dxf>
          </x14:cfRule>
          <x14:cfRule type="cellIs" priority="4095" operator="equal" id="{2AA21464-40EF-41FE-AEAB-6A4453AA85C1}">
            <xm:f>Tables!$B$5</xm:f>
            <x14:dxf>
              <fill>
                <patternFill>
                  <bgColor rgb="FFFFC000"/>
                </patternFill>
              </fill>
            </x14:dxf>
          </x14:cfRule>
          <x14:cfRule type="cellIs" priority="4096" operator="equal" id="{89E99F9B-414B-4B77-85B9-CD7E998D3329}">
            <xm:f>Tables!$B$6</xm:f>
            <x14:dxf>
              <fill>
                <patternFill>
                  <bgColor rgb="FFFF0000"/>
                </patternFill>
              </fill>
            </x14:dxf>
          </x14:cfRule>
          <xm:sqref>F1020:F1023</xm:sqref>
        </x14:conditionalFormatting>
        <x14:conditionalFormatting xmlns:xm="http://schemas.microsoft.com/office/excel/2006/main">
          <x14:cfRule type="cellIs" priority="4089" operator="equal" id="{7F127043-3D37-426E-BA55-62B51CAB73F6}">
            <xm:f>Tables!$B$3</xm:f>
            <x14:dxf>
              <fill>
                <patternFill>
                  <bgColor rgb="FFFFFFCC"/>
                </patternFill>
              </fill>
            </x14:dxf>
          </x14:cfRule>
          <x14:cfRule type="cellIs" priority="4090" operator="equal" id="{3E5AF285-8F67-4C1A-BF22-F1D833511D62}">
            <xm:f>Tables!$B$4</xm:f>
            <x14:dxf>
              <fill>
                <patternFill>
                  <bgColor rgb="FF92D050"/>
                </patternFill>
              </fill>
            </x14:dxf>
          </x14:cfRule>
          <x14:cfRule type="cellIs" priority="4091" operator="equal" id="{34F39355-6535-46DF-A534-7804E267EF28}">
            <xm:f>Tables!$B$5</xm:f>
            <x14:dxf>
              <fill>
                <patternFill>
                  <bgColor rgb="FFFFC000"/>
                </patternFill>
              </fill>
            </x14:dxf>
          </x14:cfRule>
          <x14:cfRule type="cellIs" priority="4092" operator="equal" id="{0B638B01-E9FB-470C-AE8F-E747BA188CEA}">
            <xm:f>Tables!$B$6</xm:f>
            <x14:dxf>
              <fill>
                <patternFill>
                  <bgColor rgb="FFFF0000"/>
                </patternFill>
              </fill>
            </x14:dxf>
          </x14:cfRule>
          <xm:sqref>F1030:F1033</xm:sqref>
        </x14:conditionalFormatting>
        <x14:conditionalFormatting xmlns:xm="http://schemas.microsoft.com/office/excel/2006/main">
          <x14:cfRule type="cellIs" priority="4085" operator="equal" id="{B72DABC1-092A-4C37-B53E-029B4FD7FFD5}">
            <xm:f>Tables!$B$3</xm:f>
            <x14:dxf>
              <fill>
                <patternFill>
                  <bgColor rgb="FFFFFFCC"/>
                </patternFill>
              </fill>
            </x14:dxf>
          </x14:cfRule>
          <x14:cfRule type="cellIs" priority="4086" operator="equal" id="{5B338A4C-63E7-456A-963B-041A42126031}">
            <xm:f>Tables!$B$4</xm:f>
            <x14:dxf>
              <fill>
                <patternFill>
                  <bgColor rgb="FF92D050"/>
                </patternFill>
              </fill>
            </x14:dxf>
          </x14:cfRule>
          <x14:cfRule type="cellIs" priority="4087" operator="equal" id="{0284CA4E-BB42-4842-B142-F7C47D9A579C}">
            <xm:f>Tables!$B$5</xm:f>
            <x14:dxf>
              <fill>
                <patternFill>
                  <bgColor rgb="FFFFC000"/>
                </patternFill>
              </fill>
            </x14:dxf>
          </x14:cfRule>
          <x14:cfRule type="cellIs" priority="4088" operator="equal" id="{03990955-FAD1-484F-AF26-3073A99B00DC}">
            <xm:f>Tables!$B$6</xm:f>
            <x14:dxf>
              <fill>
                <patternFill>
                  <bgColor rgb="FFFF0000"/>
                </patternFill>
              </fill>
            </x14:dxf>
          </x14:cfRule>
          <xm:sqref>F1040:F1042</xm:sqref>
        </x14:conditionalFormatting>
        <x14:conditionalFormatting xmlns:xm="http://schemas.microsoft.com/office/excel/2006/main">
          <x14:cfRule type="cellIs" priority="4081" operator="equal" id="{54956A25-54EF-47B3-B6B8-68958A154C81}">
            <xm:f>Tables!$B$3</xm:f>
            <x14:dxf>
              <fill>
                <patternFill>
                  <bgColor rgb="FFFFFFCC"/>
                </patternFill>
              </fill>
            </x14:dxf>
          </x14:cfRule>
          <x14:cfRule type="cellIs" priority="4082" operator="equal" id="{CA2EB907-EC00-4469-B871-CFBBE669622F}">
            <xm:f>Tables!$B$4</xm:f>
            <x14:dxf>
              <fill>
                <patternFill>
                  <bgColor rgb="FF92D050"/>
                </patternFill>
              </fill>
            </x14:dxf>
          </x14:cfRule>
          <x14:cfRule type="cellIs" priority="4083" operator="equal" id="{B16E949A-94CF-4AF6-BB1B-BCFC20733ED3}">
            <xm:f>Tables!$B$5</xm:f>
            <x14:dxf>
              <fill>
                <patternFill>
                  <bgColor rgb="FFFFC000"/>
                </patternFill>
              </fill>
            </x14:dxf>
          </x14:cfRule>
          <x14:cfRule type="cellIs" priority="4084" operator="equal" id="{4CFBF742-B0DB-4AA9-9E69-148086F6511F}">
            <xm:f>Tables!$B$6</xm:f>
            <x14:dxf>
              <fill>
                <patternFill>
                  <bgColor rgb="FFFF0000"/>
                </patternFill>
              </fill>
            </x14:dxf>
          </x14:cfRule>
          <xm:sqref>F1049:F1051</xm:sqref>
        </x14:conditionalFormatting>
        <x14:conditionalFormatting xmlns:xm="http://schemas.microsoft.com/office/excel/2006/main">
          <x14:cfRule type="cellIs" priority="4077" operator="equal" id="{5E8B5BED-CB7F-4684-9869-6C9265FF1C95}">
            <xm:f>Tables!$B$3</xm:f>
            <x14:dxf>
              <fill>
                <patternFill>
                  <bgColor rgb="FFFFFFCC"/>
                </patternFill>
              </fill>
            </x14:dxf>
          </x14:cfRule>
          <x14:cfRule type="cellIs" priority="4078" operator="equal" id="{1381566C-B5E0-48D2-832A-015C3B6250F8}">
            <xm:f>Tables!$B$4</xm:f>
            <x14:dxf>
              <fill>
                <patternFill>
                  <bgColor rgb="FF92D050"/>
                </patternFill>
              </fill>
            </x14:dxf>
          </x14:cfRule>
          <x14:cfRule type="cellIs" priority="4079" operator="equal" id="{20E2CB75-A7D4-4A4F-9795-79434927A478}">
            <xm:f>Tables!$B$5</xm:f>
            <x14:dxf>
              <fill>
                <patternFill>
                  <bgColor rgb="FFFFC000"/>
                </patternFill>
              </fill>
            </x14:dxf>
          </x14:cfRule>
          <x14:cfRule type="cellIs" priority="4080" operator="equal" id="{E9AB8C20-167A-40B5-A945-6DD7BA2E10A4}">
            <xm:f>Tables!$B$6</xm:f>
            <x14:dxf>
              <fill>
                <patternFill>
                  <bgColor rgb="FFFF0000"/>
                </patternFill>
              </fill>
            </x14:dxf>
          </x14:cfRule>
          <xm:sqref>F1058:F1060</xm:sqref>
        </x14:conditionalFormatting>
        <x14:conditionalFormatting xmlns:xm="http://schemas.microsoft.com/office/excel/2006/main">
          <x14:cfRule type="cellIs" priority="4073" operator="equal" id="{EFA049E7-8058-49A4-9ED3-02A8C8F94280}">
            <xm:f>Tables!$B$3</xm:f>
            <x14:dxf>
              <fill>
                <patternFill>
                  <bgColor rgb="FFFFFFCC"/>
                </patternFill>
              </fill>
            </x14:dxf>
          </x14:cfRule>
          <x14:cfRule type="cellIs" priority="4074" operator="equal" id="{ABAA6C55-2AFB-495D-92F3-4DD60B9E42B3}">
            <xm:f>Tables!$B$4</xm:f>
            <x14:dxf>
              <fill>
                <patternFill>
                  <bgColor rgb="FF92D050"/>
                </patternFill>
              </fill>
            </x14:dxf>
          </x14:cfRule>
          <x14:cfRule type="cellIs" priority="4075" operator="equal" id="{260F954F-8705-4457-9953-AE92025880F5}">
            <xm:f>Tables!$B$5</xm:f>
            <x14:dxf>
              <fill>
                <patternFill>
                  <bgColor rgb="FFFFC000"/>
                </patternFill>
              </fill>
            </x14:dxf>
          </x14:cfRule>
          <x14:cfRule type="cellIs" priority="4076" operator="equal" id="{9835A2FB-19D2-4E1C-96AF-17643A162EF6}">
            <xm:f>Tables!$B$6</xm:f>
            <x14:dxf>
              <fill>
                <patternFill>
                  <bgColor rgb="FFFF0000"/>
                </patternFill>
              </fill>
            </x14:dxf>
          </x14:cfRule>
          <xm:sqref>F1067:F1069</xm:sqref>
        </x14:conditionalFormatting>
        <x14:conditionalFormatting xmlns:xm="http://schemas.microsoft.com/office/excel/2006/main">
          <x14:cfRule type="cellIs" priority="4069" operator="equal" id="{3B4310B3-F8E8-4015-9449-A5D2138A832A}">
            <xm:f>Tables!$B$3</xm:f>
            <x14:dxf>
              <fill>
                <patternFill>
                  <bgColor rgb="FFFFFFCC"/>
                </patternFill>
              </fill>
            </x14:dxf>
          </x14:cfRule>
          <x14:cfRule type="cellIs" priority="4070" operator="equal" id="{755BB170-E78C-4ABB-BAFC-AC9D970E4BF9}">
            <xm:f>Tables!$B$4</xm:f>
            <x14:dxf>
              <fill>
                <patternFill>
                  <bgColor rgb="FF92D050"/>
                </patternFill>
              </fill>
            </x14:dxf>
          </x14:cfRule>
          <x14:cfRule type="cellIs" priority="4071" operator="equal" id="{E6A9B913-8076-43FA-AFC2-C94E6E46B74B}">
            <xm:f>Tables!$B$5</xm:f>
            <x14:dxf>
              <fill>
                <patternFill>
                  <bgColor rgb="FFFFC000"/>
                </patternFill>
              </fill>
            </x14:dxf>
          </x14:cfRule>
          <x14:cfRule type="cellIs" priority="4072" operator="equal" id="{007DA74C-75D2-4F86-BAE3-A8CD51A1D9D1}">
            <xm:f>Tables!$B$6</xm:f>
            <x14:dxf>
              <fill>
                <patternFill>
                  <bgColor rgb="FFFF0000"/>
                </patternFill>
              </fill>
            </x14:dxf>
          </x14:cfRule>
          <xm:sqref>F1076:F1078</xm:sqref>
        </x14:conditionalFormatting>
        <x14:conditionalFormatting xmlns:xm="http://schemas.microsoft.com/office/excel/2006/main">
          <x14:cfRule type="cellIs" priority="4065" operator="equal" id="{E993EB5D-F12D-467E-8C66-82D782A2F836}">
            <xm:f>Tables!$B$3</xm:f>
            <x14:dxf>
              <fill>
                <patternFill>
                  <bgColor rgb="FFFFFFCC"/>
                </patternFill>
              </fill>
            </x14:dxf>
          </x14:cfRule>
          <x14:cfRule type="cellIs" priority="4066" operator="equal" id="{3E71199D-4CE9-4627-A380-0E818F9713CA}">
            <xm:f>Tables!$B$4</xm:f>
            <x14:dxf>
              <fill>
                <patternFill>
                  <bgColor rgb="FF92D050"/>
                </patternFill>
              </fill>
            </x14:dxf>
          </x14:cfRule>
          <x14:cfRule type="cellIs" priority="4067" operator="equal" id="{0BEFA43A-565A-4D7C-8C16-0B060EDC7182}">
            <xm:f>Tables!$B$5</xm:f>
            <x14:dxf>
              <fill>
                <patternFill>
                  <bgColor rgb="FFFFC000"/>
                </patternFill>
              </fill>
            </x14:dxf>
          </x14:cfRule>
          <x14:cfRule type="cellIs" priority="4068" operator="equal" id="{6A74A3D4-7C8B-4650-8991-CCFB51558B7A}">
            <xm:f>Tables!$B$6</xm:f>
            <x14:dxf>
              <fill>
                <patternFill>
                  <bgColor rgb="FFFF0000"/>
                </patternFill>
              </fill>
            </x14:dxf>
          </x14:cfRule>
          <xm:sqref>F1085:F1087</xm:sqref>
        </x14:conditionalFormatting>
        <x14:conditionalFormatting xmlns:xm="http://schemas.microsoft.com/office/excel/2006/main">
          <x14:cfRule type="cellIs" priority="4061" operator="equal" id="{9E120A25-7988-4EC1-B266-282F2D807BAF}">
            <xm:f>Tables!$B$3</xm:f>
            <x14:dxf>
              <fill>
                <patternFill>
                  <bgColor rgb="FFFFFFCC"/>
                </patternFill>
              </fill>
            </x14:dxf>
          </x14:cfRule>
          <x14:cfRule type="cellIs" priority="4062" operator="equal" id="{54264282-01CA-4C27-9C70-D79745ACB1E4}">
            <xm:f>Tables!$B$4</xm:f>
            <x14:dxf>
              <fill>
                <patternFill>
                  <bgColor rgb="FF92D050"/>
                </patternFill>
              </fill>
            </x14:dxf>
          </x14:cfRule>
          <x14:cfRule type="cellIs" priority="4063" operator="equal" id="{D5226FF5-BFF1-405C-8DCE-1007C93D79E6}">
            <xm:f>Tables!$B$5</xm:f>
            <x14:dxf>
              <fill>
                <patternFill>
                  <bgColor rgb="FFFFC000"/>
                </patternFill>
              </fill>
            </x14:dxf>
          </x14:cfRule>
          <x14:cfRule type="cellIs" priority="4064" operator="equal" id="{696C6F6C-8C46-4ADC-AF82-6FC188854C34}">
            <xm:f>Tables!$B$6</xm:f>
            <x14:dxf>
              <fill>
                <patternFill>
                  <bgColor rgb="FFFF0000"/>
                </patternFill>
              </fill>
            </x14:dxf>
          </x14:cfRule>
          <xm:sqref>F1095:F1097</xm:sqref>
        </x14:conditionalFormatting>
        <x14:conditionalFormatting xmlns:xm="http://schemas.microsoft.com/office/excel/2006/main">
          <x14:cfRule type="cellIs" priority="4057" operator="equal" id="{6185ECF0-3021-453B-BAD3-FE71C337EAAA}">
            <xm:f>Tables!$B$3</xm:f>
            <x14:dxf>
              <fill>
                <patternFill>
                  <bgColor rgb="FFFFFFCC"/>
                </patternFill>
              </fill>
            </x14:dxf>
          </x14:cfRule>
          <x14:cfRule type="cellIs" priority="4058" operator="equal" id="{55E358C6-81EE-4BA5-A6DF-E30E61493424}">
            <xm:f>Tables!$B$4</xm:f>
            <x14:dxf>
              <fill>
                <patternFill>
                  <bgColor rgb="FF92D050"/>
                </patternFill>
              </fill>
            </x14:dxf>
          </x14:cfRule>
          <x14:cfRule type="cellIs" priority="4059" operator="equal" id="{01BDF574-A4C8-4241-84F7-76C2918E9AF5}">
            <xm:f>Tables!$B$5</xm:f>
            <x14:dxf>
              <fill>
                <patternFill>
                  <bgColor rgb="FFFFC000"/>
                </patternFill>
              </fill>
            </x14:dxf>
          </x14:cfRule>
          <x14:cfRule type="cellIs" priority="4060" operator="equal" id="{C1EDE8FC-9A36-46E5-9D0B-F576111DECF0}">
            <xm:f>Tables!$B$6</xm:f>
            <x14:dxf>
              <fill>
                <patternFill>
                  <bgColor rgb="FFFF0000"/>
                </patternFill>
              </fill>
            </x14:dxf>
          </x14:cfRule>
          <xm:sqref>F1106:F1107</xm:sqref>
        </x14:conditionalFormatting>
        <x14:conditionalFormatting xmlns:xm="http://schemas.microsoft.com/office/excel/2006/main">
          <x14:cfRule type="cellIs" priority="4053" operator="equal" id="{08236D23-F0BC-4C92-92C0-2F11B667338A}">
            <xm:f>Tables!$B$3</xm:f>
            <x14:dxf>
              <fill>
                <patternFill>
                  <bgColor rgb="FFFFFFCC"/>
                </patternFill>
              </fill>
            </x14:dxf>
          </x14:cfRule>
          <x14:cfRule type="cellIs" priority="4054" operator="equal" id="{2C25F68B-B95E-454B-BF50-BAF532F2F3A8}">
            <xm:f>Tables!$B$4</xm:f>
            <x14:dxf>
              <fill>
                <patternFill>
                  <bgColor rgb="FF92D050"/>
                </patternFill>
              </fill>
            </x14:dxf>
          </x14:cfRule>
          <x14:cfRule type="cellIs" priority="4055" operator="equal" id="{3ABC0628-3CE5-4C02-BD46-212886AEE51D}">
            <xm:f>Tables!$B$5</xm:f>
            <x14:dxf>
              <fill>
                <patternFill>
                  <bgColor rgb="FFFFC000"/>
                </patternFill>
              </fill>
            </x14:dxf>
          </x14:cfRule>
          <x14:cfRule type="cellIs" priority="4056" operator="equal" id="{6925E2AB-0DAE-4A68-9B2F-C0364C090C84}">
            <xm:f>Tables!$B$6</xm:f>
            <x14:dxf>
              <fill>
                <patternFill>
                  <bgColor rgb="FFFF0000"/>
                </patternFill>
              </fill>
            </x14:dxf>
          </x14:cfRule>
          <xm:sqref>F1115:F1117</xm:sqref>
        </x14:conditionalFormatting>
        <x14:conditionalFormatting xmlns:xm="http://schemas.microsoft.com/office/excel/2006/main">
          <x14:cfRule type="cellIs" priority="4049" operator="equal" id="{1697E244-67C5-43E1-B036-5021A8BD68B2}">
            <xm:f>Tables!$B$3</xm:f>
            <x14:dxf>
              <fill>
                <patternFill>
                  <bgColor rgb="FFFFFFCC"/>
                </patternFill>
              </fill>
            </x14:dxf>
          </x14:cfRule>
          <x14:cfRule type="cellIs" priority="4050" operator="equal" id="{A0743F30-6F78-4B85-A598-368E0BC24773}">
            <xm:f>Tables!$B$4</xm:f>
            <x14:dxf>
              <fill>
                <patternFill>
                  <bgColor rgb="FF92D050"/>
                </patternFill>
              </fill>
            </x14:dxf>
          </x14:cfRule>
          <x14:cfRule type="cellIs" priority="4051" operator="equal" id="{3C5B1AEC-5973-494E-89E3-448E7B5C31BF}">
            <xm:f>Tables!$B$5</xm:f>
            <x14:dxf>
              <fill>
                <patternFill>
                  <bgColor rgb="FFFFC000"/>
                </patternFill>
              </fill>
            </x14:dxf>
          </x14:cfRule>
          <x14:cfRule type="cellIs" priority="4052" operator="equal" id="{3DAB0E85-CBD1-4D1D-B784-D5F0D03B00E0}">
            <xm:f>Tables!$B$6</xm:f>
            <x14:dxf>
              <fill>
                <patternFill>
                  <bgColor rgb="FFFF0000"/>
                </patternFill>
              </fill>
            </x14:dxf>
          </x14:cfRule>
          <xm:sqref>F1125:F1127</xm:sqref>
        </x14:conditionalFormatting>
        <x14:conditionalFormatting xmlns:xm="http://schemas.microsoft.com/office/excel/2006/main">
          <x14:cfRule type="cellIs" priority="4045" operator="equal" id="{21EA76A2-B00A-4A09-8823-9AC86988E496}">
            <xm:f>Tables!$B$3</xm:f>
            <x14:dxf>
              <fill>
                <patternFill>
                  <bgColor rgb="FFFFFFCC"/>
                </patternFill>
              </fill>
            </x14:dxf>
          </x14:cfRule>
          <x14:cfRule type="cellIs" priority="4046" operator="equal" id="{143F4BA3-3968-46FA-898B-5A7E00CFF940}">
            <xm:f>Tables!$B$4</xm:f>
            <x14:dxf>
              <fill>
                <patternFill>
                  <bgColor rgb="FF92D050"/>
                </patternFill>
              </fill>
            </x14:dxf>
          </x14:cfRule>
          <x14:cfRule type="cellIs" priority="4047" operator="equal" id="{649FAF94-6A19-4A71-A4D6-AD8FAD820745}">
            <xm:f>Tables!$B$5</xm:f>
            <x14:dxf>
              <fill>
                <patternFill>
                  <bgColor rgb="FFFFC000"/>
                </patternFill>
              </fill>
            </x14:dxf>
          </x14:cfRule>
          <x14:cfRule type="cellIs" priority="4048" operator="equal" id="{C125C97B-5F00-4179-8708-D3B053A5A186}">
            <xm:f>Tables!$B$6</xm:f>
            <x14:dxf>
              <fill>
                <patternFill>
                  <bgColor rgb="FFFF0000"/>
                </patternFill>
              </fill>
            </x14:dxf>
          </x14:cfRule>
          <xm:sqref>F1135:F1137</xm:sqref>
        </x14:conditionalFormatting>
        <x14:conditionalFormatting xmlns:xm="http://schemas.microsoft.com/office/excel/2006/main">
          <x14:cfRule type="cellIs" priority="4041" operator="equal" id="{9D0C5035-498E-4A51-820D-5A2E3B772F49}">
            <xm:f>Tables!$B$3</xm:f>
            <x14:dxf>
              <fill>
                <patternFill>
                  <bgColor rgb="FFFFFFCC"/>
                </patternFill>
              </fill>
            </x14:dxf>
          </x14:cfRule>
          <x14:cfRule type="cellIs" priority="4042" operator="equal" id="{13F87438-4885-40B7-8F91-602EABBB67E5}">
            <xm:f>Tables!$B$4</xm:f>
            <x14:dxf>
              <fill>
                <patternFill>
                  <bgColor rgb="FF92D050"/>
                </patternFill>
              </fill>
            </x14:dxf>
          </x14:cfRule>
          <x14:cfRule type="cellIs" priority="4043" operator="equal" id="{F7DF91B9-F49F-4D81-91F2-6E370ED7BE75}">
            <xm:f>Tables!$B$5</xm:f>
            <x14:dxf>
              <fill>
                <patternFill>
                  <bgColor rgb="FFFFC000"/>
                </patternFill>
              </fill>
            </x14:dxf>
          </x14:cfRule>
          <x14:cfRule type="cellIs" priority="4044" operator="equal" id="{73500BA3-AEF8-408F-B3BB-31429EC9AFF0}">
            <xm:f>Tables!$B$6</xm:f>
            <x14:dxf>
              <fill>
                <patternFill>
                  <bgColor rgb="FFFF0000"/>
                </patternFill>
              </fill>
            </x14:dxf>
          </x14:cfRule>
          <xm:sqref>F1145:F1147</xm:sqref>
        </x14:conditionalFormatting>
        <x14:conditionalFormatting xmlns:xm="http://schemas.microsoft.com/office/excel/2006/main">
          <x14:cfRule type="cellIs" priority="4037" operator="equal" id="{F9EAC355-E1F0-4CC6-B71C-40A2F2EC10B1}">
            <xm:f>Tables!$B$3</xm:f>
            <x14:dxf>
              <fill>
                <patternFill>
                  <bgColor rgb="FFFFFFCC"/>
                </patternFill>
              </fill>
            </x14:dxf>
          </x14:cfRule>
          <x14:cfRule type="cellIs" priority="4038" operator="equal" id="{48C568CE-1482-455F-B95A-DB85910A68D4}">
            <xm:f>Tables!$B$4</xm:f>
            <x14:dxf>
              <fill>
                <patternFill>
                  <bgColor rgb="FF92D050"/>
                </patternFill>
              </fill>
            </x14:dxf>
          </x14:cfRule>
          <x14:cfRule type="cellIs" priority="4039" operator="equal" id="{5AC7DA6B-1EAA-4E92-B09A-1D8D1A976B27}">
            <xm:f>Tables!$B$5</xm:f>
            <x14:dxf>
              <fill>
                <patternFill>
                  <bgColor rgb="FFFFC000"/>
                </patternFill>
              </fill>
            </x14:dxf>
          </x14:cfRule>
          <x14:cfRule type="cellIs" priority="4040" operator="equal" id="{AD548351-B58C-4801-80E7-F8E4CA6842B7}">
            <xm:f>Tables!$B$6</xm:f>
            <x14:dxf>
              <fill>
                <patternFill>
                  <bgColor rgb="FFFF0000"/>
                </patternFill>
              </fill>
            </x14:dxf>
          </x14:cfRule>
          <xm:sqref>F1155:F1157</xm:sqref>
        </x14:conditionalFormatting>
        <x14:conditionalFormatting xmlns:xm="http://schemas.microsoft.com/office/excel/2006/main">
          <x14:cfRule type="cellIs" priority="4033" operator="equal" id="{0787FDD6-8EFB-44B4-BAEC-07FD4E308508}">
            <xm:f>Tables!$B$3</xm:f>
            <x14:dxf>
              <fill>
                <patternFill>
                  <bgColor rgb="FFFFFFCC"/>
                </patternFill>
              </fill>
            </x14:dxf>
          </x14:cfRule>
          <x14:cfRule type="cellIs" priority="4034" operator="equal" id="{E47154AB-17C6-4DE6-8407-E73145917E87}">
            <xm:f>Tables!$B$4</xm:f>
            <x14:dxf>
              <fill>
                <patternFill>
                  <bgColor rgb="FF92D050"/>
                </patternFill>
              </fill>
            </x14:dxf>
          </x14:cfRule>
          <x14:cfRule type="cellIs" priority="4035" operator="equal" id="{9CC5C7BC-CF14-488B-B885-F7095FEF36C8}">
            <xm:f>Tables!$B$5</xm:f>
            <x14:dxf>
              <fill>
                <patternFill>
                  <bgColor rgb="FFFFC000"/>
                </patternFill>
              </fill>
            </x14:dxf>
          </x14:cfRule>
          <x14:cfRule type="cellIs" priority="4036" operator="equal" id="{169743D8-E0C5-495A-A272-D280562FE62B}">
            <xm:f>Tables!$B$6</xm:f>
            <x14:dxf>
              <fill>
                <patternFill>
                  <bgColor rgb="FFFF0000"/>
                </patternFill>
              </fill>
            </x14:dxf>
          </x14:cfRule>
          <xm:sqref>F1164:F1166</xm:sqref>
        </x14:conditionalFormatting>
        <x14:conditionalFormatting xmlns:xm="http://schemas.microsoft.com/office/excel/2006/main">
          <x14:cfRule type="cellIs" priority="4029" operator="equal" id="{6E891012-CB78-4EAF-B056-4A1593424104}">
            <xm:f>Tables!$B$3</xm:f>
            <x14:dxf>
              <fill>
                <patternFill>
                  <bgColor rgb="FFFFFFCC"/>
                </patternFill>
              </fill>
            </x14:dxf>
          </x14:cfRule>
          <x14:cfRule type="cellIs" priority="4030" operator="equal" id="{01B57D92-67F3-4237-8C8B-9D93D47AC526}">
            <xm:f>Tables!$B$4</xm:f>
            <x14:dxf>
              <fill>
                <patternFill>
                  <bgColor rgb="FF92D050"/>
                </patternFill>
              </fill>
            </x14:dxf>
          </x14:cfRule>
          <x14:cfRule type="cellIs" priority="4031" operator="equal" id="{7FF1CB1C-3DE0-4ADB-A5DC-3A0C26D8AA26}">
            <xm:f>Tables!$B$5</xm:f>
            <x14:dxf>
              <fill>
                <patternFill>
                  <bgColor rgb="FFFFC000"/>
                </patternFill>
              </fill>
            </x14:dxf>
          </x14:cfRule>
          <x14:cfRule type="cellIs" priority="4032" operator="equal" id="{70A23B34-E2E2-4360-B52F-D0080B1B03E1}">
            <xm:f>Tables!$B$6</xm:f>
            <x14:dxf>
              <fill>
                <patternFill>
                  <bgColor rgb="FFFF0000"/>
                </patternFill>
              </fill>
            </x14:dxf>
          </x14:cfRule>
          <xm:sqref>F1173:F1175</xm:sqref>
        </x14:conditionalFormatting>
        <x14:conditionalFormatting xmlns:xm="http://schemas.microsoft.com/office/excel/2006/main">
          <x14:cfRule type="cellIs" priority="4025" operator="equal" id="{F313DD53-013B-41EE-B557-F5D59702863B}">
            <xm:f>Tables!$B$3</xm:f>
            <x14:dxf>
              <fill>
                <patternFill>
                  <bgColor rgb="FFFFFFCC"/>
                </patternFill>
              </fill>
            </x14:dxf>
          </x14:cfRule>
          <x14:cfRule type="cellIs" priority="4026" operator="equal" id="{39682421-1BB2-4743-9D2B-D40C3C2FC49D}">
            <xm:f>Tables!$B$4</xm:f>
            <x14:dxf>
              <fill>
                <patternFill>
                  <bgColor rgb="FF92D050"/>
                </patternFill>
              </fill>
            </x14:dxf>
          </x14:cfRule>
          <x14:cfRule type="cellIs" priority="4027" operator="equal" id="{7C32CB13-CD81-4BED-97BA-78B0DB16D8A9}">
            <xm:f>Tables!$B$5</xm:f>
            <x14:dxf>
              <fill>
                <patternFill>
                  <bgColor rgb="FFFFC000"/>
                </patternFill>
              </fill>
            </x14:dxf>
          </x14:cfRule>
          <x14:cfRule type="cellIs" priority="4028" operator="equal" id="{6C3ADF58-5B20-4496-A277-647943B900D6}">
            <xm:f>Tables!$B$6</xm:f>
            <x14:dxf>
              <fill>
                <patternFill>
                  <bgColor rgb="FFFF0000"/>
                </patternFill>
              </fill>
            </x14:dxf>
          </x14:cfRule>
          <xm:sqref>F1183:F1185</xm:sqref>
        </x14:conditionalFormatting>
        <x14:conditionalFormatting xmlns:xm="http://schemas.microsoft.com/office/excel/2006/main">
          <x14:cfRule type="cellIs" priority="4021" operator="equal" id="{49F97BE1-DA78-4BBB-A872-F19CDB80ED6D}">
            <xm:f>Tables!$B$3</xm:f>
            <x14:dxf>
              <fill>
                <patternFill>
                  <bgColor rgb="FFFFFFCC"/>
                </patternFill>
              </fill>
            </x14:dxf>
          </x14:cfRule>
          <x14:cfRule type="cellIs" priority="4022" operator="equal" id="{2C3FC71B-2EF7-431C-B912-C6EEBFC8357A}">
            <xm:f>Tables!$B$4</xm:f>
            <x14:dxf>
              <fill>
                <patternFill>
                  <bgColor rgb="FF92D050"/>
                </patternFill>
              </fill>
            </x14:dxf>
          </x14:cfRule>
          <x14:cfRule type="cellIs" priority="4023" operator="equal" id="{4C4733FE-AAD2-4242-8E82-CD68B1DE47C0}">
            <xm:f>Tables!$B$5</xm:f>
            <x14:dxf>
              <fill>
                <patternFill>
                  <bgColor rgb="FFFFC000"/>
                </patternFill>
              </fill>
            </x14:dxf>
          </x14:cfRule>
          <x14:cfRule type="cellIs" priority="4024" operator="equal" id="{70AECC49-18D2-44D0-9160-6627436EBF6B}">
            <xm:f>Tables!$B$6</xm:f>
            <x14:dxf>
              <fill>
                <patternFill>
                  <bgColor rgb="FFFF0000"/>
                </patternFill>
              </fill>
            </x14:dxf>
          </x14:cfRule>
          <xm:sqref>F1193:F1195</xm:sqref>
        </x14:conditionalFormatting>
        <x14:conditionalFormatting xmlns:xm="http://schemas.microsoft.com/office/excel/2006/main">
          <x14:cfRule type="cellIs" priority="4017" operator="equal" id="{C95A9EC6-A255-4C10-A7C0-D11B849AC271}">
            <xm:f>Tables!$B$3</xm:f>
            <x14:dxf>
              <fill>
                <patternFill>
                  <bgColor rgb="FFFFFFCC"/>
                </patternFill>
              </fill>
            </x14:dxf>
          </x14:cfRule>
          <x14:cfRule type="cellIs" priority="4018" operator="equal" id="{832FABE4-7E2E-472C-86F3-B34FB2178764}">
            <xm:f>Tables!$B$4</xm:f>
            <x14:dxf>
              <fill>
                <patternFill>
                  <bgColor rgb="FF92D050"/>
                </patternFill>
              </fill>
            </x14:dxf>
          </x14:cfRule>
          <x14:cfRule type="cellIs" priority="4019" operator="equal" id="{CCBD4E2D-5395-4074-A1D3-E8F877C014B5}">
            <xm:f>Tables!$B$5</xm:f>
            <x14:dxf>
              <fill>
                <patternFill>
                  <bgColor rgb="FFFFC000"/>
                </patternFill>
              </fill>
            </x14:dxf>
          </x14:cfRule>
          <x14:cfRule type="cellIs" priority="4020" operator="equal" id="{850DB2CD-88CF-4829-AB96-8A0FB0B9CFCF}">
            <xm:f>Tables!$B$6</xm:f>
            <x14:dxf>
              <fill>
                <patternFill>
                  <bgColor rgb="FFFF0000"/>
                </patternFill>
              </fill>
            </x14:dxf>
          </x14:cfRule>
          <xm:sqref>F1203:F1205</xm:sqref>
        </x14:conditionalFormatting>
        <x14:conditionalFormatting xmlns:xm="http://schemas.microsoft.com/office/excel/2006/main">
          <x14:cfRule type="cellIs" priority="4013" operator="equal" id="{70DC6A38-B2C3-4255-8925-980DEB414311}">
            <xm:f>Tables!$B$3</xm:f>
            <x14:dxf>
              <fill>
                <patternFill>
                  <bgColor rgb="FFFFFFCC"/>
                </patternFill>
              </fill>
            </x14:dxf>
          </x14:cfRule>
          <x14:cfRule type="cellIs" priority="4014" operator="equal" id="{6A94484C-B026-4207-8FDB-5E462278627F}">
            <xm:f>Tables!$B$4</xm:f>
            <x14:dxf>
              <fill>
                <patternFill>
                  <bgColor rgb="FF92D050"/>
                </patternFill>
              </fill>
            </x14:dxf>
          </x14:cfRule>
          <x14:cfRule type="cellIs" priority="4015" operator="equal" id="{1A4B3D8F-752D-4A18-B93B-D0EBD2A1E7C0}">
            <xm:f>Tables!$B$5</xm:f>
            <x14:dxf>
              <fill>
                <patternFill>
                  <bgColor rgb="FFFFC000"/>
                </patternFill>
              </fill>
            </x14:dxf>
          </x14:cfRule>
          <x14:cfRule type="cellIs" priority="4016" operator="equal" id="{8B100973-A550-424F-AE4D-F9B93A7CEB23}">
            <xm:f>Tables!$B$6</xm:f>
            <x14:dxf>
              <fill>
                <patternFill>
                  <bgColor rgb="FFFF0000"/>
                </patternFill>
              </fill>
            </x14:dxf>
          </x14:cfRule>
          <xm:sqref>F1212:F1215</xm:sqref>
        </x14:conditionalFormatting>
        <x14:conditionalFormatting xmlns:xm="http://schemas.microsoft.com/office/excel/2006/main">
          <x14:cfRule type="cellIs" priority="4009" operator="equal" id="{5F928940-D3CC-4C0E-BE06-751DAAA72544}">
            <xm:f>Tables!$B$3</xm:f>
            <x14:dxf>
              <fill>
                <patternFill>
                  <bgColor rgb="FFFFFFCC"/>
                </patternFill>
              </fill>
            </x14:dxf>
          </x14:cfRule>
          <x14:cfRule type="cellIs" priority="4010" operator="equal" id="{FE810ABE-8395-48F7-B424-95DDC77E87A9}">
            <xm:f>Tables!$B$4</xm:f>
            <x14:dxf>
              <fill>
                <patternFill>
                  <bgColor rgb="FF92D050"/>
                </patternFill>
              </fill>
            </x14:dxf>
          </x14:cfRule>
          <x14:cfRule type="cellIs" priority="4011" operator="equal" id="{E9BF314F-F1C8-4EED-A42E-DC3F6EE85C9D}">
            <xm:f>Tables!$B$5</xm:f>
            <x14:dxf>
              <fill>
                <patternFill>
                  <bgColor rgb="FFFFC000"/>
                </patternFill>
              </fill>
            </x14:dxf>
          </x14:cfRule>
          <x14:cfRule type="cellIs" priority="4012" operator="equal" id="{B55DD8CD-31DF-4935-983A-F0A667C57349}">
            <xm:f>Tables!$B$6</xm:f>
            <x14:dxf>
              <fill>
                <patternFill>
                  <bgColor rgb="FFFF0000"/>
                </patternFill>
              </fill>
            </x14:dxf>
          </x14:cfRule>
          <xm:sqref>F1223:F1226</xm:sqref>
        </x14:conditionalFormatting>
        <x14:conditionalFormatting xmlns:xm="http://schemas.microsoft.com/office/excel/2006/main">
          <x14:cfRule type="cellIs" priority="4005" operator="equal" id="{68A1EEA5-8365-43D3-B4D2-2F4FCB8B61B8}">
            <xm:f>Tables!$B$3</xm:f>
            <x14:dxf>
              <fill>
                <patternFill>
                  <bgColor rgb="FFFFFFCC"/>
                </patternFill>
              </fill>
            </x14:dxf>
          </x14:cfRule>
          <x14:cfRule type="cellIs" priority="4006" operator="equal" id="{A0422935-BB0F-4695-BE7E-702146BF352C}">
            <xm:f>Tables!$B$4</xm:f>
            <x14:dxf>
              <fill>
                <patternFill>
                  <bgColor rgb="FF92D050"/>
                </patternFill>
              </fill>
            </x14:dxf>
          </x14:cfRule>
          <x14:cfRule type="cellIs" priority="4007" operator="equal" id="{A3644DC7-6DBA-466A-94E0-55293E98B186}">
            <xm:f>Tables!$B$5</xm:f>
            <x14:dxf>
              <fill>
                <patternFill>
                  <bgColor rgb="FFFFC000"/>
                </patternFill>
              </fill>
            </x14:dxf>
          </x14:cfRule>
          <x14:cfRule type="cellIs" priority="4008" operator="equal" id="{7740038F-1C26-4245-9C1A-ACF5285B265A}">
            <xm:f>Tables!$B$6</xm:f>
            <x14:dxf>
              <fill>
                <patternFill>
                  <bgColor rgb="FFFF0000"/>
                </patternFill>
              </fill>
            </x14:dxf>
          </x14:cfRule>
          <xm:sqref>F1234:F1237</xm:sqref>
        </x14:conditionalFormatting>
        <x14:conditionalFormatting xmlns:xm="http://schemas.microsoft.com/office/excel/2006/main">
          <x14:cfRule type="cellIs" priority="4001" operator="equal" id="{71B7B0E3-F213-491F-A306-28E157349BC0}">
            <xm:f>Tables!$B$3</xm:f>
            <x14:dxf>
              <fill>
                <patternFill>
                  <bgColor rgb="FFFFFFCC"/>
                </patternFill>
              </fill>
            </x14:dxf>
          </x14:cfRule>
          <x14:cfRule type="cellIs" priority="4002" operator="equal" id="{C76786CA-D444-4467-A784-49040AB92FD3}">
            <xm:f>Tables!$B$4</xm:f>
            <x14:dxf>
              <fill>
                <patternFill>
                  <bgColor rgb="FF92D050"/>
                </patternFill>
              </fill>
            </x14:dxf>
          </x14:cfRule>
          <x14:cfRule type="cellIs" priority="4003" operator="equal" id="{AF6BD812-3E57-4C3A-9223-B08D0E02CC32}">
            <xm:f>Tables!$B$5</xm:f>
            <x14:dxf>
              <fill>
                <patternFill>
                  <bgColor rgb="FFFFC000"/>
                </patternFill>
              </fill>
            </x14:dxf>
          </x14:cfRule>
          <x14:cfRule type="cellIs" priority="4004" operator="equal" id="{F04E6C7A-6CBA-452B-B28F-ACA895298762}">
            <xm:f>Tables!$B$6</xm:f>
            <x14:dxf>
              <fill>
                <patternFill>
                  <bgColor rgb="FFFF0000"/>
                </patternFill>
              </fill>
            </x14:dxf>
          </x14:cfRule>
          <xm:sqref>F1246:F1249</xm:sqref>
        </x14:conditionalFormatting>
        <x14:conditionalFormatting xmlns:xm="http://schemas.microsoft.com/office/excel/2006/main">
          <x14:cfRule type="cellIs" priority="3997" operator="equal" id="{1BD21B05-0BBB-4A5F-89BA-F7D6F74302E3}">
            <xm:f>Tables!$B$3</xm:f>
            <x14:dxf>
              <fill>
                <patternFill>
                  <bgColor rgb="FFFFFFCC"/>
                </patternFill>
              </fill>
            </x14:dxf>
          </x14:cfRule>
          <x14:cfRule type="cellIs" priority="3998" operator="equal" id="{E87DC3C1-A695-4227-AF6E-F0752BF5D262}">
            <xm:f>Tables!$B$4</xm:f>
            <x14:dxf>
              <fill>
                <patternFill>
                  <bgColor rgb="FF92D050"/>
                </patternFill>
              </fill>
            </x14:dxf>
          </x14:cfRule>
          <x14:cfRule type="cellIs" priority="3999" operator="equal" id="{8D4C5F1A-7FD5-4F78-9BD1-04187B5F994B}">
            <xm:f>Tables!$B$5</xm:f>
            <x14:dxf>
              <fill>
                <patternFill>
                  <bgColor rgb="FFFFC000"/>
                </patternFill>
              </fill>
            </x14:dxf>
          </x14:cfRule>
          <x14:cfRule type="cellIs" priority="4000" operator="equal" id="{FEEE012C-9AA6-480B-A6D9-9AEE60414006}">
            <xm:f>Tables!$B$6</xm:f>
            <x14:dxf>
              <fill>
                <patternFill>
                  <bgColor rgb="FFFF0000"/>
                </patternFill>
              </fill>
            </x14:dxf>
          </x14:cfRule>
          <xm:sqref>F1256:F1259</xm:sqref>
        </x14:conditionalFormatting>
        <x14:conditionalFormatting xmlns:xm="http://schemas.microsoft.com/office/excel/2006/main">
          <x14:cfRule type="cellIs" priority="3993" operator="equal" id="{A28494D2-01A9-42AD-87CB-1951734EB0FA}">
            <xm:f>Tables!$B$3</xm:f>
            <x14:dxf>
              <fill>
                <patternFill>
                  <bgColor rgb="FFFFFFCC"/>
                </patternFill>
              </fill>
            </x14:dxf>
          </x14:cfRule>
          <x14:cfRule type="cellIs" priority="3994" operator="equal" id="{5C619F59-F1D1-47A8-B3CA-F4BB421E0FA7}">
            <xm:f>Tables!$B$4</xm:f>
            <x14:dxf>
              <fill>
                <patternFill>
                  <bgColor rgb="FF92D050"/>
                </patternFill>
              </fill>
            </x14:dxf>
          </x14:cfRule>
          <x14:cfRule type="cellIs" priority="3995" operator="equal" id="{59B21218-BEF2-4ACE-A9C2-0C745F78BA13}">
            <xm:f>Tables!$B$5</xm:f>
            <x14:dxf>
              <fill>
                <patternFill>
                  <bgColor rgb="FFFFC000"/>
                </patternFill>
              </fill>
            </x14:dxf>
          </x14:cfRule>
          <x14:cfRule type="cellIs" priority="3996" operator="equal" id="{12AC2DF3-58EE-47E5-86BA-3FD9247674E5}">
            <xm:f>Tables!$B$6</xm:f>
            <x14:dxf>
              <fill>
                <patternFill>
                  <bgColor rgb="FFFF0000"/>
                </patternFill>
              </fill>
            </x14:dxf>
          </x14:cfRule>
          <xm:sqref>F1268:F1271</xm:sqref>
        </x14:conditionalFormatting>
        <x14:conditionalFormatting xmlns:xm="http://schemas.microsoft.com/office/excel/2006/main">
          <x14:cfRule type="cellIs" priority="3989" operator="equal" id="{64A6670B-9CB7-4E01-B3D1-DB2378446F47}">
            <xm:f>Tables!$B$3</xm:f>
            <x14:dxf>
              <fill>
                <patternFill>
                  <bgColor rgb="FFFFFFCC"/>
                </patternFill>
              </fill>
            </x14:dxf>
          </x14:cfRule>
          <x14:cfRule type="cellIs" priority="3990" operator="equal" id="{6E9175A3-C7F3-490F-A023-F0633700D912}">
            <xm:f>Tables!$B$4</xm:f>
            <x14:dxf>
              <fill>
                <patternFill>
                  <bgColor rgb="FF92D050"/>
                </patternFill>
              </fill>
            </x14:dxf>
          </x14:cfRule>
          <x14:cfRule type="cellIs" priority="3991" operator="equal" id="{CF44C331-40B6-45FE-85C8-137C6E0198E0}">
            <xm:f>Tables!$B$5</xm:f>
            <x14:dxf>
              <fill>
                <patternFill>
                  <bgColor rgb="FFFFC000"/>
                </patternFill>
              </fill>
            </x14:dxf>
          </x14:cfRule>
          <x14:cfRule type="cellIs" priority="3992" operator="equal" id="{85C87671-DDBA-46C5-A786-F0916D187BAD}">
            <xm:f>Tables!$B$6</xm:f>
            <x14:dxf>
              <fill>
                <patternFill>
                  <bgColor rgb="FFFF0000"/>
                </patternFill>
              </fill>
            </x14:dxf>
          </x14:cfRule>
          <xm:sqref>F1280:F1283</xm:sqref>
        </x14:conditionalFormatting>
        <x14:conditionalFormatting xmlns:xm="http://schemas.microsoft.com/office/excel/2006/main">
          <x14:cfRule type="cellIs" priority="3985" operator="equal" id="{45470CF3-F68D-4F41-B01E-E5B5476F04D4}">
            <xm:f>Tables!$B$3</xm:f>
            <x14:dxf>
              <fill>
                <patternFill>
                  <bgColor rgb="FFFFFFCC"/>
                </patternFill>
              </fill>
            </x14:dxf>
          </x14:cfRule>
          <x14:cfRule type="cellIs" priority="3986" operator="equal" id="{C87CF2E6-F945-4B93-9564-E6ED8A8DEF29}">
            <xm:f>Tables!$B$4</xm:f>
            <x14:dxf>
              <fill>
                <patternFill>
                  <bgColor rgb="FF92D050"/>
                </patternFill>
              </fill>
            </x14:dxf>
          </x14:cfRule>
          <x14:cfRule type="cellIs" priority="3987" operator="equal" id="{DA30F57C-D895-4AEB-A812-3C07106AE696}">
            <xm:f>Tables!$B$5</xm:f>
            <x14:dxf>
              <fill>
                <patternFill>
                  <bgColor rgb="FFFFC000"/>
                </patternFill>
              </fill>
            </x14:dxf>
          </x14:cfRule>
          <x14:cfRule type="cellIs" priority="3988" operator="equal" id="{8EB0578F-DF62-4370-A55E-8FE536B3E81E}">
            <xm:f>Tables!$B$6</xm:f>
            <x14:dxf>
              <fill>
                <patternFill>
                  <bgColor rgb="FFFF0000"/>
                </patternFill>
              </fill>
            </x14:dxf>
          </x14:cfRule>
          <xm:sqref>F1291:F1293</xm:sqref>
        </x14:conditionalFormatting>
        <x14:conditionalFormatting xmlns:xm="http://schemas.microsoft.com/office/excel/2006/main">
          <x14:cfRule type="cellIs" priority="3981" operator="equal" id="{44C1FE9A-860F-4F49-9A2C-78F3E66958E7}">
            <xm:f>Tables!$B$3</xm:f>
            <x14:dxf>
              <fill>
                <patternFill>
                  <bgColor rgb="FFFFFFCC"/>
                </patternFill>
              </fill>
            </x14:dxf>
          </x14:cfRule>
          <x14:cfRule type="cellIs" priority="3982" operator="equal" id="{F527A61F-2293-4EEF-92BA-494D496E3B1A}">
            <xm:f>Tables!$B$4</xm:f>
            <x14:dxf>
              <fill>
                <patternFill>
                  <bgColor rgb="FF92D050"/>
                </patternFill>
              </fill>
            </x14:dxf>
          </x14:cfRule>
          <x14:cfRule type="cellIs" priority="3983" operator="equal" id="{8B5D6370-F226-43D2-A0F0-EE3DF7DC0A9A}">
            <xm:f>Tables!$B$5</xm:f>
            <x14:dxf>
              <fill>
                <patternFill>
                  <bgColor rgb="FFFFC000"/>
                </patternFill>
              </fill>
            </x14:dxf>
          </x14:cfRule>
          <x14:cfRule type="cellIs" priority="3984" operator="equal" id="{D06ABDE0-3D34-47AB-AB9D-88A95AB0C71C}">
            <xm:f>Tables!$B$6</xm:f>
            <x14:dxf>
              <fill>
                <patternFill>
                  <bgColor rgb="FFFF0000"/>
                </patternFill>
              </fill>
            </x14:dxf>
          </x14:cfRule>
          <xm:sqref>F1300:F1302</xm:sqref>
        </x14:conditionalFormatting>
        <x14:conditionalFormatting xmlns:xm="http://schemas.microsoft.com/office/excel/2006/main">
          <x14:cfRule type="cellIs" priority="3977" operator="equal" id="{821C6760-8E39-4B34-AC68-58E4478D9E97}">
            <xm:f>Tables!$B$3</xm:f>
            <x14:dxf>
              <fill>
                <patternFill>
                  <bgColor rgb="FFFFFFCC"/>
                </patternFill>
              </fill>
            </x14:dxf>
          </x14:cfRule>
          <x14:cfRule type="cellIs" priority="3978" operator="equal" id="{ADCAAA7D-6838-4EB2-AF36-0B0278A678D0}">
            <xm:f>Tables!$B$4</xm:f>
            <x14:dxf>
              <fill>
                <patternFill>
                  <bgColor rgb="FF92D050"/>
                </patternFill>
              </fill>
            </x14:dxf>
          </x14:cfRule>
          <x14:cfRule type="cellIs" priority="3979" operator="equal" id="{59311E48-8ACB-4C04-A7B9-AF6C5D683E2C}">
            <xm:f>Tables!$B$5</xm:f>
            <x14:dxf>
              <fill>
                <patternFill>
                  <bgColor rgb="FFFFC000"/>
                </patternFill>
              </fill>
            </x14:dxf>
          </x14:cfRule>
          <x14:cfRule type="cellIs" priority="3980" operator="equal" id="{DBA6D686-3991-4337-884E-614B9B0F3398}">
            <xm:f>Tables!$B$6</xm:f>
            <x14:dxf>
              <fill>
                <patternFill>
                  <bgColor rgb="FFFF0000"/>
                </patternFill>
              </fill>
            </x14:dxf>
          </x14:cfRule>
          <xm:sqref>F1309:F1311</xm:sqref>
        </x14:conditionalFormatting>
        <x14:conditionalFormatting xmlns:xm="http://schemas.microsoft.com/office/excel/2006/main">
          <x14:cfRule type="cellIs" priority="3973" operator="equal" id="{66C255CB-1817-4F3B-B517-0C42B6035832}">
            <xm:f>Tables!$B$3</xm:f>
            <x14:dxf>
              <fill>
                <patternFill>
                  <bgColor rgb="FFFFFFCC"/>
                </patternFill>
              </fill>
            </x14:dxf>
          </x14:cfRule>
          <x14:cfRule type="cellIs" priority="3974" operator="equal" id="{B634A186-F930-4569-8FD9-ADBAA286A35D}">
            <xm:f>Tables!$B$4</xm:f>
            <x14:dxf>
              <fill>
                <patternFill>
                  <bgColor rgb="FF92D050"/>
                </patternFill>
              </fill>
            </x14:dxf>
          </x14:cfRule>
          <x14:cfRule type="cellIs" priority="3975" operator="equal" id="{A77977BA-F6E9-4B38-8DCD-C5C19034AA47}">
            <xm:f>Tables!$B$5</xm:f>
            <x14:dxf>
              <fill>
                <patternFill>
                  <bgColor rgb="FFFFC000"/>
                </patternFill>
              </fill>
            </x14:dxf>
          </x14:cfRule>
          <x14:cfRule type="cellIs" priority="3976" operator="equal" id="{A1A104E9-CADE-451E-9628-4478CD9CAD12}">
            <xm:f>Tables!$B$6</xm:f>
            <x14:dxf>
              <fill>
                <patternFill>
                  <bgColor rgb="FFFF0000"/>
                </patternFill>
              </fill>
            </x14:dxf>
          </x14:cfRule>
          <xm:sqref>F1319:F1322</xm:sqref>
        </x14:conditionalFormatting>
        <x14:conditionalFormatting xmlns:xm="http://schemas.microsoft.com/office/excel/2006/main">
          <x14:cfRule type="cellIs" priority="3969" operator="equal" id="{C91E4277-44DD-4D64-B641-35C9E2A157FB}">
            <xm:f>Tables!$B$3</xm:f>
            <x14:dxf>
              <fill>
                <patternFill>
                  <bgColor rgb="FFFFFFCC"/>
                </patternFill>
              </fill>
            </x14:dxf>
          </x14:cfRule>
          <x14:cfRule type="cellIs" priority="3970" operator="equal" id="{4ACAD2DE-F7D0-4552-9EBF-83E1C627E2A2}">
            <xm:f>Tables!$B$4</xm:f>
            <x14:dxf>
              <fill>
                <patternFill>
                  <bgColor rgb="FF92D050"/>
                </patternFill>
              </fill>
            </x14:dxf>
          </x14:cfRule>
          <x14:cfRule type="cellIs" priority="3971" operator="equal" id="{72D81F67-BA74-4630-A717-4FEA6E081F94}">
            <xm:f>Tables!$B$5</xm:f>
            <x14:dxf>
              <fill>
                <patternFill>
                  <bgColor rgb="FFFFC000"/>
                </patternFill>
              </fill>
            </x14:dxf>
          </x14:cfRule>
          <x14:cfRule type="cellIs" priority="3972" operator="equal" id="{01AEF5AE-1F9B-4D5E-8613-B2182A3537FF}">
            <xm:f>Tables!$B$6</xm:f>
            <x14:dxf>
              <fill>
                <patternFill>
                  <bgColor rgb="FFFF0000"/>
                </patternFill>
              </fill>
            </x14:dxf>
          </x14:cfRule>
          <xm:sqref>F1329:F1330</xm:sqref>
        </x14:conditionalFormatting>
        <x14:conditionalFormatting xmlns:xm="http://schemas.microsoft.com/office/excel/2006/main">
          <x14:cfRule type="cellIs" priority="3965" operator="equal" id="{06507AAE-BC97-4C75-9CE1-A096CB3C9FFB}">
            <xm:f>Tables!$B$3</xm:f>
            <x14:dxf>
              <fill>
                <patternFill>
                  <bgColor rgb="FFFFFFCC"/>
                </patternFill>
              </fill>
            </x14:dxf>
          </x14:cfRule>
          <x14:cfRule type="cellIs" priority="3966" operator="equal" id="{7F10F88A-ED0D-4CE9-8A1F-E2BE6628BE06}">
            <xm:f>Tables!$B$4</xm:f>
            <x14:dxf>
              <fill>
                <patternFill>
                  <bgColor rgb="FF92D050"/>
                </patternFill>
              </fill>
            </x14:dxf>
          </x14:cfRule>
          <x14:cfRule type="cellIs" priority="3967" operator="equal" id="{54B0A5C3-DA9F-4878-91CA-01486537D92A}">
            <xm:f>Tables!$B$5</xm:f>
            <x14:dxf>
              <fill>
                <patternFill>
                  <bgColor rgb="FFFFC000"/>
                </patternFill>
              </fill>
            </x14:dxf>
          </x14:cfRule>
          <x14:cfRule type="cellIs" priority="3968" operator="equal" id="{8E163644-DE2C-4B79-AD41-D61A8FFC5569}">
            <xm:f>Tables!$B$6</xm:f>
            <x14:dxf>
              <fill>
                <patternFill>
                  <bgColor rgb="FFFF0000"/>
                </patternFill>
              </fill>
            </x14:dxf>
          </x14:cfRule>
          <xm:sqref>F1338:F1341</xm:sqref>
        </x14:conditionalFormatting>
        <x14:conditionalFormatting xmlns:xm="http://schemas.microsoft.com/office/excel/2006/main">
          <x14:cfRule type="cellIs" priority="3961" operator="equal" id="{88015329-ED76-498B-B3F4-CDB8524FA246}">
            <xm:f>Tables!$B$3</xm:f>
            <x14:dxf>
              <fill>
                <patternFill>
                  <bgColor rgb="FFFFFFCC"/>
                </patternFill>
              </fill>
            </x14:dxf>
          </x14:cfRule>
          <x14:cfRule type="cellIs" priority="3962" operator="equal" id="{D6A4CFB2-FC9D-4B80-ACCE-5B4F031CB9C1}">
            <xm:f>Tables!$B$4</xm:f>
            <x14:dxf>
              <fill>
                <patternFill>
                  <bgColor rgb="FF92D050"/>
                </patternFill>
              </fill>
            </x14:dxf>
          </x14:cfRule>
          <x14:cfRule type="cellIs" priority="3963" operator="equal" id="{0E149D27-5047-480C-B4CA-2A7BF2DBB99B}">
            <xm:f>Tables!$B$5</xm:f>
            <x14:dxf>
              <fill>
                <patternFill>
                  <bgColor rgb="FFFFC000"/>
                </patternFill>
              </fill>
            </x14:dxf>
          </x14:cfRule>
          <x14:cfRule type="cellIs" priority="3964" operator="equal" id="{9E60DD2B-CB86-41B9-88BE-699B18BBF7F8}">
            <xm:f>Tables!$B$6</xm:f>
            <x14:dxf>
              <fill>
                <patternFill>
                  <bgColor rgb="FFFF0000"/>
                </patternFill>
              </fill>
            </x14:dxf>
          </x14:cfRule>
          <xm:sqref>F1349:F1352</xm:sqref>
        </x14:conditionalFormatting>
        <x14:conditionalFormatting xmlns:xm="http://schemas.microsoft.com/office/excel/2006/main">
          <x14:cfRule type="cellIs" priority="3957" operator="equal" id="{183D3EC4-48E7-4673-8B49-0A365C59AC12}">
            <xm:f>Tables!$B$3</xm:f>
            <x14:dxf>
              <fill>
                <patternFill>
                  <bgColor rgb="FFFFFFCC"/>
                </patternFill>
              </fill>
            </x14:dxf>
          </x14:cfRule>
          <x14:cfRule type="cellIs" priority="3958" operator="equal" id="{BDBD21B0-E09E-4AC5-805F-8691B9F08606}">
            <xm:f>Tables!$B$4</xm:f>
            <x14:dxf>
              <fill>
                <patternFill>
                  <bgColor rgb="FF92D050"/>
                </patternFill>
              </fill>
            </x14:dxf>
          </x14:cfRule>
          <x14:cfRule type="cellIs" priority="3959" operator="equal" id="{5E562DB1-54AA-4CC7-9141-895266C5F10A}">
            <xm:f>Tables!$B$5</xm:f>
            <x14:dxf>
              <fill>
                <patternFill>
                  <bgColor rgb="FFFFC000"/>
                </patternFill>
              </fill>
            </x14:dxf>
          </x14:cfRule>
          <x14:cfRule type="cellIs" priority="3960" operator="equal" id="{C741F66C-1741-41C9-B3B2-3560E2C725D2}">
            <xm:f>Tables!$B$6</xm:f>
            <x14:dxf>
              <fill>
                <patternFill>
                  <bgColor rgb="FFFF0000"/>
                </patternFill>
              </fill>
            </x14:dxf>
          </x14:cfRule>
          <xm:sqref>F1361:F1364</xm:sqref>
        </x14:conditionalFormatting>
        <x14:conditionalFormatting xmlns:xm="http://schemas.microsoft.com/office/excel/2006/main">
          <x14:cfRule type="cellIs" priority="3953" operator="equal" id="{D7531506-9F4C-487A-BEAD-61EE2B3F0DC3}">
            <xm:f>Tables!$B$3</xm:f>
            <x14:dxf>
              <fill>
                <patternFill>
                  <bgColor rgb="FFFFFFCC"/>
                </patternFill>
              </fill>
            </x14:dxf>
          </x14:cfRule>
          <x14:cfRule type="cellIs" priority="3954" operator="equal" id="{EE0A5930-F70C-4E8A-B011-741620639E7D}">
            <xm:f>Tables!$B$4</xm:f>
            <x14:dxf>
              <fill>
                <patternFill>
                  <bgColor rgb="FF92D050"/>
                </patternFill>
              </fill>
            </x14:dxf>
          </x14:cfRule>
          <x14:cfRule type="cellIs" priority="3955" operator="equal" id="{EA1C7F7D-BB16-4556-960E-3AEE88BA6DFE}">
            <xm:f>Tables!$B$5</xm:f>
            <x14:dxf>
              <fill>
                <patternFill>
                  <bgColor rgb="FFFFC000"/>
                </patternFill>
              </fill>
            </x14:dxf>
          </x14:cfRule>
          <x14:cfRule type="cellIs" priority="3956" operator="equal" id="{0667E83B-D7EF-4970-B9FB-C64CCC6E2DA2}">
            <xm:f>Tables!$B$6</xm:f>
            <x14:dxf>
              <fill>
                <patternFill>
                  <bgColor rgb="FFFF0000"/>
                </patternFill>
              </fill>
            </x14:dxf>
          </x14:cfRule>
          <xm:sqref>F1371:F1374</xm:sqref>
        </x14:conditionalFormatting>
        <x14:conditionalFormatting xmlns:xm="http://schemas.microsoft.com/office/excel/2006/main">
          <x14:cfRule type="cellIs" priority="3949" operator="equal" id="{5B0B706C-E6E8-4726-892B-90BA0C7EB1EB}">
            <xm:f>Tables!$B$3</xm:f>
            <x14:dxf>
              <fill>
                <patternFill>
                  <bgColor rgb="FFFFFFCC"/>
                </patternFill>
              </fill>
            </x14:dxf>
          </x14:cfRule>
          <x14:cfRule type="cellIs" priority="3950" operator="equal" id="{6F30210F-4559-4AD1-91B6-CF6467246FD6}">
            <xm:f>Tables!$B$4</xm:f>
            <x14:dxf>
              <fill>
                <patternFill>
                  <bgColor rgb="FF92D050"/>
                </patternFill>
              </fill>
            </x14:dxf>
          </x14:cfRule>
          <x14:cfRule type="cellIs" priority="3951" operator="equal" id="{C7207BF1-A51C-4864-B878-23D8084C0C2E}">
            <xm:f>Tables!$B$5</xm:f>
            <x14:dxf>
              <fill>
                <patternFill>
                  <bgColor rgb="FFFFC000"/>
                </patternFill>
              </fill>
            </x14:dxf>
          </x14:cfRule>
          <x14:cfRule type="cellIs" priority="3952" operator="equal" id="{C1D07C2D-C7A7-4A6E-9E16-E0AD8CAD7FF5}">
            <xm:f>Tables!$B$6</xm:f>
            <x14:dxf>
              <fill>
                <patternFill>
                  <bgColor rgb="FFFF0000"/>
                </patternFill>
              </fill>
            </x14:dxf>
          </x14:cfRule>
          <xm:sqref>F1381:F1384</xm:sqref>
        </x14:conditionalFormatting>
        <x14:conditionalFormatting xmlns:xm="http://schemas.microsoft.com/office/excel/2006/main">
          <x14:cfRule type="cellIs" priority="3945" operator="equal" id="{F8534E5F-0BB4-41AE-8FDD-71529B59FC7B}">
            <xm:f>Tables!$B$3</xm:f>
            <x14:dxf>
              <fill>
                <patternFill>
                  <bgColor rgb="FFFFFFCC"/>
                </patternFill>
              </fill>
            </x14:dxf>
          </x14:cfRule>
          <x14:cfRule type="cellIs" priority="3946" operator="equal" id="{102CC2F0-B534-4188-9BC1-53CA6FF34CDD}">
            <xm:f>Tables!$B$4</xm:f>
            <x14:dxf>
              <fill>
                <patternFill>
                  <bgColor rgb="FF92D050"/>
                </patternFill>
              </fill>
            </x14:dxf>
          </x14:cfRule>
          <x14:cfRule type="cellIs" priority="3947" operator="equal" id="{E3C092AB-171A-434B-B5AA-ECDF2D0F1EDD}">
            <xm:f>Tables!$B$5</xm:f>
            <x14:dxf>
              <fill>
                <patternFill>
                  <bgColor rgb="FFFFC000"/>
                </patternFill>
              </fill>
            </x14:dxf>
          </x14:cfRule>
          <x14:cfRule type="cellIs" priority="3948" operator="equal" id="{872ABA36-EAB5-4182-861D-2E6774DCF113}">
            <xm:f>Tables!$B$6</xm:f>
            <x14:dxf>
              <fill>
                <patternFill>
                  <bgColor rgb="FFFF0000"/>
                </patternFill>
              </fill>
            </x14:dxf>
          </x14:cfRule>
          <xm:sqref>F1391:F1393</xm:sqref>
        </x14:conditionalFormatting>
        <x14:conditionalFormatting xmlns:xm="http://schemas.microsoft.com/office/excel/2006/main">
          <x14:cfRule type="cellIs" priority="3941" operator="equal" id="{894D74EE-7B91-4DC6-A355-F0AF8007D621}">
            <xm:f>Tables!$B$3</xm:f>
            <x14:dxf>
              <fill>
                <patternFill>
                  <bgColor rgb="FFFFFFCC"/>
                </patternFill>
              </fill>
            </x14:dxf>
          </x14:cfRule>
          <x14:cfRule type="cellIs" priority="3942" operator="equal" id="{7FC47049-4763-45B6-BC12-703836E14CF8}">
            <xm:f>Tables!$B$4</xm:f>
            <x14:dxf>
              <fill>
                <patternFill>
                  <bgColor rgb="FF92D050"/>
                </patternFill>
              </fill>
            </x14:dxf>
          </x14:cfRule>
          <x14:cfRule type="cellIs" priority="3943" operator="equal" id="{D9CC5F76-C090-416D-86C2-78F8551EA8B6}">
            <xm:f>Tables!$B$5</xm:f>
            <x14:dxf>
              <fill>
                <patternFill>
                  <bgColor rgb="FFFFC000"/>
                </patternFill>
              </fill>
            </x14:dxf>
          </x14:cfRule>
          <x14:cfRule type="cellIs" priority="3944" operator="equal" id="{8E35575A-EF29-4282-9F65-99888EFA1B5C}">
            <xm:f>Tables!$B$6</xm:f>
            <x14:dxf>
              <fill>
                <patternFill>
                  <bgColor rgb="FFFF0000"/>
                </patternFill>
              </fill>
            </x14:dxf>
          </x14:cfRule>
          <xm:sqref>F1400:F1402</xm:sqref>
        </x14:conditionalFormatting>
        <x14:conditionalFormatting xmlns:xm="http://schemas.microsoft.com/office/excel/2006/main">
          <x14:cfRule type="cellIs" priority="3937" operator="equal" id="{ED5B0D5F-AD95-4E4D-8DB5-5CE6E32BC8CE}">
            <xm:f>Tables!$B$3</xm:f>
            <x14:dxf>
              <fill>
                <patternFill>
                  <bgColor rgb="FFFFFFCC"/>
                </patternFill>
              </fill>
            </x14:dxf>
          </x14:cfRule>
          <x14:cfRule type="cellIs" priority="3938" operator="equal" id="{A9295DF1-415D-4F4E-A544-915A8E1DC834}">
            <xm:f>Tables!$B$4</xm:f>
            <x14:dxf>
              <fill>
                <patternFill>
                  <bgColor rgb="FF92D050"/>
                </patternFill>
              </fill>
            </x14:dxf>
          </x14:cfRule>
          <x14:cfRule type="cellIs" priority="3939" operator="equal" id="{F925F4D5-E8DB-42E0-AAB1-3E0C842653C1}">
            <xm:f>Tables!$B$5</xm:f>
            <x14:dxf>
              <fill>
                <patternFill>
                  <bgColor rgb="FFFFC000"/>
                </patternFill>
              </fill>
            </x14:dxf>
          </x14:cfRule>
          <x14:cfRule type="cellIs" priority="3940" operator="equal" id="{49057BD3-9CAC-4B0F-A2F6-D8368968732A}">
            <xm:f>Tables!$B$6</xm:f>
            <x14:dxf>
              <fill>
                <patternFill>
                  <bgColor rgb="FFFF0000"/>
                </patternFill>
              </fill>
            </x14:dxf>
          </x14:cfRule>
          <xm:sqref>F1409:F1411</xm:sqref>
        </x14:conditionalFormatting>
        <x14:conditionalFormatting xmlns:xm="http://schemas.microsoft.com/office/excel/2006/main">
          <x14:cfRule type="cellIs" priority="3933" operator="equal" id="{40A1EF19-59DF-490A-83BD-DCB7C856D2C3}">
            <xm:f>Tables!$B$3</xm:f>
            <x14:dxf>
              <fill>
                <patternFill>
                  <bgColor rgb="FFFFFFCC"/>
                </patternFill>
              </fill>
            </x14:dxf>
          </x14:cfRule>
          <x14:cfRule type="cellIs" priority="3934" operator="equal" id="{9932A6E2-1DDA-4803-AABD-15B5120A7E39}">
            <xm:f>Tables!$B$4</xm:f>
            <x14:dxf>
              <fill>
                <patternFill>
                  <bgColor rgb="FF92D050"/>
                </patternFill>
              </fill>
            </x14:dxf>
          </x14:cfRule>
          <x14:cfRule type="cellIs" priority="3935" operator="equal" id="{37F4AE22-8C78-4E89-8F47-97C054273DCB}">
            <xm:f>Tables!$B$5</xm:f>
            <x14:dxf>
              <fill>
                <patternFill>
                  <bgColor rgb="FFFFC000"/>
                </patternFill>
              </fill>
            </x14:dxf>
          </x14:cfRule>
          <x14:cfRule type="cellIs" priority="3936" operator="equal" id="{10097E37-5582-4793-83C0-1BC711C174A6}">
            <xm:f>Tables!$B$6</xm:f>
            <x14:dxf>
              <fill>
                <patternFill>
                  <bgColor rgb="FFFF0000"/>
                </patternFill>
              </fill>
            </x14:dxf>
          </x14:cfRule>
          <xm:sqref>F1418:F1420</xm:sqref>
        </x14:conditionalFormatting>
        <x14:conditionalFormatting xmlns:xm="http://schemas.microsoft.com/office/excel/2006/main">
          <x14:cfRule type="cellIs" priority="3929" operator="equal" id="{41224ED7-5CD6-4D9D-A4BF-31C8EDA07BEB}">
            <xm:f>Tables!$B$3</xm:f>
            <x14:dxf>
              <fill>
                <patternFill>
                  <bgColor rgb="FFFFFFCC"/>
                </patternFill>
              </fill>
            </x14:dxf>
          </x14:cfRule>
          <x14:cfRule type="cellIs" priority="3930" operator="equal" id="{41C2BCF0-9B77-488D-8BD6-4CCBB88486B1}">
            <xm:f>Tables!$B$4</xm:f>
            <x14:dxf>
              <fill>
                <patternFill>
                  <bgColor rgb="FF92D050"/>
                </patternFill>
              </fill>
            </x14:dxf>
          </x14:cfRule>
          <x14:cfRule type="cellIs" priority="3931" operator="equal" id="{B056570E-FEAA-4EE3-8449-E580DF232C05}">
            <xm:f>Tables!$B$5</xm:f>
            <x14:dxf>
              <fill>
                <patternFill>
                  <bgColor rgb="FFFFC000"/>
                </patternFill>
              </fill>
            </x14:dxf>
          </x14:cfRule>
          <x14:cfRule type="cellIs" priority="3932" operator="equal" id="{B507F308-D955-489A-8F49-7B04AB06893A}">
            <xm:f>Tables!$B$6</xm:f>
            <x14:dxf>
              <fill>
                <patternFill>
                  <bgColor rgb="FFFF0000"/>
                </patternFill>
              </fill>
            </x14:dxf>
          </x14:cfRule>
          <xm:sqref>F1427:F1429</xm:sqref>
        </x14:conditionalFormatting>
        <x14:conditionalFormatting xmlns:xm="http://schemas.microsoft.com/office/excel/2006/main">
          <x14:cfRule type="cellIs" priority="3925" operator="equal" id="{E57B3176-2028-49E3-A008-2560A5DB2D25}">
            <xm:f>Tables!$B$3</xm:f>
            <x14:dxf>
              <fill>
                <patternFill>
                  <bgColor rgb="FFFFFFCC"/>
                </patternFill>
              </fill>
            </x14:dxf>
          </x14:cfRule>
          <x14:cfRule type="cellIs" priority="3926" operator="equal" id="{9605ACF4-B4BD-4E66-A567-710847DC3898}">
            <xm:f>Tables!$B$4</xm:f>
            <x14:dxf>
              <fill>
                <patternFill>
                  <bgColor rgb="FF92D050"/>
                </patternFill>
              </fill>
            </x14:dxf>
          </x14:cfRule>
          <x14:cfRule type="cellIs" priority="3927" operator="equal" id="{3697B43E-0C20-40D3-8CEC-278BB7240F1A}">
            <xm:f>Tables!$B$5</xm:f>
            <x14:dxf>
              <fill>
                <patternFill>
                  <bgColor rgb="FFFFC000"/>
                </patternFill>
              </fill>
            </x14:dxf>
          </x14:cfRule>
          <x14:cfRule type="cellIs" priority="3928" operator="equal" id="{52AD76C2-2FF2-4185-A93A-3686689E9E59}">
            <xm:f>Tables!$B$6</xm:f>
            <x14:dxf>
              <fill>
                <patternFill>
                  <bgColor rgb="FFFF0000"/>
                </patternFill>
              </fill>
            </x14:dxf>
          </x14:cfRule>
          <xm:sqref>F1436:F1438</xm:sqref>
        </x14:conditionalFormatting>
        <x14:conditionalFormatting xmlns:xm="http://schemas.microsoft.com/office/excel/2006/main">
          <x14:cfRule type="cellIs" priority="3921" operator="equal" id="{1DF4A7E2-398D-4F29-92B6-D9BB2CDB1D60}">
            <xm:f>Tables!$B$3</xm:f>
            <x14:dxf>
              <fill>
                <patternFill>
                  <bgColor rgb="FFFFFFCC"/>
                </patternFill>
              </fill>
            </x14:dxf>
          </x14:cfRule>
          <x14:cfRule type="cellIs" priority="3922" operator="equal" id="{6B3A61A7-A051-4635-8521-1D92C45F3732}">
            <xm:f>Tables!$B$4</xm:f>
            <x14:dxf>
              <fill>
                <patternFill>
                  <bgColor rgb="FF92D050"/>
                </patternFill>
              </fill>
            </x14:dxf>
          </x14:cfRule>
          <x14:cfRule type="cellIs" priority="3923" operator="equal" id="{FDFF9060-4A5F-4492-8D80-A626F6F90542}">
            <xm:f>Tables!$B$5</xm:f>
            <x14:dxf>
              <fill>
                <patternFill>
                  <bgColor rgb="FFFFC000"/>
                </patternFill>
              </fill>
            </x14:dxf>
          </x14:cfRule>
          <x14:cfRule type="cellIs" priority="3924" operator="equal" id="{0C4316B9-9390-40FB-83FA-2ECCA0088ED5}">
            <xm:f>Tables!$B$6</xm:f>
            <x14:dxf>
              <fill>
                <patternFill>
                  <bgColor rgb="FFFF0000"/>
                </patternFill>
              </fill>
            </x14:dxf>
          </x14:cfRule>
          <xm:sqref>F1447:F1450</xm:sqref>
        </x14:conditionalFormatting>
        <x14:conditionalFormatting xmlns:xm="http://schemas.microsoft.com/office/excel/2006/main">
          <x14:cfRule type="cellIs" priority="3917" operator="equal" id="{EB1D0FF2-B0C3-4671-A27D-81DF92A32811}">
            <xm:f>Tables!$B$3</xm:f>
            <x14:dxf>
              <fill>
                <patternFill>
                  <bgColor rgb="FFFFFFCC"/>
                </patternFill>
              </fill>
            </x14:dxf>
          </x14:cfRule>
          <x14:cfRule type="cellIs" priority="3918" operator="equal" id="{01F2DB98-F209-4B98-B13B-48F697066478}">
            <xm:f>Tables!$B$4</xm:f>
            <x14:dxf>
              <fill>
                <patternFill>
                  <bgColor rgb="FF92D050"/>
                </patternFill>
              </fill>
            </x14:dxf>
          </x14:cfRule>
          <x14:cfRule type="cellIs" priority="3919" operator="equal" id="{D1177CFF-D185-4FF7-8AFB-7209E4140F01}">
            <xm:f>Tables!$B$5</xm:f>
            <x14:dxf>
              <fill>
                <patternFill>
                  <bgColor rgb="FFFFC000"/>
                </patternFill>
              </fill>
            </x14:dxf>
          </x14:cfRule>
          <x14:cfRule type="cellIs" priority="3920" operator="equal" id="{E3C003D5-964F-4FFF-BEC7-C99C1386108C}">
            <xm:f>Tables!$B$6</xm:f>
            <x14:dxf>
              <fill>
                <patternFill>
                  <bgColor rgb="FFFF0000"/>
                </patternFill>
              </fill>
            </x14:dxf>
          </x14:cfRule>
          <xm:sqref>F1458:F1460</xm:sqref>
        </x14:conditionalFormatting>
        <x14:conditionalFormatting xmlns:xm="http://schemas.microsoft.com/office/excel/2006/main">
          <x14:cfRule type="cellIs" priority="3913" operator="equal" id="{124C49F3-DF03-4DEB-9B83-8B2E88FDCC71}">
            <xm:f>Tables!$B$3</xm:f>
            <x14:dxf>
              <fill>
                <patternFill>
                  <bgColor rgb="FFFFFFCC"/>
                </patternFill>
              </fill>
            </x14:dxf>
          </x14:cfRule>
          <x14:cfRule type="cellIs" priority="3914" operator="equal" id="{1686EEEA-694E-4B21-988C-749DF1E51858}">
            <xm:f>Tables!$B$4</xm:f>
            <x14:dxf>
              <fill>
                <patternFill>
                  <bgColor rgb="FF92D050"/>
                </patternFill>
              </fill>
            </x14:dxf>
          </x14:cfRule>
          <x14:cfRule type="cellIs" priority="3915" operator="equal" id="{61FD2A19-3FF8-447F-8FA9-B00EB8395911}">
            <xm:f>Tables!$B$5</xm:f>
            <x14:dxf>
              <fill>
                <patternFill>
                  <bgColor rgb="FFFFC000"/>
                </patternFill>
              </fill>
            </x14:dxf>
          </x14:cfRule>
          <x14:cfRule type="cellIs" priority="3916" operator="equal" id="{D04FFE60-E1B6-4005-8684-FC81938CEC5E}">
            <xm:f>Tables!$B$6</xm:f>
            <x14:dxf>
              <fill>
                <patternFill>
                  <bgColor rgb="FFFF0000"/>
                </patternFill>
              </fill>
            </x14:dxf>
          </x14:cfRule>
          <xm:sqref>F1469:F1471</xm:sqref>
        </x14:conditionalFormatting>
        <x14:conditionalFormatting xmlns:xm="http://schemas.microsoft.com/office/excel/2006/main">
          <x14:cfRule type="cellIs" priority="3909" operator="equal" id="{B886083F-0AE4-4D10-AA89-6BF8E1C95F40}">
            <xm:f>Tables!$B$3</xm:f>
            <x14:dxf>
              <fill>
                <patternFill>
                  <bgColor rgb="FFFFFFCC"/>
                </patternFill>
              </fill>
            </x14:dxf>
          </x14:cfRule>
          <x14:cfRule type="cellIs" priority="3910" operator="equal" id="{E7C86B4A-66D8-4B31-8A52-904364C5F6CA}">
            <xm:f>Tables!$B$4</xm:f>
            <x14:dxf>
              <fill>
                <patternFill>
                  <bgColor rgb="FF92D050"/>
                </patternFill>
              </fill>
            </x14:dxf>
          </x14:cfRule>
          <x14:cfRule type="cellIs" priority="3911" operator="equal" id="{14506867-E684-4B2F-88E2-21CA8FCA0175}">
            <xm:f>Tables!$B$5</xm:f>
            <x14:dxf>
              <fill>
                <patternFill>
                  <bgColor rgb="FFFFC000"/>
                </patternFill>
              </fill>
            </x14:dxf>
          </x14:cfRule>
          <x14:cfRule type="cellIs" priority="3912" operator="equal" id="{DB150607-8797-462A-85A3-6D75D75C4EE9}">
            <xm:f>Tables!$B$6</xm:f>
            <x14:dxf>
              <fill>
                <patternFill>
                  <bgColor rgb="FFFF0000"/>
                </patternFill>
              </fill>
            </x14:dxf>
          </x14:cfRule>
          <xm:sqref>F1478:F1479</xm:sqref>
        </x14:conditionalFormatting>
        <x14:conditionalFormatting xmlns:xm="http://schemas.microsoft.com/office/excel/2006/main">
          <x14:cfRule type="cellIs" priority="3905" operator="equal" id="{C979789E-7CF0-4AEA-B6E8-DB400FF50BDA}">
            <xm:f>Tables!$B$3</xm:f>
            <x14:dxf>
              <fill>
                <patternFill>
                  <bgColor rgb="FFFFFFCC"/>
                </patternFill>
              </fill>
            </x14:dxf>
          </x14:cfRule>
          <x14:cfRule type="cellIs" priority="3906" operator="equal" id="{B4A26FA5-A20F-49BF-8FD5-F1E896B0ECEB}">
            <xm:f>Tables!$B$4</xm:f>
            <x14:dxf>
              <fill>
                <patternFill>
                  <bgColor rgb="FF92D050"/>
                </patternFill>
              </fill>
            </x14:dxf>
          </x14:cfRule>
          <x14:cfRule type="cellIs" priority="3907" operator="equal" id="{4875E9B0-7680-4849-B90B-F09814DB0265}">
            <xm:f>Tables!$B$5</xm:f>
            <x14:dxf>
              <fill>
                <patternFill>
                  <bgColor rgb="FFFFC000"/>
                </patternFill>
              </fill>
            </x14:dxf>
          </x14:cfRule>
          <x14:cfRule type="cellIs" priority="3908" operator="equal" id="{CA700403-E7BB-458D-A352-75F1D86A139F}">
            <xm:f>Tables!$B$6</xm:f>
            <x14:dxf>
              <fill>
                <patternFill>
                  <bgColor rgb="FFFF0000"/>
                </patternFill>
              </fill>
            </x14:dxf>
          </x14:cfRule>
          <xm:sqref>F1486:F1487</xm:sqref>
        </x14:conditionalFormatting>
        <x14:conditionalFormatting xmlns:xm="http://schemas.microsoft.com/office/excel/2006/main">
          <x14:cfRule type="cellIs" priority="3901" operator="equal" id="{CBB19972-B39B-4499-A3F2-C6CBA60C3E0A}">
            <xm:f>Tables!$B$3</xm:f>
            <x14:dxf>
              <fill>
                <patternFill>
                  <bgColor rgb="FFFFFFCC"/>
                </patternFill>
              </fill>
            </x14:dxf>
          </x14:cfRule>
          <x14:cfRule type="cellIs" priority="3902" operator="equal" id="{AD7AAEE8-EDC5-4E24-B156-CE1CC30D7C9A}">
            <xm:f>Tables!$B$4</xm:f>
            <x14:dxf>
              <fill>
                <patternFill>
                  <bgColor rgb="FF92D050"/>
                </patternFill>
              </fill>
            </x14:dxf>
          </x14:cfRule>
          <x14:cfRule type="cellIs" priority="3903" operator="equal" id="{80EFC621-5233-41DA-B7F0-99AA1DB05A7B}">
            <xm:f>Tables!$B$5</xm:f>
            <x14:dxf>
              <fill>
                <patternFill>
                  <bgColor rgb="FFFFC000"/>
                </patternFill>
              </fill>
            </x14:dxf>
          </x14:cfRule>
          <x14:cfRule type="cellIs" priority="3904" operator="equal" id="{AAB84201-36B4-4F0A-A060-8E96F4914388}">
            <xm:f>Tables!$B$6</xm:f>
            <x14:dxf>
              <fill>
                <patternFill>
                  <bgColor rgb="FFFF0000"/>
                </patternFill>
              </fill>
            </x14:dxf>
          </x14:cfRule>
          <xm:sqref>F1494:F1495</xm:sqref>
        </x14:conditionalFormatting>
        <x14:conditionalFormatting xmlns:xm="http://schemas.microsoft.com/office/excel/2006/main">
          <x14:cfRule type="cellIs" priority="3897" operator="equal" id="{EF4D95EC-A2CC-4785-A7F6-3D9555CA38AC}">
            <xm:f>Tables!$B$3</xm:f>
            <x14:dxf>
              <fill>
                <patternFill>
                  <bgColor rgb="FFFFFFCC"/>
                </patternFill>
              </fill>
            </x14:dxf>
          </x14:cfRule>
          <x14:cfRule type="cellIs" priority="3898" operator="equal" id="{F9BECCE0-6F84-4D9D-8163-DCD659957F6D}">
            <xm:f>Tables!$B$4</xm:f>
            <x14:dxf>
              <fill>
                <patternFill>
                  <bgColor rgb="FF92D050"/>
                </patternFill>
              </fill>
            </x14:dxf>
          </x14:cfRule>
          <x14:cfRule type="cellIs" priority="3899" operator="equal" id="{2B88CCF1-7F3F-4A01-B1BC-DCBAD448807D}">
            <xm:f>Tables!$B$5</xm:f>
            <x14:dxf>
              <fill>
                <patternFill>
                  <bgColor rgb="FFFFC000"/>
                </patternFill>
              </fill>
            </x14:dxf>
          </x14:cfRule>
          <x14:cfRule type="cellIs" priority="3900" operator="equal" id="{8F7E1C09-3144-4D09-AD40-AC012482FF96}">
            <xm:f>Tables!$B$6</xm:f>
            <x14:dxf>
              <fill>
                <patternFill>
                  <bgColor rgb="FFFF0000"/>
                </patternFill>
              </fill>
            </x14:dxf>
          </x14:cfRule>
          <xm:sqref>F1502:F1503</xm:sqref>
        </x14:conditionalFormatting>
        <x14:conditionalFormatting xmlns:xm="http://schemas.microsoft.com/office/excel/2006/main">
          <x14:cfRule type="cellIs" priority="3893" operator="equal" id="{6C051AAD-8B73-44F6-885B-84640EDCD5F0}">
            <xm:f>Tables!$B$3</xm:f>
            <x14:dxf>
              <fill>
                <patternFill>
                  <bgColor rgb="FFFFFFCC"/>
                </patternFill>
              </fill>
            </x14:dxf>
          </x14:cfRule>
          <x14:cfRule type="cellIs" priority="3894" operator="equal" id="{BADC09DF-764B-43AB-9BE8-1C788D95F547}">
            <xm:f>Tables!$B$4</xm:f>
            <x14:dxf>
              <fill>
                <patternFill>
                  <bgColor rgb="FF92D050"/>
                </patternFill>
              </fill>
            </x14:dxf>
          </x14:cfRule>
          <x14:cfRule type="cellIs" priority="3895" operator="equal" id="{E75A6DBD-156E-452B-BF6F-75C4E8AD2BAE}">
            <xm:f>Tables!$B$5</xm:f>
            <x14:dxf>
              <fill>
                <patternFill>
                  <bgColor rgb="FFFFC000"/>
                </patternFill>
              </fill>
            </x14:dxf>
          </x14:cfRule>
          <x14:cfRule type="cellIs" priority="3896" operator="equal" id="{071B1DA9-821D-4969-AF29-96452E46E9AC}">
            <xm:f>Tables!$B$6</xm:f>
            <x14:dxf>
              <fill>
                <patternFill>
                  <bgColor rgb="FFFF0000"/>
                </patternFill>
              </fill>
            </x14:dxf>
          </x14:cfRule>
          <xm:sqref>F1510:F1511</xm:sqref>
        </x14:conditionalFormatting>
        <x14:conditionalFormatting xmlns:xm="http://schemas.microsoft.com/office/excel/2006/main">
          <x14:cfRule type="cellIs" priority="3889" operator="equal" id="{4E773CF7-34A0-4CE9-9744-75A06FA3E075}">
            <xm:f>Tables!$B$3</xm:f>
            <x14:dxf>
              <fill>
                <patternFill>
                  <bgColor rgb="FFFFFFCC"/>
                </patternFill>
              </fill>
            </x14:dxf>
          </x14:cfRule>
          <x14:cfRule type="cellIs" priority="3890" operator="equal" id="{11582FB2-986E-4E56-B2C8-385AA122C212}">
            <xm:f>Tables!$B$4</xm:f>
            <x14:dxf>
              <fill>
                <patternFill>
                  <bgColor rgb="FF92D050"/>
                </patternFill>
              </fill>
            </x14:dxf>
          </x14:cfRule>
          <x14:cfRule type="cellIs" priority="3891" operator="equal" id="{37641C18-C406-4B70-BE85-B44D7788D34D}">
            <xm:f>Tables!$B$5</xm:f>
            <x14:dxf>
              <fill>
                <patternFill>
                  <bgColor rgb="FFFFC000"/>
                </patternFill>
              </fill>
            </x14:dxf>
          </x14:cfRule>
          <x14:cfRule type="cellIs" priority="3892" operator="equal" id="{37413A6E-2F4D-46C7-85C4-D6D72D1E0764}">
            <xm:f>Tables!$B$6</xm:f>
            <x14:dxf>
              <fill>
                <patternFill>
                  <bgColor rgb="FFFF0000"/>
                </patternFill>
              </fill>
            </x14:dxf>
          </x14:cfRule>
          <xm:sqref>F1519:F1521</xm:sqref>
        </x14:conditionalFormatting>
        <x14:conditionalFormatting xmlns:xm="http://schemas.microsoft.com/office/excel/2006/main">
          <x14:cfRule type="cellIs" priority="3885" operator="equal" id="{9C664F98-BD92-4E16-8D39-0C8A9C8A0138}">
            <xm:f>Tables!$B$3</xm:f>
            <x14:dxf>
              <fill>
                <patternFill>
                  <bgColor rgb="FFFFFFCC"/>
                </patternFill>
              </fill>
            </x14:dxf>
          </x14:cfRule>
          <x14:cfRule type="cellIs" priority="3886" operator="equal" id="{CEEDB8FD-C403-4089-9B7C-D7B259B9FCC9}">
            <xm:f>Tables!$B$4</xm:f>
            <x14:dxf>
              <fill>
                <patternFill>
                  <bgColor rgb="FF92D050"/>
                </patternFill>
              </fill>
            </x14:dxf>
          </x14:cfRule>
          <x14:cfRule type="cellIs" priority="3887" operator="equal" id="{6EA7FF00-B539-446A-BC60-D6BBB34CD7E4}">
            <xm:f>Tables!$B$5</xm:f>
            <x14:dxf>
              <fill>
                <patternFill>
                  <bgColor rgb="FFFFC000"/>
                </patternFill>
              </fill>
            </x14:dxf>
          </x14:cfRule>
          <x14:cfRule type="cellIs" priority="3888" operator="equal" id="{CA47D1C2-9B09-422C-90FF-B6602D766B22}">
            <xm:f>Tables!$B$6</xm:f>
            <x14:dxf>
              <fill>
                <patternFill>
                  <bgColor rgb="FFFF0000"/>
                </patternFill>
              </fill>
            </x14:dxf>
          </x14:cfRule>
          <xm:sqref>F1529:F1531</xm:sqref>
        </x14:conditionalFormatting>
        <x14:conditionalFormatting xmlns:xm="http://schemas.microsoft.com/office/excel/2006/main">
          <x14:cfRule type="cellIs" priority="3881" operator="equal" id="{34C57FA9-39F5-4973-8E01-C221214C1DAA}">
            <xm:f>Tables!$B$3</xm:f>
            <x14:dxf>
              <fill>
                <patternFill>
                  <bgColor rgb="FFFFFFCC"/>
                </patternFill>
              </fill>
            </x14:dxf>
          </x14:cfRule>
          <x14:cfRule type="cellIs" priority="3882" operator="equal" id="{D2A9D268-14A0-4925-B4FE-A9C10ED94D40}">
            <xm:f>Tables!$B$4</xm:f>
            <x14:dxf>
              <fill>
                <patternFill>
                  <bgColor rgb="FF92D050"/>
                </patternFill>
              </fill>
            </x14:dxf>
          </x14:cfRule>
          <x14:cfRule type="cellIs" priority="3883" operator="equal" id="{962666B6-E3F3-4321-92D2-7111E23BDAF4}">
            <xm:f>Tables!$B$5</xm:f>
            <x14:dxf>
              <fill>
                <patternFill>
                  <bgColor rgb="FFFFC000"/>
                </patternFill>
              </fill>
            </x14:dxf>
          </x14:cfRule>
          <x14:cfRule type="cellIs" priority="3884" operator="equal" id="{E34B1BF7-CCA3-488E-9655-6A4E22AF0473}">
            <xm:f>Tables!$B$6</xm:f>
            <x14:dxf>
              <fill>
                <patternFill>
                  <bgColor rgb="FFFF0000"/>
                </patternFill>
              </fill>
            </x14:dxf>
          </x14:cfRule>
          <xm:sqref>F1540:F1542</xm:sqref>
        </x14:conditionalFormatting>
        <x14:conditionalFormatting xmlns:xm="http://schemas.microsoft.com/office/excel/2006/main">
          <x14:cfRule type="cellIs" priority="3877" operator="equal" id="{BC6730FA-EF6C-4B97-A50E-1D49866777A7}">
            <xm:f>Tables!$B$3</xm:f>
            <x14:dxf>
              <fill>
                <patternFill>
                  <bgColor rgb="FFFFFFCC"/>
                </patternFill>
              </fill>
            </x14:dxf>
          </x14:cfRule>
          <x14:cfRule type="cellIs" priority="3878" operator="equal" id="{6CDEF24E-DAB0-443C-8E58-415844D47243}">
            <xm:f>Tables!$B$4</xm:f>
            <x14:dxf>
              <fill>
                <patternFill>
                  <bgColor rgb="FF92D050"/>
                </patternFill>
              </fill>
            </x14:dxf>
          </x14:cfRule>
          <x14:cfRule type="cellIs" priority="3879" operator="equal" id="{2EB47200-1775-4704-9E58-C4C474CB81A8}">
            <xm:f>Tables!$B$5</xm:f>
            <x14:dxf>
              <fill>
                <patternFill>
                  <bgColor rgb="FFFFC000"/>
                </patternFill>
              </fill>
            </x14:dxf>
          </x14:cfRule>
          <x14:cfRule type="cellIs" priority="3880" operator="equal" id="{A9F2338F-5A91-43B5-85A2-776C20EF95EA}">
            <xm:f>Tables!$B$6</xm:f>
            <x14:dxf>
              <fill>
                <patternFill>
                  <bgColor rgb="FFFF0000"/>
                </patternFill>
              </fill>
            </x14:dxf>
          </x14:cfRule>
          <xm:sqref>F1549:F1551</xm:sqref>
        </x14:conditionalFormatting>
        <x14:conditionalFormatting xmlns:xm="http://schemas.microsoft.com/office/excel/2006/main">
          <x14:cfRule type="cellIs" priority="3873" operator="equal" id="{328D717E-1A2C-4076-B7F8-FD9DFC4CBB82}">
            <xm:f>Tables!$B$3</xm:f>
            <x14:dxf>
              <fill>
                <patternFill>
                  <bgColor rgb="FFFFFFCC"/>
                </patternFill>
              </fill>
            </x14:dxf>
          </x14:cfRule>
          <x14:cfRule type="cellIs" priority="3874" operator="equal" id="{BC65F1BA-7D51-4EE9-811C-762D8B2BC151}">
            <xm:f>Tables!$B$4</xm:f>
            <x14:dxf>
              <fill>
                <patternFill>
                  <bgColor rgb="FF92D050"/>
                </patternFill>
              </fill>
            </x14:dxf>
          </x14:cfRule>
          <x14:cfRule type="cellIs" priority="3875" operator="equal" id="{206DBC6A-8866-4AB3-8B28-1C454A323FFA}">
            <xm:f>Tables!$B$5</xm:f>
            <x14:dxf>
              <fill>
                <patternFill>
                  <bgColor rgb="FFFFC000"/>
                </patternFill>
              </fill>
            </x14:dxf>
          </x14:cfRule>
          <x14:cfRule type="cellIs" priority="3876" operator="equal" id="{C2BF55D5-BB1B-46BD-AB7D-D176F3DCCCDE}">
            <xm:f>Tables!$B$6</xm:f>
            <x14:dxf>
              <fill>
                <patternFill>
                  <bgColor rgb="FFFF0000"/>
                </patternFill>
              </fill>
            </x14:dxf>
          </x14:cfRule>
          <xm:sqref>F1558:F1559</xm:sqref>
        </x14:conditionalFormatting>
        <x14:conditionalFormatting xmlns:xm="http://schemas.microsoft.com/office/excel/2006/main">
          <x14:cfRule type="cellIs" priority="3869" operator="equal" id="{5B45433E-D283-4A2E-ADE3-D54E81247964}">
            <xm:f>Tables!$B$3</xm:f>
            <x14:dxf>
              <fill>
                <patternFill>
                  <bgColor rgb="FFFFFFCC"/>
                </patternFill>
              </fill>
            </x14:dxf>
          </x14:cfRule>
          <x14:cfRule type="cellIs" priority="3870" operator="equal" id="{59442652-9191-4907-81D8-23093B2E55D2}">
            <xm:f>Tables!$B$4</xm:f>
            <x14:dxf>
              <fill>
                <patternFill>
                  <bgColor rgb="FF92D050"/>
                </patternFill>
              </fill>
            </x14:dxf>
          </x14:cfRule>
          <x14:cfRule type="cellIs" priority="3871" operator="equal" id="{A38F58AB-9FCD-48D1-AD32-4693F49EDACF}">
            <xm:f>Tables!$B$5</xm:f>
            <x14:dxf>
              <fill>
                <patternFill>
                  <bgColor rgb="FFFFC000"/>
                </patternFill>
              </fill>
            </x14:dxf>
          </x14:cfRule>
          <x14:cfRule type="cellIs" priority="3872" operator="equal" id="{89239FCC-B529-4390-A763-22CFB8450524}">
            <xm:f>Tables!$B$6</xm:f>
            <x14:dxf>
              <fill>
                <patternFill>
                  <bgColor rgb="FFFF0000"/>
                </patternFill>
              </fill>
            </x14:dxf>
          </x14:cfRule>
          <xm:sqref>F1565:F1566</xm:sqref>
        </x14:conditionalFormatting>
        <x14:conditionalFormatting xmlns:xm="http://schemas.microsoft.com/office/excel/2006/main">
          <x14:cfRule type="cellIs" priority="3865" operator="equal" id="{668C65B9-5778-49A2-BC17-133634A88CFF}">
            <xm:f>Tables!$B$3</xm:f>
            <x14:dxf>
              <fill>
                <patternFill>
                  <bgColor rgb="FFFFFFCC"/>
                </patternFill>
              </fill>
            </x14:dxf>
          </x14:cfRule>
          <x14:cfRule type="cellIs" priority="3866" operator="equal" id="{BAAA538F-C5BA-4222-9BB5-D52D39130CD3}">
            <xm:f>Tables!$B$4</xm:f>
            <x14:dxf>
              <fill>
                <patternFill>
                  <bgColor rgb="FF92D050"/>
                </patternFill>
              </fill>
            </x14:dxf>
          </x14:cfRule>
          <x14:cfRule type="cellIs" priority="3867" operator="equal" id="{03D1439D-BA91-490A-B2D3-24B6548A1B23}">
            <xm:f>Tables!$B$5</xm:f>
            <x14:dxf>
              <fill>
                <patternFill>
                  <bgColor rgb="FFFFC000"/>
                </patternFill>
              </fill>
            </x14:dxf>
          </x14:cfRule>
          <x14:cfRule type="cellIs" priority="3868" operator="equal" id="{F4E7A47B-1C67-466F-BE39-17FC4D9C8A0A}">
            <xm:f>Tables!$B$6</xm:f>
            <x14:dxf>
              <fill>
                <patternFill>
                  <bgColor rgb="FFFF0000"/>
                </patternFill>
              </fill>
            </x14:dxf>
          </x14:cfRule>
          <xm:sqref>F1573:F1574</xm:sqref>
        </x14:conditionalFormatting>
        <x14:conditionalFormatting xmlns:xm="http://schemas.microsoft.com/office/excel/2006/main">
          <x14:cfRule type="cellIs" priority="3861" operator="equal" id="{097FE973-C783-4161-A56D-50E6AA4A52EE}">
            <xm:f>Tables!$B$3</xm:f>
            <x14:dxf>
              <fill>
                <patternFill>
                  <bgColor rgb="FFFFFFCC"/>
                </patternFill>
              </fill>
            </x14:dxf>
          </x14:cfRule>
          <x14:cfRule type="cellIs" priority="3862" operator="equal" id="{0C540FEB-0204-4B7B-897F-B1040C6AB7B2}">
            <xm:f>Tables!$B$4</xm:f>
            <x14:dxf>
              <fill>
                <patternFill>
                  <bgColor rgb="FF92D050"/>
                </patternFill>
              </fill>
            </x14:dxf>
          </x14:cfRule>
          <x14:cfRule type="cellIs" priority="3863" operator="equal" id="{20413733-D3F1-4A7F-B0E9-61E242EC56FB}">
            <xm:f>Tables!$B$5</xm:f>
            <x14:dxf>
              <fill>
                <patternFill>
                  <bgColor rgb="FFFFC000"/>
                </patternFill>
              </fill>
            </x14:dxf>
          </x14:cfRule>
          <x14:cfRule type="cellIs" priority="3864" operator="equal" id="{49CF3A4B-7EAC-4396-B092-556596479997}">
            <xm:f>Tables!$B$6</xm:f>
            <x14:dxf>
              <fill>
                <patternFill>
                  <bgColor rgb="FFFF0000"/>
                </patternFill>
              </fill>
            </x14:dxf>
          </x14:cfRule>
          <xm:sqref>F1581:F1582</xm:sqref>
        </x14:conditionalFormatting>
        <x14:conditionalFormatting xmlns:xm="http://schemas.microsoft.com/office/excel/2006/main">
          <x14:cfRule type="cellIs" priority="3857" operator="equal" id="{A2E68345-92B7-4C23-B604-FAD06142468A}">
            <xm:f>Tables!$B$3</xm:f>
            <x14:dxf>
              <fill>
                <patternFill>
                  <bgColor rgb="FFFFFFCC"/>
                </patternFill>
              </fill>
            </x14:dxf>
          </x14:cfRule>
          <x14:cfRule type="cellIs" priority="3858" operator="equal" id="{17434B49-958D-49F2-AF9D-9C22263BC1CA}">
            <xm:f>Tables!$B$4</xm:f>
            <x14:dxf>
              <fill>
                <patternFill>
                  <bgColor rgb="FF92D050"/>
                </patternFill>
              </fill>
            </x14:dxf>
          </x14:cfRule>
          <x14:cfRule type="cellIs" priority="3859" operator="equal" id="{685B451E-1C0D-4514-82E0-F4D17EEFD14C}">
            <xm:f>Tables!$B$5</xm:f>
            <x14:dxf>
              <fill>
                <patternFill>
                  <bgColor rgb="FFFFC000"/>
                </patternFill>
              </fill>
            </x14:dxf>
          </x14:cfRule>
          <x14:cfRule type="cellIs" priority="3860" operator="equal" id="{A85B946B-7C18-42F8-A726-0C0737653745}">
            <xm:f>Tables!$B$6</xm:f>
            <x14:dxf>
              <fill>
                <patternFill>
                  <bgColor rgb="FFFF0000"/>
                </patternFill>
              </fill>
            </x14:dxf>
          </x14:cfRule>
          <xm:sqref>F1589:F1591</xm:sqref>
        </x14:conditionalFormatting>
        <x14:conditionalFormatting xmlns:xm="http://schemas.microsoft.com/office/excel/2006/main">
          <x14:cfRule type="cellIs" priority="3853" operator="equal" id="{95D1110B-F40C-4F8A-A6B7-288599BE4AEB}">
            <xm:f>Tables!$B$3</xm:f>
            <x14:dxf>
              <fill>
                <patternFill>
                  <bgColor rgb="FFFFFFCC"/>
                </patternFill>
              </fill>
            </x14:dxf>
          </x14:cfRule>
          <x14:cfRule type="cellIs" priority="3854" operator="equal" id="{B1B5545D-E0E5-4816-A159-99556ADE0C43}">
            <xm:f>Tables!$B$4</xm:f>
            <x14:dxf>
              <fill>
                <patternFill>
                  <bgColor rgb="FF92D050"/>
                </patternFill>
              </fill>
            </x14:dxf>
          </x14:cfRule>
          <x14:cfRule type="cellIs" priority="3855" operator="equal" id="{29921C6F-9B69-456F-A403-565D12496F2B}">
            <xm:f>Tables!$B$5</xm:f>
            <x14:dxf>
              <fill>
                <patternFill>
                  <bgColor rgb="FFFFC000"/>
                </patternFill>
              </fill>
            </x14:dxf>
          </x14:cfRule>
          <x14:cfRule type="cellIs" priority="3856" operator="equal" id="{F03E1172-F36E-4120-B72F-9E6232DB71D9}">
            <xm:f>Tables!$B$6</xm:f>
            <x14:dxf>
              <fill>
                <patternFill>
                  <bgColor rgb="FFFF0000"/>
                </patternFill>
              </fill>
            </x14:dxf>
          </x14:cfRule>
          <xm:sqref>F1598:F1600</xm:sqref>
        </x14:conditionalFormatting>
        <x14:conditionalFormatting xmlns:xm="http://schemas.microsoft.com/office/excel/2006/main">
          <x14:cfRule type="cellIs" priority="3849" operator="equal" id="{2D97506C-A2EE-4699-9D47-120E2AE140A9}">
            <xm:f>Tables!$B$3</xm:f>
            <x14:dxf>
              <fill>
                <patternFill>
                  <bgColor rgb="FFFFFFCC"/>
                </patternFill>
              </fill>
            </x14:dxf>
          </x14:cfRule>
          <x14:cfRule type="cellIs" priority="3850" operator="equal" id="{BC224A42-3B54-478B-A640-FA10F05611F2}">
            <xm:f>Tables!$B$4</xm:f>
            <x14:dxf>
              <fill>
                <patternFill>
                  <bgColor rgb="FF92D050"/>
                </patternFill>
              </fill>
            </x14:dxf>
          </x14:cfRule>
          <x14:cfRule type="cellIs" priority="3851" operator="equal" id="{47291589-55F3-4F67-9850-038A1638CA95}">
            <xm:f>Tables!$B$5</xm:f>
            <x14:dxf>
              <fill>
                <patternFill>
                  <bgColor rgb="FFFFC000"/>
                </patternFill>
              </fill>
            </x14:dxf>
          </x14:cfRule>
          <x14:cfRule type="cellIs" priority="3852" operator="equal" id="{72A1AC67-2538-4A4B-956D-FB96410D179C}">
            <xm:f>Tables!$B$6</xm:f>
            <x14:dxf>
              <fill>
                <patternFill>
                  <bgColor rgb="FFFF0000"/>
                </patternFill>
              </fill>
            </x14:dxf>
          </x14:cfRule>
          <xm:sqref>F1607:F1609</xm:sqref>
        </x14:conditionalFormatting>
        <x14:conditionalFormatting xmlns:xm="http://schemas.microsoft.com/office/excel/2006/main">
          <x14:cfRule type="cellIs" priority="3845" operator="equal" id="{9B01D769-2681-40DE-B4EC-3EE59509F126}">
            <xm:f>Tables!$B$3</xm:f>
            <x14:dxf>
              <fill>
                <patternFill>
                  <bgColor rgb="FFFFFFCC"/>
                </patternFill>
              </fill>
            </x14:dxf>
          </x14:cfRule>
          <x14:cfRule type="cellIs" priority="3846" operator="equal" id="{FBBCC9A2-60CC-4D9F-BE9E-C8E5B4BB4324}">
            <xm:f>Tables!$B$4</xm:f>
            <x14:dxf>
              <fill>
                <patternFill>
                  <bgColor rgb="FF92D050"/>
                </patternFill>
              </fill>
            </x14:dxf>
          </x14:cfRule>
          <x14:cfRule type="cellIs" priority="3847" operator="equal" id="{4D54EAA3-239C-4D55-86B3-05D982C7B06C}">
            <xm:f>Tables!$B$5</xm:f>
            <x14:dxf>
              <fill>
                <patternFill>
                  <bgColor rgb="FFFFC000"/>
                </patternFill>
              </fill>
            </x14:dxf>
          </x14:cfRule>
          <x14:cfRule type="cellIs" priority="3848" operator="equal" id="{5F78374F-7C83-4455-871C-B10EF7AEAD2C}">
            <xm:f>Tables!$B$6</xm:f>
            <x14:dxf>
              <fill>
                <patternFill>
                  <bgColor rgb="FFFF0000"/>
                </patternFill>
              </fill>
            </x14:dxf>
          </x14:cfRule>
          <xm:sqref>F1616:F1618</xm:sqref>
        </x14:conditionalFormatting>
        <x14:conditionalFormatting xmlns:xm="http://schemas.microsoft.com/office/excel/2006/main">
          <x14:cfRule type="cellIs" priority="3841" operator="equal" id="{8EECEA34-7A89-4112-9138-45B977786DE4}">
            <xm:f>Tables!$B$3</xm:f>
            <x14:dxf>
              <fill>
                <patternFill>
                  <bgColor rgb="FFFFFFCC"/>
                </patternFill>
              </fill>
            </x14:dxf>
          </x14:cfRule>
          <x14:cfRule type="cellIs" priority="3842" operator="equal" id="{987AC281-1901-4D62-BAA7-BF16C12F002C}">
            <xm:f>Tables!$B$4</xm:f>
            <x14:dxf>
              <fill>
                <patternFill>
                  <bgColor rgb="FF92D050"/>
                </patternFill>
              </fill>
            </x14:dxf>
          </x14:cfRule>
          <x14:cfRule type="cellIs" priority="3843" operator="equal" id="{01BA83B9-5B3B-4030-9758-751A6B9EBF84}">
            <xm:f>Tables!$B$5</xm:f>
            <x14:dxf>
              <fill>
                <patternFill>
                  <bgColor rgb="FFFFC000"/>
                </patternFill>
              </fill>
            </x14:dxf>
          </x14:cfRule>
          <x14:cfRule type="cellIs" priority="3844" operator="equal" id="{1154BC40-82CC-40F3-9251-639BB411B190}">
            <xm:f>Tables!$B$6</xm:f>
            <x14:dxf>
              <fill>
                <patternFill>
                  <bgColor rgb="FFFF0000"/>
                </patternFill>
              </fill>
            </x14:dxf>
          </x14:cfRule>
          <xm:sqref>F1626:F1627</xm:sqref>
        </x14:conditionalFormatting>
        <x14:conditionalFormatting xmlns:xm="http://schemas.microsoft.com/office/excel/2006/main">
          <x14:cfRule type="cellIs" priority="3837" operator="equal" id="{16FB8C45-43D3-44BD-A0CB-544C02161BA1}">
            <xm:f>Tables!$B$3</xm:f>
            <x14:dxf>
              <fill>
                <patternFill>
                  <bgColor rgb="FFFFFFCC"/>
                </patternFill>
              </fill>
            </x14:dxf>
          </x14:cfRule>
          <x14:cfRule type="cellIs" priority="3838" operator="equal" id="{DF84B64F-7EE1-4340-B754-AE29AB218BDA}">
            <xm:f>Tables!$B$4</xm:f>
            <x14:dxf>
              <fill>
                <patternFill>
                  <bgColor rgb="FF92D050"/>
                </patternFill>
              </fill>
            </x14:dxf>
          </x14:cfRule>
          <x14:cfRule type="cellIs" priority="3839" operator="equal" id="{C18F0E9E-01CA-43B0-9D96-0BF9ABA94C88}">
            <xm:f>Tables!$B$5</xm:f>
            <x14:dxf>
              <fill>
                <patternFill>
                  <bgColor rgb="FFFFC000"/>
                </patternFill>
              </fill>
            </x14:dxf>
          </x14:cfRule>
          <x14:cfRule type="cellIs" priority="3840" operator="equal" id="{25D5D3FB-2A2F-40E6-B3ED-67658CC2F928}">
            <xm:f>Tables!$B$6</xm:f>
            <x14:dxf>
              <fill>
                <patternFill>
                  <bgColor rgb="FFFF0000"/>
                </patternFill>
              </fill>
            </x14:dxf>
          </x14:cfRule>
          <xm:sqref>F1633:F1634</xm:sqref>
        </x14:conditionalFormatting>
        <x14:conditionalFormatting xmlns:xm="http://schemas.microsoft.com/office/excel/2006/main">
          <x14:cfRule type="cellIs" priority="3833" operator="equal" id="{11C0A200-551A-45A0-B64C-471B177CCF50}">
            <xm:f>Tables!$B$3</xm:f>
            <x14:dxf>
              <fill>
                <patternFill>
                  <bgColor rgb="FFFFFFCC"/>
                </patternFill>
              </fill>
            </x14:dxf>
          </x14:cfRule>
          <x14:cfRule type="cellIs" priority="3834" operator="equal" id="{936C1B56-AEE2-479F-BF8F-FD406822E96F}">
            <xm:f>Tables!$B$4</xm:f>
            <x14:dxf>
              <fill>
                <patternFill>
                  <bgColor rgb="FF92D050"/>
                </patternFill>
              </fill>
            </x14:dxf>
          </x14:cfRule>
          <x14:cfRule type="cellIs" priority="3835" operator="equal" id="{DDA1B134-1DB8-449E-B2E6-307CAC81316F}">
            <xm:f>Tables!$B$5</xm:f>
            <x14:dxf>
              <fill>
                <patternFill>
                  <bgColor rgb="FFFFC000"/>
                </patternFill>
              </fill>
            </x14:dxf>
          </x14:cfRule>
          <x14:cfRule type="cellIs" priority="3836" operator="equal" id="{AA083341-6FDA-4309-BB97-D4804AD7AB49}">
            <xm:f>Tables!$B$6</xm:f>
            <x14:dxf>
              <fill>
                <patternFill>
                  <bgColor rgb="FFFF0000"/>
                </patternFill>
              </fill>
            </x14:dxf>
          </x14:cfRule>
          <xm:sqref>F1641:F1642</xm:sqref>
        </x14:conditionalFormatting>
        <x14:conditionalFormatting xmlns:xm="http://schemas.microsoft.com/office/excel/2006/main">
          <x14:cfRule type="cellIs" priority="3829" operator="equal" id="{42DAB599-F10F-4D61-8F74-C387C169BB9A}">
            <xm:f>Tables!$B$3</xm:f>
            <x14:dxf>
              <fill>
                <patternFill>
                  <bgColor rgb="FFFFFFCC"/>
                </patternFill>
              </fill>
            </x14:dxf>
          </x14:cfRule>
          <x14:cfRule type="cellIs" priority="3830" operator="equal" id="{F1FDAB4D-B874-433A-9153-C9DB76A8097B}">
            <xm:f>Tables!$B$4</xm:f>
            <x14:dxf>
              <fill>
                <patternFill>
                  <bgColor rgb="FF92D050"/>
                </patternFill>
              </fill>
            </x14:dxf>
          </x14:cfRule>
          <x14:cfRule type="cellIs" priority="3831" operator="equal" id="{5AFFD8B9-06B8-40F0-BC2E-318A5976155F}">
            <xm:f>Tables!$B$5</xm:f>
            <x14:dxf>
              <fill>
                <patternFill>
                  <bgColor rgb="FFFFC000"/>
                </patternFill>
              </fill>
            </x14:dxf>
          </x14:cfRule>
          <x14:cfRule type="cellIs" priority="3832" operator="equal" id="{B0ADFFE0-619E-4751-96D3-60394119CBC0}">
            <xm:f>Tables!$B$6</xm:f>
            <x14:dxf>
              <fill>
                <patternFill>
                  <bgColor rgb="FFFF0000"/>
                </patternFill>
              </fill>
            </x14:dxf>
          </x14:cfRule>
          <xm:sqref>F1649:F1650</xm:sqref>
        </x14:conditionalFormatting>
        <x14:conditionalFormatting xmlns:xm="http://schemas.microsoft.com/office/excel/2006/main">
          <x14:cfRule type="cellIs" priority="3825" operator="equal" id="{D5216165-5EB9-444E-818D-52020385E231}">
            <xm:f>Tables!$B$3</xm:f>
            <x14:dxf>
              <fill>
                <patternFill>
                  <bgColor rgb="FFFFFFCC"/>
                </patternFill>
              </fill>
            </x14:dxf>
          </x14:cfRule>
          <x14:cfRule type="cellIs" priority="3826" operator="equal" id="{2D9DB2F7-AE13-4025-82BF-76A64E4010FE}">
            <xm:f>Tables!$B$4</xm:f>
            <x14:dxf>
              <fill>
                <patternFill>
                  <bgColor rgb="FF92D050"/>
                </patternFill>
              </fill>
            </x14:dxf>
          </x14:cfRule>
          <x14:cfRule type="cellIs" priority="3827" operator="equal" id="{C8269CFF-5614-4FB1-8A9A-AB3F124C9387}">
            <xm:f>Tables!$B$5</xm:f>
            <x14:dxf>
              <fill>
                <patternFill>
                  <bgColor rgb="FFFFC000"/>
                </patternFill>
              </fill>
            </x14:dxf>
          </x14:cfRule>
          <x14:cfRule type="cellIs" priority="3828" operator="equal" id="{58681A84-FFEB-470E-A0DD-32BA958C2702}">
            <xm:f>Tables!$B$6</xm:f>
            <x14:dxf>
              <fill>
                <patternFill>
                  <bgColor rgb="FFFF0000"/>
                </patternFill>
              </fill>
            </x14:dxf>
          </x14:cfRule>
          <xm:sqref>F1658:F1660</xm:sqref>
        </x14:conditionalFormatting>
        <x14:conditionalFormatting xmlns:xm="http://schemas.microsoft.com/office/excel/2006/main">
          <x14:cfRule type="cellIs" priority="3821" operator="equal" id="{ABA31335-9221-42EC-9239-7DE8DFEE5E40}">
            <xm:f>Tables!$B$3</xm:f>
            <x14:dxf>
              <fill>
                <patternFill>
                  <bgColor rgb="FFFFFFCC"/>
                </patternFill>
              </fill>
            </x14:dxf>
          </x14:cfRule>
          <x14:cfRule type="cellIs" priority="3822" operator="equal" id="{E6C9295C-22B9-4AAC-A2A2-0376815AF8E0}">
            <xm:f>Tables!$B$4</xm:f>
            <x14:dxf>
              <fill>
                <patternFill>
                  <bgColor rgb="FF92D050"/>
                </patternFill>
              </fill>
            </x14:dxf>
          </x14:cfRule>
          <x14:cfRule type="cellIs" priority="3823" operator="equal" id="{4F2D25F9-77EF-4EC7-A019-03BF0762C776}">
            <xm:f>Tables!$B$5</xm:f>
            <x14:dxf>
              <fill>
                <patternFill>
                  <bgColor rgb="FFFFC000"/>
                </patternFill>
              </fill>
            </x14:dxf>
          </x14:cfRule>
          <x14:cfRule type="cellIs" priority="3824" operator="equal" id="{95A1CB4F-7CF0-4ABF-8EBF-2E717C7740A3}">
            <xm:f>Tables!$B$6</xm:f>
            <x14:dxf>
              <fill>
                <patternFill>
                  <bgColor rgb="FFFF0000"/>
                </patternFill>
              </fill>
            </x14:dxf>
          </x14:cfRule>
          <xm:sqref>F1668:F1670</xm:sqref>
        </x14:conditionalFormatting>
        <x14:conditionalFormatting xmlns:xm="http://schemas.microsoft.com/office/excel/2006/main">
          <x14:cfRule type="cellIs" priority="3817" operator="equal" id="{F182E730-BD82-47F2-829E-FF796C581D0E}">
            <xm:f>Tables!$B$3</xm:f>
            <x14:dxf>
              <fill>
                <patternFill>
                  <bgColor rgb="FFFFFFCC"/>
                </patternFill>
              </fill>
            </x14:dxf>
          </x14:cfRule>
          <x14:cfRule type="cellIs" priority="3818" operator="equal" id="{48D0531B-0E28-43A4-AB05-3E3A3F580940}">
            <xm:f>Tables!$B$4</xm:f>
            <x14:dxf>
              <fill>
                <patternFill>
                  <bgColor rgb="FF92D050"/>
                </patternFill>
              </fill>
            </x14:dxf>
          </x14:cfRule>
          <x14:cfRule type="cellIs" priority="3819" operator="equal" id="{A09D5038-9F86-4EEB-92AA-0182FEC19074}">
            <xm:f>Tables!$B$5</xm:f>
            <x14:dxf>
              <fill>
                <patternFill>
                  <bgColor rgb="FFFFC000"/>
                </patternFill>
              </fill>
            </x14:dxf>
          </x14:cfRule>
          <x14:cfRule type="cellIs" priority="3820" operator="equal" id="{6E084944-8726-4EED-B9DE-DB75CAE05FD3}">
            <xm:f>Tables!$B$6</xm:f>
            <x14:dxf>
              <fill>
                <patternFill>
                  <bgColor rgb="FFFF0000"/>
                </patternFill>
              </fill>
            </x14:dxf>
          </x14:cfRule>
          <xm:sqref>F1679:F1680</xm:sqref>
        </x14:conditionalFormatting>
        <x14:conditionalFormatting xmlns:xm="http://schemas.microsoft.com/office/excel/2006/main">
          <x14:cfRule type="cellIs" priority="3813" operator="equal" id="{C9F58A86-FA3A-40CD-A4F4-2C485F4292B8}">
            <xm:f>Tables!$B$3</xm:f>
            <x14:dxf>
              <fill>
                <patternFill>
                  <bgColor rgb="FFFFFFCC"/>
                </patternFill>
              </fill>
            </x14:dxf>
          </x14:cfRule>
          <x14:cfRule type="cellIs" priority="3814" operator="equal" id="{84F0B32C-E8A9-4A4A-9663-FE0A1AFBB6E5}">
            <xm:f>Tables!$B$4</xm:f>
            <x14:dxf>
              <fill>
                <patternFill>
                  <bgColor rgb="FF92D050"/>
                </patternFill>
              </fill>
            </x14:dxf>
          </x14:cfRule>
          <x14:cfRule type="cellIs" priority="3815" operator="equal" id="{EDB77E5F-F3E2-4BB0-BEF0-DD588D353D23}">
            <xm:f>Tables!$B$5</xm:f>
            <x14:dxf>
              <fill>
                <patternFill>
                  <bgColor rgb="FFFFC000"/>
                </patternFill>
              </fill>
            </x14:dxf>
          </x14:cfRule>
          <x14:cfRule type="cellIs" priority="3816" operator="equal" id="{62CD53A6-8FB9-4770-9EA3-959C053795C5}">
            <xm:f>Tables!$B$6</xm:f>
            <x14:dxf>
              <fill>
                <patternFill>
                  <bgColor rgb="FFFF0000"/>
                </patternFill>
              </fill>
            </x14:dxf>
          </x14:cfRule>
          <xm:sqref>F1687:F1688</xm:sqref>
        </x14:conditionalFormatting>
        <x14:conditionalFormatting xmlns:xm="http://schemas.microsoft.com/office/excel/2006/main">
          <x14:cfRule type="cellIs" priority="3809" operator="equal" id="{32F25C1B-3EF8-4257-B314-FFE34549924D}">
            <xm:f>Tables!$B$3</xm:f>
            <x14:dxf>
              <fill>
                <patternFill>
                  <bgColor rgb="FFFFFFCC"/>
                </patternFill>
              </fill>
            </x14:dxf>
          </x14:cfRule>
          <x14:cfRule type="cellIs" priority="3810" operator="equal" id="{2E5865C5-63FF-4F1E-A90F-7990A7A1979B}">
            <xm:f>Tables!$B$4</xm:f>
            <x14:dxf>
              <fill>
                <patternFill>
                  <bgColor rgb="FF92D050"/>
                </patternFill>
              </fill>
            </x14:dxf>
          </x14:cfRule>
          <x14:cfRule type="cellIs" priority="3811" operator="equal" id="{A174BA33-C1E9-4087-ADD2-61F5ECE420EE}">
            <xm:f>Tables!$B$5</xm:f>
            <x14:dxf>
              <fill>
                <patternFill>
                  <bgColor rgb="FFFFC000"/>
                </patternFill>
              </fill>
            </x14:dxf>
          </x14:cfRule>
          <x14:cfRule type="cellIs" priority="3812" operator="equal" id="{015B92C5-E668-49E1-80C1-6A9B11F84D08}">
            <xm:f>Tables!$B$6</xm:f>
            <x14:dxf>
              <fill>
                <patternFill>
                  <bgColor rgb="FFFF0000"/>
                </patternFill>
              </fill>
            </x14:dxf>
          </x14:cfRule>
          <xm:sqref>F1695:F1697</xm:sqref>
        </x14:conditionalFormatting>
        <x14:conditionalFormatting xmlns:xm="http://schemas.microsoft.com/office/excel/2006/main">
          <x14:cfRule type="cellIs" priority="3805" operator="equal" id="{358D0DDC-84DB-471E-AE2B-67BB5FCD9788}">
            <xm:f>Tables!$B$3</xm:f>
            <x14:dxf>
              <fill>
                <patternFill>
                  <bgColor rgb="FFFFFFCC"/>
                </patternFill>
              </fill>
            </x14:dxf>
          </x14:cfRule>
          <x14:cfRule type="cellIs" priority="3806" operator="equal" id="{4ED215ED-92EB-4796-9D90-0B8D248FA402}">
            <xm:f>Tables!$B$4</xm:f>
            <x14:dxf>
              <fill>
                <patternFill>
                  <bgColor rgb="FF92D050"/>
                </patternFill>
              </fill>
            </x14:dxf>
          </x14:cfRule>
          <x14:cfRule type="cellIs" priority="3807" operator="equal" id="{EE14BECB-B4B5-4A78-B9E8-3E781D3B4F95}">
            <xm:f>Tables!$B$5</xm:f>
            <x14:dxf>
              <fill>
                <patternFill>
                  <bgColor rgb="FFFFC000"/>
                </patternFill>
              </fill>
            </x14:dxf>
          </x14:cfRule>
          <x14:cfRule type="cellIs" priority="3808" operator="equal" id="{5FB34CFB-BFD9-4232-9ECB-D094FBB5F5D2}">
            <xm:f>Tables!$B$6</xm:f>
            <x14:dxf>
              <fill>
                <patternFill>
                  <bgColor rgb="FFFF0000"/>
                </patternFill>
              </fill>
            </x14:dxf>
          </x14:cfRule>
          <xm:sqref>F1704:F1706</xm:sqref>
        </x14:conditionalFormatting>
        <x14:conditionalFormatting xmlns:xm="http://schemas.microsoft.com/office/excel/2006/main">
          <x14:cfRule type="cellIs" priority="3801" operator="equal" id="{5A6ABBA0-46EA-48BE-AAC4-367014F7C1B7}">
            <xm:f>Tables!$B$3</xm:f>
            <x14:dxf>
              <fill>
                <patternFill>
                  <bgColor rgb="FFFFFFCC"/>
                </patternFill>
              </fill>
            </x14:dxf>
          </x14:cfRule>
          <x14:cfRule type="cellIs" priority="3802" operator="equal" id="{11C4417E-4974-42C8-A4B7-6B08BE08CFAD}">
            <xm:f>Tables!$B$4</xm:f>
            <x14:dxf>
              <fill>
                <patternFill>
                  <bgColor rgb="FF92D050"/>
                </patternFill>
              </fill>
            </x14:dxf>
          </x14:cfRule>
          <x14:cfRule type="cellIs" priority="3803" operator="equal" id="{1B27B902-DCA7-4C4E-BD28-BC543C56ABC6}">
            <xm:f>Tables!$B$5</xm:f>
            <x14:dxf>
              <fill>
                <patternFill>
                  <bgColor rgb="FFFFC000"/>
                </patternFill>
              </fill>
            </x14:dxf>
          </x14:cfRule>
          <x14:cfRule type="cellIs" priority="3804" operator="equal" id="{B85C2520-3094-4FB5-B82B-C6E394215555}">
            <xm:f>Tables!$B$6</xm:f>
            <x14:dxf>
              <fill>
                <patternFill>
                  <bgColor rgb="FFFF0000"/>
                </patternFill>
              </fill>
            </x14:dxf>
          </x14:cfRule>
          <xm:sqref>F1713:F1715</xm:sqref>
        </x14:conditionalFormatting>
        <x14:conditionalFormatting xmlns:xm="http://schemas.microsoft.com/office/excel/2006/main">
          <x14:cfRule type="cellIs" priority="3797" operator="equal" id="{6B288B49-F037-4A8D-9AE1-20DD78DB1CCC}">
            <xm:f>Tables!$B$3</xm:f>
            <x14:dxf>
              <fill>
                <patternFill>
                  <bgColor rgb="FFFFFFCC"/>
                </patternFill>
              </fill>
            </x14:dxf>
          </x14:cfRule>
          <x14:cfRule type="cellIs" priority="3798" operator="equal" id="{62874B69-417B-41E7-9739-F1B4B9A772B4}">
            <xm:f>Tables!$B$4</xm:f>
            <x14:dxf>
              <fill>
                <patternFill>
                  <bgColor rgb="FF92D050"/>
                </patternFill>
              </fill>
            </x14:dxf>
          </x14:cfRule>
          <x14:cfRule type="cellIs" priority="3799" operator="equal" id="{421BE8ED-A03D-4211-B0B6-340B266A299C}">
            <xm:f>Tables!$B$5</xm:f>
            <x14:dxf>
              <fill>
                <patternFill>
                  <bgColor rgb="FFFFC000"/>
                </patternFill>
              </fill>
            </x14:dxf>
          </x14:cfRule>
          <x14:cfRule type="cellIs" priority="3800" operator="equal" id="{3E12A713-D5BB-40D2-A7D5-A3980893E2B0}">
            <xm:f>Tables!$B$6</xm:f>
            <x14:dxf>
              <fill>
                <patternFill>
                  <bgColor rgb="FFFF0000"/>
                </patternFill>
              </fill>
            </x14:dxf>
          </x14:cfRule>
          <xm:sqref>F1722:F1724</xm:sqref>
        </x14:conditionalFormatting>
        <x14:conditionalFormatting xmlns:xm="http://schemas.microsoft.com/office/excel/2006/main">
          <x14:cfRule type="cellIs" priority="3793" operator="equal" id="{E7B0961F-0743-4358-9777-7003BC288B88}">
            <xm:f>Tables!$B$3</xm:f>
            <x14:dxf>
              <fill>
                <patternFill>
                  <bgColor rgb="FFFFFFCC"/>
                </patternFill>
              </fill>
            </x14:dxf>
          </x14:cfRule>
          <x14:cfRule type="cellIs" priority="3794" operator="equal" id="{E370EE35-44B6-4248-BEFD-9DCE2AB0FCC5}">
            <xm:f>Tables!$B$4</xm:f>
            <x14:dxf>
              <fill>
                <patternFill>
                  <bgColor rgb="FF92D050"/>
                </patternFill>
              </fill>
            </x14:dxf>
          </x14:cfRule>
          <x14:cfRule type="cellIs" priority="3795" operator="equal" id="{909BE244-B761-44F5-82F9-000C92A51B1C}">
            <xm:f>Tables!$B$5</xm:f>
            <x14:dxf>
              <fill>
                <patternFill>
                  <bgColor rgb="FFFFC000"/>
                </patternFill>
              </fill>
            </x14:dxf>
          </x14:cfRule>
          <x14:cfRule type="cellIs" priority="3796" operator="equal" id="{08760419-1FC6-4EB0-9963-9CB4C37A9186}">
            <xm:f>Tables!$B$6</xm:f>
            <x14:dxf>
              <fill>
                <patternFill>
                  <bgColor rgb="FFFF0000"/>
                </patternFill>
              </fill>
            </x14:dxf>
          </x14:cfRule>
          <xm:sqref>F1732:F1733</xm:sqref>
        </x14:conditionalFormatting>
        <x14:conditionalFormatting xmlns:xm="http://schemas.microsoft.com/office/excel/2006/main">
          <x14:cfRule type="cellIs" priority="3789" operator="equal" id="{FE7F1AB3-D75B-4C1D-AB50-5E193917888A}">
            <xm:f>Tables!$B$3</xm:f>
            <x14:dxf>
              <fill>
                <patternFill>
                  <bgColor rgb="FFFFFFCC"/>
                </patternFill>
              </fill>
            </x14:dxf>
          </x14:cfRule>
          <x14:cfRule type="cellIs" priority="3790" operator="equal" id="{DF6B42AC-7704-4621-8664-4E060C82BEEA}">
            <xm:f>Tables!$B$4</xm:f>
            <x14:dxf>
              <fill>
                <patternFill>
                  <bgColor rgb="FF92D050"/>
                </patternFill>
              </fill>
            </x14:dxf>
          </x14:cfRule>
          <x14:cfRule type="cellIs" priority="3791" operator="equal" id="{160DE96A-7E05-4606-B5FC-5BB85F1DD431}">
            <xm:f>Tables!$B$5</xm:f>
            <x14:dxf>
              <fill>
                <patternFill>
                  <bgColor rgb="FFFFC000"/>
                </patternFill>
              </fill>
            </x14:dxf>
          </x14:cfRule>
          <x14:cfRule type="cellIs" priority="3792" operator="equal" id="{C759B662-3E9E-4830-8455-BC4192F2F20F}">
            <xm:f>Tables!$B$6</xm:f>
            <x14:dxf>
              <fill>
                <patternFill>
                  <bgColor rgb="FFFF0000"/>
                </patternFill>
              </fill>
            </x14:dxf>
          </x14:cfRule>
          <xm:sqref>F1740:F1741</xm:sqref>
        </x14:conditionalFormatting>
        <x14:conditionalFormatting xmlns:xm="http://schemas.microsoft.com/office/excel/2006/main">
          <x14:cfRule type="cellIs" priority="3785" operator="equal" id="{5849B324-B234-473B-8A99-173BC4E8C6FB}">
            <xm:f>Tables!$B$3</xm:f>
            <x14:dxf>
              <fill>
                <patternFill>
                  <bgColor rgb="FFFFFFCC"/>
                </patternFill>
              </fill>
            </x14:dxf>
          </x14:cfRule>
          <x14:cfRule type="cellIs" priority="3786" operator="equal" id="{77D449C5-166B-4240-888B-B8EC946A13E7}">
            <xm:f>Tables!$B$4</xm:f>
            <x14:dxf>
              <fill>
                <patternFill>
                  <bgColor rgb="FF92D050"/>
                </patternFill>
              </fill>
            </x14:dxf>
          </x14:cfRule>
          <x14:cfRule type="cellIs" priority="3787" operator="equal" id="{8CC2E645-798C-4243-8A6F-CA618598B6E3}">
            <xm:f>Tables!$B$5</xm:f>
            <x14:dxf>
              <fill>
                <patternFill>
                  <bgColor rgb="FFFFC000"/>
                </patternFill>
              </fill>
            </x14:dxf>
          </x14:cfRule>
          <x14:cfRule type="cellIs" priority="3788" operator="equal" id="{305A5492-2F70-4580-AEE7-50F2C8865075}">
            <xm:f>Tables!$B$6</xm:f>
            <x14:dxf>
              <fill>
                <patternFill>
                  <bgColor rgb="FFFF0000"/>
                </patternFill>
              </fill>
            </x14:dxf>
          </x14:cfRule>
          <xm:sqref>F1749:F1751</xm:sqref>
        </x14:conditionalFormatting>
        <x14:conditionalFormatting xmlns:xm="http://schemas.microsoft.com/office/excel/2006/main">
          <x14:cfRule type="cellIs" priority="3781" operator="equal" id="{3F034FC2-A768-4331-A01E-372C3D701D8E}">
            <xm:f>Tables!$B$3</xm:f>
            <x14:dxf>
              <fill>
                <patternFill>
                  <bgColor rgb="FFFFFFCC"/>
                </patternFill>
              </fill>
            </x14:dxf>
          </x14:cfRule>
          <x14:cfRule type="cellIs" priority="3782" operator="equal" id="{481956B8-F1A0-40A9-8A11-5DF55563E855}">
            <xm:f>Tables!$B$4</xm:f>
            <x14:dxf>
              <fill>
                <patternFill>
                  <bgColor rgb="FF92D050"/>
                </patternFill>
              </fill>
            </x14:dxf>
          </x14:cfRule>
          <x14:cfRule type="cellIs" priority="3783" operator="equal" id="{B0095D44-DC76-491B-9CE7-80A28E693B9F}">
            <xm:f>Tables!$B$5</xm:f>
            <x14:dxf>
              <fill>
                <patternFill>
                  <bgColor rgb="FFFFC000"/>
                </patternFill>
              </fill>
            </x14:dxf>
          </x14:cfRule>
          <x14:cfRule type="cellIs" priority="3784" operator="equal" id="{F3002A4B-9B0F-4125-8FE0-53D1928FF6F5}">
            <xm:f>Tables!$B$6</xm:f>
            <x14:dxf>
              <fill>
                <patternFill>
                  <bgColor rgb="FFFF0000"/>
                </patternFill>
              </fill>
            </x14:dxf>
          </x14:cfRule>
          <xm:sqref>F1759:F1761</xm:sqref>
        </x14:conditionalFormatting>
        <x14:conditionalFormatting xmlns:xm="http://schemas.microsoft.com/office/excel/2006/main">
          <x14:cfRule type="cellIs" priority="3777" operator="equal" id="{779E5246-FD2D-4874-B593-88CBE677A560}">
            <xm:f>Tables!$B$3</xm:f>
            <x14:dxf>
              <fill>
                <patternFill>
                  <bgColor rgb="FFFFFFCC"/>
                </patternFill>
              </fill>
            </x14:dxf>
          </x14:cfRule>
          <x14:cfRule type="cellIs" priority="3778" operator="equal" id="{A6237F51-867D-40F0-8190-F4777995FFF9}">
            <xm:f>Tables!$B$4</xm:f>
            <x14:dxf>
              <fill>
                <patternFill>
                  <bgColor rgb="FF92D050"/>
                </patternFill>
              </fill>
            </x14:dxf>
          </x14:cfRule>
          <x14:cfRule type="cellIs" priority="3779" operator="equal" id="{81E8A1B7-5612-4B90-BB35-3276982F2842}">
            <xm:f>Tables!$B$5</xm:f>
            <x14:dxf>
              <fill>
                <patternFill>
                  <bgColor rgb="FFFFC000"/>
                </patternFill>
              </fill>
            </x14:dxf>
          </x14:cfRule>
          <x14:cfRule type="cellIs" priority="3780" operator="equal" id="{927F666B-6F44-4912-8B67-6B78D08D2F99}">
            <xm:f>Tables!$B$6</xm:f>
            <x14:dxf>
              <fill>
                <patternFill>
                  <bgColor rgb="FFFF0000"/>
                </patternFill>
              </fill>
            </x14:dxf>
          </x14:cfRule>
          <xm:sqref>F1768:F1769</xm:sqref>
        </x14:conditionalFormatting>
        <x14:conditionalFormatting xmlns:xm="http://schemas.microsoft.com/office/excel/2006/main">
          <x14:cfRule type="cellIs" priority="3773" operator="equal" id="{BD823F2A-4AA3-4717-ACF9-39F74D65AAEB}">
            <xm:f>Tables!$B$3</xm:f>
            <x14:dxf>
              <fill>
                <patternFill>
                  <bgColor rgb="FFFFFFCC"/>
                </patternFill>
              </fill>
            </x14:dxf>
          </x14:cfRule>
          <x14:cfRule type="cellIs" priority="3774" operator="equal" id="{EF04E8F1-7473-4F18-9F96-6B29351085FD}">
            <xm:f>Tables!$B$4</xm:f>
            <x14:dxf>
              <fill>
                <patternFill>
                  <bgColor rgb="FF92D050"/>
                </patternFill>
              </fill>
            </x14:dxf>
          </x14:cfRule>
          <x14:cfRule type="cellIs" priority="3775" operator="equal" id="{1691A582-51F5-4E22-93F8-58AF943A7E85}">
            <xm:f>Tables!$B$5</xm:f>
            <x14:dxf>
              <fill>
                <patternFill>
                  <bgColor rgb="FFFFC000"/>
                </patternFill>
              </fill>
            </x14:dxf>
          </x14:cfRule>
          <x14:cfRule type="cellIs" priority="3776" operator="equal" id="{09334C03-E28B-448B-A480-34BE0EE3B2BC}">
            <xm:f>Tables!$B$6</xm:f>
            <x14:dxf>
              <fill>
                <patternFill>
                  <bgColor rgb="FFFF0000"/>
                </patternFill>
              </fill>
            </x14:dxf>
          </x14:cfRule>
          <xm:sqref>F1778:F1779</xm:sqref>
        </x14:conditionalFormatting>
        <x14:conditionalFormatting xmlns:xm="http://schemas.microsoft.com/office/excel/2006/main">
          <x14:cfRule type="cellIs" priority="3769" operator="equal" id="{EF19F641-7255-48A7-880F-BD9C5A5A71B9}">
            <xm:f>Tables!$B$3</xm:f>
            <x14:dxf>
              <fill>
                <patternFill>
                  <bgColor rgb="FFFFFFCC"/>
                </patternFill>
              </fill>
            </x14:dxf>
          </x14:cfRule>
          <x14:cfRule type="cellIs" priority="3770" operator="equal" id="{4800CCC1-6090-4CA7-A54E-93EC33C486EE}">
            <xm:f>Tables!$B$4</xm:f>
            <x14:dxf>
              <fill>
                <patternFill>
                  <bgColor rgb="FF92D050"/>
                </patternFill>
              </fill>
            </x14:dxf>
          </x14:cfRule>
          <x14:cfRule type="cellIs" priority="3771" operator="equal" id="{E2478536-B8D9-4A39-8BE2-8CD303292530}">
            <xm:f>Tables!$B$5</xm:f>
            <x14:dxf>
              <fill>
                <patternFill>
                  <bgColor rgb="FFFFC000"/>
                </patternFill>
              </fill>
            </x14:dxf>
          </x14:cfRule>
          <x14:cfRule type="cellIs" priority="3772" operator="equal" id="{987934D8-FA16-452F-BBE5-4C0D64D54A0E}">
            <xm:f>Tables!$B$6</xm:f>
            <x14:dxf>
              <fill>
                <patternFill>
                  <bgColor rgb="FFFF0000"/>
                </patternFill>
              </fill>
            </x14:dxf>
          </x14:cfRule>
          <xm:sqref>F1786:F1787</xm:sqref>
        </x14:conditionalFormatting>
        <x14:conditionalFormatting xmlns:xm="http://schemas.microsoft.com/office/excel/2006/main">
          <x14:cfRule type="cellIs" priority="3765" operator="equal" id="{437228D5-813D-4B7B-B3F2-0FF47C4BD5F2}">
            <xm:f>Tables!$B$3</xm:f>
            <x14:dxf>
              <fill>
                <patternFill>
                  <bgColor rgb="FFFFFFCC"/>
                </patternFill>
              </fill>
            </x14:dxf>
          </x14:cfRule>
          <x14:cfRule type="cellIs" priority="3766" operator="equal" id="{DEF6C087-474E-4E47-A591-EE1C4D5029F5}">
            <xm:f>Tables!$B$4</xm:f>
            <x14:dxf>
              <fill>
                <patternFill>
                  <bgColor rgb="FF92D050"/>
                </patternFill>
              </fill>
            </x14:dxf>
          </x14:cfRule>
          <x14:cfRule type="cellIs" priority="3767" operator="equal" id="{2CB594E4-13C4-4D8F-86B5-2F02E8F4F9B6}">
            <xm:f>Tables!$B$5</xm:f>
            <x14:dxf>
              <fill>
                <patternFill>
                  <bgColor rgb="FFFFC000"/>
                </patternFill>
              </fill>
            </x14:dxf>
          </x14:cfRule>
          <x14:cfRule type="cellIs" priority="3768" operator="equal" id="{0C36482C-928B-44D1-88B7-DFC2BE50B389}">
            <xm:f>Tables!$B$6</xm:f>
            <x14:dxf>
              <fill>
                <patternFill>
                  <bgColor rgb="FFFF0000"/>
                </patternFill>
              </fill>
            </x14:dxf>
          </x14:cfRule>
          <xm:sqref>F1794:F1795</xm:sqref>
        </x14:conditionalFormatting>
        <x14:conditionalFormatting xmlns:xm="http://schemas.microsoft.com/office/excel/2006/main">
          <x14:cfRule type="cellIs" priority="3761" operator="equal" id="{97E4B163-4E44-487F-961A-CC46A8E7564A}">
            <xm:f>Tables!$B$3</xm:f>
            <x14:dxf>
              <fill>
                <patternFill>
                  <bgColor rgb="FFFFFFCC"/>
                </patternFill>
              </fill>
            </x14:dxf>
          </x14:cfRule>
          <x14:cfRule type="cellIs" priority="3762" operator="equal" id="{F6805C7C-93DE-4BC6-91D5-0DA301D588B3}">
            <xm:f>Tables!$B$4</xm:f>
            <x14:dxf>
              <fill>
                <patternFill>
                  <bgColor rgb="FF92D050"/>
                </patternFill>
              </fill>
            </x14:dxf>
          </x14:cfRule>
          <x14:cfRule type="cellIs" priority="3763" operator="equal" id="{80036A13-2760-4C00-8FFE-199D76C59E7A}">
            <xm:f>Tables!$B$5</xm:f>
            <x14:dxf>
              <fill>
                <patternFill>
                  <bgColor rgb="FFFFC000"/>
                </patternFill>
              </fill>
            </x14:dxf>
          </x14:cfRule>
          <x14:cfRule type="cellIs" priority="3764" operator="equal" id="{16E1569F-5BFE-4472-906C-977429853508}">
            <xm:f>Tables!$B$6</xm:f>
            <x14:dxf>
              <fill>
                <patternFill>
                  <bgColor rgb="FFFF0000"/>
                </patternFill>
              </fill>
            </x14:dxf>
          </x14:cfRule>
          <xm:sqref>F1802:F1803</xm:sqref>
        </x14:conditionalFormatting>
        <x14:conditionalFormatting xmlns:xm="http://schemas.microsoft.com/office/excel/2006/main">
          <x14:cfRule type="cellIs" priority="3757" operator="equal" id="{B3EF7848-1A22-4040-B051-05F4325C6581}">
            <xm:f>Tables!$B$3</xm:f>
            <x14:dxf>
              <fill>
                <patternFill>
                  <bgColor rgb="FFFFFFCC"/>
                </patternFill>
              </fill>
            </x14:dxf>
          </x14:cfRule>
          <x14:cfRule type="cellIs" priority="3758" operator="equal" id="{25F19E74-18DB-40DA-956B-C6A322189D0A}">
            <xm:f>Tables!$B$4</xm:f>
            <x14:dxf>
              <fill>
                <patternFill>
                  <bgColor rgb="FF92D050"/>
                </patternFill>
              </fill>
            </x14:dxf>
          </x14:cfRule>
          <x14:cfRule type="cellIs" priority="3759" operator="equal" id="{7E7FB2F0-7512-4104-B1AD-644129F51225}">
            <xm:f>Tables!$B$5</xm:f>
            <x14:dxf>
              <fill>
                <patternFill>
                  <bgColor rgb="FFFFC000"/>
                </patternFill>
              </fill>
            </x14:dxf>
          </x14:cfRule>
          <x14:cfRule type="cellIs" priority="3760" operator="equal" id="{89327274-B939-47ED-B435-ACEE33A9FC60}">
            <xm:f>Tables!$B$6</xm:f>
            <x14:dxf>
              <fill>
                <patternFill>
                  <bgColor rgb="FFFF0000"/>
                </patternFill>
              </fill>
            </x14:dxf>
          </x14:cfRule>
          <xm:sqref>F1810:F1811</xm:sqref>
        </x14:conditionalFormatting>
        <x14:conditionalFormatting xmlns:xm="http://schemas.microsoft.com/office/excel/2006/main">
          <x14:cfRule type="cellIs" priority="3753" operator="equal" id="{FBD289B8-F0F9-48BA-A299-FF93C0FEAB56}">
            <xm:f>Tables!$B$3</xm:f>
            <x14:dxf>
              <fill>
                <patternFill>
                  <bgColor rgb="FFFFFFCC"/>
                </patternFill>
              </fill>
            </x14:dxf>
          </x14:cfRule>
          <x14:cfRule type="cellIs" priority="3754" operator="equal" id="{3A112BA1-ABE3-4B29-889A-6F0F03006833}">
            <xm:f>Tables!$B$4</xm:f>
            <x14:dxf>
              <fill>
                <patternFill>
                  <bgColor rgb="FF92D050"/>
                </patternFill>
              </fill>
            </x14:dxf>
          </x14:cfRule>
          <x14:cfRule type="cellIs" priority="3755" operator="equal" id="{0D4689D9-F022-44A7-876F-550D8F269179}">
            <xm:f>Tables!$B$5</xm:f>
            <x14:dxf>
              <fill>
                <patternFill>
                  <bgColor rgb="FFFFC000"/>
                </patternFill>
              </fill>
            </x14:dxf>
          </x14:cfRule>
          <x14:cfRule type="cellIs" priority="3756" operator="equal" id="{18FCC975-045B-4A41-A2D8-35A0D04B1A67}">
            <xm:f>Tables!$B$6</xm:f>
            <x14:dxf>
              <fill>
                <patternFill>
                  <bgColor rgb="FFFF0000"/>
                </patternFill>
              </fill>
            </x14:dxf>
          </x14:cfRule>
          <xm:sqref>F1818:F1819</xm:sqref>
        </x14:conditionalFormatting>
        <x14:conditionalFormatting xmlns:xm="http://schemas.microsoft.com/office/excel/2006/main">
          <x14:cfRule type="cellIs" priority="3749" operator="equal" id="{CE1D430F-B5E1-4865-8181-749E92A26A68}">
            <xm:f>Tables!$B$3</xm:f>
            <x14:dxf>
              <fill>
                <patternFill>
                  <bgColor rgb="FFFFFFCC"/>
                </patternFill>
              </fill>
            </x14:dxf>
          </x14:cfRule>
          <x14:cfRule type="cellIs" priority="3750" operator="equal" id="{14F7F2C6-03FE-48EF-B6AD-B913F32746B7}">
            <xm:f>Tables!$B$4</xm:f>
            <x14:dxf>
              <fill>
                <patternFill>
                  <bgColor rgb="FF92D050"/>
                </patternFill>
              </fill>
            </x14:dxf>
          </x14:cfRule>
          <x14:cfRule type="cellIs" priority="3751" operator="equal" id="{1120F3CD-3EC4-4C16-A07A-7CDD9BED0EB0}">
            <xm:f>Tables!$B$5</xm:f>
            <x14:dxf>
              <fill>
                <patternFill>
                  <bgColor rgb="FFFFC000"/>
                </patternFill>
              </fill>
            </x14:dxf>
          </x14:cfRule>
          <x14:cfRule type="cellIs" priority="3752" operator="equal" id="{10B6CCDB-9DCC-48EF-9948-F85619CA30BA}">
            <xm:f>Tables!$B$6</xm:f>
            <x14:dxf>
              <fill>
                <patternFill>
                  <bgColor rgb="FFFF0000"/>
                </patternFill>
              </fill>
            </x14:dxf>
          </x14:cfRule>
          <xm:sqref>F1827:F1829</xm:sqref>
        </x14:conditionalFormatting>
        <x14:conditionalFormatting xmlns:xm="http://schemas.microsoft.com/office/excel/2006/main">
          <x14:cfRule type="cellIs" priority="3745" operator="equal" id="{42171E0C-0F25-41AF-9995-00CA93CF9233}">
            <xm:f>Tables!$B$3</xm:f>
            <x14:dxf>
              <fill>
                <patternFill>
                  <bgColor rgb="FFFFFFCC"/>
                </patternFill>
              </fill>
            </x14:dxf>
          </x14:cfRule>
          <x14:cfRule type="cellIs" priority="3746" operator="equal" id="{A4026AD5-6A6F-41F3-82D6-2A2DC2EF64D1}">
            <xm:f>Tables!$B$4</xm:f>
            <x14:dxf>
              <fill>
                <patternFill>
                  <bgColor rgb="FF92D050"/>
                </patternFill>
              </fill>
            </x14:dxf>
          </x14:cfRule>
          <x14:cfRule type="cellIs" priority="3747" operator="equal" id="{285F81FD-7798-461F-AA48-80AD53F3A1C2}">
            <xm:f>Tables!$B$5</xm:f>
            <x14:dxf>
              <fill>
                <patternFill>
                  <bgColor rgb="FFFFC000"/>
                </patternFill>
              </fill>
            </x14:dxf>
          </x14:cfRule>
          <x14:cfRule type="cellIs" priority="3748" operator="equal" id="{8E969EB9-A5F9-4FBA-A109-FE187054BC75}">
            <xm:f>Tables!$B$6</xm:f>
            <x14:dxf>
              <fill>
                <patternFill>
                  <bgColor rgb="FFFF0000"/>
                </patternFill>
              </fill>
            </x14:dxf>
          </x14:cfRule>
          <xm:sqref>F1837:F1839</xm:sqref>
        </x14:conditionalFormatting>
        <x14:conditionalFormatting xmlns:xm="http://schemas.microsoft.com/office/excel/2006/main">
          <x14:cfRule type="cellIs" priority="3741" operator="equal" id="{CB017914-B305-4BB0-BE72-B93A4794DEAC}">
            <xm:f>Tables!$B$3</xm:f>
            <x14:dxf>
              <fill>
                <patternFill>
                  <bgColor rgb="FFFFFFCC"/>
                </patternFill>
              </fill>
            </x14:dxf>
          </x14:cfRule>
          <x14:cfRule type="cellIs" priority="3742" operator="equal" id="{8CE5E166-0730-437B-BBD4-4A26DB994DD4}">
            <xm:f>Tables!$B$4</xm:f>
            <x14:dxf>
              <fill>
                <patternFill>
                  <bgColor rgb="FF92D050"/>
                </patternFill>
              </fill>
            </x14:dxf>
          </x14:cfRule>
          <x14:cfRule type="cellIs" priority="3743" operator="equal" id="{4013C77E-E4EE-474A-AD3E-B07024E58895}">
            <xm:f>Tables!$B$5</xm:f>
            <x14:dxf>
              <fill>
                <patternFill>
                  <bgColor rgb="FFFFC000"/>
                </patternFill>
              </fill>
            </x14:dxf>
          </x14:cfRule>
          <x14:cfRule type="cellIs" priority="3744" operator="equal" id="{F3BD60E1-9FEB-4889-A95A-6342636E1687}">
            <xm:f>Tables!$B$6</xm:f>
            <x14:dxf>
              <fill>
                <patternFill>
                  <bgColor rgb="FFFF0000"/>
                </patternFill>
              </fill>
            </x14:dxf>
          </x14:cfRule>
          <xm:sqref>F1848:F1850</xm:sqref>
        </x14:conditionalFormatting>
        <x14:conditionalFormatting xmlns:xm="http://schemas.microsoft.com/office/excel/2006/main">
          <x14:cfRule type="cellIs" priority="3737" operator="equal" id="{0259BFBD-B3C6-4074-8CCB-A11D9FDB871F}">
            <xm:f>Tables!$B$3</xm:f>
            <x14:dxf>
              <fill>
                <patternFill>
                  <bgColor rgb="FFFFFFCC"/>
                </patternFill>
              </fill>
            </x14:dxf>
          </x14:cfRule>
          <x14:cfRule type="cellIs" priority="3738" operator="equal" id="{85A74A0F-8FD7-4A92-965B-6EFDA988650C}">
            <xm:f>Tables!$B$4</xm:f>
            <x14:dxf>
              <fill>
                <patternFill>
                  <bgColor rgb="FF92D050"/>
                </patternFill>
              </fill>
            </x14:dxf>
          </x14:cfRule>
          <x14:cfRule type="cellIs" priority="3739" operator="equal" id="{0714F6D9-C471-4707-8262-33BE9C05A0F0}">
            <xm:f>Tables!$B$5</xm:f>
            <x14:dxf>
              <fill>
                <patternFill>
                  <bgColor rgb="FFFFC000"/>
                </patternFill>
              </fill>
            </x14:dxf>
          </x14:cfRule>
          <x14:cfRule type="cellIs" priority="3740" operator="equal" id="{338DD974-4E71-4951-91BC-D5E68D574447}">
            <xm:f>Tables!$B$6</xm:f>
            <x14:dxf>
              <fill>
                <patternFill>
                  <bgColor rgb="FFFF0000"/>
                </patternFill>
              </fill>
            </x14:dxf>
          </x14:cfRule>
          <xm:sqref>F1857:F1858</xm:sqref>
        </x14:conditionalFormatting>
        <x14:conditionalFormatting xmlns:xm="http://schemas.microsoft.com/office/excel/2006/main">
          <x14:cfRule type="cellIs" priority="3733" operator="equal" id="{32FC4B6D-2309-409F-BA0A-7E142ED4EB0E}">
            <xm:f>Tables!$B$3</xm:f>
            <x14:dxf>
              <fill>
                <patternFill>
                  <bgColor rgb="FFFFFFCC"/>
                </patternFill>
              </fill>
            </x14:dxf>
          </x14:cfRule>
          <x14:cfRule type="cellIs" priority="3734" operator="equal" id="{22EBAF13-DB61-4843-ABF2-DBD4E9039895}">
            <xm:f>Tables!$B$4</xm:f>
            <x14:dxf>
              <fill>
                <patternFill>
                  <bgColor rgb="FF92D050"/>
                </patternFill>
              </fill>
            </x14:dxf>
          </x14:cfRule>
          <x14:cfRule type="cellIs" priority="3735" operator="equal" id="{06C646E2-13AA-4AF3-908D-32F516262663}">
            <xm:f>Tables!$B$5</xm:f>
            <x14:dxf>
              <fill>
                <patternFill>
                  <bgColor rgb="FFFFC000"/>
                </patternFill>
              </fill>
            </x14:dxf>
          </x14:cfRule>
          <x14:cfRule type="cellIs" priority="3736" operator="equal" id="{011482CA-CF78-4D66-80C6-F15718EEFE25}">
            <xm:f>Tables!$B$6</xm:f>
            <x14:dxf>
              <fill>
                <patternFill>
                  <bgColor rgb="FFFF0000"/>
                </patternFill>
              </fill>
            </x14:dxf>
          </x14:cfRule>
          <xm:sqref>F1865:F1866</xm:sqref>
        </x14:conditionalFormatting>
        <x14:conditionalFormatting xmlns:xm="http://schemas.microsoft.com/office/excel/2006/main">
          <x14:cfRule type="cellIs" priority="3729" operator="equal" id="{BFF4559A-5BCE-4137-A5BC-52DFB7E0B1E2}">
            <xm:f>Tables!$B$3</xm:f>
            <x14:dxf>
              <fill>
                <patternFill>
                  <bgColor rgb="FFFFFFCC"/>
                </patternFill>
              </fill>
            </x14:dxf>
          </x14:cfRule>
          <x14:cfRule type="cellIs" priority="3730" operator="equal" id="{AA1EE243-67A9-4D1E-A68A-19DA333BD10E}">
            <xm:f>Tables!$B$4</xm:f>
            <x14:dxf>
              <fill>
                <patternFill>
                  <bgColor rgb="FF92D050"/>
                </patternFill>
              </fill>
            </x14:dxf>
          </x14:cfRule>
          <x14:cfRule type="cellIs" priority="3731" operator="equal" id="{406D9D77-4544-4367-B2B3-47D1E6BE68B9}">
            <xm:f>Tables!$B$5</xm:f>
            <x14:dxf>
              <fill>
                <patternFill>
                  <bgColor rgb="FFFFC000"/>
                </patternFill>
              </fill>
            </x14:dxf>
          </x14:cfRule>
          <x14:cfRule type="cellIs" priority="3732" operator="equal" id="{580874A5-6540-40BB-819C-2F8B09B3E0D7}">
            <xm:f>Tables!$B$6</xm:f>
            <x14:dxf>
              <fill>
                <patternFill>
                  <bgColor rgb="FFFF0000"/>
                </patternFill>
              </fill>
            </x14:dxf>
          </x14:cfRule>
          <xm:sqref>F1873:F1874</xm:sqref>
        </x14:conditionalFormatting>
        <x14:conditionalFormatting xmlns:xm="http://schemas.microsoft.com/office/excel/2006/main">
          <x14:cfRule type="cellIs" priority="3725" operator="equal" id="{22817ECB-6A93-4724-ACC8-2F866BE27692}">
            <xm:f>Tables!$B$3</xm:f>
            <x14:dxf>
              <fill>
                <patternFill>
                  <bgColor rgb="FFFFFFCC"/>
                </patternFill>
              </fill>
            </x14:dxf>
          </x14:cfRule>
          <x14:cfRule type="cellIs" priority="3726" operator="equal" id="{7E151266-8016-4FED-B2BB-3B99DF374C4A}">
            <xm:f>Tables!$B$4</xm:f>
            <x14:dxf>
              <fill>
                <patternFill>
                  <bgColor rgb="FF92D050"/>
                </patternFill>
              </fill>
            </x14:dxf>
          </x14:cfRule>
          <x14:cfRule type="cellIs" priority="3727" operator="equal" id="{F58A6361-3AB9-4F85-B7BD-32BAE032A244}">
            <xm:f>Tables!$B$5</xm:f>
            <x14:dxf>
              <fill>
                <patternFill>
                  <bgColor rgb="FFFFC000"/>
                </patternFill>
              </fill>
            </x14:dxf>
          </x14:cfRule>
          <x14:cfRule type="cellIs" priority="3728" operator="equal" id="{108980A5-2186-413D-B5E0-D907C8BCC08F}">
            <xm:f>Tables!$B$6</xm:f>
            <x14:dxf>
              <fill>
                <patternFill>
                  <bgColor rgb="FFFF0000"/>
                </patternFill>
              </fill>
            </x14:dxf>
          </x14:cfRule>
          <xm:sqref>F1881:F1883</xm:sqref>
        </x14:conditionalFormatting>
        <x14:conditionalFormatting xmlns:xm="http://schemas.microsoft.com/office/excel/2006/main">
          <x14:cfRule type="cellIs" priority="3721" operator="equal" id="{3F102E0D-592D-4BB4-BB47-3B77A5CCA570}">
            <xm:f>Tables!$B$3</xm:f>
            <x14:dxf>
              <fill>
                <patternFill>
                  <bgColor rgb="FFFFFFCC"/>
                </patternFill>
              </fill>
            </x14:dxf>
          </x14:cfRule>
          <x14:cfRule type="cellIs" priority="3722" operator="equal" id="{DC12A3DE-1F0F-491C-844C-B3262FEC721A}">
            <xm:f>Tables!$B$4</xm:f>
            <x14:dxf>
              <fill>
                <patternFill>
                  <bgColor rgb="FF92D050"/>
                </patternFill>
              </fill>
            </x14:dxf>
          </x14:cfRule>
          <x14:cfRule type="cellIs" priority="3723" operator="equal" id="{0E8EAB02-E98F-42E4-B6BD-E4E7C5587F97}">
            <xm:f>Tables!$B$5</xm:f>
            <x14:dxf>
              <fill>
                <patternFill>
                  <bgColor rgb="FFFFC000"/>
                </patternFill>
              </fill>
            </x14:dxf>
          </x14:cfRule>
          <x14:cfRule type="cellIs" priority="3724" operator="equal" id="{C9344BD4-678D-46A8-B260-B6A71B9A9099}">
            <xm:f>Tables!$B$6</xm:f>
            <x14:dxf>
              <fill>
                <patternFill>
                  <bgColor rgb="FFFF0000"/>
                </patternFill>
              </fill>
            </x14:dxf>
          </x14:cfRule>
          <xm:sqref>F1890:F1892</xm:sqref>
        </x14:conditionalFormatting>
        <x14:conditionalFormatting xmlns:xm="http://schemas.microsoft.com/office/excel/2006/main">
          <x14:cfRule type="cellIs" priority="3717" operator="equal" id="{631046C7-E3FA-41A6-ABD3-27B477BE060E}">
            <xm:f>Tables!$B$3</xm:f>
            <x14:dxf>
              <fill>
                <patternFill>
                  <bgColor rgb="FFFFFFCC"/>
                </patternFill>
              </fill>
            </x14:dxf>
          </x14:cfRule>
          <x14:cfRule type="cellIs" priority="3718" operator="equal" id="{DB288F39-BF26-49EC-870C-A3CB3C102315}">
            <xm:f>Tables!$B$4</xm:f>
            <x14:dxf>
              <fill>
                <patternFill>
                  <bgColor rgb="FF92D050"/>
                </patternFill>
              </fill>
            </x14:dxf>
          </x14:cfRule>
          <x14:cfRule type="cellIs" priority="3719" operator="equal" id="{98ED60AF-6CCA-4A86-BE73-E1671F8EE69D}">
            <xm:f>Tables!$B$5</xm:f>
            <x14:dxf>
              <fill>
                <patternFill>
                  <bgColor rgb="FFFFC000"/>
                </patternFill>
              </fill>
            </x14:dxf>
          </x14:cfRule>
          <x14:cfRule type="cellIs" priority="3720" operator="equal" id="{D9C641EB-DC93-4E8B-B6AF-8D44A64AC4D9}">
            <xm:f>Tables!$B$6</xm:f>
            <x14:dxf>
              <fill>
                <patternFill>
                  <bgColor rgb="FFFF0000"/>
                </patternFill>
              </fill>
            </x14:dxf>
          </x14:cfRule>
          <xm:sqref>F1899:F1901</xm:sqref>
        </x14:conditionalFormatting>
        <x14:conditionalFormatting xmlns:xm="http://schemas.microsoft.com/office/excel/2006/main">
          <x14:cfRule type="cellIs" priority="3713" operator="equal" id="{8DBD770E-8B78-488A-B662-2583CCE10210}">
            <xm:f>Tables!$B$3</xm:f>
            <x14:dxf>
              <fill>
                <patternFill>
                  <bgColor rgb="FFFFFFCC"/>
                </patternFill>
              </fill>
            </x14:dxf>
          </x14:cfRule>
          <x14:cfRule type="cellIs" priority="3714" operator="equal" id="{20578920-5754-45DE-8199-A117F8074713}">
            <xm:f>Tables!$B$4</xm:f>
            <x14:dxf>
              <fill>
                <patternFill>
                  <bgColor rgb="FF92D050"/>
                </patternFill>
              </fill>
            </x14:dxf>
          </x14:cfRule>
          <x14:cfRule type="cellIs" priority="3715" operator="equal" id="{788308A8-7D23-4919-A60F-F62B01E193CC}">
            <xm:f>Tables!$B$5</xm:f>
            <x14:dxf>
              <fill>
                <patternFill>
                  <bgColor rgb="FFFFC000"/>
                </patternFill>
              </fill>
            </x14:dxf>
          </x14:cfRule>
          <x14:cfRule type="cellIs" priority="3716" operator="equal" id="{0077F7FB-D5DD-4F42-A63C-447B947BD395}">
            <xm:f>Tables!$B$6</xm:f>
            <x14:dxf>
              <fill>
                <patternFill>
                  <bgColor rgb="FFFF0000"/>
                </patternFill>
              </fill>
            </x14:dxf>
          </x14:cfRule>
          <xm:sqref>F1907:F1908</xm:sqref>
        </x14:conditionalFormatting>
        <x14:conditionalFormatting xmlns:xm="http://schemas.microsoft.com/office/excel/2006/main">
          <x14:cfRule type="cellIs" priority="3709" operator="equal" id="{E208BDC9-6FE1-447D-B29A-BBCE562F4B31}">
            <xm:f>Tables!$B$3</xm:f>
            <x14:dxf>
              <fill>
                <patternFill>
                  <bgColor rgb="FFFFFFCC"/>
                </patternFill>
              </fill>
            </x14:dxf>
          </x14:cfRule>
          <x14:cfRule type="cellIs" priority="3710" operator="equal" id="{91099044-22D5-48FE-A703-8B5D0EE724C8}">
            <xm:f>Tables!$B$4</xm:f>
            <x14:dxf>
              <fill>
                <patternFill>
                  <bgColor rgb="FF92D050"/>
                </patternFill>
              </fill>
            </x14:dxf>
          </x14:cfRule>
          <x14:cfRule type="cellIs" priority="3711" operator="equal" id="{6715B136-17AD-4FB1-A1E9-906DED67E208}">
            <xm:f>Tables!$B$5</xm:f>
            <x14:dxf>
              <fill>
                <patternFill>
                  <bgColor rgb="FFFFC000"/>
                </patternFill>
              </fill>
            </x14:dxf>
          </x14:cfRule>
          <x14:cfRule type="cellIs" priority="3712" operator="equal" id="{6EB2A128-1C12-465B-A7A2-94A14E2F929E}">
            <xm:f>Tables!$B$6</xm:f>
            <x14:dxf>
              <fill>
                <patternFill>
                  <bgColor rgb="FFFF0000"/>
                </patternFill>
              </fill>
            </x14:dxf>
          </x14:cfRule>
          <xm:sqref>F1916:F1917</xm:sqref>
        </x14:conditionalFormatting>
        <x14:conditionalFormatting xmlns:xm="http://schemas.microsoft.com/office/excel/2006/main">
          <x14:cfRule type="cellIs" priority="3705" operator="equal" id="{AEC2992B-C459-4BFE-9AD0-4896922B105E}">
            <xm:f>Tables!$B$3</xm:f>
            <x14:dxf>
              <fill>
                <patternFill>
                  <bgColor rgb="FFFFFFCC"/>
                </patternFill>
              </fill>
            </x14:dxf>
          </x14:cfRule>
          <x14:cfRule type="cellIs" priority="3706" operator="equal" id="{614052F5-1DAF-4574-ACFD-D685B9DC29C8}">
            <xm:f>Tables!$B$4</xm:f>
            <x14:dxf>
              <fill>
                <patternFill>
                  <bgColor rgb="FF92D050"/>
                </patternFill>
              </fill>
            </x14:dxf>
          </x14:cfRule>
          <x14:cfRule type="cellIs" priority="3707" operator="equal" id="{4FEBA029-203F-4692-888E-40C233F7CEA3}">
            <xm:f>Tables!$B$5</xm:f>
            <x14:dxf>
              <fill>
                <patternFill>
                  <bgColor rgb="FFFFC000"/>
                </patternFill>
              </fill>
            </x14:dxf>
          </x14:cfRule>
          <x14:cfRule type="cellIs" priority="3708" operator="equal" id="{F09BF8C0-A8C2-48E3-A395-4521C0711AD4}">
            <xm:f>Tables!$B$6</xm:f>
            <x14:dxf>
              <fill>
                <patternFill>
                  <bgColor rgb="FFFF0000"/>
                </patternFill>
              </fill>
            </x14:dxf>
          </x14:cfRule>
          <xm:sqref>F1924:F1925</xm:sqref>
        </x14:conditionalFormatting>
        <x14:conditionalFormatting xmlns:xm="http://schemas.microsoft.com/office/excel/2006/main">
          <x14:cfRule type="cellIs" priority="3701" operator="equal" id="{6661C70D-4CF2-4958-AC2B-1E2100E124BE}">
            <xm:f>Tables!$B$3</xm:f>
            <x14:dxf>
              <fill>
                <patternFill>
                  <bgColor rgb="FFFFFFCC"/>
                </patternFill>
              </fill>
            </x14:dxf>
          </x14:cfRule>
          <x14:cfRule type="cellIs" priority="3702" operator="equal" id="{BA7EA2D3-EF46-4740-AE00-4CBC94F99117}">
            <xm:f>Tables!$B$4</xm:f>
            <x14:dxf>
              <fill>
                <patternFill>
                  <bgColor rgb="FF92D050"/>
                </patternFill>
              </fill>
            </x14:dxf>
          </x14:cfRule>
          <x14:cfRule type="cellIs" priority="3703" operator="equal" id="{41FE7256-97F1-4D71-AD38-D04BE8D8E956}">
            <xm:f>Tables!$B$5</xm:f>
            <x14:dxf>
              <fill>
                <patternFill>
                  <bgColor rgb="FFFFC000"/>
                </patternFill>
              </fill>
            </x14:dxf>
          </x14:cfRule>
          <x14:cfRule type="cellIs" priority="3704" operator="equal" id="{F79C5C13-57A5-4C45-BFC6-90A80D5DF64E}">
            <xm:f>Tables!$B$6</xm:f>
            <x14:dxf>
              <fill>
                <patternFill>
                  <bgColor rgb="FFFF0000"/>
                </patternFill>
              </fill>
            </x14:dxf>
          </x14:cfRule>
          <xm:sqref>F1932:F1933</xm:sqref>
        </x14:conditionalFormatting>
        <x14:conditionalFormatting xmlns:xm="http://schemas.microsoft.com/office/excel/2006/main">
          <x14:cfRule type="cellIs" priority="3697" operator="equal" id="{E518D6B0-66F3-4CFC-B5FB-3D2CCF295EB4}">
            <xm:f>Tables!$B$3</xm:f>
            <x14:dxf>
              <fill>
                <patternFill>
                  <bgColor rgb="FFFFFFCC"/>
                </patternFill>
              </fill>
            </x14:dxf>
          </x14:cfRule>
          <x14:cfRule type="cellIs" priority="3698" operator="equal" id="{37D648AD-A85F-4690-A9DD-21A2DD95DE91}">
            <xm:f>Tables!$B$4</xm:f>
            <x14:dxf>
              <fill>
                <patternFill>
                  <bgColor rgb="FF92D050"/>
                </patternFill>
              </fill>
            </x14:dxf>
          </x14:cfRule>
          <x14:cfRule type="cellIs" priority="3699" operator="equal" id="{C39C8835-DC86-430F-9D8C-BADA9E0CBBF7}">
            <xm:f>Tables!$B$5</xm:f>
            <x14:dxf>
              <fill>
                <patternFill>
                  <bgColor rgb="FFFFC000"/>
                </patternFill>
              </fill>
            </x14:dxf>
          </x14:cfRule>
          <x14:cfRule type="cellIs" priority="3700" operator="equal" id="{45983CAD-0F6D-49D8-9DD3-D40E55511613}">
            <xm:f>Tables!$B$6</xm:f>
            <x14:dxf>
              <fill>
                <patternFill>
                  <bgColor rgb="FFFF0000"/>
                </patternFill>
              </fill>
            </x14:dxf>
          </x14:cfRule>
          <xm:sqref>F1941:F1943</xm:sqref>
        </x14:conditionalFormatting>
        <x14:conditionalFormatting xmlns:xm="http://schemas.microsoft.com/office/excel/2006/main">
          <x14:cfRule type="cellIs" priority="3693" operator="equal" id="{E94F3D3A-F1AD-449B-B213-5146B5225CA1}">
            <xm:f>Tables!$B$3</xm:f>
            <x14:dxf>
              <fill>
                <patternFill>
                  <bgColor rgb="FFFFFFCC"/>
                </patternFill>
              </fill>
            </x14:dxf>
          </x14:cfRule>
          <x14:cfRule type="cellIs" priority="3694" operator="equal" id="{9B369EB4-D3E1-4E30-8F2A-D95B2C0CD117}">
            <xm:f>Tables!$B$4</xm:f>
            <x14:dxf>
              <fill>
                <patternFill>
                  <bgColor rgb="FF92D050"/>
                </patternFill>
              </fill>
            </x14:dxf>
          </x14:cfRule>
          <x14:cfRule type="cellIs" priority="3695" operator="equal" id="{032F14F8-26BF-4A9D-B39A-41E3CDE0EEDE}">
            <xm:f>Tables!$B$5</xm:f>
            <x14:dxf>
              <fill>
                <patternFill>
                  <bgColor rgb="FFFFC000"/>
                </patternFill>
              </fill>
            </x14:dxf>
          </x14:cfRule>
          <x14:cfRule type="cellIs" priority="3696" operator="equal" id="{BCE6D6E3-812A-4377-8846-8AE1516297EB}">
            <xm:f>Tables!$B$6</xm:f>
            <x14:dxf>
              <fill>
                <patternFill>
                  <bgColor rgb="FFFF0000"/>
                </patternFill>
              </fill>
            </x14:dxf>
          </x14:cfRule>
          <xm:sqref>F1951:F1953</xm:sqref>
        </x14:conditionalFormatting>
        <x14:conditionalFormatting xmlns:xm="http://schemas.microsoft.com/office/excel/2006/main">
          <x14:cfRule type="cellIs" priority="3689" operator="equal" id="{9DC49ED2-2668-48EF-98C9-33530CAC453B}">
            <xm:f>Tables!$B$3</xm:f>
            <x14:dxf>
              <fill>
                <patternFill>
                  <bgColor rgb="FFFFFFCC"/>
                </patternFill>
              </fill>
            </x14:dxf>
          </x14:cfRule>
          <x14:cfRule type="cellIs" priority="3690" operator="equal" id="{622A230E-A1BE-4C0A-982D-27E1D61EB13A}">
            <xm:f>Tables!$B$4</xm:f>
            <x14:dxf>
              <fill>
                <patternFill>
                  <bgColor rgb="FF92D050"/>
                </patternFill>
              </fill>
            </x14:dxf>
          </x14:cfRule>
          <x14:cfRule type="cellIs" priority="3691" operator="equal" id="{017E64DF-1E56-43D5-91B7-A35F0A61C5A2}">
            <xm:f>Tables!$B$5</xm:f>
            <x14:dxf>
              <fill>
                <patternFill>
                  <bgColor rgb="FFFFC000"/>
                </patternFill>
              </fill>
            </x14:dxf>
          </x14:cfRule>
          <x14:cfRule type="cellIs" priority="3692" operator="equal" id="{DA0F2973-E437-4E9B-9604-110C75E245A5}">
            <xm:f>Tables!$B$6</xm:f>
            <x14:dxf>
              <fill>
                <patternFill>
                  <bgColor rgb="FFFF0000"/>
                </patternFill>
              </fill>
            </x14:dxf>
          </x14:cfRule>
          <xm:sqref>F1998:F2000</xm:sqref>
        </x14:conditionalFormatting>
        <x14:conditionalFormatting xmlns:xm="http://schemas.microsoft.com/office/excel/2006/main">
          <x14:cfRule type="cellIs" priority="3685" operator="equal" id="{5B4F757C-38F6-4D6D-A68D-897D0D72C1D7}">
            <xm:f>Tables!$B$3</xm:f>
            <x14:dxf>
              <fill>
                <patternFill>
                  <bgColor rgb="FFFFFFCC"/>
                </patternFill>
              </fill>
            </x14:dxf>
          </x14:cfRule>
          <x14:cfRule type="cellIs" priority="3686" operator="equal" id="{7EAB7D0E-9BE2-4C6D-8A8F-E98CBD2E0BEE}">
            <xm:f>Tables!$B$4</xm:f>
            <x14:dxf>
              <fill>
                <patternFill>
                  <bgColor rgb="FF92D050"/>
                </patternFill>
              </fill>
            </x14:dxf>
          </x14:cfRule>
          <x14:cfRule type="cellIs" priority="3687" operator="equal" id="{6A5D822B-C01C-41FA-9DED-5C82FCE2DBB2}">
            <xm:f>Tables!$B$5</xm:f>
            <x14:dxf>
              <fill>
                <patternFill>
                  <bgColor rgb="FFFFC000"/>
                </patternFill>
              </fill>
            </x14:dxf>
          </x14:cfRule>
          <x14:cfRule type="cellIs" priority="3688" operator="equal" id="{4C31E818-AB15-4731-A4B8-23E69AB5E5D1}">
            <xm:f>Tables!$B$6</xm:f>
            <x14:dxf>
              <fill>
                <patternFill>
                  <bgColor rgb="FFFF0000"/>
                </patternFill>
              </fill>
            </x14:dxf>
          </x14:cfRule>
          <xm:sqref>F2003:F2005</xm:sqref>
        </x14:conditionalFormatting>
        <x14:conditionalFormatting xmlns:xm="http://schemas.microsoft.com/office/excel/2006/main">
          <x14:cfRule type="cellIs" priority="3681" operator="equal" id="{25F8C5A4-0533-4B21-B8BE-9657FE8E802B}">
            <xm:f>Tables!$B$3</xm:f>
            <x14:dxf>
              <fill>
                <patternFill>
                  <bgColor rgb="FFFFFFCC"/>
                </patternFill>
              </fill>
            </x14:dxf>
          </x14:cfRule>
          <x14:cfRule type="cellIs" priority="3682" operator="equal" id="{2A271711-862B-44A5-908A-E6E49B538B58}">
            <xm:f>Tables!$B$4</xm:f>
            <x14:dxf>
              <fill>
                <patternFill>
                  <bgColor rgb="FF92D050"/>
                </patternFill>
              </fill>
            </x14:dxf>
          </x14:cfRule>
          <x14:cfRule type="cellIs" priority="3683" operator="equal" id="{CDE88D54-6734-434A-AC43-6B83EB68FED6}">
            <xm:f>Tables!$B$5</xm:f>
            <x14:dxf>
              <fill>
                <patternFill>
                  <bgColor rgb="FFFFC000"/>
                </patternFill>
              </fill>
            </x14:dxf>
          </x14:cfRule>
          <x14:cfRule type="cellIs" priority="3684" operator="equal" id="{06CEFBB6-BF92-4C61-BF16-07DBC34B3F10}">
            <xm:f>Tables!$B$6</xm:f>
            <x14:dxf>
              <fill>
                <patternFill>
                  <bgColor rgb="FFFF0000"/>
                </patternFill>
              </fill>
            </x14:dxf>
          </x14:cfRule>
          <xm:sqref>F2008:F2010</xm:sqref>
        </x14:conditionalFormatting>
        <x14:conditionalFormatting xmlns:xm="http://schemas.microsoft.com/office/excel/2006/main">
          <x14:cfRule type="cellIs" priority="3677" operator="equal" id="{394E96F8-9D6C-450A-8BA1-6A7C8ABE8151}">
            <xm:f>Tables!$B$3</xm:f>
            <x14:dxf>
              <fill>
                <patternFill>
                  <bgColor rgb="FFFFFFCC"/>
                </patternFill>
              </fill>
            </x14:dxf>
          </x14:cfRule>
          <x14:cfRule type="cellIs" priority="3678" operator="equal" id="{CCCFDBE3-F8A8-4237-B4F4-059CEFBF6E07}">
            <xm:f>Tables!$B$4</xm:f>
            <x14:dxf>
              <fill>
                <patternFill>
                  <bgColor rgb="FF92D050"/>
                </patternFill>
              </fill>
            </x14:dxf>
          </x14:cfRule>
          <x14:cfRule type="cellIs" priority="3679" operator="equal" id="{2F2C470A-33AE-4742-AB91-4953DFA9D564}">
            <xm:f>Tables!$B$5</xm:f>
            <x14:dxf>
              <fill>
                <patternFill>
                  <bgColor rgb="FFFFC000"/>
                </patternFill>
              </fill>
            </x14:dxf>
          </x14:cfRule>
          <x14:cfRule type="cellIs" priority="3680" operator="equal" id="{E383F774-66DE-4578-A481-BC389F5A57BA}">
            <xm:f>Tables!$B$6</xm:f>
            <x14:dxf>
              <fill>
                <patternFill>
                  <bgColor rgb="FFFF0000"/>
                </patternFill>
              </fill>
            </x14:dxf>
          </x14:cfRule>
          <xm:sqref>F2013:F2015</xm:sqref>
        </x14:conditionalFormatting>
        <x14:conditionalFormatting xmlns:xm="http://schemas.microsoft.com/office/excel/2006/main">
          <x14:cfRule type="cellIs" priority="3673" operator="equal" id="{34A26DF6-8BE3-4935-B556-366291D99A5B}">
            <xm:f>Tables!$B$3</xm:f>
            <x14:dxf>
              <fill>
                <patternFill>
                  <bgColor rgb="FFFFFFCC"/>
                </patternFill>
              </fill>
            </x14:dxf>
          </x14:cfRule>
          <x14:cfRule type="cellIs" priority="3674" operator="equal" id="{B6145041-37A8-4926-9F94-B6F58FCDBA56}">
            <xm:f>Tables!$B$4</xm:f>
            <x14:dxf>
              <fill>
                <patternFill>
                  <bgColor rgb="FF92D050"/>
                </patternFill>
              </fill>
            </x14:dxf>
          </x14:cfRule>
          <x14:cfRule type="cellIs" priority="3675" operator="equal" id="{2317B6E3-C96F-4063-9B19-57D427889530}">
            <xm:f>Tables!$B$5</xm:f>
            <x14:dxf>
              <fill>
                <patternFill>
                  <bgColor rgb="FFFFC000"/>
                </patternFill>
              </fill>
            </x14:dxf>
          </x14:cfRule>
          <x14:cfRule type="cellIs" priority="3676" operator="equal" id="{891C1D4E-E750-4666-805D-D316152EB399}">
            <xm:f>Tables!$B$6</xm:f>
            <x14:dxf>
              <fill>
                <patternFill>
                  <bgColor rgb="FFFF0000"/>
                </patternFill>
              </fill>
            </x14:dxf>
          </x14:cfRule>
          <xm:sqref>F2018:F2020</xm:sqref>
        </x14:conditionalFormatting>
        <x14:conditionalFormatting xmlns:xm="http://schemas.microsoft.com/office/excel/2006/main">
          <x14:cfRule type="cellIs" priority="3669" operator="equal" id="{3A5713DC-217D-4594-80B8-6E521A919277}">
            <xm:f>Tables!$B$3</xm:f>
            <x14:dxf>
              <fill>
                <patternFill>
                  <bgColor rgb="FFFFFFCC"/>
                </patternFill>
              </fill>
            </x14:dxf>
          </x14:cfRule>
          <x14:cfRule type="cellIs" priority="3670" operator="equal" id="{06771B24-BDF3-453D-A831-E6C7972209AB}">
            <xm:f>Tables!$B$4</xm:f>
            <x14:dxf>
              <fill>
                <patternFill>
                  <bgColor rgb="FF92D050"/>
                </patternFill>
              </fill>
            </x14:dxf>
          </x14:cfRule>
          <x14:cfRule type="cellIs" priority="3671" operator="equal" id="{E6301E6F-703D-4FAF-A254-3A9C31A5C97D}">
            <xm:f>Tables!$B$5</xm:f>
            <x14:dxf>
              <fill>
                <patternFill>
                  <bgColor rgb="FFFFC000"/>
                </patternFill>
              </fill>
            </x14:dxf>
          </x14:cfRule>
          <x14:cfRule type="cellIs" priority="3672" operator="equal" id="{E930B687-7257-4FC6-9AC8-894E0F52EBC0}">
            <xm:f>Tables!$B$6</xm:f>
            <x14:dxf>
              <fill>
                <patternFill>
                  <bgColor rgb="FFFF0000"/>
                </patternFill>
              </fill>
            </x14:dxf>
          </x14:cfRule>
          <xm:sqref>F2023:F2025</xm:sqref>
        </x14:conditionalFormatting>
        <x14:conditionalFormatting xmlns:xm="http://schemas.microsoft.com/office/excel/2006/main">
          <x14:cfRule type="cellIs" priority="3665" operator="equal" id="{A89674A6-370D-4AC2-B398-0BF25675A866}">
            <xm:f>Tables!$B$3</xm:f>
            <x14:dxf>
              <fill>
                <patternFill>
                  <bgColor rgb="FFFFFFCC"/>
                </patternFill>
              </fill>
            </x14:dxf>
          </x14:cfRule>
          <x14:cfRule type="cellIs" priority="3666" operator="equal" id="{C0C5EEF4-74E1-4B13-ACF9-D1D5ABBA7708}">
            <xm:f>Tables!$B$4</xm:f>
            <x14:dxf>
              <fill>
                <patternFill>
                  <bgColor rgb="FF92D050"/>
                </patternFill>
              </fill>
            </x14:dxf>
          </x14:cfRule>
          <x14:cfRule type="cellIs" priority="3667" operator="equal" id="{110B90F8-331D-4D5C-BBB1-AEC6AE7C04E0}">
            <xm:f>Tables!$B$5</xm:f>
            <x14:dxf>
              <fill>
                <patternFill>
                  <bgColor rgb="FFFFC000"/>
                </patternFill>
              </fill>
            </x14:dxf>
          </x14:cfRule>
          <x14:cfRule type="cellIs" priority="3668" operator="equal" id="{C06F6259-88A3-41B0-A547-B7B363D7BE28}">
            <xm:f>Tables!$B$6</xm:f>
            <x14:dxf>
              <fill>
                <patternFill>
                  <bgColor rgb="FFFF0000"/>
                </patternFill>
              </fill>
            </x14:dxf>
          </x14:cfRule>
          <xm:sqref>F2028:F2030</xm:sqref>
        </x14:conditionalFormatting>
        <x14:conditionalFormatting xmlns:xm="http://schemas.microsoft.com/office/excel/2006/main">
          <x14:cfRule type="cellIs" priority="3661" operator="equal" id="{68604A8E-C587-431B-92E6-ED2B9B37E11A}">
            <xm:f>Tables!$B$3</xm:f>
            <x14:dxf>
              <fill>
                <patternFill>
                  <bgColor rgb="FFFFFFCC"/>
                </patternFill>
              </fill>
            </x14:dxf>
          </x14:cfRule>
          <x14:cfRule type="cellIs" priority="3662" operator="equal" id="{4660E2D2-7720-41DB-9784-236DA3280649}">
            <xm:f>Tables!$B$4</xm:f>
            <x14:dxf>
              <fill>
                <patternFill>
                  <bgColor rgb="FF92D050"/>
                </patternFill>
              </fill>
            </x14:dxf>
          </x14:cfRule>
          <x14:cfRule type="cellIs" priority="3663" operator="equal" id="{4E881890-5E6B-47E8-8199-132241DF3D31}">
            <xm:f>Tables!$B$5</xm:f>
            <x14:dxf>
              <fill>
                <patternFill>
                  <bgColor rgb="FFFFC000"/>
                </patternFill>
              </fill>
            </x14:dxf>
          </x14:cfRule>
          <x14:cfRule type="cellIs" priority="3664" operator="equal" id="{CB64E124-B6CA-4F09-A328-7030EED85EB2}">
            <xm:f>Tables!$B$6</xm:f>
            <x14:dxf>
              <fill>
                <patternFill>
                  <bgColor rgb="FFFF0000"/>
                </patternFill>
              </fill>
            </x14:dxf>
          </x14:cfRule>
          <xm:sqref>F2033:F2035</xm:sqref>
        </x14:conditionalFormatting>
        <x14:conditionalFormatting xmlns:xm="http://schemas.microsoft.com/office/excel/2006/main">
          <x14:cfRule type="cellIs" priority="3657" operator="equal" id="{F3534BDB-83E6-4C4B-AC17-976FEC200FEF}">
            <xm:f>Tables!$B$3</xm:f>
            <x14:dxf>
              <fill>
                <patternFill>
                  <bgColor rgb="FFFFFFCC"/>
                </patternFill>
              </fill>
            </x14:dxf>
          </x14:cfRule>
          <x14:cfRule type="cellIs" priority="3658" operator="equal" id="{F695239F-E5C1-423E-A4B4-E97114C9936A}">
            <xm:f>Tables!$B$4</xm:f>
            <x14:dxf>
              <fill>
                <patternFill>
                  <bgColor rgb="FF92D050"/>
                </patternFill>
              </fill>
            </x14:dxf>
          </x14:cfRule>
          <x14:cfRule type="cellIs" priority="3659" operator="equal" id="{7752D0F2-58A5-4F70-B4C7-518255AC7CD1}">
            <xm:f>Tables!$B$5</xm:f>
            <x14:dxf>
              <fill>
                <patternFill>
                  <bgColor rgb="FFFFC000"/>
                </patternFill>
              </fill>
            </x14:dxf>
          </x14:cfRule>
          <x14:cfRule type="cellIs" priority="3660" operator="equal" id="{6253C376-B9C0-4216-9125-7EC1A10F3BF9}">
            <xm:f>Tables!$B$6</xm:f>
            <x14:dxf>
              <fill>
                <patternFill>
                  <bgColor rgb="FFFF0000"/>
                </patternFill>
              </fill>
            </x14:dxf>
          </x14:cfRule>
          <xm:sqref>F2080:F2082</xm:sqref>
        </x14:conditionalFormatting>
        <x14:conditionalFormatting xmlns:xm="http://schemas.microsoft.com/office/excel/2006/main">
          <x14:cfRule type="cellIs" priority="3653" operator="equal" id="{213603D5-85FA-4DA2-8577-78BA6E86411D}">
            <xm:f>Tables!$B$3</xm:f>
            <x14:dxf>
              <fill>
                <patternFill>
                  <bgColor rgb="FFFFFFCC"/>
                </patternFill>
              </fill>
            </x14:dxf>
          </x14:cfRule>
          <x14:cfRule type="cellIs" priority="3654" operator="equal" id="{6D670EDE-40AB-42C0-B099-52E320E7B550}">
            <xm:f>Tables!$B$4</xm:f>
            <x14:dxf>
              <fill>
                <patternFill>
                  <bgColor rgb="FF92D050"/>
                </patternFill>
              </fill>
            </x14:dxf>
          </x14:cfRule>
          <x14:cfRule type="cellIs" priority="3655" operator="equal" id="{6797A323-6481-4685-8CB0-A066EA4B8745}">
            <xm:f>Tables!$B$5</xm:f>
            <x14:dxf>
              <fill>
                <patternFill>
                  <bgColor rgb="FFFFC000"/>
                </patternFill>
              </fill>
            </x14:dxf>
          </x14:cfRule>
          <x14:cfRule type="cellIs" priority="3656" operator="equal" id="{E8069885-9EB9-403D-A5F4-519C5BB3FA21}">
            <xm:f>Tables!$B$6</xm:f>
            <x14:dxf>
              <fill>
                <patternFill>
                  <bgColor rgb="FFFF0000"/>
                </patternFill>
              </fill>
            </x14:dxf>
          </x14:cfRule>
          <xm:sqref>F2085:F2087</xm:sqref>
        </x14:conditionalFormatting>
        <x14:conditionalFormatting xmlns:xm="http://schemas.microsoft.com/office/excel/2006/main">
          <x14:cfRule type="cellIs" priority="3649" operator="equal" id="{D6191157-DA4D-4BD7-AF32-AAAE55A52525}">
            <xm:f>Tables!$B$3</xm:f>
            <x14:dxf>
              <fill>
                <patternFill>
                  <bgColor rgb="FFFFFFCC"/>
                </patternFill>
              </fill>
            </x14:dxf>
          </x14:cfRule>
          <x14:cfRule type="cellIs" priority="3650" operator="equal" id="{ACBCC0D0-5207-4ED4-877A-8910F4F94B37}">
            <xm:f>Tables!$B$4</xm:f>
            <x14:dxf>
              <fill>
                <patternFill>
                  <bgColor rgb="FF92D050"/>
                </patternFill>
              </fill>
            </x14:dxf>
          </x14:cfRule>
          <x14:cfRule type="cellIs" priority="3651" operator="equal" id="{66676D07-FBCD-45F9-AE0A-04776EE11BAA}">
            <xm:f>Tables!$B$5</xm:f>
            <x14:dxf>
              <fill>
                <patternFill>
                  <bgColor rgb="FFFFC000"/>
                </patternFill>
              </fill>
            </x14:dxf>
          </x14:cfRule>
          <x14:cfRule type="cellIs" priority="3652" operator="equal" id="{B7995D8C-6482-4EA2-8778-63EBBA31F28F}">
            <xm:f>Tables!$B$6</xm:f>
            <x14:dxf>
              <fill>
                <patternFill>
                  <bgColor rgb="FFFF0000"/>
                </patternFill>
              </fill>
            </x14:dxf>
          </x14:cfRule>
          <xm:sqref>F2090:F2092</xm:sqref>
        </x14:conditionalFormatting>
        <x14:conditionalFormatting xmlns:xm="http://schemas.microsoft.com/office/excel/2006/main">
          <x14:cfRule type="cellIs" priority="3645" operator="equal" id="{B6E92E7E-CEF3-47BD-8537-FDFE79584653}">
            <xm:f>Tables!$B$3</xm:f>
            <x14:dxf>
              <fill>
                <patternFill>
                  <bgColor rgb="FFFFFFCC"/>
                </patternFill>
              </fill>
            </x14:dxf>
          </x14:cfRule>
          <x14:cfRule type="cellIs" priority="3646" operator="equal" id="{3A6BB2FD-B774-484A-B050-00C8374DD07B}">
            <xm:f>Tables!$B$4</xm:f>
            <x14:dxf>
              <fill>
                <patternFill>
                  <bgColor rgb="FF92D050"/>
                </patternFill>
              </fill>
            </x14:dxf>
          </x14:cfRule>
          <x14:cfRule type="cellIs" priority="3647" operator="equal" id="{C83A255F-1312-4E58-AA59-100DD755D802}">
            <xm:f>Tables!$B$5</xm:f>
            <x14:dxf>
              <fill>
                <patternFill>
                  <bgColor rgb="FFFFC000"/>
                </patternFill>
              </fill>
            </x14:dxf>
          </x14:cfRule>
          <x14:cfRule type="cellIs" priority="3648" operator="equal" id="{11D74FBB-EF62-44F4-AD5A-6A24D0229E90}">
            <xm:f>Tables!$B$6</xm:f>
            <x14:dxf>
              <fill>
                <patternFill>
                  <bgColor rgb="FFFF0000"/>
                </patternFill>
              </fill>
            </x14:dxf>
          </x14:cfRule>
          <xm:sqref>F2095:F2097</xm:sqref>
        </x14:conditionalFormatting>
        <x14:conditionalFormatting xmlns:xm="http://schemas.microsoft.com/office/excel/2006/main">
          <x14:cfRule type="cellIs" priority="3641" operator="equal" id="{650852C6-33EF-480F-A7A6-D6D0040C085B}">
            <xm:f>Tables!$B$3</xm:f>
            <x14:dxf>
              <fill>
                <patternFill>
                  <bgColor rgb="FFFFFFCC"/>
                </patternFill>
              </fill>
            </x14:dxf>
          </x14:cfRule>
          <x14:cfRule type="cellIs" priority="3642" operator="equal" id="{486454DB-F3B0-47FD-8965-5C06BDE83387}">
            <xm:f>Tables!$B$4</xm:f>
            <x14:dxf>
              <fill>
                <patternFill>
                  <bgColor rgb="FF92D050"/>
                </patternFill>
              </fill>
            </x14:dxf>
          </x14:cfRule>
          <x14:cfRule type="cellIs" priority="3643" operator="equal" id="{346B826B-969C-4B73-A11B-77ECB6FABFB1}">
            <xm:f>Tables!$B$5</xm:f>
            <x14:dxf>
              <fill>
                <patternFill>
                  <bgColor rgb="FFFFC000"/>
                </patternFill>
              </fill>
            </x14:dxf>
          </x14:cfRule>
          <x14:cfRule type="cellIs" priority="3644" operator="equal" id="{EDAE3165-F426-4530-86D4-98CBEE43E66F}">
            <xm:f>Tables!$B$6</xm:f>
            <x14:dxf>
              <fill>
                <patternFill>
                  <bgColor rgb="FFFF0000"/>
                </patternFill>
              </fill>
            </x14:dxf>
          </x14:cfRule>
          <xm:sqref>F2100:F2102</xm:sqref>
        </x14:conditionalFormatting>
        <x14:conditionalFormatting xmlns:xm="http://schemas.microsoft.com/office/excel/2006/main">
          <x14:cfRule type="cellIs" priority="3637" operator="equal" id="{ED3312EA-7A9E-480D-AFCE-B2D1AF8F8B71}">
            <xm:f>Tables!$B$3</xm:f>
            <x14:dxf>
              <fill>
                <patternFill>
                  <bgColor rgb="FFFFFFCC"/>
                </patternFill>
              </fill>
            </x14:dxf>
          </x14:cfRule>
          <x14:cfRule type="cellIs" priority="3638" operator="equal" id="{CC87C194-331F-41BD-8C34-20D2E0F24648}">
            <xm:f>Tables!$B$4</xm:f>
            <x14:dxf>
              <fill>
                <patternFill>
                  <bgColor rgb="FF92D050"/>
                </patternFill>
              </fill>
            </x14:dxf>
          </x14:cfRule>
          <x14:cfRule type="cellIs" priority="3639" operator="equal" id="{BACCF546-FD28-4A93-88F0-5753D98FAD46}">
            <xm:f>Tables!$B$5</xm:f>
            <x14:dxf>
              <fill>
                <patternFill>
                  <bgColor rgb="FFFFC000"/>
                </patternFill>
              </fill>
            </x14:dxf>
          </x14:cfRule>
          <x14:cfRule type="cellIs" priority="3640" operator="equal" id="{F9D1839D-6FAC-4331-94DB-B7ADBD45A2AA}">
            <xm:f>Tables!$B$6</xm:f>
            <x14:dxf>
              <fill>
                <patternFill>
                  <bgColor rgb="FFFF0000"/>
                </patternFill>
              </fill>
            </x14:dxf>
          </x14:cfRule>
          <xm:sqref>F2105:F2107</xm:sqref>
        </x14:conditionalFormatting>
        <x14:conditionalFormatting xmlns:xm="http://schemas.microsoft.com/office/excel/2006/main">
          <x14:cfRule type="cellIs" priority="3633" operator="equal" id="{FA751CC1-A5C5-43D9-9345-E2254887C149}">
            <xm:f>Tables!$B$3</xm:f>
            <x14:dxf>
              <fill>
                <patternFill>
                  <bgColor rgb="FFFFFFCC"/>
                </patternFill>
              </fill>
            </x14:dxf>
          </x14:cfRule>
          <x14:cfRule type="cellIs" priority="3634" operator="equal" id="{B6AEED9F-6D17-47E4-B103-DF1C7A477787}">
            <xm:f>Tables!$B$4</xm:f>
            <x14:dxf>
              <fill>
                <patternFill>
                  <bgColor rgb="FF92D050"/>
                </patternFill>
              </fill>
            </x14:dxf>
          </x14:cfRule>
          <x14:cfRule type="cellIs" priority="3635" operator="equal" id="{44AE065A-FD95-4900-8A6D-68C48C7F9B41}">
            <xm:f>Tables!$B$5</xm:f>
            <x14:dxf>
              <fill>
                <patternFill>
                  <bgColor rgb="FFFFC000"/>
                </patternFill>
              </fill>
            </x14:dxf>
          </x14:cfRule>
          <x14:cfRule type="cellIs" priority="3636" operator="equal" id="{12FD525D-A4AF-4A98-9967-11AEC2BF6CE0}">
            <xm:f>Tables!$B$6</xm:f>
            <x14:dxf>
              <fill>
                <patternFill>
                  <bgColor rgb="FFFF0000"/>
                </patternFill>
              </fill>
            </x14:dxf>
          </x14:cfRule>
          <xm:sqref>F2110:F2112</xm:sqref>
        </x14:conditionalFormatting>
        <x14:conditionalFormatting xmlns:xm="http://schemas.microsoft.com/office/excel/2006/main">
          <x14:cfRule type="cellIs" priority="3629" operator="equal" id="{AA0E797A-A30D-4CDC-BF22-AAA91B7F3BC4}">
            <xm:f>Tables!$B$3</xm:f>
            <x14:dxf>
              <fill>
                <patternFill>
                  <bgColor rgb="FFFFFFCC"/>
                </patternFill>
              </fill>
            </x14:dxf>
          </x14:cfRule>
          <x14:cfRule type="cellIs" priority="3630" operator="equal" id="{E88DA1F7-4FCC-42C6-B74B-8B18C0F8320F}">
            <xm:f>Tables!$B$4</xm:f>
            <x14:dxf>
              <fill>
                <patternFill>
                  <bgColor rgb="FF92D050"/>
                </patternFill>
              </fill>
            </x14:dxf>
          </x14:cfRule>
          <x14:cfRule type="cellIs" priority="3631" operator="equal" id="{ED8752F2-3553-43D3-83B4-77B76D8E0891}">
            <xm:f>Tables!$B$5</xm:f>
            <x14:dxf>
              <fill>
                <patternFill>
                  <bgColor rgb="FFFFC000"/>
                </patternFill>
              </fill>
            </x14:dxf>
          </x14:cfRule>
          <x14:cfRule type="cellIs" priority="3632" operator="equal" id="{005ABBE1-1F66-4506-BEA3-5DD52F5C3168}">
            <xm:f>Tables!$B$6</xm:f>
            <x14:dxf>
              <fill>
                <patternFill>
                  <bgColor rgb="FFFF0000"/>
                </patternFill>
              </fill>
            </x14:dxf>
          </x14:cfRule>
          <xm:sqref>F2115:F2117</xm:sqref>
        </x14:conditionalFormatting>
        <x14:conditionalFormatting xmlns:xm="http://schemas.microsoft.com/office/excel/2006/main">
          <x14:cfRule type="cellIs" priority="3625" operator="equal" id="{AB02796F-905A-4672-8A3F-7D2B2AD831D9}">
            <xm:f>Tables!$B$3</xm:f>
            <x14:dxf>
              <fill>
                <patternFill>
                  <bgColor rgb="FFFFFFCC"/>
                </patternFill>
              </fill>
            </x14:dxf>
          </x14:cfRule>
          <x14:cfRule type="cellIs" priority="3626" operator="equal" id="{374A8F1B-2DA4-4DBB-B458-5329C47DBB62}">
            <xm:f>Tables!$B$4</xm:f>
            <x14:dxf>
              <fill>
                <patternFill>
                  <bgColor rgb="FF92D050"/>
                </patternFill>
              </fill>
            </x14:dxf>
          </x14:cfRule>
          <x14:cfRule type="cellIs" priority="3627" operator="equal" id="{C8ED2F30-0A53-4173-805E-C04857B349EC}">
            <xm:f>Tables!$B$5</xm:f>
            <x14:dxf>
              <fill>
                <patternFill>
                  <bgColor rgb="FFFFC000"/>
                </patternFill>
              </fill>
            </x14:dxf>
          </x14:cfRule>
          <x14:cfRule type="cellIs" priority="3628" operator="equal" id="{CF52D981-7A6A-4F12-815E-F639B227C42F}">
            <xm:f>Tables!$B$6</xm:f>
            <x14:dxf>
              <fill>
                <patternFill>
                  <bgColor rgb="FFFF0000"/>
                </patternFill>
              </fill>
            </x14:dxf>
          </x14:cfRule>
          <xm:sqref>F2162:F2164</xm:sqref>
        </x14:conditionalFormatting>
        <x14:conditionalFormatting xmlns:xm="http://schemas.microsoft.com/office/excel/2006/main">
          <x14:cfRule type="cellIs" priority="3621" operator="equal" id="{73AF8C6F-5B56-44F8-A417-54A012CD4980}">
            <xm:f>Tables!$B$3</xm:f>
            <x14:dxf>
              <fill>
                <patternFill>
                  <bgColor rgb="FFFFFFCC"/>
                </patternFill>
              </fill>
            </x14:dxf>
          </x14:cfRule>
          <x14:cfRule type="cellIs" priority="3622" operator="equal" id="{AA1E7BDE-AE3A-4C53-B635-2F99EC26F3AF}">
            <xm:f>Tables!$B$4</xm:f>
            <x14:dxf>
              <fill>
                <patternFill>
                  <bgColor rgb="FF92D050"/>
                </patternFill>
              </fill>
            </x14:dxf>
          </x14:cfRule>
          <x14:cfRule type="cellIs" priority="3623" operator="equal" id="{29FA1DE5-6EA7-45F0-9839-7D02646F69A2}">
            <xm:f>Tables!$B$5</xm:f>
            <x14:dxf>
              <fill>
                <patternFill>
                  <bgColor rgb="FFFFC000"/>
                </patternFill>
              </fill>
            </x14:dxf>
          </x14:cfRule>
          <x14:cfRule type="cellIs" priority="3624" operator="equal" id="{7C4D0755-1DBE-422A-8592-74A3A003CA82}">
            <xm:f>Tables!$B$6</xm:f>
            <x14:dxf>
              <fill>
                <patternFill>
                  <bgColor rgb="FFFF0000"/>
                </patternFill>
              </fill>
            </x14:dxf>
          </x14:cfRule>
          <xm:sqref>F2167:F2169</xm:sqref>
        </x14:conditionalFormatting>
        <x14:conditionalFormatting xmlns:xm="http://schemas.microsoft.com/office/excel/2006/main">
          <x14:cfRule type="cellIs" priority="3617" operator="equal" id="{13599910-7C22-48E9-AB1C-8412D9FFA3A1}">
            <xm:f>Tables!$B$3</xm:f>
            <x14:dxf>
              <fill>
                <patternFill>
                  <bgColor rgb="FFFFFFCC"/>
                </patternFill>
              </fill>
            </x14:dxf>
          </x14:cfRule>
          <x14:cfRule type="cellIs" priority="3618" operator="equal" id="{84A418FA-F5D8-47BC-B1D3-F162B9647269}">
            <xm:f>Tables!$B$4</xm:f>
            <x14:dxf>
              <fill>
                <patternFill>
                  <bgColor rgb="FF92D050"/>
                </patternFill>
              </fill>
            </x14:dxf>
          </x14:cfRule>
          <x14:cfRule type="cellIs" priority="3619" operator="equal" id="{2B740B37-9C18-4C09-ACC9-6BECDE47D0A6}">
            <xm:f>Tables!$B$5</xm:f>
            <x14:dxf>
              <fill>
                <patternFill>
                  <bgColor rgb="FFFFC000"/>
                </patternFill>
              </fill>
            </x14:dxf>
          </x14:cfRule>
          <x14:cfRule type="cellIs" priority="3620" operator="equal" id="{6B322FB7-18E8-44F9-8C9F-E30C305758FD}">
            <xm:f>Tables!$B$6</xm:f>
            <x14:dxf>
              <fill>
                <patternFill>
                  <bgColor rgb="FFFF0000"/>
                </patternFill>
              </fill>
            </x14:dxf>
          </x14:cfRule>
          <xm:sqref>F2172:F2174</xm:sqref>
        </x14:conditionalFormatting>
        <x14:conditionalFormatting xmlns:xm="http://schemas.microsoft.com/office/excel/2006/main">
          <x14:cfRule type="cellIs" priority="3613" operator="equal" id="{01140A68-4AA8-4D0A-96EB-1611B1BDB1B6}">
            <xm:f>Tables!$B$3</xm:f>
            <x14:dxf>
              <fill>
                <patternFill>
                  <bgColor rgb="FFFFFFCC"/>
                </patternFill>
              </fill>
            </x14:dxf>
          </x14:cfRule>
          <x14:cfRule type="cellIs" priority="3614" operator="equal" id="{A584DC10-07D1-4A7A-8E9C-C0B411957F4D}">
            <xm:f>Tables!$B$4</xm:f>
            <x14:dxf>
              <fill>
                <patternFill>
                  <bgColor rgb="FF92D050"/>
                </patternFill>
              </fill>
            </x14:dxf>
          </x14:cfRule>
          <x14:cfRule type="cellIs" priority="3615" operator="equal" id="{1EF7EA80-ACD0-44BD-9411-F5B73A820598}">
            <xm:f>Tables!$B$5</xm:f>
            <x14:dxf>
              <fill>
                <patternFill>
                  <bgColor rgb="FFFFC000"/>
                </patternFill>
              </fill>
            </x14:dxf>
          </x14:cfRule>
          <x14:cfRule type="cellIs" priority="3616" operator="equal" id="{B4181373-0160-4FAB-84F8-F753B1B4A8B4}">
            <xm:f>Tables!$B$6</xm:f>
            <x14:dxf>
              <fill>
                <patternFill>
                  <bgColor rgb="FFFF0000"/>
                </patternFill>
              </fill>
            </x14:dxf>
          </x14:cfRule>
          <xm:sqref>F2177:F2179</xm:sqref>
        </x14:conditionalFormatting>
        <x14:conditionalFormatting xmlns:xm="http://schemas.microsoft.com/office/excel/2006/main">
          <x14:cfRule type="cellIs" priority="3609" operator="equal" id="{C53E45D1-8DC0-4CD1-A403-7EC1D0D80C6A}">
            <xm:f>Tables!$B$3</xm:f>
            <x14:dxf>
              <fill>
                <patternFill>
                  <bgColor rgb="FFFFFFCC"/>
                </patternFill>
              </fill>
            </x14:dxf>
          </x14:cfRule>
          <x14:cfRule type="cellIs" priority="3610" operator="equal" id="{FB8FFE07-713C-4FA3-8500-C35C5E6635F8}">
            <xm:f>Tables!$B$4</xm:f>
            <x14:dxf>
              <fill>
                <patternFill>
                  <bgColor rgb="FF92D050"/>
                </patternFill>
              </fill>
            </x14:dxf>
          </x14:cfRule>
          <x14:cfRule type="cellIs" priority="3611" operator="equal" id="{0FDB5E6F-82E0-465C-A12D-E50EFDB29910}">
            <xm:f>Tables!$B$5</xm:f>
            <x14:dxf>
              <fill>
                <patternFill>
                  <bgColor rgb="FFFFC000"/>
                </patternFill>
              </fill>
            </x14:dxf>
          </x14:cfRule>
          <x14:cfRule type="cellIs" priority="3612" operator="equal" id="{D1030F08-557A-44C8-9E7C-AB119DE1354A}">
            <xm:f>Tables!$B$6</xm:f>
            <x14:dxf>
              <fill>
                <patternFill>
                  <bgColor rgb="FFFF0000"/>
                </patternFill>
              </fill>
            </x14:dxf>
          </x14:cfRule>
          <xm:sqref>F2182:F2184</xm:sqref>
        </x14:conditionalFormatting>
        <x14:conditionalFormatting xmlns:xm="http://schemas.microsoft.com/office/excel/2006/main">
          <x14:cfRule type="cellIs" priority="3605" operator="equal" id="{1756860D-6D63-4887-8FDC-51324DB33BEA}">
            <xm:f>Tables!$B$3</xm:f>
            <x14:dxf>
              <fill>
                <patternFill>
                  <bgColor rgb="FFFFFFCC"/>
                </patternFill>
              </fill>
            </x14:dxf>
          </x14:cfRule>
          <x14:cfRule type="cellIs" priority="3606" operator="equal" id="{2824C181-8C6F-485F-B9DF-67309299F5A4}">
            <xm:f>Tables!$B$4</xm:f>
            <x14:dxf>
              <fill>
                <patternFill>
                  <bgColor rgb="FF92D050"/>
                </patternFill>
              </fill>
            </x14:dxf>
          </x14:cfRule>
          <x14:cfRule type="cellIs" priority="3607" operator="equal" id="{3C1D07C6-570A-4E76-8F9F-89FCA2047E9E}">
            <xm:f>Tables!$B$5</xm:f>
            <x14:dxf>
              <fill>
                <patternFill>
                  <bgColor rgb="FFFFC000"/>
                </patternFill>
              </fill>
            </x14:dxf>
          </x14:cfRule>
          <x14:cfRule type="cellIs" priority="3608" operator="equal" id="{57EE51D9-2C3B-426B-8633-375881BEB94A}">
            <xm:f>Tables!$B$6</xm:f>
            <x14:dxf>
              <fill>
                <patternFill>
                  <bgColor rgb="FFFF0000"/>
                </patternFill>
              </fill>
            </x14:dxf>
          </x14:cfRule>
          <xm:sqref>F2187:F2189</xm:sqref>
        </x14:conditionalFormatting>
        <x14:conditionalFormatting xmlns:xm="http://schemas.microsoft.com/office/excel/2006/main">
          <x14:cfRule type="cellIs" priority="3601" operator="equal" id="{193F7E71-7BD0-499C-9E50-88A0089415D7}">
            <xm:f>Tables!$B$3</xm:f>
            <x14:dxf>
              <fill>
                <patternFill>
                  <bgColor rgb="FFFFFFCC"/>
                </patternFill>
              </fill>
            </x14:dxf>
          </x14:cfRule>
          <x14:cfRule type="cellIs" priority="3602" operator="equal" id="{553B6210-FEB4-4806-AFC7-A2C56B8F9077}">
            <xm:f>Tables!$B$4</xm:f>
            <x14:dxf>
              <fill>
                <patternFill>
                  <bgColor rgb="FF92D050"/>
                </patternFill>
              </fill>
            </x14:dxf>
          </x14:cfRule>
          <x14:cfRule type="cellIs" priority="3603" operator="equal" id="{ED6B0F7A-F106-4F41-AB5C-DE58A3CBF098}">
            <xm:f>Tables!$B$5</xm:f>
            <x14:dxf>
              <fill>
                <patternFill>
                  <bgColor rgb="FFFFC000"/>
                </patternFill>
              </fill>
            </x14:dxf>
          </x14:cfRule>
          <x14:cfRule type="cellIs" priority="3604" operator="equal" id="{CE6130CD-0BB9-4877-A9B9-BB9F36D9AB66}">
            <xm:f>Tables!$B$6</xm:f>
            <x14:dxf>
              <fill>
                <patternFill>
                  <bgColor rgb="FFFF0000"/>
                </patternFill>
              </fill>
            </x14:dxf>
          </x14:cfRule>
          <xm:sqref>F2192:F2194</xm:sqref>
        </x14:conditionalFormatting>
        <x14:conditionalFormatting xmlns:xm="http://schemas.microsoft.com/office/excel/2006/main">
          <x14:cfRule type="cellIs" priority="3597" operator="equal" id="{43266752-FADB-4FAD-86A0-9D698622D378}">
            <xm:f>Tables!$B$3</xm:f>
            <x14:dxf>
              <fill>
                <patternFill>
                  <bgColor rgb="FFFFFFCC"/>
                </patternFill>
              </fill>
            </x14:dxf>
          </x14:cfRule>
          <x14:cfRule type="cellIs" priority="3598" operator="equal" id="{68D531EC-5159-4A0B-B1DA-DCB77638783B}">
            <xm:f>Tables!$B$4</xm:f>
            <x14:dxf>
              <fill>
                <patternFill>
                  <bgColor rgb="FF92D050"/>
                </patternFill>
              </fill>
            </x14:dxf>
          </x14:cfRule>
          <x14:cfRule type="cellIs" priority="3599" operator="equal" id="{BDB4B11F-1AB1-4CF0-BFF8-9436B0EA7EE2}">
            <xm:f>Tables!$B$5</xm:f>
            <x14:dxf>
              <fill>
                <patternFill>
                  <bgColor rgb="FFFFC000"/>
                </patternFill>
              </fill>
            </x14:dxf>
          </x14:cfRule>
          <x14:cfRule type="cellIs" priority="3600" operator="equal" id="{947E29A1-853E-4482-BEBA-B1DA2B17147E}">
            <xm:f>Tables!$B$6</xm:f>
            <x14:dxf>
              <fill>
                <patternFill>
                  <bgColor rgb="FFFF0000"/>
                </patternFill>
              </fill>
            </x14:dxf>
          </x14:cfRule>
          <xm:sqref>F2197:F2199</xm:sqref>
        </x14:conditionalFormatting>
        <x14:conditionalFormatting xmlns:xm="http://schemas.microsoft.com/office/excel/2006/main">
          <x14:cfRule type="cellIs" priority="3593" operator="equal" id="{9FF7F6B0-3A26-4A47-9080-D3B658FE2569}">
            <xm:f>Tables!$B$3</xm:f>
            <x14:dxf>
              <fill>
                <patternFill>
                  <bgColor rgb="FFFFFFCC"/>
                </patternFill>
              </fill>
            </x14:dxf>
          </x14:cfRule>
          <x14:cfRule type="cellIs" priority="3594" operator="equal" id="{BD95842C-566E-40EE-BB0C-F35C2A066E80}">
            <xm:f>Tables!$B$4</xm:f>
            <x14:dxf>
              <fill>
                <patternFill>
                  <bgColor rgb="FF92D050"/>
                </patternFill>
              </fill>
            </x14:dxf>
          </x14:cfRule>
          <x14:cfRule type="cellIs" priority="3595" operator="equal" id="{C507CDF0-9971-45E7-9C3B-254A488AC110}">
            <xm:f>Tables!$B$5</xm:f>
            <x14:dxf>
              <fill>
                <patternFill>
                  <bgColor rgb="FFFFC000"/>
                </patternFill>
              </fill>
            </x14:dxf>
          </x14:cfRule>
          <x14:cfRule type="cellIs" priority="3596" operator="equal" id="{C54668A0-A0EA-433D-A00D-32753FE414B4}">
            <xm:f>Tables!$B$6</xm:f>
            <x14:dxf>
              <fill>
                <patternFill>
                  <bgColor rgb="FFFF0000"/>
                </patternFill>
              </fill>
            </x14:dxf>
          </x14:cfRule>
          <xm:sqref>F2244:F2246</xm:sqref>
        </x14:conditionalFormatting>
        <x14:conditionalFormatting xmlns:xm="http://schemas.microsoft.com/office/excel/2006/main">
          <x14:cfRule type="cellIs" priority="3589" operator="equal" id="{6BB021FC-5B02-4364-9888-4DA34C05ABE5}">
            <xm:f>Tables!$B$3</xm:f>
            <x14:dxf>
              <fill>
                <patternFill>
                  <bgColor rgb="FFFFFFCC"/>
                </patternFill>
              </fill>
            </x14:dxf>
          </x14:cfRule>
          <x14:cfRule type="cellIs" priority="3590" operator="equal" id="{853DBF44-0A33-4491-B002-766D01A9B128}">
            <xm:f>Tables!$B$4</xm:f>
            <x14:dxf>
              <fill>
                <patternFill>
                  <bgColor rgb="FF92D050"/>
                </patternFill>
              </fill>
            </x14:dxf>
          </x14:cfRule>
          <x14:cfRule type="cellIs" priority="3591" operator="equal" id="{DC98D5BA-292E-4D6A-8903-506EC3D67B8C}">
            <xm:f>Tables!$B$5</xm:f>
            <x14:dxf>
              <fill>
                <patternFill>
                  <bgColor rgb="FFFFC000"/>
                </patternFill>
              </fill>
            </x14:dxf>
          </x14:cfRule>
          <x14:cfRule type="cellIs" priority="3592" operator="equal" id="{3B728A5A-A483-4C6F-A7BA-5DC4FF3CB401}">
            <xm:f>Tables!$B$6</xm:f>
            <x14:dxf>
              <fill>
                <patternFill>
                  <bgColor rgb="FFFF0000"/>
                </patternFill>
              </fill>
            </x14:dxf>
          </x14:cfRule>
          <xm:sqref>F2249:F2251</xm:sqref>
        </x14:conditionalFormatting>
        <x14:conditionalFormatting xmlns:xm="http://schemas.microsoft.com/office/excel/2006/main">
          <x14:cfRule type="cellIs" priority="3585" operator="equal" id="{157DD409-99C6-43A0-97FD-CC1A961437E5}">
            <xm:f>Tables!$B$3</xm:f>
            <x14:dxf>
              <fill>
                <patternFill>
                  <bgColor rgb="FFFFFFCC"/>
                </patternFill>
              </fill>
            </x14:dxf>
          </x14:cfRule>
          <x14:cfRule type="cellIs" priority="3586" operator="equal" id="{A6189C6A-E691-4783-A7EC-1C2363F3BDEE}">
            <xm:f>Tables!$B$4</xm:f>
            <x14:dxf>
              <fill>
                <patternFill>
                  <bgColor rgb="FF92D050"/>
                </patternFill>
              </fill>
            </x14:dxf>
          </x14:cfRule>
          <x14:cfRule type="cellIs" priority="3587" operator="equal" id="{15B50ADD-7048-4A20-A7A2-FE62C6AC57E6}">
            <xm:f>Tables!$B$5</xm:f>
            <x14:dxf>
              <fill>
                <patternFill>
                  <bgColor rgb="FFFFC000"/>
                </patternFill>
              </fill>
            </x14:dxf>
          </x14:cfRule>
          <x14:cfRule type="cellIs" priority="3588" operator="equal" id="{9E617C7C-60F7-43A5-8971-0E94FA4563C5}">
            <xm:f>Tables!$B$6</xm:f>
            <x14:dxf>
              <fill>
                <patternFill>
                  <bgColor rgb="FFFF0000"/>
                </patternFill>
              </fill>
            </x14:dxf>
          </x14:cfRule>
          <xm:sqref>F2254:F2256</xm:sqref>
        </x14:conditionalFormatting>
        <x14:conditionalFormatting xmlns:xm="http://schemas.microsoft.com/office/excel/2006/main">
          <x14:cfRule type="cellIs" priority="3581" operator="equal" id="{75D23BAB-DBBE-4A2E-B0FD-BED027A06ECB}">
            <xm:f>Tables!$B$3</xm:f>
            <x14:dxf>
              <fill>
                <patternFill>
                  <bgColor rgb="FFFFFFCC"/>
                </patternFill>
              </fill>
            </x14:dxf>
          </x14:cfRule>
          <x14:cfRule type="cellIs" priority="3582" operator="equal" id="{60CCBA1E-7BB4-4658-ABD5-CC7D843D47D7}">
            <xm:f>Tables!$B$4</xm:f>
            <x14:dxf>
              <fill>
                <patternFill>
                  <bgColor rgb="FF92D050"/>
                </patternFill>
              </fill>
            </x14:dxf>
          </x14:cfRule>
          <x14:cfRule type="cellIs" priority="3583" operator="equal" id="{48CDB323-E8C8-400E-B369-9E76C5B63374}">
            <xm:f>Tables!$B$5</xm:f>
            <x14:dxf>
              <fill>
                <patternFill>
                  <bgColor rgb="FFFFC000"/>
                </patternFill>
              </fill>
            </x14:dxf>
          </x14:cfRule>
          <x14:cfRule type="cellIs" priority="3584" operator="equal" id="{33225D26-1AB9-41BB-9907-B6D098FA24EA}">
            <xm:f>Tables!$B$6</xm:f>
            <x14:dxf>
              <fill>
                <patternFill>
                  <bgColor rgb="FFFF0000"/>
                </patternFill>
              </fill>
            </x14:dxf>
          </x14:cfRule>
          <xm:sqref>F2259:F2261</xm:sqref>
        </x14:conditionalFormatting>
        <x14:conditionalFormatting xmlns:xm="http://schemas.microsoft.com/office/excel/2006/main">
          <x14:cfRule type="cellIs" priority="3577" operator="equal" id="{71C32F0F-1146-42E3-A103-223762A306B9}">
            <xm:f>Tables!$B$3</xm:f>
            <x14:dxf>
              <fill>
                <patternFill>
                  <bgColor rgb="FFFFFFCC"/>
                </patternFill>
              </fill>
            </x14:dxf>
          </x14:cfRule>
          <x14:cfRule type="cellIs" priority="3578" operator="equal" id="{0926801B-3B2B-4A1F-853F-0DA6C2732E5B}">
            <xm:f>Tables!$B$4</xm:f>
            <x14:dxf>
              <fill>
                <patternFill>
                  <bgColor rgb="FF92D050"/>
                </patternFill>
              </fill>
            </x14:dxf>
          </x14:cfRule>
          <x14:cfRule type="cellIs" priority="3579" operator="equal" id="{3F7941E7-240C-4602-A808-356DA8112542}">
            <xm:f>Tables!$B$5</xm:f>
            <x14:dxf>
              <fill>
                <patternFill>
                  <bgColor rgb="FFFFC000"/>
                </patternFill>
              </fill>
            </x14:dxf>
          </x14:cfRule>
          <x14:cfRule type="cellIs" priority="3580" operator="equal" id="{F32EB6DF-6026-45EF-9833-B8A3399473BE}">
            <xm:f>Tables!$B$6</xm:f>
            <x14:dxf>
              <fill>
                <patternFill>
                  <bgColor rgb="FFFF0000"/>
                </patternFill>
              </fill>
            </x14:dxf>
          </x14:cfRule>
          <xm:sqref>F2264:F2266</xm:sqref>
        </x14:conditionalFormatting>
        <x14:conditionalFormatting xmlns:xm="http://schemas.microsoft.com/office/excel/2006/main">
          <x14:cfRule type="cellIs" priority="3573" operator="equal" id="{77C31708-7FF3-4735-B49C-6EE8D3A51973}">
            <xm:f>Tables!$B$3</xm:f>
            <x14:dxf>
              <fill>
                <patternFill>
                  <bgColor rgb="FFFFFFCC"/>
                </patternFill>
              </fill>
            </x14:dxf>
          </x14:cfRule>
          <x14:cfRule type="cellIs" priority="3574" operator="equal" id="{92BC5D85-DB80-47CC-99F7-DDCA2D96168B}">
            <xm:f>Tables!$B$4</xm:f>
            <x14:dxf>
              <fill>
                <patternFill>
                  <bgColor rgb="FF92D050"/>
                </patternFill>
              </fill>
            </x14:dxf>
          </x14:cfRule>
          <x14:cfRule type="cellIs" priority="3575" operator="equal" id="{29A842D2-3D1D-483B-8EED-1F5C3C13ED36}">
            <xm:f>Tables!$B$5</xm:f>
            <x14:dxf>
              <fill>
                <patternFill>
                  <bgColor rgb="FFFFC000"/>
                </patternFill>
              </fill>
            </x14:dxf>
          </x14:cfRule>
          <x14:cfRule type="cellIs" priority="3576" operator="equal" id="{FC153327-083E-4F3D-8A2B-682A0090C6CA}">
            <xm:f>Tables!$B$6</xm:f>
            <x14:dxf>
              <fill>
                <patternFill>
                  <bgColor rgb="FFFF0000"/>
                </patternFill>
              </fill>
            </x14:dxf>
          </x14:cfRule>
          <xm:sqref>F2269:F2271</xm:sqref>
        </x14:conditionalFormatting>
        <x14:conditionalFormatting xmlns:xm="http://schemas.microsoft.com/office/excel/2006/main">
          <x14:cfRule type="cellIs" priority="3569" operator="equal" id="{02814FD6-CF1C-484C-84CC-0B074E6DD837}">
            <xm:f>Tables!$B$3</xm:f>
            <x14:dxf>
              <fill>
                <patternFill>
                  <bgColor rgb="FFFFFFCC"/>
                </patternFill>
              </fill>
            </x14:dxf>
          </x14:cfRule>
          <x14:cfRule type="cellIs" priority="3570" operator="equal" id="{0D1194F6-0781-4362-936E-ACC304ACEACE}">
            <xm:f>Tables!$B$4</xm:f>
            <x14:dxf>
              <fill>
                <patternFill>
                  <bgColor rgb="FF92D050"/>
                </patternFill>
              </fill>
            </x14:dxf>
          </x14:cfRule>
          <x14:cfRule type="cellIs" priority="3571" operator="equal" id="{A9A20A0C-BF5D-41C1-8097-B9DB0E660E1B}">
            <xm:f>Tables!$B$5</xm:f>
            <x14:dxf>
              <fill>
                <patternFill>
                  <bgColor rgb="FFFFC000"/>
                </patternFill>
              </fill>
            </x14:dxf>
          </x14:cfRule>
          <x14:cfRule type="cellIs" priority="3572" operator="equal" id="{F50C51CB-0355-45F9-A391-C6A36D42A1EF}">
            <xm:f>Tables!$B$6</xm:f>
            <x14:dxf>
              <fill>
                <patternFill>
                  <bgColor rgb="FFFF0000"/>
                </patternFill>
              </fill>
            </x14:dxf>
          </x14:cfRule>
          <xm:sqref>F2274:F2276</xm:sqref>
        </x14:conditionalFormatting>
        <x14:conditionalFormatting xmlns:xm="http://schemas.microsoft.com/office/excel/2006/main">
          <x14:cfRule type="cellIs" priority="3565" operator="equal" id="{F4C423C1-B687-4414-B2B4-643F36CEEAA6}">
            <xm:f>Tables!$B$3</xm:f>
            <x14:dxf>
              <fill>
                <patternFill>
                  <bgColor rgb="FFFFFFCC"/>
                </patternFill>
              </fill>
            </x14:dxf>
          </x14:cfRule>
          <x14:cfRule type="cellIs" priority="3566" operator="equal" id="{F50ACB00-362D-4094-8363-C8D4AB61A4DC}">
            <xm:f>Tables!$B$4</xm:f>
            <x14:dxf>
              <fill>
                <patternFill>
                  <bgColor rgb="FF92D050"/>
                </patternFill>
              </fill>
            </x14:dxf>
          </x14:cfRule>
          <x14:cfRule type="cellIs" priority="3567" operator="equal" id="{6074DF7A-C4DB-440A-A92B-0A66029842F9}">
            <xm:f>Tables!$B$5</xm:f>
            <x14:dxf>
              <fill>
                <patternFill>
                  <bgColor rgb="FFFFC000"/>
                </patternFill>
              </fill>
            </x14:dxf>
          </x14:cfRule>
          <x14:cfRule type="cellIs" priority="3568" operator="equal" id="{86AA5459-5DD9-479A-8E4D-37B60A6BA09E}">
            <xm:f>Tables!$B$6</xm:f>
            <x14:dxf>
              <fill>
                <patternFill>
                  <bgColor rgb="FFFF0000"/>
                </patternFill>
              </fill>
            </x14:dxf>
          </x14:cfRule>
          <xm:sqref>F2279:F2281</xm:sqref>
        </x14:conditionalFormatting>
        <x14:conditionalFormatting xmlns:xm="http://schemas.microsoft.com/office/excel/2006/main">
          <x14:cfRule type="cellIs" priority="3561" operator="equal" id="{EA48C15B-0EDC-49F3-9F7B-3165644B8B72}">
            <xm:f>Tables!$B$3</xm:f>
            <x14:dxf>
              <fill>
                <patternFill>
                  <bgColor rgb="FFFFFFCC"/>
                </patternFill>
              </fill>
            </x14:dxf>
          </x14:cfRule>
          <x14:cfRule type="cellIs" priority="3562" operator="equal" id="{2A769E88-0B16-4F59-AC77-1680BE7FCF69}">
            <xm:f>Tables!$B$4</xm:f>
            <x14:dxf>
              <fill>
                <patternFill>
                  <bgColor rgb="FF92D050"/>
                </patternFill>
              </fill>
            </x14:dxf>
          </x14:cfRule>
          <x14:cfRule type="cellIs" priority="3563" operator="equal" id="{0DF2D6DA-B88A-443C-924C-322CC25E0CED}">
            <xm:f>Tables!$B$5</xm:f>
            <x14:dxf>
              <fill>
                <patternFill>
                  <bgColor rgb="FFFFC000"/>
                </patternFill>
              </fill>
            </x14:dxf>
          </x14:cfRule>
          <x14:cfRule type="cellIs" priority="3564" operator="equal" id="{F0F6D870-357B-4EDC-81CF-50601096476E}">
            <xm:f>Tables!$B$6</xm:f>
            <x14:dxf>
              <fill>
                <patternFill>
                  <bgColor rgb="FFFF0000"/>
                </patternFill>
              </fill>
            </x14:dxf>
          </x14:cfRule>
          <xm:sqref>F2326:F2328</xm:sqref>
        </x14:conditionalFormatting>
        <x14:conditionalFormatting xmlns:xm="http://schemas.microsoft.com/office/excel/2006/main">
          <x14:cfRule type="cellIs" priority="3557" operator="equal" id="{07B890E4-0104-4B12-BBAD-5FEF20C1D0EA}">
            <xm:f>Tables!$B$3</xm:f>
            <x14:dxf>
              <fill>
                <patternFill>
                  <bgColor rgb="FFFFFFCC"/>
                </patternFill>
              </fill>
            </x14:dxf>
          </x14:cfRule>
          <x14:cfRule type="cellIs" priority="3558" operator="equal" id="{D4DC5D79-1713-4E2D-BDA2-7FCC5C8C1703}">
            <xm:f>Tables!$B$4</xm:f>
            <x14:dxf>
              <fill>
                <patternFill>
                  <bgColor rgb="FF92D050"/>
                </patternFill>
              </fill>
            </x14:dxf>
          </x14:cfRule>
          <x14:cfRule type="cellIs" priority="3559" operator="equal" id="{0C8DE7CE-24DF-4820-9923-B7A5DE9A1841}">
            <xm:f>Tables!$B$5</xm:f>
            <x14:dxf>
              <fill>
                <patternFill>
                  <bgColor rgb="FFFFC000"/>
                </patternFill>
              </fill>
            </x14:dxf>
          </x14:cfRule>
          <x14:cfRule type="cellIs" priority="3560" operator="equal" id="{B87348C2-2D14-44AC-BC9C-9F4A584294B8}">
            <xm:f>Tables!$B$6</xm:f>
            <x14:dxf>
              <fill>
                <patternFill>
                  <bgColor rgb="FFFF0000"/>
                </patternFill>
              </fill>
            </x14:dxf>
          </x14:cfRule>
          <xm:sqref>F2331:F2333</xm:sqref>
        </x14:conditionalFormatting>
        <x14:conditionalFormatting xmlns:xm="http://schemas.microsoft.com/office/excel/2006/main">
          <x14:cfRule type="cellIs" priority="3553" operator="equal" id="{A4F93EC7-7BAC-4153-AE73-E67FE2D51E9B}">
            <xm:f>Tables!$B$3</xm:f>
            <x14:dxf>
              <fill>
                <patternFill>
                  <bgColor rgb="FFFFFFCC"/>
                </patternFill>
              </fill>
            </x14:dxf>
          </x14:cfRule>
          <x14:cfRule type="cellIs" priority="3554" operator="equal" id="{6A203749-7788-4F0E-A0A8-3C94A8009D90}">
            <xm:f>Tables!$B$4</xm:f>
            <x14:dxf>
              <fill>
                <patternFill>
                  <bgColor rgb="FF92D050"/>
                </patternFill>
              </fill>
            </x14:dxf>
          </x14:cfRule>
          <x14:cfRule type="cellIs" priority="3555" operator="equal" id="{D0BA1CF9-F237-4A6D-91ED-CDDAAEB32591}">
            <xm:f>Tables!$B$5</xm:f>
            <x14:dxf>
              <fill>
                <patternFill>
                  <bgColor rgb="FFFFC000"/>
                </patternFill>
              </fill>
            </x14:dxf>
          </x14:cfRule>
          <x14:cfRule type="cellIs" priority="3556" operator="equal" id="{EA60C52A-EEE9-45AC-AD0B-B4D30D15CDB8}">
            <xm:f>Tables!$B$6</xm:f>
            <x14:dxf>
              <fill>
                <patternFill>
                  <bgColor rgb="FFFF0000"/>
                </patternFill>
              </fill>
            </x14:dxf>
          </x14:cfRule>
          <xm:sqref>F2336:F2338</xm:sqref>
        </x14:conditionalFormatting>
        <x14:conditionalFormatting xmlns:xm="http://schemas.microsoft.com/office/excel/2006/main">
          <x14:cfRule type="cellIs" priority="3549" operator="equal" id="{D1DE7C3F-2D01-47FD-B5B3-EA44D7969502}">
            <xm:f>Tables!$B$3</xm:f>
            <x14:dxf>
              <fill>
                <patternFill>
                  <bgColor rgb="FFFFFFCC"/>
                </patternFill>
              </fill>
            </x14:dxf>
          </x14:cfRule>
          <x14:cfRule type="cellIs" priority="3550" operator="equal" id="{277F47CB-E662-4EAF-B77A-C3C9594E5EE7}">
            <xm:f>Tables!$B$4</xm:f>
            <x14:dxf>
              <fill>
                <patternFill>
                  <bgColor rgb="FF92D050"/>
                </patternFill>
              </fill>
            </x14:dxf>
          </x14:cfRule>
          <x14:cfRule type="cellIs" priority="3551" operator="equal" id="{A7A71D7E-35E9-49B8-8C3D-D492C27E93BE}">
            <xm:f>Tables!$B$5</xm:f>
            <x14:dxf>
              <fill>
                <patternFill>
                  <bgColor rgb="FFFFC000"/>
                </patternFill>
              </fill>
            </x14:dxf>
          </x14:cfRule>
          <x14:cfRule type="cellIs" priority="3552" operator="equal" id="{C7444BF5-D5D6-4DD7-BF34-D24FF893BDB0}">
            <xm:f>Tables!$B$6</xm:f>
            <x14:dxf>
              <fill>
                <patternFill>
                  <bgColor rgb="FFFF0000"/>
                </patternFill>
              </fill>
            </x14:dxf>
          </x14:cfRule>
          <xm:sqref>F2341:F2343</xm:sqref>
        </x14:conditionalFormatting>
        <x14:conditionalFormatting xmlns:xm="http://schemas.microsoft.com/office/excel/2006/main">
          <x14:cfRule type="cellIs" priority="3545" operator="equal" id="{EE4D9723-A7DC-4BEB-B1E6-56A0FC3306DF}">
            <xm:f>Tables!$B$3</xm:f>
            <x14:dxf>
              <fill>
                <patternFill>
                  <bgColor rgb="FFFFFFCC"/>
                </patternFill>
              </fill>
            </x14:dxf>
          </x14:cfRule>
          <x14:cfRule type="cellIs" priority="3546" operator="equal" id="{213225C8-34BF-4CB0-8E83-2AAB1DB447FF}">
            <xm:f>Tables!$B$4</xm:f>
            <x14:dxf>
              <fill>
                <patternFill>
                  <bgColor rgb="FF92D050"/>
                </patternFill>
              </fill>
            </x14:dxf>
          </x14:cfRule>
          <x14:cfRule type="cellIs" priority="3547" operator="equal" id="{BD594225-B67A-4ED7-8D19-B9236C1AF02F}">
            <xm:f>Tables!$B$5</xm:f>
            <x14:dxf>
              <fill>
                <patternFill>
                  <bgColor rgb="FFFFC000"/>
                </patternFill>
              </fill>
            </x14:dxf>
          </x14:cfRule>
          <x14:cfRule type="cellIs" priority="3548" operator="equal" id="{5D035C51-E369-46D1-B061-9BAE2BB4FC6A}">
            <xm:f>Tables!$B$6</xm:f>
            <x14:dxf>
              <fill>
                <patternFill>
                  <bgColor rgb="FFFF0000"/>
                </patternFill>
              </fill>
            </x14:dxf>
          </x14:cfRule>
          <xm:sqref>F2346:F2348</xm:sqref>
        </x14:conditionalFormatting>
        <x14:conditionalFormatting xmlns:xm="http://schemas.microsoft.com/office/excel/2006/main">
          <x14:cfRule type="cellIs" priority="3541" operator="equal" id="{B8C542CB-7870-4DD9-BD79-CE8C65F2960A}">
            <xm:f>Tables!$B$3</xm:f>
            <x14:dxf>
              <fill>
                <patternFill>
                  <bgColor rgb="FFFFFFCC"/>
                </patternFill>
              </fill>
            </x14:dxf>
          </x14:cfRule>
          <x14:cfRule type="cellIs" priority="3542" operator="equal" id="{907E514F-2963-43DD-98B7-974275FDD3B0}">
            <xm:f>Tables!$B$4</xm:f>
            <x14:dxf>
              <fill>
                <patternFill>
                  <bgColor rgb="FF92D050"/>
                </patternFill>
              </fill>
            </x14:dxf>
          </x14:cfRule>
          <x14:cfRule type="cellIs" priority="3543" operator="equal" id="{D2B8A02A-8E6E-43EE-A389-7A04AD262C65}">
            <xm:f>Tables!$B$5</xm:f>
            <x14:dxf>
              <fill>
                <patternFill>
                  <bgColor rgb="FFFFC000"/>
                </patternFill>
              </fill>
            </x14:dxf>
          </x14:cfRule>
          <x14:cfRule type="cellIs" priority="3544" operator="equal" id="{87C846A3-948D-4C9D-847C-18626C92167A}">
            <xm:f>Tables!$B$6</xm:f>
            <x14:dxf>
              <fill>
                <patternFill>
                  <bgColor rgb="FFFF0000"/>
                </patternFill>
              </fill>
            </x14:dxf>
          </x14:cfRule>
          <xm:sqref>F2351:F2353</xm:sqref>
        </x14:conditionalFormatting>
        <x14:conditionalFormatting xmlns:xm="http://schemas.microsoft.com/office/excel/2006/main">
          <x14:cfRule type="cellIs" priority="3537" operator="equal" id="{22269A63-E93F-4437-AB4A-47AF4F300772}">
            <xm:f>Tables!$B$3</xm:f>
            <x14:dxf>
              <fill>
                <patternFill>
                  <bgColor rgb="FFFFFFCC"/>
                </patternFill>
              </fill>
            </x14:dxf>
          </x14:cfRule>
          <x14:cfRule type="cellIs" priority="3538" operator="equal" id="{066D5DDF-7053-4431-BEC9-793ABE8CB4BE}">
            <xm:f>Tables!$B$4</xm:f>
            <x14:dxf>
              <fill>
                <patternFill>
                  <bgColor rgb="FF92D050"/>
                </patternFill>
              </fill>
            </x14:dxf>
          </x14:cfRule>
          <x14:cfRule type="cellIs" priority="3539" operator="equal" id="{5EAC744E-20E2-4092-858E-20B839066F60}">
            <xm:f>Tables!$B$5</xm:f>
            <x14:dxf>
              <fill>
                <patternFill>
                  <bgColor rgb="FFFFC000"/>
                </patternFill>
              </fill>
            </x14:dxf>
          </x14:cfRule>
          <x14:cfRule type="cellIs" priority="3540" operator="equal" id="{0462EECE-BC44-4B55-8CFC-59CF8D457AEF}">
            <xm:f>Tables!$B$6</xm:f>
            <x14:dxf>
              <fill>
                <patternFill>
                  <bgColor rgb="FFFF0000"/>
                </patternFill>
              </fill>
            </x14:dxf>
          </x14:cfRule>
          <xm:sqref>F2356:F2358</xm:sqref>
        </x14:conditionalFormatting>
        <x14:conditionalFormatting xmlns:xm="http://schemas.microsoft.com/office/excel/2006/main">
          <x14:cfRule type="cellIs" priority="3533" operator="equal" id="{A9932FE5-732C-4DAC-8683-38B331C8E82E}">
            <xm:f>Tables!$B$3</xm:f>
            <x14:dxf>
              <fill>
                <patternFill>
                  <bgColor rgb="FFFFFFCC"/>
                </patternFill>
              </fill>
            </x14:dxf>
          </x14:cfRule>
          <x14:cfRule type="cellIs" priority="3534" operator="equal" id="{EF9DC489-30C2-4E54-8850-A72F9C038901}">
            <xm:f>Tables!$B$4</xm:f>
            <x14:dxf>
              <fill>
                <patternFill>
                  <bgColor rgb="FF92D050"/>
                </patternFill>
              </fill>
            </x14:dxf>
          </x14:cfRule>
          <x14:cfRule type="cellIs" priority="3535" operator="equal" id="{B8418E72-38F9-4E80-9268-3BBBB774A757}">
            <xm:f>Tables!$B$5</xm:f>
            <x14:dxf>
              <fill>
                <patternFill>
                  <bgColor rgb="FFFFC000"/>
                </patternFill>
              </fill>
            </x14:dxf>
          </x14:cfRule>
          <x14:cfRule type="cellIs" priority="3536" operator="equal" id="{A28AAAB9-FDE8-40EC-B6EB-0A5E51DAEC39}">
            <xm:f>Tables!$B$6</xm:f>
            <x14:dxf>
              <fill>
                <patternFill>
                  <bgColor rgb="FFFF0000"/>
                </patternFill>
              </fill>
            </x14:dxf>
          </x14:cfRule>
          <xm:sqref>F2361:F2363</xm:sqref>
        </x14:conditionalFormatting>
        <x14:conditionalFormatting xmlns:xm="http://schemas.microsoft.com/office/excel/2006/main">
          <x14:cfRule type="cellIs" priority="3529" operator="equal" id="{7B873AA9-A555-4BFA-AADC-1E57EB23C255}">
            <xm:f>Tables!$B$15</xm:f>
            <x14:dxf>
              <fill>
                <patternFill>
                  <bgColor rgb="FFFFFFCC"/>
                </patternFill>
              </fill>
            </x14:dxf>
          </x14:cfRule>
          <x14:cfRule type="cellIs" priority="3530" operator="equal" id="{98FCCC22-91EB-4981-B3E8-DBE5DC826ED4}">
            <xm:f>Tables!$B$16</xm:f>
            <x14:dxf>
              <fill>
                <patternFill>
                  <bgColor rgb="FF92D050"/>
                </patternFill>
              </fill>
            </x14:dxf>
          </x14:cfRule>
          <x14:cfRule type="cellIs" priority="3531" operator="equal" id="{A837BB52-B745-4D68-A473-F203AA621235}">
            <xm:f>Tables!$B$18</xm:f>
            <x14:dxf>
              <fill>
                <patternFill>
                  <bgColor rgb="FFFFC000"/>
                </patternFill>
              </fill>
            </x14:dxf>
          </x14:cfRule>
          <x14:cfRule type="cellIs" priority="3532" operator="equal" id="{F2D5E3B3-5656-4BE3-9E54-73A6FF922DAF}">
            <xm:f>Tables!$B$17</xm:f>
            <x14:dxf>
              <fill>
                <patternFill>
                  <bgColor rgb="FFFF0000"/>
                </patternFill>
              </fill>
            </x14:dxf>
          </x14:cfRule>
          <xm:sqref>Q19</xm:sqref>
        </x14:conditionalFormatting>
        <x14:conditionalFormatting xmlns:xm="http://schemas.microsoft.com/office/excel/2006/main">
          <x14:cfRule type="cellIs" priority="3389" operator="equal" id="{E53E2E9C-B9A2-4AC2-9699-80862981F787}">
            <xm:f>Tables!$B$15</xm:f>
            <x14:dxf>
              <fill>
                <patternFill>
                  <bgColor rgb="FFFFFFCC"/>
                </patternFill>
              </fill>
            </x14:dxf>
          </x14:cfRule>
          <x14:cfRule type="cellIs" priority="3390" operator="equal" id="{08DE27CE-C084-474F-B0E1-D51D4CC8DD71}">
            <xm:f>Tables!$B$16</xm:f>
            <x14:dxf>
              <fill>
                <patternFill>
                  <bgColor rgb="FF92D050"/>
                </patternFill>
              </fill>
            </x14:dxf>
          </x14:cfRule>
          <x14:cfRule type="cellIs" priority="3391" operator="equal" id="{8ADD0F86-DC3B-44E5-A3E4-4F8D25B7360D}">
            <xm:f>Tables!$B$18</xm:f>
            <x14:dxf>
              <fill>
                <patternFill>
                  <bgColor rgb="FFFFC000"/>
                </patternFill>
              </fill>
            </x14:dxf>
          </x14:cfRule>
          <x14:cfRule type="cellIs" priority="3392" operator="equal" id="{EFDC82FD-C921-4269-9B2C-F86A6EED0883}">
            <xm:f>Tables!$B$17</xm:f>
            <x14:dxf>
              <fill>
                <patternFill>
                  <bgColor rgb="FFFF0000"/>
                </patternFill>
              </fill>
            </x14:dxf>
          </x14:cfRule>
          <xm:sqref>Q216</xm:sqref>
        </x14:conditionalFormatting>
        <x14:conditionalFormatting xmlns:xm="http://schemas.microsoft.com/office/excel/2006/main">
          <x14:cfRule type="cellIs" priority="3385" operator="equal" id="{EFC9B93D-0E8F-47E6-A77D-B197C0AD3250}">
            <xm:f>Tables!$B$15</xm:f>
            <x14:dxf>
              <fill>
                <patternFill>
                  <bgColor rgb="FFFFFFCC"/>
                </patternFill>
              </fill>
            </x14:dxf>
          </x14:cfRule>
          <x14:cfRule type="cellIs" priority="3386" operator="equal" id="{9B16E854-E5F7-4D5D-987A-7DCFE5148B21}">
            <xm:f>Tables!$B$16</xm:f>
            <x14:dxf>
              <fill>
                <patternFill>
                  <bgColor rgb="FF92D050"/>
                </patternFill>
              </fill>
            </x14:dxf>
          </x14:cfRule>
          <x14:cfRule type="cellIs" priority="3387" operator="equal" id="{299FE519-7B04-4ADC-B431-C2090AF6270F}">
            <xm:f>Tables!$B$18</xm:f>
            <x14:dxf>
              <fill>
                <patternFill>
                  <bgColor rgb="FFFFC000"/>
                </patternFill>
              </fill>
            </x14:dxf>
          </x14:cfRule>
          <x14:cfRule type="cellIs" priority="3388" operator="equal" id="{AF037943-CF5F-4676-B383-DBBE2ACFE43D}">
            <xm:f>Tables!$B$17</xm:f>
            <x14:dxf>
              <fill>
                <patternFill>
                  <bgColor rgb="FFFF0000"/>
                </patternFill>
              </fill>
            </x14:dxf>
          </x14:cfRule>
          <xm:sqref>Q226</xm:sqref>
        </x14:conditionalFormatting>
        <x14:conditionalFormatting xmlns:xm="http://schemas.microsoft.com/office/excel/2006/main">
          <x14:cfRule type="cellIs" priority="3381" operator="equal" id="{93820072-D337-42CB-94A0-84B0510841D1}">
            <xm:f>Tables!$B$15</xm:f>
            <x14:dxf>
              <fill>
                <patternFill>
                  <bgColor rgb="FFFFFFCC"/>
                </patternFill>
              </fill>
            </x14:dxf>
          </x14:cfRule>
          <x14:cfRule type="cellIs" priority="3382" operator="equal" id="{198CE17F-E8F8-4CF6-85D1-915D7F360E4D}">
            <xm:f>Tables!$B$16</xm:f>
            <x14:dxf>
              <fill>
                <patternFill>
                  <bgColor rgb="FF92D050"/>
                </patternFill>
              </fill>
            </x14:dxf>
          </x14:cfRule>
          <x14:cfRule type="cellIs" priority="3383" operator="equal" id="{FCF81F97-550D-4A96-B787-419807EA6C22}">
            <xm:f>Tables!$B$18</xm:f>
            <x14:dxf>
              <fill>
                <patternFill>
                  <bgColor rgb="FFFFC000"/>
                </patternFill>
              </fill>
            </x14:dxf>
          </x14:cfRule>
          <x14:cfRule type="cellIs" priority="3384" operator="equal" id="{C690AB52-04A1-43B5-BD5B-7DCF3DBCD247}">
            <xm:f>Tables!$B$17</xm:f>
            <x14:dxf>
              <fill>
                <patternFill>
                  <bgColor rgb="FFFF0000"/>
                </patternFill>
              </fill>
            </x14:dxf>
          </x14:cfRule>
          <xm:sqref>M226</xm:sqref>
        </x14:conditionalFormatting>
        <x14:conditionalFormatting xmlns:xm="http://schemas.microsoft.com/office/excel/2006/main">
          <x14:cfRule type="cellIs" priority="3377" operator="equal" id="{12226738-B60F-401D-92A1-EC07BAD69302}">
            <xm:f>Tables!$B$15</xm:f>
            <x14:dxf>
              <fill>
                <patternFill>
                  <bgColor rgb="FFFFFFCC"/>
                </patternFill>
              </fill>
            </x14:dxf>
          </x14:cfRule>
          <x14:cfRule type="cellIs" priority="3378" operator="equal" id="{0055BFEF-1FFA-488F-BEB6-BEE6FD35ADD8}">
            <xm:f>Tables!$B$16</xm:f>
            <x14:dxf>
              <fill>
                <patternFill>
                  <bgColor rgb="FF92D050"/>
                </patternFill>
              </fill>
            </x14:dxf>
          </x14:cfRule>
          <x14:cfRule type="cellIs" priority="3379" operator="equal" id="{4396CD6D-FFB1-40D0-8A43-1B7814A65795}">
            <xm:f>Tables!$B$18</xm:f>
            <x14:dxf>
              <fill>
                <patternFill>
                  <bgColor rgb="FFFFC000"/>
                </patternFill>
              </fill>
            </x14:dxf>
          </x14:cfRule>
          <x14:cfRule type="cellIs" priority="3380" operator="equal" id="{9D58D6D2-145D-4333-A2B4-45D3CEB9C2EF}">
            <xm:f>Tables!$B$17</xm:f>
            <x14:dxf>
              <fill>
                <patternFill>
                  <bgColor rgb="FFFF0000"/>
                </patternFill>
              </fill>
            </x14:dxf>
          </x14:cfRule>
          <xm:sqref>M533</xm:sqref>
        </x14:conditionalFormatting>
        <x14:conditionalFormatting xmlns:xm="http://schemas.microsoft.com/office/excel/2006/main">
          <x14:cfRule type="cellIs" priority="3373" operator="equal" id="{F30F8889-1113-424E-93E6-2D27BCAFE153}">
            <xm:f>Tables!$B$15</xm:f>
            <x14:dxf>
              <fill>
                <patternFill>
                  <bgColor rgb="FFFFFFCC"/>
                </patternFill>
              </fill>
            </x14:dxf>
          </x14:cfRule>
          <x14:cfRule type="cellIs" priority="3374" operator="equal" id="{D1C62619-5394-414B-95EC-A74651914101}">
            <xm:f>Tables!$B$16</xm:f>
            <x14:dxf>
              <fill>
                <patternFill>
                  <bgColor rgb="FF92D050"/>
                </patternFill>
              </fill>
            </x14:dxf>
          </x14:cfRule>
          <x14:cfRule type="cellIs" priority="3375" operator="equal" id="{3FCABC1A-E33A-4A00-8313-6DB1A98E12AF}">
            <xm:f>Tables!$B$18</xm:f>
            <x14:dxf>
              <fill>
                <patternFill>
                  <bgColor rgb="FFFFC000"/>
                </patternFill>
              </fill>
            </x14:dxf>
          </x14:cfRule>
          <x14:cfRule type="cellIs" priority="3376" operator="equal" id="{CD3622FD-626D-484F-AA79-55035809E51F}">
            <xm:f>Tables!$B$17</xm:f>
            <x14:dxf>
              <fill>
                <patternFill>
                  <bgColor rgb="FFFF0000"/>
                </patternFill>
              </fill>
            </x14:dxf>
          </x14:cfRule>
          <xm:sqref>Q533</xm:sqref>
        </x14:conditionalFormatting>
        <x14:conditionalFormatting xmlns:xm="http://schemas.microsoft.com/office/excel/2006/main">
          <x14:cfRule type="cellIs" priority="3369" operator="equal" id="{B2C5913C-00A2-4098-8782-707EF4D05EA1}">
            <xm:f>Tables!$B$15</xm:f>
            <x14:dxf>
              <fill>
                <patternFill>
                  <bgColor rgb="FFFFFFCC"/>
                </patternFill>
              </fill>
            </x14:dxf>
          </x14:cfRule>
          <x14:cfRule type="cellIs" priority="3370" operator="equal" id="{7475D19A-C475-4F48-8B1D-E2843411679A}">
            <xm:f>Tables!$B$16</xm:f>
            <x14:dxf>
              <fill>
                <patternFill>
                  <bgColor rgb="FF92D050"/>
                </patternFill>
              </fill>
            </x14:dxf>
          </x14:cfRule>
          <x14:cfRule type="cellIs" priority="3371" operator="equal" id="{954897EB-CDE0-4F3E-9C10-ABE44686A59E}">
            <xm:f>Tables!$B$18</xm:f>
            <x14:dxf>
              <fill>
                <patternFill>
                  <bgColor rgb="FFFFC000"/>
                </patternFill>
              </fill>
            </x14:dxf>
          </x14:cfRule>
          <x14:cfRule type="cellIs" priority="3372" operator="equal" id="{E94DA0C7-5A16-411F-A29C-DF7E29FD9649}">
            <xm:f>Tables!$B$17</xm:f>
            <x14:dxf>
              <fill>
                <patternFill>
                  <bgColor rgb="FFFF0000"/>
                </patternFill>
              </fill>
            </x14:dxf>
          </x14:cfRule>
          <xm:sqref>Q808</xm:sqref>
        </x14:conditionalFormatting>
        <x14:conditionalFormatting xmlns:xm="http://schemas.microsoft.com/office/excel/2006/main">
          <x14:cfRule type="cellIs" priority="3365" operator="equal" id="{0CC2EE8C-681C-4CC3-A5E9-19938747D52C}">
            <xm:f>Tables!$B$15</xm:f>
            <x14:dxf>
              <fill>
                <patternFill>
                  <bgColor rgb="FFFFFFCC"/>
                </patternFill>
              </fill>
            </x14:dxf>
          </x14:cfRule>
          <x14:cfRule type="cellIs" priority="3366" operator="equal" id="{781618B9-1CA3-4F36-AF07-9F73C667A93E}">
            <xm:f>Tables!$B$16</xm:f>
            <x14:dxf>
              <fill>
                <patternFill>
                  <bgColor rgb="FF92D050"/>
                </patternFill>
              </fill>
            </x14:dxf>
          </x14:cfRule>
          <x14:cfRule type="cellIs" priority="3367" operator="equal" id="{A1B2E116-676E-4EBD-B98D-F661A973D606}">
            <xm:f>Tables!$B$18</xm:f>
            <x14:dxf>
              <fill>
                <patternFill>
                  <bgColor rgb="FFFFC000"/>
                </patternFill>
              </fill>
            </x14:dxf>
          </x14:cfRule>
          <x14:cfRule type="cellIs" priority="3368" operator="equal" id="{78A2038F-C99C-4E18-8FA2-73B14CEC5099}">
            <xm:f>Tables!$B$17</xm:f>
            <x14:dxf>
              <fill>
                <patternFill>
                  <bgColor rgb="FFFF0000"/>
                </patternFill>
              </fill>
            </x14:dxf>
          </x14:cfRule>
          <xm:sqref>M808</xm:sqref>
        </x14:conditionalFormatting>
        <x14:conditionalFormatting xmlns:xm="http://schemas.microsoft.com/office/excel/2006/main">
          <x14:cfRule type="cellIs" priority="3361" operator="equal" id="{7B0CACDA-0B46-444B-A857-CFE456592A13}">
            <xm:f>Tables!$B$15</xm:f>
            <x14:dxf>
              <fill>
                <patternFill>
                  <bgColor rgb="FFFFFFCC"/>
                </patternFill>
              </fill>
            </x14:dxf>
          </x14:cfRule>
          <x14:cfRule type="cellIs" priority="3362" operator="equal" id="{9A08FB96-1320-4055-8BF0-281715E6CB5A}">
            <xm:f>Tables!$B$16</xm:f>
            <x14:dxf>
              <fill>
                <patternFill>
                  <bgColor rgb="FF92D050"/>
                </patternFill>
              </fill>
            </x14:dxf>
          </x14:cfRule>
          <x14:cfRule type="cellIs" priority="3363" operator="equal" id="{4D8B6C9B-91E7-482B-A546-3E8320B5EF7A}">
            <xm:f>Tables!$B$18</xm:f>
            <x14:dxf>
              <fill>
                <patternFill>
                  <bgColor rgb="FFFFC000"/>
                </patternFill>
              </fill>
            </x14:dxf>
          </x14:cfRule>
          <x14:cfRule type="cellIs" priority="3364" operator="equal" id="{8C98C3DD-E56A-48C3-BA60-30B3724720D1}">
            <xm:f>Tables!$B$17</xm:f>
            <x14:dxf>
              <fill>
                <patternFill>
                  <bgColor rgb="FFFF0000"/>
                </patternFill>
              </fill>
            </x14:dxf>
          </x14:cfRule>
          <xm:sqref>M1106</xm:sqref>
        </x14:conditionalFormatting>
        <x14:conditionalFormatting xmlns:xm="http://schemas.microsoft.com/office/excel/2006/main">
          <x14:cfRule type="cellIs" priority="3357" operator="equal" id="{3697E8C7-4C6D-4295-890D-5C3153831B7E}">
            <xm:f>Tables!$B$15</xm:f>
            <x14:dxf>
              <fill>
                <patternFill>
                  <bgColor rgb="FFFFFFCC"/>
                </patternFill>
              </fill>
            </x14:dxf>
          </x14:cfRule>
          <x14:cfRule type="cellIs" priority="3358" operator="equal" id="{39BF5664-B4B0-4003-ABD0-C6B4EFD4211B}">
            <xm:f>Tables!$B$16</xm:f>
            <x14:dxf>
              <fill>
                <patternFill>
                  <bgColor rgb="FF92D050"/>
                </patternFill>
              </fill>
            </x14:dxf>
          </x14:cfRule>
          <x14:cfRule type="cellIs" priority="3359" operator="equal" id="{486A52DF-FB82-4B1F-B4D8-D7C421EABC17}">
            <xm:f>Tables!$B$18</xm:f>
            <x14:dxf>
              <fill>
                <patternFill>
                  <bgColor rgb="FFFFC000"/>
                </patternFill>
              </fill>
            </x14:dxf>
          </x14:cfRule>
          <x14:cfRule type="cellIs" priority="3360" operator="equal" id="{5F55BDE1-16F9-4880-A6A8-164C9EA3BD16}">
            <xm:f>Tables!$B$17</xm:f>
            <x14:dxf>
              <fill>
                <patternFill>
                  <bgColor rgb="FFFF0000"/>
                </patternFill>
              </fill>
            </x14:dxf>
          </x14:cfRule>
          <xm:sqref>Q1106</xm:sqref>
        </x14:conditionalFormatting>
        <x14:conditionalFormatting xmlns:xm="http://schemas.microsoft.com/office/excel/2006/main">
          <x14:cfRule type="cellIs" priority="3353" operator="equal" id="{236E7D9D-60F2-464D-AF92-708CF59A38CD}">
            <xm:f>Tables!$B$15</xm:f>
            <x14:dxf>
              <fill>
                <patternFill>
                  <bgColor rgb="FFFFFFCC"/>
                </patternFill>
              </fill>
            </x14:dxf>
          </x14:cfRule>
          <x14:cfRule type="cellIs" priority="3354" operator="equal" id="{28F90BB7-885D-4D51-9590-358D6BE3A9BE}">
            <xm:f>Tables!$B$16</xm:f>
            <x14:dxf>
              <fill>
                <patternFill>
                  <bgColor rgb="FF92D050"/>
                </patternFill>
              </fill>
            </x14:dxf>
          </x14:cfRule>
          <x14:cfRule type="cellIs" priority="3355" operator="equal" id="{DA52D5B7-E1CC-4B4D-A89E-ABA0671B5216}">
            <xm:f>Tables!$B$18</xm:f>
            <x14:dxf>
              <fill>
                <patternFill>
                  <bgColor rgb="FFFFC000"/>
                </patternFill>
              </fill>
            </x14:dxf>
          </x14:cfRule>
          <x14:cfRule type="cellIs" priority="3356" operator="equal" id="{7607B1B4-FEF1-4605-8B4E-C0D4995A8A21}">
            <xm:f>Tables!$B$17</xm:f>
            <x14:dxf>
              <fill>
                <patternFill>
                  <bgColor rgb="FFFF0000"/>
                </patternFill>
              </fill>
            </x14:dxf>
          </x14:cfRule>
          <xm:sqref>Q1329</xm:sqref>
        </x14:conditionalFormatting>
        <x14:conditionalFormatting xmlns:xm="http://schemas.microsoft.com/office/excel/2006/main">
          <x14:cfRule type="cellIs" priority="3349" operator="equal" id="{811C058F-EB8B-4996-AC8E-4B1CD228CFDA}">
            <xm:f>Tables!$B$15</xm:f>
            <x14:dxf>
              <fill>
                <patternFill>
                  <bgColor rgb="FFFFFFCC"/>
                </patternFill>
              </fill>
            </x14:dxf>
          </x14:cfRule>
          <x14:cfRule type="cellIs" priority="3350" operator="equal" id="{5E7CEF69-8E55-43E6-9CDE-EC64F51234F9}">
            <xm:f>Tables!$B$16</xm:f>
            <x14:dxf>
              <fill>
                <patternFill>
                  <bgColor rgb="FF92D050"/>
                </patternFill>
              </fill>
            </x14:dxf>
          </x14:cfRule>
          <x14:cfRule type="cellIs" priority="3351" operator="equal" id="{5BAF67D3-2A5E-4422-8941-5AE6D1C99E96}">
            <xm:f>Tables!$B$18</xm:f>
            <x14:dxf>
              <fill>
                <patternFill>
                  <bgColor rgb="FFFFC000"/>
                </patternFill>
              </fill>
            </x14:dxf>
          </x14:cfRule>
          <x14:cfRule type="cellIs" priority="3352" operator="equal" id="{44234495-5B0C-4E23-AD2B-AB0EDC041CA4}">
            <xm:f>Tables!$B$17</xm:f>
            <x14:dxf>
              <fill>
                <patternFill>
                  <bgColor rgb="FFFF0000"/>
                </patternFill>
              </fill>
            </x14:dxf>
          </x14:cfRule>
          <xm:sqref>M1329</xm:sqref>
        </x14:conditionalFormatting>
        <x14:conditionalFormatting xmlns:xm="http://schemas.microsoft.com/office/excel/2006/main">
          <x14:cfRule type="cellIs" priority="3345" operator="equal" id="{EEA2A540-7A10-4CBF-8287-DFB45756991E}">
            <xm:f>Tables!$B$15</xm:f>
            <x14:dxf>
              <fill>
                <patternFill>
                  <bgColor rgb="FFFFFFCC"/>
                </patternFill>
              </fill>
            </x14:dxf>
          </x14:cfRule>
          <x14:cfRule type="cellIs" priority="3346" operator="equal" id="{0B5AA1FD-991F-4933-9C91-78E9B3BA4FAF}">
            <xm:f>Tables!$B$16</xm:f>
            <x14:dxf>
              <fill>
                <patternFill>
                  <bgColor rgb="FF92D050"/>
                </patternFill>
              </fill>
            </x14:dxf>
          </x14:cfRule>
          <x14:cfRule type="cellIs" priority="3347" operator="equal" id="{E4FA9F1A-EFBF-4858-ADB8-6FE8EBF6F1C9}">
            <xm:f>Tables!$B$18</xm:f>
            <x14:dxf>
              <fill>
                <patternFill>
                  <bgColor rgb="FFFFC000"/>
                </patternFill>
              </fill>
            </x14:dxf>
          </x14:cfRule>
          <x14:cfRule type="cellIs" priority="3348" operator="equal" id="{EF02E29E-BFC0-4AFB-8253-81F198655B47}">
            <xm:f>Tables!$B$17</xm:f>
            <x14:dxf>
              <fill>
                <patternFill>
                  <bgColor rgb="FFFF0000"/>
                </patternFill>
              </fill>
            </x14:dxf>
          </x14:cfRule>
          <xm:sqref>M1478</xm:sqref>
        </x14:conditionalFormatting>
        <x14:conditionalFormatting xmlns:xm="http://schemas.microsoft.com/office/excel/2006/main">
          <x14:cfRule type="cellIs" priority="3341" operator="equal" id="{06CECF25-8DB1-4BD8-BD9A-9C3172683BFC}">
            <xm:f>Tables!$B$15</xm:f>
            <x14:dxf>
              <fill>
                <patternFill>
                  <bgColor rgb="FFFFFFCC"/>
                </patternFill>
              </fill>
            </x14:dxf>
          </x14:cfRule>
          <x14:cfRule type="cellIs" priority="3342" operator="equal" id="{30A4BDAA-4877-4BC6-BB16-AC5A479D44B8}">
            <xm:f>Tables!$B$16</xm:f>
            <x14:dxf>
              <fill>
                <patternFill>
                  <bgColor rgb="FF92D050"/>
                </patternFill>
              </fill>
            </x14:dxf>
          </x14:cfRule>
          <x14:cfRule type="cellIs" priority="3343" operator="equal" id="{55EFBE53-1C28-424C-9617-80D9EED54EC8}">
            <xm:f>Tables!$B$18</xm:f>
            <x14:dxf>
              <fill>
                <patternFill>
                  <bgColor rgb="FFFFC000"/>
                </patternFill>
              </fill>
            </x14:dxf>
          </x14:cfRule>
          <x14:cfRule type="cellIs" priority="3344" operator="equal" id="{0B975F2C-975D-440B-9E59-E12211045FB9}">
            <xm:f>Tables!$B$17</xm:f>
            <x14:dxf>
              <fill>
                <patternFill>
                  <bgColor rgb="FFFF0000"/>
                </patternFill>
              </fill>
            </x14:dxf>
          </x14:cfRule>
          <xm:sqref>Q1478</xm:sqref>
        </x14:conditionalFormatting>
        <x14:conditionalFormatting xmlns:xm="http://schemas.microsoft.com/office/excel/2006/main">
          <x14:cfRule type="cellIs" priority="3337" operator="equal" id="{AB12362C-935C-4D72-9995-7E326B8F8E52}">
            <xm:f>Tables!$B$15</xm:f>
            <x14:dxf>
              <fill>
                <patternFill>
                  <bgColor rgb="FFFFFFCC"/>
                </patternFill>
              </fill>
            </x14:dxf>
          </x14:cfRule>
          <x14:cfRule type="cellIs" priority="3338" operator="equal" id="{9F8DCE19-B11C-4849-9B8D-9BD98FE08A02}">
            <xm:f>Tables!$B$16</xm:f>
            <x14:dxf>
              <fill>
                <patternFill>
                  <bgColor rgb="FF92D050"/>
                </patternFill>
              </fill>
            </x14:dxf>
          </x14:cfRule>
          <x14:cfRule type="cellIs" priority="3339" operator="equal" id="{AA9D745E-AFB1-4F57-A22C-E28E3111BF6D}">
            <xm:f>Tables!$B$18</xm:f>
            <x14:dxf>
              <fill>
                <patternFill>
                  <bgColor rgb="FFFFC000"/>
                </patternFill>
              </fill>
            </x14:dxf>
          </x14:cfRule>
          <x14:cfRule type="cellIs" priority="3340" operator="equal" id="{F6E998F9-1EF5-46C2-9110-26ECFF1532E9}">
            <xm:f>Tables!$B$17</xm:f>
            <x14:dxf>
              <fill>
                <patternFill>
                  <bgColor rgb="FFFF0000"/>
                </patternFill>
              </fill>
            </x14:dxf>
          </x14:cfRule>
          <xm:sqref>Q1486</xm:sqref>
        </x14:conditionalFormatting>
        <x14:conditionalFormatting xmlns:xm="http://schemas.microsoft.com/office/excel/2006/main">
          <x14:cfRule type="cellIs" priority="3333" operator="equal" id="{63725A3B-3DA9-4097-A26E-A4667CBFE4F9}">
            <xm:f>Tables!$B$15</xm:f>
            <x14:dxf>
              <fill>
                <patternFill>
                  <bgColor rgb="FFFFFFCC"/>
                </patternFill>
              </fill>
            </x14:dxf>
          </x14:cfRule>
          <x14:cfRule type="cellIs" priority="3334" operator="equal" id="{4C6CBD70-8E47-436A-85EF-CA1F8EE1611D}">
            <xm:f>Tables!$B$16</xm:f>
            <x14:dxf>
              <fill>
                <patternFill>
                  <bgColor rgb="FF92D050"/>
                </patternFill>
              </fill>
            </x14:dxf>
          </x14:cfRule>
          <x14:cfRule type="cellIs" priority="3335" operator="equal" id="{975E77BB-7FD3-4853-AC70-A7BD4194F832}">
            <xm:f>Tables!$B$18</xm:f>
            <x14:dxf>
              <fill>
                <patternFill>
                  <bgColor rgb="FFFFC000"/>
                </patternFill>
              </fill>
            </x14:dxf>
          </x14:cfRule>
          <x14:cfRule type="cellIs" priority="3336" operator="equal" id="{5C7AA1AD-8705-4694-9947-7AAAA7C63924}">
            <xm:f>Tables!$B$17</xm:f>
            <x14:dxf>
              <fill>
                <patternFill>
                  <bgColor rgb="FFFF0000"/>
                </patternFill>
              </fill>
            </x14:dxf>
          </x14:cfRule>
          <xm:sqref>M1486</xm:sqref>
        </x14:conditionalFormatting>
        <x14:conditionalFormatting xmlns:xm="http://schemas.microsoft.com/office/excel/2006/main">
          <x14:cfRule type="cellIs" priority="3329" operator="equal" id="{8F214ADF-BFEE-4001-9358-CF8904D835E4}">
            <xm:f>Tables!$B$15</xm:f>
            <x14:dxf>
              <fill>
                <patternFill>
                  <bgColor rgb="FFFFFFCC"/>
                </patternFill>
              </fill>
            </x14:dxf>
          </x14:cfRule>
          <x14:cfRule type="cellIs" priority="3330" operator="equal" id="{B04D5242-66F2-418B-A23E-3D6AB0ED7D01}">
            <xm:f>Tables!$B$16</xm:f>
            <x14:dxf>
              <fill>
                <patternFill>
                  <bgColor rgb="FF92D050"/>
                </patternFill>
              </fill>
            </x14:dxf>
          </x14:cfRule>
          <x14:cfRule type="cellIs" priority="3331" operator="equal" id="{4C9BE6C6-9315-4B93-B98D-D78BD84F52BB}">
            <xm:f>Tables!$B$18</xm:f>
            <x14:dxf>
              <fill>
                <patternFill>
                  <bgColor rgb="FFFFC000"/>
                </patternFill>
              </fill>
            </x14:dxf>
          </x14:cfRule>
          <x14:cfRule type="cellIs" priority="3332" operator="equal" id="{E116DF37-9C59-4BDE-A37B-C1581D067C8E}">
            <xm:f>Tables!$B$17</xm:f>
            <x14:dxf>
              <fill>
                <patternFill>
                  <bgColor rgb="FFFF0000"/>
                </patternFill>
              </fill>
            </x14:dxf>
          </x14:cfRule>
          <xm:sqref>M1494</xm:sqref>
        </x14:conditionalFormatting>
        <x14:conditionalFormatting xmlns:xm="http://schemas.microsoft.com/office/excel/2006/main">
          <x14:cfRule type="cellIs" priority="3325" operator="equal" id="{DA9B83A3-0F80-4DFE-B729-9C8D57F6B21B}">
            <xm:f>Tables!$B$15</xm:f>
            <x14:dxf>
              <fill>
                <patternFill>
                  <bgColor rgb="FFFFFFCC"/>
                </patternFill>
              </fill>
            </x14:dxf>
          </x14:cfRule>
          <x14:cfRule type="cellIs" priority="3326" operator="equal" id="{C8F81241-2256-42BF-9795-D87AA857C5F6}">
            <xm:f>Tables!$B$16</xm:f>
            <x14:dxf>
              <fill>
                <patternFill>
                  <bgColor rgb="FF92D050"/>
                </patternFill>
              </fill>
            </x14:dxf>
          </x14:cfRule>
          <x14:cfRule type="cellIs" priority="3327" operator="equal" id="{F343EB42-86A0-40E1-85D7-D414A01C3B66}">
            <xm:f>Tables!$B$18</xm:f>
            <x14:dxf>
              <fill>
                <patternFill>
                  <bgColor rgb="FFFFC000"/>
                </patternFill>
              </fill>
            </x14:dxf>
          </x14:cfRule>
          <x14:cfRule type="cellIs" priority="3328" operator="equal" id="{B0F50944-F4CC-43B8-80E9-EDB8C21CEC55}">
            <xm:f>Tables!$B$17</xm:f>
            <x14:dxf>
              <fill>
                <patternFill>
                  <bgColor rgb="FFFF0000"/>
                </patternFill>
              </fill>
            </x14:dxf>
          </x14:cfRule>
          <xm:sqref>Q1494</xm:sqref>
        </x14:conditionalFormatting>
        <x14:conditionalFormatting xmlns:xm="http://schemas.microsoft.com/office/excel/2006/main">
          <x14:cfRule type="cellIs" priority="3321" operator="equal" id="{135338D1-019B-4387-BCE2-62D1C0A76078}">
            <xm:f>Tables!$B$15</xm:f>
            <x14:dxf>
              <fill>
                <patternFill>
                  <bgColor rgb="FFFFFFCC"/>
                </patternFill>
              </fill>
            </x14:dxf>
          </x14:cfRule>
          <x14:cfRule type="cellIs" priority="3322" operator="equal" id="{2133DFC8-FA49-4412-8311-A4981620D825}">
            <xm:f>Tables!$B$16</xm:f>
            <x14:dxf>
              <fill>
                <patternFill>
                  <bgColor rgb="FF92D050"/>
                </patternFill>
              </fill>
            </x14:dxf>
          </x14:cfRule>
          <x14:cfRule type="cellIs" priority="3323" operator="equal" id="{7C752FB8-BD54-4050-B46D-36D2C79A24E6}">
            <xm:f>Tables!$B$18</xm:f>
            <x14:dxf>
              <fill>
                <patternFill>
                  <bgColor rgb="FFFFC000"/>
                </patternFill>
              </fill>
            </x14:dxf>
          </x14:cfRule>
          <x14:cfRule type="cellIs" priority="3324" operator="equal" id="{DCE8DC5D-B3AF-41DA-AA71-29BFED844AA9}">
            <xm:f>Tables!$B$17</xm:f>
            <x14:dxf>
              <fill>
                <patternFill>
                  <bgColor rgb="FFFF0000"/>
                </patternFill>
              </fill>
            </x14:dxf>
          </x14:cfRule>
          <xm:sqref>Q1502</xm:sqref>
        </x14:conditionalFormatting>
        <x14:conditionalFormatting xmlns:xm="http://schemas.microsoft.com/office/excel/2006/main">
          <x14:cfRule type="cellIs" priority="3317" operator="equal" id="{CF3956FD-7667-4BA7-BB2F-D12E6923FB07}">
            <xm:f>Tables!$B$15</xm:f>
            <x14:dxf>
              <fill>
                <patternFill>
                  <bgColor rgb="FFFFFFCC"/>
                </patternFill>
              </fill>
            </x14:dxf>
          </x14:cfRule>
          <x14:cfRule type="cellIs" priority="3318" operator="equal" id="{EECC5BDC-7871-43F0-9848-8209FC62EDC3}">
            <xm:f>Tables!$B$16</xm:f>
            <x14:dxf>
              <fill>
                <patternFill>
                  <bgColor rgb="FF92D050"/>
                </patternFill>
              </fill>
            </x14:dxf>
          </x14:cfRule>
          <x14:cfRule type="cellIs" priority="3319" operator="equal" id="{AB0E52C1-161C-4B76-948F-8AF9A6A99D27}">
            <xm:f>Tables!$B$18</xm:f>
            <x14:dxf>
              <fill>
                <patternFill>
                  <bgColor rgb="FFFFC000"/>
                </patternFill>
              </fill>
            </x14:dxf>
          </x14:cfRule>
          <x14:cfRule type="cellIs" priority="3320" operator="equal" id="{348C8794-1A4F-457C-9E13-074F9A3E235B}">
            <xm:f>Tables!$B$17</xm:f>
            <x14:dxf>
              <fill>
                <patternFill>
                  <bgColor rgb="FFFF0000"/>
                </patternFill>
              </fill>
            </x14:dxf>
          </x14:cfRule>
          <xm:sqref>M1502</xm:sqref>
        </x14:conditionalFormatting>
        <x14:conditionalFormatting xmlns:xm="http://schemas.microsoft.com/office/excel/2006/main">
          <x14:cfRule type="cellIs" priority="3313" operator="equal" id="{396BFF87-7933-44EA-8481-0B7F786502E4}">
            <xm:f>Tables!$B$15</xm:f>
            <x14:dxf>
              <fill>
                <patternFill>
                  <bgColor rgb="FFFFFFCC"/>
                </patternFill>
              </fill>
            </x14:dxf>
          </x14:cfRule>
          <x14:cfRule type="cellIs" priority="3314" operator="equal" id="{30300035-96CF-441E-82DB-C70387CCAD1E}">
            <xm:f>Tables!$B$16</xm:f>
            <x14:dxf>
              <fill>
                <patternFill>
                  <bgColor rgb="FF92D050"/>
                </patternFill>
              </fill>
            </x14:dxf>
          </x14:cfRule>
          <x14:cfRule type="cellIs" priority="3315" operator="equal" id="{256C2538-C101-4A89-B0A1-CB3CF0E183C4}">
            <xm:f>Tables!$B$18</xm:f>
            <x14:dxf>
              <fill>
                <patternFill>
                  <bgColor rgb="FFFFC000"/>
                </patternFill>
              </fill>
            </x14:dxf>
          </x14:cfRule>
          <x14:cfRule type="cellIs" priority="3316" operator="equal" id="{441748D0-B743-44FB-BCF6-8962E0E20DAE}">
            <xm:f>Tables!$B$17</xm:f>
            <x14:dxf>
              <fill>
                <patternFill>
                  <bgColor rgb="FFFF0000"/>
                </patternFill>
              </fill>
            </x14:dxf>
          </x14:cfRule>
          <xm:sqref>M1510</xm:sqref>
        </x14:conditionalFormatting>
        <x14:conditionalFormatting xmlns:xm="http://schemas.microsoft.com/office/excel/2006/main">
          <x14:cfRule type="cellIs" priority="3309" operator="equal" id="{053BFE20-1C9D-4FF3-8B87-363ED71FDB57}">
            <xm:f>Tables!$B$15</xm:f>
            <x14:dxf>
              <fill>
                <patternFill>
                  <bgColor rgb="FFFFFFCC"/>
                </patternFill>
              </fill>
            </x14:dxf>
          </x14:cfRule>
          <x14:cfRule type="cellIs" priority="3310" operator="equal" id="{DD427865-4629-41D4-BE79-B0A63383035B}">
            <xm:f>Tables!$B$16</xm:f>
            <x14:dxf>
              <fill>
                <patternFill>
                  <bgColor rgb="FF92D050"/>
                </patternFill>
              </fill>
            </x14:dxf>
          </x14:cfRule>
          <x14:cfRule type="cellIs" priority="3311" operator="equal" id="{32F6EA81-1FB1-4CB0-B655-7A4CBD40B5A2}">
            <xm:f>Tables!$B$18</xm:f>
            <x14:dxf>
              <fill>
                <patternFill>
                  <bgColor rgb="FFFFC000"/>
                </patternFill>
              </fill>
            </x14:dxf>
          </x14:cfRule>
          <x14:cfRule type="cellIs" priority="3312" operator="equal" id="{1927E1F8-67A1-49EF-B7FB-B57779C97C30}">
            <xm:f>Tables!$B$17</xm:f>
            <x14:dxf>
              <fill>
                <patternFill>
                  <bgColor rgb="FFFF0000"/>
                </patternFill>
              </fill>
            </x14:dxf>
          </x14:cfRule>
          <xm:sqref>Q1510</xm:sqref>
        </x14:conditionalFormatting>
        <x14:conditionalFormatting xmlns:xm="http://schemas.microsoft.com/office/excel/2006/main">
          <x14:cfRule type="cellIs" priority="3305" operator="equal" id="{B2DE888B-1979-4975-8BC4-B5B4A0B5C913}">
            <xm:f>Tables!$B$15</xm:f>
            <x14:dxf>
              <fill>
                <patternFill>
                  <bgColor rgb="FFFFFFCC"/>
                </patternFill>
              </fill>
            </x14:dxf>
          </x14:cfRule>
          <x14:cfRule type="cellIs" priority="3306" operator="equal" id="{F48CAED5-279F-4F5E-A9CA-03994918F4BD}">
            <xm:f>Tables!$B$16</xm:f>
            <x14:dxf>
              <fill>
                <patternFill>
                  <bgColor rgb="FF92D050"/>
                </patternFill>
              </fill>
            </x14:dxf>
          </x14:cfRule>
          <x14:cfRule type="cellIs" priority="3307" operator="equal" id="{F774CB8A-4E7E-44BD-A5C7-50A69BAF10A7}">
            <xm:f>Tables!$B$18</xm:f>
            <x14:dxf>
              <fill>
                <patternFill>
                  <bgColor rgb="FFFFC000"/>
                </patternFill>
              </fill>
            </x14:dxf>
          </x14:cfRule>
          <x14:cfRule type="cellIs" priority="3308" operator="equal" id="{2AC42AE2-17DA-467F-A4C3-FD958FFFEBDE}">
            <xm:f>Tables!$B$17</xm:f>
            <x14:dxf>
              <fill>
                <patternFill>
                  <bgColor rgb="FFFF0000"/>
                </patternFill>
              </fill>
            </x14:dxf>
          </x14:cfRule>
          <xm:sqref>Q1558</xm:sqref>
        </x14:conditionalFormatting>
        <x14:conditionalFormatting xmlns:xm="http://schemas.microsoft.com/office/excel/2006/main">
          <x14:cfRule type="cellIs" priority="3301" operator="equal" id="{21C3D7D6-0070-48B7-BDE9-7B436B855B0D}">
            <xm:f>Tables!$B$15</xm:f>
            <x14:dxf>
              <fill>
                <patternFill>
                  <bgColor rgb="FFFFFFCC"/>
                </patternFill>
              </fill>
            </x14:dxf>
          </x14:cfRule>
          <x14:cfRule type="cellIs" priority="3302" operator="equal" id="{55C7009D-F08B-4AB5-ADAA-FD2B06E0698D}">
            <xm:f>Tables!$B$16</xm:f>
            <x14:dxf>
              <fill>
                <patternFill>
                  <bgColor rgb="FF92D050"/>
                </patternFill>
              </fill>
            </x14:dxf>
          </x14:cfRule>
          <x14:cfRule type="cellIs" priority="3303" operator="equal" id="{5150DDF4-DE1D-4143-818C-59094EB0DD4B}">
            <xm:f>Tables!$B$18</xm:f>
            <x14:dxf>
              <fill>
                <patternFill>
                  <bgColor rgb="FFFFC000"/>
                </patternFill>
              </fill>
            </x14:dxf>
          </x14:cfRule>
          <x14:cfRule type="cellIs" priority="3304" operator="equal" id="{D06B07BA-70DD-4684-A6CF-71176D3426F5}">
            <xm:f>Tables!$B$17</xm:f>
            <x14:dxf>
              <fill>
                <patternFill>
                  <bgColor rgb="FFFF0000"/>
                </patternFill>
              </fill>
            </x14:dxf>
          </x14:cfRule>
          <xm:sqref>M1558</xm:sqref>
        </x14:conditionalFormatting>
        <x14:conditionalFormatting xmlns:xm="http://schemas.microsoft.com/office/excel/2006/main">
          <x14:cfRule type="cellIs" priority="3297" operator="equal" id="{54DBBA1E-DE79-451C-B22B-6B4E68E3D729}">
            <xm:f>Tables!$B$15</xm:f>
            <x14:dxf>
              <fill>
                <patternFill>
                  <bgColor rgb="FFFFFFCC"/>
                </patternFill>
              </fill>
            </x14:dxf>
          </x14:cfRule>
          <x14:cfRule type="cellIs" priority="3298" operator="equal" id="{252B23DF-A08D-4320-AAD4-FDD8DDB10812}">
            <xm:f>Tables!$B$16</xm:f>
            <x14:dxf>
              <fill>
                <patternFill>
                  <bgColor rgb="FF92D050"/>
                </patternFill>
              </fill>
            </x14:dxf>
          </x14:cfRule>
          <x14:cfRule type="cellIs" priority="3299" operator="equal" id="{D68DF3AC-F152-4452-9787-415A57BAAB46}">
            <xm:f>Tables!$B$18</xm:f>
            <x14:dxf>
              <fill>
                <patternFill>
                  <bgColor rgb="FFFFC000"/>
                </patternFill>
              </fill>
            </x14:dxf>
          </x14:cfRule>
          <x14:cfRule type="cellIs" priority="3300" operator="equal" id="{D9D4B80F-4845-4C9A-9856-B21DB30800D9}">
            <xm:f>Tables!$B$17</xm:f>
            <x14:dxf>
              <fill>
                <patternFill>
                  <bgColor rgb="FFFF0000"/>
                </patternFill>
              </fill>
            </x14:dxf>
          </x14:cfRule>
          <xm:sqref>M1565</xm:sqref>
        </x14:conditionalFormatting>
        <x14:conditionalFormatting xmlns:xm="http://schemas.microsoft.com/office/excel/2006/main">
          <x14:cfRule type="cellIs" priority="3293" operator="equal" id="{82E3CFDC-02F1-41ED-963C-1D65CB2F29F3}">
            <xm:f>Tables!$B$15</xm:f>
            <x14:dxf>
              <fill>
                <patternFill>
                  <bgColor rgb="FFFFFFCC"/>
                </patternFill>
              </fill>
            </x14:dxf>
          </x14:cfRule>
          <x14:cfRule type="cellIs" priority="3294" operator="equal" id="{462EF0AE-B04E-4DD3-AB7C-C4CFBCDEBB8C}">
            <xm:f>Tables!$B$16</xm:f>
            <x14:dxf>
              <fill>
                <patternFill>
                  <bgColor rgb="FF92D050"/>
                </patternFill>
              </fill>
            </x14:dxf>
          </x14:cfRule>
          <x14:cfRule type="cellIs" priority="3295" operator="equal" id="{8C435ADB-39AB-4389-ADB0-6E8F2D7F5FC5}">
            <xm:f>Tables!$B$18</xm:f>
            <x14:dxf>
              <fill>
                <patternFill>
                  <bgColor rgb="FFFFC000"/>
                </patternFill>
              </fill>
            </x14:dxf>
          </x14:cfRule>
          <x14:cfRule type="cellIs" priority="3296" operator="equal" id="{433F4413-F89B-45CF-88CD-356864883FBB}">
            <xm:f>Tables!$B$17</xm:f>
            <x14:dxf>
              <fill>
                <patternFill>
                  <bgColor rgb="FFFF0000"/>
                </patternFill>
              </fill>
            </x14:dxf>
          </x14:cfRule>
          <xm:sqref>Q1565</xm:sqref>
        </x14:conditionalFormatting>
        <x14:conditionalFormatting xmlns:xm="http://schemas.microsoft.com/office/excel/2006/main">
          <x14:cfRule type="cellIs" priority="3289" operator="equal" id="{D6ABFA50-A25F-4DDD-8669-3DA6B09E2BD2}">
            <xm:f>Tables!$B$15</xm:f>
            <x14:dxf>
              <fill>
                <patternFill>
                  <bgColor rgb="FFFFFFCC"/>
                </patternFill>
              </fill>
            </x14:dxf>
          </x14:cfRule>
          <x14:cfRule type="cellIs" priority="3290" operator="equal" id="{475FC386-0446-4A57-ABCF-052EC8EAF5D8}">
            <xm:f>Tables!$B$16</xm:f>
            <x14:dxf>
              <fill>
                <patternFill>
                  <bgColor rgb="FF92D050"/>
                </patternFill>
              </fill>
            </x14:dxf>
          </x14:cfRule>
          <x14:cfRule type="cellIs" priority="3291" operator="equal" id="{D18930F8-CADF-4C61-A754-C163EDC99286}">
            <xm:f>Tables!$B$18</xm:f>
            <x14:dxf>
              <fill>
                <patternFill>
                  <bgColor rgb="FFFFC000"/>
                </patternFill>
              </fill>
            </x14:dxf>
          </x14:cfRule>
          <x14:cfRule type="cellIs" priority="3292" operator="equal" id="{7DC1B3C2-BCD3-48E0-96B6-226D9BC6F339}">
            <xm:f>Tables!$B$17</xm:f>
            <x14:dxf>
              <fill>
                <patternFill>
                  <bgColor rgb="FFFF0000"/>
                </patternFill>
              </fill>
            </x14:dxf>
          </x14:cfRule>
          <xm:sqref>Q1573</xm:sqref>
        </x14:conditionalFormatting>
        <x14:conditionalFormatting xmlns:xm="http://schemas.microsoft.com/office/excel/2006/main">
          <x14:cfRule type="cellIs" priority="3285" operator="equal" id="{E0B9170C-AEA6-49CC-8303-8857619ABDE9}">
            <xm:f>Tables!$B$15</xm:f>
            <x14:dxf>
              <fill>
                <patternFill>
                  <bgColor rgb="FFFFFFCC"/>
                </patternFill>
              </fill>
            </x14:dxf>
          </x14:cfRule>
          <x14:cfRule type="cellIs" priority="3286" operator="equal" id="{512EBD74-FDF9-4D4A-93FB-D59458E94B39}">
            <xm:f>Tables!$B$16</xm:f>
            <x14:dxf>
              <fill>
                <patternFill>
                  <bgColor rgb="FF92D050"/>
                </patternFill>
              </fill>
            </x14:dxf>
          </x14:cfRule>
          <x14:cfRule type="cellIs" priority="3287" operator="equal" id="{EF526529-E2D3-4386-BD77-B20BBF459E37}">
            <xm:f>Tables!$B$18</xm:f>
            <x14:dxf>
              <fill>
                <patternFill>
                  <bgColor rgb="FFFFC000"/>
                </patternFill>
              </fill>
            </x14:dxf>
          </x14:cfRule>
          <x14:cfRule type="cellIs" priority="3288" operator="equal" id="{194263FC-D897-49FA-B35A-D51FCEB36190}">
            <xm:f>Tables!$B$17</xm:f>
            <x14:dxf>
              <fill>
                <patternFill>
                  <bgColor rgb="FFFF0000"/>
                </patternFill>
              </fill>
            </x14:dxf>
          </x14:cfRule>
          <xm:sqref>M1573</xm:sqref>
        </x14:conditionalFormatting>
        <x14:conditionalFormatting xmlns:xm="http://schemas.microsoft.com/office/excel/2006/main">
          <x14:cfRule type="cellIs" priority="3281" operator="equal" id="{7ECA5558-D5D2-49F2-92D2-C5C7CCEF4E43}">
            <xm:f>Tables!$B$15</xm:f>
            <x14:dxf>
              <fill>
                <patternFill>
                  <bgColor rgb="FFFFFFCC"/>
                </patternFill>
              </fill>
            </x14:dxf>
          </x14:cfRule>
          <x14:cfRule type="cellIs" priority="3282" operator="equal" id="{AD3EAF6A-3CF6-4479-AE5C-E5AB873FC7C1}">
            <xm:f>Tables!$B$16</xm:f>
            <x14:dxf>
              <fill>
                <patternFill>
                  <bgColor rgb="FF92D050"/>
                </patternFill>
              </fill>
            </x14:dxf>
          </x14:cfRule>
          <x14:cfRule type="cellIs" priority="3283" operator="equal" id="{CD860F37-A866-4A0F-896E-5ECE6356CF0F}">
            <xm:f>Tables!$B$18</xm:f>
            <x14:dxf>
              <fill>
                <patternFill>
                  <bgColor rgb="FFFFC000"/>
                </patternFill>
              </fill>
            </x14:dxf>
          </x14:cfRule>
          <x14:cfRule type="cellIs" priority="3284" operator="equal" id="{B8EB1774-23C7-4029-8F77-C5C630671A7E}">
            <xm:f>Tables!$B$17</xm:f>
            <x14:dxf>
              <fill>
                <patternFill>
                  <bgColor rgb="FFFF0000"/>
                </patternFill>
              </fill>
            </x14:dxf>
          </x14:cfRule>
          <xm:sqref>M1581</xm:sqref>
        </x14:conditionalFormatting>
        <x14:conditionalFormatting xmlns:xm="http://schemas.microsoft.com/office/excel/2006/main">
          <x14:cfRule type="cellIs" priority="3277" operator="equal" id="{3D2139BA-59A2-4F93-B9D9-8C5FF7A14C4E}">
            <xm:f>Tables!$B$15</xm:f>
            <x14:dxf>
              <fill>
                <patternFill>
                  <bgColor rgb="FFFFFFCC"/>
                </patternFill>
              </fill>
            </x14:dxf>
          </x14:cfRule>
          <x14:cfRule type="cellIs" priority="3278" operator="equal" id="{602DF418-EBE3-4285-AF0F-76FD3438A762}">
            <xm:f>Tables!$B$16</xm:f>
            <x14:dxf>
              <fill>
                <patternFill>
                  <bgColor rgb="FF92D050"/>
                </patternFill>
              </fill>
            </x14:dxf>
          </x14:cfRule>
          <x14:cfRule type="cellIs" priority="3279" operator="equal" id="{37874D39-D587-44D4-9DDE-E32CB23ECAA2}">
            <xm:f>Tables!$B$18</xm:f>
            <x14:dxf>
              <fill>
                <patternFill>
                  <bgColor rgb="FFFFC000"/>
                </patternFill>
              </fill>
            </x14:dxf>
          </x14:cfRule>
          <x14:cfRule type="cellIs" priority="3280" operator="equal" id="{66C7FE90-B5CC-43C6-A6EF-80AA9A91DA8F}">
            <xm:f>Tables!$B$17</xm:f>
            <x14:dxf>
              <fill>
                <patternFill>
                  <bgColor rgb="FFFF0000"/>
                </patternFill>
              </fill>
            </x14:dxf>
          </x14:cfRule>
          <xm:sqref>Q1581</xm:sqref>
        </x14:conditionalFormatting>
        <x14:conditionalFormatting xmlns:xm="http://schemas.microsoft.com/office/excel/2006/main">
          <x14:cfRule type="cellIs" priority="3273" operator="equal" id="{0F434D23-8A9D-42DD-88A4-8B5BF8E1D6A4}">
            <xm:f>Tables!$B$15</xm:f>
            <x14:dxf>
              <fill>
                <patternFill>
                  <bgColor rgb="FFFFFFCC"/>
                </patternFill>
              </fill>
            </x14:dxf>
          </x14:cfRule>
          <x14:cfRule type="cellIs" priority="3274" operator="equal" id="{FFFCB788-3CD7-49E3-A8CD-D9B1DA5954BB}">
            <xm:f>Tables!$B$16</xm:f>
            <x14:dxf>
              <fill>
                <patternFill>
                  <bgColor rgb="FF92D050"/>
                </patternFill>
              </fill>
            </x14:dxf>
          </x14:cfRule>
          <x14:cfRule type="cellIs" priority="3275" operator="equal" id="{D7DF41B7-EB9A-4EE9-ABE9-9820BFA1F0CC}">
            <xm:f>Tables!$B$18</xm:f>
            <x14:dxf>
              <fill>
                <patternFill>
                  <bgColor rgb="FFFFC000"/>
                </patternFill>
              </fill>
            </x14:dxf>
          </x14:cfRule>
          <x14:cfRule type="cellIs" priority="3276" operator="equal" id="{3CF256DB-0A83-4065-AE0A-48EBD3B2FB74}">
            <xm:f>Tables!$B$17</xm:f>
            <x14:dxf>
              <fill>
                <patternFill>
                  <bgColor rgb="FFFF0000"/>
                </patternFill>
              </fill>
            </x14:dxf>
          </x14:cfRule>
          <xm:sqref>Q1626</xm:sqref>
        </x14:conditionalFormatting>
        <x14:conditionalFormatting xmlns:xm="http://schemas.microsoft.com/office/excel/2006/main">
          <x14:cfRule type="cellIs" priority="3269" operator="equal" id="{DA6759AD-2B42-4EFE-9E82-61881D5CF352}">
            <xm:f>Tables!$B$15</xm:f>
            <x14:dxf>
              <fill>
                <patternFill>
                  <bgColor rgb="FFFFFFCC"/>
                </patternFill>
              </fill>
            </x14:dxf>
          </x14:cfRule>
          <x14:cfRule type="cellIs" priority="3270" operator="equal" id="{5EC61855-AF4F-49D7-A54A-02BB01A0C709}">
            <xm:f>Tables!$B$16</xm:f>
            <x14:dxf>
              <fill>
                <patternFill>
                  <bgColor rgb="FF92D050"/>
                </patternFill>
              </fill>
            </x14:dxf>
          </x14:cfRule>
          <x14:cfRule type="cellIs" priority="3271" operator="equal" id="{870A75EC-1537-4A70-AF62-56C260B05658}">
            <xm:f>Tables!$B$18</xm:f>
            <x14:dxf>
              <fill>
                <patternFill>
                  <bgColor rgb="FFFFC000"/>
                </patternFill>
              </fill>
            </x14:dxf>
          </x14:cfRule>
          <x14:cfRule type="cellIs" priority="3272" operator="equal" id="{C0146F7A-1C72-422A-9477-9E8FFA25F8DA}">
            <xm:f>Tables!$B$17</xm:f>
            <x14:dxf>
              <fill>
                <patternFill>
                  <bgColor rgb="FFFF0000"/>
                </patternFill>
              </fill>
            </x14:dxf>
          </x14:cfRule>
          <xm:sqref>M1626</xm:sqref>
        </x14:conditionalFormatting>
        <x14:conditionalFormatting xmlns:xm="http://schemas.microsoft.com/office/excel/2006/main">
          <x14:cfRule type="cellIs" priority="3265" operator="equal" id="{A27198C0-F16A-49E9-9F42-F8B57A83A703}">
            <xm:f>Tables!$B$15</xm:f>
            <x14:dxf>
              <fill>
                <patternFill>
                  <bgColor rgb="FFFFFFCC"/>
                </patternFill>
              </fill>
            </x14:dxf>
          </x14:cfRule>
          <x14:cfRule type="cellIs" priority="3266" operator="equal" id="{8BB34BDA-B065-4AD3-951D-3E9B1E7AFA08}">
            <xm:f>Tables!$B$16</xm:f>
            <x14:dxf>
              <fill>
                <patternFill>
                  <bgColor rgb="FF92D050"/>
                </patternFill>
              </fill>
            </x14:dxf>
          </x14:cfRule>
          <x14:cfRule type="cellIs" priority="3267" operator="equal" id="{3A60089A-758C-408D-AF41-342DB9579686}">
            <xm:f>Tables!$B$18</xm:f>
            <x14:dxf>
              <fill>
                <patternFill>
                  <bgColor rgb="FFFFC000"/>
                </patternFill>
              </fill>
            </x14:dxf>
          </x14:cfRule>
          <x14:cfRule type="cellIs" priority="3268" operator="equal" id="{6D0A37E8-0C88-4E59-99AD-2C7114238E25}">
            <xm:f>Tables!$B$17</xm:f>
            <x14:dxf>
              <fill>
                <patternFill>
                  <bgColor rgb="FFFF0000"/>
                </patternFill>
              </fill>
            </x14:dxf>
          </x14:cfRule>
          <xm:sqref>M1633</xm:sqref>
        </x14:conditionalFormatting>
        <x14:conditionalFormatting xmlns:xm="http://schemas.microsoft.com/office/excel/2006/main">
          <x14:cfRule type="cellIs" priority="3261" operator="equal" id="{6A0FE253-E1A4-46CB-97E4-D17966F75AE1}">
            <xm:f>Tables!$B$15</xm:f>
            <x14:dxf>
              <fill>
                <patternFill>
                  <bgColor rgb="FFFFFFCC"/>
                </patternFill>
              </fill>
            </x14:dxf>
          </x14:cfRule>
          <x14:cfRule type="cellIs" priority="3262" operator="equal" id="{8A1CED4F-63A8-4FCF-BC8D-D38E650ED1F6}">
            <xm:f>Tables!$B$16</xm:f>
            <x14:dxf>
              <fill>
                <patternFill>
                  <bgColor rgb="FF92D050"/>
                </patternFill>
              </fill>
            </x14:dxf>
          </x14:cfRule>
          <x14:cfRule type="cellIs" priority="3263" operator="equal" id="{64B96A36-6E17-4A0F-8D4D-6F95CCDD04AD}">
            <xm:f>Tables!$B$18</xm:f>
            <x14:dxf>
              <fill>
                <patternFill>
                  <bgColor rgb="FFFFC000"/>
                </patternFill>
              </fill>
            </x14:dxf>
          </x14:cfRule>
          <x14:cfRule type="cellIs" priority="3264" operator="equal" id="{22770642-5AB6-44CC-9028-EC58ADD106C5}">
            <xm:f>Tables!$B$17</xm:f>
            <x14:dxf>
              <fill>
                <patternFill>
                  <bgColor rgb="FFFF0000"/>
                </patternFill>
              </fill>
            </x14:dxf>
          </x14:cfRule>
          <xm:sqref>Q1633</xm:sqref>
        </x14:conditionalFormatting>
        <x14:conditionalFormatting xmlns:xm="http://schemas.microsoft.com/office/excel/2006/main">
          <x14:cfRule type="cellIs" priority="3257" operator="equal" id="{F5D750ED-5A04-463C-851F-DAE4E850E084}">
            <xm:f>Tables!$B$15</xm:f>
            <x14:dxf>
              <fill>
                <patternFill>
                  <bgColor rgb="FFFFFFCC"/>
                </patternFill>
              </fill>
            </x14:dxf>
          </x14:cfRule>
          <x14:cfRule type="cellIs" priority="3258" operator="equal" id="{A9EFBFCF-7678-4E23-9713-727558C272E9}">
            <xm:f>Tables!$B$16</xm:f>
            <x14:dxf>
              <fill>
                <patternFill>
                  <bgColor rgb="FF92D050"/>
                </patternFill>
              </fill>
            </x14:dxf>
          </x14:cfRule>
          <x14:cfRule type="cellIs" priority="3259" operator="equal" id="{ADD79DA0-C28D-4F9E-80A9-BC6CF6B89204}">
            <xm:f>Tables!$B$18</xm:f>
            <x14:dxf>
              <fill>
                <patternFill>
                  <bgColor rgb="FFFFC000"/>
                </patternFill>
              </fill>
            </x14:dxf>
          </x14:cfRule>
          <x14:cfRule type="cellIs" priority="3260" operator="equal" id="{36BD7B00-0C19-4E17-AA76-B07BFCEDD3B4}">
            <xm:f>Tables!$B$17</xm:f>
            <x14:dxf>
              <fill>
                <patternFill>
                  <bgColor rgb="FFFF0000"/>
                </patternFill>
              </fill>
            </x14:dxf>
          </x14:cfRule>
          <xm:sqref>Q1641</xm:sqref>
        </x14:conditionalFormatting>
        <x14:conditionalFormatting xmlns:xm="http://schemas.microsoft.com/office/excel/2006/main">
          <x14:cfRule type="cellIs" priority="3253" operator="equal" id="{C24B5C80-5CEE-46D1-B4CE-D35D9073DB78}">
            <xm:f>Tables!$B$15</xm:f>
            <x14:dxf>
              <fill>
                <patternFill>
                  <bgColor rgb="FFFFFFCC"/>
                </patternFill>
              </fill>
            </x14:dxf>
          </x14:cfRule>
          <x14:cfRule type="cellIs" priority="3254" operator="equal" id="{C2F65782-513A-403F-A0B3-B06E6EBBD77A}">
            <xm:f>Tables!$B$16</xm:f>
            <x14:dxf>
              <fill>
                <patternFill>
                  <bgColor rgb="FF92D050"/>
                </patternFill>
              </fill>
            </x14:dxf>
          </x14:cfRule>
          <x14:cfRule type="cellIs" priority="3255" operator="equal" id="{01CA8886-9125-42CD-A30D-4424BE724A2A}">
            <xm:f>Tables!$B$18</xm:f>
            <x14:dxf>
              <fill>
                <patternFill>
                  <bgColor rgb="FFFFC000"/>
                </patternFill>
              </fill>
            </x14:dxf>
          </x14:cfRule>
          <x14:cfRule type="cellIs" priority="3256" operator="equal" id="{2D393195-4820-47B5-BEB4-3A64BF94092F}">
            <xm:f>Tables!$B$17</xm:f>
            <x14:dxf>
              <fill>
                <patternFill>
                  <bgColor rgb="FFFF0000"/>
                </patternFill>
              </fill>
            </x14:dxf>
          </x14:cfRule>
          <xm:sqref>M1641</xm:sqref>
        </x14:conditionalFormatting>
        <x14:conditionalFormatting xmlns:xm="http://schemas.microsoft.com/office/excel/2006/main">
          <x14:cfRule type="cellIs" priority="3249" operator="equal" id="{08178BB8-E7E2-4578-9A34-C3D22F5F5C55}">
            <xm:f>Tables!$B$15</xm:f>
            <x14:dxf>
              <fill>
                <patternFill>
                  <bgColor rgb="FFFFFFCC"/>
                </patternFill>
              </fill>
            </x14:dxf>
          </x14:cfRule>
          <x14:cfRule type="cellIs" priority="3250" operator="equal" id="{0F55B694-D142-40B9-9E07-078E79743990}">
            <xm:f>Tables!$B$16</xm:f>
            <x14:dxf>
              <fill>
                <patternFill>
                  <bgColor rgb="FF92D050"/>
                </patternFill>
              </fill>
            </x14:dxf>
          </x14:cfRule>
          <x14:cfRule type="cellIs" priority="3251" operator="equal" id="{974303F3-73CB-416B-9779-3DCAC828E683}">
            <xm:f>Tables!$B$18</xm:f>
            <x14:dxf>
              <fill>
                <patternFill>
                  <bgColor rgb="FFFFC000"/>
                </patternFill>
              </fill>
            </x14:dxf>
          </x14:cfRule>
          <x14:cfRule type="cellIs" priority="3252" operator="equal" id="{89EF8A1E-9A15-4983-9031-B6F7DF0D4679}">
            <xm:f>Tables!$B$17</xm:f>
            <x14:dxf>
              <fill>
                <patternFill>
                  <bgColor rgb="FFFF0000"/>
                </patternFill>
              </fill>
            </x14:dxf>
          </x14:cfRule>
          <xm:sqref>M1649</xm:sqref>
        </x14:conditionalFormatting>
        <x14:conditionalFormatting xmlns:xm="http://schemas.microsoft.com/office/excel/2006/main">
          <x14:cfRule type="cellIs" priority="3245" operator="equal" id="{E2044916-8A97-4477-B3F7-23E05F5312D4}">
            <xm:f>Tables!$B$15</xm:f>
            <x14:dxf>
              <fill>
                <patternFill>
                  <bgColor rgb="FFFFFFCC"/>
                </patternFill>
              </fill>
            </x14:dxf>
          </x14:cfRule>
          <x14:cfRule type="cellIs" priority="3246" operator="equal" id="{0C9C09BD-16B0-4114-9D76-66457B6D57BA}">
            <xm:f>Tables!$B$16</xm:f>
            <x14:dxf>
              <fill>
                <patternFill>
                  <bgColor rgb="FF92D050"/>
                </patternFill>
              </fill>
            </x14:dxf>
          </x14:cfRule>
          <x14:cfRule type="cellIs" priority="3247" operator="equal" id="{86E010E0-2B13-4078-8A54-F7CCF905F86B}">
            <xm:f>Tables!$B$18</xm:f>
            <x14:dxf>
              <fill>
                <patternFill>
                  <bgColor rgb="FFFFC000"/>
                </patternFill>
              </fill>
            </x14:dxf>
          </x14:cfRule>
          <x14:cfRule type="cellIs" priority="3248" operator="equal" id="{815AA21D-FDA2-4C23-B991-718258888E11}">
            <xm:f>Tables!$B$17</xm:f>
            <x14:dxf>
              <fill>
                <patternFill>
                  <bgColor rgb="FFFF0000"/>
                </patternFill>
              </fill>
            </x14:dxf>
          </x14:cfRule>
          <xm:sqref>Q1649</xm:sqref>
        </x14:conditionalFormatting>
        <x14:conditionalFormatting xmlns:xm="http://schemas.microsoft.com/office/excel/2006/main">
          <x14:cfRule type="cellIs" priority="3241" operator="equal" id="{6F87F82B-E1D3-4581-840C-02DA4B874670}">
            <xm:f>Tables!$B$15</xm:f>
            <x14:dxf>
              <fill>
                <patternFill>
                  <bgColor rgb="FFFFFFCC"/>
                </patternFill>
              </fill>
            </x14:dxf>
          </x14:cfRule>
          <x14:cfRule type="cellIs" priority="3242" operator="equal" id="{032457A8-FD90-4D63-BF65-2DA9BFA540A4}">
            <xm:f>Tables!$B$16</xm:f>
            <x14:dxf>
              <fill>
                <patternFill>
                  <bgColor rgb="FF92D050"/>
                </patternFill>
              </fill>
            </x14:dxf>
          </x14:cfRule>
          <x14:cfRule type="cellIs" priority="3243" operator="equal" id="{0BB560E7-DDBF-4823-AC28-7A4300D41B5B}">
            <xm:f>Tables!$B$18</xm:f>
            <x14:dxf>
              <fill>
                <patternFill>
                  <bgColor rgb="FFFFC000"/>
                </patternFill>
              </fill>
            </x14:dxf>
          </x14:cfRule>
          <x14:cfRule type="cellIs" priority="3244" operator="equal" id="{95696748-B54E-4A7B-BF60-DC6E9F3F44D1}">
            <xm:f>Tables!$B$17</xm:f>
            <x14:dxf>
              <fill>
                <patternFill>
                  <bgColor rgb="FFFF0000"/>
                </patternFill>
              </fill>
            </x14:dxf>
          </x14:cfRule>
          <xm:sqref>Q1679</xm:sqref>
        </x14:conditionalFormatting>
        <x14:conditionalFormatting xmlns:xm="http://schemas.microsoft.com/office/excel/2006/main">
          <x14:cfRule type="cellIs" priority="3237" operator="equal" id="{9D37D92B-128D-4008-9BB2-C2BB4159BBB3}">
            <xm:f>Tables!$B$15</xm:f>
            <x14:dxf>
              <fill>
                <patternFill>
                  <bgColor rgb="FFFFFFCC"/>
                </patternFill>
              </fill>
            </x14:dxf>
          </x14:cfRule>
          <x14:cfRule type="cellIs" priority="3238" operator="equal" id="{2DF140D4-C976-4B98-A242-FD9D2E9C88B2}">
            <xm:f>Tables!$B$16</xm:f>
            <x14:dxf>
              <fill>
                <patternFill>
                  <bgColor rgb="FF92D050"/>
                </patternFill>
              </fill>
            </x14:dxf>
          </x14:cfRule>
          <x14:cfRule type="cellIs" priority="3239" operator="equal" id="{09DF34E6-E736-4139-AA9B-8B48C0FE5625}">
            <xm:f>Tables!$B$18</xm:f>
            <x14:dxf>
              <fill>
                <patternFill>
                  <bgColor rgb="FFFFC000"/>
                </patternFill>
              </fill>
            </x14:dxf>
          </x14:cfRule>
          <x14:cfRule type="cellIs" priority="3240" operator="equal" id="{389219D3-1097-4ABA-8516-1B96D96B6F68}">
            <xm:f>Tables!$B$17</xm:f>
            <x14:dxf>
              <fill>
                <patternFill>
                  <bgColor rgb="FFFF0000"/>
                </patternFill>
              </fill>
            </x14:dxf>
          </x14:cfRule>
          <xm:sqref>M1679</xm:sqref>
        </x14:conditionalFormatting>
        <x14:conditionalFormatting xmlns:xm="http://schemas.microsoft.com/office/excel/2006/main">
          <x14:cfRule type="cellIs" priority="3233" operator="equal" id="{1A2E54B5-66F0-4D2A-A4F3-825A092701CD}">
            <xm:f>Tables!$B$15</xm:f>
            <x14:dxf>
              <fill>
                <patternFill>
                  <bgColor rgb="FFFFFFCC"/>
                </patternFill>
              </fill>
            </x14:dxf>
          </x14:cfRule>
          <x14:cfRule type="cellIs" priority="3234" operator="equal" id="{57D5475A-513F-4914-A705-E28DB972D6F5}">
            <xm:f>Tables!$B$16</xm:f>
            <x14:dxf>
              <fill>
                <patternFill>
                  <bgColor rgb="FF92D050"/>
                </patternFill>
              </fill>
            </x14:dxf>
          </x14:cfRule>
          <x14:cfRule type="cellIs" priority="3235" operator="equal" id="{AA18E0DE-C9ED-4245-9073-36C623017E03}">
            <xm:f>Tables!$B$18</xm:f>
            <x14:dxf>
              <fill>
                <patternFill>
                  <bgColor rgb="FFFFC000"/>
                </patternFill>
              </fill>
            </x14:dxf>
          </x14:cfRule>
          <x14:cfRule type="cellIs" priority="3236" operator="equal" id="{0964A223-EFF0-46F5-8324-4A5ACFBAE782}">
            <xm:f>Tables!$B$17</xm:f>
            <x14:dxf>
              <fill>
                <patternFill>
                  <bgColor rgb="FFFF0000"/>
                </patternFill>
              </fill>
            </x14:dxf>
          </x14:cfRule>
          <xm:sqref>M1687</xm:sqref>
        </x14:conditionalFormatting>
        <x14:conditionalFormatting xmlns:xm="http://schemas.microsoft.com/office/excel/2006/main">
          <x14:cfRule type="cellIs" priority="3229" operator="equal" id="{1315D7D5-D899-4729-A249-1CA8F12B870D}">
            <xm:f>Tables!$B$15</xm:f>
            <x14:dxf>
              <fill>
                <patternFill>
                  <bgColor rgb="FFFFFFCC"/>
                </patternFill>
              </fill>
            </x14:dxf>
          </x14:cfRule>
          <x14:cfRule type="cellIs" priority="3230" operator="equal" id="{C7853929-4EBB-4966-A118-EB6A7827A43D}">
            <xm:f>Tables!$B$16</xm:f>
            <x14:dxf>
              <fill>
                <patternFill>
                  <bgColor rgb="FF92D050"/>
                </patternFill>
              </fill>
            </x14:dxf>
          </x14:cfRule>
          <x14:cfRule type="cellIs" priority="3231" operator="equal" id="{72E0EC67-6584-48EE-8457-F0C044A1895E}">
            <xm:f>Tables!$B$18</xm:f>
            <x14:dxf>
              <fill>
                <patternFill>
                  <bgColor rgb="FFFFC000"/>
                </patternFill>
              </fill>
            </x14:dxf>
          </x14:cfRule>
          <x14:cfRule type="cellIs" priority="3232" operator="equal" id="{59E06FF6-0D9E-407D-B013-E37DB1F1E56B}">
            <xm:f>Tables!$B$17</xm:f>
            <x14:dxf>
              <fill>
                <patternFill>
                  <bgColor rgb="FFFF0000"/>
                </patternFill>
              </fill>
            </x14:dxf>
          </x14:cfRule>
          <xm:sqref>Q1687</xm:sqref>
        </x14:conditionalFormatting>
        <x14:conditionalFormatting xmlns:xm="http://schemas.microsoft.com/office/excel/2006/main">
          <x14:cfRule type="cellIs" priority="3225" operator="equal" id="{80CC3050-BB63-4684-BAAA-FA89A8021144}">
            <xm:f>Tables!$B$15</xm:f>
            <x14:dxf>
              <fill>
                <patternFill>
                  <bgColor rgb="FFFFFFCC"/>
                </patternFill>
              </fill>
            </x14:dxf>
          </x14:cfRule>
          <x14:cfRule type="cellIs" priority="3226" operator="equal" id="{6187A01E-B564-42FC-ACFA-ACFB49DD037E}">
            <xm:f>Tables!$B$16</xm:f>
            <x14:dxf>
              <fill>
                <patternFill>
                  <bgColor rgb="FF92D050"/>
                </patternFill>
              </fill>
            </x14:dxf>
          </x14:cfRule>
          <x14:cfRule type="cellIs" priority="3227" operator="equal" id="{10DB77BB-9CA9-4A30-9590-93AEAAD88762}">
            <xm:f>Tables!$B$18</xm:f>
            <x14:dxf>
              <fill>
                <patternFill>
                  <bgColor rgb="FFFFC000"/>
                </patternFill>
              </fill>
            </x14:dxf>
          </x14:cfRule>
          <x14:cfRule type="cellIs" priority="3228" operator="equal" id="{387F330D-9BA1-4272-8452-398B200A7A1C}">
            <xm:f>Tables!$B$17</xm:f>
            <x14:dxf>
              <fill>
                <patternFill>
                  <bgColor rgb="FFFF0000"/>
                </patternFill>
              </fill>
            </x14:dxf>
          </x14:cfRule>
          <xm:sqref>Q1732</xm:sqref>
        </x14:conditionalFormatting>
        <x14:conditionalFormatting xmlns:xm="http://schemas.microsoft.com/office/excel/2006/main">
          <x14:cfRule type="cellIs" priority="3221" operator="equal" id="{C9FD3587-03F0-4AEF-9A04-F0E3F66A3CF9}">
            <xm:f>Tables!$B$15</xm:f>
            <x14:dxf>
              <fill>
                <patternFill>
                  <bgColor rgb="FFFFFFCC"/>
                </patternFill>
              </fill>
            </x14:dxf>
          </x14:cfRule>
          <x14:cfRule type="cellIs" priority="3222" operator="equal" id="{FE213509-CBB4-4D32-8A8D-83EA1A175C9E}">
            <xm:f>Tables!$B$16</xm:f>
            <x14:dxf>
              <fill>
                <patternFill>
                  <bgColor rgb="FF92D050"/>
                </patternFill>
              </fill>
            </x14:dxf>
          </x14:cfRule>
          <x14:cfRule type="cellIs" priority="3223" operator="equal" id="{4174E414-2DAE-4C66-8A6A-196BD0C48831}">
            <xm:f>Tables!$B$18</xm:f>
            <x14:dxf>
              <fill>
                <patternFill>
                  <bgColor rgb="FFFFC000"/>
                </patternFill>
              </fill>
            </x14:dxf>
          </x14:cfRule>
          <x14:cfRule type="cellIs" priority="3224" operator="equal" id="{E1546B0A-1E14-4B43-8690-9FDFDFA02591}">
            <xm:f>Tables!$B$17</xm:f>
            <x14:dxf>
              <fill>
                <patternFill>
                  <bgColor rgb="FFFF0000"/>
                </patternFill>
              </fill>
            </x14:dxf>
          </x14:cfRule>
          <xm:sqref>M1732</xm:sqref>
        </x14:conditionalFormatting>
        <x14:conditionalFormatting xmlns:xm="http://schemas.microsoft.com/office/excel/2006/main">
          <x14:cfRule type="cellIs" priority="3217" operator="equal" id="{C1625E51-EA83-49D5-8B22-DF7C15EE37BE}">
            <xm:f>Tables!$B$15</xm:f>
            <x14:dxf>
              <fill>
                <patternFill>
                  <bgColor rgb="FFFFFFCC"/>
                </patternFill>
              </fill>
            </x14:dxf>
          </x14:cfRule>
          <x14:cfRule type="cellIs" priority="3218" operator="equal" id="{EC2D0A05-A5D7-4646-AB9D-25665FA69114}">
            <xm:f>Tables!$B$16</xm:f>
            <x14:dxf>
              <fill>
                <patternFill>
                  <bgColor rgb="FF92D050"/>
                </patternFill>
              </fill>
            </x14:dxf>
          </x14:cfRule>
          <x14:cfRule type="cellIs" priority="3219" operator="equal" id="{27E7D9E7-069B-46A2-909D-582F4FDBE4E4}">
            <xm:f>Tables!$B$18</xm:f>
            <x14:dxf>
              <fill>
                <patternFill>
                  <bgColor rgb="FFFFC000"/>
                </patternFill>
              </fill>
            </x14:dxf>
          </x14:cfRule>
          <x14:cfRule type="cellIs" priority="3220" operator="equal" id="{3DA84357-47D5-4FC5-9ABC-A8AED1FA9B0E}">
            <xm:f>Tables!$B$17</xm:f>
            <x14:dxf>
              <fill>
                <patternFill>
                  <bgColor rgb="FFFF0000"/>
                </patternFill>
              </fill>
            </x14:dxf>
          </x14:cfRule>
          <xm:sqref>M1740</xm:sqref>
        </x14:conditionalFormatting>
        <x14:conditionalFormatting xmlns:xm="http://schemas.microsoft.com/office/excel/2006/main">
          <x14:cfRule type="cellIs" priority="3213" operator="equal" id="{19158C52-DEB7-45D4-8A00-F2BEC8997833}">
            <xm:f>Tables!$B$15</xm:f>
            <x14:dxf>
              <fill>
                <patternFill>
                  <bgColor rgb="FFFFFFCC"/>
                </patternFill>
              </fill>
            </x14:dxf>
          </x14:cfRule>
          <x14:cfRule type="cellIs" priority="3214" operator="equal" id="{9241460A-3E2B-4C91-A16B-C0F856A8B67D}">
            <xm:f>Tables!$B$16</xm:f>
            <x14:dxf>
              <fill>
                <patternFill>
                  <bgColor rgb="FF92D050"/>
                </patternFill>
              </fill>
            </x14:dxf>
          </x14:cfRule>
          <x14:cfRule type="cellIs" priority="3215" operator="equal" id="{443385E3-EE04-4746-A934-DCB9C57905BB}">
            <xm:f>Tables!$B$18</xm:f>
            <x14:dxf>
              <fill>
                <patternFill>
                  <bgColor rgb="FFFFC000"/>
                </patternFill>
              </fill>
            </x14:dxf>
          </x14:cfRule>
          <x14:cfRule type="cellIs" priority="3216" operator="equal" id="{F0DED048-1B7B-41F0-A33C-697E7E79FCDA}">
            <xm:f>Tables!$B$17</xm:f>
            <x14:dxf>
              <fill>
                <patternFill>
                  <bgColor rgb="FFFF0000"/>
                </patternFill>
              </fill>
            </x14:dxf>
          </x14:cfRule>
          <xm:sqref>Q1740</xm:sqref>
        </x14:conditionalFormatting>
        <x14:conditionalFormatting xmlns:xm="http://schemas.microsoft.com/office/excel/2006/main">
          <x14:cfRule type="cellIs" priority="3209" operator="equal" id="{CC809924-9FE0-4282-8A52-0EB154F25CD1}">
            <xm:f>Tables!$B$15</xm:f>
            <x14:dxf>
              <fill>
                <patternFill>
                  <bgColor rgb="FFFFFFCC"/>
                </patternFill>
              </fill>
            </x14:dxf>
          </x14:cfRule>
          <x14:cfRule type="cellIs" priority="3210" operator="equal" id="{D31C5EEF-C750-499B-AAF4-3C3192F96B3A}">
            <xm:f>Tables!$B$16</xm:f>
            <x14:dxf>
              <fill>
                <patternFill>
                  <bgColor rgb="FF92D050"/>
                </patternFill>
              </fill>
            </x14:dxf>
          </x14:cfRule>
          <x14:cfRule type="cellIs" priority="3211" operator="equal" id="{8F0DDB23-BDAB-4525-A9E5-126596B8455A}">
            <xm:f>Tables!$B$18</xm:f>
            <x14:dxf>
              <fill>
                <patternFill>
                  <bgColor rgb="FFFFC000"/>
                </patternFill>
              </fill>
            </x14:dxf>
          </x14:cfRule>
          <x14:cfRule type="cellIs" priority="3212" operator="equal" id="{190009E5-EF5C-4B33-937A-976B5051A3F7}">
            <xm:f>Tables!$B$17</xm:f>
            <x14:dxf>
              <fill>
                <patternFill>
                  <bgColor rgb="FFFF0000"/>
                </patternFill>
              </fill>
            </x14:dxf>
          </x14:cfRule>
          <xm:sqref>Q1768</xm:sqref>
        </x14:conditionalFormatting>
        <x14:conditionalFormatting xmlns:xm="http://schemas.microsoft.com/office/excel/2006/main">
          <x14:cfRule type="cellIs" priority="3205" operator="equal" id="{5EDA3FE6-FDBD-41FB-9BF5-79999D3C89AF}">
            <xm:f>Tables!$B$15</xm:f>
            <x14:dxf>
              <fill>
                <patternFill>
                  <bgColor rgb="FFFFFFCC"/>
                </patternFill>
              </fill>
            </x14:dxf>
          </x14:cfRule>
          <x14:cfRule type="cellIs" priority="3206" operator="equal" id="{C8318DFE-EB92-402F-8E52-1CB79BC5F4D7}">
            <xm:f>Tables!$B$16</xm:f>
            <x14:dxf>
              <fill>
                <patternFill>
                  <bgColor rgb="FF92D050"/>
                </patternFill>
              </fill>
            </x14:dxf>
          </x14:cfRule>
          <x14:cfRule type="cellIs" priority="3207" operator="equal" id="{6D047C30-880D-42E1-A518-F346C1A6DCF4}">
            <xm:f>Tables!$B$18</xm:f>
            <x14:dxf>
              <fill>
                <patternFill>
                  <bgColor rgb="FFFFC000"/>
                </patternFill>
              </fill>
            </x14:dxf>
          </x14:cfRule>
          <x14:cfRule type="cellIs" priority="3208" operator="equal" id="{A1FA3796-2B09-48AA-B562-CE1EAD27EFDB}">
            <xm:f>Tables!$B$17</xm:f>
            <x14:dxf>
              <fill>
                <patternFill>
                  <bgColor rgb="FFFF0000"/>
                </patternFill>
              </fill>
            </x14:dxf>
          </x14:cfRule>
          <xm:sqref>M1768</xm:sqref>
        </x14:conditionalFormatting>
        <x14:conditionalFormatting xmlns:xm="http://schemas.microsoft.com/office/excel/2006/main">
          <x14:cfRule type="cellIs" priority="3201" operator="equal" id="{38BB5D26-A06A-42DB-9BB5-D647AC673CAA}">
            <xm:f>Tables!$B$15</xm:f>
            <x14:dxf>
              <fill>
                <patternFill>
                  <bgColor rgb="FFFFFFCC"/>
                </patternFill>
              </fill>
            </x14:dxf>
          </x14:cfRule>
          <x14:cfRule type="cellIs" priority="3202" operator="equal" id="{C363B9F8-FF70-4961-9C4D-A461871DD26F}">
            <xm:f>Tables!$B$16</xm:f>
            <x14:dxf>
              <fill>
                <patternFill>
                  <bgColor rgb="FF92D050"/>
                </patternFill>
              </fill>
            </x14:dxf>
          </x14:cfRule>
          <x14:cfRule type="cellIs" priority="3203" operator="equal" id="{BE142FE2-DD8F-401A-A2B1-E89AD58EB37A}">
            <xm:f>Tables!$B$18</xm:f>
            <x14:dxf>
              <fill>
                <patternFill>
                  <bgColor rgb="FFFFC000"/>
                </patternFill>
              </fill>
            </x14:dxf>
          </x14:cfRule>
          <x14:cfRule type="cellIs" priority="3204" operator="equal" id="{9664EC9F-05AA-4A6C-ADF1-78F5A4C80565}">
            <xm:f>Tables!$B$17</xm:f>
            <x14:dxf>
              <fill>
                <patternFill>
                  <bgColor rgb="FFFF0000"/>
                </patternFill>
              </fill>
            </x14:dxf>
          </x14:cfRule>
          <xm:sqref>M1778</xm:sqref>
        </x14:conditionalFormatting>
        <x14:conditionalFormatting xmlns:xm="http://schemas.microsoft.com/office/excel/2006/main">
          <x14:cfRule type="cellIs" priority="3197" operator="equal" id="{BB3C1A6F-1D1F-4ED3-BB77-88519A93F864}">
            <xm:f>Tables!$B$15</xm:f>
            <x14:dxf>
              <fill>
                <patternFill>
                  <bgColor rgb="FFFFFFCC"/>
                </patternFill>
              </fill>
            </x14:dxf>
          </x14:cfRule>
          <x14:cfRule type="cellIs" priority="3198" operator="equal" id="{D4E87BA7-E777-47EE-B9C3-E9AEDA0DD7AA}">
            <xm:f>Tables!$B$16</xm:f>
            <x14:dxf>
              <fill>
                <patternFill>
                  <bgColor rgb="FF92D050"/>
                </patternFill>
              </fill>
            </x14:dxf>
          </x14:cfRule>
          <x14:cfRule type="cellIs" priority="3199" operator="equal" id="{357C067A-E751-4E32-B1D4-0BA2C2185DFC}">
            <xm:f>Tables!$B$18</xm:f>
            <x14:dxf>
              <fill>
                <patternFill>
                  <bgColor rgb="FFFFC000"/>
                </patternFill>
              </fill>
            </x14:dxf>
          </x14:cfRule>
          <x14:cfRule type="cellIs" priority="3200" operator="equal" id="{0BFC5354-5662-410E-9B0E-D6C87BC9EBB8}">
            <xm:f>Tables!$B$17</xm:f>
            <x14:dxf>
              <fill>
                <patternFill>
                  <bgColor rgb="FFFF0000"/>
                </patternFill>
              </fill>
            </x14:dxf>
          </x14:cfRule>
          <xm:sqref>Q1778</xm:sqref>
        </x14:conditionalFormatting>
        <x14:conditionalFormatting xmlns:xm="http://schemas.microsoft.com/office/excel/2006/main">
          <x14:cfRule type="cellIs" priority="3193" operator="equal" id="{2D4A07C8-BD80-4352-BB49-3B7A0D359B69}">
            <xm:f>Tables!$B$15</xm:f>
            <x14:dxf>
              <fill>
                <patternFill>
                  <bgColor rgb="FFFFFFCC"/>
                </patternFill>
              </fill>
            </x14:dxf>
          </x14:cfRule>
          <x14:cfRule type="cellIs" priority="3194" operator="equal" id="{761B5ADA-74FB-471E-BB15-A1EF39B5E11F}">
            <xm:f>Tables!$B$16</xm:f>
            <x14:dxf>
              <fill>
                <patternFill>
                  <bgColor rgb="FF92D050"/>
                </patternFill>
              </fill>
            </x14:dxf>
          </x14:cfRule>
          <x14:cfRule type="cellIs" priority="3195" operator="equal" id="{814AE0DE-2279-48BD-8851-72AA3D1B4C1B}">
            <xm:f>Tables!$B$18</xm:f>
            <x14:dxf>
              <fill>
                <patternFill>
                  <bgColor rgb="FFFFC000"/>
                </patternFill>
              </fill>
            </x14:dxf>
          </x14:cfRule>
          <x14:cfRule type="cellIs" priority="3196" operator="equal" id="{1ED37301-4AB3-4E5A-8C93-61BB5D736221}">
            <xm:f>Tables!$B$17</xm:f>
            <x14:dxf>
              <fill>
                <patternFill>
                  <bgColor rgb="FFFF0000"/>
                </patternFill>
              </fill>
            </x14:dxf>
          </x14:cfRule>
          <xm:sqref>Q1786</xm:sqref>
        </x14:conditionalFormatting>
        <x14:conditionalFormatting xmlns:xm="http://schemas.microsoft.com/office/excel/2006/main">
          <x14:cfRule type="cellIs" priority="3189" operator="equal" id="{A464765C-B2F9-413B-B1EC-8A17B4341BAE}">
            <xm:f>Tables!$B$15</xm:f>
            <x14:dxf>
              <fill>
                <patternFill>
                  <bgColor rgb="FFFFFFCC"/>
                </patternFill>
              </fill>
            </x14:dxf>
          </x14:cfRule>
          <x14:cfRule type="cellIs" priority="3190" operator="equal" id="{30958BA9-E02D-4BB7-A270-3F6628D8A924}">
            <xm:f>Tables!$B$16</xm:f>
            <x14:dxf>
              <fill>
                <patternFill>
                  <bgColor rgb="FF92D050"/>
                </patternFill>
              </fill>
            </x14:dxf>
          </x14:cfRule>
          <x14:cfRule type="cellIs" priority="3191" operator="equal" id="{9A6295CF-9050-43B6-8C7A-39FE39422147}">
            <xm:f>Tables!$B$18</xm:f>
            <x14:dxf>
              <fill>
                <patternFill>
                  <bgColor rgb="FFFFC000"/>
                </patternFill>
              </fill>
            </x14:dxf>
          </x14:cfRule>
          <x14:cfRule type="cellIs" priority="3192" operator="equal" id="{6D003AF6-6D4D-428D-9308-0D360F57600D}">
            <xm:f>Tables!$B$17</xm:f>
            <x14:dxf>
              <fill>
                <patternFill>
                  <bgColor rgb="FFFF0000"/>
                </patternFill>
              </fill>
            </x14:dxf>
          </x14:cfRule>
          <xm:sqref>M1786</xm:sqref>
        </x14:conditionalFormatting>
        <x14:conditionalFormatting xmlns:xm="http://schemas.microsoft.com/office/excel/2006/main">
          <x14:cfRule type="cellIs" priority="3185" operator="equal" id="{591E431B-1C2C-45E6-B1AA-5F46C1BF8391}">
            <xm:f>Tables!$B$15</xm:f>
            <x14:dxf>
              <fill>
                <patternFill>
                  <bgColor rgb="FFFFFFCC"/>
                </patternFill>
              </fill>
            </x14:dxf>
          </x14:cfRule>
          <x14:cfRule type="cellIs" priority="3186" operator="equal" id="{4B74BC0F-19A2-413E-80F8-EB90644AEF49}">
            <xm:f>Tables!$B$16</xm:f>
            <x14:dxf>
              <fill>
                <patternFill>
                  <bgColor rgb="FF92D050"/>
                </patternFill>
              </fill>
            </x14:dxf>
          </x14:cfRule>
          <x14:cfRule type="cellIs" priority="3187" operator="equal" id="{A922BC7C-4D39-4CCE-8858-EB1976E9E23A}">
            <xm:f>Tables!$B$18</xm:f>
            <x14:dxf>
              <fill>
                <patternFill>
                  <bgColor rgb="FFFFC000"/>
                </patternFill>
              </fill>
            </x14:dxf>
          </x14:cfRule>
          <x14:cfRule type="cellIs" priority="3188" operator="equal" id="{73F27BF5-D8C8-4A30-9BA8-4576B3681155}">
            <xm:f>Tables!$B$17</xm:f>
            <x14:dxf>
              <fill>
                <patternFill>
                  <bgColor rgb="FFFF0000"/>
                </patternFill>
              </fill>
            </x14:dxf>
          </x14:cfRule>
          <xm:sqref>M1794</xm:sqref>
        </x14:conditionalFormatting>
        <x14:conditionalFormatting xmlns:xm="http://schemas.microsoft.com/office/excel/2006/main">
          <x14:cfRule type="cellIs" priority="3181" operator="equal" id="{DE811CBC-C168-43B4-91B7-05F601A196C2}">
            <xm:f>Tables!$B$15</xm:f>
            <x14:dxf>
              <fill>
                <patternFill>
                  <bgColor rgb="FFFFFFCC"/>
                </patternFill>
              </fill>
            </x14:dxf>
          </x14:cfRule>
          <x14:cfRule type="cellIs" priority="3182" operator="equal" id="{E3D42CC0-6914-4421-A9C6-AA9CA5CA00FB}">
            <xm:f>Tables!$B$16</xm:f>
            <x14:dxf>
              <fill>
                <patternFill>
                  <bgColor rgb="FF92D050"/>
                </patternFill>
              </fill>
            </x14:dxf>
          </x14:cfRule>
          <x14:cfRule type="cellIs" priority="3183" operator="equal" id="{9E50CE48-21EF-41B7-8D80-1462A48C87AC}">
            <xm:f>Tables!$B$18</xm:f>
            <x14:dxf>
              <fill>
                <patternFill>
                  <bgColor rgb="FFFFC000"/>
                </patternFill>
              </fill>
            </x14:dxf>
          </x14:cfRule>
          <x14:cfRule type="cellIs" priority="3184" operator="equal" id="{147D241B-4347-498E-ADB8-50DCCBC11C10}">
            <xm:f>Tables!$B$17</xm:f>
            <x14:dxf>
              <fill>
                <patternFill>
                  <bgColor rgb="FFFF0000"/>
                </patternFill>
              </fill>
            </x14:dxf>
          </x14:cfRule>
          <xm:sqref>Q1794</xm:sqref>
        </x14:conditionalFormatting>
        <x14:conditionalFormatting xmlns:xm="http://schemas.microsoft.com/office/excel/2006/main">
          <x14:cfRule type="cellIs" priority="3177" operator="equal" id="{5C4E1EB4-C7DF-4298-932C-29460BF2E39D}">
            <xm:f>Tables!$B$15</xm:f>
            <x14:dxf>
              <fill>
                <patternFill>
                  <bgColor rgb="FFFFFFCC"/>
                </patternFill>
              </fill>
            </x14:dxf>
          </x14:cfRule>
          <x14:cfRule type="cellIs" priority="3178" operator="equal" id="{069AD819-8D48-43E6-B34F-1182F1E0D11A}">
            <xm:f>Tables!$B$16</xm:f>
            <x14:dxf>
              <fill>
                <patternFill>
                  <bgColor rgb="FF92D050"/>
                </patternFill>
              </fill>
            </x14:dxf>
          </x14:cfRule>
          <x14:cfRule type="cellIs" priority="3179" operator="equal" id="{75F085B9-05C2-4D43-A0B4-E7353D051BC8}">
            <xm:f>Tables!$B$18</xm:f>
            <x14:dxf>
              <fill>
                <patternFill>
                  <bgColor rgb="FFFFC000"/>
                </patternFill>
              </fill>
            </x14:dxf>
          </x14:cfRule>
          <x14:cfRule type="cellIs" priority="3180" operator="equal" id="{B503B239-C7A3-4902-AC72-7900ED0668D8}">
            <xm:f>Tables!$B$17</xm:f>
            <x14:dxf>
              <fill>
                <patternFill>
                  <bgColor rgb="FFFF0000"/>
                </patternFill>
              </fill>
            </x14:dxf>
          </x14:cfRule>
          <xm:sqref>Q1802</xm:sqref>
        </x14:conditionalFormatting>
        <x14:conditionalFormatting xmlns:xm="http://schemas.microsoft.com/office/excel/2006/main">
          <x14:cfRule type="cellIs" priority="3173" operator="equal" id="{C86BDC25-BB3E-4A98-89DE-AAC96DC1CD05}">
            <xm:f>Tables!$B$15</xm:f>
            <x14:dxf>
              <fill>
                <patternFill>
                  <bgColor rgb="FFFFFFCC"/>
                </patternFill>
              </fill>
            </x14:dxf>
          </x14:cfRule>
          <x14:cfRule type="cellIs" priority="3174" operator="equal" id="{8B6F5C86-9DA8-4431-9E9C-994CFAFE1D8E}">
            <xm:f>Tables!$B$16</xm:f>
            <x14:dxf>
              <fill>
                <patternFill>
                  <bgColor rgb="FF92D050"/>
                </patternFill>
              </fill>
            </x14:dxf>
          </x14:cfRule>
          <x14:cfRule type="cellIs" priority="3175" operator="equal" id="{75E1E523-D4CA-430C-BEF0-E20252802567}">
            <xm:f>Tables!$B$18</xm:f>
            <x14:dxf>
              <fill>
                <patternFill>
                  <bgColor rgb="FFFFC000"/>
                </patternFill>
              </fill>
            </x14:dxf>
          </x14:cfRule>
          <x14:cfRule type="cellIs" priority="3176" operator="equal" id="{28CA0F48-FCEF-432A-BBC8-E3649365AF5E}">
            <xm:f>Tables!$B$17</xm:f>
            <x14:dxf>
              <fill>
                <patternFill>
                  <bgColor rgb="FFFF0000"/>
                </patternFill>
              </fill>
            </x14:dxf>
          </x14:cfRule>
          <xm:sqref>M1802</xm:sqref>
        </x14:conditionalFormatting>
        <x14:conditionalFormatting xmlns:xm="http://schemas.microsoft.com/office/excel/2006/main">
          <x14:cfRule type="cellIs" priority="3169" operator="equal" id="{153B6E16-5DA7-4A51-8334-3F8B479FAEAE}">
            <xm:f>Tables!$B$15</xm:f>
            <x14:dxf>
              <fill>
                <patternFill>
                  <bgColor rgb="FFFFFFCC"/>
                </patternFill>
              </fill>
            </x14:dxf>
          </x14:cfRule>
          <x14:cfRule type="cellIs" priority="3170" operator="equal" id="{8FEBCFE8-DBE6-43DB-80B7-D225330A5FCB}">
            <xm:f>Tables!$B$16</xm:f>
            <x14:dxf>
              <fill>
                <patternFill>
                  <bgColor rgb="FF92D050"/>
                </patternFill>
              </fill>
            </x14:dxf>
          </x14:cfRule>
          <x14:cfRule type="cellIs" priority="3171" operator="equal" id="{2DAE36B1-B5E9-448C-97DD-06903832B464}">
            <xm:f>Tables!$B$18</xm:f>
            <x14:dxf>
              <fill>
                <patternFill>
                  <bgColor rgb="FFFFC000"/>
                </patternFill>
              </fill>
            </x14:dxf>
          </x14:cfRule>
          <x14:cfRule type="cellIs" priority="3172" operator="equal" id="{4612E02B-A7DC-44B1-9C03-8A85FDEBB2D5}">
            <xm:f>Tables!$B$17</xm:f>
            <x14:dxf>
              <fill>
                <patternFill>
                  <bgColor rgb="FFFF0000"/>
                </patternFill>
              </fill>
            </x14:dxf>
          </x14:cfRule>
          <xm:sqref>M1810</xm:sqref>
        </x14:conditionalFormatting>
        <x14:conditionalFormatting xmlns:xm="http://schemas.microsoft.com/office/excel/2006/main">
          <x14:cfRule type="cellIs" priority="3165" operator="equal" id="{52B2FF65-A062-4418-86E6-094C141B6963}">
            <xm:f>Tables!$B$15</xm:f>
            <x14:dxf>
              <fill>
                <patternFill>
                  <bgColor rgb="FFFFFFCC"/>
                </patternFill>
              </fill>
            </x14:dxf>
          </x14:cfRule>
          <x14:cfRule type="cellIs" priority="3166" operator="equal" id="{5DBEF177-F929-4182-800A-127B48487A73}">
            <xm:f>Tables!$B$16</xm:f>
            <x14:dxf>
              <fill>
                <patternFill>
                  <bgColor rgb="FF92D050"/>
                </patternFill>
              </fill>
            </x14:dxf>
          </x14:cfRule>
          <x14:cfRule type="cellIs" priority="3167" operator="equal" id="{D32D0D79-5AA0-43D9-B0C0-AFFBA9B14F92}">
            <xm:f>Tables!$B$18</xm:f>
            <x14:dxf>
              <fill>
                <patternFill>
                  <bgColor rgb="FFFFC000"/>
                </patternFill>
              </fill>
            </x14:dxf>
          </x14:cfRule>
          <x14:cfRule type="cellIs" priority="3168" operator="equal" id="{855F68A0-C321-4673-8A74-A9DBF1C020F8}">
            <xm:f>Tables!$B$17</xm:f>
            <x14:dxf>
              <fill>
                <patternFill>
                  <bgColor rgb="FFFF0000"/>
                </patternFill>
              </fill>
            </x14:dxf>
          </x14:cfRule>
          <xm:sqref>Q1810</xm:sqref>
        </x14:conditionalFormatting>
        <x14:conditionalFormatting xmlns:xm="http://schemas.microsoft.com/office/excel/2006/main">
          <x14:cfRule type="cellIs" priority="3161" operator="equal" id="{A2C6F44A-687B-4B18-9410-FE12F0839DC8}">
            <xm:f>Tables!$B$15</xm:f>
            <x14:dxf>
              <fill>
                <patternFill>
                  <bgColor rgb="FFFFFFCC"/>
                </patternFill>
              </fill>
            </x14:dxf>
          </x14:cfRule>
          <x14:cfRule type="cellIs" priority="3162" operator="equal" id="{F5CE1302-4220-49C5-B48C-9A49ED200CDB}">
            <xm:f>Tables!$B$16</xm:f>
            <x14:dxf>
              <fill>
                <patternFill>
                  <bgColor rgb="FF92D050"/>
                </patternFill>
              </fill>
            </x14:dxf>
          </x14:cfRule>
          <x14:cfRule type="cellIs" priority="3163" operator="equal" id="{1DE2D543-C537-48A6-B29C-0D38552C4AFB}">
            <xm:f>Tables!$B$18</xm:f>
            <x14:dxf>
              <fill>
                <patternFill>
                  <bgColor rgb="FFFFC000"/>
                </patternFill>
              </fill>
            </x14:dxf>
          </x14:cfRule>
          <x14:cfRule type="cellIs" priority="3164" operator="equal" id="{05D552A9-28B6-46AD-960B-049185D8C4E4}">
            <xm:f>Tables!$B$17</xm:f>
            <x14:dxf>
              <fill>
                <patternFill>
                  <bgColor rgb="FFFF0000"/>
                </patternFill>
              </fill>
            </x14:dxf>
          </x14:cfRule>
          <xm:sqref>Q1818</xm:sqref>
        </x14:conditionalFormatting>
        <x14:conditionalFormatting xmlns:xm="http://schemas.microsoft.com/office/excel/2006/main">
          <x14:cfRule type="cellIs" priority="3157" operator="equal" id="{1884D733-BAB4-4361-9C8D-64F7D8B512F0}">
            <xm:f>Tables!$B$15</xm:f>
            <x14:dxf>
              <fill>
                <patternFill>
                  <bgColor rgb="FFFFFFCC"/>
                </patternFill>
              </fill>
            </x14:dxf>
          </x14:cfRule>
          <x14:cfRule type="cellIs" priority="3158" operator="equal" id="{4A82D93F-ED85-4CCF-9D67-36239258F66F}">
            <xm:f>Tables!$B$16</xm:f>
            <x14:dxf>
              <fill>
                <patternFill>
                  <bgColor rgb="FF92D050"/>
                </patternFill>
              </fill>
            </x14:dxf>
          </x14:cfRule>
          <x14:cfRule type="cellIs" priority="3159" operator="equal" id="{5C0FD4CF-686B-4240-973D-6253F946D396}">
            <xm:f>Tables!$B$18</xm:f>
            <x14:dxf>
              <fill>
                <patternFill>
                  <bgColor rgb="FFFFC000"/>
                </patternFill>
              </fill>
            </x14:dxf>
          </x14:cfRule>
          <x14:cfRule type="cellIs" priority="3160" operator="equal" id="{F00460D3-15D0-4DE4-BA53-6E4A9EC9AEF3}">
            <xm:f>Tables!$B$17</xm:f>
            <x14:dxf>
              <fill>
                <patternFill>
                  <bgColor rgb="FFFF0000"/>
                </patternFill>
              </fill>
            </x14:dxf>
          </x14:cfRule>
          <xm:sqref>M1818</xm:sqref>
        </x14:conditionalFormatting>
        <x14:conditionalFormatting xmlns:xm="http://schemas.microsoft.com/office/excel/2006/main">
          <x14:cfRule type="cellIs" priority="3153" operator="equal" id="{94065067-D821-434D-858A-A5BB55771570}">
            <xm:f>Tables!$B$15</xm:f>
            <x14:dxf>
              <fill>
                <patternFill>
                  <bgColor rgb="FFFFFFCC"/>
                </patternFill>
              </fill>
            </x14:dxf>
          </x14:cfRule>
          <x14:cfRule type="cellIs" priority="3154" operator="equal" id="{A4DF0788-25CD-4544-A3A8-1D40D5C3EF82}">
            <xm:f>Tables!$B$16</xm:f>
            <x14:dxf>
              <fill>
                <patternFill>
                  <bgColor rgb="FF92D050"/>
                </patternFill>
              </fill>
            </x14:dxf>
          </x14:cfRule>
          <x14:cfRule type="cellIs" priority="3155" operator="equal" id="{962B586F-3FE4-444B-8715-1166344C9D35}">
            <xm:f>Tables!$B$18</xm:f>
            <x14:dxf>
              <fill>
                <patternFill>
                  <bgColor rgb="FFFFC000"/>
                </patternFill>
              </fill>
            </x14:dxf>
          </x14:cfRule>
          <x14:cfRule type="cellIs" priority="3156" operator="equal" id="{CBE9C8D9-B12F-4536-9D86-E7DE71CEF0EE}">
            <xm:f>Tables!$B$17</xm:f>
            <x14:dxf>
              <fill>
                <patternFill>
                  <bgColor rgb="FFFF0000"/>
                </patternFill>
              </fill>
            </x14:dxf>
          </x14:cfRule>
          <xm:sqref>M1857</xm:sqref>
        </x14:conditionalFormatting>
        <x14:conditionalFormatting xmlns:xm="http://schemas.microsoft.com/office/excel/2006/main">
          <x14:cfRule type="cellIs" priority="3149" operator="equal" id="{4A205147-2E03-46CB-86E0-8DDADA41A6B7}">
            <xm:f>Tables!$B$15</xm:f>
            <x14:dxf>
              <fill>
                <patternFill>
                  <bgColor rgb="FFFFFFCC"/>
                </patternFill>
              </fill>
            </x14:dxf>
          </x14:cfRule>
          <x14:cfRule type="cellIs" priority="3150" operator="equal" id="{1464DE0E-C8CC-4ED9-8122-590855E9BB4E}">
            <xm:f>Tables!$B$16</xm:f>
            <x14:dxf>
              <fill>
                <patternFill>
                  <bgColor rgb="FF92D050"/>
                </patternFill>
              </fill>
            </x14:dxf>
          </x14:cfRule>
          <x14:cfRule type="cellIs" priority="3151" operator="equal" id="{F0463060-93AA-4C8B-A13A-947984A24D38}">
            <xm:f>Tables!$B$18</xm:f>
            <x14:dxf>
              <fill>
                <patternFill>
                  <bgColor rgb="FFFFC000"/>
                </patternFill>
              </fill>
            </x14:dxf>
          </x14:cfRule>
          <x14:cfRule type="cellIs" priority="3152" operator="equal" id="{8717DDA4-23C3-4C72-9B51-866ED901FF99}">
            <xm:f>Tables!$B$17</xm:f>
            <x14:dxf>
              <fill>
                <patternFill>
                  <bgColor rgb="FFFF0000"/>
                </patternFill>
              </fill>
            </x14:dxf>
          </x14:cfRule>
          <xm:sqref>Q1857</xm:sqref>
        </x14:conditionalFormatting>
        <x14:conditionalFormatting xmlns:xm="http://schemas.microsoft.com/office/excel/2006/main">
          <x14:cfRule type="cellIs" priority="3145" operator="equal" id="{365B7A06-D38E-4989-BC50-8343A7E6537D}">
            <xm:f>Tables!$B$15</xm:f>
            <x14:dxf>
              <fill>
                <patternFill>
                  <bgColor rgb="FFFFFFCC"/>
                </patternFill>
              </fill>
            </x14:dxf>
          </x14:cfRule>
          <x14:cfRule type="cellIs" priority="3146" operator="equal" id="{40126BDE-69E3-40D6-B2A4-616689C6BDAA}">
            <xm:f>Tables!$B$16</xm:f>
            <x14:dxf>
              <fill>
                <patternFill>
                  <bgColor rgb="FF92D050"/>
                </patternFill>
              </fill>
            </x14:dxf>
          </x14:cfRule>
          <x14:cfRule type="cellIs" priority="3147" operator="equal" id="{4E989C31-B86E-4B45-B322-A5874E4BD7A8}">
            <xm:f>Tables!$B$18</xm:f>
            <x14:dxf>
              <fill>
                <patternFill>
                  <bgColor rgb="FFFFC000"/>
                </patternFill>
              </fill>
            </x14:dxf>
          </x14:cfRule>
          <x14:cfRule type="cellIs" priority="3148" operator="equal" id="{0AEB5FAF-4B36-48F7-A8BC-AD331EFD8BC8}">
            <xm:f>Tables!$B$17</xm:f>
            <x14:dxf>
              <fill>
                <patternFill>
                  <bgColor rgb="FFFF0000"/>
                </patternFill>
              </fill>
            </x14:dxf>
          </x14:cfRule>
          <xm:sqref>Q1865</xm:sqref>
        </x14:conditionalFormatting>
        <x14:conditionalFormatting xmlns:xm="http://schemas.microsoft.com/office/excel/2006/main">
          <x14:cfRule type="cellIs" priority="3141" operator="equal" id="{89ED94E0-19DA-46EE-9B1B-18392293A834}">
            <xm:f>Tables!$B$15</xm:f>
            <x14:dxf>
              <fill>
                <patternFill>
                  <bgColor rgb="FFFFFFCC"/>
                </patternFill>
              </fill>
            </x14:dxf>
          </x14:cfRule>
          <x14:cfRule type="cellIs" priority="3142" operator="equal" id="{6BF239FC-32A2-444B-B3B8-19718A6709BA}">
            <xm:f>Tables!$B$16</xm:f>
            <x14:dxf>
              <fill>
                <patternFill>
                  <bgColor rgb="FF92D050"/>
                </patternFill>
              </fill>
            </x14:dxf>
          </x14:cfRule>
          <x14:cfRule type="cellIs" priority="3143" operator="equal" id="{0534C57C-1A2C-4B10-A8B7-E47EBAFA3D6D}">
            <xm:f>Tables!$B$18</xm:f>
            <x14:dxf>
              <fill>
                <patternFill>
                  <bgColor rgb="FFFFC000"/>
                </patternFill>
              </fill>
            </x14:dxf>
          </x14:cfRule>
          <x14:cfRule type="cellIs" priority="3144" operator="equal" id="{BA900285-840F-4F64-B3C2-8B7376D857C5}">
            <xm:f>Tables!$B$17</xm:f>
            <x14:dxf>
              <fill>
                <patternFill>
                  <bgColor rgb="FFFF0000"/>
                </patternFill>
              </fill>
            </x14:dxf>
          </x14:cfRule>
          <xm:sqref>M1865</xm:sqref>
        </x14:conditionalFormatting>
        <x14:conditionalFormatting xmlns:xm="http://schemas.microsoft.com/office/excel/2006/main">
          <x14:cfRule type="cellIs" priority="3137" operator="equal" id="{5ECC3185-F53A-46C2-A87C-C1BEF5357989}">
            <xm:f>Tables!$B$15</xm:f>
            <x14:dxf>
              <fill>
                <patternFill>
                  <bgColor rgb="FFFFFFCC"/>
                </patternFill>
              </fill>
            </x14:dxf>
          </x14:cfRule>
          <x14:cfRule type="cellIs" priority="3138" operator="equal" id="{C5F316B1-EF8F-4413-BADE-6B61FE01C3C6}">
            <xm:f>Tables!$B$16</xm:f>
            <x14:dxf>
              <fill>
                <patternFill>
                  <bgColor rgb="FF92D050"/>
                </patternFill>
              </fill>
            </x14:dxf>
          </x14:cfRule>
          <x14:cfRule type="cellIs" priority="3139" operator="equal" id="{29FC383D-7F70-49B5-B455-E694173E7201}">
            <xm:f>Tables!$B$18</xm:f>
            <x14:dxf>
              <fill>
                <patternFill>
                  <bgColor rgb="FFFFC000"/>
                </patternFill>
              </fill>
            </x14:dxf>
          </x14:cfRule>
          <x14:cfRule type="cellIs" priority="3140" operator="equal" id="{C2C9C746-D62D-4713-86F5-16A05C9D2964}">
            <xm:f>Tables!$B$17</xm:f>
            <x14:dxf>
              <fill>
                <patternFill>
                  <bgColor rgb="FFFF0000"/>
                </patternFill>
              </fill>
            </x14:dxf>
          </x14:cfRule>
          <xm:sqref>M1873</xm:sqref>
        </x14:conditionalFormatting>
        <x14:conditionalFormatting xmlns:xm="http://schemas.microsoft.com/office/excel/2006/main">
          <x14:cfRule type="cellIs" priority="3133" operator="equal" id="{A61EA6C8-8D05-43D4-B7F4-454FD4C747A1}">
            <xm:f>Tables!$B$15</xm:f>
            <x14:dxf>
              <fill>
                <patternFill>
                  <bgColor rgb="FFFFFFCC"/>
                </patternFill>
              </fill>
            </x14:dxf>
          </x14:cfRule>
          <x14:cfRule type="cellIs" priority="3134" operator="equal" id="{A0B9DE79-F344-43D9-AC24-2801F77747AC}">
            <xm:f>Tables!$B$16</xm:f>
            <x14:dxf>
              <fill>
                <patternFill>
                  <bgColor rgb="FF92D050"/>
                </patternFill>
              </fill>
            </x14:dxf>
          </x14:cfRule>
          <x14:cfRule type="cellIs" priority="3135" operator="equal" id="{0C81EBF3-041C-4D1B-AA77-EAAB7C881B40}">
            <xm:f>Tables!$B$18</xm:f>
            <x14:dxf>
              <fill>
                <patternFill>
                  <bgColor rgb="FFFFC000"/>
                </patternFill>
              </fill>
            </x14:dxf>
          </x14:cfRule>
          <x14:cfRule type="cellIs" priority="3136" operator="equal" id="{6A5FCD9B-1AF4-4B24-B4A7-2270D8F4CC88}">
            <xm:f>Tables!$B$17</xm:f>
            <x14:dxf>
              <fill>
                <patternFill>
                  <bgColor rgb="FFFF0000"/>
                </patternFill>
              </fill>
            </x14:dxf>
          </x14:cfRule>
          <xm:sqref>Q1873</xm:sqref>
        </x14:conditionalFormatting>
        <x14:conditionalFormatting xmlns:xm="http://schemas.microsoft.com/office/excel/2006/main">
          <x14:cfRule type="cellIs" priority="3129" operator="equal" id="{D1D9212F-E6FC-438E-AE77-B27FA2D825F2}">
            <xm:f>Tables!$B$15</xm:f>
            <x14:dxf>
              <fill>
                <patternFill>
                  <bgColor rgb="FFFFFFCC"/>
                </patternFill>
              </fill>
            </x14:dxf>
          </x14:cfRule>
          <x14:cfRule type="cellIs" priority="3130" operator="equal" id="{7144FAAD-52D5-4A16-8F61-9DDC7F26BCD5}">
            <xm:f>Tables!$B$16</xm:f>
            <x14:dxf>
              <fill>
                <patternFill>
                  <bgColor rgb="FF92D050"/>
                </patternFill>
              </fill>
            </x14:dxf>
          </x14:cfRule>
          <x14:cfRule type="cellIs" priority="3131" operator="equal" id="{CF8D1937-1025-4E53-A6E7-9CA89092BA3B}">
            <xm:f>Tables!$B$18</xm:f>
            <x14:dxf>
              <fill>
                <patternFill>
                  <bgColor rgb="FFFFC000"/>
                </patternFill>
              </fill>
            </x14:dxf>
          </x14:cfRule>
          <x14:cfRule type="cellIs" priority="3132" operator="equal" id="{EAACAA9F-9379-453B-95E6-439991484067}">
            <xm:f>Tables!$B$17</xm:f>
            <x14:dxf>
              <fill>
                <patternFill>
                  <bgColor rgb="FFFF0000"/>
                </patternFill>
              </fill>
            </x14:dxf>
          </x14:cfRule>
          <xm:sqref>Q1907</xm:sqref>
        </x14:conditionalFormatting>
        <x14:conditionalFormatting xmlns:xm="http://schemas.microsoft.com/office/excel/2006/main">
          <x14:cfRule type="cellIs" priority="3125" operator="equal" id="{9279435C-11DF-47BF-9960-EAD73F344E48}">
            <xm:f>Tables!$B$15</xm:f>
            <x14:dxf>
              <fill>
                <patternFill>
                  <bgColor rgb="FFFFFFCC"/>
                </patternFill>
              </fill>
            </x14:dxf>
          </x14:cfRule>
          <x14:cfRule type="cellIs" priority="3126" operator="equal" id="{EE9517B5-0CD6-4F42-8CE0-22BED63D748E}">
            <xm:f>Tables!$B$16</xm:f>
            <x14:dxf>
              <fill>
                <patternFill>
                  <bgColor rgb="FF92D050"/>
                </patternFill>
              </fill>
            </x14:dxf>
          </x14:cfRule>
          <x14:cfRule type="cellIs" priority="3127" operator="equal" id="{018DE4C8-ADB6-4339-B646-A59C1912CB28}">
            <xm:f>Tables!$B$18</xm:f>
            <x14:dxf>
              <fill>
                <patternFill>
                  <bgColor rgb="FFFFC000"/>
                </patternFill>
              </fill>
            </x14:dxf>
          </x14:cfRule>
          <x14:cfRule type="cellIs" priority="3128" operator="equal" id="{CE9DEA64-EB73-4C3B-B7E0-A918D2857E4D}">
            <xm:f>Tables!$B$17</xm:f>
            <x14:dxf>
              <fill>
                <patternFill>
                  <bgColor rgb="FFFF0000"/>
                </patternFill>
              </fill>
            </x14:dxf>
          </x14:cfRule>
          <xm:sqref>M1907</xm:sqref>
        </x14:conditionalFormatting>
        <x14:conditionalFormatting xmlns:xm="http://schemas.microsoft.com/office/excel/2006/main">
          <x14:cfRule type="cellIs" priority="3121" operator="equal" id="{E4E94A93-53E3-496A-A2C1-8FB991EC20AB}">
            <xm:f>Tables!$B$15</xm:f>
            <x14:dxf>
              <fill>
                <patternFill>
                  <bgColor rgb="FFFFFFCC"/>
                </patternFill>
              </fill>
            </x14:dxf>
          </x14:cfRule>
          <x14:cfRule type="cellIs" priority="3122" operator="equal" id="{9B86A20F-389F-4DF0-B641-88BC0776CBB2}">
            <xm:f>Tables!$B$16</xm:f>
            <x14:dxf>
              <fill>
                <patternFill>
                  <bgColor rgb="FF92D050"/>
                </patternFill>
              </fill>
            </x14:dxf>
          </x14:cfRule>
          <x14:cfRule type="cellIs" priority="3123" operator="equal" id="{43D0BF00-0CF8-44C4-8EE0-49E9553A2CEC}">
            <xm:f>Tables!$B$18</xm:f>
            <x14:dxf>
              <fill>
                <patternFill>
                  <bgColor rgb="FFFFC000"/>
                </patternFill>
              </fill>
            </x14:dxf>
          </x14:cfRule>
          <x14:cfRule type="cellIs" priority="3124" operator="equal" id="{62CACB43-AF8C-439D-8FD0-398E780396A1}">
            <xm:f>Tables!$B$17</xm:f>
            <x14:dxf>
              <fill>
                <patternFill>
                  <bgColor rgb="FFFF0000"/>
                </patternFill>
              </fill>
            </x14:dxf>
          </x14:cfRule>
          <xm:sqref>M1916</xm:sqref>
        </x14:conditionalFormatting>
        <x14:conditionalFormatting xmlns:xm="http://schemas.microsoft.com/office/excel/2006/main">
          <x14:cfRule type="cellIs" priority="3117" operator="equal" id="{E554A038-5092-460D-B2B8-24588E95D11A}">
            <xm:f>Tables!$B$15</xm:f>
            <x14:dxf>
              <fill>
                <patternFill>
                  <bgColor rgb="FFFFFFCC"/>
                </patternFill>
              </fill>
            </x14:dxf>
          </x14:cfRule>
          <x14:cfRule type="cellIs" priority="3118" operator="equal" id="{052D6544-DE9D-47A2-8A37-BCBC39F4494D}">
            <xm:f>Tables!$B$16</xm:f>
            <x14:dxf>
              <fill>
                <patternFill>
                  <bgColor rgb="FF92D050"/>
                </patternFill>
              </fill>
            </x14:dxf>
          </x14:cfRule>
          <x14:cfRule type="cellIs" priority="3119" operator="equal" id="{7FA173C4-831D-4C5E-8DDA-8E4CF16195EE}">
            <xm:f>Tables!$B$18</xm:f>
            <x14:dxf>
              <fill>
                <patternFill>
                  <bgColor rgb="FFFFC000"/>
                </patternFill>
              </fill>
            </x14:dxf>
          </x14:cfRule>
          <x14:cfRule type="cellIs" priority="3120" operator="equal" id="{DDB7CFB8-EB08-4384-9D30-9B488D40954A}">
            <xm:f>Tables!$B$17</xm:f>
            <x14:dxf>
              <fill>
                <patternFill>
                  <bgColor rgb="FFFF0000"/>
                </patternFill>
              </fill>
            </x14:dxf>
          </x14:cfRule>
          <xm:sqref>Q1916</xm:sqref>
        </x14:conditionalFormatting>
        <x14:conditionalFormatting xmlns:xm="http://schemas.microsoft.com/office/excel/2006/main">
          <x14:cfRule type="cellIs" priority="3113" operator="equal" id="{43680AC8-417E-43DA-9629-D943DC31A4C5}">
            <xm:f>Tables!$B$15</xm:f>
            <x14:dxf>
              <fill>
                <patternFill>
                  <bgColor rgb="FFFFFFCC"/>
                </patternFill>
              </fill>
            </x14:dxf>
          </x14:cfRule>
          <x14:cfRule type="cellIs" priority="3114" operator="equal" id="{8E0DCE6C-AB7A-4F18-8356-AE587791B53D}">
            <xm:f>Tables!$B$16</xm:f>
            <x14:dxf>
              <fill>
                <patternFill>
                  <bgColor rgb="FF92D050"/>
                </patternFill>
              </fill>
            </x14:dxf>
          </x14:cfRule>
          <x14:cfRule type="cellIs" priority="3115" operator="equal" id="{D732E527-EEB6-4B1D-A3B4-BC5BEEBF94C2}">
            <xm:f>Tables!$B$18</xm:f>
            <x14:dxf>
              <fill>
                <patternFill>
                  <bgColor rgb="FFFFC000"/>
                </patternFill>
              </fill>
            </x14:dxf>
          </x14:cfRule>
          <x14:cfRule type="cellIs" priority="3116" operator="equal" id="{3C9542F0-B872-4153-9000-6EEFD2FE3CBD}">
            <xm:f>Tables!$B$17</xm:f>
            <x14:dxf>
              <fill>
                <patternFill>
                  <bgColor rgb="FFFF0000"/>
                </patternFill>
              </fill>
            </x14:dxf>
          </x14:cfRule>
          <xm:sqref>Q1924</xm:sqref>
        </x14:conditionalFormatting>
        <x14:conditionalFormatting xmlns:xm="http://schemas.microsoft.com/office/excel/2006/main">
          <x14:cfRule type="cellIs" priority="3109" operator="equal" id="{5EC24E80-E72A-408D-B8A1-25F5A8CA0806}">
            <xm:f>Tables!$B$15</xm:f>
            <x14:dxf>
              <fill>
                <patternFill>
                  <bgColor rgb="FFFFFFCC"/>
                </patternFill>
              </fill>
            </x14:dxf>
          </x14:cfRule>
          <x14:cfRule type="cellIs" priority="3110" operator="equal" id="{87164018-9AAB-454F-9038-A9FA2C003849}">
            <xm:f>Tables!$B$16</xm:f>
            <x14:dxf>
              <fill>
                <patternFill>
                  <bgColor rgb="FF92D050"/>
                </patternFill>
              </fill>
            </x14:dxf>
          </x14:cfRule>
          <x14:cfRule type="cellIs" priority="3111" operator="equal" id="{2DC96259-9412-4F95-857B-BC8287355934}">
            <xm:f>Tables!$B$18</xm:f>
            <x14:dxf>
              <fill>
                <patternFill>
                  <bgColor rgb="FFFFC000"/>
                </patternFill>
              </fill>
            </x14:dxf>
          </x14:cfRule>
          <x14:cfRule type="cellIs" priority="3112" operator="equal" id="{89AFB10A-73C1-4750-9B80-338ABB800181}">
            <xm:f>Tables!$B$17</xm:f>
            <x14:dxf>
              <fill>
                <patternFill>
                  <bgColor rgb="FFFF0000"/>
                </patternFill>
              </fill>
            </x14:dxf>
          </x14:cfRule>
          <xm:sqref>M1924</xm:sqref>
        </x14:conditionalFormatting>
        <x14:conditionalFormatting xmlns:xm="http://schemas.microsoft.com/office/excel/2006/main">
          <x14:cfRule type="cellIs" priority="3105" operator="equal" id="{F9D7006E-CC31-4E28-852C-F0048E03FFC4}">
            <xm:f>Tables!$B$15</xm:f>
            <x14:dxf>
              <fill>
                <patternFill>
                  <bgColor rgb="FFFFFFCC"/>
                </patternFill>
              </fill>
            </x14:dxf>
          </x14:cfRule>
          <x14:cfRule type="cellIs" priority="3106" operator="equal" id="{459AE87F-6C7D-4DFD-A521-0E71AEADC1F7}">
            <xm:f>Tables!$B$16</xm:f>
            <x14:dxf>
              <fill>
                <patternFill>
                  <bgColor rgb="FF92D050"/>
                </patternFill>
              </fill>
            </x14:dxf>
          </x14:cfRule>
          <x14:cfRule type="cellIs" priority="3107" operator="equal" id="{483F91CD-E613-4FB3-9304-F937F7753160}">
            <xm:f>Tables!$B$18</xm:f>
            <x14:dxf>
              <fill>
                <patternFill>
                  <bgColor rgb="FFFFC000"/>
                </patternFill>
              </fill>
            </x14:dxf>
          </x14:cfRule>
          <x14:cfRule type="cellIs" priority="3108" operator="equal" id="{10DED597-2197-4C80-B2E2-60A81D2236BB}">
            <xm:f>Tables!$B$17</xm:f>
            <x14:dxf>
              <fill>
                <patternFill>
                  <bgColor rgb="FFFF0000"/>
                </patternFill>
              </fill>
            </x14:dxf>
          </x14:cfRule>
          <xm:sqref>M1932</xm:sqref>
        </x14:conditionalFormatting>
        <x14:conditionalFormatting xmlns:xm="http://schemas.microsoft.com/office/excel/2006/main">
          <x14:cfRule type="cellIs" priority="3101" operator="equal" id="{529A279F-7D57-4A62-AD80-AA70EA7E5810}">
            <xm:f>Tables!$B$15</xm:f>
            <x14:dxf>
              <fill>
                <patternFill>
                  <bgColor rgb="FFFFFFCC"/>
                </patternFill>
              </fill>
            </x14:dxf>
          </x14:cfRule>
          <x14:cfRule type="cellIs" priority="3102" operator="equal" id="{499FB114-F399-49D0-874B-A7B8A52FE47E}">
            <xm:f>Tables!$B$16</xm:f>
            <x14:dxf>
              <fill>
                <patternFill>
                  <bgColor rgb="FF92D050"/>
                </patternFill>
              </fill>
            </x14:dxf>
          </x14:cfRule>
          <x14:cfRule type="cellIs" priority="3103" operator="equal" id="{1B046F9C-FAA6-4A97-8515-949FFEA08F4D}">
            <xm:f>Tables!$B$18</xm:f>
            <x14:dxf>
              <fill>
                <patternFill>
                  <bgColor rgb="FFFFC000"/>
                </patternFill>
              </fill>
            </x14:dxf>
          </x14:cfRule>
          <x14:cfRule type="cellIs" priority="3104" operator="equal" id="{159E4482-3251-4294-93D0-897C909055E1}">
            <xm:f>Tables!$B$17</xm:f>
            <x14:dxf>
              <fill>
                <patternFill>
                  <bgColor rgb="FFFF0000"/>
                </patternFill>
              </fill>
            </x14:dxf>
          </x14:cfRule>
          <xm:sqref>Q1932</xm:sqref>
        </x14:conditionalFormatting>
        <x14:conditionalFormatting xmlns:xm="http://schemas.microsoft.com/office/excel/2006/main">
          <x14:cfRule type="cellIs" priority="1613" operator="equal" id="{42FFD459-76D0-489F-AB39-BE7D8C18EF77}">
            <xm:f>Tables!$B$15</xm:f>
            <x14:dxf>
              <fill>
                <patternFill>
                  <bgColor rgb="FFFFFFCC"/>
                </patternFill>
              </fill>
            </x14:dxf>
          </x14:cfRule>
          <x14:cfRule type="cellIs" priority="1614" operator="equal" id="{65B0D656-BE7D-4A9D-B6CF-4D5BE9DCFA16}">
            <xm:f>Tables!$B$16</xm:f>
            <x14:dxf>
              <fill>
                <patternFill>
                  <bgColor rgb="FF92D050"/>
                </patternFill>
              </fill>
            </x14:dxf>
          </x14:cfRule>
          <x14:cfRule type="cellIs" priority="1615" operator="equal" id="{2232BFB5-CFDB-4E22-81A5-C9A1904F3C2D}">
            <xm:f>Tables!$B$18</xm:f>
            <x14:dxf>
              <fill>
                <patternFill>
                  <bgColor rgb="FFFFC000"/>
                </patternFill>
              </fill>
            </x14:dxf>
          </x14:cfRule>
          <x14:cfRule type="cellIs" priority="1616" operator="equal" id="{67126AC2-E55E-4705-8CD8-41162F49A199}">
            <xm:f>Tables!$B$17</xm:f>
            <x14:dxf>
              <fill>
                <patternFill>
                  <bgColor rgb="FFFF0000"/>
                </patternFill>
              </fill>
            </x14:dxf>
          </x14:cfRule>
          <xm:sqref>M28</xm:sqref>
        </x14:conditionalFormatting>
        <x14:conditionalFormatting xmlns:xm="http://schemas.microsoft.com/office/excel/2006/main">
          <x14:cfRule type="cellIs" priority="1609" operator="equal" id="{0E116237-6123-4017-BF85-2C0CAF98C39A}">
            <xm:f>Tables!$B$15</xm:f>
            <x14:dxf>
              <fill>
                <patternFill>
                  <bgColor rgb="FFFFFFCC"/>
                </patternFill>
              </fill>
            </x14:dxf>
          </x14:cfRule>
          <x14:cfRule type="cellIs" priority="1610" operator="equal" id="{CFBF7BF2-A592-4E08-8CCD-2DDF70193624}">
            <xm:f>Tables!$B$16</xm:f>
            <x14:dxf>
              <fill>
                <patternFill>
                  <bgColor rgb="FF92D050"/>
                </patternFill>
              </fill>
            </x14:dxf>
          </x14:cfRule>
          <x14:cfRule type="cellIs" priority="1611" operator="equal" id="{16D99BC6-4C08-43AF-9EB8-28A14F9780F1}">
            <xm:f>Tables!$B$18</xm:f>
            <x14:dxf>
              <fill>
                <patternFill>
                  <bgColor rgb="FFFFC000"/>
                </patternFill>
              </fill>
            </x14:dxf>
          </x14:cfRule>
          <x14:cfRule type="cellIs" priority="1612" operator="equal" id="{6CC6666E-AC2A-4344-BC2C-D94BC69A7612}">
            <xm:f>Tables!$B$17</xm:f>
            <x14:dxf>
              <fill>
                <patternFill>
                  <bgColor rgb="FFFF0000"/>
                </patternFill>
              </fill>
            </x14:dxf>
          </x14:cfRule>
          <xm:sqref>Q28</xm:sqref>
        </x14:conditionalFormatting>
        <x14:conditionalFormatting xmlns:xm="http://schemas.microsoft.com/office/excel/2006/main">
          <x14:cfRule type="cellIs" priority="1605" operator="equal" id="{D8A643EB-435B-4620-A48C-A26E4B7DC079}">
            <xm:f>Tables!$B$15</xm:f>
            <x14:dxf>
              <fill>
                <patternFill>
                  <bgColor rgb="FFFFFFCC"/>
                </patternFill>
              </fill>
            </x14:dxf>
          </x14:cfRule>
          <x14:cfRule type="cellIs" priority="1606" operator="equal" id="{53FEBEA0-3306-45FC-B9D4-98EC9870EAEE}">
            <xm:f>Tables!$B$16</xm:f>
            <x14:dxf>
              <fill>
                <patternFill>
                  <bgColor rgb="FF92D050"/>
                </patternFill>
              </fill>
            </x14:dxf>
          </x14:cfRule>
          <x14:cfRule type="cellIs" priority="1607" operator="equal" id="{99F4305A-558E-4F3E-B742-AFCBC32357DE}">
            <xm:f>Tables!$B$18</xm:f>
            <x14:dxf>
              <fill>
                <patternFill>
                  <bgColor rgb="FFFFC000"/>
                </patternFill>
              </fill>
            </x14:dxf>
          </x14:cfRule>
          <x14:cfRule type="cellIs" priority="1608" operator="equal" id="{40572F11-703E-43A0-9987-5BF6D1F31DEC}">
            <xm:f>Tables!$B$17</xm:f>
            <x14:dxf>
              <fill>
                <patternFill>
                  <bgColor rgb="FFFF0000"/>
                </patternFill>
              </fill>
            </x14:dxf>
          </x14:cfRule>
          <xm:sqref>Q38</xm:sqref>
        </x14:conditionalFormatting>
        <x14:conditionalFormatting xmlns:xm="http://schemas.microsoft.com/office/excel/2006/main">
          <x14:cfRule type="cellIs" priority="1601" operator="equal" id="{369A3F9B-F2FC-4F3A-8845-56AA8F146308}">
            <xm:f>Tables!$B$15</xm:f>
            <x14:dxf>
              <fill>
                <patternFill>
                  <bgColor rgb="FFFFFFCC"/>
                </patternFill>
              </fill>
            </x14:dxf>
          </x14:cfRule>
          <x14:cfRule type="cellIs" priority="1602" operator="equal" id="{85EAE4F6-14EC-4C58-AA8B-ABEC9BD07845}">
            <xm:f>Tables!$B$16</xm:f>
            <x14:dxf>
              <fill>
                <patternFill>
                  <bgColor rgb="FF92D050"/>
                </patternFill>
              </fill>
            </x14:dxf>
          </x14:cfRule>
          <x14:cfRule type="cellIs" priority="1603" operator="equal" id="{44E2C960-26BD-4CC9-A4C4-F4DABBA61918}">
            <xm:f>Tables!$B$18</xm:f>
            <x14:dxf>
              <fill>
                <patternFill>
                  <bgColor rgb="FFFFC000"/>
                </patternFill>
              </fill>
            </x14:dxf>
          </x14:cfRule>
          <x14:cfRule type="cellIs" priority="1604" operator="equal" id="{377D0C9E-E6E3-4252-88E0-EF7855A1DA8D}">
            <xm:f>Tables!$B$17</xm:f>
            <x14:dxf>
              <fill>
                <patternFill>
                  <bgColor rgb="FFFF0000"/>
                </patternFill>
              </fill>
            </x14:dxf>
          </x14:cfRule>
          <xm:sqref>M38</xm:sqref>
        </x14:conditionalFormatting>
        <x14:conditionalFormatting xmlns:xm="http://schemas.microsoft.com/office/excel/2006/main">
          <x14:cfRule type="cellIs" priority="1597" operator="equal" id="{F67B37D0-4DA7-4D8C-9E19-71469A532494}">
            <xm:f>Tables!$B$15</xm:f>
            <x14:dxf>
              <fill>
                <patternFill>
                  <bgColor rgb="FFFFFFCC"/>
                </patternFill>
              </fill>
            </x14:dxf>
          </x14:cfRule>
          <x14:cfRule type="cellIs" priority="1598" operator="equal" id="{BE574A8F-F20F-486F-9DB2-A9A351A80AFC}">
            <xm:f>Tables!$B$16</xm:f>
            <x14:dxf>
              <fill>
                <patternFill>
                  <bgColor rgb="FF92D050"/>
                </patternFill>
              </fill>
            </x14:dxf>
          </x14:cfRule>
          <x14:cfRule type="cellIs" priority="1599" operator="equal" id="{6E130E87-020F-4FE9-848E-9637DEBCCE29}">
            <xm:f>Tables!$B$18</xm:f>
            <x14:dxf>
              <fill>
                <patternFill>
                  <bgColor rgb="FFFFC000"/>
                </patternFill>
              </fill>
            </x14:dxf>
          </x14:cfRule>
          <x14:cfRule type="cellIs" priority="1600" operator="equal" id="{53CC299B-B6B8-4233-A662-0976EFB59F15}">
            <xm:f>Tables!$B$17</xm:f>
            <x14:dxf>
              <fill>
                <patternFill>
                  <bgColor rgb="FFFF0000"/>
                </patternFill>
              </fill>
            </x14:dxf>
          </x14:cfRule>
          <xm:sqref>M48</xm:sqref>
        </x14:conditionalFormatting>
        <x14:conditionalFormatting xmlns:xm="http://schemas.microsoft.com/office/excel/2006/main">
          <x14:cfRule type="cellIs" priority="1593" operator="equal" id="{900D5EA4-20CF-4DD2-9EBA-9CB1B580DE61}">
            <xm:f>Tables!$B$15</xm:f>
            <x14:dxf>
              <fill>
                <patternFill>
                  <bgColor rgb="FFFFFFCC"/>
                </patternFill>
              </fill>
            </x14:dxf>
          </x14:cfRule>
          <x14:cfRule type="cellIs" priority="1594" operator="equal" id="{ADEED13C-0BC3-40C6-863A-957203B603A0}">
            <xm:f>Tables!$B$16</xm:f>
            <x14:dxf>
              <fill>
                <patternFill>
                  <bgColor rgb="FF92D050"/>
                </patternFill>
              </fill>
            </x14:dxf>
          </x14:cfRule>
          <x14:cfRule type="cellIs" priority="1595" operator="equal" id="{643CE188-B7C8-410B-91EA-3738BABCF901}">
            <xm:f>Tables!$B$18</xm:f>
            <x14:dxf>
              <fill>
                <patternFill>
                  <bgColor rgb="FFFFC000"/>
                </patternFill>
              </fill>
            </x14:dxf>
          </x14:cfRule>
          <x14:cfRule type="cellIs" priority="1596" operator="equal" id="{864AE93D-1CA6-446F-9AF5-6ADA10D95A64}">
            <xm:f>Tables!$B$17</xm:f>
            <x14:dxf>
              <fill>
                <patternFill>
                  <bgColor rgb="FFFF0000"/>
                </patternFill>
              </fill>
            </x14:dxf>
          </x14:cfRule>
          <xm:sqref>Q48</xm:sqref>
        </x14:conditionalFormatting>
        <x14:conditionalFormatting xmlns:xm="http://schemas.microsoft.com/office/excel/2006/main">
          <x14:cfRule type="cellIs" priority="1589" operator="equal" id="{C166C9FE-D5A6-4FD2-A0FC-DFF7D81D05E9}">
            <xm:f>Tables!$B$15</xm:f>
            <x14:dxf>
              <fill>
                <patternFill>
                  <bgColor rgb="FFFFFFCC"/>
                </patternFill>
              </fill>
            </x14:dxf>
          </x14:cfRule>
          <x14:cfRule type="cellIs" priority="1590" operator="equal" id="{8304182C-5D04-4838-AD30-F0AC2971CC8A}">
            <xm:f>Tables!$B$16</xm:f>
            <x14:dxf>
              <fill>
                <patternFill>
                  <bgColor rgb="FF92D050"/>
                </patternFill>
              </fill>
            </x14:dxf>
          </x14:cfRule>
          <x14:cfRule type="cellIs" priority="1591" operator="equal" id="{55A9BDA4-B8A7-4E0F-8ADB-DD7BF892FA00}">
            <xm:f>Tables!$B$18</xm:f>
            <x14:dxf>
              <fill>
                <patternFill>
                  <bgColor rgb="FFFFC000"/>
                </patternFill>
              </fill>
            </x14:dxf>
          </x14:cfRule>
          <x14:cfRule type="cellIs" priority="1592" operator="equal" id="{03697676-0087-4808-9C3D-FFB6B0EA6412}">
            <xm:f>Tables!$B$17</xm:f>
            <x14:dxf>
              <fill>
                <patternFill>
                  <bgColor rgb="FFFF0000"/>
                </patternFill>
              </fill>
            </x14:dxf>
          </x14:cfRule>
          <xm:sqref>Q58</xm:sqref>
        </x14:conditionalFormatting>
        <x14:conditionalFormatting xmlns:xm="http://schemas.microsoft.com/office/excel/2006/main">
          <x14:cfRule type="cellIs" priority="1585" operator="equal" id="{EDB54FF4-B38E-4225-8E28-9C8AC3233A62}">
            <xm:f>Tables!$B$15</xm:f>
            <x14:dxf>
              <fill>
                <patternFill>
                  <bgColor rgb="FFFFFFCC"/>
                </patternFill>
              </fill>
            </x14:dxf>
          </x14:cfRule>
          <x14:cfRule type="cellIs" priority="1586" operator="equal" id="{ED4C0D38-81AE-4FAA-A186-E249867391A0}">
            <xm:f>Tables!$B$16</xm:f>
            <x14:dxf>
              <fill>
                <patternFill>
                  <bgColor rgb="FF92D050"/>
                </patternFill>
              </fill>
            </x14:dxf>
          </x14:cfRule>
          <x14:cfRule type="cellIs" priority="1587" operator="equal" id="{094C661A-4BCF-4184-99F2-E4160F532053}">
            <xm:f>Tables!$B$18</xm:f>
            <x14:dxf>
              <fill>
                <patternFill>
                  <bgColor rgb="FFFFC000"/>
                </patternFill>
              </fill>
            </x14:dxf>
          </x14:cfRule>
          <x14:cfRule type="cellIs" priority="1588" operator="equal" id="{DA7149E8-DF5A-45BE-ACF3-CF1E5E0BFE9B}">
            <xm:f>Tables!$B$17</xm:f>
            <x14:dxf>
              <fill>
                <patternFill>
                  <bgColor rgb="FFFF0000"/>
                </patternFill>
              </fill>
            </x14:dxf>
          </x14:cfRule>
          <xm:sqref>M58</xm:sqref>
        </x14:conditionalFormatting>
        <x14:conditionalFormatting xmlns:xm="http://schemas.microsoft.com/office/excel/2006/main">
          <x14:cfRule type="cellIs" priority="1581" operator="equal" id="{DA80D0EC-9930-41C2-8947-62455A1EF6BD}">
            <xm:f>Tables!$B$15</xm:f>
            <x14:dxf>
              <fill>
                <patternFill>
                  <bgColor rgb="FFFFFFCC"/>
                </patternFill>
              </fill>
            </x14:dxf>
          </x14:cfRule>
          <x14:cfRule type="cellIs" priority="1582" operator="equal" id="{5A8B1305-959C-4412-BD95-F86E1440D727}">
            <xm:f>Tables!$B$16</xm:f>
            <x14:dxf>
              <fill>
                <patternFill>
                  <bgColor rgb="FF92D050"/>
                </patternFill>
              </fill>
            </x14:dxf>
          </x14:cfRule>
          <x14:cfRule type="cellIs" priority="1583" operator="equal" id="{438DAD9B-4E4E-4AC5-BDBA-3029AC438C06}">
            <xm:f>Tables!$B$18</xm:f>
            <x14:dxf>
              <fill>
                <patternFill>
                  <bgColor rgb="FFFFC000"/>
                </patternFill>
              </fill>
            </x14:dxf>
          </x14:cfRule>
          <x14:cfRule type="cellIs" priority="1584" operator="equal" id="{8A561DAE-3DDE-4CF0-A4F6-35477DA6A245}">
            <xm:f>Tables!$B$17</xm:f>
            <x14:dxf>
              <fill>
                <patternFill>
                  <bgColor rgb="FFFF0000"/>
                </patternFill>
              </fill>
            </x14:dxf>
          </x14:cfRule>
          <xm:sqref>M68</xm:sqref>
        </x14:conditionalFormatting>
        <x14:conditionalFormatting xmlns:xm="http://schemas.microsoft.com/office/excel/2006/main">
          <x14:cfRule type="cellIs" priority="1577" operator="equal" id="{60C82582-01F8-4C6B-8A49-3E41AF91FB92}">
            <xm:f>Tables!$B$15</xm:f>
            <x14:dxf>
              <fill>
                <patternFill>
                  <bgColor rgb="FFFFFFCC"/>
                </patternFill>
              </fill>
            </x14:dxf>
          </x14:cfRule>
          <x14:cfRule type="cellIs" priority="1578" operator="equal" id="{03ADA65B-3FDB-45DC-AED4-362EA8DFA05E}">
            <xm:f>Tables!$B$16</xm:f>
            <x14:dxf>
              <fill>
                <patternFill>
                  <bgColor rgb="FF92D050"/>
                </patternFill>
              </fill>
            </x14:dxf>
          </x14:cfRule>
          <x14:cfRule type="cellIs" priority="1579" operator="equal" id="{5B84258C-277C-4BF7-B44D-90B3335B36EB}">
            <xm:f>Tables!$B$18</xm:f>
            <x14:dxf>
              <fill>
                <patternFill>
                  <bgColor rgb="FFFFC000"/>
                </patternFill>
              </fill>
            </x14:dxf>
          </x14:cfRule>
          <x14:cfRule type="cellIs" priority="1580" operator="equal" id="{AF161B0D-2923-437E-B70F-B5475EADD58C}">
            <xm:f>Tables!$B$17</xm:f>
            <x14:dxf>
              <fill>
                <patternFill>
                  <bgColor rgb="FFFF0000"/>
                </patternFill>
              </fill>
            </x14:dxf>
          </x14:cfRule>
          <xm:sqref>Q68</xm:sqref>
        </x14:conditionalFormatting>
        <x14:conditionalFormatting xmlns:xm="http://schemas.microsoft.com/office/excel/2006/main">
          <x14:cfRule type="cellIs" priority="1573" operator="equal" id="{47F5E435-E3D0-4502-95CA-A97A900F6563}">
            <xm:f>Tables!$B$15</xm:f>
            <x14:dxf>
              <fill>
                <patternFill>
                  <bgColor rgb="FFFFFFCC"/>
                </patternFill>
              </fill>
            </x14:dxf>
          </x14:cfRule>
          <x14:cfRule type="cellIs" priority="1574" operator="equal" id="{B7712EC8-19F3-4B84-A61A-DF3D077BA797}">
            <xm:f>Tables!$B$16</xm:f>
            <x14:dxf>
              <fill>
                <patternFill>
                  <bgColor rgb="FF92D050"/>
                </patternFill>
              </fill>
            </x14:dxf>
          </x14:cfRule>
          <x14:cfRule type="cellIs" priority="1575" operator="equal" id="{B871FD10-0F7D-428D-B662-70FC0EE5476D}">
            <xm:f>Tables!$B$18</xm:f>
            <x14:dxf>
              <fill>
                <patternFill>
                  <bgColor rgb="FFFFC000"/>
                </patternFill>
              </fill>
            </x14:dxf>
          </x14:cfRule>
          <x14:cfRule type="cellIs" priority="1576" operator="equal" id="{F94ED5DE-9749-4427-80CC-57FCF46C959C}">
            <xm:f>Tables!$B$17</xm:f>
            <x14:dxf>
              <fill>
                <patternFill>
                  <bgColor rgb="FFFF0000"/>
                </patternFill>
              </fill>
            </x14:dxf>
          </x14:cfRule>
          <xm:sqref>Q77</xm:sqref>
        </x14:conditionalFormatting>
        <x14:conditionalFormatting xmlns:xm="http://schemas.microsoft.com/office/excel/2006/main">
          <x14:cfRule type="cellIs" priority="1569" operator="equal" id="{32C7D12E-43BB-4253-8DEE-5FE801DEDD8E}">
            <xm:f>Tables!$B$15</xm:f>
            <x14:dxf>
              <fill>
                <patternFill>
                  <bgColor rgb="FFFFFFCC"/>
                </patternFill>
              </fill>
            </x14:dxf>
          </x14:cfRule>
          <x14:cfRule type="cellIs" priority="1570" operator="equal" id="{D88154CC-D89F-49C6-BFBF-5A47C0B87A35}">
            <xm:f>Tables!$B$16</xm:f>
            <x14:dxf>
              <fill>
                <patternFill>
                  <bgColor rgb="FF92D050"/>
                </patternFill>
              </fill>
            </x14:dxf>
          </x14:cfRule>
          <x14:cfRule type="cellIs" priority="1571" operator="equal" id="{04579AD6-4067-4ABD-87D8-E3CECC47BCDC}">
            <xm:f>Tables!$B$18</xm:f>
            <x14:dxf>
              <fill>
                <patternFill>
                  <bgColor rgb="FFFFC000"/>
                </patternFill>
              </fill>
            </x14:dxf>
          </x14:cfRule>
          <x14:cfRule type="cellIs" priority="1572" operator="equal" id="{12705E30-F6A3-4320-ABED-FFEB6278FA8A}">
            <xm:f>Tables!$B$17</xm:f>
            <x14:dxf>
              <fill>
                <patternFill>
                  <bgColor rgb="FFFF0000"/>
                </patternFill>
              </fill>
            </x14:dxf>
          </x14:cfRule>
          <xm:sqref>M77</xm:sqref>
        </x14:conditionalFormatting>
        <x14:conditionalFormatting xmlns:xm="http://schemas.microsoft.com/office/excel/2006/main">
          <x14:cfRule type="cellIs" priority="1565" operator="equal" id="{26EFDCB9-3B77-4EC7-97FB-503616511453}">
            <xm:f>Tables!$B$15</xm:f>
            <x14:dxf>
              <fill>
                <patternFill>
                  <bgColor rgb="FFFFFFCC"/>
                </patternFill>
              </fill>
            </x14:dxf>
          </x14:cfRule>
          <x14:cfRule type="cellIs" priority="1566" operator="equal" id="{0CA51D7D-129A-4CDA-8C4D-365EA5DB3680}">
            <xm:f>Tables!$B$16</xm:f>
            <x14:dxf>
              <fill>
                <patternFill>
                  <bgColor rgb="FF92D050"/>
                </patternFill>
              </fill>
            </x14:dxf>
          </x14:cfRule>
          <x14:cfRule type="cellIs" priority="1567" operator="equal" id="{D6E27E28-DC75-4FFA-84D7-F557F9BD67B7}">
            <xm:f>Tables!$B$18</xm:f>
            <x14:dxf>
              <fill>
                <patternFill>
                  <bgColor rgb="FFFFC000"/>
                </patternFill>
              </fill>
            </x14:dxf>
          </x14:cfRule>
          <x14:cfRule type="cellIs" priority="1568" operator="equal" id="{E2E3C618-FCA3-4148-AB2A-FB742F5A6C28}">
            <xm:f>Tables!$B$17</xm:f>
            <x14:dxf>
              <fill>
                <patternFill>
                  <bgColor rgb="FFFF0000"/>
                </patternFill>
              </fill>
            </x14:dxf>
          </x14:cfRule>
          <xm:sqref>M86</xm:sqref>
        </x14:conditionalFormatting>
        <x14:conditionalFormatting xmlns:xm="http://schemas.microsoft.com/office/excel/2006/main">
          <x14:cfRule type="cellIs" priority="1561" operator="equal" id="{7C096860-E0C5-44D6-ACE8-F53C34C05DE3}">
            <xm:f>Tables!$B$15</xm:f>
            <x14:dxf>
              <fill>
                <patternFill>
                  <bgColor rgb="FFFFFFCC"/>
                </patternFill>
              </fill>
            </x14:dxf>
          </x14:cfRule>
          <x14:cfRule type="cellIs" priority="1562" operator="equal" id="{7FD3AA1A-5C0C-43BB-B7D0-35EE0897A377}">
            <xm:f>Tables!$B$16</xm:f>
            <x14:dxf>
              <fill>
                <patternFill>
                  <bgColor rgb="FF92D050"/>
                </patternFill>
              </fill>
            </x14:dxf>
          </x14:cfRule>
          <x14:cfRule type="cellIs" priority="1563" operator="equal" id="{1C3C0832-252F-42E4-B409-E9989B8AD5D8}">
            <xm:f>Tables!$B$18</xm:f>
            <x14:dxf>
              <fill>
                <patternFill>
                  <bgColor rgb="FFFFC000"/>
                </patternFill>
              </fill>
            </x14:dxf>
          </x14:cfRule>
          <x14:cfRule type="cellIs" priority="1564" operator="equal" id="{742150AD-7A65-422F-B2C8-18D37E62DEDF}">
            <xm:f>Tables!$B$17</xm:f>
            <x14:dxf>
              <fill>
                <patternFill>
                  <bgColor rgb="FFFF0000"/>
                </patternFill>
              </fill>
            </x14:dxf>
          </x14:cfRule>
          <xm:sqref>Q86</xm:sqref>
        </x14:conditionalFormatting>
        <x14:conditionalFormatting xmlns:xm="http://schemas.microsoft.com/office/excel/2006/main">
          <x14:cfRule type="cellIs" priority="1557" operator="equal" id="{2804D421-A7A9-48C7-96DB-9D19A0F616B8}">
            <xm:f>Tables!$B$15</xm:f>
            <x14:dxf>
              <fill>
                <patternFill>
                  <bgColor rgb="FFFFFFCC"/>
                </patternFill>
              </fill>
            </x14:dxf>
          </x14:cfRule>
          <x14:cfRule type="cellIs" priority="1558" operator="equal" id="{A2DAFAA0-089F-41D6-B109-307D3A7230DD}">
            <xm:f>Tables!$B$16</xm:f>
            <x14:dxf>
              <fill>
                <patternFill>
                  <bgColor rgb="FF92D050"/>
                </patternFill>
              </fill>
            </x14:dxf>
          </x14:cfRule>
          <x14:cfRule type="cellIs" priority="1559" operator="equal" id="{A750EB20-2B48-4D0F-8E9C-1C054A9CB9D9}">
            <xm:f>Tables!$B$18</xm:f>
            <x14:dxf>
              <fill>
                <patternFill>
                  <bgColor rgb="FFFFC000"/>
                </patternFill>
              </fill>
            </x14:dxf>
          </x14:cfRule>
          <x14:cfRule type="cellIs" priority="1560" operator="equal" id="{9E81FB9F-EAD1-489C-9E75-DAC491ED495A}">
            <xm:f>Tables!$B$17</xm:f>
            <x14:dxf>
              <fill>
                <patternFill>
                  <bgColor rgb="FFFF0000"/>
                </patternFill>
              </fill>
            </x14:dxf>
          </x14:cfRule>
          <xm:sqref>Q96</xm:sqref>
        </x14:conditionalFormatting>
        <x14:conditionalFormatting xmlns:xm="http://schemas.microsoft.com/office/excel/2006/main">
          <x14:cfRule type="cellIs" priority="1553" operator="equal" id="{CDB8B611-90D3-4FA8-B4E1-5716F5FA6244}">
            <xm:f>Tables!$B$15</xm:f>
            <x14:dxf>
              <fill>
                <patternFill>
                  <bgColor rgb="FFFFFFCC"/>
                </patternFill>
              </fill>
            </x14:dxf>
          </x14:cfRule>
          <x14:cfRule type="cellIs" priority="1554" operator="equal" id="{742456B2-59CE-4303-9D46-C9DA896F3F6C}">
            <xm:f>Tables!$B$16</xm:f>
            <x14:dxf>
              <fill>
                <patternFill>
                  <bgColor rgb="FF92D050"/>
                </patternFill>
              </fill>
            </x14:dxf>
          </x14:cfRule>
          <x14:cfRule type="cellIs" priority="1555" operator="equal" id="{B9B3C7A4-FBC7-46D2-B542-BA60ACD785F7}">
            <xm:f>Tables!$B$18</xm:f>
            <x14:dxf>
              <fill>
                <patternFill>
                  <bgColor rgb="FFFFC000"/>
                </patternFill>
              </fill>
            </x14:dxf>
          </x14:cfRule>
          <x14:cfRule type="cellIs" priority="1556" operator="equal" id="{B8C0EB45-72B3-49AA-9D98-39409715208F}">
            <xm:f>Tables!$B$17</xm:f>
            <x14:dxf>
              <fill>
                <patternFill>
                  <bgColor rgb="FFFF0000"/>
                </patternFill>
              </fill>
            </x14:dxf>
          </x14:cfRule>
          <xm:sqref>M96</xm:sqref>
        </x14:conditionalFormatting>
        <x14:conditionalFormatting xmlns:xm="http://schemas.microsoft.com/office/excel/2006/main">
          <x14:cfRule type="cellIs" priority="1549" operator="equal" id="{53D527E4-0A1B-49A6-B65C-B1FEF6C8A7B3}">
            <xm:f>Tables!$B$15</xm:f>
            <x14:dxf>
              <fill>
                <patternFill>
                  <bgColor rgb="FFFFFFCC"/>
                </patternFill>
              </fill>
            </x14:dxf>
          </x14:cfRule>
          <x14:cfRule type="cellIs" priority="1550" operator="equal" id="{495DED22-1F3F-4296-BF78-0EF0DAE06B40}">
            <xm:f>Tables!$B$16</xm:f>
            <x14:dxf>
              <fill>
                <patternFill>
                  <bgColor rgb="FF92D050"/>
                </patternFill>
              </fill>
            </x14:dxf>
          </x14:cfRule>
          <x14:cfRule type="cellIs" priority="1551" operator="equal" id="{0FFFB994-B72E-4910-9992-54918BE59902}">
            <xm:f>Tables!$B$18</xm:f>
            <x14:dxf>
              <fill>
                <patternFill>
                  <bgColor rgb="FFFFC000"/>
                </patternFill>
              </fill>
            </x14:dxf>
          </x14:cfRule>
          <x14:cfRule type="cellIs" priority="1552" operator="equal" id="{0CDA2801-6676-4374-ACBD-0C22BC2B79BF}">
            <xm:f>Tables!$B$17</xm:f>
            <x14:dxf>
              <fill>
                <patternFill>
                  <bgColor rgb="FFFF0000"/>
                </patternFill>
              </fill>
            </x14:dxf>
          </x14:cfRule>
          <xm:sqref>M105</xm:sqref>
        </x14:conditionalFormatting>
        <x14:conditionalFormatting xmlns:xm="http://schemas.microsoft.com/office/excel/2006/main">
          <x14:cfRule type="cellIs" priority="1545" operator="equal" id="{E9039994-5C3B-4BE8-AF1E-64F438748B46}">
            <xm:f>Tables!$B$15</xm:f>
            <x14:dxf>
              <fill>
                <patternFill>
                  <bgColor rgb="FFFFFFCC"/>
                </patternFill>
              </fill>
            </x14:dxf>
          </x14:cfRule>
          <x14:cfRule type="cellIs" priority="1546" operator="equal" id="{59AECFF2-80B6-4712-BBEE-4007F3826599}">
            <xm:f>Tables!$B$16</xm:f>
            <x14:dxf>
              <fill>
                <patternFill>
                  <bgColor rgb="FF92D050"/>
                </patternFill>
              </fill>
            </x14:dxf>
          </x14:cfRule>
          <x14:cfRule type="cellIs" priority="1547" operator="equal" id="{2A5AD5FD-445A-4894-BBB9-7D29969FEC8A}">
            <xm:f>Tables!$B$18</xm:f>
            <x14:dxf>
              <fill>
                <patternFill>
                  <bgColor rgb="FFFFC000"/>
                </patternFill>
              </fill>
            </x14:dxf>
          </x14:cfRule>
          <x14:cfRule type="cellIs" priority="1548" operator="equal" id="{4631EAFC-4105-4FB9-B627-92DADC936C91}">
            <xm:f>Tables!$B$17</xm:f>
            <x14:dxf>
              <fill>
                <patternFill>
                  <bgColor rgb="FFFF0000"/>
                </patternFill>
              </fill>
            </x14:dxf>
          </x14:cfRule>
          <xm:sqref>Q105</xm:sqref>
        </x14:conditionalFormatting>
        <x14:conditionalFormatting xmlns:xm="http://schemas.microsoft.com/office/excel/2006/main">
          <x14:cfRule type="cellIs" priority="1541" operator="equal" id="{E2645847-81EF-4B88-858E-5FA8F7608AD5}">
            <xm:f>Tables!$B$15</xm:f>
            <x14:dxf>
              <fill>
                <patternFill>
                  <bgColor rgb="FFFFFFCC"/>
                </patternFill>
              </fill>
            </x14:dxf>
          </x14:cfRule>
          <x14:cfRule type="cellIs" priority="1542" operator="equal" id="{7B16E791-C427-4EE1-AD39-F1AC4E33D3BB}">
            <xm:f>Tables!$B$16</xm:f>
            <x14:dxf>
              <fill>
                <patternFill>
                  <bgColor rgb="FF92D050"/>
                </patternFill>
              </fill>
            </x14:dxf>
          </x14:cfRule>
          <x14:cfRule type="cellIs" priority="1543" operator="equal" id="{18682BEC-BBBE-493A-B338-C706FEC999FB}">
            <xm:f>Tables!$B$18</xm:f>
            <x14:dxf>
              <fill>
                <patternFill>
                  <bgColor rgb="FFFFC000"/>
                </patternFill>
              </fill>
            </x14:dxf>
          </x14:cfRule>
          <x14:cfRule type="cellIs" priority="1544" operator="equal" id="{24826ED7-EC08-4975-9220-A405F29C1AF3}">
            <xm:f>Tables!$B$17</xm:f>
            <x14:dxf>
              <fill>
                <patternFill>
                  <bgColor rgb="FFFF0000"/>
                </patternFill>
              </fill>
            </x14:dxf>
          </x14:cfRule>
          <xm:sqref>Q158</xm:sqref>
        </x14:conditionalFormatting>
        <x14:conditionalFormatting xmlns:xm="http://schemas.microsoft.com/office/excel/2006/main">
          <x14:cfRule type="cellIs" priority="1537" operator="equal" id="{46A186F5-5A34-478C-BEA0-E2418A583C3E}">
            <xm:f>Tables!$B$15</xm:f>
            <x14:dxf>
              <fill>
                <patternFill>
                  <bgColor rgb="FFFFFFCC"/>
                </patternFill>
              </fill>
            </x14:dxf>
          </x14:cfRule>
          <x14:cfRule type="cellIs" priority="1538" operator="equal" id="{04BEE1A3-3C4E-4379-A2C6-B73FEBB73C02}">
            <xm:f>Tables!$B$16</xm:f>
            <x14:dxf>
              <fill>
                <patternFill>
                  <bgColor rgb="FF92D050"/>
                </patternFill>
              </fill>
            </x14:dxf>
          </x14:cfRule>
          <x14:cfRule type="cellIs" priority="1539" operator="equal" id="{D47AD9C4-A027-435D-A6C9-AEFDF5D588BE}">
            <xm:f>Tables!$B$18</xm:f>
            <x14:dxf>
              <fill>
                <patternFill>
                  <bgColor rgb="FFFFC000"/>
                </patternFill>
              </fill>
            </x14:dxf>
          </x14:cfRule>
          <x14:cfRule type="cellIs" priority="1540" operator="equal" id="{24AF8A64-D2A9-4122-86D1-0314EEF3F0F8}">
            <xm:f>Tables!$B$17</xm:f>
            <x14:dxf>
              <fill>
                <patternFill>
                  <bgColor rgb="FFFF0000"/>
                </patternFill>
              </fill>
            </x14:dxf>
          </x14:cfRule>
          <xm:sqref>M158</xm:sqref>
        </x14:conditionalFormatting>
        <x14:conditionalFormatting xmlns:xm="http://schemas.microsoft.com/office/excel/2006/main">
          <x14:cfRule type="cellIs" priority="1533" operator="equal" id="{8236F79C-6689-4545-A16A-FBE4F46A5215}">
            <xm:f>Tables!$B$15</xm:f>
            <x14:dxf>
              <fill>
                <patternFill>
                  <bgColor rgb="FFFFFFCC"/>
                </patternFill>
              </fill>
            </x14:dxf>
          </x14:cfRule>
          <x14:cfRule type="cellIs" priority="1534" operator="equal" id="{1EC5A29D-F0DF-4349-8DA8-168CCCC59740}">
            <xm:f>Tables!$B$16</xm:f>
            <x14:dxf>
              <fill>
                <patternFill>
                  <bgColor rgb="FF92D050"/>
                </patternFill>
              </fill>
            </x14:dxf>
          </x14:cfRule>
          <x14:cfRule type="cellIs" priority="1535" operator="equal" id="{33B961C7-2839-4CA3-9FE6-45EF9AA30317}">
            <xm:f>Tables!$B$18</xm:f>
            <x14:dxf>
              <fill>
                <patternFill>
                  <bgColor rgb="FFFFC000"/>
                </patternFill>
              </fill>
            </x14:dxf>
          </x14:cfRule>
          <x14:cfRule type="cellIs" priority="1536" operator="equal" id="{24A12541-A5BD-4E75-9016-F66AFE614FE9}">
            <xm:f>Tables!$B$17</xm:f>
            <x14:dxf>
              <fill>
                <patternFill>
                  <bgColor rgb="FFFF0000"/>
                </patternFill>
              </fill>
            </x14:dxf>
          </x14:cfRule>
          <xm:sqref>M167</xm:sqref>
        </x14:conditionalFormatting>
        <x14:conditionalFormatting xmlns:xm="http://schemas.microsoft.com/office/excel/2006/main">
          <x14:cfRule type="cellIs" priority="1529" operator="equal" id="{1A3F9556-2A1A-4D8A-B3EF-C2F286C2C34B}">
            <xm:f>Tables!$B$15</xm:f>
            <x14:dxf>
              <fill>
                <patternFill>
                  <bgColor rgb="FFFFFFCC"/>
                </patternFill>
              </fill>
            </x14:dxf>
          </x14:cfRule>
          <x14:cfRule type="cellIs" priority="1530" operator="equal" id="{84344EF3-E401-40AC-A6E4-44101CB52004}">
            <xm:f>Tables!$B$16</xm:f>
            <x14:dxf>
              <fill>
                <patternFill>
                  <bgColor rgb="FF92D050"/>
                </patternFill>
              </fill>
            </x14:dxf>
          </x14:cfRule>
          <x14:cfRule type="cellIs" priority="1531" operator="equal" id="{45BA7BBC-6A01-47D0-9FE7-ABB37A3121D9}">
            <xm:f>Tables!$B$18</xm:f>
            <x14:dxf>
              <fill>
                <patternFill>
                  <bgColor rgb="FFFFC000"/>
                </patternFill>
              </fill>
            </x14:dxf>
          </x14:cfRule>
          <x14:cfRule type="cellIs" priority="1532" operator="equal" id="{0C9F4E2A-D5E3-4107-AB12-A98A37DA5EF1}">
            <xm:f>Tables!$B$17</xm:f>
            <x14:dxf>
              <fill>
                <patternFill>
                  <bgColor rgb="FFFF0000"/>
                </patternFill>
              </fill>
            </x14:dxf>
          </x14:cfRule>
          <xm:sqref>Q167</xm:sqref>
        </x14:conditionalFormatting>
        <x14:conditionalFormatting xmlns:xm="http://schemas.microsoft.com/office/excel/2006/main">
          <x14:cfRule type="cellIs" priority="1525" operator="equal" id="{3A2503A7-6EA3-46B2-A358-8AE61FCE3EB8}">
            <xm:f>Tables!$B$15</xm:f>
            <x14:dxf>
              <fill>
                <patternFill>
                  <bgColor rgb="FFFFFFCC"/>
                </patternFill>
              </fill>
            </x14:dxf>
          </x14:cfRule>
          <x14:cfRule type="cellIs" priority="1526" operator="equal" id="{72A27BC3-D2FB-4026-A41A-2182267E21AA}">
            <xm:f>Tables!$B$16</xm:f>
            <x14:dxf>
              <fill>
                <patternFill>
                  <bgColor rgb="FF92D050"/>
                </patternFill>
              </fill>
            </x14:dxf>
          </x14:cfRule>
          <x14:cfRule type="cellIs" priority="1527" operator="equal" id="{75832C18-4D77-476D-948D-B4DF2329E704}">
            <xm:f>Tables!$B$18</xm:f>
            <x14:dxf>
              <fill>
                <patternFill>
                  <bgColor rgb="FFFFC000"/>
                </patternFill>
              </fill>
            </x14:dxf>
          </x14:cfRule>
          <x14:cfRule type="cellIs" priority="1528" operator="equal" id="{1577E4FC-3B51-4F60-9C76-793CCFD1F74B}">
            <xm:f>Tables!$B$17</xm:f>
            <x14:dxf>
              <fill>
                <patternFill>
                  <bgColor rgb="FFFF0000"/>
                </patternFill>
              </fill>
            </x14:dxf>
          </x14:cfRule>
          <xm:sqref>Q176</xm:sqref>
        </x14:conditionalFormatting>
        <x14:conditionalFormatting xmlns:xm="http://schemas.microsoft.com/office/excel/2006/main">
          <x14:cfRule type="cellIs" priority="1521" operator="equal" id="{7A3F06F3-6783-43AC-8F8C-4E28BBE4D47A}">
            <xm:f>Tables!$B$15</xm:f>
            <x14:dxf>
              <fill>
                <patternFill>
                  <bgColor rgb="FFFFFFCC"/>
                </patternFill>
              </fill>
            </x14:dxf>
          </x14:cfRule>
          <x14:cfRule type="cellIs" priority="1522" operator="equal" id="{9ADC3197-EC38-4FCF-8EF9-B5DB36DD272B}">
            <xm:f>Tables!$B$16</xm:f>
            <x14:dxf>
              <fill>
                <patternFill>
                  <bgColor rgb="FF92D050"/>
                </patternFill>
              </fill>
            </x14:dxf>
          </x14:cfRule>
          <x14:cfRule type="cellIs" priority="1523" operator="equal" id="{3200FE85-97A2-45C0-BFEA-DB1449EED1A1}">
            <xm:f>Tables!$B$18</xm:f>
            <x14:dxf>
              <fill>
                <patternFill>
                  <bgColor rgb="FFFFC000"/>
                </patternFill>
              </fill>
            </x14:dxf>
          </x14:cfRule>
          <x14:cfRule type="cellIs" priority="1524" operator="equal" id="{F83FDB64-C285-4D38-B96E-A9E20D2F8670}">
            <xm:f>Tables!$B$17</xm:f>
            <x14:dxf>
              <fill>
                <patternFill>
                  <bgColor rgb="FFFF0000"/>
                </patternFill>
              </fill>
            </x14:dxf>
          </x14:cfRule>
          <xm:sqref>M176</xm:sqref>
        </x14:conditionalFormatting>
        <x14:conditionalFormatting xmlns:xm="http://schemas.microsoft.com/office/excel/2006/main">
          <x14:cfRule type="cellIs" priority="1517" operator="equal" id="{2BA95A61-92E3-4A65-A53D-71F271886A7F}">
            <xm:f>Tables!$B$15</xm:f>
            <x14:dxf>
              <fill>
                <patternFill>
                  <bgColor rgb="FFFFFFCC"/>
                </patternFill>
              </fill>
            </x14:dxf>
          </x14:cfRule>
          <x14:cfRule type="cellIs" priority="1518" operator="equal" id="{F1265003-947F-41AF-8E37-F36869C39279}">
            <xm:f>Tables!$B$16</xm:f>
            <x14:dxf>
              <fill>
                <patternFill>
                  <bgColor rgb="FF92D050"/>
                </patternFill>
              </fill>
            </x14:dxf>
          </x14:cfRule>
          <x14:cfRule type="cellIs" priority="1519" operator="equal" id="{7103C42C-0AB7-420C-9F32-460654A20FD9}">
            <xm:f>Tables!$B$18</xm:f>
            <x14:dxf>
              <fill>
                <patternFill>
                  <bgColor rgb="FFFFC000"/>
                </patternFill>
              </fill>
            </x14:dxf>
          </x14:cfRule>
          <x14:cfRule type="cellIs" priority="1520" operator="equal" id="{80DE5D2A-9197-4059-B0F1-2E6EFAFDE4C4}">
            <xm:f>Tables!$B$17</xm:f>
            <x14:dxf>
              <fill>
                <patternFill>
                  <bgColor rgb="FFFF0000"/>
                </patternFill>
              </fill>
            </x14:dxf>
          </x14:cfRule>
          <xm:sqref>M185</xm:sqref>
        </x14:conditionalFormatting>
        <x14:conditionalFormatting xmlns:xm="http://schemas.microsoft.com/office/excel/2006/main">
          <x14:cfRule type="cellIs" priority="1513" operator="equal" id="{DAF59361-BE9B-4509-BAF5-69DD7CEAFDB7}">
            <xm:f>Tables!$B$15</xm:f>
            <x14:dxf>
              <fill>
                <patternFill>
                  <bgColor rgb="FFFFFFCC"/>
                </patternFill>
              </fill>
            </x14:dxf>
          </x14:cfRule>
          <x14:cfRule type="cellIs" priority="1514" operator="equal" id="{C8E3C3F1-286B-4733-B3F8-EA99C1EEC662}">
            <xm:f>Tables!$B$16</xm:f>
            <x14:dxf>
              <fill>
                <patternFill>
                  <bgColor rgb="FF92D050"/>
                </patternFill>
              </fill>
            </x14:dxf>
          </x14:cfRule>
          <x14:cfRule type="cellIs" priority="1515" operator="equal" id="{DC461251-1DE1-486E-85A6-09527EE1F18A}">
            <xm:f>Tables!$B$18</xm:f>
            <x14:dxf>
              <fill>
                <patternFill>
                  <bgColor rgb="FFFFC000"/>
                </patternFill>
              </fill>
            </x14:dxf>
          </x14:cfRule>
          <x14:cfRule type="cellIs" priority="1516" operator="equal" id="{DB825FC6-9C57-4F68-B075-27914DD79D3F}">
            <xm:f>Tables!$B$17</xm:f>
            <x14:dxf>
              <fill>
                <patternFill>
                  <bgColor rgb="FFFF0000"/>
                </patternFill>
              </fill>
            </x14:dxf>
          </x14:cfRule>
          <xm:sqref>Q185</xm:sqref>
        </x14:conditionalFormatting>
        <x14:conditionalFormatting xmlns:xm="http://schemas.microsoft.com/office/excel/2006/main">
          <x14:cfRule type="cellIs" priority="1509" operator="equal" id="{BA8BADB9-C832-41CC-8DC8-407161F48A65}">
            <xm:f>Tables!$B$15</xm:f>
            <x14:dxf>
              <fill>
                <patternFill>
                  <bgColor rgb="FFFFFFCC"/>
                </patternFill>
              </fill>
            </x14:dxf>
          </x14:cfRule>
          <x14:cfRule type="cellIs" priority="1510" operator="equal" id="{BC80573D-2E60-4DC4-B33D-55D2C586116C}">
            <xm:f>Tables!$B$16</xm:f>
            <x14:dxf>
              <fill>
                <patternFill>
                  <bgColor rgb="FF92D050"/>
                </patternFill>
              </fill>
            </x14:dxf>
          </x14:cfRule>
          <x14:cfRule type="cellIs" priority="1511" operator="equal" id="{5B457F54-CC64-400B-9424-64865A873E29}">
            <xm:f>Tables!$B$18</xm:f>
            <x14:dxf>
              <fill>
                <patternFill>
                  <bgColor rgb="FFFFC000"/>
                </patternFill>
              </fill>
            </x14:dxf>
          </x14:cfRule>
          <x14:cfRule type="cellIs" priority="1512" operator="equal" id="{3DAEAE18-BA6F-466A-903A-3806A15FA5EE}">
            <xm:f>Tables!$B$17</xm:f>
            <x14:dxf>
              <fill>
                <patternFill>
                  <bgColor rgb="FFFF0000"/>
                </patternFill>
              </fill>
            </x14:dxf>
          </x14:cfRule>
          <xm:sqref>Q207</xm:sqref>
        </x14:conditionalFormatting>
        <x14:conditionalFormatting xmlns:xm="http://schemas.microsoft.com/office/excel/2006/main">
          <x14:cfRule type="cellIs" priority="1505" operator="equal" id="{D98F89A2-1BD7-4DA3-BCC5-30C6041AD53C}">
            <xm:f>Tables!$B$15</xm:f>
            <x14:dxf>
              <fill>
                <patternFill>
                  <bgColor rgb="FFFFFFCC"/>
                </patternFill>
              </fill>
            </x14:dxf>
          </x14:cfRule>
          <x14:cfRule type="cellIs" priority="1506" operator="equal" id="{88426E30-C956-4E43-BB31-16D35317D5C5}">
            <xm:f>Tables!$B$16</xm:f>
            <x14:dxf>
              <fill>
                <patternFill>
                  <bgColor rgb="FF92D050"/>
                </patternFill>
              </fill>
            </x14:dxf>
          </x14:cfRule>
          <x14:cfRule type="cellIs" priority="1507" operator="equal" id="{2A507BFD-DA6C-46D3-9F70-BE9C95E7D814}">
            <xm:f>Tables!$B$18</xm:f>
            <x14:dxf>
              <fill>
                <patternFill>
                  <bgColor rgb="FFFFC000"/>
                </patternFill>
              </fill>
            </x14:dxf>
          </x14:cfRule>
          <x14:cfRule type="cellIs" priority="1508" operator="equal" id="{DC483D30-71B2-4C15-9BD4-69A4464B73E5}">
            <xm:f>Tables!$B$17</xm:f>
            <x14:dxf>
              <fill>
                <patternFill>
                  <bgColor rgb="FFFF0000"/>
                </patternFill>
              </fill>
            </x14:dxf>
          </x14:cfRule>
          <xm:sqref>M207</xm:sqref>
        </x14:conditionalFormatting>
        <x14:conditionalFormatting xmlns:xm="http://schemas.microsoft.com/office/excel/2006/main">
          <x14:cfRule type="cellIs" priority="1501" operator="equal" id="{30910737-5F25-46A3-B696-1AB19E3ACAD1}">
            <xm:f>Tables!$B$15</xm:f>
            <x14:dxf>
              <fill>
                <patternFill>
                  <bgColor rgb="FFFFFFCC"/>
                </patternFill>
              </fill>
            </x14:dxf>
          </x14:cfRule>
          <x14:cfRule type="cellIs" priority="1502" operator="equal" id="{20AD25D9-FB02-4D3E-BEA0-AC1CE0C565AB}">
            <xm:f>Tables!$B$16</xm:f>
            <x14:dxf>
              <fill>
                <patternFill>
                  <bgColor rgb="FF92D050"/>
                </patternFill>
              </fill>
            </x14:dxf>
          </x14:cfRule>
          <x14:cfRule type="cellIs" priority="1503" operator="equal" id="{6AAD2AD6-F73E-483B-86DF-C38C1E73F81E}">
            <xm:f>Tables!$B$18</xm:f>
            <x14:dxf>
              <fill>
                <patternFill>
                  <bgColor rgb="FFFFC000"/>
                </patternFill>
              </fill>
            </x14:dxf>
          </x14:cfRule>
          <x14:cfRule type="cellIs" priority="1504" operator="equal" id="{A1172651-3FAB-4E8B-8055-715C074F3AC1}">
            <xm:f>Tables!$B$17</xm:f>
            <x14:dxf>
              <fill>
                <patternFill>
                  <bgColor rgb="FFFF0000"/>
                </patternFill>
              </fill>
            </x14:dxf>
          </x14:cfRule>
          <xm:sqref>M235</xm:sqref>
        </x14:conditionalFormatting>
        <x14:conditionalFormatting xmlns:xm="http://schemas.microsoft.com/office/excel/2006/main">
          <x14:cfRule type="cellIs" priority="1497" operator="equal" id="{A9863376-1E74-4B55-8B80-7C9584AF1E6D}">
            <xm:f>Tables!$B$15</xm:f>
            <x14:dxf>
              <fill>
                <patternFill>
                  <bgColor rgb="FFFFFFCC"/>
                </patternFill>
              </fill>
            </x14:dxf>
          </x14:cfRule>
          <x14:cfRule type="cellIs" priority="1498" operator="equal" id="{D7EC7034-E5E0-4640-899C-8D537D16FA06}">
            <xm:f>Tables!$B$16</xm:f>
            <x14:dxf>
              <fill>
                <patternFill>
                  <bgColor rgb="FF92D050"/>
                </patternFill>
              </fill>
            </x14:dxf>
          </x14:cfRule>
          <x14:cfRule type="cellIs" priority="1499" operator="equal" id="{82997D87-AC3F-42BF-B261-94A34CFB69D7}">
            <xm:f>Tables!$B$18</xm:f>
            <x14:dxf>
              <fill>
                <patternFill>
                  <bgColor rgb="FFFFC000"/>
                </patternFill>
              </fill>
            </x14:dxf>
          </x14:cfRule>
          <x14:cfRule type="cellIs" priority="1500" operator="equal" id="{36CA1345-DE64-4756-AFBF-533432670393}">
            <xm:f>Tables!$B$17</xm:f>
            <x14:dxf>
              <fill>
                <patternFill>
                  <bgColor rgb="FFFF0000"/>
                </patternFill>
              </fill>
            </x14:dxf>
          </x14:cfRule>
          <xm:sqref>Q235</xm:sqref>
        </x14:conditionalFormatting>
        <x14:conditionalFormatting xmlns:xm="http://schemas.microsoft.com/office/excel/2006/main">
          <x14:cfRule type="cellIs" priority="1493" operator="equal" id="{8ADD1034-A3E4-4E22-B512-925F25356088}">
            <xm:f>Tables!$B$15</xm:f>
            <x14:dxf>
              <fill>
                <patternFill>
                  <bgColor rgb="FFFFFFCC"/>
                </patternFill>
              </fill>
            </x14:dxf>
          </x14:cfRule>
          <x14:cfRule type="cellIs" priority="1494" operator="equal" id="{FBE01537-31B8-47CD-8FE3-82984E4EE028}">
            <xm:f>Tables!$B$16</xm:f>
            <x14:dxf>
              <fill>
                <patternFill>
                  <bgColor rgb="FF92D050"/>
                </patternFill>
              </fill>
            </x14:dxf>
          </x14:cfRule>
          <x14:cfRule type="cellIs" priority="1495" operator="equal" id="{DC79FE24-A9EA-4AB3-B2FA-BF6D8FEA7DC9}">
            <xm:f>Tables!$B$18</xm:f>
            <x14:dxf>
              <fill>
                <patternFill>
                  <bgColor rgb="FFFFC000"/>
                </patternFill>
              </fill>
            </x14:dxf>
          </x14:cfRule>
          <x14:cfRule type="cellIs" priority="1496" operator="equal" id="{6D2F3089-2A88-4D1B-8C9F-3594CF26016F}">
            <xm:f>Tables!$B$17</xm:f>
            <x14:dxf>
              <fill>
                <patternFill>
                  <bgColor rgb="FFFF0000"/>
                </patternFill>
              </fill>
            </x14:dxf>
          </x14:cfRule>
          <xm:sqref>Q245</xm:sqref>
        </x14:conditionalFormatting>
        <x14:conditionalFormatting xmlns:xm="http://schemas.microsoft.com/office/excel/2006/main">
          <x14:cfRule type="cellIs" priority="1489" operator="equal" id="{1E6F65FE-9E8C-40DF-BE72-2714DF223D32}">
            <xm:f>Tables!$B$15</xm:f>
            <x14:dxf>
              <fill>
                <patternFill>
                  <bgColor rgb="FFFFFFCC"/>
                </patternFill>
              </fill>
            </x14:dxf>
          </x14:cfRule>
          <x14:cfRule type="cellIs" priority="1490" operator="equal" id="{0F9AE7D1-F7D1-4281-AFD3-46C226B20985}">
            <xm:f>Tables!$B$16</xm:f>
            <x14:dxf>
              <fill>
                <patternFill>
                  <bgColor rgb="FF92D050"/>
                </patternFill>
              </fill>
            </x14:dxf>
          </x14:cfRule>
          <x14:cfRule type="cellIs" priority="1491" operator="equal" id="{435BC806-1292-4AEF-8840-54130D290CE0}">
            <xm:f>Tables!$B$18</xm:f>
            <x14:dxf>
              <fill>
                <patternFill>
                  <bgColor rgb="FFFFC000"/>
                </patternFill>
              </fill>
            </x14:dxf>
          </x14:cfRule>
          <x14:cfRule type="cellIs" priority="1492" operator="equal" id="{D0305A1B-2F79-4EBD-8450-7AA5782584BB}">
            <xm:f>Tables!$B$17</xm:f>
            <x14:dxf>
              <fill>
                <patternFill>
                  <bgColor rgb="FFFF0000"/>
                </patternFill>
              </fill>
            </x14:dxf>
          </x14:cfRule>
          <xm:sqref>M245</xm:sqref>
        </x14:conditionalFormatting>
        <x14:conditionalFormatting xmlns:xm="http://schemas.microsoft.com/office/excel/2006/main">
          <x14:cfRule type="cellIs" priority="1485" operator="equal" id="{C0554A9F-C805-445C-91BA-649E9642B5C1}">
            <xm:f>Tables!$B$15</xm:f>
            <x14:dxf>
              <fill>
                <patternFill>
                  <bgColor rgb="FFFFFFCC"/>
                </patternFill>
              </fill>
            </x14:dxf>
          </x14:cfRule>
          <x14:cfRule type="cellIs" priority="1486" operator="equal" id="{C01BA174-4CB8-46A3-9AB8-EBCB732AAF1C}">
            <xm:f>Tables!$B$16</xm:f>
            <x14:dxf>
              <fill>
                <patternFill>
                  <bgColor rgb="FF92D050"/>
                </patternFill>
              </fill>
            </x14:dxf>
          </x14:cfRule>
          <x14:cfRule type="cellIs" priority="1487" operator="equal" id="{E3018BF0-0C9A-42FF-BED5-C043F2DFB786}">
            <xm:f>Tables!$B$18</xm:f>
            <x14:dxf>
              <fill>
                <patternFill>
                  <bgColor rgb="FFFFC000"/>
                </patternFill>
              </fill>
            </x14:dxf>
          </x14:cfRule>
          <x14:cfRule type="cellIs" priority="1488" operator="equal" id="{EE9F345C-62FF-4FDF-86B3-B26A65895E27}">
            <xm:f>Tables!$B$17</xm:f>
            <x14:dxf>
              <fill>
                <patternFill>
                  <bgColor rgb="FFFF0000"/>
                </patternFill>
              </fill>
            </x14:dxf>
          </x14:cfRule>
          <xm:sqref>M255</xm:sqref>
        </x14:conditionalFormatting>
        <x14:conditionalFormatting xmlns:xm="http://schemas.microsoft.com/office/excel/2006/main">
          <x14:cfRule type="cellIs" priority="1481" operator="equal" id="{895AEAB8-8100-452F-AC0A-EC51A2223BE4}">
            <xm:f>Tables!$B$15</xm:f>
            <x14:dxf>
              <fill>
                <patternFill>
                  <bgColor rgb="FFFFFFCC"/>
                </patternFill>
              </fill>
            </x14:dxf>
          </x14:cfRule>
          <x14:cfRule type="cellIs" priority="1482" operator="equal" id="{2D4CB252-3B29-4892-BA79-FE6A7CF10829}">
            <xm:f>Tables!$B$16</xm:f>
            <x14:dxf>
              <fill>
                <patternFill>
                  <bgColor rgb="FF92D050"/>
                </patternFill>
              </fill>
            </x14:dxf>
          </x14:cfRule>
          <x14:cfRule type="cellIs" priority="1483" operator="equal" id="{5366A932-1A6C-415C-A63D-4634BE70EA99}">
            <xm:f>Tables!$B$18</xm:f>
            <x14:dxf>
              <fill>
                <patternFill>
                  <bgColor rgb="FFFFC000"/>
                </patternFill>
              </fill>
            </x14:dxf>
          </x14:cfRule>
          <x14:cfRule type="cellIs" priority="1484" operator="equal" id="{9F949364-73AB-4960-95F0-45A41F2F1910}">
            <xm:f>Tables!$B$17</xm:f>
            <x14:dxf>
              <fill>
                <patternFill>
                  <bgColor rgb="FFFF0000"/>
                </patternFill>
              </fill>
            </x14:dxf>
          </x14:cfRule>
          <xm:sqref>Q255</xm:sqref>
        </x14:conditionalFormatting>
        <x14:conditionalFormatting xmlns:xm="http://schemas.microsoft.com/office/excel/2006/main">
          <x14:cfRule type="cellIs" priority="1477" operator="equal" id="{A640C9A9-B457-4008-BE8A-A1DA4C0C24A0}">
            <xm:f>Tables!$B$15</xm:f>
            <x14:dxf>
              <fill>
                <patternFill>
                  <bgColor rgb="FFFFFFCC"/>
                </patternFill>
              </fill>
            </x14:dxf>
          </x14:cfRule>
          <x14:cfRule type="cellIs" priority="1478" operator="equal" id="{5C30B84B-D4A2-4543-B848-1BD7BCDE8BD0}">
            <xm:f>Tables!$B$16</xm:f>
            <x14:dxf>
              <fill>
                <patternFill>
                  <bgColor rgb="FF92D050"/>
                </patternFill>
              </fill>
            </x14:dxf>
          </x14:cfRule>
          <x14:cfRule type="cellIs" priority="1479" operator="equal" id="{A2BF0A7F-6DC0-480B-95CB-A10044430A82}">
            <xm:f>Tables!$B$18</xm:f>
            <x14:dxf>
              <fill>
                <patternFill>
                  <bgColor rgb="FFFFC000"/>
                </patternFill>
              </fill>
            </x14:dxf>
          </x14:cfRule>
          <x14:cfRule type="cellIs" priority="1480" operator="equal" id="{9E707082-DA30-4F30-A313-27A960AE4C9E}">
            <xm:f>Tables!$B$17</xm:f>
            <x14:dxf>
              <fill>
                <patternFill>
                  <bgColor rgb="FFFF0000"/>
                </patternFill>
              </fill>
            </x14:dxf>
          </x14:cfRule>
          <xm:sqref>Q264</xm:sqref>
        </x14:conditionalFormatting>
        <x14:conditionalFormatting xmlns:xm="http://schemas.microsoft.com/office/excel/2006/main">
          <x14:cfRule type="cellIs" priority="1473" operator="equal" id="{DD233C73-E7A3-4A72-802E-A9400D70382E}">
            <xm:f>Tables!$B$15</xm:f>
            <x14:dxf>
              <fill>
                <patternFill>
                  <bgColor rgb="FFFFFFCC"/>
                </patternFill>
              </fill>
            </x14:dxf>
          </x14:cfRule>
          <x14:cfRule type="cellIs" priority="1474" operator="equal" id="{53EDBDBB-B5AC-4969-90E0-5B3E8D8044BB}">
            <xm:f>Tables!$B$16</xm:f>
            <x14:dxf>
              <fill>
                <patternFill>
                  <bgColor rgb="FF92D050"/>
                </patternFill>
              </fill>
            </x14:dxf>
          </x14:cfRule>
          <x14:cfRule type="cellIs" priority="1475" operator="equal" id="{1F66C4E6-C31F-44DA-8181-462917267BCF}">
            <xm:f>Tables!$B$18</xm:f>
            <x14:dxf>
              <fill>
                <patternFill>
                  <bgColor rgb="FFFFC000"/>
                </patternFill>
              </fill>
            </x14:dxf>
          </x14:cfRule>
          <x14:cfRule type="cellIs" priority="1476" operator="equal" id="{2AD8FF83-DD43-4FB1-B173-FE6F1BEFDC2E}">
            <xm:f>Tables!$B$17</xm:f>
            <x14:dxf>
              <fill>
                <patternFill>
                  <bgColor rgb="FFFF0000"/>
                </patternFill>
              </fill>
            </x14:dxf>
          </x14:cfRule>
          <xm:sqref>M264</xm:sqref>
        </x14:conditionalFormatting>
        <x14:conditionalFormatting xmlns:xm="http://schemas.microsoft.com/office/excel/2006/main">
          <x14:cfRule type="cellIs" priority="1469" operator="equal" id="{9F6D5ADF-94B9-4171-AF02-9601D50EFDDC}">
            <xm:f>Tables!$B$15</xm:f>
            <x14:dxf>
              <fill>
                <patternFill>
                  <bgColor rgb="FFFFFFCC"/>
                </patternFill>
              </fill>
            </x14:dxf>
          </x14:cfRule>
          <x14:cfRule type="cellIs" priority="1470" operator="equal" id="{A2042430-3099-4AED-B988-C7A79CE99BF1}">
            <xm:f>Tables!$B$16</xm:f>
            <x14:dxf>
              <fill>
                <patternFill>
                  <bgColor rgb="FF92D050"/>
                </patternFill>
              </fill>
            </x14:dxf>
          </x14:cfRule>
          <x14:cfRule type="cellIs" priority="1471" operator="equal" id="{ABF20BD0-12BF-4830-AE35-593F02B816C8}">
            <xm:f>Tables!$B$18</xm:f>
            <x14:dxf>
              <fill>
                <patternFill>
                  <bgColor rgb="FFFFC000"/>
                </patternFill>
              </fill>
            </x14:dxf>
          </x14:cfRule>
          <x14:cfRule type="cellIs" priority="1472" operator="equal" id="{82E76C00-0E8B-4E9F-B8D7-02C398BC889B}">
            <xm:f>Tables!$B$17</xm:f>
            <x14:dxf>
              <fill>
                <patternFill>
                  <bgColor rgb="FFFF0000"/>
                </patternFill>
              </fill>
            </x14:dxf>
          </x14:cfRule>
          <xm:sqref>M273</xm:sqref>
        </x14:conditionalFormatting>
        <x14:conditionalFormatting xmlns:xm="http://schemas.microsoft.com/office/excel/2006/main">
          <x14:cfRule type="cellIs" priority="1465" operator="equal" id="{B6D18002-5C71-4615-810F-F0363B9F1A72}">
            <xm:f>Tables!$B$15</xm:f>
            <x14:dxf>
              <fill>
                <patternFill>
                  <bgColor rgb="FFFFFFCC"/>
                </patternFill>
              </fill>
            </x14:dxf>
          </x14:cfRule>
          <x14:cfRule type="cellIs" priority="1466" operator="equal" id="{D24ADC96-CE7E-4437-862E-9EEAE9966963}">
            <xm:f>Tables!$B$16</xm:f>
            <x14:dxf>
              <fill>
                <patternFill>
                  <bgColor rgb="FF92D050"/>
                </patternFill>
              </fill>
            </x14:dxf>
          </x14:cfRule>
          <x14:cfRule type="cellIs" priority="1467" operator="equal" id="{04C826A0-8496-4E38-B7F3-679C070AC5CE}">
            <xm:f>Tables!$B$18</xm:f>
            <x14:dxf>
              <fill>
                <patternFill>
                  <bgColor rgb="FFFFC000"/>
                </patternFill>
              </fill>
            </x14:dxf>
          </x14:cfRule>
          <x14:cfRule type="cellIs" priority="1468" operator="equal" id="{C3EFD6BE-A9A3-4C94-AF83-01952929E7B6}">
            <xm:f>Tables!$B$17</xm:f>
            <x14:dxf>
              <fill>
                <patternFill>
                  <bgColor rgb="FFFF0000"/>
                </patternFill>
              </fill>
            </x14:dxf>
          </x14:cfRule>
          <xm:sqref>Q273</xm:sqref>
        </x14:conditionalFormatting>
        <x14:conditionalFormatting xmlns:xm="http://schemas.microsoft.com/office/excel/2006/main">
          <x14:cfRule type="cellIs" priority="1461" operator="equal" id="{C104DB83-0F9B-454E-937A-12977B3AEAB4}">
            <xm:f>Tables!$B$15</xm:f>
            <x14:dxf>
              <fill>
                <patternFill>
                  <bgColor rgb="FFFFFFCC"/>
                </patternFill>
              </fill>
            </x14:dxf>
          </x14:cfRule>
          <x14:cfRule type="cellIs" priority="1462" operator="equal" id="{67246CA7-A69B-480E-8538-38727C45434F}">
            <xm:f>Tables!$B$16</xm:f>
            <x14:dxf>
              <fill>
                <patternFill>
                  <bgColor rgb="FF92D050"/>
                </patternFill>
              </fill>
            </x14:dxf>
          </x14:cfRule>
          <x14:cfRule type="cellIs" priority="1463" operator="equal" id="{F46C131B-7C58-4D74-BFC4-7C17B8675837}">
            <xm:f>Tables!$B$18</xm:f>
            <x14:dxf>
              <fill>
                <patternFill>
                  <bgColor rgb="FFFFC000"/>
                </patternFill>
              </fill>
            </x14:dxf>
          </x14:cfRule>
          <x14:cfRule type="cellIs" priority="1464" operator="equal" id="{A67BE82E-49F2-4149-A468-C59D81B2981A}">
            <xm:f>Tables!$B$17</xm:f>
            <x14:dxf>
              <fill>
                <patternFill>
                  <bgColor rgb="FFFF0000"/>
                </patternFill>
              </fill>
            </x14:dxf>
          </x14:cfRule>
          <xm:sqref>Q283</xm:sqref>
        </x14:conditionalFormatting>
        <x14:conditionalFormatting xmlns:xm="http://schemas.microsoft.com/office/excel/2006/main">
          <x14:cfRule type="cellIs" priority="1457" operator="equal" id="{44251B86-6074-45F2-BD10-86CA5E9D21DB}">
            <xm:f>Tables!$B$15</xm:f>
            <x14:dxf>
              <fill>
                <patternFill>
                  <bgColor rgb="FFFFFFCC"/>
                </patternFill>
              </fill>
            </x14:dxf>
          </x14:cfRule>
          <x14:cfRule type="cellIs" priority="1458" operator="equal" id="{9DACF347-87A8-47BB-AF02-2E6D1AA920BC}">
            <xm:f>Tables!$B$16</xm:f>
            <x14:dxf>
              <fill>
                <patternFill>
                  <bgColor rgb="FF92D050"/>
                </patternFill>
              </fill>
            </x14:dxf>
          </x14:cfRule>
          <x14:cfRule type="cellIs" priority="1459" operator="equal" id="{95DC3DC6-271E-474A-96A5-106AD3501050}">
            <xm:f>Tables!$B$18</xm:f>
            <x14:dxf>
              <fill>
                <patternFill>
                  <bgColor rgb="FFFFC000"/>
                </patternFill>
              </fill>
            </x14:dxf>
          </x14:cfRule>
          <x14:cfRule type="cellIs" priority="1460" operator="equal" id="{F0C90287-A338-4C69-820A-7423D036EBB2}">
            <xm:f>Tables!$B$17</xm:f>
            <x14:dxf>
              <fill>
                <patternFill>
                  <bgColor rgb="FFFF0000"/>
                </patternFill>
              </fill>
            </x14:dxf>
          </x14:cfRule>
          <xm:sqref>M283</xm:sqref>
        </x14:conditionalFormatting>
        <x14:conditionalFormatting xmlns:xm="http://schemas.microsoft.com/office/excel/2006/main">
          <x14:cfRule type="cellIs" priority="1453" operator="equal" id="{E710C7DF-9FBC-497D-8E9D-01BAC2CB2541}">
            <xm:f>Tables!$B$15</xm:f>
            <x14:dxf>
              <fill>
                <patternFill>
                  <bgColor rgb="FFFFFFCC"/>
                </patternFill>
              </fill>
            </x14:dxf>
          </x14:cfRule>
          <x14:cfRule type="cellIs" priority="1454" operator="equal" id="{0E6196F0-CAE8-4ABD-A499-3518D2A7FB81}">
            <xm:f>Tables!$B$16</xm:f>
            <x14:dxf>
              <fill>
                <patternFill>
                  <bgColor rgb="FF92D050"/>
                </patternFill>
              </fill>
            </x14:dxf>
          </x14:cfRule>
          <x14:cfRule type="cellIs" priority="1455" operator="equal" id="{E8628961-4726-48A9-8D1A-8F617BE8051C}">
            <xm:f>Tables!$B$18</xm:f>
            <x14:dxf>
              <fill>
                <patternFill>
                  <bgColor rgb="FFFFC000"/>
                </patternFill>
              </fill>
            </x14:dxf>
          </x14:cfRule>
          <x14:cfRule type="cellIs" priority="1456" operator="equal" id="{74D562E7-6566-4AA6-8825-4670789575BF}">
            <xm:f>Tables!$B$17</xm:f>
            <x14:dxf>
              <fill>
                <patternFill>
                  <bgColor rgb="FFFF0000"/>
                </patternFill>
              </fill>
            </x14:dxf>
          </x14:cfRule>
          <xm:sqref>M293</xm:sqref>
        </x14:conditionalFormatting>
        <x14:conditionalFormatting xmlns:xm="http://schemas.microsoft.com/office/excel/2006/main">
          <x14:cfRule type="cellIs" priority="1449" operator="equal" id="{066FDA96-82CC-4448-B4C8-55A891E21706}">
            <xm:f>Tables!$B$15</xm:f>
            <x14:dxf>
              <fill>
                <patternFill>
                  <bgColor rgb="FFFFFFCC"/>
                </patternFill>
              </fill>
            </x14:dxf>
          </x14:cfRule>
          <x14:cfRule type="cellIs" priority="1450" operator="equal" id="{BDCBE495-0FA5-483A-AD8A-0331EA157E95}">
            <xm:f>Tables!$B$16</xm:f>
            <x14:dxf>
              <fill>
                <patternFill>
                  <bgColor rgb="FF92D050"/>
                </patternFill>
              </fill>
            </x14:dxf>
          </x14:cfRule>
          <x14:cfRule type="cellIs" priority="1451" operator="equal" id="{815D0E7A-8F82-4D8F-ABD6-095654B2037C}">
            <xm:f>Tables!$B$18</xm:f>
            <x14:dxf>
              <fill>
                <patternFill>
                  <bgColor rgb="FFFFC000"/>
                </patternFill>
              </fill>
            </x14:dxf>
          </x14:cfRule>
          <x14:cfRule type="cellIs" priority="1452" operator="equal" id="{DD4D9C86-330F-4B7D-8823-54072D12CED3}">
            <xm:f>Tables!$B$17</xm:f>
            <x14:dxf>
              <fill>
                <patternFill>
                  <bgColor rgb="FFFF0000"/>
                </patternFill>
              </fill>
            </x14:dxf>
          </x14:cfRule>
          <xm:sqref>Q293</xm:sqref>
        </x14:conditionalFormatting>
        <x14:conditionalFormatting xmlns:xm="http://schemas.microsoft.com/office/excel/2006/main">
          <x14:cfRule type="cellIs" priority="1445" operator="equal" id="{D704B331-1123-485C-B7D8-7EC377E87A55}">
            <xm:f>Tables!$B$15</xm:f>
            <x14:dxf>
              <fill>
                <patternFill>
                  <bgColor rgb="FFFFFFCC"/>
                </patternFill>
              </fill>
            </x14:dxf>
          </x14:cfRule>
          <x14:cfRule type="cellIs" priority="1446" operator="equal" id="{0C585469-1A50-4FE8-A56A-34928B6A09B6}">
            <xm:f>Tables!$B$16</xm:f>
            <x14:dxf>
              <fill>
                <patternFill>
                  <bgColor rgb="FF92D050"/>
                </patternFill>
              </fill>
            </x14:dxf>
          </x14:cfRule>
          <x14:cfRule type="cellIs" priority="1447" operator="equal" id="{FBB17D04-48CE-4626-9714-8650B7C9952B}">
            <xm:f>Tables!$B$18</xm:f>
            <x14:dxf>
              <fill>
                <patternFill>
                  <bgColor rgb="FFFFC000"/>
                </patternFill>
              </fill>
            </x14:dxf>
          </x14:cfRule>
          <x14:cfRule type="cellIs" priority="1448" operator="equal" id="{86FFEC95-B7E2-4499-8291-098F1D6E8C7E}">
            <xm:f>Tables!$B$17</xm:f>
            <x14:dxf>
              <fill>
                <patternFill>
                  <bgColor rgb="FFFF0000"/>
                </patternFill>
              </fill>
            </x14:dxf>
          </x14:cfRule>
          <xm:sqref>Q371</xm:sqref>
        </x14:conditionalFormatting>
        <x14:conditionalFormatting xmlns:xm="http://schemas.microsoft.com/office/excel/2006/main">
          <x14:cfRule type="cellIs" priority="1441" operator="equal" id="{F3E56098-8098-43E6-892A-CAE76CB6627D}">
            <xm:f>Tables!$B$15</xm:f>
            <x14:dxf>
              <fill>
                <patternFill>
                  <bgColor rgb="FFFFFFCC"/>
                </patternFill>
              </fill>
            </x14:dxf>
          </x14:cfRule>
          <x14:cfRule type="cellIs" priority="1442" operator="equal" id="{8EE64209-0C5D-4A9F-9609-162D0B5F2F1D}">
            <xm:f>Tables!$B$16</xm:f>
            <x14:dxf>
              <fill>
                <patternFill>
                  <bgColor rgb="FF92D050"/>
                </patternFill>
              </fill>
            </x14:dxf>
          </x14:cfRule>
          <x14:cfRule type="cellIs" priority="1443" operator="equal" id="{E51B33B9-1F64-4A8E-B0BA-759F12208279}">
            <xm:f>Tables!$B$18</xm:f>
            <x14:dxf>
              <fill>
                <patternFill>
                  <bgColor rgb="FFFFC000"/>
                </patternFill>
              </fill>
            </x14:dxf>
          </x14:cfRule>
          <x14:cfRule type="cellIs" priority="1444" operator="equal" id="{5A59D166-9F19-4C0C-B132-006A5FB615DB}">
            <xm:f>Tables!$B$17</xm:f>
            <x14:dxf>
              <fill>
                <patternFill>
                  <bgColor rgb="FFFF0000"/>
                </patternFill>
              </fill>
            </x14:dxf>
          </x14:cfRule>
          <xm:sqref>M371</xm:sqref>
        </x14:conditionalFormatting>
        <x14:conditionalFormatting xmlns:xm="http://schemas.microsoft.com/office/excel/2006/main">
          <x14:cfRule type="cellIs" priority="1437" operator="equal" id="{6D28522B-C13C-459A-BD44-82B726ADB337}">
            <xm:f>Tables!$B$15</xm:f>
            <x14:dxf>
              <fill>
                <patternFill>
                  <bgColor rgb="FFFFFFCC"/>
                </patternFill>
              </fill>
            </x14:dxf>
          </x14:cfRule>
          <x14:cfRule type="cellIs" priority="1438" operator="equal" id="{15B6C24D-8911-4195-8230-B21396BF41BA}">
            <xm:f>Tables!$B$16</xm:f>
            <x14:dxf>
              <fill>
                <patternFill>
                  <bgColor rgb="FF92D050"/>
                </patternFill>
              </fill>
            </x14:dxf>
          </x14:cfRule>
          <x14:cfRule type="cellIs" priority="1439" operator="equal" id="{5FC757E6-8B74-4196-ADD3-E6697D9EC217}">
            <xm:f>Tables!$B$18</xm:f>
            <x14:dxf>
              <fill>
                <patternFill>
                  <bgColor rgb="FFFFC000"/>
                </patternFill>
              </fill>
            </x14:dxf>
          </x14:cfRule>
          <x14:cfRule type="cellIs" priority="1440" operator="equal" id="{CE8F8AF7-EA1B-447F-B1D0-CE1C4059F934}">
            <xm:f>Tables!$B$17</xm:f>
            <x14:dxf>
              <fill>
                <patternFill>
                  <bgColor rgb="FFFF0000"/>
                </patternFill>
              </fill>
            </x14:dxf>
          </x14:cfRule>
          <xm:sqref>M380</xm:sqref>
        </x14:conditionalFormatting>
        <x14:conditionalFormatting xmlns:xm="http://schemas.microsoft.com/office/excel/2006/main">
          <x14:cfRule type="cellIs" priority="1433" operator="equal" id="{5C371625-C861-4BB9-9644-76C8D512BCCB}">
            <xm:f>Tables!$B$15</xm:f>
            <x14:dxf>
              <fill>
                <patternFill>
                  <bgColor rgb="FFFFFFCC"/>
                </patternFill>
              </fill>
            </x14:dxf>
          </x14:cfRule>
          <x14:cfRule type="cellIs" priority="1434" operator="equal" id="{E6B0BFAA-954D-4DB2-8812-C2B91FB31487}">
            <xm:f>Tables!$B$16</xm:f>
            <x14:dxf>
              <fill>
                <patternFill>
                  <bgColor rgb="FF92D050"/>
                </patternFill>
              </fill>
            </x14:dxf>
          </x14:cfRule>
          <x14:cfRule type="cellIs" priority="1435" operator="equal" id="{3EE2D051-4A05-47B7-8325-E41A215CAFAD}">
            <xm:f>Tables!$B$18</xm:f>
            <x14:dxf>
              <fill>
                <patternFill>
                  <bgColor rgb="FFFFC000"/>
                </patternFill>
              </fill>
            </x14:dxf>
          </x14:cfRule>
          <x14:cfRule type="cellIs" priority="1436" operator="equal" id="{ED575744-29B0-4825-9F94-5C043ED136FB}">
            <xm:f>Tables!$B$17</xm:f>
            <x14:dxf>
              <fill>
                <patternFill>
                  <bgColor rgb="FFFF0000"/>
                </patternFill>
              </fill>
            </x14:dxf>
          </x14:cfRule>
          <xm:sqref>Q380</xm:sqref>
        </x14:conditionalFormatting>
        <x14:conditionalFormatting xmlns:xm="http://schemas.microsoft.com/office/excel/2006/main">
          <x14:cfRule type="cellIs" priority="1429" operator="equal" id="{D44BC997-755E-488D-997C-4C7C8D1DAFEF}">
            <xm:f>Tables!$B$15</xm:f>
            <x14:dxf>
              <fill>
                <patternFill>
                  <bgColor rgb="FFFFFFCC"/>
                </patternFill>
              </fill>
            </x14:dxf>
          </x14:cfRule>
          <x14:cfRule type="cellIs" priority="1430" operator="equal" id="{1D72685B-EA03-406C-B3CA-E35E4BC45E97}">
            <xm:f>Tables!$B$16</xm:f>
            <x14:dxf>
              <fill>
                <patternFill>
                  <bgColor rgb="FF92D050"/>
                </patternFill>
              </fill>
            </x14:dxf>
          </x14:cfRule>
          <x14:cfRule type="cellIs" priority="1431" operator="equal" id="{B1F58AB7-CCFB-4537-A9B1-75BB9E49A6E5}">
            <xm:f>Tables!$B$18</xm:f>
            <x14:dxf>
              <fill>
                <patternFill>
                  <bgColor rgb="FFFFC000"/>
                </patternFill>
              </fill>
            </x14:dxf>
          </x14:cfRule>
          <x14:cfRule type="cellIs" priority="1432" operator="equal" id="{ADBB4C0D-C70E-4AA5-8743-E41334BACB76}">
            <xm:f>Tables!$B$17</xm:f>
            <x14:dxf>
              <fill>
                <patternFill>
                  <bgColor rgb="FFFF0000"/>
                </patternFill>
              </fill>
            </x14:dxf>
          </x14:cfRule>
          <xm:sqref>Q423</xm:sqref>
        </x14:conditionalFormatting>
        <x14:conditionalFormatting xmlns:xm="http://schemas.microsoft.com/office/excel/2006/main">
          <x14:cfRule type="cellIs" priority="1425" operator="equal" id="{4541EDC3-AFA2-4CE4-B1E9-53BA0BAB8E09}">
            <xm:f>Tables!$B$15</xm:f>
            <x14:dxf>
              <fill>
                <patternFill>
                  <bgColor rgb="FFFFFFCC"/>
                </patternFill>
              </fill>
            </x14:dxf>
          </x14:cfRule>
          <x14:cfRule type="cellIs" priority="1426" operator="equal" id="{709BD37C-BCE9-4D5E-B022-674C24865918}">
            <xm:f>Tables!$B$16</xm:f>
            <x14:dxf>
              <fill>
                <patternFill>
                  <bgColor rgb="FF92D050"/>
                </patternFill>
              </fill>
            </x14:dxf>
          </x14:cfRule>
          <x14:cfRule type="cellIs" priority="1427" operator="equal" id="{09A6EEB0-5140-4B95-BBAA-E632E4E26CCD}">
            <xm:f>Tables!$B$18</xm:f>
            <x14:dxf>
              <fill>
                <patternFill>
                  <bgColor rgb="FFFFC000"/>
                </patternFill>
              </fill>
            </x14:dxf>
          </x14:cfRule>
          <x14:cfRule type="cellIs" priority="1428" operator="equal" id="{9FC102CF-5D39-4578-A95C-F1EE6CB914D8}">
            <xm:f>Tables!$B$17</xm:f>
            <x14:dxf>
              <fill>
                <patternFill>
                  <bgColor rgb="FFFF0000"/>
                </patternFill>
              </fill>
            </x14:dxf>
          </x14:cfRule>
          <xm:sqref>M423</xm:sqref>
        </x14:conditionalFormatting>
        <x14:conditionalFormatting xmlns:xm="http://schemas.microsoft.com/office/excel/2006/main">
          <x14:cfRule type="cellIs" priority="1421" operator="equal" id="{0173D236-B97E-414E-871C-A765A95F3086}">
            <xm:f>Tables!$B$15</xm:f>
            <x14:dxf>
              <fill>
                <patternFill>
                  <bgColor rgb="FFFFFFCC"/>
                </patternFill>
              </fill>
            </x14:dxf>
          </x14:cfRule>
          <x14:cfRule type="cellIs" priority="1422" operator="equal" id="{75434967-E296-4D71-A232-6A8FB47A7470}">
            <xm:f>Tables!$B$16</xm:f>
            <x14:dxf>
              <fill>
                <patternFill>
                  <bgColor rgb="FF92D050"/>
                </patternFill>
              </fill>
            </x14:dxf>
          </x14:cfRule>
          <x14:cfRule type="cellIs" priority="1423" operator="equal" id="{5653F0E9-09CE-4B98-9F40-0A4211D659E4}">
            <xm:f>Tables!$B$18</xm:f>
            <x14:dxf>
              <fill>
                <patternFill>
                  <bgColor rgb="FFFFC000"/>
                </patternFill>
              </fill>
            </x14:dxf>
          </x14:cfRule>
          <x14:cfRule type="cellIs" priority="1424" operator="equal" id="{7AC8D407-50EC-4431-8D48-711EC3BC0E26}">
            <xm:f>Tables!$B$17</xm:f>
            <x14:dxf>
              <fill>
                <patternFill>
                  <bgColor rgb="FFFF0000"/>
                </patternFill>
              </fill>
            </x14:dxf>
          </x14:cfRule>
          <xm:sqref>M464</xm:sqref>
        </x14:conditionalFormatting>
        <x14:conditionalFormatting xmlns:xm="http://schemas.microsoft.com/office/excel/2006/main">
          <x14:cfRule type="cellIs" priority="1417" operator="equal" id="{BD08ECA8-E6CE-42B3-B120-4BB25A73128A}">
            <xm:f>Tables!$B$15</xm:f>
            <x14:dxf>
              <fill>
                <patternFill>
                  <bgColor rgb="FFFFFFCC"/>
                </patternFill>
              </fill>
            </x14:dxf>
          </x14:cfRule>
          <x14:cfRule type="cellIs" priority="1418" operator="equal" id="{9C6E384D-EEBA-4990-A71B-92171FE2E21B}">
            <xm:f>Tables!$B$16</xm:f>
            <x14:dxf>
              <fill>
                <patternFill>
                  <bgColor rgb="FF92D050"/>
                </patternFill>
              </fill>
            </x14:dxf>
          </x14:cfRule>
          <x14:cfRule type="cellIs" priority="1419" operator="equal" id="{AF243F81-7F65-49BB-A285-C4B4B456A381}">
            <xm:f>Tables!$B$18</xm:f>
            <x14:dxf>
              <fill>
                <patternFill>
                  <bgColor rgb="FFFFC000"/>
                </patternFill>
              </fill>
            </x14:dxf>
          </x14:cfRule>
          <x14:cfRule type="cellIs" priority="1420" operator="equal" id="{38E7A0AA-4A4F-4DC8-A5B0-FF4771E75AAE}">
            <xm:f>Tables!$B$17</xm:f>
            <x14:dxf>
              <fill>
                <patternFill>
                  <bgColor rgb="FFFF0000"/>
                </patternFill>
              </fill>
            </x14:dxf>
          </x14:cfRule>
          <xm:sqref>Q464</xm:sqref>
        </x14:conditionalFormatting>
        <x14:conditionalFormatting xmlns:xm="http://schemas.microsoft.com/office/excel/2006/main">
          <x14:cfRule type="cellIs" priority="1413" operator="equal" id="{A75DD402-1723-40DA-A15F-3B0D51841AD8}">
            <xm:f>Tables!$B$15</xm:f>
            <x14:dxf>
              <fill>
                <patternFill>
                  <bgColor rgb="FFFFFFCC"/>
                </patternFill>
              </fill>
            </x14:dxf>
          </x14:cfRule>
          <x14:cfRule type="cellIs" priority="1414" operator="equal" id="{7B6309A7-86EB-4090-AFE6-47AD02D0D54C}">
            <xm:f>Tables!$B$16</xm:f>
            <x14:dxf>
              <fill>
                <patternFill>
                  <bgColor rgb="FF92D050"/>
                </patternFill>
              </fill>
            </x14:dxf>
          </x14:cfRule>
          <x14:cfRule type="cellIs" priority="1415" operator="equal" id="{2F128EE9-FDAA-49D4-B069-51D8140FB33E}">
            <xm:f>Tables!$B$18</xm:f>
            <x14:dxf>
              <fill>
                <patternFill>
                  <bgColor rgb="FFFFC000"/>
                </patternFill>
              </fill>
            </x14:dxf>
          </x14:cfRule>
          <x14:cfRule type="cellIs" priority="1416" operator="equal" id="{2D1D1DA5-197C-4643-9B26-F6FA9F313DB4}">
            <xm:f>Tables!$B$17</xm:f>
            <x14:dxf>
              <fill>
                <patternFill>
                  <bgColor rgb="FFFF0000"/>
                </patternFill>
              </fill>
            </x14:dxf>
          </x14:cfRule>
          <xm:sqref>Q473</xm:sqref>
        </x14:conditionalFormatting>
        <x14:conditionalFormatting xmlns:xm="http://schemas.microsoft.com/office/excel/2006/main">
          <x14:cfRule type="cellIs" priority="1409" operator="equal" id="{D21E0B08-6FF7-4AF4-8792-47CD9E4F235A}">
            <xm:f>Tables!$B$15</xm:f>
            <x14:dxf>
              <fill>
                <patternFill>
                  <bgColor rgb="FFFFFFCC"/>
                </patternFill>
              </fill>
            </x14:dxf>
          </x14:cfRule>
          <x14:cfRule type="cellIs" priority="1410" operator="equal" id="{C7144924-882E-48D8-A16F-0000DFB5699B}">
            <xm:f>Tables!$B$16</xm:f>
            <x14:dxf>
              <fill>
                <patternFill>
                  <bgColor rgb="FF92D050"/>
                </patternFill>
              </fill>
            </x14:dxf>
          </x14:cfRule>
          <x14:cfRule type="cellIs" priority="1411" operator="equal" id="{5E02B746-F062-4B67-86D8-8EBEB4440F64}">
            <xm:f>Tables!$B$18</xm:f>
            <x14:dxf>
              <fill>
                <patternFill>
                  <bgColor rgb="FFFFC000"/>
                </patternFill>
              </fill>
            </x14:dxf>
          </x14:cfRule>
          <x14:cfRule type="cellIs" priority="1412" operator="equal" id="{0A2C1513-626E-49E2-B2DA-3CF5E7335821}">
            <xm:f>Tables!$B$17</xm:f>
            <x14:dxf>
              <fill>
                <patternFill>
                  <bgColor rgb="FFFF0000"/>
                </patternFill>
              </fill>
            </x14:dxf>
          </x14:cfRule>
          <xm:sqref>M473</xm:sqref>
        </x14:conditionalFormatting>
        <x14:conditionalFormatting xmlns:xm="http://schemas.microsoft.com/office/excel/2006/main">
          <x14:cfRule type="cellIs" priority="1405" operator="equal" id="{02BD3549-6F00-4E8E-BF9B-B0FE2973A8EE}">
            <xm:f>Tables!$B$15</xm:f>
            <x14:dxf>
              <fill>
                <patternFill>
                  <bgColor rgb="FFFFFFCC"/>
                </patternFill>
              </fill>
            </x14:dxf>
          </x14:cfRule>
          <x14:cfRule type="cellIs" priority="1406" operator="equal" id="{20A1517A-DF65-42A9-86FA-F535EFB7F7FD}">
            <xm:f>Tables!$B$16</xm:f>
            <x14:dxf>
              <fill>
                <patternFill>
                  <bgColor rgb="FF92D050"/>
                </patternFill>
              </fill>
            </x14:dxf>
          </x14:cfRule>
          <x14:cfRule type="cellIs" priority="1407" operator="equal" id="{3A5DAA2E-4ACE-4BB6-A66D-803DD2144344}">
            <xm:f>Tables!$B$18</xm:f>
            <x14:dxf>
              <fill>
                <patternFill>
                  <bgColor rgb="FFFFC000"/>
                </patternFill>
              </fill>
            </x14:dxf>
          </x14:cfRule>
          <x14:cfRule type="cellIs" priority="1408" operator="equal" id="{1AEECE6B-3CB0-4F6E-88C8-AD7B53F124D6}">
            <xm:f>Tables!$B$17</xm:f>
            <x14:dxf>
              <fill>
                <patternFill>
                  <bgColor rgb="FFFF0000"/>
                </patternFill>
              </fill>
            </x14:dxf>
          </x14:cfRule>
          <xm:sqref>M482</xm:sqref>
        </x14:conditionalFormatting>
        <x14:conditionalFormatting xmlns:xm="http://schemas.microsoft.com/office/excel/2006/main">
          <x14:cfRule type="cellIs" priority="1401" operator="equal" id="{6DDBA64C-7BD7-497C-80E9-DE11B6D52B56}">
            <xm:f>Tables!$B$15</xm:f>
            <x14:dxf>
              <fill>
                <patternFill>
                  <bgColor rgb="FFFFFFCC"/>
                </patternFill>
              </fill>
            </x14:dxf>
          </x14:cfRule>
          <x14:cfRule type="cellIs" priority="1402" operator="equal" id="{BD742DCD-3AE2-4D9E-927A-96608195C682}">
            <xm:f>Tables!$B$16</xm:f>
            <x14:dxf>
              <fill>
                <patternFill>
                  <bgColor rgb="FF92D050"/>
                </patternFill>
              </fill>
            </x14:dxf>
          </x14:cfRule>
          <x14:cfRule type="cellIs" priority="1403" operator="equal" id="{E682E345-9E91-47AB-BD7D-9A0905FC709D}">
            <xm:f>Tables!$B$18</xm:f>
            <x14:dxf>
              <fill>
                <patternFill>
                  <bgColor rgb="FFFFC000"/>
                </patternFill>
              </fill>
            </x14:dxf>
          </x14:cfRule>
          <x14:cfRule type="cellIs" priority="1404" operator="equal" id="{C5C92F46-94BB-4EC2-81CF-E0DD263D2F00}">
            <xm:f>Tables!$B$17</xm:f>
            <x14:dxf>
              <fill>
                <patternFill>
                  <bgColor rgb="FFFF0000"/>
                </patternFill>
              </fill>
            </x14:dxf>
          </x14:cfRule>
          <xm:sqref>Q482</xm:sqref>
        </x14:conditionalFormatting>
        <x14:conditionalFormatting xmlns:xm="http://schemas.microsoft.com/office/excel/2006/main">
          <x14:cfRule type="cellIs" priority="1397" operator="equal" id="{0B6BD3C0-4950-4FDF-A459-D48DD7DB93D5}">
            <xm:f>Tables!$B$15</xm:f>
            <x14:dxf>
              <fill>
                <patternFill>
                  <bgColor rgb="FFFFFFCC"/>
                </patternFill>
              </fill>
            </x14:dxf>
          </x14:cfRule>
          <x14:cfRule type="cellIs" priority="1398" operator="equal" id="{3B42E8FD-6A69-4278-AA55-73DE541E99C0}">
            <xm:f>Tables!$B$16</xm:f>
            <x14:dxf>
              <fill>
                <patternFill>
                  <bgColor rgb="FF92D050"/>
                </patternFill>
              </fill>
            </x14:dxf>
          </x14:cfRule>
          <x14:cfRule type="cellIs" priority="1399" operator="equal" id="{94A0A7E6-2849-4DE3-B9BE-4C83149EFE51}">
            <xm:f>Tables!$B$18</xm:f>
            <x14:dxf>
              <fill>
                <patternFill>
                  <bgColor rgb="FFFFC000"/>
                </patternFill>
              </fill>
            </x14:dxf>
          </x14:cfRule>
          <x14:cfRule type="cellIs" priority="1400" operator="equal" id="{92C8A1E1-DA3E-4AD6-B049-365171C24AC3}">
            <xm:f>Tables!$B$17</xm:f>
            <x14:dxf>
              <fill>
                <patternFill>
                  <bgColor rgb="FFFF0000"/>
                </patternFill>
              </fill>
            </x14:dxf>
          </x14:cfRule>
          <xm:sqref>Q491</xm:sqref>
        </x14:conditionalFormatting>
        <x14:conditionalFormatting xmlns:xm="http://schemas.microsoft.com/office/excel/2006/main">
          <x14:cfRule type="cellIs" priority="1393" operator="equal" id="{EDA06012-730D-4516-864C-3CC2CFBFC914}">
            <xm:f>Tables!$B$15</xm:f>
            <x14:dxf>
              <fill>
                <patternFill>
                  <bgColor rgb="FFFFFFCC"/>
                </patternFill>
              </fill>
            </x14:dxf>
          </x14:cfRule>
          <x14:cfRule type="cellIs" priority="1394" operator="equal" id="{40E6FD81-7804-49C1-9DA6-D71F4FEF2A65}">
            <xm:f>Tables!$B$16</xm:f>
            <x14:dxf>
              <fill>
                <patternFill>
                  <bgColor rgb="FF92D050"/>
                </patternFill>
              </fill>
            </x14:dxf>
          </x14:cfRule>
          <x14:cfRule type="cellIs" priority="1395" operator="equal" id="{E2F07260-E601-442C-9F73-E955B998E95E}">
            <xm:f>Tables!$B$18</xm:f>
            <x14:dxf>
              <fill>
                <patternFill>
                  <bgColor rgb="FFFFC000"/>
                </patternFill>
              </fill>
            </x14:dxf>
          </x14:cfRule>
          <x14:cfRule type="cellIs" priority="1396" operator="equal" id="{C1B5A1BA-8849-46DF-8373-B7C53A2D1010}">
            <xm:f>Tables!$B$17</xm:f>
            <x14:dxf>
              <fill>
                <patternFill>
                  <bgColor rgb="FFFF0000"/>
                </patternFill>
              </fill>
            </x14:dxf>
          </x14:cfRule>
          <xm:sqref>M491</xm:sqref>
        </x14:conditionalFormatting>
        <x14:conditionalFormatting xmlns:xm="http://schemas.microsoft.com/office/excel/2006/main">
          <x14:cfRule type="cellIs" priority="1389" operator="equal" id="{1BAD69CC-4C98-4923-8BBE-F45D61BF3175}">
            <xm:f>Tables!$B$15</xm:f>
            <x14:dxf>
              <fill>
                <patternFill>
                  <bgColor rgb="FFFFFFCC"/>
                </patternFill>
              </fill>
            </x14:dxf>
          </x14:cfRule>
          <x14:cfRule type="cellIs" priority="1390" operator="equal" id="{A3FCEBC9-ACEF-493E-9C18-A40CEAC4D3F2}">
            <xm:f>Tables!$B$16</xm:f>
            <x14:dxf>
              <fill>
                <patternFill>
                  <bgColor rgb="FF92D050"/>
                </patternFill>
              </fill>
            </x14:dxf>
          </x14:cfRule>
          <x14:cfRule type="cellIs" priority="1391" operator="equal" id="{EC99B219-E1C3-4C4C-9609-0EE50862879A}">
            <xm:f>Tables!$B$18</xm:f>
            <x14:dxf>
              <fill>
                <patternFill>
                  <bgColor rgb="FFFFC000"/>
                </patternFill>
              </fill>
            </x14:dxf>
          </x14:cfRule>
          <x14:cfRule type="cellIs" priority="1392" operator="equal" id="{9C4C6F88-28F9-4E94-9BAD-07718F7DC517}">
            <xm:f>Tables!$B$17</xm:f>
            <x14:dxf>
              <fill>
                <patternFill>
                  <bgColor rgb="FFFF0000"/>
                </patternFill>
              </fill>
            </x14:dxf>
          </x14:cfRule>
          <xm:sqref>M500</xm:sqref>
        </x14:conditionalFormatting>
        <x14:conditionalFormatting xmlns:xm="http://schemas.microsoft.com/office/excel/2006/main">
          <x14:cfRule type="cellIs" priority="1385" operator="equal" id="{FD227516-101A-4A77-81AB-C91D9C2E3F0E}">
            <xm:f>Tables!$B$15</xm:f>
            <x14:dxf>
              <fill>
                <patternFill>
                  <bgColor rgb="FFFFFFCC"/>
                </patternFill>
              </fill>
            </x14:dxf>
          </x14:cfRule>
          <x14:cfRule type="cellIs" priority="1386" operator="equal" id="{F6A553B5-9E17-4490-A547-29CB738D41A1}">
            <xm:f>Tables!$B$16</xm:f>
            <x14:dxf>
              <fill>
                <patternFill>
                  <bgColor rgb="FF92D050"/>
                </patternFill>
              </fill>
            </x14:dxf>
          </x14:cfRule>
          <x14:cfRule type="cellIs" priority="1387" operator="equal" id="{8F7DB579-BC14-405B-B9BC-96795E6795CE}">
            <xm:f>Tables!$B$18</xm:f>
            <x14:dxf>
              <fill>
                <patternFill>
                  <bgColor rgb="FFFFC000"/>
                </patternFill>
              </fill>
            </x14:dxf>
          </x14:cfRule>
          <x14:cfRule type="cellIs" priority="1388" operator="equal" id="{38FA710F-1D12-4B63-99E5-09CB58B9806E}">
            <xm:f>Tables!$B$17</xm:f>
            <x14:dxf>
              <fill>
                <patternFill>
                  <bgColor rgb="FFFF0000"/>
                </patternFill>
              </fill>
            </x14:dxf>
          </x14:cfRule>
          <xm:sqref>Q500</xm:sqref>
        </x14:conditionalFormatting>
        <x14:conditionalFormatting xmlns:xm="http://schemas.microsoft.com/office/excel/2006/main">
          <x14:cfRule type="cellIs" priority="1381" operator="equal" id="{12860A6F-AB6D-47FA-9AA6-BB4431124B88}">
            <xm:f>Tables!$B$15</xm:f>
            <x14:dxf>
              <fill>
                <patternFill>
                  <bgColor rgb="FFFFFFCC"/>
                </patternFill>
              </fill>
            </x14:dxf>
          </x14:cfRule>
          <x14:cfRule type="cellIs" priority="1382" operator="equal" id="{DBBD2FB8-B499-4C72-B828-F76063B627B4}">
            <xm:f>Tables!$B$16</xm:f>
            <x14:dxf>
              <fill>
                <patternFill>
                  <bgColor rgb="FF92D050"/>
                </patternFill>
              </fill>
            </x14:dxf>
          </x14:cfRule>
          <x14:cfRule type="cellIs" priority="1383" operator="equal" id="{B092CA1A-493F-4B11-9558-982E1DCDC32A}">
            <xm:f>Tables!$B$18</xm:f>
            <x14:dxf>
              <fill>
                <patternFill>
                  <bgColor rgb="FFFFC000"/>
                </patternFill>
              </fill>
            </x14:dxf>
          </x14:cfRule>
          <x14:cfRule type="cellIs" priority="1384" operator="equal" id="{794C0587-BF5B-4E1B-899D-16F372F7A716}">
            <xm:f>Tables!$B$17</xm:f>
            <x14:dxf>
              <fill>
                <patternFill>
                  <bgColor rgb="FFFF0000"/>
                </patternFill>
              </fill>
            </x14:dxf>
          </x14:cfRule>
          <xm:sqref>Q522</xm:sqref>
        </x14:conditionalFormatting>
        <x14:conditionalFormatting xmlns:xm="http://schemas.microsoft.com/office/excel/2006/main">
          <x14:cfRule type="cellIs" priority="1377" operator="equal" id="{52B4469E-B55C-4466-82F3-B9658BB42B1D}">
            <xm:f>Tables!$B$15</xm:f>
            <x14:dxf>
              <fill>
                <patternFill>
                  <bgColor rgb="FFFFFFCC"/>
                </patternFill>
              </fill>
            </x14:dxf>
          </x14:cfRule>
          <x14:cfRule type="cellIs" priority="1378" operator="equal" id="{7E9DE987-9008-4C1A-A2B7-20E0E4F50BD6}">
            <xm:f>Tables!$B$16</xm:f>
            <x14:dxf>
              <fill>
                <patternFill>
                  <bgColor rgb="FF92D050"/>
                </patternFill>
              </fill>
            </x14:dxf>
          </x14:cfRule>
          <x14:cfRule type="cellIs" priority="1379" operator="equal" id="{F2D33D2B-A40C-49CF-B3F9-5E9331D0CDAD}">
            <xm:f>Tables!$B$18</xm:f>
            <x14:dxf>
              <fill>
                <patternFill>
                  <bgColor rgb="FFFFC000"/>
                </patternFill>
              </fill>
            </x14:dxf>
          </x14:cfRule>
          <x14:cfRule type="cellIs" priority="1380" operator="equal" id="{52179D84-D9DA-4D80-8369-882833D07EDF}">
            <xm:f>Tables!$B$17</xm:f>
            <x14:dxf>
              <fill>
                <patternFill>
                  <bgColor rgb="FFFF0000"/>
                </patternFill>
              </fill>
            </x14:dxf>
          </x14:cfRule>
          <xm:sqref>M522</xm:sqref>
        </x14:conditionalFormatting>
        <x14:conditionalFormatting xmlns:xm="http://schemas.microsoft.com/office/excel/2006/main">
          <x14:cfRule type="cellIs" priority="1373" operator="equal" id="{BF54362E-F238-48C0-B726-CB656211CE50}">
            <xm:f>Tables!$B$15</xm:f>
            <x14:dxf>
              <fill>
                <patternFill>
                  <bgColor rgb="FFFFFFCC"/>
                </patternFill>
              </fill>
            </x14:dxf>
          </x14:cfRule>
          <x14:cfRule type="cellIs" priority="1374" operator="equal" id="{A671BB8B-A160-4815-8E07-A2EF2BA0C0F6}">
            <xm:f>Tables!$B$16</xm:f>
            <x14:dxf>
              <fill>
                <patternFill>
                  <bgColor rgb="FF92D050"/>
                </patternFill>
              </fill>
            </x14:dxf>
          </x14:cfRule>
          <x14:cfRule type="cellIs" priority="1375" operator="equal" id="{BF74A6EA-9127-4F8C-B76D-BAF988736610}">
            <xm:f>Tables!$B$18</xm:f>
            <x14:dxf>
              <fill>
                <patternFill>
                  <bgColor rgb="FFFFC000"/>
                </patternFill>
              </fill>
            </x14:dxf>
          </x14:cfRule>
          <x14:cfRule type="cellIs" priority="1376" operator="equal" id="{A0D6C2D3-A743-4854-8A04-01C344E37D50}">
            <xm:f>Tables!$B$17</xm:f>
            <x14:dxf>
              <fill>
                <patternFill>
                  <bgColor rgb="FFFF0000"/>
                </patternFill>
              </fill>
            </x14:dxf>
          </x14:cfRule>
          <xm:sqref>M542</xm:sqref>
        </x14:conditionalFormatting>
        <x14:conditionalFormatting xmlns:xm="http://schemas.microsoft.com/office/excel/2006/main">
          <x14:cfRule type="cellIs" priority="1369" operator="equal" id="{0E4147DA-D84A-423E-BF75-7563D45AECED}">
            <xm:f>Tables!$B$15</xm:f>
            <x14:dxf>
              <fill>
                <patternFill>
                  <bgColor rgb="FFFFFFCC"/>
                </patternFill>
              </fill>
            </x14:dxf>
          </x14:cfRule>
          <x14:cfRule type="cellIs" priority="1370" operator="equal" id="{18994985-F0E3-413D-8406-A1C7598F1073}">
            <xm:f>Tables!$B$16</xm:f>
            <x14:dxf>
              <fill>
                <patternFill>
                  <bgColor rgb="FF92D050"/>
                </patternFill>
              </fill>
            </x14:dxf>
          </x14:cfRule>
          <x14:cfRule type="cellIs" priority="1371" operator="equal" id="{74AA92EF-934D-4F2E-A59E-C9F295DA5C79}">
            <xm:f>Tables!$B$18</xm:f>
            <x14:dxf>
              <fill>
                <patternFill>
                  <bgColor rgb="FFFFC000"/>
                </patternFill>
              </fill>
            </x14:dxf>
          </x14:cfRule>
          <x14:cfRule type="cellIs" priority="1372" operator="equal" id="{910824DF-F80C-493A-81C9-57C4C2896D65}">
            <xm:f>Tables!$B$17</xm:f>
            <x14:dxf>
              <fill>
                <patternFill>
                  <bgColor rgb="FFFF0000"/>
                </patternFill>
              </fill>
            </x14:dxf>
          </x14:cfRule>
          <xm:sqref>Q542</xm:sqref>
        </x14:conditionalFormatting>
        <x14:conditionalFormatting xmlns:xm="http://schemas.microsoft.com/office/excel/2006/main">
          <x14:cfRule type="cellIs" priority="1365" operator="equal" id="{5601E05C-C485-49B3-B0B8-56F9DDEF15F3}">
            <xm:f>Tables!$B$15</xm:f>
            <x14:dxf>
              <fill>
                <patternFill>
                  <bgColor rgb="FFFFFFCC"/>
                </patternFill>
              </fill>
            </x14:dxf>
          </x14:cfRule>
          <x14:cfRule type="cellIs" priority="1366" operator="equal" id="{376E0769-5E8A-44E5-9C2C-6FFF8D114D56}">
            <xm:f>Tables!$B$16</xm:f>
            <x14:dxf>
              <fill>
                <patternFill>
                  <bgColor rgb="FF92D050"/>
                </patternFill>
              </fill>
            </x14:dxf>
          </x14:cfRule>
          <x14:cfRule type="cellIs" priority="1367" operator="equal" id="{9BC839D2-23CD-4232-A203-BC4892CBE5E8}">
            <xm:f>Tables!$B$18</xm:f>
            <x14:dxf>
              <fill>
                <patternFill>
                  <bgColor rgb="FFFFC000"/>
                </patternFill>
              </fill>
            </x14:dxf>
          </x14:cfRule>
          <x14:cfRule type="cellIs" priority="1368" operator="equal" id="{A2076985-92C4-48EF-8253-B26512A80BFB}">
            <xm:f>Tables!$B$17</xm:f>
            <x14:dxf>
              <fill>
                <patternFill>
                  <bgColor rgb="FFFF0000"/>
                </patternFill>
              </fill>
            </x14:dxf>
          </x14:cfRule>
          <xm:sqref>Q552</xm:sqref>
        </x14:conditionalFormatting>
        <x14:conditionalFormatting xmlns:xm="http://schemas.microsoft.com/office/excel/2006/main">
          <x14:cfRule type="cellIs" priority="1361" operator="equal" id="{B127D231-5BD0-47FB-840B-256724559C3E}">
            <xm:f>Tables!$B$15</xm:f>
            <x14:dxf>
              <fill>
                <patternFill>
                  <bgColor rgb="FFFFFFCC"/>
                </patternFill>
              </fill>
            </x14:dxf>
          </x14:cfRule>
          <x14:cfRule type="cellIs" priority="1362" operator="equal" id="{1E449DC3-ED38-4BC2-94C7-A46060F05205}">
            <xm:f>Tables!$B$16</xm:f>
            <x14:dxf>
              <fill>
                <patternFill>
                  <bgColor rgb="FF92D050"/>
                </patternFill>
              </fill>
            </x14:dxf>
          </x14:cfRule>
          <x14:cfRule type="cellIs" priority="1363" operator="equal" id="{E5A6331A-61D6-4380-8BA9-A0CF8C4075A4}">
            <xm:f>Tables!$B$18</xm:f>
            <x14:dxf>
              <fill>
                <patternFill>
                  <bgColor rgb="FFFFC000"/>
                </patternFill>
              </fill>
            </x14:dxf>
          </x14:cfRule>
          <x14:cfRule type="cellIs" priority="1364" operator="equal" id="{5548074D-DD91-43EB-9B93-51426979FC36}">
            <xm:f>Tables!$B$17</xm:f>
            <x14:dxf>
              <fill>
                <patternFill>
                  <bgColor rgb="FFFF0000"/>
                </patternFill>
              </fill>
            </x14:dxf>
          </x14:cfRule>
          <xm:sqref>M552</xm:sqref>
        </x14:conditionalFormatting>
        <x14:conditionalFormatting xmlns:xm="http://schemas.microsoft.com/office/excel/2006/main">
          <x14:cfRule type="cellIs" priority="1357" operator="equal" id="{35B7DCAF-E04C-44B8-B77D-88776A9DA8CC}">
            <xm:f>Tables!$B$15</xm:f>
            <x14:dxf>
              <fill>
                <patternFill>
                  <bgColor rgb="FFFFFFCC"/>
                </patternFill>
              </fill>
            </x14:dxf>
          </x14:cfRule>
          <x14:cfRule type="cellIs" priority="1358" operator="equal" id="{682BC903-A9D2-4086-ACBE-921B2BFFCB84}">
            <xm:f>Tables!$B$16</xm:f>
            <x14:dxf>
              <fill>
                <patternFill>
                  <bgColor rgb="FF92D050"/>
                </patternFill>
              </fill>
            </x14:dxf>
          </x14:cfRule>
          <x14:cfRule type="cellIs" priority="1359" operator="equal" id="{770AA0F9-1B01-4C97-A046-227941DFDE7B}">
            <xm:f>Tables!$B$18</xm:f>
            <x14:dxf>
              <fill>
                <patternFill>
                  <bgColor rgb="FFFFC000"/>
                </patternFill>
              </fill>
            </x14:dxf>
          </x14:cfRule>
          <x14:cfRule type="cellIs" priority="1360" operator="equal" id="{35EEB31C-9E63-4B8C-93AF-4B2B271AA11D}">
            <xm:f>Tables!$B$17</xm:f>
            <x14:dxf>
              <fill>
                <patternFill>
                  <bgColor rgb="FFFF0000"/>
                </patternFill>
              </fill>
            </x14:dxf>
          </x14:cfRule>
          <xm:sqref>M562</xm:sqref>
        </x14:conditionalFormatting>
        <x14:conditionalFormatting xmlns:xm="http://schemas.microsoft.com/office/excel/2006/main">
          <x14:cfRule type="cellIs" priority="1353" operator="equal" id="{76283C2A-D5F5-4E70-811B-F2E9838F76E9}">
            <xm:f>Tables!$B$15</xm:f>
            <x14:dxf>
              <fill>
                <patternFill>
                  <bgColor rgb="FFFFFFCC"/>
                </patternFill>
              </fill>
            </x14:dxf>
          </x14:cfRule>
          <x14:cfRule type="cellIs" priority="1354" operator="equal" id="{111CBC14-506E-4F75-A4E0-0E25B67879CC}">
            <xm:f>Tables!$B$16</xm:f>
            <x14:dxf>
              <fill>
                <patternFill>
                  <bgColor rgb="FF92D050"/>
                </patternFill>
              </fill>
            </x14:dxf>
          </x14:cfRule>
          <x14:cfRule type="cellIs" priority="1355" operator="equal" id="{0AECD8FF-D97E-47B8-B881-8DD28B0ABB80}">
            <xm:f>Tables!$B$18</xm:f>
            <x14:dxf>
              <fill>
                <patternFill>
                  <bgColor rgb="FFFFC000"/>
                </patternFill>
              </fill>
            </x14:dxf>
          </x14:cfRule>
          <x14:cfRule type="cellIs" priority="1356" operator="equal" id="{FBD96A19-38DC-4ACB-9C67-D1C55BABB0AE}">
            <xm:f>Tables!$B$17</xm:f>
            <x14:dxf>
              <fill>
                <patternFill>
                  <bgColor rgb="FFFF0000"/>
                </patternFill>
              </fill>
            </x14:dxf>
          </x14:cfRule>
          <xm:sqref>Q562</xm:sqref>
        </x14:conditionalFormatting>
        <x14:conditionalFormatting xmlns:xm="http://schemas.microsoft.com/office/excel/2006/main">
          <x14:cfRule type="cellIs" priority="1349" operator="equal" id="{E70F2512-61A7-4441-82B2-89C2B23123AB}">
            <xm:f>Tables!$B$15</xm:f>
            <x14:dxf>
              <fill>
                <patternFill>
                  <bgColor rgb="FFFFFFCC"/>
                </patternFill>
              </fill>
            </x14:dxf>
          </x14:cfRule>
          <x14:cfRule type="cellIs" priority="1350" operator="equal" id="{46B84AB4-62C0-4A70-AF03-0CA02F74409B}">
            <xm:f>Tables!$B$16</xm:f>
            <x14:dxf>
              <fill>
                <patternFill>
                  <bgColor rgb="FF92D050"/>
                </patternFill>
              </fill>
            </x14:dxf>
          </x14:cfRule>
          <x14:cfRule type="cellIs" priority="1351" operator="equal" id="{7AF2DF87-7A52-4611-A2FE-02CD29F4A3E9}">
            <xm:f>Tables!$B$18</xm:f>
            <x14:dxf>
              <fill>
                <patternFill>
                  <bgColor rgb="FFFFC000"/>
                </patternFill>
              </fill>
            </x14:dxf>
          </x14:cfRule>
          <x14:cfRule type="cellIs" priority="1352" operator="equal" id="{69F314AA-E888-42A9-BEDD-128AD3A25E5F}">
            <xm:f>Tables!$B$17</xm:f>
            <x14:dxf>
              <fill>
                <patternFill>
                  <bgColor rgb="FFFF0000"/>
                </patternFill>
              </fill>
            </x14:dxf>
          </x14:cfRule>
          <xm:sqref>Q572</xm:sqref>
        </x14:conditionalFormatting>
        <x14:conditionalFormatting xmlns:xm="http://schemas.microsoft.com/office/excel/2006/main">
          <x14:cfRule type="cellIs" priority="1345" operator="equal" id="{205D37DE-7530-4B74-8A44-BCEAA4C1337B}">
            <xm:f>Tables!$B$15</xm:f>
            <x14:dxf>
              <fill>
                <patternFill>
                  <bgColor rgb="FFFFFFCC"/>
                </patternFill>
              </fill>
            </x14:dxf>
          </x14:cfRule>
          <x14:cfRule type="cellIs" priority="1346" operator="equal" id="{BDE06A87-C20C-40AF-B60F-AF288752C703}">
            <xm:f>Tables!$B$16</xm:f>
            <x14:dxf>
              <fill>
                <patternFill>
                  <bgColor rgb="FF92D050"/>
                </patternFill>
              </fill>
            </x14:dxf>
          </x14:cfRule>
          <x14:cfRule type="cellIs" priority="1347" operator="equal" id="{42CA75FE-5ABF-44C6-8F48-E34265A38EC9}">
            <xm:f>Tables!$B$18</xm:f>
            <x14:dxf>
              <fill>
                <patternFill>
                  <bgColor rgb="FFFFC000"/>
                </patternFill>
              </fill>
            </x14:dxf>
          </x14:cfRule>
          <x14:cfRule type="cellIs" priority="1348" operator="equal" id="{F84A3164-F226-4117-BC17-E6404D27BB3E}">
            <xm:f>Tables!$B$17</xm:f>
            <x14:dxf>
              <fill>
                <patternFill>
                  <bgColor rgb="FFFF0000"/>
                </patternFill>
              </fill>
            </x14:dxf>
          </x14:cfRule>
          <xm:sqref>M572</xm:sqref>
        </x14:conditionalFormatting>
        <x14:conditionalFormatting xmlns:xm="http://schemas.microsoft.com/office/excel/2006/main">
          <x14:cfRule type="cellIs" priority="1341" operator="equal" id="{B0346901-E62C-4E20-925C-E697802B65F4}">
            <xm:f>Tables!$B$15</xm:f>
            <x14:dxf>
              <fill>
                <patternFill>
                  <bgColor rgb="FFFFFFCC"/>
                </patternFill>
              </fill>
            </x14:dxf>
          </x14:cfRule>
          <x14:cfRule type="cellIs" priority="1342" operator="equal" id="{24141F27-5F1E-460E-BA1B-5798A577B65B}">
            <xm:f>Tables!$B$16</xm:f>
            <x14:dxf>
              <fill>
                <patternFill>
                  <bgColor rgb="FF92D050"/>
                </patternFill>
              </fill>
            </x14:dxf>
          </x14:cfRule>
          <x14:cfRule type="cellIs" priority="1343" operator="equal" id="{AB23DFBB-21AD-49F6-951C-00395F8BD3BF}">
            <xm:f>Tables!$B$18</xm:f>
            <x14:dxf>
              <fill>
                <patternFill>
                  <bgColor rgb="FFFFC000"/>
                </patternFill>
              </fill>
            </x14:dxf>
          </x14:cfRule>
          <x14:cfRule type="cellIs" priority="1344" operator="equal" id="{D2B95A8F-2D6B-4F1A-8EDE-A4F7004E8093}">
            <xm:f>Tables!$B$17</xm:f>
            <x14:dxf>
              <fill>
                <patternFill>
                  <bgColor rgb="FFFF0000"/>
                </patternFill>
              </fill>
            </x14:dxf>
          </x14:cfRule>
          <xm:sqref>M582</xm:sqref>
        </x14:conditionalFormatting>
        <x14:conditionalFormatting xmlns:xm="http://schemas.microsoft.com/office/excel/2006/main">
          <x14:cfRule type="cellIs" priority="1337" operator="equal" id="{18BC442E-6EBD-46C4-9E44-810B180D22EE}">
            <xm:f>Tables!$B$15</xm:f>
            <x14:dxf>
              <fill>
                <patternFill>
                  <bgColor rgb="FFFFFFCC"/>
                </patternFill>
              </fill>
            </x14:dxf>
          </x14:cfRule>
          <x14:cfRule type="cellIs" priority="1338" operator="equal" id="{F1962E23-90EE-4271-9A7C-93CF8047108B}">
            <xm:f>Tables!$B$16</xm:f>
            <x14:dxf>
              <fill>
                <patternFill>
                  <bgColor rgb="FF92D050"/>
                </patternFill>
              </fill>
            </x14:dxf>
          </x14:cfRule>
          <x14:cfRule type="cellIs" priority="1339" operator="equal" id="{E5B30943-2D44-414D-8691-ED9EAA211D9E}">
            <xm:f>Tables!$B$18</xm:f>
            <x14:dxf>
              <fill>
                <patternFill>
                  <bgColor rgb="FFFFC000"/>
                </patternFill>
              </fill>
            </x14:dxf>
          </x14:cfRule>
          <x14:cfRule type="cellIs" priority="1340" operator="equal" id="{3776CB1A-3BA1-4F5E-AFA0-5CC341D4B981}">
            <xm:f>Tables!$B$17</xm:f>
            <x14:dxf>
              <fill>
                <patternFill>
                  <bgColor rgb="FFFF0000"/>
                </patternFill>
              </fill>
            </x14:dxf>
          </x14:cfRule>
          <xm:sqref>Q582</xm:sqref>
        </x14:conditionalFormatting>
        <x14:conditionalFormatting xmlns:xm="http://schemas.microsoft.com/office/excel/2006/main">
          <x14:cfRule type="cellIs" priority="1333" operator="equal" id="{001B84D4-4DE6-4555-9615-219332007E99}">
            <xm:f>Tables!$B$15</xm:f>
            <x14:dxf>
              <fill>
                <patternFill>
                  <bgColor rgb="FFFFFFCC"/>
                </patternFill>
              </fill>
            </x14:dxf>
          </x14:cfRule>
          <x14:cfRule type="cellIs" priority="1334" operator="equal" id="{73CCFDF2-A92E-405C-AF23-B83EDC667679}">
            <xm:f>Tables!$B$16</xm:f>
            <x14:dxf>
              <fill>
                <patternFill>
                  <bgColor rgb="FF92D050"/>
                </patternFill>
              </fill>
            </x14:dxf>
          </x14:cfRule>
          <x14:cfRule type="cellIs" priority="1335" operator="equal" id="{F42C79D4-226B-4722-BC5A-7C40A3100563}">
            <xm:f>Tables!$B$18</xm:f>
            <x14:dxf>
              <fill>
                <patternFill>
                  <bgColor rgb="FFFFC000"/>
                </patternFill>
              </fill>
            </x14:dxf>
          </x14:cfRule>
          <x14:cfRule type="cellIs" priority="1336" operator="equal" id="{C4E0729B-F7AC-4558-AF59-D6EC851FB69A}">
            <xm:f>Tables!$B$17</xm:f>
            <x14:dxf>
              <fill>
                <patternFill>
                  <bgColor rgb="FFFF0000"/>
                </patternFill>
              </fill>
            </x14:dxf>
          </x14:cfRule>
          <xm:sqref>Q670</xm:sqref>
        </x14:conditionalFormatting>
        <x14:conditionalFormatting xmlns:xm="http://schemas.microsoft.com/office/excel/2006/main">
          <x14:cfRule type="cellIs" priority="1329" operator="equal" id="{D577946E-1F29-4620-8622-6CA9DDD9B90A}">
            <xm:f>Tables!$B$15</xm:f>
            <x14:dxf>
              <fill>
                <patternFill>
                  <bgColor rgb="FFFFFFCC"/>
                </patternFill>
              </fill>
            </x14:dxf>
          </x14:cfRule>
          <x14:cfRule type="cellIs" priority="1330" operator="equal" id="{FBEF0504-538A-4443-B2B0-CBFC09882A09}">
            <xm:f>Tables!$B$16</xm:f>
            <x14:dxf>
              <fill>
                <patternFill>
                  <bgColor rgb="FF92D050"/>
                </patternFill>
              </fill>
            </x14:dxf>
          </x14:cfRule>
          <x14:cfRule type="cellIs" priority="1331" operator="equal" id="{7D554A63-43FF-41A1-9DE9-568C3EE76654}">
            <xm:f>Tables!$B$18</xm:f>
            <x14:dxf>
              <fill>
                <patternFill>
                  <bgColor rgb="FFFFC000"/>
                </patternFill>
              </fill>
            </x14:dxf>
          </x14:cfRule>
          <x14:cfRule type="cellIs" priority="1332" operator="equal" id="{19F4D3DF-E528-45C2-8D35-66B877A0BF80}">
            <xm:f>Tables!$B$17</xm:f>
            <x14:dxf>
              <fill>
                <patternFill>
                  <bgColor rgb="FFFF0000"/>
                </patternFill>
              </fill>
            </x14:dxf>
          </x14:cfRule>
          <xm:sqref>M670</xm:sqref>
        </x14:conditionalFormatting>
        <x14:conditionalFormatting xmlns:xm="http://schemas.microsoft.com/office/excel/2006/main">
          <x14:cfRule type="cellIs" priority="1325" operator="equal" id="{583FDC5F-F3FE-41E9-8268-7BEAE3B9D41B}">
            <xm:f>Tables!$B$15</xm:f>
            <x14:dxf>
              <fill>
                <patternFill>
                  <bgColor rgb="FFFFFFCC"/>
                </patternFill>
              </fill>
            </x14:dxf>
          </x14:cfRule>
          <x14:cfRule type="cellIs" priority="1326" operator="equal" id="{8B0C4688-B454-40F7-9EE4-64457838D29F}">
            <xm:f>Tables!$B$16</xm:f>
            <x14:dxf>
              <fill>
                <patternFill>
                  <bgColor rgb="FF92D050"/>
                </patternFill>
              </fill>
            </x14:dxf>
          </x14:cfRule>
          <x14:cfRule type="cellIs" priority="1327" operator="equal" id="{CFAC5FBD-3C9B-4F70-A513-A2833139D88A}">
            <xm:f>Tables!$B$18</xm:f>
            <x14:dxf>
              <fill>
                <patternFill>
                  <bgColor rgb="FFFFC000"/>
                </patternFill>
              </fill>
            </x14:dxf>
          </x14:cfRule>
          <x14:cfRule type="cellIs" priority="1328" operator="equal" id="{96CF3437-38FF-4812-A5DB-6E88BE8AE467}">
            <xm:f>Tables!$B$17</xm:f>
            <x14:dxf>
              <fill>
                <patternFill>
                  <bgColor rgb="FFFF0000"/>
                </patternFill>
              </fill>
            </x14:dxf>
          </x14:cfRule>
          <xm:sqref>M679</xm:sqref>
        </x14:conditionalFormatting>
        <x14:conditionalFormatting xmlns:xm="http://schemas.microsoft.com/office/excel/2006/main">
          <x14:cfRule type="cellIs" priority="1321" operator="equal" id="{63199221-B06E-4FCF-A5AB-FA18C8197AD4}">
            <xm:f>Tables!$B$15</xm:f>
            <x14:dxf>
              <fill>
                <patternFill>
                  <bgColor rgb="FFFFFFCC"/>
                </patternFill>
              </fill>
            </x14:dxf>
          </x14:cfRule>
          <x14:cfRule type="cellIs" priority="1322" operator="equal" id="{6FADF927-9927-4419-8B35-77324F4EF999}">
            <xm:f>Tables!$B$16</xm:f>
            <x14:dxf>
              <fill>
                <patternFill>
                  <bgColor rgb="FF92D050"/>
                </patternFill>
              </fill>
            </x14:dxf>
          </x14:cfRule>
          <x14:cfRule type="cellIs" priority="1323" operator="equal" id="{BA405C05-C982-45FE-A042-570E8CECE27B}">
            <xm:f>Tables!$B$18</xm:f>
            <x14:dxf>
              <fill>
                <patternFill>
                  <bgColor rgb="FFFFC000"/>
                </patternFill>
              </fill>
            </x14:dxf>
          </x14:cfRule>
          <x14:cfRule type="cellIs" priority="1324" operator="equal" id="{1F3DD1F8-31E1-4652-828E-52429BC1D409}">
            <xm:f>Tables!$B$17</xm:f>
            <x14:dxf>
              <fill>
                <patternFill>
                  <bgColor rgb="FFFF0000"/>
                </patternFill>
              </fill>
            </x14:dxf>
          </x14:cfRule>
          <xm:sqref>Q679</xm:sqref>
        </x14:conditionalFormatting>
        <x14:conditionalFormatting xmlns:xm="http://schemas.microsoft.com/office/excel/2006/main">
          <x14:cfRule type="cellIs" priority="1317" operator="equal" id="{6A65C8CB-144B-4178-BDB3-7ABCA42F87E0}">
            <xm:f>Tables!$B$15</xm:f>
            <x14:dxf>
              <fill>
                <patternFill>
                  <bgColor rgb="FFFFFFCC"/>
                </patternFill>
              </fill>
            </x14:dxf>
          </x14:cfRule>
          <x14:cfRule type="cellIs" priority="1318" operator="equal" id="{8660D47F-C245-4E6E-B4BD-6B4A0D030871}">
            <xm:f>Tables!$B$16</xm:f>
            <x14:dxf>
              <fill>
                <patternFill>
                  <bgColor rgb="FF92D050"/>
                </patternFill>
              </fill>
            </x14:dxf>
          </x14:cfRule>
          <x14:cfRule type="cellIs" priority="1319" operator="equal" id="{8359AB83-CA5A-47A2-8F1D-2E6CB358E0C4}">
            <xm:f>Tables!$B$18</xm:f>
            <x14:dxf>
              <fill>
                <patternFill>
                  <bgColor rgb="FFFFC000"/>
                </patternFill>
              </fill>
            </x14:dxf>
          </x14:cfRule>
          <x14:cfRule type="cellIs" priority="1320" operator="equal" id="{FAFF9E2E-4887-4815-BD57-FA2F266EBEB3}">
            <xm:f>Tables!$B$17</xm:f>
            <x14:dxf>
              <fill>
                <patternFill>
                  <bgColor rgb="FFFF0000"/>
                </patternFill>
              </fill>
            </x14:dxf>
          </x14:cfRule>
          <xm:sqref>Q688</xm:sqref>
        </x14:conditionalFormatting>
        <x14:conditionalFormatting xmlns:xm="http://schemas.microsoft.com/office/excel/2006/main">
          <x14:cfRule type="cellIs" priority="1313" operator="equal" id="{F3115221-ABC6-4B73-B0A5-2F0A0205907B}">
            <xm:f>Tables!$B$15</xm:f>
            <x14:dxf>
              <fill>
                <patternFill>
                  <bgColor rgb="FFFFFFCC"/>
                </patternFill>
              </fill>
            </x14:dxf>
          </x14:cfRule>
          <x14:cfRule type="cellIs" priority="1314" operator="equal" id="{948EC70D-2AFA-42E3-9B61-0A5F7C084F7E}">
            <xm:f>Tables!$B$16</xm:f>
            <x14:dxf>
              <fill>
                <patternFill>
                  <bgColor rgb="FF92D050"/>
                </patternFill>
              </fill>
            </x14:dxf>
          </x14:cfRule>
          <x14:cfRule type="cellIs" priority="1315" operator="equal" id="{DBA88233-3749-4F83-B280-641B52943E34}">
            <xm:f>Tables!$B$18</xm:f>
            <x14:dxf>
              <fill>
                <patternFill>
                  <bgColor rgb="FFFFC000"/>
                </patternFill>
              </fill>
            </x14:dxf>
          </x14:cfRule>
          <x14:cfRule type="cellIs" priority="1316" operator="equal" id="{F0D19CB3-47D5-429C-AB5A-E466853CDEF2}">
            <xm:f>Tables!$B$17</xm:f>
            <x14:dxf>
              <fill>
                <patternFill>
                  <bgColor rgb="FFFF0000"/>
                </patternFill>
              </fill>
            </x14:dxf>
          </x14:cfRule>
          <xm:sqref>M688</xm:sqref>
        </x14:conditionalFormatting>
        <x14:conditionalFormatting xmlns:xm="http://schemas.microsoft.com/office/excel/2006/main">
          <x14:cfRule type="cellIs" priority="1309" operator="equal" id="{CEE63115-0F2C-438F-AFAD-57579E9FD551}">
            <xm:f>Tables!$B$15</xm:f>
            <x14:dxf>
              <fill>
                <patternFill>
                  <bgColor rgb="FFFFFFCC"/>
                </patternFill>
              </fill>
            </x14:dxf>
          </x14:cfRule>
          <x14:cfRule type="cellIs" priority="1310" operator="equal" id="{4E2D7924-14D3-4621-939A-AF5AF8FF510C}">
            <xm:f>Tables!$B$16</xm:f>
            <x14:dxf>
              <fill>
                <patternFill>
                  <bgColor rgb="FF92D050"/>
                </patternFill>
              </fill>
            </x14:dxf>
          </x14:cfRule>
          <x14:cfRule type="cellIs" priority="1311" operator="equal" id="{C1A382A7-0B65-4AE2-AE2E-1543D9360EAE}">
            <xm:f>Tables!$B$18</xm:f>
            <x14:dxf>
              <fill>
                <patternFill>
                  <bgColor rgb="FFFFC000"/>
                </patternFill>
              </fill>
            </x14:dxf>
          </x14:cfRule>
          <x14:cfRule type="cellIs" priority="1312" operator="equal" id="{F7E91680-3EE0-493B-BFBD-7DFBBD5B2863}">
            <xm:f>Tables!$B$17</xm:f>
            <x14:dxf>
              <fill>
                <patternFill>
                  <bgColor rgb="FFFF0000"/>
                </patternFill>
              </fill>
            </x14:dxf>
          </x14:cfRule>
          <xm:sqref>M708</xm:sqref>
        </x14:conditionalFormatting>
        <x14:conditionalFormatting xmlns:xm="http://schemas.microsoft.com/office/excel/2006/main">
          <x14:cfRule type="cellIs" priority="1305" operator="equal" id="{4A003B21-99C7-48F3-AA6A-2124DEBC8CB9}">
            <xm:f>Tables!$B$15</xm:f>
            <x14:dxf>
              <fill>
                <patternFill>
                  <bgColor rgb="FFFFFFCC"/>
                </patternFill>
              </fill>
            </x14:dxf>
          </x14:cfRule>
          <x14:cfRule type="cellIs" priority="1306" operator="equal" id="{E2D1F3CB-4938-4B08-A02F-791038022AAC}">
            <xm:f>Tables!$B$16</xm:f>
            <x14:dxf>
              <fill>
                <patternFill>
                  <bgColor rgb="FF92D050"/>
                </patternFill>
              </fill>
            </x14:dxf>
          </x14:cfRule>
          <x14:cfRule type="cellIs" priority="1307" operator="equal" id="{EAAC7B4A-4E8D-4CFE-80D2-AAA0260F0730}">
            <xm:f>Tables!$B$18</xm:f>
            <x14:dxf>
              <fill>
                <patternFill>
                  <bgColor rgb="FFFFC000"/>
                </patternFill>
              </fill>
            </x14:dxf>
          </x14:cfRule>
          <x14:cfRule type="cellIs" priority="1308" operator="equal" id="{8E2C55F6-3F91-494F-A4A2-9E7CEB9C243B}">
            <xm:f>Tables!$B$17</xm:f>
            <x14:dxf>
              <fill>
                <patternFill>
                  <bgColor rgb="FFFF0000"/>
                </patternFill>
              </fill>
            </x14:dxf>
          </x14:cfRule>
          <xm:sqref>Q708</xm:sqref>
        </x14:conditionalFormatting>
        <x14:conditionalFormatting xmlns:xm="http://schemas.microsoft.com/office/excel/2006/main">
          <x14:cfRule type="cellIs" priority="1301" operator="equal" id="{564F3EDD-51D6-424B-9166-5922040851FE}">
            <xm:f>Tables!$B$15</xm:f>
            <x14:dxf>
              <fill>
                <patternFill>
                  <bgColor rgb="FFFFFFCC"/>
                </patternFill>
              </fill>
            </x14:dxf>
          </x14:cfRule>
          <x14:cfRule type="cellIs" priority="1302" operator="equal" id="{7DD9DB2B-5F3F-4236-85EE-075E9D55664D}">
            <xm:f>Tables!$B$16</xm:f>
            <x14:dxf>
              <fill>
                <patternFill>
                  <bgColor rgb="FF92D050"/>
                </patternFill>
              </fill>
            </x14:dxf>
          </x14:cfRule>
          <x14:cfRule type="cellIs" priority="1303" operator="equal" id="{9AA83B0B-E47E-47C6-8B26-1430C8AD65E8}">
            <xm:f>Tables!$B$18</xm:f>
            <x14:dxf>
              <fill>
                <patternFill>
                  <bgColor rgb="FFFFC000"/>
                </patternFill>
              </fill>
            </x14:dxf>
          </x14:cfRule>
          <x14:cfRule type="cellIs" priority="1304" operator="equal" id="{E0D91252-CBF3-4E82-8F12-41BAB845C111}">
            <xm:f>Tables!$B$17</xm:f>
            <x14:dxf>
              <fill>
                <patternFill>
                  <bgColor rgb="FFFF0000"/>
                </patternFill>
              </fill>
            </x14:dxf>
          </x14:cfRule>
          <xm:sqref>Q739</xm:sqref>
        </x14:conditionalFormatting>
        <x14:conditionalFormatting xmlns:xm="http://schemas.microsoft.com/office/excel/2006/main">
          <x14:cfRule type="cellIs" priority="1297" operator="equal" id="{1D749791-E2A6-40BD-88DD-EE5DF784A349}">
            <xm:f>Tables!$B$15</xm:f>
            <x14:dxf>
              <fill>
                <patternFill>
                  <bgColor rgb="FFFFFFCC"/>
                </patternFill>
              </fill>
            </x14:dxf>
          </x14:cfRule>
          <x14:cfRule type="cellIs" priority="1298" operator="equal" id="{28753207-A967-471E-9161-C541125CA80C}">
            <xm:f>Tables!$B$16</xm:f>
            <x14:dxf>
              <fill>
                <patternFill>
                  <bgColor rgb="FF92D050"/>
                </patternFill>
              </fill>
            </x14:dxf>
          </x14:cfRule>
          <x14:cfRule type="cellIs" priority="1299" operator="equal" id="{D5B88414-A11B-4B27-89B2-99D5C6FD2C8E}">
            <xm:f>Tables!$B$18</xm:f>
            <x14:dxf>
              <fill>
                <patternFill>
                  <bgColor rgb="FFFFC000"/>
                </patternFill>
              </fill>
            </x14:dxf>
          </x14:cfRule>
          <x14:cfRule type="cellIs" priority="1300" operator="equal" id="{7978F3B6-68AF-4E2B-BCF0-926ABD3E4B98}">
            <xm:f>Tables!$B$17</xm:f>
            <x14:dxf>
              <fill>
                <patternFill>
                  <bgColor rgb="FFFF0000"/>
                </patternFill>
              </fill>
            </x14:dxf>
          </x14:cfRule>
          <xm:sqref>M739</xm:sqref>
        </x14:conditionalFormatting>
        <x14:conditionalFormatting xmlns:xm="http://schemas.microsoft.com/office/excel/2006/main">
          <x14:cfRule type="cellIs" priority="1293" operator="equal" id="{E35FEE9B-7B9B-4F78-909C-C71F975935FD}">
            <xm:f>Tables!$B$15</xm:f>
            <x14:dxf>
              <fill>
                <patternFill>
                  <bgColor rgb="FFFFFFCC"/>
                </patternFill>
              </fill>
            </x14:dxf>
          </x14:cfRule>
          <x14:cfRule type="cellIs" priority="1294" operator="equal" id="{66E9501C-B9BB-4012-8997-FD851B296C3A}">
            <xm:f>Tables!$B$16</xm:f>
            <x14:dxf>
              <fill>
                <patternFill>
                  <bgColor rgb="FF92D050"/>
                </patternFill>
              </fill>
            </x14:dxf>
          </x14:cfRule>
          <x14:cfRule type="cellIs" priority="1295" operator="equal" id="{2461FFC1-25AA-4169-BE01-F8EDE4879F7C}">
            <xm:f>Tables!$B$18</xm:f>
            <x14:dxf>
              <fill>
                <patternFill>
                  <bgColor rgb="FFFFC000"/>
                </patternFill>
              </fill>
            </x14:dxf>
          </x14:cfRule>
          <x14:cfRule type="cellIs" priority="1296" operator="equal" id="{892CBDE9-FC94-4B3B-90B4-6B6316803291}">
            <xm:f>Tables!$B$17</xm:f>
            <x14:dxf>
              <fill>
                <patternFill>
                  <bgColor rgb="FFFF0000"/>
                </patternFill>
              </fill>
            </x14:dxf>
          </x14:cfRule>
          <xm:sqref>M748</xm:sqref>
        </x14:conditionalFormatting>
        <x14:conditionalFormatting xmlns:xm="http://schemas.microsoft.com/office/excel/2006/main">
          <x14:cfRule type="cellIs" priority="1289" operator="equal" id="{4A90F02A-61D8-4900-B02A-6C1A6C93A33A}">
            <xm:f>Tables!$B$15</xm:f>
            <x14:dxf>
              <fill>
                <patternFill>
                  <bgColor rgb="FFFFFFCC"/>
                </patternFill>
              </fill>
            </x14:dxf>
          </x14:cfRule>
          <x14:cfRule type="cellIs" priority="1290" operator="equal" id="{FE7B53AE-4E16-417C-9E2D-A79EF22B1887}">
            <xm:f>Tables!$B$16</xm:f>
            <x14:dxf>
              <fill>
                <patternFill>
                  <bgColor rgb="FF92D050"/>
                </patternFill>
              </fill>
            </x14:dxf>
          </x14:cfRule>
          <x14:cfRule type="cellIs" priority="1291" operator="equal" id="{D675C1BC-C7EC-4C89-BE5A-B3CA883850F9}">
            <xm:f>Tables!$B$18</xm:f>
            <x14:dxf>
              <fill>
                <patternFill>
                  <bgColor rgb="FFFFC000"/>
                </patternFill>
              </fill>
            </x14:dxf>
          </x14:cfRule>
          <x14:cfRule type="cellIs" priority="1292" operator="equal" id="{1135F8FA-6CEF-4938-8D92-E4BB9A615B41}">
            <xm:f>Tables!$B$17</xm:f>
            <x14:dxf>
              <fill>
                <patternFill>
                  <bgColor rgb="FFFF0000"/>
                </patternFill>
              </fill>
            </x14:dxf>
          </x14:cfRule>
          <xm:sqref>Q748</xm:sqref>
        </x14:conditionalFormatting>
        <x14:conditionalFormatting xmlns:xm="http://schemas.microsoft.com/office/excel/2006/main">
          <x14:cfRule type="cellIs" priority="1285" operator="equal" id="{00E75717-AF5E-40E4-8231-CF1110B55574}">
            <xm:f>Tables!$B$15</xm:f>
            <x14:dxf>
              <fill>
                <patternFill>
                  <bgColor rgb="FFFFFFCC"/>
                </patternFill>
              </fill>
            </x14:dxf>
          </x14:cfRule>
          <x14:cfRule type="cellIs" priority="1286" operator="equal" id="{B1E6A52A-922F-482F-9461-0884ACF64326}">
            <xm:f>Tables!$B$16</xm:f>
            <x14:dxf>
              <fill>
                <patternFill>
                  <bgColor rgb="FF92D050"/>
                </patternFill>
              </fill>
            </x14:dxf>
          </x14:cfRule>
          <x14:cfRule type="cellIs" priority="1287" operator="equal" id="{266E4B98-2793-48AA-A5DF-6AC8C3401EDE}">
            <xm:f>Tables!$B$18</xm:f>
            <x14:dxf>
              <fill>
                <patternFill>
                  <bgColor rgb="FFFFC000"/>
                </patternFill>
              </fill>
            </x14:dxf>
          </x14:cfRule>
          <x14:cfRule type="cellIs" priority="1288" operator="equal" id="{1FB91F92-95E7-49EA-B352-66728B4C1FDD}">
            <xm:f>Tables!$B$17</xm:f>
            <x14:dxf>
              <fill>
                <patternFill>
                  <bgColor rgb="FFFF0000"/>
                </patternFill>
              </fill>
            </x14:dxf>
          </x14:cfRule>
          <xm:sqref>Q757</xm:sqref>
        </x14:conditionalFormatting>
        <x14:conditionalFormatting xmlns:xm="http://schemas.microsoft.com/office/excel/2006/main">
          <x14:cfRule type="cellIs" priority="1281" operator="equal" id="{4D689385-7DE7-41DD-9BE5-364084399AE9}">
            <xm:f>Tables!$B$15</xm:f>
            <x14:dxf>
              <fill>
                <patternFill>
                  <bgColor rgb="FFFFFFCC"/>
                </patternFill>
              </fill>
            </x14:dxf>
          </x14:cfRule>
          <x14:cfRule type="cellIs" priority="1282" operator="equal" id="{D64B578D-CD09-4539-9179-DF20452D49EC}">
            <xm:f>Tables!$B$16</xm:f>
            <x14:dxf>
              <fill>
                <patternFill>
                  <bgColor rgb="FF92D050"/>
                </patternFill>
              </fill>
            </x14:dxf>
          </x14:cfRule>
          <x14:cfRule type="cellIs" priority="1283" operator="equal" id="{B2B477F6-2106-4F95-A1EF-2F008CDDFBD9}">
            <xm:f>Tables!$B$18</xm:f>
            <x14:dxf>
              <fill>
                <patternFill>
                  <bgColor rgb="FFFFC000"/>
                </patternFill>
              </fill>
            </x14:dxf>
          </x14:cfRule>
          <x14:cfRule type="cellIs" priority="1284" operator="equal" id="{6E14D4DF-793F-4A89-8D9E-22E634234CF6}">
            <xm:f>Tables!$B$17</xm:f>
            <x14:dxf>
              <fill>
                <patternFill>
                  <bgColor rgb="FFFF0000"/>
                </patternFill>
              </fill>
            </x14:dxf>
          </x14:cfRule>
          <xm:sqref>M757</xm:sqref>
        </x14:conditionalFormatting>
        <x14:conditionalFormatting xmlns:xm="http://schemas.microsoft.com/office/excel/2006/main">
          <x14:cfRule type="cellIs" priority="1277" operator="equal" id="{3733A861-166B-4D55-BBBA-56C89A1DE970}">
            <xm:f>Tables!$B$15</xm:f>
            <x14:dxf>
              <fill>
                <patternFill>
                  <bgColor rgb="FFFFFFCC"/>
                </patternFill>
              </fill>
            </x14:dxf>
          </x14:cfRule>
          <x14:cfRule type="cellIs" priority="1278" operator="equal" id="{07CBEDBA-EEEB-4390-AEE2-D16312FD868A}">
            <xm:f>Tables!$B$16</xm:f>
            <x14:dxf>
              <fill>
                <patternFill>
                  <bgColor rgb="FF92D050"/>
                </patternFill>
              </fill>
            </x14:dxf>
          </x14:cfRule>
          <x14:cfRule type="cellIs" priority="1279" operator="equal" id="{9622ED9A-746B-4FEF-9738-4DC9F0663095}">
            <xm:f>Tables!$B$18</xm:f>
            <x14:dxf>
              <fill>
                <patternFill>
                  <bgColor rgb="FFFFC000"/>
                </patternFill>
              </fill>
            </x14:dxf>
          </x14:cfRule>
          <x14:cfRule type="cellIs" priority="1280" operator="equal" id="{E3F3508D-4FB2-4C28-BD29-5BD2032AEBB9}">
            <xm:f>Tables!$B$17</xm:f>
            <x14:dxf>
              <fill>
                <patternFill>
                  <bgColor rgb="FFFF0000"/>
                </patternFill>
              </fill>
            </x14:dxf>
          </x14:cfRule>
          <xm:sqref>M766</xm:sqref>
        </x14:conditionalFormatting>
        <x14:conditionalFormatting xmlns:xm="http://schemas.microsoft.com/office/excel/2006/main">
          <x14:cfRule type="cellIs" priority="1273" operator="equal" id="{FB9846F8-9185-4F89-99A8-A3EA7DE61A14}">
            <xm:f>Tables!$B$15</xm:f>
            <x14:dxf>
              <fill>
                <patternFill>
                  <bgColor rgb="FFFFFFCC"/>
                </patternFill>
              </fill>
            </x14:dxf>
          </x14:cfRule>
          <x14:cfRule type="cellIs" priority="1274" operator="equal" id="{5725A486-3A2C-4D38-AAA4-B10E80A857CA}">
            <xm:f>Tables!$B$16</xm:f>
            <x14:dxf>
              <fill>
                <patternFill>
                  <bgColor rgb="FF92D050"/>
                </patternFill>
              </fill>
            </x14:dxf>
          </x14:cfRule>
          <x14:cfRule type="cellIs" priority="1275" operator="equal" id="{9DEEEE94-789A-4B35-A1DB-307735E1AD66}">
            <xm:f>Tables!$B$18</xm:f>
            <x14:dxf>
              <fill>
                <patternFill>
                  <bgColor rgb="FFFFC000"/>
                </patternFill>
              </fill>
            </x14:dxf>
          </x14:cfRule>
          <x14:cfRule type="cellIs" priority="1276" operator="equal" id="{4CE50C15-9D19-41B5-8BE3-1659E17E0F15}">
            <xm:f>Tables!$B$17</xm:f>
            <x14:dxf>
              <fill>
                <patternFill>
                  <bgColor rgb="FFFF0000"/>
                </patternFill>
              </fill>
            </x14:dxf>
          </x14:cfRule>
          <xm:sqref>Q766</xm:sqref>
        </x14:conditionalFormatting>
        <x14:conditionalFormatting xmlns:xm="http://schemas.microsoft.com/office/excel/2006/main">
          <x14:cfRule type="cellIs" priority="1269" operator="equal" id="{805ED7EB-7B8C-4CA2-AC9F-FB0A4FF54495}">
            <xm:f>Tables!$B$15</xm:f>
            <x14:dxf>
              <fill>
                <patternFill>
                  <bgColor rgb="FFFFFFCC"/>
                </patternFill>
              </fill>
            </x14:dxf>
          </x14:cfRule>
          <x14:cfRule type="cellIs" priority="1270" operator="equal" id="{CD16D7EC-1B10-4E32-A061-AC25858A5D4D}">
            <xm:f>Tables!$B$16</xm:f>
            <x14:dxf>
              <fill>
                <patternFill>
                  <bgColor rgb="FF92D050"/>
                </patternFill>
              </fill>
            </x14:dxf>
          </x14:cfRule>
          <x14:cfRule type="cellIs" priority="1271" operator="equal" id="{D7CABC02-C977-4931-95BF-360C98F9ED90}">
            <xm:f>Tables!$B$18</xm:f>
            <x14:dxf>
              <fill>
                <patternFill>
                  <bgColor rgb="FFFFC000"/>
                </patternFill>
              </fill>
            </x14:dxf>
          </x14:cfRule>
          <x14:cfRule type="cellIs" priority="1272" operator="equal" id="{005CFEDA-A7CB-4D19-B548-76C286110C6D}">
            <xm:f>Tables!$B$17</xm:f>
            <x14:dxf>
              <fill>
                <patternFill>
                  <bgColor rgb="FFFF0000"/>
                </patternFill>
              </fill>
            </x14:dxf>
          </x14:cfRule>
          <xm:sqref>Q775</xm:sqref>
        </x14:conditionalFormatting>
        <x14:conditionalFormatting xmlns:xm="http://schemas.microsoft.com/office/excel/2006/main">
          <x14:cfRule type="cellIs" priority="1265" operator="equal" id="{3FE028F8-1489-4A81-8989-F0449EBA213E}">
            <xm:f>Tables!$B$15</xm:f>
            <x14:dxf>
              <fill>
                <patternFill>
                  <bgColor rgb="FFFFFFCC"/>
                </patternFill>
              </fill>
            </x14:dxf>
          </x14:cfRule>
          <x14:cfRule type="cellIs" priority="1266" operator="equal" id="{199F032E-03EB-46BF-829E-B566CFBE6F02}">
            <xm:f>Tables!$B$16</xm:f>
            <x14:dxf>
              <fill>
                <patternFill>
                  <bgColor rgb="FF92D050"/>
                </patternFill>
              </fill>
            </x14:dxf>
          </x14:cfRule>
          <x14:cfRule type="cellIs" priority="1267" operator="equal" id="{41456C72-4CEB-419E-ACA4-885EFE3010FE}">
            <xm:f>Tables!$B$18</xm:f>
            <x14:dxf>
              <fill>
                <patternFill>
                  <bgColor rgb="FFFFC000"/>
                </patternFill>
              </fill>
            </x14:dxf>
          </x14:cfRule>
          <x14:cfRule type="cellIs" priority="1268" operator="equal" id="{BF3303A9-5C3C-4E07-A92B-FA08C2CC8CA7}">
            <xm:f>Tables!$B$17</xm:f>
            <x14:dxf>
              <fill>
                <patternFill>
                  <bgColor rgb="FFFF0000"/>
                </patternFill>
              </fill>
            </x14:dxf>
          </x14:cfRule>
          <xm:sqref>M775</xm:sqref>
        </x14:conditionalFormatting>
        <x14:conditionalFormatting xmlns:xm="http://schemas.microsoft.com/office/excel/2006/main">
          <x14:cfRule type="cellIs" priority="1261" operator="equal" id="{9BACF3A5-7886-4DB3-9358-CFDC69DB1A7B}">
            <xm:f>Tables!$B$15</xm:f>
            <x14:dxf>
              <fill>
                <patternFill>
                  <bgColor rgb="FFFFFFCC"/>
                </patternFill>
              </fill>
            </x14:dxf>
          </x14:cfRule>
          <x14:cfRule type="cellIs" priority="1262" operator="equal" id="{78461B9C-379B-4B5F-80E4-E75FB968ED9B}">
            <xm:f>Tables!$B$16</xm:f>
            <x14:dxf>
              <fill>
                <patternFill>
                  <bgColor rgb="FF92D050"/>
                </patternFill>
              </fill>
            </x14:dxf>
          </x14:cfRule>
          <x14:cfRule type="cellIs" priority="1263" operator="equal" id="{EC590D06-D0F9-407E-BE71-2B038D7F0929}">
            <xm:f>Tables!$B$18</xm:f>
            <x14:dxf>
              <fill>
                <patternFill>
                  <bgColor rgb="FFFFC000"/>
                </patternFill>
              </fill>
            </x14:dxf>
          </x14:cfRule>
          <x14:cfRule type="cellIs" priority="1264" operator="equal" id="{BEB45C6B-42D2-4177-BD7A-EBB6B6AA8BA2}">
            <xm:f>Tables!$B$17</xm:f>
            <x14:dxf>
              <fill>
                <patternFill>
                  <bgColor rgb="FFFF0000"/>
                </patternFill>
              </fill>
            </x14:dxf>
          </x14:cfRule>
          <xm:sqref>M797</xm:sqref>
        </x14:conditionalFormatting>
        <x14:conditionalFormatting xmlns:xm="http://schemas.microsoft.com/office/excel/2006/main">
          <x14:cfRule type="cellIs" priority="1257" operator="equal" id="{60392FAE-4E70-4DC1-B2BC-7D554EF6D4F8}">
            <xm:f>Tables!$B$15</xm:f>
            <x14:dxf>
              <fill>
                <patternFill>
                  <bgColor rgb="FFFFFFCC"/>
                </patternFill>
              </fill>
            </x14:dxf>
          </x14:cfRule>
          <x14:cfRule type="cellIs" priority="1258" operator="equal" id="{AF91DF31-F8F2-437A-B33F-783943046898}">
            <xm:f>Tables!$B$16</xm:f>
            <x14:dxf>
              <fill>
                <patternFill>
                  <bgColor rgb="FF92D050"/>
                </patternFill>
              </fill>
            </x14:dxf>
          </x14:cfRule>
          <x14:cfRule type="cellIs" priority="1259" operator="equal" id="{592D45AB-EA77-4C41-8377-B75BF3034874}">
            <xm:f>Tables!$B$18</xm:f>
            <x14:dxf>
              <fill>
                <patternFill>
                  <bgColor rgb="FFFFC000"/>
                </patternFill>
              </fill>
            </x14:dxf>
          </x14:cfRule>
          <x14:cfRule type="cellIs" priority="1260" operator="equal" id="{66ED89F3-DDB4-4795-B7DB-095043E82F28}">
            <xm:f>Tables!$B$17</xm:f>
            <x14:dxf>
              <fill>
                <patternFill>
                  <bgColor rgb="FFFF0000"/>
                </patternFill>
              </fill>
            </x14:dxf>
          </x14:cfRule>
          <xm:sqref>Q797</xm:sqref>
        </x14:conditionalFormatting>
        <x14:conditionalFormatting xmlns:xm="http://schemas.microsoft.com/office/excel/2006/main">
          <x14:cfRule type="cellIs" priority="1253" operator="equal" id="{0017D129-77F0-4E5B-AA9D-9477CD82CB04}">
            <xm:f>Tables!$B$15</xm:f>
            <x14:dxf>
              <fill>
                <patternFill>
                  <bgColor rgb="FFFFFFCC"/>
                </patternFill>
              </fill>
            </x14:dxf>
          </x14:cfRule>
          <x14:cfRule type="cellIs" priority="1254" operator="equal" id="{5851AA74-1D20-4103-AAA3-FC3EAE7B0BE2}">
            <xm:f>Tables!$B$16</xm:f>
            <x14:dxf>
              <fill>
                <patternFill>
                  <bgColor rgb="FF92D050"/>
                </patternFill>
              </fill>
            </x14:dxf>
          </x14:cfRule>
          <x14:cfRule type="cellIs" priority="1255" operator="equal" id="{326E0EA5-E1C7-4A07-8602-10DD083C3FD2}">
            <xm:f>Tables!$B$18</xm:f>
            <x14:dxf>
              <fill>
                <patternFill>
                  <bgColor rgb="FFFFC000"/>
                </patternFill>
              </fill>
            </x14:dxf>
          </x14:cfRule>
          <x14:cfRule type="cellIs" priority="1256" operator="equal" id="{6C0D63C7-B271-4EFD-9D8C-9080FFE603DF}">
            <xm:f>Tables!$B$17</xm:f>
            <x14:dxf>
              <fill>
                <patternFill>
                  <bgColor rgb="FFFF0000"/>
                </patternFill>
              </fill>
            </x14:dxf>
          </x14:cfRule>
          <xm:sqref>Q817</xm:sqref>
        </x14:conditionalFormatting>
        <x14:conditionalFormatting xmlns:xm="http://schemas.microsoft.com/office/excel/2006/main">
          <x14:cfRule type="cellIs" priority="1249" operator="equal" id="{FF3C6034-BDCD-4892-A6B2-F4E30205B8DF}">
            <xm:f>Tables!$B$15</xm:f>
            <x14:dxf>
              <fill>
                <patternFill>
                  <bgColor rgb="FFFFFFCC"/>
                </patternFill>
              </fill>
            </x14:dxf>
          </x14:cfRule>
          <x14:cfRule type="cellIs" priority="1250" operator="equal" id="{9A851947-4AE8-4B46-BE9A-9D2AEA2CFE32}">
            <xm:f>Tables!$B$16</xm:f>
            <x14:dxf>
              <fill>
                <patternFill>
                  <bgColor rgb="FF92D050"/>
                </patternFill>
              </fill>
            </x14:dxf>
          </x14:cfRule>
          <x14:cfRule type="cellIs" priority="1251" operator="equal" id="{73CF04DE-02CA-4C28-9466-3D20738C2AB1}">
            <xm:f>Tables!$B$18</xm:f>
            <x14:dxf>
              <fill>
                <patternFill>
                  <bgColor rgb="FFFFC000"/>
                </patternFill>
              </fill>
            </x14:dxf>
          </x14:cfRule>
          <x14:cfRule type="cellIs" priority="1252" operator="equal" id="{FDF67175-AD0F-41D7-BBBC-8B081F730A60}">
            <xm:f>Tables!$B$17</xm:f>
            <x14:dxf>
              <fill>
                <patternFill>
                  <bgColor rgb="FFFF0000"/>
                </patternFill>
              </fill>
            </x14:dxf>
          </x14:cfRule>
          <xm:sqref>M817</xm:sqref>
        </x14:conditionalFormatting>
        <x14:conditionalFormatting xmlns:xm="http://schemas.microsoft.com/office/excel/2006/main">
          <x14:cfRule type="cellIs" priority="1245" operator="equal" id="{E43F96EE-1249-4DEB-9BF5-76C97BA52BEC}">
            <xm:f>Tables!$B$15</xm:f>
            <x14:dxf>
              <fill>
                <patternFill>
                  <bgColor rgb="FFFFFFCC"/>
                </patternFill>
              </fill>
            </x14:dxf>
          </x14:cfRule>
          <x14:cfRule type="cellIs" priority="1246" operator="equal" id="{F7B6D7F3-BF47-46C4-9054-066B5938052B}">
            <xm:f>Tables!$B$16</xm:f>
            <x14:dxf>
              <fill>
                <patternFill>
                  <bgColor rgb="FF92D050"/>
                </patternFill>
              </fill>
            </x14:dxf>
          </x14:cfRule>
          <x14:cfRule type="cellIs" priority="1247" operator="equal" id="{6357CBAB-11FE-4B05-8E46-41333DFEB4AD}">
            <xm:f>Tables!$B$18</xm:f>
            <x14:dxf>
              <fill>
                <patternFill>
                  <bgColor rgb="FFFFC000"/>
                </patternFill>
              </fill>
            </x14:dxf>
          </x14:cfRule>
          <x14:cfRule type="cellIs" priority="1248" operator="equal" id="{4EC6F764-355B-492B-AD8E-1DBE0BB4FDAE}">
            <xm:f>Tables!$B$17</xm:f>
            <x14:dxf>
              <fill>
                <patternFill>
                  <bgColor rgb="FFFF0000"/>
                </patternFill>
              </fill>
            </x14:dxf>
          </x14:cfRule>
          <xm:sqref>M827</xm:sqref>
        </x14:conditionalFormatting>
        <x14:conditionalFormatting xmlns:xm="http://schemas.microsoft.com/office/excel/2006/main">
          <x14:cfRule type="cellIs" priority="1241" operator="equal" id="{9585AFDD-8FB1-4D70-A208-B72DD7A03BB4}">
            <xm:f>Tables!$B$15</xm:f>
            <x14:dxf>
              <fill>
                <patternFill>
                  <bgColor rgb="FFFFFFCC"/>
                </patternFill>
              </fill>
            </x14:dxf>
          </x14:cfRule>
          <x14:cfRule type="cellIs" priority="1242" operator="equal" id="{35AA1B8C-3585-4342-A32F-3ADC1CBCD7DE}">
            <xm:f>Tables!$B$16</xm:f>
            <x14:dxf>
              <fill>
                <patternFill>
                  <bgColor rgb="FF92D050"/>
                </patternFill>
              </fill>
            </x14:dxf>
          </x14:cfRule>
          <x14:cfRule type="cellIs" priority="1243" operator="equal" id="{8AD1B28D-0EDD-4EBA-9B7B-2875E7B30FFB}">
            <xm:f>Tables!$B$18</xm:f>
            <x14:dxf>
              <fill>
                <patternFill>
                  <bgColor rgb="FFFFC000"/>
                </patternFill>
              </fill>
            </x14:dxf>
          </x14:cfRule>
          <x14:cfRule type="cellIs" priority="1244" operator="equal" id="{5E200DDB-B9C6-4809-90ED-53AA050B060E}">
            <xm:f>Tables!$B$17</xm:f>
            <x14:dxf>
              <fill>
                <patternFill>
                  <bgColor rgb="FFFF0000"/>
                </patternFill>
              </fill>
            </x14:dxf>
          </x14:cfRule>
          <xm:sqref>Q827</xm:sqref>
        </x14:conditionalFormatting>
        <x14:conditionalFormatting xmlns:xm="http://schemas.microsoft.com/office/excel/2006/main">
          <x14:cfRule type="cellIs" priority="1237" operator="equal" id="{50EDDD65-A44C-4150-8A8C-455C79E177D7}">
            <xm:f>Tables!$B$15</xm:f>
            <x14:dxf>
              <fill>
                <patternFill>
                  <bgColor rgb="FFFFFFCC"/>
                </patternFill>
              </fill>
            </x14:dxf>
          </x14:cfRule>
          <x14:cfRule type="cellIs" priority="1238" operator="equal" id="{7549214E-1246-4D11-886C-2F3449FE13BE}">
            <xm:f>Tables!$B$16</xm:f>
            <x14:dxf>
              <fill>
                <patternFill>
                  <bgColor rgb="FF92D050"/>
                </patternFill>
              </fill>
            </x14:dxf>
          </x14:cfRule>
          <x14:cfRule type="cellIs" priority="1239" operator="equal" id="{4E76D1B8-A6B9-4748-B551-F86F86514C1A}">
            <xm:f>Tables!$B$18</xm:f>
            <x14:dxf>
              <fill>
                <patternFill>
                  <bgColor rgb="FFFFC000"/>
                </patternFill>
              </fill>
            </x14:dxf>
          </x14:cfRule>
          <x14:cfRule type="cellIs" priority="1240" operator="equal" id="{E24969F9-490E-4A66-9E44-529785C70D7C}">
            <xm:f>Tables!$B$17</xm:f>
            <x14:dxf>
              <fill>
                <patternFill>
                  <bgColor rgb="FFFF0000"/>
                </patternFill>
              </fill>
            </x14:dxf>
          </x14:cfRule>
          <xm:sqref>Q837</xm:sqref>
        </x14:conditionalFormatting>
        <x14:conditionalFormatting xmlns:xm="http://schemas.microsoft.com/office/excel/2006/main">
          <x14:cfRule type="cellIs" priority="1233" operator="equal" id="{ED2AD591-90FE-45FD-954B-A3CA703FB074}">
            <xm:f>Tables!$B$15</xm:f>
            <x14:dxf>
              <fill>
                <patternFill>
                  <bgColor rgb="FFFFFFCC"/>
                </patternFill>
              </fill>
            </x14:dxf>
          </x14:cfRule>
          <x14:cfRule type="cellIs" priority="1234" operator="equal" id="{3A140189-747C-49C6-A5AF-1E93010F574E}">
            <xm:f>Tables!$B$16</xm:f>
            <x14:dxf>
              <fill>
                <patternFill>
                  <bgColor rgb="FF92D050"/>
                </patternFill>
              </fill>
            </x14:dxf>
          </x14:cfRule>
          <x14:cfRule type="cellIs" priority="1235" operator="equal" id="{45FF8528-395A-4C38-9965-99004B3C021C}">
            <xm:f>Tables!$B$18</xm:f>
            <x14:dxf>
              <fill>
                <patternFill>
                  <bgColor rgb="FFFFC000"/>
                </patternFill>
              </fill>
            </x14:dxf>
          </x14:cfRule>
          <x14:cfRule type="cellIs" priority="1236" operator="equal" id="{E358FE44-54E7-4062-B69D-EBAE4F4E0939}">
            <xm:f>Tables!$B$17</xm:f>
            <x14:dxf>
              <fill>
                <patternFill>
                  <bgColor rgb="FFFF0000"/>
                </patternFill>
              </fill>
            </x14:dxf>
          </x14:cfRule>
          <xm:sqref>M837</xm:sqref>
        </x14:conditionalFormatting>
        <x14:conditionalFormatting xmlns:xm="http://schemas.microsoft.com/office/excel/2006/main">
          <x14:cfRule type="cellIs" priority="1229" operator="equal" id="{F81CD743-877C-44B9-A67C-EC8CB07FA217}">
            <xm:f>Tables!$B$15</xm:f>
            <x14:dxf>
              <fill>
                <patternFill>
                  <bgColor rgb="FFFFFFCC"/>
                </patternFill>
              </fill>
            </x14:dxf>
          </x14:cfRule>
          <x14:cfRule type="cellIs" priority="1230" operator="equal" id="{99E256D9-9708-4769-B63A-666627BF5409}">
            <xm:f>Tables!$B$16</xm:f>
            <x14:dxf>
              <fill>
                <patternFill>
                  <bgColor rgb="FF92D050"/>
                </patternFill>
              </fill>
            </x14:dxf>
          </x14:cfRule>
          <x14:cfRule type="cellIs" priority="1231" operator="equal" id="{AAA7F4C0-7B30-46D1-9E8B-97EF9678A0BF}">
            <xm:f>Tables!$B$18</xm:f>
            <x14:dxf>
              <fill>
                <patternFill>
                  <bgColor rgb="FFFFC000"/>
                </patternFill>
              </fill>
            </x14:dxf>
          </x14:cfRule>
          <x14:cfRule type="cellIs" priority="1232" operator="equal" id="{F8AD3DF3-16F5-4893-A37F-A910351E2582}">
            <xm:f>Tables!$B$17</xm:f>
            <x14:dxf>
              <fill>
                <patternFill>
                  <bgColor rgb="FFFF0000"/>
                </patternFill>
              </fill>
            </x14:dxf>
          </x14:cfRule>
          <xm:sqref>M847</xm:sqref>
        </x14:conditionalFormatting>
        <x14:conditionalFormatting xmlns:xm="http://schemas.microsoft.com/office/excel/2006/main">
          <x14:cfRule type="cellIs" priority="1225" operator="equal" id="{0AE3471B-D738-4C7A-BE74-286A0E26DAE3}">
            <xm:f>Tables!$B$15</xm:f>
            <x14:dxf>
              <fill>
                <patternFill>
                  <bgColor rgb="FFFFFFCC"/>
                </patternFill>
              </fill>
            </x14:dxf>
          </x14:cfRule>
          <x14:cfRule type="cellIs" priority="1226" operator="equal" id="{9FA4280C-4586-42D4-BDE4-65A28F8995C7}">
            <xm:f>Tables!$B$16</xm:f>
            <x14:dxf>
              <fill>
                <patternFill>
                  <bgColor rgb="FF92D050"/>
                </patternFill>
              </fill>
            </x14:dxf>
          </x14:cfRule>
          <x14:cfRule type="cellIs" priority="1227" operator="equal" id="{7F477EDC-C029-4033-8E40-2094ADE8A7B8}">
            <xm:f>Tables!$B$18</xm:f>
            <x14:dxf>
              <fill>
                <patternFill>
                  <bgColor rgb="FFFFC000"/>
                </patternFill>
              </fill>
            </x14:dxf>
          </x14:cfRule>
          <x14:cfRule type="cellIs" priority="1228" operator="equal" id="{4B0F215E-25CF-4951-8804-A8E73E487A5E}">
            <xm:f>Tables!$B$17</xm:f>
            <x14:dxf>
              <fill>
                <patternFill>
                  <bgColor rgb="FFFF0000"/>
                </patternFill>
              </fill>
            </x14:dxf>
          </x14:cfRule>
          <xm:sqref>Q847</xm:sqref>
        </x14:conditionalFormatting>
        <x14:conditionalFormatting xmlns:xm="http://schemas.microsoft.com/office/excel/2006/main">
          <x14:cfRule type="cellIs" priority="1221" operator="equal" id="{8E454951-0915-4DBE-B2C9-2FB8DEECA514}">
            <xm:f>Tables!$B$15</xm:f>
            <x14:dxf>
              <fill>
                <patternFill>
                  <bgColor rgb="FFFFFFCC"/>
                </patternFill>
              </fill>
            </x14:dxf>
          </x14:cfRule>
          <x14:cfRule type="cellIs" priority="1222" operator="equal" id="{E708BC24-80A7-4285-B8AC-6F4B6AFCF8FF}">
            <xm:f>Tables!$B$16</xm:f>
            <x14:dxf>
              <fill>
                <patternFill>
                  <bgColor rgb="FF92D050"/>
                </patternFill>
              </fill>
            </x14:dxf>
          </x14:cfRule>
          <x14:cfRule type="cellIs" priority="1223" operator="equal" id="{9FECD1D1-82C3-4530-B048-740EEE62E593}">
            <xm:f>Tables!$B$18</xm:f>
            <x14:dxf>
              <fill>
                <patternFill>
                  <bgColor rgb="FFFFC000"/>
                </patternFill>
              </fill>
            </x14:dxf>
          </x14:cfRule>
          <x14:cfRule type="cellIs" priority="1224" operator="equal" id="{7F165275-3006-434F-889C-A03A79E357A9}">
            <xm:f>Tables!$B$17</xm:f>
            <x14:dxf>
              <fill>
                <patternFill>
                  <bgColor rgb="FFFF0000"/>
                </patternFill>
              </fill>
            </x14:dxf>
          </x14:cfRule>
          <xm:sqref>Q857</xm:sqref>
        </x14:conditionalFormatting>
        <x14:conditionalFormatting xmlns:xm="http://schemas.microsoft.com/office/excel/2006/main">
          <x14:cfRule type="cellIs" priority="1217" operator="equal" id="{3F6E657D-8F44-4F51-8B0D-F868B6951DB7}">
            <xm:f>Tables!$B$15</xm:f>
            <x14:dxf>
              <fill>
                <patternFill>
                  <bgColor rgb="FFFFFFCC"/>
                </patternFill>
              </fill>
            </x14:dxf>
          </x14:cfRule>
          <x14:cfRule type="cellIs" priority="1218" operator="equal" id="{6DA0C1D0-29E1-4B56-BB28-C5E7A4016B5E}">
            <xm:f>Tables!$B$16</xm:f>
            <x14:dxf>
              <fill>
                <patternFill>
                  <bgColor rgb="FF92D050"/>
                </patternFill>
              </fill>
            </x14:dxf>
          </x14:cfRule>
          <x14:cfRule type="cellIs" priority="1219" operator="equal" id="{E0BDF895-0C8B-4E98-B344-8866037851B8}">
            <xm:f>Tables!$B$18</xm:f>
            <x14:dxf>
              <fill>
                <patternFill>
                  <bgColor rgb="FFFFC000"/>
                </patternFill>
              </fill>
            </x14:dxf>
          </x14:cfRule>
          <x14:cfRule type="cellIs" priority="1220" operator="equal" id="{F2EE2AD9-9C20-44D1-9048-5AC12C5E8142}">
            <xm:f>Tables!$B$17</xm:f>
            <x14:dxf>
              <fill>
                <patternFill>
                  <bgColor rgb="FFFF0000"/>
                </patternFill>
              </fill>
            </x14:dxf>
          </x14:cfRule>
          <xm:sqref>M857</xm:sqref>
        </x14:conditionalFormatting>
        <x14:conditionalFormatting xmlns:xm="http://schemas.microsoft.com/office/excel/2006/main">
          <x14:cfRule type="cellIs" priority="1213" operator="equal" id="{586DFF6F-3245-4BEB-B416-3EFE50C31582}">
            <xm:f>Tables!$B$15</xm:f>
            <x14:dxf>
              <fill>
                <patternFill>
                  <bgColor rgb="FFFFFFCC"/>
                </patternFill>
              </fill>
            </x14:dxf>
          </x14:cfRule>
          <x14:cfRule type="cellIs" priority="1214" operator="equal" id="{417521C7-F277-4D79-B358-FC3E2882DCD2}">
            <xm:f>Tables!$B$16</xm:f>
            <x14:dxf>
              <fill>
                <patternFill>
                  <bgColor rgb="FF92D050"/>
                </patternFill>
              </fill>
            </x14:dxf>
          </x14:cfRule>
          <x14:cfRule type="cellIs" priority="1215" operator="equal" id="{9D08F799-2DEE-4C1A-B56B-AB1AB8602EA0}">
            <xm:f>Tables!$B$18</xm:f>
            <x14:dxf>
              <fill>
                <patternFill>
                  <bgColor rgb="FFFFC000"/>
                </patternFill>
              </fill>
            </x14:dxf>
          </x14:cfRule>
          <x14:cfRule type="cellIs" priority="1216" operator="equal" id="{C531841D-0C57-4BFD-860C-A5CEABA6B50B}">
            <xm:f>Tables!$B$17</xm:f>
            <x14:dxf>
              <fill>
                <patternFill>
                  <bgColor rgb="FFFF0000"/>
                </patternFill>
              </fill>
            </x14:dxf>
          </x14:cfRule>
          <xm:sqref>M866</xm:sqref>
        </x14:conditionalFormatting>
        <x14:conditionalFormatting xmlns:xm="http://schemas.microsoft.com/office/excel/2006/main">
          <x14:cfRule type="cellIs" priority="1209" operator="equal" id="{44B4CF77-FD4E-4579-A467-A803A9D11FF1}">
            <xm:f>Tables!$B$15</xm:f>
            <x14:dxf>
              <fill>
                <patternFill>
                  <bgColor rgb="FFFFFFCC"/>
                </patternFill>
              </fill>
            </x14:dxf>
          </x14:cfRule>
          <x14:cfRule type="cellIs" priority="1210" operator="equal" id="{771C5236-25B5-4EE9-B2B4-94FF9FB833DB}">
            <xm:f>Tables!$B$16</xm:f>
            <x14:dxf>
              <fill>
                <patternFill>
                  <bgColor rgb="FF92D050"/>
                </patternFill>
              </fill>
            </x14:dxf>
          </x14:cfRule>
          <x14:cfRule type="cellIs" priority="1211" operator="equal" id="{A40D7DAF-5EEF-4184-BCFA-0B5FD8DB394B}">
            <xm:f>Tables!$B$18</xm:f>
            <x14:dxf>
              <fill>
                <patternFill>
                  <bgColor rgb="FFFFC000"/>
                </patternFill>
              </fill>
            </x14:dxf>
          </x14:cfRule>
          <x14:cfRule type="cellIs" priority="1212" operator="equal" id="{3C73F064-1FCA-4588-81D5-FD25A5A2937B}">
            <xm:f>Tables!$B$17</xm:f>
            <x14:dxf>
              <fill>
                <patternFill>
                  <bgColor rgb="FFFF0000"/>
                </patternFill>
              </fill>
            </x14:dxf>
          </x14:cfRule>
          <xm:sqref>Q866</xm:sqref>
        </x14:conditionalFormatting>
        <x14:conditionalFormatting xmlns:xm="http://schemas.microsoft.com/office/excel/2006/main">
          <x14:cfRule type="cellIs" priority="1205" operator="equal" id="{81BD8A76-B03A-4AC1-98B9-9248C5DA3C22}">
            <xm:f>Tables!$B$15</xm:f>
            <x14:dxf>
              <fill>
                <patternFill>
                  <bgColor rgb="FFFFFFCC"/>
                </patternFill>
              </fill>
            </x14:dxf>
          </x14:cfRule>
          <x14:cfRule type="cellIs" priority="1206" operator="equal" id="{37EDA274-56F7-4910-A637-EF740653E2F0}">
            <xm:f>Tables!$B$16</xm:f>
            <x14:dxf>
              <fill>
                <patternFill>
                  <bgColor rgb="FF92D050"/>
                </patternFill>
              </fill>
            </x14:dxf>
          </x14:cfRule>
          <x14:cfRule type="cellIs" priority="1207" operator="equal" id="{B749F995-1413-425D-839D-1AE67303FC16}">
            <xm:f>Tables!$B$18</xm:f>
            <x14:dxf>
              <fill>
                <patternFill>
                  <bgColor rgb="FFFFC000"/>
                </patternFill>
              </fill>
            </x14:dxf>
          </x14:cfRule>
          <x14:cfRule type="cellIs" priority="1208" operator="equal" id="{AA8EEFD1-B487-49DD-BFF9-01F003414D5E}">
            <xm:f>Tables!$B$17</xm:f>
            <x14:dxf>
              <fill>
                <patternFill>
                  <bgColor rgb="FFFF0000"/>
                </patternFill>
              </fill>
            </x14:dxf>
          </x14:cfRule>
          <xm:sqref>Q875</xm:sqref>
        </x14:conditionalFormatting>
        <x14:conditionalFormatting xmlns:xm="http://schemas.microsoft.com/office/excel/2006/main">
          <x14:cfRule type="cellIs" priority="1201" operator="equal" id="{7F03EC55-B1F9-449E-8D04-CA6C8D833727}">
            <xm:f>Tables!$B$15</xm:f>
            <x14:dxf>
              <fill>
                <patternFill>
                  <bgColor rgb="FFFFFFCC"/>
                </patternFill>
              </fill>
            </x14:dxf>
          </x14:cfRule>
          <x14:cfRule type="cellIs" priority="1202" operator="equal" id="{6FA5BE96-FB4D-4F30-873C-CC2319337D90}">
            <xm:f>Tables!$B$16</xm:f>
            <x14:dxf>
              <fill>
                <patternFill>
                  <bgColor rgb="FF92D050"/>
                </patternFill>
              </fill>
            </x14:dxf>
          </x14:cfRule>
          <x14:cfRule type="cellIs" priority="1203" operator="equal" id="{271612E3-7684-4BD0-A6F2-A41004A15B4A}">
            <xm:f>Tables!$B$18</xm:f>
            <x14:dxf>
              <fill>
                <patternFill>
                  <bgColor rgb="FFFFC000"/>
                </patternFill>
              </fill>
            </x14:dxf>
          </x14:cfRule>
          <x14:cfRule type="cellIs" priority="1204" operator="equal" id="{87A710C2-E8DB-46A6-8A93-3AE2A6F9A106}">
            <xm:f>Tables!$B$17</xm:f>
            <x14:dxf>
              <fill>
                <patternFill>
                  <bgColor rgb="FFFF0000"/>
                </patternFill>
              </fill>
            </x14:dxf>
          </x14:cfRule>
          <xm:sqref>M875</xm:sqref>
        </x14:conditionalFormatting>
        <x14:conditionalFormatting xmlns:xm="http://schemas.microsoft.com/office/excel/2006/main">
          <x14:cfRule type="cellIs" priority="1197" operator="equal" id="{3062ECFD-317A-411A-B45D-9377E26D7545}">
            <xm:f>Tables!$B$15</xm:f>
            <x14:dxf>
              <fill>
                <patternFill>
                  <bgColor rgb="FFFFFFCC"/>
                </patternFill>
              </fill>
            </x14:dxf>
          </x14:cfRule>
          <x14:cfRule type="cellIs" priority="1198" operator="equal" id="{E33D895C-7E91-4D11-B2EF-531BADF11D87}">
            <xm:f>Tables!$B$16</xm:f>
            <x14:dxf>
              <fill>
                <patternFill>
                  <bgColor rgb="FF92D050"/>
                </patternFill>
              </fill>
            </x14:dxf>
          </x14:cfRule>
          <x14:cfRule type="cellIs" priority="1199" operator="equal" id="{7606FE41-43EE-4D7D-B5E8-AD094DA217C2}">
            <xm:f>Tables!$B$18</xm:f>
            <x14:dxf>
              <fill>
                <patternFill>
                  <bgColor rgb="FFFFC000"/>
                </patternFill>
              </fill>
            </x14:dxf>
          </x14:cfRule>
          <x14:cfRule type="cellIs" priority="1200" operator="equal" id="{5A01C083-1F10-4DEA-9041-CB699680D5D4}">
            <xm:f>Tables!$B$17</xm:f>
            <x14:dxf>
              <fill>
                <patternFill>
                  <bgColor rgb="FFFF0000"/>
                </patternFill>
              </fill>
            </x14:dxf>
          </x14:cfRule>
          <xm:sqref>M885</xm:sqref>
        </x14:conditionalFormatting>
        <x14:conditionalFormatting xmlns:xm="http://schemas.microsoft.com/office/excel/2006/main">
          <x14:cfRule type="cellIs" priority="1193" operator="equal" id="{3D502058-E7C6-4213-AC59-98CDCB460600}">
            <xm:f>Tables!$B$15</xm:f>
            <x14:dxf>
              <fill>
                <patternFill>
                  <bgColor rgb="FFFFFFCC"/>
                </patternFill>
              </fill>
            </x14:dxf>
          </x14:cfRule>
          <x14:cfRule type="cellIs" priority="1194" operator="equal" id="{EBC471D8-8942-4347-8DFC-1EC64AAA770B}">
            <xm:f>Tables!$B$16</xm:f>
            <x14:dxf>
              <fill>
                <patternFill>
                  <bgColor rgb="FF92D050"/>
                </patternFill>
              </fill>
            </x14:dxf>
          </x14:cfRule>
          <x14:cfRule type="cellIs" priority="1195" operator="equal" id="{26347E50-EF59-48FE-836B-E63A624D73E6}">
            <xm:f>Tables!$B$18</xm:f>
            <x14:dxf>
              <fill>
                <patternFill>
                  <bgColor rgb="FFFFC000"/>
                </patternFill>
              </fill>
            </x14:dxf>
          </x14:cfRule>
          <x14:cfRule type="cellIs" priority="1196" operator="equal" id="{0802F79C-CC3B-415F-9245-36823539FFD6}">
            <xm:f>Tables!$B$17</xm:f>
            <x14:dxf>
              <fill>
                <patternFill>
                  <bgColor rgb="FFFF0000"/>
                </patternFill>
              </fill>
            </x14:dxf>
          </x14:cfRule>
          <xm:sqref>Q885</xm:sqref>
        </x14:conditionalFormatting>
        <x14:conditionalFormatting xmlns:xm="http://schemas.microsoft.com/office/excel/2006/main">
          <x14:cfRule type="cellIs" priority="1189" operator="equal" id="{8C7A46F4-3A98-45DA-ADFA-2F5BD846BDA9}">
            <xm:f>Tables!$B$15</xm:f>
            <x14:dxf>
              <fill>
                <patternFill>
                  <bgColor rgb="FFFFFFCC"/>
                </patternFill>
              </fill>
            </x14:dxf>
          </x14:cfRule>
          <x14:cfRule type="cellIs" priority="1190" operator="equal" id="{4734B360-FD78-4BDF-AE49-15DB63141E02}">
            <xm:f>Tables!$B$16</xm:f>
            <x14:dxf>
              <fill>
                <patternFill>
                  <bgColor rgb="FF92D050"/>
                </patternFill>
              </fill>
            </x14:dxf>
          </x14:cfRule>
          <x14:cfRule type="cellIs" priority="1191" operator="equal" id="{4F86698A-DC2C-4E6A-891E-3E9E80DCAE07}">
            <xm:f>Tables!$B$18</xm:f>
            <x14:dxf>
              <fill>
                <patternFill>
                  <bgColor rgb="FFFFC000"/>
                </patternFill>
              </fill>
            </x14:dxf>
          </x14:cfRule>
          <x14:cfRule type="cellIs" priority="1192" operator="equal" id="{C8401B94-1790-4E97-9062-B87BE5DFAAED}">
            <xm:f>Tables!$B$17</xm:f>
            <x14:dxf>
              <fill>
                <patternFill>
                  <bgColor rgb="FFFF0000"/>
                </patternFill>
              </fill>
            </x14:dxf>
          </x14:cfRule>
          <xm:sqref>Q894</xm:sqref>
        </x14:conditionalFormatting>
        <x14:conditionalFormatting xmlns:xm="http://schemas.microsoft.com/office/excel/2006/main">
          <x14:cfRule type="cellIs" priority="1185" operator="equal" id="{4457080C-EF7A-4F79-92EB-2E4EF5CE5813}">
            <xm:f>Tables!$B$15</xm:f>
            <x14:dxf>
              <fill>
                <patternFill>
                  <bgColor rgb="FFFFFFCC"/>
                </patternFill>
              </fill>
            </x14:dxf>
          </x14:cfRule>
          <x14:cfRule type="cellIs" priority="1186" operator="equal" id="{55362442-A047-4C35-9A34-D5E44D31F949}">
            <xm:f>Tables!$B$16</xm:f>
            <x14:dxf>
              <fill>
                <patternFill>
                  <bgColor rgb="FF92D050"/>
                </patternFill>
              </fill>
            </x14:dxf>
          </x14:cfRule>
          <x14:cfRule type="cellIs" priority="1187" operator="equal" id="{2A1C47A9-63C8-4F06-B4E6-92E3AE061DE7}">
            <xm:f>Tables!$B$18</xm:f>
            <x14:dxf>
              <fill>
                <patternFill>
                  <bgColor rgb="FFFFC000"/>
                </patternFill>
              </fill>
            </x14:dxf>
          </x14:cfRule>
          <x14:cfRule type="cellIs" priority="1188" operator="equal" id="{2A720039-5A11-4C6C-94F6-85C12683E266}">
            <xm:f>Tables!$B$17</xm:f>
            <x14:dxf>
              <fill>
                <patternFill>
                  <bgColor rgb="FFFF0000"/>
                </patternFill>
              </fill>
            </x14:dxf>
          </x14:cfRule>
          <xm:sqref>M894</xm:sqref>
        </x14:conditionalFormatting>
        <x14:conditionalFormatting xmlns:xm="http://schemas.microsoft.com/office/excel/2006/main">
          <x14:cfRule type="cellIs" priority="1181" operator="equal" id="{691D7D9C-4218-4A34-9A60-4D6FAC5D18CD}">
            <xm:f>Tables!$B$15</xm:f>
            <x14:dxf>
              <fill>
                <patternFill>
                  <bgColor rgb="FFFFFFCC"/>
                </patternFill>
              </fill>
            </x14:dxf>
          </x14:cfRule>
          <x14:cfRule type="cellIs" priority="1182" operator="equal" id="{A5744E90-E5CC-469C-AA63-323E5254E5CE}">
            <xm:f>Tables!$B$16</xm:f>
            <x14:dxf>
              <fill>
                <patternFill>
                  <bgColor rgb="FF92D050"/>
                </patternFill>
              </fill>
            </x14:dxf>
          </x14:cfRule>
          <x14:cfRule type="cellIs" priority="1183" operator="equal" id="{D55A2A31-2EE4-4399-9B61-6043214FAD58}">
            <xm:f>Tables!$B$18</xm:f>
            <x14:dxf>
              <fill>
                <patternFill>
                  <bgColor rgb="FFFFC000"/>
                </patternFill>
              </fill>
            </x14:dxf>
          </x14:cfRule>
          <x14:cfRule type="cellIs" priority="1184" operator="equal" id="{7218B38E-7CE4-4669-BDBD-01D9BBFE578F}">
            <xm:f>Tables!$B$17</xm:f>
            <x14:dxf>
              <fill>
                <patternFill>
                  <bgColor rgb="FFFF0000"/>
                </patternFill>
              </fill>
            </x14:dxf>
          </x14:cfRule>
          <xm:sqref>M959</xm:sqref>
        </x14:conditionalFormatting>
        <x14:conditionalFormatting xmlns:xm="http://schemas.microsoft.com/office/excel/2006/main">
          <x14:cfRule type="cellIs" priority="1177" operator="equal" id="{72203B93-561C-41BF-B77B-5070F4BCE8F2}">
            <xm:f>Tables!$B$15</xm:f>
            <x14:dxf>
              <fill>
                <patternFill>
                  <bgColor rgb="FFFFFFCC"/>
                </patternFill>
              </fill>
            </x14:dxf>
          </x14:cfRule>
          <x14:cfRule type="cellIs" priority="1178" operator="equal" id="{1F64DA80-17E5-4FCB-A181-9DBB5F50987E}">
            <xm:f>Tables!$B$16</xm:f>
            <x14:dxf>
              <fill>
                <patternFill>
                  <bgColor rgb="FF92D050"/>
                </patternFill>
              </fill>
            </x14:dxf>
          </x14:cfRule>
          <x14:cfRule type="cellIs" priority="1179" operator="equal" id="{2DF0E569-7323-46EF-8615-25B53B13DB0E}">
            <xm:f>Tables!$B$18</xm:f>
            <x14:dxf>
              <fill>
                <patternFill>
                  <bgColor rgb="FFFFC000"/>
                </patternFill>
              </fill>
            </x14:dxf>
          </x14:cfRule>
          <x14:cfRule type="cellIs" priority="1180" operator="equal" id="{18FA0C60-D383-4B8D-9BE5-71B9D5204060}">
            <xm:f>Tables!$B$17</xm:f>
            <x14:dxf>
              <fill>
                <patternFill>
                  <bgColor rgb="FFFF0000"/>
                </patternFill>
              </fill>
            </x14:dxf>
          </x14:cfRule>
          <xm:sqref>Q959</xm:sqref>
        </x14:conditionalFormatting>
        <x14:conditionalFormatting xmlns:xm="http://schemas.microsoft.com/office/excel/2006/main">
          <x14:cfRule type="cellIs" priority="1173" operator="equal" id="{9864C6C8-B983-449A-B31D-A7995EEF4FD3}">
            <xm:f>Tables!$B$15</xm:f>
            <x14:dxf>
              <fill>
                <patternFill>
                  <bgColor rgb="FFFFFFCC"/>
                </patternFill>
              </fill>
            </x14:dxf>
          </x14:cfRule>
          <x14:cfRule type="cellIs" priority="1174" operator="equal" id="{45FDAB3D-9D7B-41C2-AFD5-89E34DF774DF}">
            <xm:f>Tables!$B$16</xm:f>
            <x14:dxf>
              <fill>
                <patternFill>
                  <bgColor rgb="FF92D050"/>
                </patternFill>
              </fill>
            </x14:dxf>
          </x14:cfRule>
          <x14:cfRule type="cellIs" priority="1175" operator="equal" id="{9186C731-E591-4EB6-865A-8EB360E64AC1}">
            <xm:f>Tables!$B$18</xm:f>
            <x14:dxf>
              <fill>
                <patternFill>
                  <bgColor rgb="FFFFC000"/>
                </patternFill>
              </fill>
            </x14:dxf>
          </x14:cfRule>
          <x14:cfRule type="cellIs" priority="1176" operator="equal" id="{730E0929-DC63-4798-9243-5599C09080E3}">
            <xm:f>Tables!$B$17</xm:f>
            <x14:dxf>
              <fill>
                <patternFill>
                  <bgColor rgb="FFFF0000"/>
                </patternFill>
              </fill>
            </x14:dxf>
          </x14:cfRule>
          <xm:sqref>Q981</xm:sqref>
        </x14:conditionalFormatting>
        <x14:conditionalFormatting xmlns:xm="http://schemas.microsoft.com/office/excel/2006/main">
          <x14:cfRule type="cellIs" priority="1169" operator="equal" id="{FC48CB9D-8D98-403E-BD1E-9FF13ED00A25}">
            <xm:f>Tables!$B$15</xm:f>
            <x14:dxf>
              <fill>
                <patternFill>
                  <bgColor rgb="FFFFFFCC"/>
                </patternFill>
              </fill>
            </x14:dxf>
          </x14:cfRule>
          <x14:cfRule type="cellIs" priority="1170" operator="equal" id="{2DD5E9F8-EAF3-43D8-8C9E-F50E6B7F5E68}">
            <xm:f>Tables!$B$16</xm:f>
            <x14:dxf>
              <fill>
                <patternFill>
                  <bgColor rgb="FF92D050"/>
                </patternFill>
              </fill>
            </x14:dxf>
          </x14:cfRule>
          <x14:cfRule type="cellIs" priority="1171" operator="equal" id="{2335D2BA-3596-4233-9423-DCCFE6D9C81F}">
            <xm:f>Tables!$B$18</xm:f>
            <x14:dxf>
              <fill>
                <patternFill>
                  <bgColor rgb="FFFFC000"/>
                </patternFill>
              </fill>
            </x14:dxf>
          </x14:cfRule>
          <x14:cfRule type="cellIs" priority="1172" operator="equal" id="{3FF98DF5-F14A-4823-88C5-E375016C9E85}">
            <xm:f>Tables!$B$17</xm:f>
            <x14:dxf>
              <fill>
                <patternFill>
                  <bgColor rgb="FFFF0000"/>
                </patternFill>
              </fill>
            </x14:dxf>
          </x14:cfRule>
          <xm:sqref>M981</xm:sqref>
        </x14:conditionalFormatting>
        <x14:conditionalFormatting xmlns:xm="http://schemas.microsoft.com/office/excel/2006/main">
          <x14:cfRule type="cellIs" priority="1165" operator="equal" id="{99F89A65-8A13-4A8E-BE77-5415BAFEE449}">
            <xm:f>Tables!$B$15</xm:f>
            <x14:dxf>
              <fill>
                <patternFill>
                  <bgColor rgb="FFFFFFCC"/>
                </patternFill>
              </fill>
            </x14:dxf>
          </x14:cfRule>
          <x14:cfRule type="cellIs" priority="1166" operator="equal" id="{CD4B6DDC-0B87-4B15-BBFE-E16B315D23C0}">
            <xm:f>Tables!$B$16</xm:f>
            <x14:dxf>
              <fill>
                <patternFill>
                  <bgColor rgb="FF92D050"/>
                </patternFill>
              </fill>
            </x14:dxf>
          </x14:cfRule>
          <x14:cfRule type="cellIs" priority="1167" operator="equal" id="{7C0A2BA2-A1C4-4630-9045-B5B9BDE4D73E}">
            <xm:f>Tables!$B$18</xm:f>
            <x14:dxf>
              <fill>
                <patternFill>
                  <bgColor rgb="FFFFC000"/>
                </patternFill>
              </fill>
            </x14:dxf>
          </x14:cfRule>
          <x14:cfRule type="cellIs" priority="1168" operator="equal" id="{9FDB5E14-91A0-45FE-ADA8-882C709FD611}">
            <xm:f>Tables!$B$17</xm:f>
            <x14:dxf>
              <fill>
                <patternFill>
                  <bgColor rgb="FFFF0000"/>
                </patternFill>
              </fill>
            </x14:dxf>
          </x14:cfRule>
          <xm:sqref>M990</xm:sqref>
        </x14:conditionalFormatting>
        <x14:conditionalFormatting xmlns:xm="http://schemas.microsoft.com/office/excel/2006/main">
          <x14:cfRule type="cellIs" priority="1161" operator="equal" id="{DD175D3A-650C-48A9-8966-A5631BF8ABD1}">
            <xm:f>Tables!$B$15</xm:f>
            <x14:dxf>
              <fill>
                <patternFill>
                  <bgColor rgb="FFFFFFCC"/>
                </patternFill>
              </fill>
            </x14:dxf>
          </x14:cfRule>
          <x14:cfRule type="cellIs" priority="1162" operator="equal" id="{B373F2D0-74CE-4DC5-AD75-F0416308B4B4}">
            <xm:f>Tables!$B$16</xm:f>
            <x14:dxf>
              <fill>
                <patternFill>
                  <bgColor rgb="FF92D050"/>
                </patternFill>
              </fill>
            </x14:dxf>
          </x14:cfRule>
          <x14:cfRule type="cellIs" priority="1163" operator="equal" id="{0B683DC3-F5F9-4960-B889-A3873EFA1860}">
            <xm:f>Tables!$B$18</xm:f>
            <x14:dxf>
              <fill>
                <patternFill>
                  <bgColor rgb="FFFFC000"/>
                </patternFill>
              </fill>
            </x14:dxf>
          </x14:cfRule>
          <x14:cfRule type="cellIs" priority="1164" operator="equal" id="{804D1599-E9DF-4314-9E33-26E16EAE61B3}">
            <xm:f>Tables!$B$17</xm:f>
            <x14:dxf>
              <fill>
                <patternFill>
                  <bgColor rgb="FFFF0000"/>
                </patternFill>
              </fill>
            </x14:dxf>
          </x14:cfRule>
          <xm:sqref>Q990</xm:sqref>
        </x14:conditionalFormatting>
        <x14:conditionalFormatting xmlns:xm="http://schemas.microsoft.com/office/excel/2006/main">
          <x14:cfRule type="cellIs" priority="1157" operator="equal" id="{D9562F24-4DFE-47F5-9CCE-ECAEDFE0125C}">
            <xm:f>Tables!$B$15</xm:f>
            <x14:dxf>
              <fill>
                <patternFill>
                  <bgColor rgb="FFFFFFCC"/>
                </patternFill>
              </fill>
            </x14:dxf>
          </x14:cfRule>
          <x14:cfRule type="cellIs" priority="1158" operator="equal" id="{30F22C6E-2EC8-4316-8DF1-81AA3273FBFC}">
            <xm:f>Tables!$B$16</xm:f>
            <x14:dxf>
              <fill>
                <patternFill>
                  <bgColor rgb="FF92D050"/>
                </patternFill>
              </fill>
            </x14:dxf>
          </x14:cfRule>
          <x14:cfRule type="cellIs" priority="1159" operator="equal" id="{3B806E5E-38A6-4F7A-979D-40FC4A493981}">
            <xm:f>Tables!$B$18</xm:f>
            <x14:dxf>
              <fill>
                <patternFill>
                  <bgColor rgb="FFFFC000"/>
                </patternFill>
              </fill>
            </x14:dxf>
          </x14:cfRule>
          <x14:cfRule type="cellIs" priority="1160" operator="equal" id="{2D369C11-3735-47AC-ADA7-1082D81B913E}">
            <xm:f>Tables!$B$17</xm:f>
            <x14:dxf>
              <fill>
                <patternFill>
                  <bgColor rgb="FFFF0000"/>
                </patternFill>
              </fill>
            </x14:dxf>
          </x14:cfRule>
          <xm:sqref>Q999</xm:sqref>
        </x14:conditionalFormatting>
        <x14:conditionalFormatting xmlns:xm="http://schemas.microsoft.com/office/excel/2006/main">
          <x14:cfRule type="cellIs" priority="1153" operator="equal" id="{82999C37-55EF-4A21-8883-8C7420CCBBC2}">
            <xm:f>Tables!$B$15</xm:f>
            <x14:dxf>
              <fill>
                <patternFill>
                  <bgColor rgb="FFFFFFCC"/>
                </patternFill>
              </fill>
            </x14:dxf>
          </x14:cfRule>
          <x14:cfRule type="cellIs" priority="1154" operator="equal" id="{C97AB37F-E3AB-419B-A561-723434BFBC95}">
            <xm:f>Tables!$B$16</xm:f>
            <x14:dxf>
              <fill>
                <patternFill>
                  <bgColor rgb="FF92D050"/>
                </patternFill>
              </fill>
            </x14:dxf>
          </x14:cfRule>
          <x14:cfRule type="cellIs" priority="1155" operator="equal" id="{73DA052B-19B8-4EEF-8DEC-55A9AC967863}">
            <xm:f>Tables!$B$18</xm:f>
            <x14:dxf>
              <fill>
                <patternFill>
                  <bgColor rgb="FFFFC000"/>
                </patternFill>
              </fill>
            </x14:dxf>
          </x14:cfRule>
          <x14:cfRule type="cellIs" priority="1156" operator="equal" id="{55885C71-4CE1-4395-AA1E-7A40303F30A1}">
            <xm:f>Tables!$B$17</xm:f>
            <x14:dxf>
              <fill>
                <patternFill>
                  <bgColor rgb="FFFF0000"/>
                </patternFill>
              </fill>
            </x14:dxf>
          </x14:cfRule>
          <xm:sqref>M999</xm:sqref>
        </x14:conditionalFormatting>
        <x14:conditionalFormatting xmlns:xm="http://schemas.microsoft.com/office/excel/2006/main">
          <x14:cfRule type="cellIs" priority="1149" operator="equal" id="{88A02668-CE05-485D-A383-41219F1007EF}">
            <xm:f>Tables!$B$15</xm:f>
            <x14:dxf>
              <fill>
                <patternFill>
                  <bgColor rgb="FFFFFFCC"/>
                </patternFill>
              </fill>
            </x14:dxf>
          </x14:cfRule>
          <x14:cfRule type="cellIs" priority="1150" operator="equal" id="{CA7D0B75-7A56-44DD-9646-7DD755E0D7DD}">
            <xm:f>Tables!$B$16</xm:f>
            <x14:dxf>
              <fill>
                <patternFill>
                  <bgColor rgb="FF92D050"/>
                </patternFill>
              </fill>
            </x14:dxf>
          </x14:cfRule>
          <x14:cfRule type="cellIs" priority="1151" operator="equal" id="{FAC67F18-049E-47A4-8424-A0DDD279509B}">
            <xm:f>Tables!$B$18</xm:f>
            <x14:dxf>
              <fill>
                <patternFill>
                  <bgColor rgb="FFFFC000"/>
                </patternFill>
              </fill>
            </x14:dxf>
          </x14:cfRule>
          <x14:cfRule type="cellIs" priority="1152" operator="equal" id="{B83A15F6-6841-45A1-B9E8-4B64DE0807A4}">
            <xm:f>Tables!$B$17</xm:f>
            <x14:dxf>
              <fill>
                <patternFill>
                  <bgColor rgb="FFFF0000"/>
                </patternFill>
              </fill>
            </x14:dxf>
          </x14:cfRule>
          <xm:sqref>M1040</xm:sqref>
        </x14:conditionalFormatting>
        <x14:conditionalFormatting xmlns:xm="http://schemas.microsoft.com/office/excel/2006/main">
          <x14:cfRule type="cellIs" priority="1145" operator="equal" id="{A74A6040-FFFE-407F-A136-E999134256A7}">
            <xm:f>Tables!$B$15</xm:f>
            <x14:dxf>
              <fill>
                <patternFill>
                  <bgColor rgb="FFFFFFCC"/>
                </patternFill>
              </fill>
            </x14:dxf>
          </x14:cfRule>
          <x14:cfRule type="cellIs" priority="1146" operator="equal" id="{B48592DF-EC36-4FC9-9541-BD2297B527F6}">
            <xm:f>Tables!$B$16</xm:f>
            <x14:dxf>
              <fill>
                <patternFill>
                  <bgColor rgb="FF92D050"/>
                </patternFill>
              </fill>
            </x14:dxf>
          </x14:cfRule>
          <x14:cfRule type="cellIs" priority="1147" operator="equal" id="{D9ABE3DC-A48C-407D-BAF3-521DFFFF5824}">
            <xm:f>Tables!$B$18</xm:f>
            <x14:dxf>
              <fill>
                <patternFill>
                  <bgColor rgb="FFFFC000"/>
                </patternFill>
              </fill>
            </x14:dxf>
          </x14:cfRule>
          <x14:cfRule type="cellIs" priority="1148" operator="equal" id="{ED4B50AD-A150-48E5-B812-A3E262FD42E2}">
            <xm:f>Tables!$B$17</xm:f>
            <x14:dxf>
              <fill>
                <patternFill>
                  <bgColor rgb="FFFF0000"/>
                </patternFill>
              </fill>
            </x14:dxf>
          </x14:cfRule>
          <xm:sqref>Q1040</xm:sqref>
        </x14:conditionalFormatting>
        <x14:conditionalFormatting xmlns:xm="http://schemas.microsoft.com/office/excel/2006/main">
          <x14:cfRule type="cellIs" priority="1141" operator="equal" id="{A69E4FA4-34F7-4776-ADCB-31038890ED9E}">
            <xm:f>Tables!$B$15</xm:f>
            <x14:dxf>
              <fill>
                <patternFill>
                  <bgColor rgb="FFFFFFCC"/>
                </patternFill>
              </fill>
            </x14:dxf>
          </x14:cfRule>
          <x14:cfRule type="cellIs" priority="1142" operator="equal" id="{5BC99F1D-B98A-4BFF-930C-733F9FD867EB}">
            <xm:f>Tables!$B$16</xm:f>
            <x14:dxf>
              <fill>
                <patternFill>
                  <bgColor rgb="FF92D050"/>
                </patternFill>
              </fill>
            </x14:dxf>
          </x14:cfRule>
          <x14:cfRule type="cellIs" priority="1143" operator="equal" id="{163D615F-CD16-4C1F-B278-94BD7FA59604}">
            <xm:f>Tables!$B$18</xm:f>
            <x14:dxf>
              <fill>
                <patternFill>
                  <bgColor rgb="FFFFC000"/>
                </patternFill>
              </fill>
            </x14:dxf>
          </x14:cfRule>
          <x14:cfRule type="cellIs" priority="1144" operator="equal" id="{816D43E5-3D2B-4ACF-9EED-FDB942B4F21F}">
            <xm:f>Tables!$B$17</xm:f>
            <x14:dxf>
              <fill>
                <patternFill>
                  <bgColor rgb="FFFF0000"/>
                </patternFill>
              </fill>
            </x14:dxf>
          </x14:cfRule>
          <xm:sqref>Q1049</xm:sqref>
        </x14:conditionalFormatting>
        <x14:conditionalFormatting xmlns:xm="http://schemas.microsoft.com/office/excel/2006/main">
          <x14:cfRule type="cellIs" priority="1137" operator="equal" id="{63D2D759-DD90-4737-9800-942CE222EDB9}">
            <xm:f>Tables!$B$15</xm:f>
            <x14:dxf>
              <fill>
                <patternFill>
                  <bgColor rgb="FFFFFFCC"/>
                </patternFill>
              </fill>
            </x14:dxf>
          </x14:cfRule>
          <x14:cfRule type="cellIs" priority="1138" operator="equal" id="{4C114DE0-180D-4A63-9BB3-ED5110E79B0C}">
            <xm:f>Tables!$B$16</xm:f>
            <x14:dxf>
              <fill>
                <patternFill>
                  <bgColor rgb="FF92D050"/>
                </patternFill>
              </fill>
            </x14:dxf>
          </x14:cfRule>
          <x14:cfRule type="cellIs" priority="1139" operator="equal" id="{536411AB-FB77-46BC-B872-06B3740A35B5}">
            <xm:f>Tables!$B$18</xm:f>
            <x14:dxf>
              <fill>
                <patternFill>
                  <bgColor rgb="FFFFC000"/>
                </patternFill>
              </fill>
            </x14:dxf>
          </x14:cfRule>
          <x14:cfRule type="cellIs" priority="1140" operator="equal" id="{FFBE0278-0D3F-4A1B-88C6-D4D0BE3BFFDF}">
            <xm:f>Tables!$B$17</xm:f>
            <x14:dxf>
              <fill>
                <patternFill>
                  <bgColor rgb="FFFF0000"/>
                </patternFill>
              </fill>
            </x14:dxf>
          </x14:cfRule>
          <xm:sqref>M1049</xm:sqref>
        </x14:conditionalFormatting>
        <x14:conditionalFormatting xmlns:xm="http://schemas.microsoft.com/office/excel/2006/main">
          <x14:cfRule type="cellIs" priority="1133" operator="equal" id="{0305FCC6-510F-4E90-AD5E-1FF8A1DD166A}">
            <xm:f>Tables!$B$15</xm:f>
            <x14:dxf>
              <fill>
                <patternFill>
                  <bgColor rgb="FFFFFFCC"/>
                </patternFill>
              </fill>
            </x14:dxf>
          </x14:cfRule>
          <x14:cfRule type="cellIs" priority="1134" operator="equal" id="{5A22A81F-D066-499D-8D45-465C343A8C9F}">
            <xm:f>Tables!$B$16</xm:f>
            <x14:dxf>
              <fill>
                <patternFill>
                  <bgColor rgb="FF92D050"/>
                </patternFill>
              </fill>
            </x14:dxf>
          </x14:cfRule>
          <x14:cfRule type="cellIs" priority="1135" operator="equal" id="{2C75A728-DF72-4C3B-B9A3-AFA1F587F2E0}">
            <xm:f>Tables!$B$18</xm:f>
            <x14:dxf>
              <fill>
                <patternFill>
                  <bgColor rgb="FFFFC000"/>
                </patternFill>
              </fill>
            </x14:dxf>
          </x14:cfRule>
          <x14:cfRule type="cellIs" priority="1136" operator="equal" id="{99909328-2045-4118-B117-410318C64536}">
            <xm:f>Tables!$B$17</xm:f>
            <x14:dxf>
              <fill>
                <patternFill>
                  <bgColor rgb="FFFF0000"/>
                </patternFill>
              </fill>
            </x14:dxf>
          </x14:cfRule>
          <xm:sqref>M1058</xm:sqref>
        </x14:conditionalFormatting>
        <x14:conditionalFormatting xmlns:xm="http://schemas.microsoft.com/office/excel/2006/main">
          <x14:cfRule type="cellIs" priority="1129" operator="equal" id="{1AACB44F-D806-4E08-A2EA-0BA2D3B0893D}">
            <xm:f>Tables!$B$15</xm:f>
            <x14:dxf>
              <fill>
                <patternFill>
                  <bgColor rgb="FFFFFFCC"/>
                </patternFill>
              </fill>
            </x14:dxf>
          </x14:cfRule>
          <x14:cfRule type="cellIs" priority="1130" operator="equal" id="{A591CCA2-735F-43DD-AFD5-A33D2D06F2E6}">
            <xm:f>Tables!$B$16</xm:f>
            <x14:dxf>
              <fill>
                <patternFill>
                  <bgColor rgb="FF92D050"/>
                </patternFill>
              </fill>
            </x14:dxf>
          </x14:cfRule>
          <x14:cfRule type="cellIs" priority="1131" operator="equal" id="{69F6DBD0-66FC-4E12-A565-7BED2621D9F3}">
            <xm:f>Tables!$B$18</xm:f>
            <x14:dxf>
              <fill>
                <patternFill>
                  <bgColor rgb="FFFFC000"/>
                </patternFill>
              </fill>
            </x14:dxf>
          </x14:cfRule>
          <x14:cfRule type="cellIs" priority="1132" operator="equal" id="{17F1A019-05B4-4353-9575-1184CDD03DAA}">
            <xm:f>Tables!$B$17</xm:f>
            <x14:dxf>
              <fill>
                <patternFill>
                  <bgColor rgb="FFFF0000"/>
                </patternFill>
              </fill>
            </x14:dxf>
          </x14:cfRule>
          <xm:sqref>Q1058</xm:sqref>
        </x14:conditionalFormatting>
        <x14:conditionalFormatting xmlns:xm="http://schemas.microsoft.com/office/excel/2006/main">
          <x14:cfRule type="cellIs" priority="1125" operator="equal" id="{04962761-467F-4614-8256-0BD3165B75EB}">
            <xm:f>Tables!$B$15</xm:f>
            <x14:dxf>
              <fill>
                <patternFill>
                  <bgColor rgb="FFFFFFCC"/>
                </patternFill>
              </fill>
            </x14:dxf>
          </x14:cfRule>
          <x14:cfRule type="cellIs" priority="1126" operator="equal" id="{FD8027AE-988C-473F-B566-081D61A7649F}">
            <xm:f>Tables!$B$16</xm:f>
            <x14:dxf>
              <fill>
                <patternFill>
                  <bgColor rgb="FF92D050"/>
                </patternFill>
              </fill>
            </x14:dxf>
          </x14:cfRule>
          <x14:cfRule type="cellIs" priority="1127" operator="equal" id="{AB29C036-717F-4098-9613-C8BAE6E49197}">
            <xm:f>Tables!$B$18</xm:f>
            <x14:dxf>
              <fill>
                <patternFill>
                  <bgColor rgb="FFFFC000"/>
                </patternFill>
              </fill>
            </x14:dxf>
          </x14:cfRule>
          <x14:cfRule type="cellIs" priority="1128" operator="equal" id="{DA26E3EA-0999-4116-8363-960512C4ACA3}">
            <xm:f>Tables!$B$17</xm:f>
            <x14:dxf>
              <fill>
                <patternFill>
                  <bgColor rgb="FFFF0000"/>
                </patternFill>
              </fill>
            </x14:dxf>
          </x14:cfRule>
          <xm:sqref>Q1067</xm:sqref>
        </x14:conditionalFormatting>
        <x14:conditionalFormatting xmlns:xm="http://schemas.microsoft.com/office/excel/2006/main">
          <x14:cfRule type="cellIs" priority="1121" operator="equal" id="{39A9131E-52ED-4ED0-A850-8B5AC4B50175}">
            <xm:f>Tables!$B$15</xm:f>
            <x14:dxf>
              <fill>
                <patternFill>
                  <bgColor rgb="FFFFFFCC"/>
                </patternFill>
              </fill>
            </x14:dxf>
          </x14:cfRule>
          <x14:cfRule type="cellIs" priority="1122" operator="equal" id="{C9C049EF-E0F6-4213-A1F4-D34D44A5F1AB}">
            <xm:f>Tables!$B$16</xm:f>
            <x14:dxf>
              <fill>
                <patternFill>
                  <bgColor rgb="FF92D050"/>
                </patternFill>
              </fill>
            </x14:dxf>
          </x14:cfRule>
          <x14:cfRule type="cellIs" priority="1123" operator="equal" id="{898F0C64-AC40-4892-8106-138F117F8226}">
            <xm:f>Tables!$B$18</xm:f>
            <x14:dxf>
              <fill>
                <patternFill>
                  <bgColor rgb="FFFFC000"/>
                </patternFill>
              </fill>
            </x14:dxf>
          </x14:cfRule>
          <x14:cfRule type="cellIs" priority="1124" operator="equal" id="{DC2968AC-4A18-4B6A-9074-E989EFC169D7}">
            <xm:f>Tables!$B$17</xm:f>
            <x14:dxf>
              <fill>
                <patternFill>
                  <bgColor rgb="FFFF0000"/>
                </patternFill>
              </fill>
            </x14:dxf>
          </x14:cfRule>
          <xm:sqref>M1067</xm:sqref>
        </x14:conditionalFormatting>
        <x14:conditionalFormatting xmlns:xm="http://schemas.microsoft.com/office/excel/2006/main">
          <x14:cfRule type="cellIs" priority="1117" operator="equal" id="{E328C9F6-2DB7-42D9-AF54-84E062E09D96}">
            <xm:f>Tables!$B$15</xm:f>
            <x14:dxf>
              <fill>
                <patternFill>
                  <bgColor rgb="FFFFFFCC"/>
                </patternFill>
              </fill>
            </x14:dxf>
          </x14:cfRule>
          <x14:cfRule type="cellIs" priority="1118" operator="equal" id="{0F4E61B6-8484-40AD-9623-10CD7D30BE17}">
            <xm:f>Tables!$B$16</xm:f>
            <x14:dxf>
              <fill>
                <patternFill>
                  <bgColor rgb="FF92D050"/>
                </patternFill>
              </fill>
            </x14:dxf>
          </x14:cfRule>
          <x14:cfRule type="cellIs" priority="1119" operator="equal" id="{6D541D17-B85F-414E-B432-6F1403308212}">
            <xm:f>Tables!$B$18</xm:f>
            <x14:dxf>
              <fill>
                <patternFill>
                  <bgColor rgb="FFFFC000"/>
                </patternFill>
              </fill>
            </x14:dxf>
          </x14:cfRule>
          <x14:cfRule type="cellIs" priority="1120" operator="equal" id="{18C486D2-1EF3-4BBB-B239-DDFDA7F9F463}">
            <xm:f>Tables!$B$17</xm:f>
            <x14:dxf>
              <fill>
                <patternFill>
                  <bgColor rgb="FFFF0000"/>
                </patternFill>
              </fill>
            </x14:dxf>
          </x14:cfRule>
          <xm:sqref>M1076</xm:sqref>
        </x14:conditionalFormatting>
        <x14:conditionalFormatting xmlns:xm="http://schemas.microsoft.com/office/excel/2006/main">
          <x14:cfRule type="cellIs" priority="1113" operator="equal" id="{7C032095-A5AF-47D4-8C03-5D81F9692A45}">
            <xm:f>Tables!$B$15</xm:f>
            <x14:dxf>
              <fill>
                <patternFill>
                  <bgColor rgb="FFFFFFCC"/>
                </patternFill>
              </fill>
            </x14:dxf>
          </x14:cfRule>
          <x14:cfRule type="cellIs" priority="1114" operator="equal" id="{444A0AEB-52E5-4F58-A0AE-FABAF7DFDFDE}">
            <xm:f>Tables!$B$16</xm:f>
            <x14:dxf>
              <fill>
                <patternFill>
                  <bgColor rgb="FF92D050"/>
                </patternFill>
              </fill>
            </x14:dxf>
          </x14:cfRule>
          <x14:cfRule type="cellIs" priority="1115" operator="equal" id="{A8231D28-A4AB-41E8-8711-B355AFF7DE69}">
            <xm:f>Tables!$B$18</xm:f>
            <x14:dxf>
              <fill>
                <patternFill>
                  <bgColor rgb="FFFFC000"/>
                </patternFill>
              </fill>
            </x14:dxf>
          </x14:cfRule>
          <x14:cfRule type="cellIs" priority="1116" operator="equal" id="{9FCB023E-54EE-4422-BE18-392F03EBC802}">
            <xm:f>Tables!$B$17</xm:f>
            <x14:dxf>
              <fill>
                <patternFill>
                  <bgColor rgb="FFFF0000"/>
                </patternFill>
              </fill>
            </x14:dxf>
          </x14:cfRule>
          <xm:sqref>Q1076</xm:sqref>
        </x14:conditionalFormatting>
        <x14:conditionalFormatting xmlns:xm="http://schemas.microsoft.com/office/excel/2006/main">
          <x14:cfRule type="cellIs" priority="1109" operator="equal" id="{BA6D64F8-7356-4ED8-8ADE-AA0B4D155CC6}">
            <xm:f>Tables!$B$15</xm:f>
            <x14:dxf>
              <fill>
                <patternFill>
                  <bgColor rgb="FFFFFFCC"/>
                </patternFill>
              </fill>
            </x14:dxf>
          </x14:cfRule>
          <x14:cfRule type="cellIs" priority="1110" operator="equal" id="{569D84F4-538E-43E5-AB4F-334899C752F6}">
            <xm:f>Tables!$B$16</xm:f>
            <x14:dxf>
              <fill>
                <patternFill>
                  <bgColor rgb="FF92D050"/>
                </patternFill>
              </fill>
            </x14:dxf>
          </x14:cfRule>
          <x14:cfRule type="cellIs" priority="1111" operator="equal" id="{31988167-CA4F-463C-9F73-47DF10C10970}">
            <xm:f>Tables!$B$18</xm:f>
            <x14:dxf>
              <fill>
                <patternFill>
                  <bgColor rgb="FFFFC000"/>
                </patternFill>
              </fill>
            </x14:dxf>
          </x14:cfRule>
          <x14:cfRule type="cellIs" priority="1112" operator="equal" id="{5669C440-4C73-4D7D-BE0B-48319725A0C3}">
            <xm:f>Tables!$B$17</xm:f>
            <x14:dxf>
              <fill>
                <patternFill>
                  <bgColor rgb="FFFF0000"/>
                </patternFill>
              </fill>
            </x14:dxf>
          </x14:cfRule>
          <xm:sqref>Q1085</xm:sqref>
        </x14:conditionalFormatting>
        <x14:conditionalFormatting xmlns:xm="http://schemas.microsoft.com/office/excel/2006/main">
          <x14:cfRule type="cellIs" priority="1105" operator="equal" id="{6356CBE1-9B1B-4AF6-B5B8-2DD0663B11CA}">
            <xm:f>Tables!$B$15</xm:f>
            <x14:dxf>
              <fill>
                <patternFill>
                  <bgColor rgb="FFFFFFCC"/>
                </patternFill>
              </fill>
            </x14:dxf>
          </x14:cfRule>
          <x14:cfRule type="cellIs" priority="1106" operator="equal" id="{095D740C-7838-41F5-860F-086CB2AE2CD5}">
            <xm:f>Tables!$B$16</xm:f>
            <x14:dxf>
              <fill>
                <patternFill>
                  <bgColor rgb="FF92D050"/>
                </patternFill>
              </fill>
            </x14:dxf>
          </x14:cfRule>
          <x14:cfRule type="cellIs" priority="1107" operator="equal" id="{FDCD842B-FEB2-4AF0-BF1D-9B53CE883FC2}">
            <xm:f>Tables!$B$18</xm:f>
            <x14:dxf>
              <fill>
                <patternFill>
                  <bgColor rgb="FFFFC000"/>
                </patternFill>
              </fill>
            </x14:dxf>
          </x14:cfRule>
          <x14:cfRule type="cellIs" priority="1108" operator="equal" id="{B0BCBA7C-C0CC-4BCB-A486-39EA27370A09}">
            <xm:f>Tables!$B$17</xm:f>
            <x14:dxf>
              <fill>
                <patternFill>
                  <bgColor rgb="FFFF0000"/>
                </patternFill>
              </fill>
            </x14:dxf>
          </x14:cfRule>
          <xm:sqref>M1085</xm:sqref>
        </x14:conditionalFormatting>
        <x14:conditionalFormatting xmlns:xm="http://schemas.microsoft.com/office/excel/2006/main">
          <x14:cfRule type="cellIs" priority="1101" operator="equal" id="{B2EFC950-C148-4380-91B2-70BE248E3A48}">
            <xm:f>Tables!$B$15</xm:f>
            <x14:dxf>
              <fill>
                <patternFill>
                  <bgColor rgb="FFFFFFCC"/>
                </patternFill>
              </fill>
            </x14:dxf>
          </x14:cfRule>
          <x14:cfRule type="cellIs" priority="1102" operator="equal" id="{BC338BD1-6B90-4C54-A075-9D302D0E84E0}">
            <xm:f>Tables!$B$16</xm:f>
            <x14:dxf>
              <fill>
                <patternFill>
                  <bgColor rgb="FF92D050"/>
                </patternFill>
              </fill>
            </x14:dxf>
          </x14:cfRule>
          <x14:cfRule type="cellIs" priority="1103" operator="equal" id="{2313596D-AAAC-4B25-A21C-62D106885BCA}">
            <xm:f>Tables!$B$18</xm:f>
            <x14:dxf>
              <fill>
                <patternFill>
                  <bgColor rgb="FFFFC000"/>
                </patternFill>
              </fill>
            </x14:dxf>
          </x14:cfRule>
          <x14:cfRule type="cellIs" priority="1104" operator="equal" id="{5C18C2D2-66EA-4444-97C6-DB8631F71BCC}">
            <xm:f>Tables!$B$17</xm:f>
            <x14:dxf>
              <fill>
                <patternFill>
                  <bgColor rgb="FFFF0000"/>
                </patternFill>
              </fill>
            </x14:dxf>
          </x14:cfRule>
          <xm:sqref>M1095</xm:sqref>
        </x14:conditionalFormatting>
        <x14:conditionalFormatting xmlns:xm="http://schemas.microsoft.com/office/excel/2006/main">
          <x14:cfRule type="cellIs" priority="1097" operator="equal" id="{32F90799-66C7-4970-A068-7718025BBDC4}">
            <xm:f>Tables!$B$15</xm:f>
            <x14:dxf>
              <fill>
                <patternFill>
                  <bgColor rgb="FFFFFFCC"/>
                </patternFill>
              </fill>
            </x14:dxf>
          </x14:cfRule>
          <x14:cfRule type="cellIs" priority="1098" operator="equal" id="{A4617228-C33A-4D84-8EDC-341673B51F87}">
            <xm:f>Tables!$B$16</xm:f>
            <x14:dxf>
              <fill>
                <patternFill>
                  <bgColor rgb="FF92D050"/>
                </patternFill>
              </fill>
            </x14:dxf>
          </x14:cfRule>
          <x14:cfRule type="cellIs" priority="1099" operator="equal" id="{3822E1B2-82AA-450C-916E-30A32B11D032}">
            <xm:f>Tables!$B$18</xm:f>
            <x14:dxf>
              <fill>
                <patternFill>
                  <bgColor rgb="FFFFC000"/>
                </patternFill>
              </fill>
            </x14:dxf>
          </x14:cfRule>
          <x14:cfRule type="cellIs" priority="1100" operator="equal" id="{09D1E081-74A2-45DD-926F-D5313E582B2F}">
            <xm:f>Tables!$B$17</xm:f>
            <x14:dxf>
              <fill>
                <patternFill>
                  <bgColor rgb="FFFF0000"/>
                </patternFill>
              </fill>
            </x14:dxf>
          </x14:cfRule>
          <xm:sqref>Q1095</xm:sqref>
        </x14:conditionalFormatting>
        <x14:conditionalFormatting xmlns:xm="http://schemas.microsoft.com/office/excel/2006/main">
          <x14:cfRule type="cellIs" priority="1093" operator="equal" id="{EE474EBF-C38C-46FB-A760-397C77EAAEEB}">
            <xm:f>Tables!$B$15</xm:f>
            <x14:dxf>
              <fill>
                <patternFill>
                  <bgColor rgb="FFFFFFCC"/>
                </patternFill>
              </fill>
            </x14:dxf>
          </x14:cfRule>
          <x14:cfRule type="cellIs" priority="1094" operator="equal" id="{DDB79ED5-7D5E-4783-9E2B-49728F1F5545}">
            <xm:f>Tables!$B$16</xm:f>
            <x14:dxf>
              <fill>
                <patternFill>
                  <bgColor rgb="FF92D050"/>
                </patternFill>
              </fill>
            </x14:dxf>
          </x14:cfRule>
          <x14:cfRule type="cellIs" priority="1095" operator="equal" id="{7F8D3B76-31A5-48F7-BAFE-1E13F4769B17}">
            <xm:f>Tables!$B$18</xm:f>
            <x14:dxf>
              <fill>
                <patternFill>
                  <bgColor rgb="FFFFC000"/>
                </patternFill>
              </fill>
            </x14:dxf>
          </x14:cfRule>
          <x14:cfRule type="cellIs" priority="1096" operator="equal" id="{45731C08-3429-491D-A4C0-885BB6536031}">
            <xm:f>Tables!$B$17</xm:f>
            <x14:dxf>
              <fill>
                <patternFill>
                  <bgColor rgb="FFFF0000"/>
                </patternFill>
              </fill>
            </x14:dxf>
          </x14:cfRule>
          <xm:sqref>Q1115</xm:sqref>
        </x14:conditionalFormatting>
        <x14:conditionalFormatting xmlns:xm="http://schemas.microsoft.com/office/excel/2006/main">
          <x14:cfRule type="cellIs" priority="1089" operator="equal" id="{C63F8CF5-9FF3-4958-AC38-A4622E416B30}">
            <xm:f>Tables!$B$15</xm:f>
            <x14:dxf>
              <fill>
                <patternFill>
                  <bgColor rgb="FFFFFFCC"/>
                </patternFill>
              </fill>
            </x14:dxf>
          </x14:cfRule>
          <x14:cfRule type="cellIs" priority="1090" operator="equal" id="{8E1A9266-B63E-4B73-B7FA-3E4F8B30DFAB}">
            <xm:f>Tables!$B$16</xm:f>
            <x14:dxf>
              <fill>
                <patternFill>
                  <bgColor rgb="FF92D050"/>
                </patternFill>
              </fill>
            </x14:dxf>
          </x14:cfRule>
          <x14:cfRule type="cellIs" priority="1091" operator="equal" id="{AA69CFB0-9D5F-4DF7-861D-F9AB3FAF7294}">
            <xm:f>Tables!$B$18</xm:f>
            <x14:dxf>
              <fill>
                <patternFill>
                  <bgColor rgb="FFFFC000"/>
                </patternFill>
              </fill>
            </x14:dxf>
          </x14:cfRule>
          <x14:cfRule type="cellIs" priority="1092" operator="equal" id="{BCEC9438-3392-4B2D-A5AA-47111346529D}">
            <xm:f>Tables!$B$17</xm:f>
            <x14:dxf>
              <fill>
                <patternFill>
                  <bgColor rgb="FFFF0000"/>
                </patternFill>
              </fill>
            </x14:dxf>
          </x14:cfRule>
          <xm:sqref>M1115</xm:sqref>
        </x14:conditionalFormatting>
        <x14:conditionalFormatting xmlns:xm="http://schemas.microsoft.com/office/excel/2006/main">
          <x14:cfRule type="cellIs" priority="1085" operator="equal" id="{EC98DD6D-5424-4744-8E67-F3ACB793E3EB}">
            <xm:f>Tables!$B$15</xm:f>
            <x14:dxf>
              <fill>
                <patternFill>
                  <bgColor rgb="FFFFFFCC"/>
                </patternFill>
              </fill>
            </x14:dxf>
          </x14:cfRule>
          <x14:cfRule type="cellIs" priority="1086" operator="equal" id="{7C4C7319-4E9A-42FF-8642-D883C6989DC4}">
            <xm:f>Tables!$B$16</xm:f>
            <x14:dxf>
              <fill>
                <patternFill>
                  <bgColor rgb="FF92D050"/>
                </patternFill>
              </fill>
            </x14:dxf>
          </x14:cfRule>
          <x14:cfRule type="cellIs" priority="1087" operator="equal" id="{85A2AED5-3472-4264-8F5F-6C574E16FA31}">
            <xm:f>Tables!$B$18</xm:f>
            <x14:dxf>
              <fill>
                <patternFill>
                  <bgColor rgb="FFFFC000"/>
                </patternFill>
              </fill>
            </x14:dxf>
          </x14:cfRule>
          <x14:cfRule type="cellIs" priority="1088" operator="equal" id="{9CE700C6-B04B-404F-96D2-9D846067811D}">
            <xm:f>Tables!$B$17</xm:f>
            <x14:dxf>
              <fill>
                <patternFill>
                  <bgColor rgb="FFFF0000"/>
                </patternFill>
              </fill>
            </x14:dxf>
          </x14:cfRule>
          <xm:sqref>M1125</xm:sqref>
        </x14:conditionalFormatting>
        <x14:conditionalFormatting xmlns:xm="http://schemas.microsoft.com/office/excel/2006/main">
          <x14:cfRule type="cellIs" priority="1081" operator="equal" id="{FE90ECA9-5832-4B11-BDD4-55F1A427D0A3}">
            <xm:f>Tables!$B$15</xm:f>
            <x14:dxf>
              <fill>
                <patternFill>
                  <bgColor rgb="FFFFFFCC"/>
                </patternFill>
              </fill>
            </x14:dxf>
          </x14:cfRule>
          <x14:cfRule type="cellIs" priority="1082" operator="equal" id="{99585ABC-5119-49F0-9331-45A5001CE9F4}">
            <xm:f>Tables!$B$16</xm:f>
            <x14:dxf>
              <fill>
                <patternFill>
                  <bgColor rgb="FF92D050"/>
                </patternFill>
              </fill>
            </x14:dxf>
          </x14:cfRule>
          <x14:cfRule type="cellIs" priority="1083" operator="equal" id="{D1D8C1D3-5240-48C5-9F06-B027A006ACEB}">
            <xm:f>Tables!$B$18</xm:f>
            <x14:dxf>
              <fill>
                <patternFill>
                  <bgColor rgb="FFFFC000"/>
                </patternFill>
              </fill>
            </x14:dxf>
          </x14:cfRule>
          <x14:cfRule type="cellIs" priority="1084" operator="equal" id="{AF1DCF70-CC21-4686-AF6D-2DE7DD542597}">
            <xm:f>Tables!$B$17</xm:f>
            <x14:dxf>
              <fill>
                <patternFill>
                  <bgColor rgb="FFFF0000"/>
                </patternFill>
              </fill>
            </x14:dxf>
          </x14:cfRule>
          <xm:sqref>Q1125</xm:sqref>
        </x14:conditionalFormatting>
        <x14:conditionalFormatting xmlns:xm="http://schemas.microsoft.com/office/excel/2006/main">
          <x14:cfRule type="cellIs" priority="1077" operator="equal" id="{470CCC17-EA76-4B21-A9C8-2D2929179755}">
            <xm:f>Tables!$B$15</xm:f>
            <x14:dxf>
              <fill>
                <patternFill>
                  <bgColor rgb="FFFFFFCC"/>
                </patternFill>
              </fill>
            </x14:dxf>
          </x14:cfRule>
          <x14:cfRule type="cellIs" priority="1078" operator="equal" id="{534A6A19-1FEF-4CB5-A7B8-595BB0D196AB}">
            <xm:f>Tables!$B$16</xm:f>
            <x14:dxf>
              <fill>
                <patternFill>
                  <bgColor rgb="FF92D050"/>
                </patternFill>
              </fill>
            </x14:dxf>
          </x14:cfRule>
          <x14:cfRule type="cellIs" priority="1079" operator="equal" id="{42E0CD12-CA9F-435C-9E42-C439015BFE84}">
            <xm:f>Tables!$B$18</xm:f>
            <x14:dxf>
              <fill>
                <patternFill>
                  <bgColor rgb="FFFFC000"/>
                </patternFill>
              </fill>
            </x14:dxf>
          </x14:cfRule>
          <x14:cfRule type="cellIs" priority="1080" operator="equal" id="{9F4A4B49-AF00-4DB9-9E0A-A39B5AB8CB74}">
            <xm:f>Tables!$B$17</xm:f>
            <x14:dxf>
              <fill>
                <patternFill>
                  <bgColor rgb="FFFF0000"/>
                </patternFill>
              </fill>
            </x14:dxf>
          </x14:cfRule>
          <xm:sqref>Q1135</xm:sqref>
        </x14:conditionalFormatting>
        <x14:conditionalFormatting xmlns:xm="http://schemas.microsoft.com/office/excel/2006/main">
          <x14:cfRule type="cellIs" priority="1073" operator="equal" id="{E8B13E27-9DCA-4C2D-A301-55C10E7D76B2}">
            <xm:f>Tables!$B$15</xm:f>
            <x14:dxf>
              <fill>
                <patternFill>
                  <bgColor rgb="FFFFFFCC"/>
                </patternFill>
              </fill>
            </x14:dxf>
          </x14:cfRule>
          <x14:cfRule type="cellIs" priority="1074" operator="equal" id="{30921182-26C7-4692-8903-9FA0F1C73B94}">
            <xm:f>Tables!$B$16</xm:f>
            <x14:dxf>
              <fill>
                <patternFill>
                  <bgColor rgb="FF92D050"/>
                </patternFill>
              </fill>
            </x14:dxf>
          </x14:cfRule>
          <x14:cfRule type="cellIs" priority="1075" operator="equal" id="{DB761859-791C-491B-865E-D61BC7DB8A06}">
            <xm:f>Tables!$B$18</xm:f>
            <x14:dxf>
              <fill>
                <patternFill>
                  <bgColor rgb="FFFFC000"/>
                </patternFill>
              </fill>
            </x14:dxf>
          </x14:cfRule>
          <x14:cfRule type="cellIs" priority="1076" operator="equal" id="{93E17624-B1F3-48F1-9A62-21AB299220C3}">
            <xm:f>Tables!$B$17</xm:f>
            <x14:dxf>
              <fill>
                <patternFill>
                  <bgColor rgb="FFFF0000"/>
                </patternFill>
              </fill>
            </x14:dxf>
          </x14:cfRule>
          <xm:sqref>M1135</xm:sqref>
        </x14:conditionalFormatting>
        <x14:conditionalFormatting xmlns:xm="http://schemas.microsoft.com/office/excel/2006/main">
          <x14:cfRule type="cellIs" priority="1069" operator="equal" id="{8BAC063D-3E47-4CE1-A687-3EDB97EC0082}">
            <xm:f>Tables!$B$15</xm:f>
            <x14:dxf>
              <fill>
                <patternFill>
                  <bgColor rgb="FFFFFFCC"/>
                </patternFill>
              </fill>
            </x14:dxf>
          </x14:cfRule>
          <x14:cfRule type="cellIs" priority="1070" operator="equal" id="{1FD4155B-8D82-4961-9DD2-217D955ACCC7}">
            <xm:f>Tables!$B$16</xm:f>
            <x14:dxf>
              <fill>
                <patternFill>
                  <bgColor rgb="FF92D050"/>
                </patternFill>
              </fill>
            </x14:dxf>
          </x14:cfRule>
          <x14:cfRule type="cellIs" priority="1071" operator="equal" id="{D75ED898-A93A-4BB1-889C-7E562A611847}">
            <xm:f>Tables!$B$18</xm:f>
            <x14:dxf>
              <fill>
                <patternFill>
                  <bgColor rgb="FFFFC000"/>
                </patternFill>
              </fill>
            </x14:dxf>
          </x14:cfRule>
          <x14:cfRule type="cellIs" priority="1072" operator="equal" id="{D72DDCA6-B155-4FAC-B4C8-CCB1D58DD617}">
            <xm:f>Tables!$B$17</xm:f>
            <x14:dxf>
              <fill>
                <patternFill>
                  <bgColor rgb="FFFF0000"/>
                </patternFill>
              </fill>
            </x14:dxf>
          </x14:cfRule>
          <xm:sqref>M1145</xm:sqref>
        </x14:conditionalFormatting>
        <x14:conditionalFormatting xmlns:xm="http://schemas.microsoft.com/office/excel/2006/main">
          <x14:cfRule type="cellIs" priority="1065" operator="equal" id="{85F6FD94-DCA9-4F07-8F00-0CFFA8BA4A2C}">
            <xm:f>Tables!$B$15</xm:f>
            <x14:dxf>
              <fill>
                <patternFill>
                  <bgColor rgb="FFFFFFCC"/>
                </patternFill>
              </fill>
            </x14:dxf>
          </x14:cfRule>
          <x14:cfRule type="cellIs" priority="1066" operator="equal" id="{E705F77A-D2E5-4DBF-BEF6-7DDE94608261}">
            <xm:f>Tables!$B$16</xm:f>
            <x14:dxf>
              <fill>
                <patternFill>
                  <bgColor rgb="FF92D050"/>
                </patternFill>
              </fill>
            </x14:dxf>
          </x14:cfRule>
          <x14:cfRule type="cellIs" priority="1067" operator="equal" id="{3CF152DF-2EE8-4349-B89A-6CE78C7D9E6D}">
            <xm:f>Tables!$B$18</xm:f>
            <x14:dxf>
              <fill>
                <patternFill>
                  <bgColor rgb="FFFFC000"/>
                </patternFill>
              </fill>
            </x14:dxf>
          </x14:cfRule>
          <x14:cfRule type="cellIs" priority="1068" operator="equal" id="{7D38CCD7-5424-4071-94FF-F0EFFC4FC7F2}">
            <xm:f>Tables!$B$17</xm:f>
            <x14:dxf>
              <fill>
                <patternFill>
                  <bgColor rgb="FFFF0000"/>
                </patternFill>
              </fill>
            </x14:dxf>
          </x14:cfRule>
          <xm:sqref>Q1145</xm:sqref>
        </x14:conditionalFormatting>
        <x14:conditionalFormatting xmlns:xm="http://schemas.microsoft.com/office/excel/2006/main">
          <x14:cfRule type="cellIs" priority="1061" operator="equal" id="{4DD92288-6347-4C40-933C-280D52CDB2A6}">
            <xm:f>Tables!$B$15</xm:f>
            <x14:dxf>
              <fill>
                <patternFill>
                  <bgColor rgb="FFFFFFCC"/>
                </patternFill>
              </fill>
            </x14:dxf>
          </x14:cfRule>
          <x14:cfRule type="cellIs" priority="1062" operator="equal" id="{A0E6CBD5-F450-4F59-875A-11CB7452B147}">
            <xm:f>Tables!$B$16</xm:f>
            <x14:dxf>
              <fill>
                <patternFill>
                  <bgColor rgb="FF92D050"/>
                </patternFill>
              </fill>
            </x14:dxf>
          </x14:cfRule>
          <x14:cfRule type="cellIs" priority="1063" operator="equal" id="{F635282D-BE05-4751-AAC0-1E2BEABCC95B}">
            <xm:f>Tables!$B$18</xm:f>
            <x14:dxf>
              <fill>
                <patternFill>
                  <bgColor rgb="FFFFC000"/>
                </patternFill>
              </fill>
            </x14:dxf>
          </x14:cfRule>
          <x14:cfRule type="cellIs" priority="1064" operator="equal" id="{32907E47-0680-4765-86D9-7E9A9D6A6DAB}">
            <xm:f>Tables!$B$17</xm:f>
            <x14:dxf>
              <fill>
                <patternFill>
                  <bgColor rgb="FFFF0000"/>
                </patternFill>
              </fill>
            </x14:dxf>
          </x14:cfRule>
          <xm:sqref>Q1155</xm:sqref>
        </x14:conditionalFormatting>
        <x14:conditionalFormatting xmlns:xm="http://schemas.microsoft.com/office/excel/2006/main">
          <x14:cfRule type="cellIs" priority="1057" operator="equal" id="{995CC5DD-F910-4477-89C9-890C58506F80}">
            <xm:f>Tables!$B$15</xm:f>
            <x14:dxf>
              <fill>
                <patternFill>
                  <bgColor rgb="FFFFFFCC"/>
                </patternFill>
              </fill>
            </x14:dxf>
          </x14:cfRule>
          <x14:cfRule type="cellIs" priority="1058" operator="equal" id="{2CF060A6-013B-4F8E-AE96-DE00A368A01D}">
            <xm:f>Tables!$B$16</xm:f>
            <x14:dxf>
              <fill>
                <patternFill>
                  <bgColor rgb="FF92D050"/>
                </patternFill>
              </fill>
            </x14:dxf>
          </x14:cfRule>
          <x14:cfRule type="cellIs" priority="1059" operator="equal" id="{B1339022-2007-4A30-ABD0-E72838DAB282}">
            <xm:f>Tables!$B$18</xm:f>
            <x14:dxf>
              <fill>
                <patternFill>
                  <bgColor rgb="FFFFC000"/>
                </patternFill>
              </fill>
            </x14:dxf>
          </x14:cfRule>
          <x14:cfRule type="cellIs" priority="1060" operator="equal" id="{839A9635-F78F-406C-B57D-BDC37F690EDD}">
            <xm:f>Tables!$B$17</xm:f>
            <x14:dxf>
              <fill>
                <patternFill>
                  <bgColor rgb="FFFF0000"/>
                </patternFill>
              </fill>
            </x14:dxf>
          </x14:cfRule>
          <xm:sqref>M1155</xm:sqref>
        </x14:conditionalFormatting>
        <x14:conditionalFormatting xmlns:xm="http://schemas.microsoft.com/office/excel/2006/main">
          <x14:cfRule type="cellIs" priority="1053" operator="equal" id="{78E97860-F5D4-449C-898D-EAD98F0061DB}">
            <xm:f>Tables!$B$15</xm:f>
            <x14:dxf>
              <fill>
                <patternFill>
                  <bgColor rgb="FFFFFFCC"/>
                </patternFill>
              </fill>
            </x14:dxf>
          </x14:cfRule>
          <x14:cfRule type="cellIs" priority="1054" operator="equal" id="{D54C0D1C-4222-427A-9A7D-ED25CB658823}">
            <xm:f>Tables!$B$16</xm:f>
            <x14:dxf>
              <fill>
                <patternFill>
                  <bgColor rgb="FF92D050"/>
                </patternFill>
              </fill>
            </x14:dxf>
          </x14:cfRule>
          <x14:cfRule type="cellIs" priority="1055" operator="equal" id="{4B16E325-17EF-49B3-BD1F-20DAFBB1811C}">
            <xm:f>Tables!$B$18</xm:f>
            <x14:dxf>
              <fill>
                <patternFill>
                  <bgColor rgb="FFFFC000"/>
                </patternFill>
              </fill>
            </x14:dxf>
          </x14:cfRule>
          <x14:cfRule type="cellIs" priority="1056" operator="equal" id="{1A538125-30F1-47F9-BBAE-081D748D18D4}">
            <xm:f>Tables!$B$17</xm:f>
            <x14:dxf>
              <fill>
                <patternFill>
                  <bgColor rgb="FFFF0000"/>
                </patternFill>
              </fill>
            </x14:dxf>
          </x14:cfRule>
          <xm:sqref>M1164</xm:sqref>
        </x14:conditionalFormatting>
        <x14:conditionalFormatting xmlns:xm="http://schemas.microsoft.com/office/excel/2006/main">
          <x14:cfRule type="cellIs" priority="1049" operator="equal" id="{4BCA438A-09A1-453C-A586-E5402B592294}">
            <xm:f>Tables!$B$15</xm:f>
            <x14:dxf>
              <fill>
                <patternFill>
                  <bgColor rgb="FFFFFFCC"/>
                </patternFill>
              </fill>
            </x14:dxf>
          </x14:cfRule>
          <x14:cfRule type="cellIs" priority="1050" operator="equal" id="{D6C5795A-FA5F-4AD3-9B8C-6326CE0D47F0}">
            <xm:f>Tables!$B$16</xm:f>
            <x14:dxf>
              <fill>
                <patternFill>
                  <bgColor rgb="FF92D050"/>
                </patternFill>
              </fill>
            </x14:dxf>
          </x14:cfRule>
          <x14:cfRule type="cellIs" priority="1051" operator="equal" id="{779664A8-C9DF-4428-8F52-E3E5A9D13764}">
            <xm:f>Tables!$B$18</xm:f>
            <x14:dxf>
              <fill>
                <patternFill>
                  <bgColor rgb="FFFFC000"/>
                </patternFill>
              </fill>
            </x14:dxf>
          </x14:cfRule>
          <x14:cfRule type="cellIs" priority="1052" operator="equal" id="{B27672F8-CE43-4370-9428-5214BCDFFA04}">
            <xm:f>Tables!$B$17</xm:f>
            <x14:dxf>
              <fill>
                <patternFill>
                  <bgColor rgb="FFFF0000"/>
                </patternFill>
              </fill>
            </x14:dxf>
          </x14:cfRule>
          <xm:sqref>Q1164</xm:sqref>
        </x14:conditionalFormatting>
        <x14:conditionalFormatting xmlns:xm="http://schemas.microsoft.com/office/excel/2006/main">
          <x14:cfRule type="cellIs" priority="1045" operator="equal" id="{4A7959C5-F184-485B-821E-F7FE4D92B7B5}">
            <xm:f>Tables!$B$15</xm:f>
            <x14:dxf>
              <fill>
                <patternFill>
                  <bgColor rgb="FFFFFFCC"/>
                </patternFill>
              </fill>
            </x14:dxf>
          </x14:cfRule>
          <x14:cfRule type="cellIs" priority="1046" operator="equal" id="{C07F0FAB-C908-4C48-97F5-B01C2EA28F29}">
            <xm:f>Tables!$B$16</xm:f>
            <x14:dxf>
              <fill>
                <patternFill>
                  <bgColor rgb="FF92D050"/>
                </patternFill>
              </fill>
            </x14:dxf>
          </x14:cfRule>
          <x14:cfRule type="cellIs" priority="1047" operator="equal" id="{3CE0286B-D61B-4CCB-82BB-46C4D527F4BC}">
            <xm:f>Tables!$B$18</xm:f>
            <x14:dxf>
              <fill>
                <patternFill>
                  <bgColor rgb="FFFFC000"/>
                </patternFill>
              </fill>
            </x14:dxf>
          </x14:cfRule>
          <x14:cfRule type="cellIs" priority="1048" operator="equal" id="{068EA6DB-EB9F-4BC3-B1AF-892EDFAF268E}">
            <xm:f>Tables!$B$17</xm:f>
            <x14:dxf>
              <fill>
                <patternFill>
                  <bgColor rgb="FFFF0000"/>
                </patternFill>
              </fill>
            </x14:dxf>
          </x14:cfRule>
          <xm:sqref>Q1173</xm:sqref>
        </x14:conditionalFormatting>
        <x14:conditionalFormatting xmlns:xm="http://schemas.microsoft.com/office/excel/2006/main">
          <x14:cfRule type="cellIs" priority="1041" operator="equal" id="{53229201-E289-460A-8D52-8505A3655A36}">
            <xm:f>Tables!$B$15</xm:f>
            <x14:dxf>
              <fill>
                <patternFill>
                  <bgColor rgb="FFFFFFCC"/>
                </patternFill>
              </fill>
            </x14:dxf>
          </x14:cfRule>
          <x14:cfRule type="cellIs" priority="1042" operator="equal" id="{9B1A90E9-0D34-4D36-921B-4117883191A4}">
            <xm:f>Tables!$B$16</xm:f>
            <x14:dxf>
              <fill>
                <patternFill>
                  <bgColor rgb="FF92D050"/>
                </patternFill>
              </fill>
            </x14:dxf>
          </x14:cfRule>
          <x14:cfRule type="cellIs" priority="1043" operator="equal" id="{D1B9BF94-EE75-4AF8-8456-B4CCDE483FCA}">
            <xm:f>Tables!$B$18</xm:f>
            <x14:dxf>
              <fill>
                <patternFill>
                  <bgColor rgb="FFFFC000"/>
                </patternFill>
              </fill>
            </x14:dxf>
          </x14:cfRule>
          <x14:cfRule type="cellIs" priority="1044" operator="equal" id="{E25DB8AE-9D96-4594-B6EC-5ACDBC6DC1DA}">
            <xm:f>Tables!$B$17</xm:f>
            <x14:dxf>
              <fill>
                <patternFill>
                  <bgColor rgb="FFFF0000"/>
                </patternFill>
              </fill>
            </x14:dxf>
          </x14:cfRule>
          <xm:sqref>M1173</xm:sqref>
        </x14:conditionalFormatting>
        <x14:conditionalFormatting xmlns:xm="http://schemas.microsoft.com/office/excel/2006/main">
          <x14:cfRule type="cellIs" priority="1037" operator="equal" id="{AFCAAE78-8F7A-45C2-843B-F251ADD31A22}">
            <xm:f>Tables!$B$15</xm:f>
            <x14:dxf>
              <fill>
                <patternFill>
                  <bgColor rgb="FFFFFFCC"/>
                </patternFill>
              </fill>
            </x14:dxf>
          </x14:cfRule>
          <x14:cfRule type="cellIs" priority="1038" operator="equal" id="{27F076B2-E566-4D7F-B8BB-D1FA38290714}">
            <xm:f>Tables!$B$16</xm:f>
            <x14:dxf>
              <fill>
                <patternFill>
                  <bgColor rgb="FF92D050"/>
                </patternFill>
              </fill>
            </x14:dxf>
          </x14:cfRule>
          <x14:cfRule type="cellIs" priority="1039" operator="equal" id="{BC4B7F3C-9C95-4BAA-A7B0-C0E62EDE11B3}">
            <xm:f>Tables!$B$18</xm:f>
            <x14:dxf>
              <fill>
                <patternFill>
                  <bgColor rgb="FFFFC000"/>
                </patternFill>
              </fill>
            </x14:dxf>
          </x14:cfRule>
          <x14:cfRule type="cellIs" priority="1040" operator="equal" id="{D6E6962C-1315-4B29-ABDF-6133C12C2B49}">
            <xm:f>Tables!$B$17</xm:f>
            <x14:dxf>
              <fill>
                <patternFill>
                  <bgColor rgb="FFFF0000"/>
                </patternFill>
              </fill>
            </x14:dxf>
          </x14:cfRule>
          <xm:sqref>M1183</xm:sqref>
        </x14:conditionalFormatting>
        <x14:conditionalFormatting xmlns:xm="http://schemas.microsoft.com/office/excel/2006/main">
          <x14:cfRule type="cellIs" priority="1033" operator="equal" id="{10DF9D4A-0639-4DB7-9FCD-322212228727}">
            <xm:f>Tables!$B$15</xm:f>
            <x14:dxf>
              <fill>
                <patternFill>
                  <bgColor rgb="FFFFFFCC"/>
                </patternFill>
              </fill>
            </x14:dxf>
          </x14:cfRule>
          <x14:cfRule type="cellIs" priority="1034" operator="equal" id="{F28558CF-14F3-4F77-93A8-EEB4CEB577B9}">
            <xm:f>Tables!$B$16</xm:f>
            <x14:dxf>
              <fill>
                <patternFill>
                  <bgColor rgb="FF92D050"/>
                </patternFill>
              </fill>
            </x14:dxf>
          </x14:cfRule>
          <x14:cfRule type="cellIs" priority="1035" operator="equal" id="{AB9A0804-B1E5-48FA-9B19-3E33A2034A40}">
            <xm:f>Tables!$B$18</xm:f>
            <x14:dxf>
              <fill>
                <patternFill>
                  <bgColor rgb="FFFFC000"/>
                </patternFill>
              </fill>
            </x14:dxf>
          </x14:cfRule>
          <x14:cfRule type="cellIs" priority="1036" operator="equal" id="{0442469B-3D66-47CA-9B15-9069983FEC33}">
            <xm:f>Tables!$B$17</xm:f>
            <x14:dxf>
              <fill>
                <patternFill>
                  <bgColor rgb="FFFF0000"/>
                </patternFill>
              </fill>
            </x14:dxf>
          </x14:cfRule>
          <xm:sqref>Q1183</xm:sqref>
        </x14:conditionalFormatting>
        <x14:conditionalFormatting xmlns:xm="http://schemas.microsoft.com/office/excel/2006/main">
          <x14:cfRule type="cellIs" priority="1029" operator="equal" id="{D962BF9F-3BAE-4CEF-82F0-34DC10F6EA1C}">
            <xm:f>Tables!$B$15</xm:f>
            <x14:dxf>
              <fill>
                <patternFill>
                  <bgColor rgb="FFFFFFCC"/>
                </patternFill>
              </fill>
            </x14:dxf>
          </x14:cfRule>
          <x14:cfRule type="cellIs" priority="1030" operator="equal" id="{2D49F834-0138-4A89-9AB2-E750004B7983}">
            <xm:f>Tables!$B$16</xm:f>
            <x14:dxf>
              <fill>
                <patternFill>
                  <bgColor rgb="FF92D050"/>
                </patternFill>
              </fill>
            </x14:dxf>
          </x14:cfRule>
          <x14:cfRule type="cellIs" priority="1031" operator="equal" id="{4A1CF92A-083E-45D6-BCB8-48D56EE1B037}">
            <xm:f>Tables!$B$18</xm:f>
            <x14:dxf>
              <fill>
                <patternFill>
                  <bgColor rgb="FFFFC000"/>
                </patternFill>
              </fill>
            </x14:dxf>
          </x14:cfRule>
          <x14:cfRule type="cellIs" priority="1032" operator="equal" id="{9A95A51F-8A24-4C73-BF62-17BDF36D145B}">
            <xm:f>Tables!$B$17</xm:f>
            <x14:dxf>
              <fill>
                <patternFill>
                  <bgColor rgb="FFFF0000"/>
                </patternFill>
              </fill>
            </x14:dxf>
          </x14:cfRule>
          <xm:sqref>Q1193</xm:sqref>
        </x14:conditionalFormatting>
        <x14:conditionalFormatting xmlns:xm="http://schemas.microsoft.com/office/excel/2006/main">
          <x14:cfRule type="cellIs" priority="1025" operator="equal" id="{C4865281-EE75-4D5A-ABEB-950D1D731ED3}">
            <xm:f>Tables!$B$15</xm:f>
            <x14:dxf>
              <fill>
                <patternFill>
                  <bgColor rgb="FFFFFFCC"/>
                </patternFill>
              </fill>
            </x14:dxf>
          </x14:cfRule>
          <x14:cfRule type="cellIs" priority="1026" operator="equal" id="{9F20CB8C-8081-45AC-9E41-87BE54E416DF}">
            <xm:f>Tables!$B$16</xm:f>
            <x14:dxf>
              <fill>
                <patternFill>
                  <bgColor rgb="FF92D050"/>
                </patternFill>
              </fill>
            </x14:dxf>
          </x14:cfRule>
          <x14:cfRule type="cellIs" priority="1027" operator="equal" id="{1F463C9D-6EB6-4B45-B86D-AAB1D540B607}">
            <xm:f>Tables!$B$18</xm:f>
            <x14:dxf>
              <fill>
                <patternFill>
                  <bgColor rgb="FFFFC000"/>
                </patternFill>
              </fill>
            </x14:dxf>
          </x14:cfRule>
          <x14:cfRule type="cellIs" priority="1028" operator="equal" id="{05739700-9EF7-4B35-A928-6730F0166A7A}">
            <xm:f>Tables!$B$17</xm:f>
            <x14:dxf>
              <fill>
                <patternFill>
                  <bgColor rgb="FFFF0000"/>
                </patternFill>
              </fill>
            </x14:dxf>
          </x14:cfRule>
          <xm:sqref>M1193</xm:sqref>
        </x14:conditionalFormatting>
        <x14:conditionalFormatting xmlns:xm="http://schemas.microsoft.com/office/excel/2006/main">
          <x14:cfRule type="cellIs" priority="1021" operator="equal" id="{3D60E747-EF90-48A2-927E-BC36B77A7D80}">
            <xm:f>Tables!$B$15</xm:f>
            <x14:dxf>
              <fill>
                <patternFill>
                  <bgColor rgb="FFFFFFCC"/>
                </patternFill>
              </fill>
            </x14:dxf>
          </x14:cfRule>
          <x14:cfRule type="cellIs" priority="1022" operator="equal" id="{BDEE7CEB-A093-4F94-AC99-EA70633F4850}">
            <xm:f>Tables!$B$16</xm:f>
            <x14:dxf>
              <fill>
                <patternFill>
                  <bgColor rgb="FF92D050"/>
                </patternFill>
              </fill>
            </x14:dxf>
          </x14:cfRule>
          <x14:cfRule type="cellIs" priority="1023" operator="equal" id="{B0F4D100-A3AE-4EE7-9EB4-CBA9ECED2B7F}">
            <xm:f>Tables!$B$18</xm:f>
            <x14:dxf>
              <fill>
                <patternFill>
                  <bgColor rgb="FFFFC000"/>
                </patternFill>
              </fill>
            </x14:dxf>
          </x14:cfRule>
          <x14:cfRule type="cellIs" priority="1024" operator="equal" id="{8C26A5B8-9C53-4B2D-990B-F996E49AFCA9}">
            <xm:f>Tables!$B$17</xm:f>
            <x14:dxf>
              <fill>
                <patternFill>
                  <bgColor rgb="FFFF0000"/>
                </patternFill>
              </fill>
            </x14:dxf>
          </x14:cfRule>
          <xm:sqref>M1203</xm:sqref>
        </x14:conditionalFormatting>
        <x14:conditionalFormatting xmlns:xm="http://schemas.microsoft.com/office/excel/2006/main">
          <x14:cfRule type="cellIs" priority="1017" operator="equal" id="{A4D9DEA7-4CE4-4F5D-8CD2-DCB9A845FCCF}">
            <xm:f>Tables!$B$15</xm:f>
            <x14:dxf>
              <fill>
                <patternFill>
                  <bgColor rgb="FFFFFFCC"/>
                </patternFill>
              </fill>
            </x14:dxf>
          </x14:cfRule>
          <x14:cfRule type="cellIs" priority="1018" operator="equal" id="{64DDA0E6-57CA-4822-A1F7-2E947B5F5C15}">
            <xm:f>Tables!$B$16</xm:f>
            <x14:dxf>
              <fill>
                <patternFill>
                  <bgColor rgb="FF92D050"/>
                </patternFill>
              </fill>
            </x14:dxf>
          </x14:cfRule>
          <x14:cfRule type="cellIs" priority="1019" operator="equal" id="{C0212D35-70B1-4033-9E63-DCD6CF9405F1}">
            <xm:f>Tables!$B$18</xm:f>
            <x14:dxf>
              <fill>
                <patternFill>
                  <bgColor rgb="FFFFC000"/>
                </patternFill>
              </fill>
            </x14:dxf>
          </x14:cfRule>
          <x14:cfRule type="cellIs" priority="1020" operator="equal" id="{5BEDF3C2-5BA9-423F-BA99-443C39265139}">
            <xm:f>Tables!$B$17</xm:f>
            <x14:dxf>
              <fill>
                <patternFill>
                  <bgColor rgb="FFFF0000"/>
                </patternFill>
              </fill>
            </x14:dxf>
          </x14:cfRule>
          <xm:sqref>Q1203</xm:sqref>
        </x14:conditionalFormatting>
        <x14:conditionalFormatting xmlns:xm="http://schemas.microsoft.com/office/excel/2006/main">
          <x14:cfRule type="cellIs" priority="1013" operator="equal" id="{5A449991-22F8-46D6-A1C4-75B31E7020AC}">
            <xm:f>Tables!$B$15</xm:f>
            <x14:dxf>
              <fill>
                <patternFill>
                  <bgColor rgb="FFFFFFCC"/>
                </patternFill>
              </fill>
            </x14:dxf>
          </x14:cfRule>
          <x14:cfRule type="cellIs" priority="1014" operator="equal" id="{8AADDC6D-9EC3-41AD-9BFE-8B5AFAFDE59D}">
            <xm:f>Tables!$B$16</xm:f>
            <x14:dxf>
              <fill>
                <patternFill>
                  <bgColor rgb="FF92D050"/>
                </patternFill>
              </fill>
            </x14:dxf>
          </x14:cfRule>
          <x14:cfRule type="cellIs" priority="1015" operator="equal" id="{30AAB6C9-A878-4764-92DE-C025D5998095}">
            <xm:f>Tables!$B$18</xm:f>
            <x14:dxf>
              <fill>
                <patternFill>
                  <bgColor rgb="FFFFC000"/>
                </patternFill>
              </fill>
            </x14:dxf>
          </x14:cfRule>
          <x14:cfRule type="cellIs" priority="1016" operator="equal" id="{F07A74BC-A6EB-4C96-8625-C813094E1BDA}">
            <xm:f>Tables!$B$17</xm:f>
            <x14:dxf>
              <fill>
                <patternFill>
                  <bgColor rgb="FFFF0000"/>
                </patternFill>
              </fill>
            </x14:dxf>
          </x14:cfRule>
          <xm:sqref>Q1291</xm:sqref>
        </x14:conditionalFormatting>
        <x14:conditionalFormatting xmlns:xm="http://schemas.microsoft.com/office/excel/2006/main">
          <x14:cfRule type="cellIs" priority="1009" operator="equal" id="{3E3EF31A-0624-4B14-8962-01D3FC72C0F7}">
            <xm:f>Tables!$B$15</xm:f>
            <x14:dxf>
              <fill>
                <patternFill>
                  <bgColor rgb="FFFFFFCC"/>
                </patternFill>
              </fill>
            </x14:dxf>
          </x14:cfRule>
          <x14:cfRule type="cellIs" priority="1010" operator="equal" id="{5206D329-E7DC-4539-B19A-227296B476C2}">
            <xm:f>Tables!$B$16</xm:f>
            <x14:dxf>
              <fill>
                <patternFill>
                  <bgColor rgb="FF92D050"/>
                </patternFill>
              </fill>
            </x14:dxf>
          </x14:cfRule>
          <x14:cfRule type="cellIs" priority="1011" operator="equal" id="{25CE6338-5C0A-4CBF-963C-E9D2FD395FE4}">
            <xm:f>Tables!$B$18</xm:f>
            <x14:dxf>
              <fill>
                <patternFill>
                  <bgColor rgb="FFFFC000"/>
                </patternFill>
              </fill>
            </x14:dxf>
          </x14:cfRule>
          <x14:cfRule type="cellIs" priority="1012" operator="equal" id="{8B84DEAF-DEFA-4D2F-B5D2-C7814811E906}">
            <xm:f>Tables!$B$17</xm:f>
            <x14:dxf>
              <fill>
                <patternFill>
                  <bgColor rgb="FFFF0000"/>
                </patternFill>
              </fill>
            </x14:dxf>
          </x14:cfRule>
          <xm:sqref>M1291</xm:sqref>
        </x14:conditionalFormatting>
        <x14:conditionalFormatting xmlns:xm="http://schemas.microsoft.com/office/excel/2006/main">
          <x14:cfRule type="cellIs" priority="1005" operator="equal" id="{F5204601-1E4C-481E-A7F1-B44B6C994D78}">
            <xm:f>Tables!$B$15</xm:f>
            <x14:dxf>
              <fill>
                <patternFill>
                  <bgColor rgb="FFFFFFCC"/>
                </patternFill>
              </fill>
            </x14:dxf>
          </x14:cfRule>
          <x14:cfRule type="cellIs" priority="1006" operator="equal" id="{D4C52DB7-9738-4200-A2D2-D83C622CD047}">
            <xm:f>Tables!$B$16</xm:f>
            <x14:dxf>
              <fill>
                <patternFill>
                  <bgColor rgb="FF92D050"/>
                </patternFill>
              </fill>
            </x14:dxf>
          </x14:cfRule>
          <x14:cfRule type="cellIs" priority="1007" operator="equal" id="{74F7D53E-6E69-4675-B141-05E924621E89}">
            <xm:f>Tables!$B$18</xm:f>
            <x14:dxf>
              <fill>
                <patternFill>
                  <bgColor rgb="FFFFC000"/>
                </patternFill>
              </fill>
            </x14:dxf>
          </x14:cfRule>
          <x14:cfRule type="cellIs" priority="1008" operator="equal" id="{0E0CBBA3-2429-45D0-B0F1-55A146A2A9D9}">
            <xm:f>Tables!$B$17</xm:f>
            <x14:dxf>
              <fill>
                <patternFill>
                  <bgColor rgb="FFFF0000"/>
                </patternFill>
              </fill>
            </x14:dxf>
          </x14:cfRule>
          <xm:sqref>M1300</xm:sqref>
        </x14:conditionalFormatting>
        <x14:conditionalFormatting xmlns:xm="http://schemas.microsoft.com/office/excel/2006/main">
          <x14:cfRule type="cellIs" priority="1001" operator="equal" id="{9E6F20CB-B5C6-4212-90EA-6D19D5841448}">
            <xm:f>Tables!$B$15</xm:f>
            <x14:dxf>
              <fill>
                <patternFill>
                  <bgColor rgb="FFFFFFCC"/>
                </patternFill>
              </fill>
            </x14:dxf>
          </x14:cfRule>
          <x14:cfRule type="cellIs" priority="1002" operator="equal" id="{C1B32EE4-5D9E-4E72-AF87-FA698E9D0248}">
            <xm:f>Tables!$B$16</xm:f>
            <x14:dxf>
              <fill>
                <patternFill>
                  <bgColor rgb="FF92D050"/>
                </patternFill>
              </fill>
            </x14:dxf>
          </x14:cfRule>
          <x14:cfRule type="cellIs" priority="1003" operator="equal" id="{A62EC274-9C25-495E-97F6-A124F8B8E9A6}">
            <xm:f>Tables!$B$18</xm:f>
            <x14:dxf>
              <fill>
                <patternFill>
                  <bgColor rgb="FFFFC000"/>
                </patternFill>
              </fill>
            </x14:dxf>
          </x14:cfRule>
          <x14:cfRule type="cellIs" priority="1004" operator="equal" id="{8D5A318F-5904-49E1-BF0A-52C3F8818197}">
            <xm:f>Tables!$B$17</xm:f>
            <x14:dxf>
              <fill>
                <patternFill>
                  <bgColor rgb="FFFF0000"/>
                </patternFill>
              </fill>
            </x14:dxf>
          </x14:cfRule>
          <xm:sqref>Q1300</xm:sqref>
        </x14:conditionalFormatting>
        <x14:conditionalFormatting xmlns:xm="http://schemas.microsoft.com/office/excel/2006/main">
          <x14:cfRule type="cellIs" priority="997" operator="equal" id="{37CC632F-CF72-4EFB-A72C-B3C9B4D22B83}">
            <xm:f>Tables!$B$15</xm:f>
            <x14:dxf>
              <fill>
                <patternFill>
                  <bgColor rgb="FFFFFFCC"/>
                </patternFill>
              </fill>
            </x14:dxf>
          </x14:cfRule>
          <x14:cfRule type="cellIs" priority="998" operator="equal" id="{004FD321-3D88-4E04-AFB2-27A6907D1D52}">
            <xm:f>Tables!$B$16</xm:f>
            <x14:dxf>
              <fill>
                <patternFill>
                  <bgColor rgb="FF92D050"/>
                </patternFill>
              </fill>
            </x14:dxf>
          </x14:cfRule>
          <x14:cfRule type="cellIs" priority="999" operator="equal" id="{27C41188-809C-4535-B573-435E70A1737F}">
            <xm:f>Tables!$B$18</xm:f>
            <x14:dxf>
              <fill>
                <patternFill>
                  <bgColor rgb="FFFFC000"/>
                </patternFill>
              </fill>
            </x14:dxf>
          </x14:cfRule>
          <x14:cfRule type="cellIs" priority="1000" operator="equal" id="{98B01528-9525-47A9-B96D-D11D867B6F3A}">
            <xm:f>Tables!$B$17</xm:f>
            <x14:dxf>
              <fill>
                <patternFill>
                  <bgColor rgb="FFFF0000"/>
                </patternFill>
              </fill>
            </x14:dxf>
          </x14:cfRule>
          <xm:sqref>Q1309</xm:sqref>
        </x14:conditionalFormatting>
        <x14:conditionalFormatting xmlns:xm="http://schemas.microsoft.com/office/excel/2006/main">
          <x14:cfRule type="cellIs" priority="993" operator="equal" id="{64379BF3-05FF-4900-8E4C-0D392A918815}">
            <xm:f>Tables!$B$15</xm:f>
            <x14:dxf>
              <fill>
                <patternFill>
                  <bgColor rgb="FFFFFFCC"/>
                </patternFill>
              </fill>
            </x14:dxf>
          </x14:cfRule>
          <x14:cfRule type="cellIs" priority="994" operator="equal" id="{906D2DF7-0A6A-4E7B-94DD-C198EDC71F71}">
            <xm:f>Tables!$B$16</xm:f>
            <x14:dxf>
              <fill>
                <patternFill>
                  <bgColor rgb="FF92D050"/>
                </patternFill>
              </fill>
            </x14:dxf>
          </x14:cfRule>
          <x14:cfRule type="cellIs" priority="995" operator="equal" id="{7475BD4A-27BD-44E9-B335-2C709F6257FF}">
            <xm:f>Tables!$B$18</xm:f>
            <x14:dxf>
              <fill>
                <patternFill>
                  <bgColor rgb="FFFFC000"/>
                </patternFill>
              </fill>
            </x14:dxf>
          </x14:cfRule>
          <x14:cfRule type="cellIs" priority="996" operator="equal" id="{4340CFA9-9132-4983-B580-155FE2B9D6B3}">
            <xm:f>Tables!$B$17</xm:f>
            <x14:dxf>
              <fill>
                <patternFill>
                  <bgColor rgb="FFFF0000"/>
                </patternFill>
              </fill>
            </x14:dxf>
          </x14:cfRule>
          <xm:sqref>M1309</xm:sqref>
        </x14:conditionalFormatting>
        <x14:conditionalFormatting xmlns:xm="http://schemas.microsoft.com/office/excel/2006/main">
          <x14:cfRule type="cellIs" priority="989" operator="equal" id="{FB0CB6D5-8605-4241-863B-4032AD70FEC3}">
            <xm:f>Tables!$B$15</xm:f>
            <x14:dxf>
              <fill>
                <patternFill>
                  <bgColor rgb="FFFFFFCC"/>
                </patternFill>
              </fill>
            </x14:dxf>
          </x14:cfRule>
          <x14:cfRule type="cellIs" priority="990" operator="equal" id="{1AE94A9D-9A87-4C2B-BBE9-9F5FE3FFD5B5}">
            <xm:f>Tables!$B$16</xm:f>
            <x14:dxf>
              <fill>
                <patternFill>
                  <bgColor rgb="FF92D050"/>
                </patternFill>
              </fill>
            </x14:dxf>
          </x14:cfRule>
          <x14:cfRule type="cellIs" priority="991" operator="equal" id="{21B2D918-D2E4-49A8-AA90-DD0254B4DE08}">
            <xm:f>Tables!$B$18</xm:f>
            <x14:dxf>
              <fill>
                <patternFill>
                  <bgColor rgb="FFFFC000"/>
                </patternFill>
              </fill>
            </x14:dxf>
          </x14:cfRule>
          <x14:cfRule type="cellIs" priority="992" operator="equal" id="{4E4CFCC4-0CDF-4E56-9DFF-F43E3268F689}">
            <xm:f>Tables!$B$17</xm:f>
            <x14:dxf>
              <fill>
                <patternFill>
                  <bgColor rgb="FFFF0000"/>
                </patternFill>
              </fill>
            </x14:dxf>
          </x14:cfRule>
          <xm:sqref>M1391</xm:sqref>
        </x14:conditionalFormatting>
        <x14:conditionalFormatting xmlns:xm="http://schemas.microsoft.com/office/excel/2006/main">
          <x14:cfRule type="cellIs" priority="985" operator="equal" id="{2E75B7EE-CF4D-4B77-86A6-DC1F9B6286AC}">
            <xm:f>Tables!$B$15</xm:f>
            <x14:dxf>
              <fill>
                <patternFill>
                  <bgColor rgb="FFFFFFCC"/>
                </patternFill>
              </fill>
            </x14:dxf>
          </x14:cfRule>
          <x14:cfRule type="cellIs" priority="986" operator="equal" id="{35B520FF-FECD-4D2B-9D60-F4130014B6B0}">
            <xm:f>Tables!$B$16</xm:f>
            <x14:dxf>
              <fill>
                <patternFill>
                  <bgColor rgb="FF92D050"/>
                </patternFill>
              </fill>
            </x14:dxf>
          </x14:cfRule>
          <x14:cfRule type="cellIs" priority="987" operator="equal" id="{D1730641-B7EC-4C72-ABBA-57D9EFDB1407}">
            <xm:f>Tables!$B$18</xm:f>
            <x14:dxf>
              <fill>
                <patternFill>
                  <bgColor rgb="FFFFC000"/>
                </patternFill>
              </fill>
            </x14:dxf>
          </x14:cfRule>
          <x14:cfRule type="cellIs" priority="988" operator="equal" id="{D5909284-62BA-4C63-B146-BDADD63D54F9}">
            <xm:f>Tables!$B$17</xm:f>
            <x14:dxf>
              <fill>
                <patternFill>
                  <bgColor rgb="FFFF0000"/>
                </patternFill>
              </fill>
            </x14:dxf>
          </x14:cfRule>
          <xm:sqref>Q1391</xm:sqref>
        </x14:conditionalFormatting>
        <x14:conditionalFormatting xmlns:xm="http://schemas.microsoft.com/office/excel/2006/main">
          <x14:cfRule type="cellIs" priority="981" operator="equal" id="{4A091888-9C56-43CA-A921-5F203566A0D0}">
            <xm:f>Tables!$B$15</xm:f>
            <x14:dxf>
              <fill>
                <patternFill>
                  <bgColor rgb="FFFFFFCC"/>
                </patternFill>
              </fill>
            </x14:dxf>
          </x14:cfRule>
          <x14:cfRule type="cellIs" priority="982" operator="equal" id="{D7788EDC-020F-473F-A712-E4B4368AF0C1}">
            <xm:f>Tables!$B$16</xm:f>
            <x14:dxf>
              <fill>
                <patternFill>
                  <bgColor rgb="FF92D050"/>
                </patternFill>
              </fill>
            </x14:dxf>
          </x14:cfRule>
          <x14:cfRule type="cellIs" priority="983" operator="equal" id="{2AB87B03-5D74-4597-98C6-EB82B713097E}">
            <xm:f>Tables!$B$18</xm:f>
            <x14:dxf>
              <fill>
                <patternFill>
                  <bgColor rgb="FFFFC000"/>
                </patternFill>
              </fill>
            </x14:dxf>
          </x14:cfRule>
          <x14:cfRule type="cellIs" priority="984" operator="equal" id="{94B3297B-0215-46C9-B80F-BA9A2EBD9965}">
            <xm:f>Tables!$B$17</xm:f>
            <x14:dxf>
              <fill>
                <patternFill>
                  <bgColor rgb="FFFF0000"/>
                </patternFill>
              </fill>
            </x14:dxf>
          </x14:cfRule>
          <xm:sqref>Q1400</xm:sqref>
        </x14:conditionalFormatting>
        <x14:conditionalFormatting xmlns:xm="http://schemas.microsoft.com/office/excel/2006/main">
          <x14:cfRule type="cellIs" priority="977" operator="equal" id="{E3F9CA3D-4361-4BAA-B020-6F12A6BDFF74}">
            <xm:f>Tables!$B$15</xm:f>
            <x14:dxf>
              <fill>
                <patternFill>
                  <bgColor rgb="FFFFFFCC"/>
                </patternFill>
              </fill>
            </x14:dxf>
          </x14:cfRule>
          <x14:cfRule type="cellIs" priority="978" operator="equal" id="{9D5EEF55-71C2-47EE-A209-8B9C5B2501C0}">
            <xm:f>Tables!$B$16</xm:f>
            <x14:dxf>
              <fill>
                <patternFill>
                  <bgColor rgb="FF92D050"/>
                </patternFill>
              </fill>
            </x14:dxf>
          </x14:cfRule>
          <x14:cfRule type="cellIs" priority="979" operator="equal" id="{165D691C-8F74-4784-8639-7508ECCC0288}">
            <xm:f>Tables!$B$18</xm:f>
            <x14:dxf>
              <fill>
                <patternFill>
                  <bgColor rgb="FFFFC000"/>
                </patternFill>
              </fill>
            </x14:dxf>
          </x14:cfRule>
          <x14:cfRule type="cellIs" priority="980" operator="equal" id="{46C21FB0-E557-4B9F-BC5C-09B7F472E852}">
            <xm:f>Tables!$B$17</xm:f>
            <x14:dxf>
              <fill>
                <patternFill>
                  <bgColor rgb="FFFF0000"/>
                </patternFill>
              </fill>
            </x14:dxf>
          </x14:cfRule>
          <xm:sqref>M1400</xm:sqref>
        </x14:conditionalFormatting>
        <x14:conditionalFormatting xmlns:xm="http://schemas.microsoft.com/office/excel/2006/main">
          <x14:cfRule type="cellIs" priority="973" operator="equal" id="{6B359D6F-1F4A-434C-AEFA-CC2C8374D8FB}">
            <xm:f>Tables!$B$15</xm:f>
            <x14:dxf>
              <fill>
                <patternFill>
                  <bgColor rgb="FFFFFFCC"/>
                </patternFill>
              </fill>
            </x14:dxf>
          </x14:cfRule>
          <x14:cfRule type="cellIs" priority="974" operator="equal" id="{009BFD9B-4F40-48FB-9E00-348E2F7E836A}">
            <xm:f>Tables!$B$16</xm:f>
            <x14:dxf>
              <fill>
                <patternFill>
                  <bgColor rgb="FF92D050"/>
                </patternFill>
              </fill>
            </x14:dxf>
          </x14:cfRule>
          <x14:cfRule type="cellIs" priority="975" operator="equal" id="{38F6003B-2591-43BD-ACAC-342F6DF80CFC}">
            <xm:f>Tables!$B$18</xm:f>
            <x14:dxf>
              <fill>
                <patternFill>
                  <bgColor rgb="FFFFC000"/>
                </patternFill>
              </fill>
            </x14:dxf>
          </x14:cfRule>
          <x14:cfRule type="cellIs" priority="976" operator="equal" id="{B78B921C-8C1C-407B-8557-28A028E30CA6}">
            <xm:f>Tables!$B$17</xm:f>
            <x14:dxf>
              <fill>
                <patternFill>
                  <bgColor rgb="FFFF0000"/>
                </patternFill>
              </fill>
            </x14:dxf>
          </x14:cfRule>
          <xm:sqref>M1409</xm:sqref>
        </x14:conditionalFormatting>
        <x14:conditionalFormatting xmlns:xm="http://schemas.microsoft.com/office/excel/2006/main">
          <x14:cfRule type="cellIs" priority="969" operator="equal" id="{10EBD088-132F-4DA0-95E6-4C3AEFCA0761}">
            <xm:f>Tables!$B$15</xm:f>
            <x14:dxf>
              <fill>
                <patternFill>
                  <bgColor rgb="FFFFFFCC"/>
                </patternFill>
              </fill>
            </x14:dxf>
          </x14:cfRule>
          <x14:cfRule type="cellIs" priority="970" operator="equal" id="{5CBF878B-C273-4E40-9420-06BDE4D05CF9}">
            <xm:f>Tables!$B$16</xm:f>
            <x14:dxf>
              <fill>
                <patternFill>
                  <bgColor rgb="FF92D050"/>
                </patternFill>
              </fill>
            </x14:dxf>
          </x14:cfRule>
          <x14:cfRule type="cellIs" priority="971" operator="equal" id="{13905551-7BC4-4621-9654-DB662DA3545E}">
            <xm:f>Tables!$B$18</xm:f>
            <x14:dxf>
              <fill>
                <patternFill>
                  <bgColor rgb="FFFFC000"/>
                </patternFill>
              </fill>
            </x14:dxf>
          </x14:cfRule>
          <x14:cfRule type="cellIs" priority="972" operator="equal" id="{7C621C85-950B-438F-8636-D750F41A95B8}">
            <xm:f>Tables!$B$17</xm:f>
            <x14:dxf>
              <fill>
                <patternFill>
                  <bgColor rgb="FFFF0000"/>
                </patternFill>
              </fill>
            </x14:dxf>
          </x14:cfRule>
          <xm:sqref>Q1409</xm:sqref>
        </x14:conditionalFormatting>
        <x14:conditionalFormatting xmlns:xm="http://schemas.microsoft.com/office/excel/2006/main">
          <x14:cfRule type="cellIs" priority="965" operator="equal" id="{E14A32C0-8B7F-4ED9-84FE-8C63C798CCBF}">
            <xm:f>Tables!$B$15</xm:f>
            <x14:dxf>
              <fill>
                <patternFill>
                  <bgColor rgb="FFFFFFCC"/>
                </patternFill>
              </fill>
            </x14:dxf>
          </x14:cfRule>
          <x14:cfRule type="cellIs" priority="966" operator="equal" id="{B4171901-5C6F-48A7-B04E-85772A24E6C7}">
            <xm:f>Tables!$B$16</xm:f>
            <x14:dxf>
              <fill>
                <patternFill>
                  <bgColor rgb="FF92D050"/>
                </patternFill>
              </fill>
            </x14:dxf>
          </x14:cfRule>
          <x14:cfRule type="cellIs" priority="967" operator="equal" id="{85E92918-D6D7-49EF-84D3-339B494C3326}">
            <xm:f>Tables!$B$18</xm:f>
            <x14:dxf>
              <fill>
                <patternFill>
                  <bgColor rgb="FFFFC000"/>
                </patternFill>
              </fill>
            </x14:dxf>
          </x14:cfRule>
          <x14:cfRule type="cellIs" priority="968" operator="equal" id="{B430F6AF-F120-402C-8FD9-2676EBAB6098}">
            <xm:f>Tables!$B$17</xm:f>
            <x14:dxf>
              <fill>
                <patternFill>
                  <bgColor rgb="FFFF0000"/>
                </patternFill>
              </fill>
            </x14:dxf>
          </x14:cfRule>
          <xm:sqref>Q1418</xm:sqref>
        </x14:conditionalFormatting>
        <x14:conditionalFormatting xmlns:xm="http://schemas.microsoft.com/office/excel/2006/main">
          <x14:cfRule type="cellIs" priority="961" operator="equal" id="{B8037555-7B36-4BA5-BE57-349C4F2B0FC1}">
            <xm:f>Tables!$B$15</xm:f>
            <x14:dxf>
              <fill>
                <patternFill>
                  <bgColor rgb="FFFFFFCC"/>
                </patternFill>
              </fill>
            </x14:dxf>
          </x14:cfRule>
          <x14:cfRule type="cellIs" priority="962" operator="equal" id="{D8059144-0E24-4F0D-8CFB-EC51376C70BC}">
            <xm:f>Tables!$B$16</xm:f>
            <x14:dxf>
              <fill>
                <patternFill>
                  <bgColor rgb="FF92D050"/>
                </patternFill>
              </fill>
            </x14:dxf>
          </x14:cfRule>
          <x14:cfRule type="cellIs" priority="963" operator="equal" id="{0070A436-A81F-4D40-9B7D-B86BE19B49F7}">
            <xm:f>Tables!$B$18</xm:f>
            <x14:dxf>
              <fill>
                <patternFill>
                  <bgColor rgb="FFFFC000"/>
                </patternFill>
              </fill>
            </x14:dxf>
          </x14:cfRule>
          <x14:cfRule type="cellIs" priority="964" operator="equal" id="{714F58AD-1B3E-4C53-A873-A58EC9E18743}">
            <xm:f>Tables!$B$17</xm:f>
            <x14:dxf>
              <fill>
                <patternFill>
                  <bgColor rgb="FFFF0000"/>
                </patternFill>
              </fill>
            </x14:dxf>
          </x14:cfRule>
          <xm:sqref>M1418</xm:sqref>
        </x14:conditionalFormatting>
        <x14:conditionalFormatting xmlns:xm="http://schemas.microsoft.com/office/excel/2006/main">
          <x14:cfRule type="cellIs" priority="957" operator="equal" id="{49C84819-EE85-483E-B272-4326D8335408}">
            <xm:f>Tables!$B$15</xm:f>
            <x14:dxf>
              <fill>
                <patternFill>
                  <bgColor rgb="FFFFFFCC"/>
                </patternFill>
              </fill>
            </x14:dxf>
          </x14:cfRule>
          <x14:cfRule type="cellIs" priority="958" operator="equal" id="{AD96E908-C8E7-419F-B823-5D3F9BC3B4E6}">
            <xm:f>Tables!$B$16</xm:f>
            <x14:dxf>
              <fill>
                <patternFill>
                  <bgColor rgb="FF92D050"/>
                </patternFill>
              </fill>
            </x14:dxf>
          </x14:cfRule>
          <x14:cfRule type="cellIs" priority="959" operator="equal" id="{35D07E73-9324-4336-976B-368641624947}">
            <xm:f>Tables!$B$18</xm:f>
            <x14:dxf>
              <fill>
                <patternFill>
                  <bgColor rgb="FFFFC000"/>
                </patternFill>
              </fill>
            </x14:dxf>
          </x14:cfRule>
          <x14:cfRule type="cellIs" priority="960" operator="equal" id="{FE7ADA64-012C-4D00-90D0-CEA86BB36010}">
            <xm:f>Tables!$B$17</xm:f>
            <x14:dxf>
              <fill>
                <patternFill>
                  <bgColor rgb="FFFF0000"/>
                </patternFill>
              </fill>
            </x14:dxf>
          </x14:cfRule>
          <xm:sqref>M1427</xm:sqref>
        </x14:conditionalFormatting>
        <x14:conditionalFormatting xmlns:xm="http://schemas.microsoft.com/office/excel/2006/main">
          <x14:cfRule type="cellIs" priority="953" operator="equal" id="{95482A89-D1BD-4C2E-A86B-C905540EC9FD}">
            <xm:f>Tables!$B$15</xm:f>
            <x14:dxf>
              <fill>
                <patternFill>
                  <bgColor rgb="FFFFFFCC"/>
                </patternFill>
              </fill>
            </x14:dxf>
          </x14:cfRule>
          <x14:cfRule type="cellIs" priority="954" operator="equal" id="{A7D6BD50-4341-47BE-8764-85D04826A811}">
            <xm:f>Tables!$B$16</xm:f>
            <x14:dxf>
              <fill>
                <patternFill>
                  <bgColor rgb="FF92D050"/>
                </patternFill>
              </fill>
            </x14:dxf>
          </x14:cfRule>
          <x14:cfRule type="cellIs" priority="955" operator="equal" id="{56897C31-AB56-405F-BA7B-3E663DE64A52}">
            <xm:f>Tables!$B$18</xm:f>
            <x14:dxf>
              <fill>
                <patternFill>
                  <bgColor rgb="FFFFC000"/>
                </patternFill>
              </fill>
            </x14:dxf>
          </x14:cfRule>
          <x14:cfRule type="cellIs" priority="956" operator="equal" id="{74612173-17AF-487A-9D49-683A2DC5D89B}">
            <xm:f>Tables!$B$17</xm:f>
            <x14:dxf>
              <fill>
                <patternFill>
                  <bgColor rgb="FFFF0000"/>
                </patternFill>
              </fill>
            </x14:dxf>
          </x14:cfRule>
          <xm:sqref>Q1427</xm:sqref>
        </x14:conditionalFormatting>
        <x14:conditionalFormatting xmlns:xm="http://schemas.microsoft.com/office/excel/2006/main">
          <x14:cfRule type="cellIs" priority="949" operator="equal" id="{75D83025-1650-4F49-9C5C-58FC35112378}">
            <xm:f>Tables!$B$15</xm:f>
            <x14:dxf>
              <fill>
                <patternFill>
                  <bgColor rgb="FFFFFFCC"/>
                </patternFill>
              </fill>
            </x14:dxf>
          </x14:cfRule>
          <x14:cfRule type="cellIs" priority="950" operator="equal" id="{32D5E78B-0FE6-4D20-9DF9-897C427EC456}">
            <xm:f>Tables!$B$16</xm:f>
            <x14:dxf>
              <fill>
                <patternFill>
                  <bgColor rgb="FF92D050"/>
                </patternFill>
              </fill>
            </x14:dxf>
          </x14:cfRule>
          <x14:cfRule type="cellIs" priority="951" operator="equal" id="{9C4711FA-461C-4327-B780-5A00823244DF}">
            <xm:f>Tables!$B$18</xm:f>
            <x14:dxf>
              <fill>
                <patternFill>
                  <bgColor rgb="FFFFC000"/>
                </patternFill>
              </fill>
            </x14:dxf>
          </x14:cfRule>
          <x14:cfRule type="cellIs" priority="952" operator="equal" id="{E135A231-37A5-45B0-95AA-A71B76FCE313}">
            <xm:f>Tables!$B$17</xm:f>
            <x14:dxf>
              <fill>
                <patternFill>
                  <bgColor rgb="FFFF0000"/>
                </patternFill>
              </fill>
            </x14:dxf>
          </x14:cfRule>
          <xm:sqref>Q1436</xm:sqref>
        </x14:conditionalFormatting>
        <x14:conditionalFormatting xmlns:xm="http://schemas.microsoft.com/office/excel/2006/main">
          <x14:cfRule type="cellIs" priority="945" operator="equal" id="{854A158E-0F08-49DB-B01E-C35DED6B7105}">
            <xm:f>Tables!$B$15</xm:f>
            <x14:dxf>
              <fill>
                <patternFill>
                  <bgColor rgb="FFFFFFCC"/>
                </patternFill>
              </fill>
            </x14:dxf>
          </x14:cfRule>
          <x14:cfRule type="cellIs" priority="946" operator="equal" id="{11CF247E-12E3-4B59-AB17-0BE90E4E10F9}">
            <xm:f>Tables!$B$16</xm:f>
            <x14:dxf>
              <fill>
                <patternFill>
                  <bgColor rgb="FF92D050"/>
                </patternFill>
              </fill>
            </x14:dxf>
          </x14:cfRule>
          <x14:cfRule type="cellIs" priority="947" operator="equal" id="{35F4D797-4548-4709-A6C7-DFB2CAAC6FE5}">
            <xm:f>Tables!$B$18</xm:f>
            <x14:dxf>
              <fill>
                <patternFill>
                  <bgColor rgb="FFFFC000"/>
                </patternFill>
              </fill>
            </x14:dxf>
          </x14:cfRule>
          <x14:cfRule type="cellIs" priority="948" operator="equal" id="{599D2DB7-F0BC-403B-BBC7-0F12CB599AE3}">
            <xm:f>Tables!$B$17</xm:f>
            <x14:dxf>
              <fill>
                <patternFill>
                  <bgColor rgb="FFFF0000"/>
                </patternFill>
              </fill>
            </x14:dxf>
          </x14:cfRule>
          <xm:sqref>M1436</xm:sqref>
        </x14:conditionalFormatting>
        <x14:conditionalFormatting xmlns:xm="http://schemas.microsoft.com/office/excel/2006/main">
          <x14:cfRule type="cellIs" priority="941" operator="equal" id="{9E960DE1-90FA-43D2-90EA-5F46EB7A5980}">
            <xm:f>Tables!$B$15</xm:f>
            <x14:dxf>
              <fill>
                <patternFill>
                  <bgColor rgb="FFFFFFCC"/>
                </patternFill>
              </fill>
            </x14:dxf>
          </x14:cfRule>
          <x14:cfRule type="cellIs" priority="942" operator="equal" id="{935D8410-E27E-4806-B615-A10F2C4784BC}">
            <xm:f>Tables!$B$16</xm:f>
            <x14:dxf>
              <fill>
                <patternFill>
                  <bgColor rgb="FF92D050"/>
                </patternFill>
              </fill>
            </x14:dxf>
          </x14:cfRule>
          <x14:cfRule type="cellIs" priority="943" operator="equal" id="{EFD98DF8-25A6-4143-9E2B-CB64077D66BD}">
            <xm:f>Tables!$B$18</xm:f>
            <x14:dxf>
              <fill>
                <patternFill>
                  <bgColor rgb="FFFFC000"/>
                </patternFill>
              </fill>
            </x14:dxf>
          </x14:cfRule>
          <x14:cfRule type="cellIs" priority="944" operator="equal" id="{24A976A2-C3D5-4383-B140-19EE7C202518}">
            <xm:f>Tables!$B$17</xm:f>
            <x14:dxf>
              <fill>
                <patternFill>
                  <bgColor rgb="FFFF0000"/>
                </patternFill>
              </fill>
            </x14:dxf>
          </x14:cfRule>
          <xm:sqref>M1458</xm:sqref>
        </x14:conditionalFormatting>
        <x14:conditionalFormatting xmlns:xm="http://schemas.microsoft.com/office/excel/2006/main">
          <x14:cfRule type="cellIs" priority="937" operator="equal" id="{C7F3096D-D9B0-47B4-B3E5-24141D6871FD}">
            <xm:f>Tables!$B$15</xm:f>
            <x14:dxf>
              <fill>
                <patternFill>
                  <bgColor rgb="FFFFFFCC"/>
                </patternFill>
              </fill>
            </x14:dxf>
          </x14:cfRule>
          <x14:cfRule type="cellIs" priority="938" operator="equal" id="{29F18609-8643-49F0-8B6A-BA9411431785}">
            <xm:f>Tables!$B$16</xm:f>
            <x14:dxf>
              <fill>
                <patternFill>
                  <bgColor rgb="FF92D050"/>
                </patternFill>
              </fill>
            </x14:dxf>
          </x14:cfRule>
          <x14:cfRule type="cellIs" priority="939" operator="equal" id="{FAADD0A2-2C25-4335-AFE1-5869D3DB7079}">
            <xm:f>Tables!$B$18</xm:f>
            <x14:dxf>
              <fill>
                <patternFill>
                  <bgColor rgb="FFFFC000"/>
                </patternFill>
              </fill>
            </x14:dxf>
          </x14:cfRule>
          <x14:cfRule type="cellIs" priority="940" operator="equal" id="{071D01BE-B099-4C31-A983-4637811CD13B}">
            <xm:f>Tables!$B$17</xm:f>
            <x14:dxf>
              <fill>
                <patternFill>
                  <bgColor rgb="FFFF0000"/>
                </patternFill>
              </fill>
            </x14:dxf>
          </x14:cfRule>
          <xm:sqref>Q1458</xm:sqref>
        </x14:conditionalFormatting>
        <x14:conditionalFormatting xmlns:xm="http://schemas.microsoft.com/office/excel/2006/main">
          <x14:cfRule type="cellIs" priority="933" operator="equal" id="{E263F833-8BB5-47D1-AFFF-7CEB1591FD17}">
            <xm:f>Tables!$B$15</xm:f>
            <x14:dxf>
              <fill>
                <patternFill>
                  <bgColor rgb="FFFFFFCC"/>
                </patternFill>
              </fill>
            </x14:dxf>
          </x14:cfRule>
          <x14:cfRule type="cellIs" priority="934" operator="equal" id="{DF3533BB-A783-492F-B576-AE9AAC5DEBFD}">
            <xm:f>Tables!$B$16</xm:f>
            <x14:dxf>
              <fill>
                <patternFill>
                  <bgColor rgb="FF92D050"/>
                </patternFill>
              </fill>
            </x14:dxf>
          </x14:cfRule>
          <x14:cfRule type="cellIs" priority="935" operator="equal" id="{77961430-75D1-4018-812A-06A961A41D84}">
            <xm:f>Tables!$B$18</xm:f>
            <x14:dxf>
              <fill>
                <patternFill>
                  <bgColor rgb="FFFFC000"/>
                </patternFill>
              </fill>
            </x14:dxf>
          </x14:cfRule>
          <x14:cfRule type="cellIs" priority="936" operator="equal" id="{05AA5284-AE12-4159-96B0-9F624AF572EE}">
            <xm:f>Tables!$B$17</xm:f>
            <x14:dxf>
              <fill>
                <patternFill>
                  <bgColor rgb="FFFF0000"/>
                </patternFill>
              </fill>
            </x14:dxf>
          </x14:cfRule>
          <xm:sqref>Q1469</xm:sqref>
        </x14:conditionalFormatting>
        <x14:conditionalFormatting xmlns:xm="http://schemas.microsoft.com/office/excel/2006/main">
          <x14:cfRule type="cellIs" priority="929" operator="equal" id="{7BBFF7C5-73F3-49FD-AFAE-10BF671A3C51}">
            <xm:f>Tables!$B$15</xm:f>
            <x14:dxf>
              <fill>
                <patternFill>
                  <bgColor rgb="FFFFFFCC"/>
                </patternFill>
              </fill>
            </x14:dxf>
          </x14:cfRule>
          <x14:cfRule type="cellIs" priority="930" operator="equal" id="{D9DD08DB-965F-4813-861F-2F665D1D2465}">
            <xm:f>Tables!$B$16</xm:f>
            <x14:dxf>
              <fill>
                <patternFill>
                  <bgColor rgb="FF92D050"/>
                </patternFill>
              </fill>
            </x14:dxf>
          </x14:cfRule>
          <x14:cfRule type="cellIs" priority="931" operator="equal" id="{E502FA29-29B2-4535-B8A0-9ABE9A1AB21F}">
            <xm:f>Tables!$B$18</xm:f>
            <x14:dxf>
              <fill>
                <patternFill>
                  <bgColor rgb="FFFFC000"/>
                </patternFill>
              </fill>
            </x14:dxf>
          </x14:cfRule>
          <x14:cfRule type="cellIs" priority="932" operator="equal" id="{5F799277-D6D1-409E-9E60-0DBC1C805B31}">
            <xm:f>Tables!$B$17</xm:f>
            <x14:dxf>
              <fill>
                <patternFill>
                  <bgColor rgb="FFFF0000"/>
                </patternFill>
              </fill>
            </x14:dxf>
          </x14:cfRule>
          <xm:sqref>M1469</xm:sqref>
        </x14:conditionalFormatting>
        <x14:conditionalFormatting xmlns:xm="http://schemas.microsoft.com/office/excel/2006/main">
          <x14:cfRule type="cellIs" priority="925" operator="equal" id="{DF8ADBF1-017F-4AAA-AA1C-3C88DA89FDDD}">
            <xm:f>Tables!$B$15</xm:f>
            <x14:dxf>
              <fill>
                <patternFill>
                  <bgColor rgb="FFFFFFCC"/>
                </patternFill>
              </fill>
            </x14:dxf>
          </x14:cfRule>
          <x14:cfRule type="cellIs" priority="926" operator="equal" id="{7BAFCE52-89B8-4051-8525-5320D7E2E834}">
            <xm:f>Tables!$B$16</xm:f>
            <x14:dxf>
              <fill>
                <patternFill>
                  <bgColor rgb="FF92D050"/>
                </patternFill>
              </fill>
            </x14:dxf>
          </x14:cfRule>
          <x14:cfRule type="cellIs" priority="927" operator="equal" id="{313B655A-6EED-42FC-A94E-3FCB6F19FFB5}">
            <xm:f>Tables!$B$18</xm:f>
            <x14:dxf>
              <fill>
                <patternFill>
                  <bgColor rgb="FFFFC000"/>
                </patternFill>
              </fill>
            </x14:dxf>
          </x14:cfRule>
          <x14:cfRule type="cellIs" priority="928" operator="equal" id="{DA231147-F302-42A3-9ED2-AD2926AFA520}">
            <xm:f>Tables!$B$17</xm:f>
            <x14:dxf>
              <fill>
                <patternFill>
                  <bgColor rgb="FFFF0000"/>
                </patternFill>
              </fill>
            </x14:dxf>
          </x14:cfRule>
          <xm:sqref>M1519</xm:sqref>
        </x14:conditionalFormatting>
        <x14:conditionalFormatting xmlns:xm="http://schemas.microsoft.com/office/excel/2006/main">
          <x14:cfRule type="cellIs" priority="921" operator="equal" id="{F1AC003F-48B4-4172-A3E0-AEBED395DF75}">
            <xm:f>Tables!$B$15</xm:f>
            <x14:dxf>
              <fill>
                <patternFill>
                  <bgColor rgb="FFFFFFCC"/>
                </patternFill>
              </fill>
            </x14:dxf>
          </x14:cfRule>
          <x14:cfRule type="cellIs" priority="922" operator="equal" id="{4382B165-F800-4D3F-98BF-A80402E94668}">
            <xm:f>Tables!$B$16</xm:f>
            <x14:dxf>
              <fill>
                <patternFill>
                  <bgColor rgb="FF92D050"/>
                </patternFill>
              </fill>
            </x14:dxf>
          </x14:cfRule>
          <x14:cfRule type="cellIs" priority="923" operator="equal" id="{C8838F1B-6024-41C7-9814-BB99B971F793}">
            <xm:f>Tables!$B$18</xm:f>
            <x14:dxf>
              <fill>
                <patternFill>
                  <bgColor rgb="FFFFC000"/>
                </patternFill>
              </fill>
            </x14:dxf>
          </x14:cfRule>
          <x14:cfRule type="cellIs" priority="924" operator="equal" id="{E03AD266-7C80-4F7F-AE73-E85C25A4AAF7}">
            <xm:f>Tables!$B$17</xm:f>
            <x14:dxf>
              <fill>
                <patternFill>
                  <bgColor rgb="FFFF0000"/>
                </patternFill>
              </fill>
            </x14:dxf>
          </x14:cfRule>
          <xm:sqref>Q1519</xm:sqref>
        </x14:conditionalFormatting>
        <x14:conditionalFormatting xmlns:xm="http://schemas.microsoft.com/office/excel/2006/main">
          <x14:cfRule type="cellIs" priority="917" operator="equal" id="{727DE8A1-623E-4E17-9E16-7FBEDE6AA3DF}">
            <xm:f>Tables!$B$15</xm:f>
            <x14:dxf>
              <fill>
                <patternFill>
                  <bgColor rgb="FFFFFFCC"/>
                </patternFill>
              </fill>
            </x14:dxf>
          </x14:cfRule>
          <x14:cfRule type="cellIs" priority="918" operator="equal" id="{34EFA1A8-EF93-4B67-A3C2-FA4FDEAC1133}">
            <xm:f>Tables!$B$16</xm:f>
            <x14:dxf>
              <fill>
                <patternFill>
                  <bgColor rgb="FF92D050"/>
                </patternFill>
              </fill>
            </x14:dxf>
          </x14:cfRule>
          <x14:cfRule type="cellIs" priority="919" operator="equal" id="{BF50906C-ED2B-481A-8112-8E62E69EDA9B}">
            <xm:f>Tables!$B$18</xm:f>
            <x14:dxf>
              <fill>
                <patternFill>
                  <bgColor rgb="FFFFC000"/>
                </patternFill>
              </fill>
            </x14:dxf>
          </x14:cfRule>
          <x14:cfRule type="cellIs" priority="920" operator="equal" id="{824B677A-CB5B-4C32-A4BD-D4A36A382D7C}">
            <xm:f>Tables!$B$17</xm:f>
            <x14:dxf>
              <fill>
                <patternFill>
                  <bgColor rgb="FFFF0000"/>
                </patternFill>
              </fill>
            </x14:dxf>
          </x14:cfRule>
          <xm:sqref>Q1529</xm:sqref>
        </x14:conditionalFormatting>
        <x14:conditionalFormatting xmlns:xm="http://schemas.microsoft.com/office/excel/2006/main">
          <x14:cfRule type="cellIs" priority="913" operator="equal" id="{6030A50B-AF22-4E98-AE3A-9980A29503F9}">
            <xm:f>Tables!$B$15</xm:f>
            <x14:dxf>
              <fill>
                <patternFill>
                  <bgColor rgb="FFFFFFCC"/>
                </patternFill>
              </fill>
            </x14:dxf>
          </x14:cfRule>
          <x14:cfRule type="cellIs" priority="914" operator="equal" id="{D8C8EB6E-1DA7-43D1-8E5C-188F9EE7B49D}">
            <xm:f>Tables!$B$16</xm:f>
            <x14:dxf>
              <fill>
                <patternFill>
                  <bgColor rgb="FF92D050"/>
                </patternFill>
              </fill>
            </x14:dxf>
          </x14:cfRule>
          <x14:cfRule type="cellIs" priority="915" operator="equal" id="{63A3E334-E7DC-4B37-85AE-DE3374CF8153}">
            <xm:f>Tables!$B$18</xm:f>
            <x14:dxf>
              <fill>
                <patternFill>
                  <bgColor rgb="FFFFC000"/>
                </patternFill>
              </fill>
            </x14:dxf>
          </x14:cfRule>
          <x14:cfRule type="cellIs" priority="916" operator="equal" id="{AF4AA55A-4CBC-4235-B88B-15B215DD5C9A}">
            <xm:f>Tables!$B$17</xm:f>
            <x14:dxf>
              <fill>
                <patternFill>
                  <bgColor rgb="FFFF0000"/>
                </patternFill>
              </fill>
            </x14:dxf>
          </x14:cfRule>
          <xm:sqref>M1529</xm:sqref>
        </x14:conditionalFormatting>
        <x14:conditionalFormatting xmlns:xm="http://schemas.microsoft.com/office/excel/2006/main">
          <x14:cfRule type="cellIs" priority="909" operator="equal" id="{683D4C2F-8A5E-4E88-B732-1A648BDAAC7E}">
            <xm:f>Tables!$B$15</xm:f>
            <x14:dxf>
              <fill>
                <patternFill>
                  <bgColor rgb="FFFFFFCC"/>
                </patternFill>
              </fill>
            </x14:dxf>
          </x14:cfRule>
          <x14:cfRule type="cellIs" priority="910" operator="equal" id="{94F3C0AF-E815-4F63-90C2-E58005CE5388}">
            <xm:f>Tables!$B$16</xm:f>
            <x14:dxf>
              <fill>
                <patternFill>
                  <bgColor rgb="FF92D050"/>
                </patternFill>
              </fill>
            </x14:dxf>
          </x14:cfRule>
          <x14:cfRule type="cellIs" priority="911" operator="equal" id="{9C699CA5-A71A-42B9-8DEF-A3BF6CD59335}">
            <xm:f>Tables!$B$18</xm:f>
            <x14:dxf>
              <fill>
                <patternFill>
                  <bgColor rgb="FFFFC000"/>
                </patternFill>
              </fill>
            </x14:dxf>
          </x14:cfRule>
          <x14:cfRule type="cellIs" priority="912" operator="equal" id="{D76892C3-FE08-4316-A503-F9EEBB008CE7}">
            <xm:f>Tables!$B$17</xm:f>
            <x14:dxf>
              <fill>
                <patternFill>
                  <bgColor rgb="FFFF0000"/>
                </patternFill>
              </fill>
            </x14:dxf>
          </x14:cfRule>
          <xm:sqref>M1540</xm:sqref>
        </x14:conditionalFormatting>
        <x14:conditionalFormatting xmlns:xm="http://schemas.microsoft.com/office/excel/2006/main">
          <x14:cfRule type="cellIs" priority="905" operator="equal" id="{56D6C395-ADA9-4512-9383-27F6B05260BB}">
            <xm:f>Tables!$B$15</xm:f>
            <x14:dxf>
              <fill>
                <patternFill>
                  <bgColor rgb="FFFFFFCC"/>
                </patternFill>
              </fill>
            </x14:dxf>
          </x14:cfRule>
          <x14:cfRule type="cellIs" priority="906" operator="equal" id="{146E06D0-88BD-4CD7-8A41-69AC00627BB5}">
            <xm:f>Tables!$B$16</xm:f>
            <x14:dxf>
              <fill>
                <patternFill>
                  <bgColor rgb="FF92D050"/>
                </patternFill>
              </fill>
            </x14:dxf>
          </x14:cfRule>
          <x14:cfRule type="cellIs" priority="907" operator="equal" id="{A6AC15B1-F70B-499B-AE6E-B1CD1C1E58BA}">
            <xm:f>Tables!$B$18</xm:f>
            <x14:dxf>
              <fill>
                <patternFill>
                  <bgColor rgb="FFFFC000"/>
                </patternFill>
              </fill>
            </x14:dxf>
          </x14:cfRule>
          <x14:cfRule type="cellIs" priority="908" operator="equal" id="{3A934BDF-D9B4-4D41-962C-749B9AFE21BE}">
            <xm:f>Tables!$B$17</xm:f>
            <x14:dxf>
              <fill>
                <patternFill>
                  <bgColor rgb="FFFF0000"/>
                </patternFill>
              </fill>
            </x14:dxf>
          </x14:cfRule>
          <xm:sqref>Q1540</xm:sqref>
        </x14:conditionalFormatting>
        <x14:conditionalFormatting xmlns:xm="http://schemas.microsoft.com/office/excel/2006/main">
          <x14:cfRule type="cellIs" priority="901" operator="equal" id="{2CE00009-DBBC-4DF3-B059-BB4658D450EB}">
            <xm:f>Tables!$B$15</xm:f>
            <x14:dxf>
              <fill>
                <patternFill>
                  <bgColor rgb="FFFFFFCC"/>
                </patternFill>
              </fill>
            </x14:dxf>
          </x14:cfRule>
          <x14:cfRule type="cellIs" priority="902" operator="equal" id="{29A21BD9-0CF4-4312-A31D-CE18B1A0BB3B}">
            <xm:f>Tables!$B$16</xm:f>
            <x14:dxf>
              <fill>
                <patternFill>
                  <bgColor rgb="FF92D050"/>
                </patternFill>
              </fill>
            </x14:dxf>
          </x14:cfRule>
          <x14:cfRule type="cellIs" priority="903" operator="equal" id="{8EF81742-0535-4F6A-B714-1C04BDDD5B4D}">
            <xm:f>Tables!$B$18</xm:f>
            <x14:dxf>
              <fill>
                <patternFill>
                  <bgColor rgb="FFFFC000"/>
                </patternFill>
              </fill>
            </x14:dxf>
          </x14:cfRule>
          <x14:cfRule type="cellIs" priority="904" operator="equal" id="{0D4EB5D6-941F-4E38-973B-243817FF6474}">
            <xm:f>Tables!$B$17</xm:f>
            <x14:dxf>
              <fill>
                <patternFill>
                  <bgColor rgb="FFFF0000"/>
                </patternFill>
              </fill>
            </x14:dxf>
          </x14:cfRule>
          <xm:sqref>Q1549</xm:sqref>
        </x14:conditionalFormatting>
        <x14:conditionalFormatting xmlns:xm="http://schemas.microsoft.com/office/excel/2006/main">
          <x14:cfRule type="cellIs" priority="897" operator="equal" id="{3CB0810A-D237-472A-9277-98363F423627}">
            <xm:f>Tables!$B$15</xm:f>
            <x14:dxf>
              <fill>
                <patternFill>
                  <bgColor rgb="FFFFFFCC"/>
                </patternFill>
              </fill>
            </x14:dxf>
          </x14:cfRule>
          <x14:cfRule type="cellIs" priority="898" operator="equal" id="{0502CC49-36A6-4B25-9893-628A29A8EF25}">
            <xm:f>Tables!$B$16</xm:f>
            <x14:dxf>
              <fill>
                <patternFill>
                  <bgColor rgb="FF92D050"/>
                </patternFill>
              </fill>
            </x14:dxf>
          </x14:cfRule>
          <x14:cfRule type="cellIs" priority="899" operator="equal" id="{17AF297F-3118-4186-90AC-01693175FCA5}">
            <xm:f>Tables!$B$18</xm:f>
            <x14:dxf>
              <fill>
                <patternFill>
                  <bgColor rgb="FFFFC000"/>
                </patternFill>
              </fill>
            </x14:dxf>
          </x14:cfRule>
          <x14:cfRule type="cellIs" priority="900" operator="equal" id="{ECD2297C-CC0F-408C-A5DB-EC59B896A176}">
            <xm:f>Tables!$B$17</xm:f>
            <x14:dxf>
              <fill>
                <patternFill>
                  <bgColor rgb="FFFF0000"/>
                </patternFill>
              </fill>
            </x14:dxf>
          </x14:cfRule>
          <xm:sqref>M1549</xm:sqref>
        </x14:conditionalFormatting>
        <x14:conditionalFormatting xmlns:xm="http://schemas.microsoft.com/office/excel/2006/main">
          <x14:cfRule type="cellIs" priority="893" operator="equal" id="{E13F0DEF-3DDB-4380-9200-17139F3B8C77}">
            <xm:f>Tables!$B$15</xm:f>
            <x14:dxf>
              <fill>
                <patternFill>
                  <bgColor rgb="FFFFFFCC"/>
                </patternFill>
              </fill>
            </x14:dxf>
          </x14:cfRule>
          <x14:cfRule type="cellIs" priority="894" operator="equal" id="{C67AB48E-6D8D-4DBD-97B2-676D1EFA998B}">
            <xm:f>Tables!$B$16</xm:f>
            <x14:dxf>
              <fill>
                <patternFill>
                  <bgColor rgb="FF92D050"/>
                </patternFill>
              </fill>
            </x14:dxf>
          </x14:cfRule>
          <x14:cfRule type="cellIs" priority="895" operator="equal" id="{A275C045-5E81-4B77-8676-100D356E81AF}">
            <xm:f>Tables!$B$18</xm:f>
            <x14:dxf>
              <fill>
                <patternFill>
                  <bgColor rgb="FFFFC000"/>
                </patternFill>
              </fill>
            </x14:dxf>
          </x14:cfRule>
          <x14:cfRule type="cellIs" priority="896" operator="equal" id="{35EC1E32-2328-4689-927A-A12A9B297978}">
            <xm:f>Tables!$B$17</xm:f>
            <x14:dxf>
              <fill>
                <patternFill>
                  <bgColor rgb="FFFF0000"/>
                </patternFill>
              </fill>
            </x14:dxf>
          </x14:cfRule>
          <xm:sqref>M1589</xm:sqref>
        </x14:conditionalFormatting>
        <x14:conditionalFormatting xmlns:xm="http://schemas.microsoft.com/office/excel/2006/main">
          <x14:cfRule type="cellIs" priority="889" operator="equal" id="{54E1BD85-D2DE-4A39-B2CC-09B7DCDDA486}">
            <xm:f>Tables!$B$15</xm:f>
            <x14:dxf>
              <fill>
                <patternFill>
                  <bgColor rgb="FFFFFFCC"/>
                </patternFill>
              </fill>
            </x14:dxf>
          </x14:cfRule>
          <x14:cfRule type="cellIs" priority="890" operator="equal" id="{B72F7320-4258-4D86-B234-CB32E2F6038D}">
            <xm:f>Tables!$B$16</xm:f>
            <x14:dxf>
              <fill>
                <patternFill>
                  <bgColor rgb="FF92D050"/>
                </patternFill>
              </fill>
            </x14:dxf>
          </x14:cfRule>
          <x14:cfRule type="cellIs" priority="891" operator="equal" id="{CCBCA76E-C734-4644-9776-7786F6806400}">
            <xm:f>Tables!$B$18</xm:f>
            <x14:dxf>
              <fill>
                <patternFill>
                  <bgColor rgb="FFFFC000"/>
                </patternFill>
              </fill>
            </x14:dxf>
          </x14:cfRule>
          <x14:cfRule type="cellIs" priority="892" operator="equal" id="{F115FB16-2AE9-44BE-A96E-2AA409D3257F}">
            <xm:f>Tables!$B$17</xm:f>
            <x14:dxf>
              <fill>
                <patternFill>
                  <bgColor rgb="FFFF0000"/>
                </patternFill>
              </fill>
            </x14:dxf>
          </x14:cfRule>
          <xm:sqref>Q1589</xm:sqref>
        </x14:conditionalFormatting>
        <x14:conditionalFormatting xmlns:xm="http://schemas.microsoft.com/office/excel/2006/main">
          <x14:cfRule type="cellIs" priority="885" operator="equal" id="{26234307-5E16-426B-A1B7-0F2B4FBD8B94}">
            <xm:f>Tables!$B$15</xm:f>
            <x14:dxf>
              <fill>
                <patternFill>
                  <bgColor rgb="FFFFFFCC"/>
                </patternFill>
              </fill>
            </x14:dxf>
          </x14:cfRule>
          <x14:cfRule type="cellIs" priority="886" operator="equal" id="{F83108ED-292F-4D5B-B1D8-4A1E3635DC25}">
            <xm:f>Tables!$B$16</xm:f>
            <x14:dxf>
              <fill>
                <patternFill>
                  <bgColor rgb="FF92D050"/>
                </patternFill>
              </fill>
            </x14:dxf>
          </x14:cfRule>
          <x14:cfRule type="cellIs" priority="887" operator="equal" id="{BF1A705E-48E7-48B7-A208-27555F4AE5DA}">
            <xm:f>Tables!$B$18</xm:f>
            <x14:dxf>
              <fill>
                <patternFill>
                  <bgColor rgb="FFFFC000"/>
                </patternFill>
              </fill>
            </x14:dxf>
          </x14:cfRule>
          <x14:cfRule type="cellIs" priority="888" operator="equal" id="{8D5F09ED-4291-4073-9E89-0B4716B0802C}">
            <xm:f>Tables!$B$17</xm:f>
            <x14:dxf>
              <fill>
                <patternFill>
                  <bgColor rgb="FFFF0000"/>
                </patternFill>
              </fill>
            </x14:dxf>
          </x14:cfRule>
          <xm:sqref>Q1598</xm:sqref>
        </x14:conditionalFormatting>
        <x14:conditionalFormatting xmlns:xm="http://schemas.microsoft.com/office/excel/2006/main">
          <x14:cfRule type="cellIs" priority="881" operator="equal" id="{41E992BB-937C-40C0-9A9D-DC23B7DC6A2F}">
            <xm:f>Tables!$B$15</xm:f>
            <x14:dxf>
              <fill>
                <patternFill>
                  <bgColor rgb="FFFFFFCC"/>
                </patternFill>
              </fill>
            </x14:dxf>
          </x14:cfRule>
          <x14:cfRule type="cellIs" priority="882" operator="equal" id="{EA6E09FF-482C-4F40-A8E1-0201CA52F594}">
            <xm:f>Tables!$B$16</xm:f>
            <x14:dxf>
              <fill>
                <patternFill>
                  <bgColor rgb="FF92D050"/>
                </patternFill>
              </fill>
            </x14:dxf>
          </x14:cfRule>
          <x14:cfRule type="cellIs" priority="883" operator="equal" id="{26CF0F95-7CD0-4609-8919-9044FBCDE5B2}">
            <xm:f>Tables!$B$18</xm:f>
            <x14:dxf>
              <fill>
                <patternFill>
                  <bgColor rgb="FFFFC000"/>
                </patternFill>
              </fill>
            </x14:dxf>
          </x14:cfRule>
          <x14:cfRule type="cellIs" priority="884" operator="equal" id="{EDD226F3-6CCE-4F42-A7F8-ABD8D47091F9}">
            <xm:f>Tables!$B$17</xm:f>
            <x14:dxf>
              <fill>
                <patternFill>
                  <bgColor rgb="FFFF0000"/>
                </patternFill>
              </fill>
            </x14:dxf>
          </x14:cfRule>
          <xm:sqref>M1598</xm:sqref>
        </x14:conditionalFormatting>
        <x14:conditionalFormatting xmlns:xm="http://schemas.microsoft.com/office/excel/2006/main">
          <x14:cfRule type="cellIs" priority="877" operator="equal" id="{329D5B47-5F39-4FBC-AEC7-8DD49DCD3017}">
            <xm:f>Tables!$B$15</xm:f>
            <x14:dxf>
              <fill>
                <patternFill>
                  <bgColor rgb="FFFFFFCC"/>
                </patternFill>
              </fill>
            </x14:dxf>
          </x14:cfRule>
          <x14:cfRule type="cellIs" priority="878" operator="equal" id="{CE229C70-AD76-4479-B22E-17E6518B7142}">
            <xm:f>Tables!$B$16</xm:f>
            <x14:dxf>
              <fill>
                <patternFill>
                  <bgColor rgb="FF92D050"/>
                </patternFill>
              </fill>
            </x14:dxf>
          </x14:cfRule>
          <x14:cfRule type="cellIs" priority="879" operator="equal" id="{3714FC2E-73B9-4851-B41A-8A3893788BE0}">
            <xm:f>Tables!$B$18</xm:f>
            <x14:dxf>
              <fill>
                <patternFill>
                  <bgColor rgb="FFFFC000"/>
                </patternFill>
              </fill>
            </x14:dxf>
          </x14:cfRule>
          <x14:cfRule type="cellIs" priority="880" operator="equal" id="{67483F69-D87E-4AEA-9975-20C7D38C03B4}">
            <xm:f>Tables!$B$17</xm:f>
            <x14:dxf>
              <fill>
                <patternFill>
                  <bgColor rgb="FFFF0000"/>
                </patternFill>
              </fill>
            </x14:dxf>
          </x14:cfRule>
          <xm:sqref>M1607</xm:sqref>
        </x14:conditionalFormatting>
        <x14:conditionalFormatting xmlns:xm="http://schemas.microsoft.com/office/excel/2006/main">
          <x14:cfRule type="cellIs" priority="873" operator="equal" id="{925C76E5-161F-47E4-841C-8FA577DD07F2}">
            <xm:f>Tables!$B$15</xm:f>
            <x14:dxf>
              <fill>
                <patternFill>
                  <bgColor rgb="FFFFFFCC"/>
                </patternFill>
              </fill>
            </x14:dxf>
          </x14:cfRule>
          <x14:cfRule type="cellIs" priority="874" operator="equal" id="{B461F714-133A-4219-9A58-C6845E636042}">
            <xm:f>Tables!$B$16</xm:f>
            <x14:dxf>
              <fill>
                <patternFill>
                  <bgColor rgb="FF92D050"/>
                </patternFill>
              </fill>
            </x14:dxf>
          </x14:cfRule>
          <x14:cfRule type="cellIs" priority="875" operator="equal" id="{1118B5AC-D98C-4114-8AD7-A7D6A8BED5F8}">
            <xm:f>Tables!$B$18</xm:f>
            <x14:dxf>
              <fill>
                <patternFill>
                  <bgColor rgb="FFFFC000"/>
                </patternFill>
              </fill>
            </x14:dxf>
          </x14:cfRule>
          <x14:cfRule type="cellIs" priority="876" operator="equal" id="{BB57DBD2-E86B-44FE-9D1D-E58370368C64}">
            <xm:f>Tables!$B$17</xm:f>
            <x14:dxf>
              <fill>
                <patternFill>
                  <bgColor rgb="FFFF0000"/>
                </patternFill>
              </fill>
            </x14:dxf>
          </x14:cfRule>
          <xm:sqref>Q1607</xm:sqref>
        </x14:conditionalFormatting>
        <x14:conditionalFormatting xmlns:xm="http://schemas.microsoft.com/office/excel/2006/main">
          <x14:cfRule type="cellIs" priority="869" operator="equal" id="{411E3FD9-42AA-4B3E-B359-6228A31CF8A6}">
            <xm:f>Tables!$B$15</xm:f>
            <x14:dxf>
              <fill>
                <patternFill>
                  <bgColor rgb="FFFFFFCC"/>
                </patternFill>
              </fill>
            </x14:dxf>
          </x14:cfRule>
          <x14:cfRule type="cellIs" priority="870" operator="equal" id="{97E75EFE-5E54-4199-A1FE-4E1BA0CEC4CA}">
            <xm:f>Tables!$B$16</xm:f>
            <x14:dxf>
              <fill>
                <patternFill>
                  <bgColor rgb="FF92D050"/>
                </patternFill>
              </fill>
            </x14:dxf>
          </x14:cfRule>
          <x14:cfRule type="cellIs" priority="871" operator="equal" id="{85C451C4-3524-463B-A9AF-A55D301B621B}">
            <xm:f>Tables!$B$18</xm:f>
            <x14:dxf>
              <fill>
                <patternFill>
                  <bgColor rgb="FFFFC000"/>
                </patternFill>
              </fill>
            </x14:dxf>
          </x14:cfRule>
          <x14:cfRule type="cellIs" priority="872" operator="equal" id="{13321310-C6BF-4520-BB37-32A5450ED02D}">
            <xm:f>Tables!$B$17</xm:f>
            <x14:dxf>
              <fill>
                <patternFill>
                  <bgColor rgb="FFFF0000"/>
                </patternFill>
              </fill>
            </x14:dxf>
          </x14:cfRule>
          <xm:sqref>Q1616</xm:sqref>
        </x14:conditionalFormatting>
        <x14:conditionalFormatting xmlns:xm="http://schemas.microsoft.com/office/excel/2006/main">
          <x14:cfRule type="cellIs" priority="865" operator="equal" id="{FA43CF72-D722-4847-8F9F-E19F134FDE2C}">
            <xm:f>Tables!$B$15</xm:f>
            <x14:dxf>
              <fill>
                <patternFill>
                  <bgColor rgb="FFFFFFCC"/>
                </patternFill>
              </fill>
            </x14:dxf>
          </x14:cfRule>
          <x14:cfRule type="cellIs" priority="866" operator="equal" id="{85CB657B-95E4-4646-AFBE-009B9D3947D4}">
            <xm:f>Tables!$B$16</xm:f>
            <x14:dxf>
              <fill>
                <patternFill>
                  <bgColor rgb="FF92D050"/>
                </patternFill>
              </fill>
            </x14:dxf>
          </x14:cfRule>
          <x14:cfRule type="cellIs" priority="867" operator="equal" id="{6CF40CAE-7AF1-4B62-8000-851B2A063D94}">
            <xm:f>Tables!$B$18</xm:f>
            <x14:dxf>
              <fill>
                <patternFill>
                  <bgColor rgb="FFFFC000"/>
                </patternFill>
              </fill>
            </x14:dxf>
          </x14:cfRule>
          <x14:cfRule type="cellIs" priority="868" operator="equal" id="{0B09E6F9-D3A3-487E-B464-26B3A667EA20}">
            <xm:f>Tables!$B$17</xm:f>
            <x14:dxf>
              <fill>
                <patternFill>
                  <bgColor rgb="FFFF0000"/>
                </patternFill>
              </fill>
            </x14:dxf>
          </x14:cfRule>
          <xm:sqref>M1616</xm:sqref>
        </x14:conditionalFormatting>
        <x14:conditionalFormatting xmlns:xm="http://schemas.microsoft.com/office/excel/2006/main">
          <x14:cfRule type="cellIs" priority="861" operator="equal" id="{4559F15D-C903-4F36-BE75-CE6004CF9F0B}">
            <xm:f>Tables!$B$15</xm:f>
            <x14:dxf>
              <fill>
                <patternFill>
                  <bgColor rgb="FFFFFFCC"/>
                </patternFill>
              </fill>
            </x14:dxf>
          </x14:cfRule>
          <x14:cfRule type="cellIs" priority="862" operator="equal" id="{560880FE-9D92-49ED-A50B-A7CE18467CF7}">
            <xm:f>Tables!$B$16</xm:f>
            <x14:dxf>
              <fill>
                <patternFill>
                  <bgColor rgb="FF92D050"/>
                </patternFill>
              </fill>
            </x14:dxf>
          </x14:cfRule>
          <x14:cfRule type="cellIs" priority="863" operator="equal" id="{FAAAC395-8E06-43D9-9A20-E62D1D421697}">
            <xm:f>Tables!$B$18</xm:f>
            <x14:dxf>
              <fill>
                <patternFill>
                  <bgColor rgb="FFFFC000"/>
                </patternFill>
              </fill>
            </x14:dxf>
          </x14:cfRule>
          <x14:cfRule type="cellIs" priority="864" operator="equal" id="{B1FB84F5-41DC-4801-AC94-CFC7BC9E5CBE}">
            <xm:f>Tables!$B$17</xm:f>
            <x14:dxf>
              <fill>
                <patternFill>
                  <bgColor rgb="FFFF0000"/>
                </patternFill>
              </fill>
            </x14:dxf>
          </x14:cfRule>
          <xm:sqref>M1658</xm:sqref>
        </x14:conditionalFormatting>
        <x14:conditionalFormatting xmlns:xm="http://schemas.microsoft.com/office/excel/2006/main">
          <x14:cfRule type="cellIs" priority="857" operator="equal" id="{EFD4DA91-5499-45F8-BFF1-2E9E5B59D844}">
            <xm:f>Tables!$B$15</xm:f>
            <x14:dxf>
              <fill>
                <patternFill>
                  <bgColor rgb="FFFFFFCC"/>
                </patternFill>
              </fill>
            </x14:dxf>
          </x14:cfRule>
          <x14:cfRule type="cellIs" priority="858" operator="equal" id="{9894A28E-5B1A-4C02-816C-A2D4A32531A6}">
            <xm:f>Tables!$B$16</xm:f>
            <x14:dxf>
              <fill>
                <patternFill>
                  <bgColor rgb="FF92D050"/>
                </patternFill>
              </fill>
            </x14:dxf>
          </x14:cfRule>
          <x14:cfRule type="cellIs" priority="859" operator="equal" id="{D996773C-F4A7-411F-ADA0-C5E58F62BCA3}">
            <xm:f>Tables!$B$18</xm:f>
            <x14:dxf>
              <fill>
                <patternFill>
                  <bgColor rgb="FFFFC000"/>
                </patternFill>
              </fill>
            </x14:dxf>
          </x14:cfRule>
          <x14:cfRule type="cellIs" priority="860" operator="equal" id="{E170BC4A-439A-4A00-AF28-7ED451B1A99C}">
            <xm:f>Tables!$B$17</xm:f>
            <x14:dxf>
              <fill>
                <patternFill>
                  <bgColor rgb="FFFF0000"/>
                </patternFill>
              </fill>
            </x14:dxf>
          </x14:cfRule>
          <xm:sqref>Q1658</xm:sqref>
        </x14:conditionalFormatting>
        <x14:conditionalFormatting xmlns:xm="http://schemas.microsoft.com/office/excel/2006/main">
          <x14:cfRule type="cellIs" priority="853" operator="equal" id="{A16A4D1A-B8DC-4C6B-A765-EA72D4082E1C}">
            <xm:f>Tables!$B$15</xm:f>
            <x14:dxf>
              <fill>
                <patternFill>
                  <bgColor rgb="FFFFFFCC"/>
                </patternFill>
              </fill>
            </x14:dxf>
          </x14:cfRule>
          <x14:cfRule type="cellIs" priority="854" operator="equal" id="{2BB6FF84-160E-4664-8B87-5FF350AF6F00}">
            <xm:f>Tables!$B$16</xm:f>
            <x14:dxf>
              <fill>
                <patternFill>
                  <bgColor rgb="FF92D050"/>
                </patternFill>
              </fill>
            </x14:dxf>
          </x14:cfRule>
          <x14:cfRule type="cellIs" priority="855" operator="equal" id="{023904AA-6F1C-404A-9FC4-4181AEE8098F}">
            <xm:f>Tables!$B$18</xm:f>
            <x14:dxf>
              <fill>
                <patternFill>
                  <bgColor rgb="FFFFC000"/>
                </patternFill>
              </fill>
            </x14:dxf>
          </x14:cfRule>
          <x14:cfRule type="cellIs" priority="856" operator="equal" id="{F35E6E0B-7C6B-4DF0-9896-609E3A9D1831}">
            <xm:f>Tables!$B$17</xm:f>
            <x14:dxf>
              <fill>
                <patternFill>
                  <bgColor rgb="FFFF0000"/>
                </patternFill>
              </fill>
            </x14:dxf>
          </x14:cfRule>
          <xm:sqref>Q1668</xm:sqref>
        </x14:conditionalFormatting>
        <x14:conditionalFormatting xmlns:xm="http://schemas.microsoft.com/office/excel/2006/main">
          <x14:cfRule type="cellIs" priority="849" operator="equal" id="{57234E60-4856-4F57-8874-DE1900C7942F}">
            <xm:f>Tables!$B$15</xm:f>
            <x14:dxf>
              <fill>
                <patternFill>
                  <bgColor rgb="FFFFFFCC"/>
                </patternFill>
              </fill>
            </x14:dxf>
          </x14:cfRule>
          <x14:cfRule type="cellIs" priority="850" operator="equal" id="{6DF53A86-E311-44BA-ADF8-6C083A52E011}">
            <xm:f>Tables!$B$16</xm:f>
            <x14:dxf>
              <fill>
                <patternFill>
                  <bgColor rgb="FF92D050"/>
                </patternFill>
              </fill>
            </x14:dxf>
          </x14:cfRule>
          <x14:cfRule type="cellIs" priority="851" operator="equal" id="{3DC1769B-FAE6-46F4-849D-80564EDC72B2}">
            <xm:f>Tables!$B$18</xm:f>
            <x14:dxf>
              <fill>
                <patternFill>
                  <bgColor rgb="FFFFC000"/>
                </patternFill>
              </fill>
            </x14:dxf>
          </x14:cfRule>
          <x14:cfRule type="cellIs" priority="852" operator="equal" id="{DF8319D5-8A26-471A-8525-A57599E649DB}">
            <xm:f>Tables!$B$17</xm:f>
            <x14:dxf>
              <fill>
                <patternFill>
                  <bgColor rgb="FFFF0000"/>
                </patternFill>
              </fill>
            </x14:dxf>
          </x14:cfRule>
          <xm:sqref>M1668</xm:sqref>
        </x14:conditionalFormatting>
        <x14:conditionalFormatting xmlns:xm="http://schemas.microsoft.com/office/excel/2006/main">
          <x14:cfRule type="cellIs" priority="845" operator="equal" id="{F4FBF47B-5F7F-4307-A386-CB9686987CED}">
            <xm:f>Tables!$B$15</xm:f>
            <x14:dxf>
              <fill>
                <patternFill>
                  <bgColor rgb="FFFFFFCC"/>
                </patternFill>
              </fill>
            </x14:dxf>
          </x14:cfRule>
          <x14:cfRule type="cellIs" priority="846" operator="equal" id="{9B6411A0-73B2-4E17-B920-5D587091C101}">
            <xm:f>Tables!$B$16</xm:f>
            <x14:dxf>
              <fill>
                <patternFill>
                  <bgColor rgb="FF92D050"/>
                </patternFill>
              </fill>
            </x14:dxf>
          </x14:cfRule>
          <x14:cfRule type="cellIs" priority="847" operator="equal" id="{FAAA3028-D128-425C-AB4E-4EF7FF08D3F6}">
            <xm:f>Tables!$B$18</xm:f>
            <x14:dxf>
              <fill>
                <patternFill>
                  <bgColor rgb="FFFFC000"/>
                </patternFill>
              </fill>
            </x14:dxf>
          </x14:cfRule>
          <x14:cfRule type="cellIs" priority="848" operator="equal" id="{E8268674-8328-42B2-A6B0-383F349FFC67}">
            <xm:f>Tables!$B$17</xm:f>
            <x14:dxf>
              <fill>
                <patternFill>
                  <bgColor rgb="FFFF0000"/>
                </patternFill>
              </fill>
            </x14:dxf>
          </x14:cfRule>
          <xm:sqref>M1695</xm:sqref>
        </x14:conditionalFormatting>
        <x14:conditionalFormatting xmlns:xm="http://schemas.microsoft.com/office/excel/2006/main">
          <x14:cfRule type="cellIs" priority="841" operator="equal" id="{BA9CBE10-39FF-4A16-8015-214C99EE89E0}">
            <xm:f>Tables!$B$15</xm:f>
            <x14:dxf>
              <fill>
                <patternFill>
                  <bgColor rgb="FFFFFFCC"/>
                </patternFill>
              </fill>
            </x14:dxf>
          </x14:cfRule>
          <x14:cfRule type="cellIs" priority="842" operator="equal" id="{D3B986EA-3F86-4954-8836-856E7FECCB99}">
            <xm:f>Tables!$B$16</xm:f>
            <x14:dxf>
              <fill>
                <patternFill>
                  <bgColor rgb="FF92D050"/>
                </patternFill>
              </fill>
            </x14:dxf>
          </x14:cfRule>
          <x14:cfRule type="cellIs" priority="843" operator="equal" id="{1FCDDA02-9A38-40EE-8741-7228804A90B5}">
            <xm:f>Tables!$B$18</xm:f>
            <x14:dxf>
              <fill>
                <patternFill>
                  <bgColor rgb="FFFFC000"/>
                </patternFill>
              </fill>
            </x14:dxf>
          </x14:cfRule>
          <x14:cfRule type="cellIs" priority="844" operator="equal" id="{D9CCCEDE-6A81-4FAC-A9CC-EDAA49DC0FBD}">
            <xm:f>Tables!$B$17</xm:f>
            <x14:dxf>
              <fill>
                <patternFill>
                  <bgColor rgb="FFFF0000"/>
                </patternFill>
              </fill>
            </x14:dxf>
          </x14:cfRule>
          <xm:sqref>Q1695</xm:sqref>
        </x14:conditionalFormatting>
        <x14:conditionalFormatting xmlns:xm="http://schemas.microsoft.com/office/excel/2006/main">
          <x14:cfRule type="cellIs" priority="837" operator="equal" id="{03913F7F-55F4-4478-8834-475B187BFE61}">
            <xm:f>Tables!$B$15</xm:f>
            <x14:dxf>
              <fill>
                <patternFill>
                  <bgColor rgb="FFFFFFCC"/>
                </patternFill>
              </fill>
            </x14:dxf>
          </x14:cfRule>
          <x14:cfRule type="cellIs" priority="838" operator="equal" id="{C6E02229-8CB5-4F09-A626-515A0B27650C}">
            <xm:f>Tables!$B$16</xm:f>
            <x14:dxf>
              <fill>
                <patternFill>
                  <bgColor rgb="FF92D050"/>
                </patternFill>
              </fill>
            </x14:dxf>
          </x14:cfRule>
          <x14:cfRule type="cellIs" priority="839" operator="equal" id="{C697EC6B-A498-440B-ADE7-6895396B0FC3}">
            <xm:f>Tables!$B$18</xm:f>
            <x14:dxf>
              <fill>
                <patternFill>
                  <bgColor rgb="FFFFC000"/>
                </patternFill>
              </fill>
            </x14:dxf>
          </x14:cfRule>
          <x14:cfRule type="cellIs" priority="840" operator="equal" id="{76431D29-5E73-4DD5-B12A-79DE1A9C0BC5}">
            <xm:f>Tables!$B$17</xm:f>
            <x14:dxf>
              <fill>
                <patternFill>
                  <bgColor rgb="FFFF0000"/>
                </patternFill>
              </fill>
            </x14:dxf>
          </x14:cfRule>
          <xm:sqref>Q1704</xm:sqref>
        </x14:conditionalFormatting>
        <x14:conditionalFormatting xmlns:xm="http://schemas.microsoft.com/office/excel/2006/main">
          <x14:cfRule type="cellIs" priority="833" operator="equal" id="{3C8D741E-477A-48B1-94E0-BC87A93D84AF}">
            <xm:f>Tables!$B$15</xm:f>
            <x14:dxf>
              <fill>
                <patternFill>
                  <bgColor rgb="FFFFFFCC"/>
                </patternFill>
              </fill>
            </x14:dxf>
          </x14:cfRule>
          <x14:cfRule type="cellIs" priority="834" operator="equal" id="{4ECEE5E0-4CF1-44B0-948E-A8055E9D1B16}">
            <xm:f>Tables!$B$16</xm:f>
            <x14:dxf>
              <fill>
                <patternFill>
                  <bgColor rgb="FF92D050"/>
                </patternFill>
              </fill>
            </x14:dxf>
          </x14:cfRule>
          <x14:cfRule type="cellIs" priority="835" operator="equal" id="{5B3F6F55-FF27-4CEA-8B24-9D26619C821A}">
            <xm:f>Tables!$B$18</xm:f>
            <x14:dxf>
              <fill>
                <patternFill>
                  <bgColor rgb="FFFFC000"/>
                </patternFill>
              </fill>
            </x14:dxf>
          </x14:cfRule>
          <x14:cfRule type="cellIs" priority="836" operator="equal" id="{A5CC1DAE-EB02-4BE8-953F-4B8E90542187}">
            <xm:f>Tables!$B$17</xm:f>
            <x14:dxf>
              <fill>
                <patternFill>
                  <bgColor rgb="FFFF0000"/>
                </patternFill>
              </fill>
            </x14:dxf>
          </x14:cfRule>
          <xm:sqref>M1704</xm:sqref>
        </x14:conditionalFormatting>
        <x14:conditionalFormatting xmlns:xm="http://schemas.microsoft.com/office/excel/2006/main">
          <x14:cfRule type="cellIs" priority="829" operator="equal" id="{E19066F4-6C3F-426B-B04B-3F26501011EC}">
            <xm:f>Tables!$B$15</xm:f>
            <x14:dxf>
              <fill>
                <patternFill>
                  <bgColor rgb="FFFFFFCC"/>
                </patternFill>
              </fill>
            </x14:dxf>
          </x14:cfRule>
          <x14:cfRule type="cellIs" priority="830" operator="equal" id="{48F98EE3-4106-4B9A-B552-9B6053E5BF1C}">
            <xm:f>Tables!$B$16</xm:f>
            <x14:dxf>
              <fill>
                <patternFill>
                  <bgColor rgb="FF92D050"/>
                </patternFill>
              </fill>
            </x14:dxf>
          </x14:cfRule>
          <x14:cfRule type="cellIs" priority="831" operator="equal" id="{66862639-25B6-417C-A929-7CB37DB11834}">
            <xm:f>Tables!$B$18</xm:f>
            <x14:dxf>
              <fill>
                <patternFill>
                  <bgColor rgb="FFFFC000"/>
                </patternFill>
              </fill>
            </x14:dxf>
          </x14:cfRule>
          <x14:cfRule type="cellIs" priority="832" operator="equal" id="{BBDA9705-D208-44C1-95E7-96D519EA6560}">
            <xm:f>Tables!$B$17</xm:f>
            <x14:dxf>
              <fill>
                <patternFill>
                  <bgColor rgb="FFFF0000"/>
                </patternFill>
              </fill>
            </x14:dxf>
          </x14:cfRule>
          <xm:sqref>M1713</xm:sqref>
        </x14:conditionalFormatting>
        <x14:conditionalFormatting xmlns:xm="http://schemas.microsoft.com/office/excel/2006/main">
          <x14:cfRule type="cellIs" priority="825" operator="equal" id="{D091454C-D6CE-4454-A945-676E6404D07C}">
            <xm:f>Tables!$B$15</xm:f>
            <x14:dxf>
              <fill>
                <patternFill>
                  <bgColor rgb="FFFFFFCC"/>
                </patternFill>
              </fill>
            </x14:dxf>
          </x14:cfRule>
          <x14:cfRule type="cellIs" priority="826" operator="equal" id="{427FFDF4-4273-413A-A3D3-2C5995C87BED}">
            <xm:f>Tables!$B$16</xm:f>
            <x14:dxf>
              <fill>
                <patternFill>
                  <bgColor rgb="FF92D050"/>
                </patternFill>
              </fill>
            </x14:dxf>
          </x14:cfRule>
          <x14:cfRule type="cellIs" priority="827" operator="equal" id="{EB34F0F5-3790-4EE1-805E-5EBE36355144}">
            <xm:f>Tables!$B$18</xm:f>
            <x14:dxf>
              <fill>
                <patternFill>
                  <bgColor rgb="FFFFC000"/>
                </patternFill>
              </fill>
            </x14:dxf>
          </x14:cfRule>
          <x14:cfRule type="cellIs" priority="828" operator="equal" id="{D15656C3-ADE8-4155-B3B4-80F2630D51E7}">
            <xm:f>Tables!$B$17</xm:f>
            <x14:dxf>
              <fill>
                <patternFill>
                  <bgColor rgb="FFFF0000"/>
                </patternFill>
              </fill>
            </x14:dxf>
          </x14:cfRule>
          <xm:sqref>Q1713</xm:sqref>
        </x14:conditionalFormatting>
        <x14:conditionalFormatting xmlns:xm="http://schemas.microsoft.com/office/excel/2006/main">
          <x14:cfRule type="cellIs" priority="821" operator="equal" id="{D27239D3-1BF9-4F3C-BAD7-515F4E3FE608}">
            <xm:f>Tables!$B$15</xm:f>
            <x14:dxf>
              <fill>
                <patternFill>
                  <bgColor rgb="FFFFFFCC"/>
                </patternFill>
              </fill>
            </x14:dxf>
          </x14:cfRule>
          <x14:cfRule type="cellIs" priority="822" operator="equal" id="{1C6F64EC-7A40-4144-A91E-44A4387C0A3B}">
            <xm:f>Tables!$B$16</xm:f>
            <x14:dxf>
              <fill>
                <patternFill>
                  <bgColor rgb="FF92D050"/>
                </patternFill>
              </fill>
            </x14:dxf>
          </x14:cfRule>
          <x14:cfRule type="cellIs" priority="823" operator="equal" id="{77FDA231-149B-411C-8864-29B1E1377178}">
            <xm:f>Tables!$B$18</xm:f>
            <x14:dxf>
              <fill>
                <patternFill>
                  <bgColor rgb="FFFFC000"/>
                </patternFill>
              </fill>
            </x14:dxf>
          </x14:cfRule>
          <x14:cfRule type="cellIs" priority="824" operator="equal" id="{87342631-3B85-4585-8749-61A574D6E425}">
            <xm:f>Tables!$B$17</xm:f>
            <x14:dxf>
              <fill>
                <patternFill>
                  <bgColor rgb="FFFF0000"/>
                </patternFill>
              </fill>
            </x14:dxf>
          </x14:cfRule>
          <xm:sqref>Q1722</xm:sqref>
        </x14:conditionalFormatting>
        <x14:conditionalFormatting xmlns:xm="http://schemas.microsoft.com/office/excel/2006/main">
          <x14:cfRule type="cellIs" priority="817" operator="equal" id="{787BFAE1-F796-4C42-9069-45B67FCFD17A}">
            <xm:f>Tables!$B$15</xm:f>
            <x14:dxf>
              <fill>
                <patternFill>
                  <bgColor rgb="FFFFFFCC"/>
                </patternFill>
              </fill>
            </x14:dxf>
          </x14:cfRule>
          <x14:cfRule type="cellIs" priority="818" operator="equal" id="{44A4DC91-9DB1-4238-B8AF-79EDDC67E8E4}">
            <xm:f>Tables!$B$16</xm:f>
            <x14:dxf>
              <fill>
                <patternFill>
                  <bgColor rgb="FF92D050"/>
                </patternFill>
              </fill>
            </x14:dxf>
          </x14:cfRule>
          <x14:cfRule type="cellIs" priority="819" operator="equal" id="{4FEA70B8-20A0-4314-BFE3-16469903142F}">
            <xm:f>Tables!$B$18</xm:f>
            <x14:dxf>
              <fill>
                <patternFill>
                  <bgColor rgb="FFFFC000"/>
                </patternFill>
              </fill>
            </x14:dxf>
          </x14:cfRule>
          <x14:cfRule type="cellIs" priority="820" operator="equal" id="{A641E058-6181-49ED-BCAA-0E073EFD4C05}">
            <xm:f>Tables!$B$17</xm:f>
            <x14:dxf>
              <fill>
                <patternFill>
                  <bgColor rgb="FFFF0000"/>
                </patternFill>
              </fill>
            </x14:dxf>
          </x14:cfRule>
          <xm:sqref>M1722</xm:sqref>
        </x14:conditionalFormatting>
        <x14:conditionalFormatting xmlns:xm="http://schemas.microsoft.com/office/excel/2006/main">
          <x14:cfRule type="cellIs" priority="813" operator="equal" id="{A1ECB440-4FA9-4640-A6E5-BA599E867C4B}">
            <xm:f>Tables!$B$15</xm:f>
            <x14:dxf>
              <fill>
                <patternFill>
                  <bgColor rgb="FFFFFFCC"/>
                </patternFill>
              </fill>
            </x14:dxf>
          </x14:cfRule>
          <x14:cfRule type="cellIs" priority="814" operator="equal" id="{8505DC26-65B2-443C-8346-DC8FACBC2924}">
            <xm:f>Tables!$B$16</xm:f>
            <x14:dxf>
              <fill>
                <patternFill>
                  <bgColor rgb="FF92D050"/>
                </patternFill>
              </fill>
            </x14:dxf>
          </x14:cfRule>
          <x14:cfRule type="cellIs" priority="815" operator="equal" id="{F822CB99-27B9-4C9A-BF7E-367D7301D504}">
            <xm:f>Tables!$B$18</xm:f>
            <x14:dxf>
              <fill>
                <patternFill>
                  <bgColor rgb="FFFFC000"/>
                </patternFill>
              </fill>
            </x14:dxf>
          </x14:cfRule>
          <x14:cfRule type="cellIs" priority="816" operator="equal" id="{6834B284-8DAB-4754-8905-A24C44B88DC7}">
            <xm:f>Tables!$B$17</xm:f>
            <x14:dxf>
              <fill>
                <patternFill>
                  <bgColor rgb="FFFF0000"/>
                </patternFill>
              </fill>
            </x14:dxf>
          </x14:cfRule>
          <xm:sqref>M1749</xm:sqref>
        </x14:conditionalFormatting>
        <x14:conditionalFormatting xmlns:xm="http://schemas.microsoft.com/office/excel/2006/main">
          <x14:cfRule type="cellIs" priority="809" operator="equal" id="{DB7EAE9E-7C52-4F89-A636-A9FF9CA193FF}">
            <xm:f>Tables!$B$15</xm:f>
            <x14:dxf>
              <fill>
                <patternFill>
                  <bgColor rgb="FFFFFFCC"/>
                </patternFill>
              </fill>
            </x14:dxf>
          </x14:cfRule>
          <x14:cfRule type="cellIs" priority="810" operator="equal" id="{13D521C5-AA77-4880-9A37-3C07443A9D62}">
            <xm:f>Tables!$B$16</xm:f>
            <x14:dxf>
              <fill>
                <patternFill>
                  <bgColor rgb="FF92D050"/>
                </patternFill>
              </fill>
            </x14:dxf>
          </x14:cfRule>
          <x14:cfRule type="cellIs" priority="811" operator="equal" id="{4ECB3A96-16EE-40D4-8E39-EA2B2C46D3BD}">
            <xm:f>Tables!$B$18</xm:f>
            <x14:dxf>
              <fill>
                <patternFill>
                  <bgColor rgb="FFFFC000"/>
                </patternFill>
              </fill>
            </x14:dxf>
          </x14:cfRule>
          <x14:cfRule type="cellIs" priority="812" operator="equal" id="{CAC8053B-A0B2-4F82-9D14-DF1D6412D899}">
            <xm:f>Tables!$B$17</xm:f>
            <x14:dxf>
              <fill>
                <patternFill>
                  <bgColor rgb="FFFF0000"/>
                </patternFill>
              </fill>
            </x14:dxf>
          </x14:cfRule>
          <xm:sqref>Q1749</xm:sqref>
        </x14:conditionalFormatting>
        <x14:conditionalFormatting xmlns:xm="http://schemas.microsoft.com/office/excel/2006/main">
          <x14:cfRule type="cellIs" priority="805" operator="equal" id="{8EA5D316-EED2-44BA-8D44-D797C3896A66}">
            <xm:f>Tables!$B$15</xm:f>
            <x14:dxf>
              <fill>
                <patternFill>
                  <bgColor rgb="FFFFFFCC"/>
                </patternFill>
              </fill>
            </x14:dxf>
          </x14:cfRule>
          <x14:cfRule type="cellIs" priority="806" operator="equal" id="{B43D93BE-30B0-488F-B59F-772B6421C75C}">
            <xm:f>Tables!$B$16</xm:f>
            <x14:dxf>
              <fill>
                <patternFill>
                  <bgColor rgb="FF92D050"/>
                </patternFill>
              </fill>
            </x14:dxf>
          </x14:cfRule>
          <x14:cfRule type="cellIs" priority="807" operator="equal" id="{F2F824A2-DDFC-440E-88D1-365C02A5E0B7}">
            <xm:f>Tables!$B$18</xm:f>
            <x14:dxf>
              <fill>
                <patternFill>
                  <bgColor rgb="FFFFC000"/>
                </patternFill>
              </fill>
            </x14:dxf>
          </x14:cfRule>
          <x14:cfRule type="cellIs" priority="808" operator="equal" id="{18140870-1F78-43C4-9E58-301E3D720BAD}">
            <xm:f>Tables!$B$17</xm:f>
            <x14:dxf>
              <fill>
                <patternFill>
                  <bgColor rgb="FFFF0000"/>
                </patternFill>
              </fill>
            </x14:dxf>
          </x14:cfRule>
          <xm:sqref>Q1759</xm:sqref>
        </x14:conditionalFormatting>
        <x14:conditionalFormatting xmlns:xm="http://schemas.microsoft.com/office/excel/2006/main">
          <x14:cfRule type="cellIs" priority="801" operator="equal" id="{C90AE2A5-53C7-4EA0-8F65-C86C183A3D15}">
            <xm:f>Tables!$B$15</xm:f>
            <x14:dxf>
              <fill>
                <patternFill>
                  <bgColor rgb="FFFFFFCC"/>
                </patternFill>
              </fill>
            </x14:dxf>
          </x14:cfRule>
          <x14:cfRule type="cellIs" priority="802" operator="equal" id="{C3B56FBF-2248-44C5-A022-F4294EF1E4AC}">
            <xm:f>Tables!$B$16</xm:f>
            <x14:dxf>
              <fill>
                <patternFill>
                  <bgColor rgb="FF92D050"/>
                </patternFill>
              </fill>
            </x14:dxf>
          </x14:cfRule>
          <x14:cfRule type="cellIs" priority="803" operator="equal" id="{2227652F-FD0B-40D8-87DD-2A78DA4ECE50}">
            <xm:f>Tables!$B$18</xm:f>
            <x14:dxf>
              <fill>
                <patternFill>
                  <bgColor rgb="FFFFC000"/>
                </patternFill>
              </fill>
            </x14:dxf>
          </x14:cfRule>
          <x14:cfRule type="cellIs" priority="804" operator="equal" id="{845306FF-0932-4D1F-AB34-04C312B276A7}">
            <xm:f>Tables!$B$17</xm:f>
            <x14:dxf>
              <fill>
                <patternFill>
                  <bgColor rgb="FFFF0000"/>
                </patternFill>
              </fill>
            </x14:dxf>
          </x14:cfRule>
          <xm:sqref>M1759</xm:sqref>
        </x14:conditionalFormatting>
        <x14:conditionalFormatting xmlns:xm="http://schemas.microsoft.com/office/excel/2006/main">
          <x14:cfRule type="cellIs" priority="797" operator="equal" id="{1488A92A-42A9-47CB-93F8-75514FC2BB05}">
            <xm:f>Tables!$B$15</xm:f>
            <x14:dxf>
              <fill>
                <patternFill>
                  <bgColor rgb="FFFFFFCC"/>
                </patternFill>
              </fill>
            </x14:dxf>
          </x14:cfRule>
          <x14:cfRule type="cellIs" priority="798" operator="equal" id="{0D3A50B0-1B05-472D-8591-BE1AA40E63E6}">
            <xm:f>Tables!$B$16</xm:f>
            <x14:dxf>
              <fill>
                <patternFill>
                  <bgColor rgb="FF92D050"/>
                </patternFill>
              </fill>
            </x14:dxf>
          </x14:cfRule>
          <x14:cfRule type="cellIs" priority="799" operator="equal" id="{F9098C80-3117-429F-ACC3-594FBA310123}">
            <xm:f>Tables!$B$18</xm:f>
            <x14:dxf>
              <fill>
                <patternFill>
                  <bgColor rgb="FFFFC000"/>
                </patternFill>
              </fill>
            </x14:dxf>
          </x14:cfRule>
          <x14:cfRule type="cellIs" priority="800" operator="equal" id="{BEF4BA69-AA38-4B2B-ACAA-527CD317E4AF}">
            <xm:f>Tables!$B$17</xm:f>
            <x14:dxf>
              <fill>
                <patternFill>
                  <bgColor rgb="FFFF0000"/>
                </patternFill>
              </fill>
            </x14:dxf>
          </x14:cfRule>
          <xm:sqref>M1827</xm:sqref>
        </x14:conditionalFormatting>
        <x14:conditionalFormatting xmlns:xm="http://schemas.microsoft.com/office/excel/2006/main">
          <x14:cfRule type="cellIs" priority="793" operator="equal" id="{AA28B014-3465-4E22-A4F1-A1CD34591FAA}">
            <xm:f>Tables!$B$15</xm:f>
            <x14:dxf>
              <fill>
                <patternFill>
                  <bgColor rgb="FFFFFFCC"/>
                </patternFill>
              </fill>
            </x14:dxf>
          </x14:cfRule>
          <x14:cfRule type="cellIs" priority="794" operator="equal" id="{97229469-478F-4FF1-BE0E-1F6884BAF5CF}">
            <xm:f>Tables!$B$16</xm:f>
            <x14:dxf>
              <fill>
                <patternFill>
                  <bgColor rgb="FF92D050"/>
                </patternFill>
              </fill>
            </x14:dxf>
          </x14:cfRule>
          <x14:cfRule type="cellIs" priority="795" operator="equal" id="{3BECEAB3-2288-42CC-BFC5-2CF38BA3F400}">
            <xm:f>Tables!$B$18</xm:f>
            <x14:dxf>
              <fill>
                <patternFill>
                  <bgColor rgb="FFFFC000"/>
                </patternFill>
              </fill>
            </x14:dxf>
          </x14:cfRule>
          <x14:cfRule type="cellIs" priority="796" operator="equal" id="{970D7500-9784-48D9-82C5-F64D6E658165}">
            <xm:f>Tables!$B$17</xm:f>
            <x14:dxf>
              <fill>
                <patternFill>
                  <bgColor rgb="FFFF0000"/>
                </patternFill>
              </fill>
            </x14:dxf>
          </x14:cfRule>
          <xm:sqref>Q1827</xm:sqref>
        </x14:conditionalFormatting>
        <x14:conditionalFormatting xmlns:xm="http://schemas.microsoft.com/office/excel/2006/main">
          <x14:cfRule type="cellIs" priority="789" operator="equal" id="{7A6C8B59-2D0B-400E-8DCC-D1399EC8E601}">
            <xm:f>Tables!$B$15</xm:f>
            <x14:dxf>
              <fill>
                <patternFill>
                  <bgColor rgb="FFFFFFCC"/>
                </patternFill>
              </fill>
            </x14:dxf>
          </x14:cfRule>
          <x14:cfRule type="cellIs" priority="790" operator="equal" id="{76FCE096-FAA2-429F-BBC9-F1407921D627}">
            <xm:f>Tables!$B$16</xm:f>
            <x14:dxf>
              <fill>
                <patternFill>
                  <bgColor rgb="FF92D050"/>
                </patternFill>
              </fill>
            </x14:dxf>
          </x14:cfRule>
          <x14:cfRule type="cellIs" priority="791" operator="equal" id="{B95CBB8B-0078-4A3E-82CA-71F5F67A6D70}">
            <xm:f>Tables!$B$18</xm:f>
            <x14:dxf>
              <fill>
                <patternFill>
                  <bgColor rgb="FFFFC000"/>
                </patternFill>
              </fill>
            </x14:dxf>
          </x14:cfRule>
          <x14:cfRule type="cellIs" priority="792" operator="equal" id="{EB3B5678-BF00-4DC2-A660-5A3B2E55CAB8}">
            <xm:f>Tables!$B$17</xm:f>
            <x14:dxf>
              <fill>
                <patternFill>
                  <bgColor rgb="FFFF0000"/>
                </patternFill>
              </fill>
            </x14:dxf>
          </x14:cfRule>
          <xm:sqref>Q1837</xm:sqref>
        </x14:conditionalFormatting>
        <x14:conditionalFormatting xmlns:xm="http://schemas.microsoft.com/office/excel/2006/main">
          <x14:cfRule type="cellIs" priority="785" operator="equal" id="{A5BC509D-EB30-4756-816E-F01EC7165176}">
            <xm:f>Tables!$B$15</xm:f>
            <x14:dxf>
              <fill>
                <patternFill>
                  <bgColor rgb="FFFFFFCC"/>
                </patternFill>
              </fill>
            </x14:dxf>
          </x14:cfRule>
          <x14:cfRule type="cellIs" priority="786" operator="equal" id="{F3E00626-A85D-4E8D-9FAD-5EC95C4DED1C}">
            <xm:f>Tables!$B$16</xm:f>
            <x14:dxf>
              <fill>
                <patternFill>
                  <bgColor rgb="FF92D050"/>
                </patternFill>
              </fill>
            </x14:dxf>
          </x14:cfRule>
          <x14:cfRule type="cellIs" priority="787" operator="equal" id="{8632075B-5597-4DB6-A7D8-CEB0740F60FB}">
            <xm:f>Tables!$B$18</xm:f>
            <x14:dxf>
              <fill>
                <patternFill>
                  <bgColor rgb="FFFFC000"/>
                </patternFill>
              </fill>
            </x14:dxf>
          </x14:cfRule>
          <x14:cfRule type="cellIs" priority="788" operator="equal" id="{85B57323-0D4B-4E42-91EB-655D488337B3}">
            <xm:f>Tables!$B$17</xm:f>
            <x14:dxf>
              <fill>
                <patternFill>
                  <bgColor rgb="FFFF0000"/>
                </patternFill>
              </fill>
            </x14:dxf>
          </x14:cfRule>
          <xm:sqref>M1837</xm:sqref>
        </x14:conditionalFormatting>
        <x14:conditionalFormatting xmlns:xm="http://schemas.microsoft.com/office/excel/2006/main">
          <x14:cfRule type="cellIs" priority="781" operator="equal" id="{38B77945-34D1-4389-89CD-50C6B5C784E2}">
            <xm:f>Tables!$B$15</xm:f>
            <x14:dxf>
              <fill>
                <patternFill>
                  <bgColor rgb="FFFFFFCC"/>
                </patternFill>
              </fill>
            </x14:dxf>
          </x14:cfRule>
          <x14:cfRule type="cellIs" priority="782" operator="equal" id="{BABED482-3E53-44EA-9BA1-0337270AD37B}">
            <xm:f>Tables!$B$16</xm:f>
            <x14:dxf>
              <fill>
                <patternFill>
                  <bgColor rgb="FF92D050"/>
                </patternFill>
              </fill>
            </x14:dxf>
          </x14:cfRule>
          <x14:cfRule type="cellIs" priority="783" operator="equal" id="{FF114370-ED36-4E99-B71E-7A8E9CF69CEF}">
            <xm:f>Tables!$B$18</xm:f>
            <x14:dxf>
              <fill>
                <patternFill>
                  <bgColor rgb="FFFFC000"/>
                </patternFill>
              </fill>
            </x14:dxf>
          </x14:cfRule>
          <x14:cfRule type="cellIs" priority="784" operator="equal" id="{0CE36420-4C42-4975-A3D8-84EA2BD37A7E}">
            <xm:f>Tables!$B$17</xm:f>
            <x14:dxf>
              <fill>
                <patternFill>
                  <bgColor rgb="FFFF0000"/>
                </patternFill>
              </fill>
            </x14:dxf>
          </x14:cfRule>
          <xm:sqref>M1848</xm:sqref>
        </x14:conditionalFormatting>
        <x14:conditionalFormatting xmlns:xm="http://schemas.microsoft.com/office/excel/2006/main">
          <x14:cfRule type="cellIs" priority="777" operator="equal" id="{9CB524F9-C0E3-471B-A22C-ACC8FDCB2559}">
            <xm:f>Tables!$B$15</xm:f>
            <x14:dxf>
              <fill>
                <patternFill>
                  <bgColor rgb="FFFFFFCC"/>
                </patternFill>
              </fill>
            </x14:dxf>
          </x14:cfRule>
          <x14:cfRule type="cellIs" priority="778" operator="equal" id="{5EDD3396-9314-4480-80B7-F9372BDC11B9}">
            <xm:f>Tables!$B$16</xm:f>
            <x14:dxf>
              <fill>
                <patternFill>
                  <bgColor rgb="FF92D050"/>
                </patternFill>
              </fill>
            </x14:dxf>
          </x14:cfRule>
          <x14:cfRule type="cellIs" priority="779" operator="equal" id="{8111C9F3-9204-44BC-A013-11F286CECF37}">
            <xm:f>Tables!$B$18</xm:f>
            <x14:dxf>
              <fill>
                <patternFill>
                  <bgColor rgb="FFFFC000"/>
                </patternFill>
              </fill>
            </x14:dxf>
          </x14:cfRule>
          <x14:cfRule type="cellIs" priority="780" operator="equal" id="{7AC24AD4-439E-4A64-98C7-848A7A00F166}">
            <xm:f>Tables!$B$17</xm:f>
            <x14:dxf>
              <fill>
                <patternFill>
                  <bgColor rgb="FFFF0000"/>
                </patternFill>
              </fill>
            </x14:dxf>
          </x14:cfRule>
          <xm:sqref>Q1848</xm:sqref>
        </x14:conditionalFormatting>
        <x14:conditionalFormatting xmlns:xm="http://schemas.microsoft.com/office/excel/2006/main">
          <x14:cfRule type="cellIs" priority="773" operator="equal" id="{2B414C19-C0AD-4BCB-B4D0-3CF6377E6757}">
            <xm:f>Tables!$B$15</xm:f>
            <x14:dxf>
              <fill>
                <patternFill>
                  <bgColor rgb="FFFFFFCC"/>
                </patternFill>
              </fill>
            </x14:dxf>
          </x14:cfRule>
          <x14:cfRule type="cellIs" priority="774" operator="equal" id="{16D2D7A6-8FDC-4201-B62A-CA7D16D41436}">
            <xm:f>Tables!$B$16</xm:f>
            <x14:dxf>
              <fill>
                <patternFill>
                  <bgColor rgb="FF92D050"/>
                </patternFill>
              </fill>
            </x14:dxf>
          </x14:cfRule>
          <x14:cfRule type="cellIs" priority="775" operator="equal" id="{E6DBA77D-7DB2-4BF0-BF88-223CB4B82853}">
            <xm:f>Tables!$B$18</xm:f>
            <x14:dxf>
              <fill>
                <patternFill>
                  <bgColor rgb="FFFFC000"/>
                </patternFill>
              </fill>
            </x14:dxf>
          </x14:cfRule>
          <x14:cfRule type="cellIs" priority="776" operator="equal" id="{B57D8C3B-0206-4D46-88BF-4D04E5AF9BBF}">
            <xm:f>Tables!$B$17</xm:f>
            <x14:dxf>
              <fill>
                <patternFill>
                  <bgColor rgb="FFFF0000"/>
                </patternFill>
              </fill>
            </x14:dxf>
          </x14:cfRule>
          <xm:sqref>Q1881</xm:sqref>
        </x14:conditionalFormatting>
        <x14:conditionalFormatting xmlns:xm="http://schemas.microsoft.com/office/excel/2006/main">
          <x14:cfRule type="cellIs" priority="769" operator="equal" id="{813728C4-5EDB-4CB6-A7D1-CA8F68F96EA0}">
            <xm:f>Tables!$B$15</xm:f>
            <x14:dxf>
              <fill>
                <patternFill>
                  <bgColor rgb="FFFFFFCC"/>
                </patternFill>
              </fill>
            </x14:dxf>
          </x14:cfRule>
          <x14:cfRule type="cellIs" priority="770" operator="equal" id="{C3A4A3F3-749F-49EB-96D0-74213F2D555D}">
            <xm:f>Tables!$B$16</xm:f>
            <x14:dxf>
              <fill>
                <patternFill>
                  <bgColor rgb="FF92D050"/>
                </patternFill>
              </fill>
            </x14:dxf>
          </x14:cfRule>
          <x14:cfRule type="cellIs" priority="771" operator="equal" id="{B8602301-8395-4871-AE6A-88E9BD37374C}">
            <xm:f>Tables!$B$18</xm:f>
            <x14:dxf>
              <fill>
                <patternFill>
                  <bgColor rgb="FFFFC000"/>
                </patternFill>
              </fill>
            </x14:dxf>
          </x14:cfRule>
          <x14:cfRule type="cellIs" priority="772" operator="equal" id="{B2B430BC-4B71-4FC7-9CF4-41A863A754A3}">
            <xm:f>Tables!$B$17</xm:f>
            <x14:dxf>
              <fill>
                <patternFill>
                  <bgColor rgb="FFFF0000"/>
                </patternFill>
              </fill>
            </x14:dxf>
          </x14:cfRule>
          <xm:sqref>M1881</xm:sqref>
        </x14:conditionalFormatting>
        <x14:conditionalFormatting xmlns:xm="http://schemas.microsoft.com/office/excel/2006/main">
          <x14:cfRule type="cellIs" priority="765" operator="equal" id="{360735BA-79EF-41C4-8B04-1F20D1E61C25}">
            <xm:f>Tables!$B$15</xm:f>
            <x14:dxf>
              <fill>
                <patternFill>
                  <bgColor rgb="FFFFFFCC"/>
                </patternFill>
              </fill>
            </x14:dxf>
          </x14:cfRule>
          <x14:cfRule type="cellIs" priority="766" operator="equal" id="{8591CFA1-FA7D-4D84-B769-1A0C1F4A03C1}">
            <xm:f>Tables!$B$16</xm:f>
            <x14:dxf>
              <fill>
                <patternFill>
                  <bgColor rgb="FF92D050"/>
                </patternFill>
              </fill>
            </x14:dxf>
          </x14:cfRule>
          <x14:cfRule type="cellIs" priority="767" operator="equal" id="{76C5BEA4-8930-419A-98A5-00A4AD8A5BDE}">
            <xm:f>Tables!$B$18</xm:f>
            <x14:dxf>
              <fill>
                <patternFill>
                  <bgColor rgb="FFFFC000"/>
                </patternFill>
              </fill>
            </x14:dxf>
          </x14:cfRule>
          <x14:cfRule type="cellIs" priority="768" operator="equal" id="{0B7F672F-673E-402E-ADD0-544394F68808}">
            <xm:f>Tables!$B$17</xm:f>
            <x14:dxf>
              <fill>
                <patternFill>
                  <bgColor rgb="FFFF0000"/>
                </patternFill>
              </fill>
            </x14:dxf>
          </x14:cfRule>
          <xm:sqref>M1890</xm:sqref>
        </x14:conditionalFormatting>
        <x14:conditionalFormatting xmlns:xm="http://schemas.microsoft.com/office/excel/2006/main">
          <x14:cfRule type="cellIs" priority="761" operator="equal" id="{D946397D-9D0E-4CF3-AA94-95C43503F755}">
            <xm:f>Tables!$B$15</xm:f>
            <x14:dxf>
              <fill>
                <patternFill>
                  <bgColor rgb="FFFFFFCC"/>
                </patternFill>
              </fill>
            </x14:dxf>
          </x14:cfRule>
          <x14:cfRule type="cellIs" priority="762" operator="equal" id="{29AEB96B-1277-4021-8DED-8FE62136D408}">
            <xm:f>Tables!$B$16</xm:f>
            <x14:dxf>
              <fill>
                <patternFill>
                  <bgColor rgb="FF92D050"/>
                </patternFill>
              </fill>
            </x14:dxf>
          </x14:cfRule>
          <x14:cfRule type="cellIs" priority="763" operator="equal" id="{2FBF6C10-D625-44FA-B871-913DDDDD9F0B}">
            <xm:f>Tables!$B$18</xm:f>
            <x14:dxf>
              <fill>
                <patternFill>
                  <bgColor rgb="FFFFC000"/>
                </patternFill>
              </fill>
            </x14:dxf>
          </x14:cfRule>
          <x14:cfRule type="cellIs" priority="764" operator="equal" id="{35D5193B-D560-4511-9325-6E6CB9A98314}">
            <xm:f>Tables!$B$17</xm:f>
            <x14:dxf>
              <fill>
                <patternFill>
                  <bgColor rgb="FFFF0000"/>
                </patternFill>
              </fill>
            </x14:dxf>
          </x14:cfRule>
          <xm:sqref>Q1890</xm:sqref>
        </x14:conditionalFormatting>
        <x14:conditionalFormatting xmlns:xm="http://schemas.microsoft.com/office/excel/2006/main">
          <x14:cfRule type="cellIs" priority="757" operator="equal" id="{172843E3-F1AA-49C7-9409-F9E9E8243F22}">
            <xm:f>Tables!$B$15</xm:f>
            <x14:dxf>
              <fill>
                <patternFill>
                  <bgColor rgb="FFFFFFCC"/>
                </patternFill>
              </fill>
            </x14:dxf>
          </x14:cfRule>
          <x14:cfRule type="cellIs" priority="758" operator="equal" id="{9D06CA9B-D597-481F-A4F7-185CEAF90F03}">
            <xm:f>Tables!$B$16</xm:f>
            <x14:dxf>
              <fill>
                <patternFill>
                  <bgColor rgb="FF92D050"/>
                </patternFill>
              </fill>
            </x14:dxf>
          </x14:cfRule>
          <x14:cfRule type="cellIs" priority="759" operator="equal" id="{172E2664-BAC3-4266-A68D-00866E35F706}">
            <xm:f>Tables!$B$18</xm:f>
            <x14:dxf>
              <fill>
                <patternFill>
                  <bgColor rgb="FFFFC000"/>
                </patternFill>
              </fill>
            </x14:dxf>
          </x14:cfRule>
          <x14:cfRule type="cellIs" priority="760" operator="equal" id="{DB432654-28D0-449E-9437-FC56F5070032}">
            <xm:f>Tables!$B$17</xm:f>
            <x14:dxf>
              <fill>
                <patternFill>
                  <bgColor rgb="FFFF0000"/>
                </patternFill>
              </fill>
            </x14:dxf>
          </x14:cfRule>
          <xm:sqref>Q1899</xm:sqref>
        </x14:conditionalFormatting>
        <x14:conditionalFormatting xmlns:xm="http://schemas.microsoft.com/office/excel/2006/main">
          <x14:cfRule type="cellIs" priority="753" operator="equal" id="{96CA1085-B18F-422A-ADD3-B8D89F393A51}">
            <xm:f>Tables!$B$15</xm:f>
            <x14:dxf>
              <fill>
                <patternFill>
                  <bgColor rgb="FFFFFFCC"/>
                </patternFill>
              </fill>
            </x14:dxf>
          </x14:cfRule>
          <x14:cfRule type="cellIs" priority="754" operator="equal" id="{3391A9FB-049F-418A-A80B-C746A4103853}">
            <xm:f>Tables!$B$16</xm:f>
            <x14:dxf>
              <fill>
                <patternFill>
                  <bgColor rgb="FF92D050"/>
                </patternFill>
              </fill>
            </x14:dxf>
          </x14:cfRule>
          <x14:cfRule type="cellIs" priority="755" operator="equal" id="{BC504F18-E29B-4A0D-9AC3-C440B768ECDC}">
            <xm:f>Tables!$B$18</xm:f>
            <x14:dxf>
              <fill>
                <patternFill>
                  <bgColor rgb="FFFFC000"/>
                </patternFill>
              </fill>
            </x14:dxf>
          </x14:cfRule>
          <x14:cfRule type="cellIs" priority="756" operator="equal" id="{7BAB95EA-CAA5-4EE8-A883-CB0C660E8BE5}">
            <xm:f>Tables!$B$17</xm:f>
            <x14:dxf>
              <fill>
                <patternFill>
                  <bgColor rgb="FFFF0000"/>
                </patternFill>
              </fill>
            </x14:dxf>
          </x14:cfRule>
          <xm:sqref>M1899</xm:sqref>
        </x14:conditionalFormatting>
        <x14:conditionalFormatting xmlns:xm="http://schemas.microsoft.com/office/excel/2006/main">
          <x14:cfRule type="cellIs" priority="749" operator="equal" id="{FE41180B-EE70-4EC4-AEF5-AF6325FB1413}">
            <xm:f>Tables!$B$15</xm:f>
            <x14:dxf>
              <fill>
                <patternFill>
                  <bgColor rgb="FFFFFFCC"/>
                </patternFill>
              </fill>
            </x14:dxf>
          </x14:cfRule>
          <x14:cfRule type="cellIs" priority="750" operator="equal" id="{28071BFA-E4FC-4AFB-884D-078A78562873}">
            <xm:f>Tables!$B$16</xm:f>
            <x14:dxf>
              <fill>
                <patternFill>
                  <bgColor rgb="FF92D050"/>
                </patternFill>
              </fill>
            </x14:dxf>
          </x14:cfRule>
          <x14:cfRule type="cellIs" priority="751" operator="equal" id="{56977660-1B51-4C39-AA39-429FC672FA99}">
            <xm:f>Tables!$B$18</xm:f>
            <x14:dxf>
              <fill>
                <patternFill>
                  <bgColor rgb="FFFFC000"/>
                </patternFill>
              </fill>
            </x14:dxf>
          </x14:cfRule>
          <x14:cfRule type="cellIs" priority="752" operator="equal" id="{16CF17A6-6683-4638-B965-B78D4A16F3D8}">
            <xm:f>Tables!$B$17</xm:f>
            <x14:dxf>
              <fill>
                <patternFill>
                  <bgColor rgb="FFFF0000"/>
                </patternFill>
              </fill>
            </x14:dxf>
          </x14:cfRule>
          <xm:sqref>M1941</xm:sqref>
        </x14:conditionalFormatting>
        <x14:conditionalFormatting xmlns:xm="http://schemas.microsoft.com/office/excel/2006/main">
          <x14:cfRule type="cellIs" priority="745" operator="equal" id="{418A463C-4D79-4AB7-99CB-A4552A7DCF19}">
            <xm:f>Tables!$B$15</xm:f>
            <x14:dxf>
              <fill>
                <patternFill>
                  <bgColor rgb="FFFFFFCC"/>
                </patternFill>
              </fill>
            </x14:dxf>
          </x14:cfRule>
          <x14:cfRule type="cellIs" priority="746" operator="equal" id="{B2F78AA4-4DDD-4C7A-BDDE-2F734B7E8C51}">
            <xm:f>Tables!$B$16</xm:f>
            <x14:dxf>
              <fill>
                <patternFill>
                  <bgColor rgb="FF92D050"/>
                </patternFill>
              </fill>
            </x14:dxf>
          </x14:cfRule>
          <x14:cfRule type="cellIs" priority="747" operator="equal" id="{CB515872-A734-425D-A62C-7DB04FB32598}">
            <xm:f>Tables!$B$18</xm:f>
            <x14:dxf>
              <fill>
                <patternFill>
                  <bgColor rgb="FFFFC000"/>
                </patternFill>
              </fill>
            </x14:dxf>
          </x14:cfRule>
          <x14:cfRule type="cellIs" priority="748" operator="equal" id="{A5215141-4916-4B5B-A062-67EC64B17401}">
            <xm:f>Tables!$B$17</xm:f>
            <x14:dxf>
              <fill>
                <patternFill>
                  <bgColor rgb="FFFF0000"/>
                </patternFill>
              </fill>
            </x14:dxf>
          </x14:cfRule>
          <xm:sqref>Q1941</xm:sqref>
        </x14:conditionalFormatting>
        <x14:conditionalFormatting xmlns:xm="http://schemas.microsoft.com/office/excel/2006/main">
          <x14:cfRule type="cellIs" priority="741" operator="equal" id="{431D3E02-F56F-4532-886D-A53BE1757816}">
            <xm:f>Tables!$B$15</xm:f>
            <x14:dxf>
              <fill>
                <patternFill>
                  <bgColor rgb="FFFFFFCC"/>
                </patternFill>
              </fill>
            </x14:dxf>
          </x14:cfRule>
          <x14:cfRule type="cellIs" priority="742" operator="equal" id="{5011BCBC-FFE9-414B-ADAE-6390414EAC0D}">
            <xm:f>Tables!$B$16</xm:f>
            <x14:dxf>
              <fill>
                <patternFill>
                  <bgColor rgb="FF92D050"/>
                </patternFill>
              </fill>
            </x14:dxf>
          </x14:cfRule>
          <x14:cfRule type="cellIs" priority="743" operator="equal" id="{8912890C-A222-4D38-AB2F-CAB6D00C1B7E}">
            <xm:f>Tables!$B$18</xm:f>
            <x14:dxf>
              <fill>
                <patternFill>
                  <bgColor rgb="FFFFC000"/>
                </patternFill>
              </fill>
            </x14:dxf>
          </x14:cfRule>
          <x14:cfRule type="cellIs" priority="744" operator="equal" id="{CE4B22AB-D6E3-44C7-A83C-7D52CE9227E5}">
            <xm:f>Tables!$B$17</xm:f>
            <x14:dxf>
              <fill>
                <patternFill>
                  <bgColor rgb="FFFF0000"/>
                </patternFill>
              </fill>
            </x14:dxf>
          </x14:cfRule>
          <xm:sqref>Q1951</xm:sqref>
        </x14:conditionalFormatting>
        <x14:conditionalFormatting xmlns:xm="http://schemas.microsoft.com/office/excel/2006/main">
          <x14:cfRule type="cellIs" priority="737" operator="equal" id="{EDAEB4D8-294B-4926-885E-977870339AB4}">
            <xm:f>Tables!$B$15</xm:f>
            <x14:dxf>
              <fill>
                <patternFill>
                  <bgColor rgb="FFFFFFCC"/>
                </patternFill>
              </fill>
            </x14:dxf>
          </x14:cfRule>
          <x14:cfRule type="cellIs" priority="738" operator="equal" id="{E44F1E5A-5CA9-4384-A016-A342A29E3E05}">
            <xm:f>Tables!$B$16</xm:f>
            <x14:dxf>
              <fill>
                <patternFill>
                  <bgColor rgb="FF92D050"/>
                </patternFill>
              </fill>
            </x14:dxf>
          </x14:cfRule>
          <x14:cfRule type="cellIs" priority="739" operator="equal" id="{CF0DBA15-F52A-4D08-82EE-69712795E38B}">
            <xm:f>Tables!$B$18</xm:f>
            <x14:dxf>
              <fill>
                <patternFill>
                  <bgColor rgb="FFFFC000"/>
                </patternFill>
              </fill>
            </x14:dxf>
          </x14:cfRule>
          <x14:cfRule type="cellIs" priority="740" operator="equal" id="{A0CF0EDF-342C-4B45-98D8-DAAD0196C2E0}">
            <xm:f>Tables!$B$17</xm:f>
            <x14:dxf>
              <fill>
                <patternFill>
                  <bgColor rgb="FFFF0000"/>
                </patternFill>
              </fill>
            </x14:dxf>
          </x14:cfRule>
          <xm:sqref>M1951</xm:sqref>
        </x14:conditionalFormatting>
        <x14:conditionalFormatting xmlns:xm="http://schemas.microsoft.com/office/excel/2006/main">
          <x14:cfRule type="cellIs" priority="733" operator="equal" id="{ECA659AB-0344-4871-AB8E-A8C68FB47A09}">
            <xm:f>Tables!$B$15</xm:f>
            <x14:dxf>
              <fill>
                <patternFill>
                  <bgColor rgb="FFFFFFCC"/>
                </patternFill>
              </fill>
            </x14:dxf>
          </x14:cfRule>
          <x14:cfRule type="cellIs" priority="734" operator="equal" id="{54614FBB-1581-4594-92F4-BD6CB1A514DC}">
            <xm:f>Tables!$B$16</xm:f>
            <x14:dxf>
              <fill>
                <patternFill>
                  <bgColor rgb="FF92D050"/>
                </patternFill>
              </fill>
            </x14:dxf>
          </x14:cfRule>
          <x14:cfRule type="cellIs" priority="735" operator="equal" id="{A5692014-F779-411C-B84F-C1A23A08464E}">
            <xm:f>Tables!$B$18</xm:f>
            <x14:dxf>
              <fill>
                <patternFill>
                  <bgColor rgb="FFFFC000"/>
                </patternFill>
              </fill>
            </x14:dxf>
          </x14:cfRule>
          <x14:cfRule type="cellIs" priority="736" operator="equal" id="{8EE3E360-14CF-4521-9C47-DE6CA6EBBF1C}">
            <xm:f>Tables!$B$17</xm:f>
            <x14:dxf>
              <fill>
                <patternFill>
                  <bgColor rgb="FFFF0000"/>
                </patternFill>
              </fill>
            </x14:dxf>
          </x14:cfRule>
          <xm:sqref>M1998</xm:sqref>
        </x14:conditionalFormatting>
        <x14:conditionalFormatting xmlns:xm="http://schemas.microsoft.com/office/excel/2006/main">
          <x14:cfRule type="cellIs" priority="729" operator="equal" id="{9E8D354A-E2AE-4722-812E-8487051B108C}">
            <xm:f>Tables!$B$15</xm:f>
            <x14:dxf>
              <fill>
                <patternFill>
                  <bgColor rgb="FFFFFFCC"/>
                </patternFill>
              </fill>
            </x14:dxf>
          </x14:cfRule>
          <x14:cfRule type="cellIs" priority="730" operator="equal" id="{D01E6C43-172A-47D3-81D5-3D6EEB756B91}">
            <xm:f>Tables!$B$16</xm:f>
            <x14:dxf>
              <fill>
                <patternFill>
                  <bgColor rgb="FF92D050"/>
                </patternFill>
              </fill>
            </x14:dxf>
          </x14:cfRule>
          <x14:cfRule type="cellIs" priority="731" operator="equal" id="{602995E7-D414-4546-BB2D-8FFE75EC2720}">
            <xm:f>Tables!$B$18</xm:f>
            <x14:dxf>
              <fill>
                <patternFill>
                  <bgColor rgb="FFFFC000"/>
                </patternFill>
              </fill>
            </x14:dxf>
          </x14:cfRule>
          <x14:cfRule type="cellIs" priority="732" operator="equal" id="{53E1A701-0ED0-4FFA-A011-178682A31C4E}">
            <xm:f>Tables!$B$17</xm:f>
            <x14:dxf>
              <fill>
                <patternFill>
                  <bgColor rgb="FFFF0000"/>
                </patternFill>
              </fill>
            </x14:dxf>
          </x14:cfRule>
          <xm:sqref>Q1998</xm:sqref>
        </x14:conditionalFormatting>
        <x14:conditionalFormatting xmlns:xm="http://schemas.microsoft.com/office/excel/2006/main">
          <x14:cfRule type="cellIs" priority="725" operator="equal" id="{C3C0456E-700C-4875-8F7E-21B0AD3D294B}">
            <xm:f>Tables!$B$15</xm:f>
            <x14:dxf>
              <fill>
                <patternFill>
                  <bgColor rgb="FFFFFFCC"/>
                </patternFill>
              </fill>
            </x14:dxf>
          </x14:cfRule>
          <x14:cfRule type="cellIs" priority="726" operator="equal" id="{73221391-EBFD-44D0-8EA8-EAAA86021A60}">
            <xm:f>Tables!$B$16</xm:f>
            <x14:dxf>
              <fill>
                <patternFill>
                  <bgColor rgb="FF92D050"/>
                </patternFill>
              </fill>
            </x14:dxf>
          </x14:cfRule>
          <x14:cfRule type="cellIs" priority="727" operator="equal" id="{2C072D48-3B18-4D60-85EC-1BC42E500EB9}">
            <xm:f>Tables!$B$18</xm:f>
            <x14:dxf>
              <fill>
                <patternFill>
                  <bgColor rgb="FFFFC000"/>
                </patternFill>
              </fill>
            </x14:dxf>
          </x14:cfRule>
          <x14:cfRule type="cellIs" priority="728" operator="equal" id="{430CA387-3422-4A97-85F8-D80B0C5019C7}">
            <xm:f>Tables!$B$17</xm:f>
            <x14:dxf>
              <fill>
                <patternFill>
                  <bgColor rgb="FFFF0000"/>
                </patternFill>
              </fill>
            </x14:dxf>
          </x14:cfRule>
          <xm:sqref>Q2003</xm:sqref>
        </x14:conditionalFormatting>
        <x14:conditionalFormatting xmlns:xm="http://schemas.microsoft.com/office/excel/2006/main">
          <x14:cfRule type="cellIs" priority="721" operator="equal" id="{422783FF-9CDA-46E4-AA3F-D42D4BC99D18}">
            <xm:f>Tables!$B$15</xm:f>
            <x14:dxf>
              <fill>
                <patternFill>
                  <bgColor rgb="FFFFFFCC"/>
                </patternFill>
              </fill>
            </x14:dxf>
          </x14:cfRule>
          <x14:cfRule type="cellIs" priority="722" operator="equal" id="{55262DF0-59DE-46F5-A559-555D4BDA9643}">
            <xm:f>Tables!$B$16</xm:f>
            <x14:dxf>
              <fill>
                <patternFill>
                  <bgColor rgb="FF92D050"/>
                </patternFill>
              </fill>
            </x14:dxf>
          </x14:cfRule>
          <x14:cfRule type="cellIs" priority="723" operator="equal" id="{8B665E8D-07AB-41F8-B7B6-2C25723295F3}">
            <xm:f>Tables!$B$18</xm:f>
            <x14:dxf>
              <fill>
                <patternFill>
                  <bgColor rgb="FFFFC000"/>
                </patternFill>
              </fill>
            </x14:dxf>
          </x14:cfRule>
          <x14:cfRule type="cellIs" priority="724" operator="equal" id="{840FA386-5FEF-44DC-A724-6B245D00A6FB}">
            <xm:f>Tables!$B$17</xm:f>
            <x14:dxf>
              <fill>
                <patternFill>
                  <bgColor rgb="FFFF0000"/>
                </patternFill>
              </fill>
            </x14:dxf>
          </x14:cfRule>
          <xm:sqref>M2003</xm:sqref>
        </x14:conditionalFormatting>
        <x14:conditionalFormatting xmlns:xm="http://schemas.microsoft.com/office/excel/2006/main">
          <x14:cfRule type="cellIs" priority="717" operator="equal" id="{369C3E44-9ED4-4283-B49D-5483101C3688}">
            <xm:f>Tables!$B$15</xm:f>
            <x14:dxf>
              <fill>
                <patternFill>
                  <bgColor rgb="FFFFFFCC"/>
                </patternFill>
              </fill>
            </x14:dxf>
          </x14:cfRule>
          <x14:cfRule type="cellIs" priority="718" operator="equal" id="{E7ECD744-7F15-4D03-A68E-B31ED4B7B6A3}">
            <xm:f>Tables!$B$16</xm:f>
            <x14:dxf>
              <fill>
                <patternFill>
                  <bgColor rgb="FF92D050"/>
                </patternFill>
              </fill>
            </x14:dxf>
          </x14:cfRule>
          <x14:cfRule type="cellIs" priority="719" operator="equal" id="{7AAED5B9-A914-449E-B1AC-CF5D9BFEB0FC}">
            <xm:f>Tables!$B$18</xm:f>
            <x14:dxf>
              <fill>
                <patternFill>
                  <bgColor rgb="FFFFC000"/>
                </patternFill>
              </fill>
            </x14:dxf>
          </x14:cfRule>
          <x14:cfRule type="cellIs" priority="720" operator="equal" id="{010AEBEF-A0B8-4EEE-B139-FFCB2AC767D9}">
            <xm:f>Tables!$B$17</xm:f>
            <x14:dxf>
              <fill>
                <patternFill>
                  <bgColor rgb="FFFF0000"/>
                </patternFill>
              </fill>
            </x14:dxf>
          </x14:cfRule>
          <xm:sqref>M2008</xm:sqref>
        </x14:conditionalFormatting>
        <x14:conditionalFormatting xmlns:xm="http://schemas.microsoft.com/office/excel/2006/main">
          <x14:cfRule type="cellIs" priority="713" operator="equal" id="{D36C8D42-6AB2-4500-B92C-93C4E339E6FD}">
            <xm:f>Tables!$B$15</xm:f>
            <x14:dxf>
              <fill>
                <patternFill>
                  <bgColor rgb="FFFFFFCC"/>
                </patternFill>
              </fill>
            </x14:dxf>
          </x14:cfRule>
          <x14:cfRule type="cellIs" priority="714" operator="equal" id="{82E2E044-2289-4BD3-B52D-B19ACD7B73FE}">
            <xm:f>Tables!$B$16</xm:f>
            <x14:dxf>
              <fill>
                <patternFill>
                  <bgColor rgb="FF92D050"/>
                </patternFill>
              </fill>
            </x14:dxf>
          </x14:cfRule>
          <x14:cfRule type="cellIs" priority="715" operator="equal" id="{0C52E928-5B56-43EC-9E0E-4B172DDC72E1}">
            <xm:f>Tables!$B$18</xm:f>
            <x14:dxf>
              <fill>
                <patternFill>
                  <bgColor rgb="FFFFC000"/>
                </patternFill>
              </fill>
            </x14:dxf>
          </x14:cfRule>
          <x14:cfRule type="cellIs" priority="716" operator="equal" id="{0AAE5F65-F87C-4881-9965-7F313E8C8906}">
            <xm:f>Tables!$B$17</xm:f>
            <x14:dxf>
              <fill>
                <patternFill>
                  <bgColor rgb="FFFF0000"/>
                </patternFill>
              </fill>
            </x14:dxf>
          </x14:cfRule>
          <xm:sqref>Q2008</xm:sqref>
        </x14:conditionalFormatting>
        <x14:conditionalFormatting xmlns:xm="http://schemas.microsoft.com/office/excel/2006/main">
          <x14:cfRule type="cellIs" priority="709" operator="equal" id="{C964CF38-3EFD-4FE9-A965-804E501938CC}">
            <xm:f>Tables!$B$15</xm:f>
            <x14:dxf>
              <fill>
                <patternFill>
                  <bgColor rgb="FFFFFFCC"/>
                </patternFill>
              </fill>
            </x14:dxf>
          </x14:cfRule>
          <x14:cfRule type="cellIs" priority="710" operator="equal" id="{2287961E-B182-4C14-AD57-9B4F06095ECA}">
            <xm:f>Tables!$B$16</xm:f>
            <x14:dxf>
              <fill>
                <patternFill>
                  <bgColor rgb="FF92D050"/>
                </patternFill>
              </fill>
            </x14:dxf>
          </x14:cfRule>
          <x14:cfRule type="cellIs" priority="711" operator="equal" id="{E2F16447-6819-4E09-98ED-A7F997E997D2}">
            <xm:f>Tables!$B$18</xm:f>
            <x14:dxf>
              <fill>
                <patternFill>
                  <bgColor rgb="FFFFC000"/>
                </patternFill>
              </fill>
            </x14:dxf>
          </x14:cfRule>
          <x14:cfRule type="cellIs" priority="712" operator="equal" id="{8AF014C1-28B1-4953-B2C3-AC5ABAA1E39E}">
            <xm:f>Tables!$B$17</xm:f>
            <x14:dxf>
              <fill>
                <patternFill>
                  <bgColor rgb="FFFF0000"/>
                </patternFill>
              </fill>
            </x14:dxf>
          </x14:cfRule>
          <xm:sqref>Q2013</xm:sqref>
        </x14:conditionalFormatting>
        <x14:conditionalFormatting xmlns:xm="http://schemas.microsoft.com/office/excel/2006/main">
          <x14:cfRule type="cellIs" priority="705" operator="equal" id="{9B8BF08D-696B-423E-8B13-C90B427E1119}">
            <xm:f>Tables!$B$15</xm:f>
            <x14:dxf>
              <fill>
                <patternFill>
                  <bgColor rgb="FFFFFFCC"/>
                </patternFill>
              </fill>
            </x14:dxf>
          </x14:cfRule>
          <x14:cfRule type="cellIs" priority="706" operator="equal" id="{F957DC10-4FAB-44A6-A6FA-79710B59389C}">
            <xm:f>Tables!$B$16</xm:f>
            <x14:dxf>
              <fill>
                <patternFill>
                  <bgColor rgb="FF92D050"/>
                </patternFill>
              </fill>
            </x14:dxf>
          </x14:cfRule>
          <x14:cfRule type="cellIs" priority="707" operator="equal" id="{3D9BF9DE-1C60-448D-94F2-6299EE4E0E04}">
            <xm:f>Tables!$B$18</xm:f>
            <x14:dxf>
              <fill>
                <patternFill>
                  <bgColor rgb="FFFFC000"/>
                </patternFill>
              </fill>
            </x14:dxf>
          </x14:cfRule>
          <x14:cfRule type="cellIs" priority="708" operator="equal" id="{69F640DD-C98C-474C-98D5-9B2EA4ABD082}">
            <xm:f>Tables!$B$17</xm:f>
            <x14:dxf>
              <fill>
                <patternFill>
                  <bgColor rgb="FFFF0000"/>
                </patternFill>
              </fill>
            </x14:dxf>
          </x14:cfRule>
          <xm:sqref>M2013</xm:sqref>
        </x14:conditionalFormatting>
        <x14:conditionalFormatting xmlns:xm="http://schemas.microsoft.com/office/excel/2006/main">
          <x14:cfRule type="cellIs" priority="701" operator="equal" id="{6C498394-160F-42A3-8AC1-722BAB6CE02B}">
            <xm:f>Tables!$B$15</xm:f>
            <x14:dxf>
              <fill>
                <patternFill>
                  <bgColor rgb="FFFFFFCC"/>
                </patternFill>
              </fill>
            </x14:dxf>
          </x14:cfRule>
          <x14:cfRule type="cellIs" priority="702" operator="equal" id="{C803946A-DE3C-4BB8-B744-8B3BC2606B6F}">
            <xm:f>Tables!$B$16</xm:f>
            <x14:dxf>
              <fill>
                <patternFill>
                  <bgColor rgb="FF92D050"/>
                </patternFill>
              </fill>
            </x14:dxf>
          </x14:cfRule>
          <x14:cfRule type="cellIs" priority="703" operator="equal" id="{91B15B62-874A-4DF1-9322-323A85346CA5}">
            <xm:f>Tables!$B$18</xm:f>
            <x14:dxf>
              <fill>
                <patternFill>
                  <bgColor rgb="FFFFC000"/>
                </patternFill>
              </fill>
            </x14:dxf>
          </x14:cfRule>
          <x14:cfRule type="cellIs" priority="704" operator="equal" id="{3BDF2729-4F48-4529-AB44-2A74B1BD6BF5}">
            <xm:f>Tables!$B$17</xm:f>
            <x14:dxf>
              <fill>
                <patternFill>
                  <bgColor rgb="FFFF0000"/>
                </patternFill>
              </fill>
            </x14:dxf>
          </x14:cfRule>
          <xm:sqref>M2018</xm:sqref>
        </x14:conditionalFormatting>
        <x14:conditionalFormatting xmlns:xm="http://schemas.microsoft.com/office/excel/2006/main">
          <x14:cfRule type="cellIs" priority="697" operator="equal" id="{D7FCDA4F-52F8-4389-863B-C40477B33C1E}">
            <xm:f>Tables!$B$15</xm:f>
            <x14:dxf>
              <fill>
                <patternFill>
                  <bgColor rgb="FFFFFFCC"/>
                </patternFill>
              </fill>
            </x14:dxf>
          </x14:cfRule>
          <x14:cfRule type="cellIs" priority="698" operator="equal" id="{AE4C939D-CB9D-4C1A-B33A-D91580F56BBC}">
            <xm:f>Tables!$B$16</xm:f>
            <x14:dxf>
              <fill>
                <patternFill>
                  <bgColor rgb="FF92D050"/>
                </patternFill>
              </fill>
            </x14:dxf>
          </x14:cfRule>
          <x14:cfRule type="cellIs" priority="699" operator="equal" id="{EAD3DF10-01E3-47C9-9FA1-86B1C36FDE0B}">
            <xm:f>Tables!$B$18</xm:f>
            <x14:dxf>
              <fill>
                <patternFill>
                  <bgColor rgb="FFFFC000"/>
                </patternFill>
              </fill>
            </x14:dxf>
          </x14:cfRule>
          <x14:cfRule type="cellIs" priority="700" operator="equal" id="{E63365F3-C4E7-47E1-A988-E9643524BC0E}">
            <xm:f>Tables!$B$17</xm:f>
            <x14:dxf>
              <fill>
                <patternFill>
                  <bgColor rgb="FFFF0000"/>
                </patternFill>
              </fill>
            </x14:dxf>
          </x14:cfRule>
          <xm:sqref>Q2018</xm:sqref>
        </x14:conditionalFormatting>
        <x14:conditionalFormatting xmlns:xm="http://schemas.microsoft.com/office/excel/2006/main">
          <x14:cfRule type="cellIs" priority="693" operator="equal" id="{8BEE601B-002C-43AC-A03E-08EFDB757E6A}">
            <xm:f>Tables!$B$15</xm:f>
            <x14:dxf>
              <fill>
                <patternFill>
                  <bgColor rgb="FFFFFFCC"/>
                </patternFill>
              </fill>
            </x14:dxf>
          </x14:cfRule>
          <x14:cfRule type="cellIs" priority="694" operator="equal" id="{DB6BA4BC-FFB6-4634-82E7-E07B0B75C1EA}">
            <xm:f>Tables!$B$16</xm:f>
            <x14:dxf>
              <fill>
                <patternFill>
                  <bgColor rgb="FF92D050"/>
                </patternFill>
              </fill>
            </x14:dxf>
          </x14:cfRule>
          <x14:cfRule type="cellIs" priority="695" operator="equal" id="{28382637-5917-44C9-903B-F740547048EC}">
            <xm:f>Tables!$B$18</xm:f>
            <x14:dxf>
              <fill>
                <patternFill>
                  <bgColor rgb="FFFFC000"/>
                </patternFill>
              </fill>
            </x14:dxf>
          </x14:cfRule>
          <x14:cfRule type="cellIs" priority="696" operator="equal" id="{FD0883B0-2A06-4798-A38E-F2380579CE3A}">
            <xm:f>Tables!$B$17</xm:f>
            <x14:dxf>
              <fill>
                <patternFill>
                  <bgColor rgb="FFFF0000"/>
                </patternFill>
              </fill>
            </x14:dxf>
          </x14:cfRule>
          <xm:sqref>Q2023</xm:sqref>
        </x14:conditionalFormatting>
        <x14:conditionalFormatting xmlns:xm="http://schemas.microsoft.com/office/excel/2006/main">
          <x14:cfRule type="cellIs" priority="689" operator="equal" id="{777B820F-107A-41D2-9832-D8AE647691B9}">
            <xm:f>Tables!$B$15</xm:f>
            <x14:dxf>
              <fill>
                <patternFill>
                  <bgColor rgb="FFFFFFCC"/>
                </patternFill>
              </fill>
            </x14:dxf>
          </x14:cfRule>
          <x14:cfRule type="cellIs" priority="690" operator="equal" id="{601D96E4-E96A-4E74-9614-2F1929EBDC75}">
            <xm:f>Tables!$B$16</xm:f>
            <x14:dxf>
              <fill>
                <patternFill>
                  <bgColor rgb="FF92D050"/>
                </patternFill>
              </fill>
            </x14:dxf>
          </x14:cfRule>
          <x14:cfRule type="cellIs" priority="691" operator="equal" id="{807FBE21-E274-46B3-A5DF-69083AC73F3C}">
            <xm:f>Tables!$B$18</xm:f>
            <x14:dxf>
              <fill>
                <patternFill>
                  <bgColor rgb="FFFFC000"/>
                </patternFill>
              </fill>
            </x14:dxf>
          </x14:cfRule>
          <x14:cfRule type="cellIs" priority="692" operator="equal" id="{543EE654-29AF-421F-B7CA-7F82CE32811C}">
            <xm:f>Tables!$B$17</xm:f>
            <x14:dxf>
              <fill>
                <patternFill>
                  <bgColor rgb="FFFF0000"/>
                </patternFill>
              </fill>
            </x14:dxf>
          </x14:cfRule>
          <xm:sqref>M2023</xm:sqref>
        </x14:conditionalFormatting>
        <x14:conditionalFormatting xmlns:xm="http://schemas.microsoft.com/office/excel/2006/main">
          <x14:cfRule type="cellIs" priority="685" operator="equal" id="{9BFDF0E2-F110-4AEC-AC10-2DE1D173F719}">
            <xm:f>Tables!$B$15</xm:f>
            <x14:dxf>
              <fill>
                <patternFill>
                  <bgColor rgb="FFFFFFCC"/>
                </patternFill>
              </fill>
            </x14:dxf>
          </x14:cfRule>
          <x14:cfRule type="cellIs" priority="686" operator="equal" id="{2BEF930E-C2AC-4297-A617-8EBCED349F75}">
            <xm:f>Tables!$B$16</xm:f>
            <x14:dxf>
              <fill>
                <patternFill>
                  <bgColor rgb="FF92D050"/>
                </patternFill>
              </fill>
            </x14:dxf>
          </x14:cfRule>
          <x14:cfRule type="cellIs" priority="687" operator="equal" id="{8DAECD15-1134-4716-83D2-1BC9F1C1EF43}">
            <xm:f>Tables!$B$18</xm:f>
            <x14:dxf>
              <fill>
                <patternFill>
                  <bgColor rgb="FFFFC000"/>
                </patternFill>
              </fill>
            </x14:dxf>
          </x14:cfRule>
          <x14:cfRule type="cellIs" priority="688" operator="equal" id="{25E197DC-6C2A-4FEA-B590-D90BB9B7B263}">
            <xm:f>Tables!$B$17</xm:f>
            <x14:dxf>
              <fill>
                <patternFill>
                  <bgColor rgb="FFFF0000"/>
                </patternFill>
              </fill>
            </x14:dxf>
          </x14:cfRule>
          <xm:sqref>M2028</xm:sqref>
        </x14:conditionalFormatting>
        <x14:conditionalFormatting xmlns:xm="http://schemas.microsoft.com/office/excel/2006/main">
          <x14:cfRule type="cellIs" priority="681" operator="equal" id="{DF13E02F-FE90-49AB-AE82-6902FEB6CB24}">
            <xm:f>Tables!$B$15</xm:f>
            <x14:dxf>
              <fill>
                <patternFill>
                  <bgColor rgb="FFFFFFCC"/>
                </patternFill>
              </fill>
            </x14:dxf>
          </x14:cfRule>
          <x14:cfRule type="cellIs" priority="682" operator="equal" id="{CABA6858-4092-46F5-AB61-B0566CF1AD55}">
            <xm:f>Tables!$B$16</xm:f>
            <x14:dxf>
              <fill>
                <patternFill>
                  <bgColor rgb="FF92D050"/>
                </patternFill>
              </fill>
            </x14:dxf>
          </x14:cfRule>
          <x14:cfRule type="cellIs" priority="683" operator="equal" id="{819A9C4C-FD83-4398-806A-497C362B8328}">
            <xm:f>Tables!$B$18</xm:f>
            <x14:dxf>
              <fill>
                <patternFill>
                  <bgColor rgb="FFFFC000"/>
                </patternFill>
              </fill>
            </x14:dxf>
          </x14:cfRule>
          <x14:cfRule type="cellIs" priority="684" operator="equal" id="{15C8C96A-AACA-40FC-A2E9-CC3B1897AA66}">
            <xm:f>Tables!$B$17</xm:f>
            <x14:dxf>
              <fill>
                <patternFill>
                  <bgColor rgb="FFFF0000"/>
                </patternFill>
              </fill>
            </x14:dxf>
          </x14:cfRule>
          <xm:sqref>Q2028</xm:sqref>
        </x14:conditionalFormatting>
        <x14:conditionalFormatting xmlns:xm="http://schemas.microsoft.com/office/excel/2006/main">
          <x14:cfRule type="cellIs" priority="677" operator="equal" id="{5832383E-B76F-45DB-AAEC-80FCF0B9CEBD}">
            <xm:f>Tables!$B$15</xm:f>
            <x14:dxf>
              <fill>
                <patternFill>
                  <bgColor rgb="FFFFFFCC"/>
                </patternFill>
              </fill>
            </x14:dxf>
          </x14:cfRule>
          <x14:cfRule type="cellIs" priority="678" operator="equal" id="{1AD16F2C-372B-4C5E-B838-3EAF628DC1DA}">
            <xm:f>Tables!$B$16</xm:f>
            <x14:dxf>
              <fill>
                <patternFill>
                  <bgColor rgb="FF92D050"/>
                </patternFill>
              </fill>
            </x14:dxf>
          </x14:cfRule>
          <x14:cfRule type="cellIs" priority="679" operator="equal" id="{5B9CFA63-B9F5-488B-95F1-022EDEA49BDC}">
            <xm:f>Tables!$B$18</xm:f>
            <x14:dxf>
              <fill>
                <patternFill>
                  <bgColor rgb="FFFFC000"/>
                </patternFill>
              </fill>
            </x14:dxf>
          </x14:cfRule>
          <x14:cfRule type="cellIs" priority="680" operator="equal" id="{7157A47C-E9FA-4857-93CD-FA4C72B3E4A3}">
            <xm:f>Tables!$B$17</xm:f>
            <x14:dxf>
              <fill>
                <patternFill>
                  <bgColor rgb="FFFF0000"/>
                </patternFill>
              </fill>
            </x14:dxf>
          </x14:cfRule>
          <xm:sqref>Q2033</xm:sqref>
        </x14:conditionalFormatting>
        <x14:conditionalFormatting xmlns:xm="http://schemas.microsoft.com/office/excel/2006/main">
          <x14:cfRule type="cellIs" priority="673" operator="equal" id="{EAA6AFED-2227-4741-B9CE-D4AC0AF3435F}">
            <xm:f>Tables!$B$15</xm:f>
            <x14:dxf>
              <fill>
                <patternFill>
                  <bgColor rgb="FFFFFFCC"/>
                </patternFill>
              </fill>
            </x14:dxf>
          </x14:cfRule>
          <x14:cfRule type="cellIs" priority="674" operator="equal" id="{B630FAD2-3A07-41BD-A7B9-CF996A61ABBC}">
            <xm:f>Tables!$B$16</xm:f>
            <x14:dxf>
              <fill>
                <patternFill>
                  <bgColor rgb="FF92D050"/>
                </patternFill>
              </fill>
            </x14:dxf>
          </x14:cfRule>
          <x14:cfRule type="cellIs" priority="675" operator="equal" id="{A0F7DB0B-3A4B-436E-948E-84ACCE5EB5C9}">
            <xm:f>Tables!$B$18</xm:f>
            <x14:dxf>
              <fill>
                <patternFill>
                  <bgColor rgb="FFFFC000"/>
                </patternFill>
              </fill>
            </x14:dxf>
          </x14:cfRule>
          <x14:cfRule type="cellIs" priority="676" operator="equal" id="{1CA0A5A5-C904-475A-B804-BCD14011FBD8}">
            <xm:f>Tables!$B$17</xm:f>
            <x14:dxf>
              <fill>
                <patternFill>
                  <bgColor rgb="FFFF0000"/>
                </patternFill>
              </fill>
            </x14:dxf>
          </x14:cfRule>
          <xm:sqref>M2033</xm:sqref>
        </x14:conditionalFormatting>
        <x14:conditionalFormatting xmlns:xm="http://schemas.microsoft.com/office/excel/2006/main">
          <x14:cfRule type="cellIs" priority="669" operator="equal" id="{237B7B2F-E212-4D50-A67F-9EEA44ABD495}">
            <xm:f>Tables!$B$15</xm:f>
            <x14:dxf>
              <fill>
                <patternFill>
                  <bgColor rgb="FFFFFFCC"/>
                </patternFill>
              </fill>
            </x14:dxf>
          </x14:cfRule>
          <x14:cfRule type="cellIs" priority="670" operator="equal" id="{8F56172E-BBE9-4B0B-99C3-5D72FE76C162}">
            <xm:f>Tables!$B$16</xm:f>
            <x14:dxf>
              <fill>
                <patternFill>
                  <bgColor rgb="FF92D050"/>
                </patternFill>
              </fill>
            </x14:dxf>
          </x14:cfRule>
          <x14:cfRule type="cellIs" priority="671" operator="equal" id="{039F105A-BA16-49E7-9A1E-24510661D0FB}">
            <xm:f>Tables!$B$18</xm:f>
            <x14:dxf>
              <fill>
                <patternFill>
                  <bgColor rgb="FFFFC000"/>
                </patternFill>
              </fill>
            </x14:dxf>
          </x14:cfRule>
          <x14:cfRule type="cellIs" priority="672" operator="equal" id="{0E570F32-6655-4095-8C0E-7CB7B0DB3569}">
            <xm:f>Tables!$B$17</xm:f>
            <x14:dxf>
              <fill>
                <patternFill>
                  <bgColor rgb="FFFF0000"/>
                </patternFill>
              </fill>
            </x14:dxf>
          </x14:cfRule>
          <xm:sqref>M2080</xm:sqref>
        </x14:conditionalFormatting>
        <x14:conditionalFormatting xmlns:xm="http://schemas.microsoft.com/office/excel/2006/main">
          <x14:cfRule type="cellIs" priority="665" operator="equal" id="{CB4289A9-1253-4ADB-B5E8-E060D841F5B6}">
            <xm:f>Tables!$B$15</xm:f>
            <x14:dxf>
              <fill>
                <patternFill>
                  <bgColor rgb="FFFFFFCC"/>
                </patternFill>
              </fill>
            </x14:dxf>
          </x14:cfRule>
          <x14:cfRule type="cellIs" priority="666" operator="equal" id="{18AA07D1-9192-4A0D-9A20-BFA894CDB237}">
            <xm:f>Tables!$B$16</xm:f>
            <x14:dxf>
              <fill>
                <patternFill>
                  <bgColor rgb="FF92D050"/>
                </patternFill>
              </fill>
            </x14:dxf>
          </x14:cfRule>
          <x14:cfRule type="cellIs" priority="667" operator="equal" id="{D9C6D917-43D4-42B4-9D97-01C394D42407}">
            <xm:f>Tables!$B$18</xm:f>
            <x14:dxf>
              <fill>
                <patternFill>
                  <bgColor rgb="FFFFC000"/>
                </patternFill>
              </fill>
            </x14:dxf>
          </x14:cfRule>
          <x14:cfRule type="cellIs" priority="668" operator="equal" id="{9B4A9CB5-436B-4E79-A843-134BBFB45D02}">
            <xm:f>Tables!$B$17</xm:f>
            <x14:dxf>
              <fill>
                <patternFill>
                  <bgColor rgb="FFFF0000"/>
                </patternFill>
              </fill>
            </x14:dxf>
          </x14:cfRule>
          <xm:sqref>Q2080</xm:sqref>
        </x14:conditionalFormatting>
        <x14:conditionalFormatting xmlns:xm="http://schemas.microsoft.com/office/excel/2006/main">
          <x14:cfRule type="cellIs" priority="661" operator="equal" id="{B184C64C-3A1C-47A5-94F4-D9ED2E1EF6AB}">
            <xm:f>Tables!$B$15</xm:f>
            <x14:dxf>
              <fill>
                <patternFill>
                  <bgColor rgb="FFFFFFCC"/>
                </patternFill>
              </fill>
            </x14:dxf>
          </x14:cfRule>
          <x14:cfRule type="cellIs" priority="662" operator="equal" id="{B332C64E-1396-46A9-94AC-2CDFEA893D63}">
            <xm:f>Tables!$B$16</xm:f>
            <x14:dxf>
              <fill>
                <patternFill>
                  <bgColor rgb="FF92D050"/>
                </patternFill>
              </fill>
            </x14:dxf>
          </x14:cfRule>
          <x14:cfRule type="cellIs" priority="663" operator="equal" id="{568BE5B0-C3E9-4E64-B512-767037D63F36}">
            <xm:f>Tables!$B$18</xm:f>
            <x14:dxf>
              <fill>
                <patternFill>
                  <bgColor rgb="FFFFC000"/>
                </patternFill>
              </fill>
            </x14:dxf>
          </x14:cfRule>
          <x14:cfRule type="cellIs" priority="664" operator="equal" id="{8E2C4251-8CF1-4388-A165-38E99F493D7B}">
            <xm:f>Tables!$B$17</xm:f>
            <x14:dxf>
              <fill>
                <patternFill>
                  <bgColor rgb="FFFF0000"/>
                </patternFill>
              </fill>
            </x14:dxf>
          </x14:cfRule>
          <xm:sqref>Q2085</xm:sqref>
        </x14:conditionalFormatting>
        <x14:conditionalFormatting xmlns:xm="http://schemas.microsoft.com/office/excel/2006/main">
          <x14:cfRule type="cellIs" priority="657" operator="equal" id="{A4821A6A-20EF-4E33-940A-F074D60B57E3}">
            <xm:f>Tables!$B$15</xm:f>
            <x14:dxf>
              <fill>
                <patternFill>
                  <bgColor rgb="FFFFFFCC"/>
                </patternFill>
              </fill>
            </x14:dxf>
          </x14:cfRule>
          <x14:cfRule type="cellIs" priority="658" operator="equal" id="{4E249B56-2A4B-4977-A3F2-EB0722967C2B}">
            <xm:f>Tables!$B$16</xm:f>
            <x14:dxf>
              <fill>
                <patternFill>
                  <bgColor rgb="FF92D050"/>
                </patternFill>
              </fill>
            </x14:dxf>
          </x14:cfRule>
          <x14:cfRule type="cellIs" priority="659" operator="equal" id="{D60F3413-B862-4D0E-BFF8-E8CA6FCD353E}">
            <xm:f>Tables!$B$18</xm:f>
            <x14:dxf>
              <fill>
                <patternFill>
                  <bgColor rgb="FFFFC000"/>
                </patternFill>
              </fill>
            </x14:dxf>
          </x14:cfRule>
          <x14:cfRule type="cellIs" priority="660" operator="equal" id="{A9AC804C-5546-46A2-BAE1-C96585593287}">
            <xm:f>Tables!$B$17</xm:f>
            <x14:dxf>
              <fill>
                <patternFill>
                  <bgColor rgb="FFFF0000"/>
                </patternFill>
              </fill>
            </x14:dxf>
          </x14:cfRule>
          <xm:sqref>M2085</xm:sqref>
        </x14:conditionalFormatting>
        <x14:conditionalFormatting xmlns:xm="http://schemas.microsoft.com/office/excel/2006/main">
          <x14:cfRule type="cellIs" priority="653" operator="equal" id="{D5A31E29-CA8C-4D52-8566-BE77013488A6}">
            <xm:f>Tables!$B$15</xm:f>
            <x14:dxf>
              <fill>
                <patternFill>
                  <bgColor rgb="FFFFFFCC"/>
                </patternFill>
              </fill>
            </x14:dxf>
          </x14:cfRule>
          <x14:cfRule type="cellIs" priority="654" operator="equal" id="{7DA53048-662A-462A-BC9B-40A329156A8C}">
            <xm:f>Tables!$B$16</xm:f>
            <x14:dxf>
              <fill>
                <patternFill>
                  <bgColor rgb="FF92D050"/>
                </patternFill>
              </fill>
            </x14:dxf>
          </x14:cfRule>
          <x14:cfRule type="cellIs" priority="655" operator="equal" id="{725D2AD4-1E4F-4AB6-B0DB-3B79BE65C1C4}">
            <xm:f>Tables!$B$18</xm:f>
            <x14:dxf>
              <fill>
                <patternFill>
                  <bgColor rgb="FFFFC000"/>
                </patternFill>
              </fill>
            </x14:dxf>
          </x14:cfRule>
          <x14:cfRule type="cellIs" priority="656" operator="equal" id="{3AAB3A26-3BB1-49FB-A873-34C6BA9F18C2}">
            <xm:f>Tables!$B$17</xm:f>
            <x14:dxf>
              <fill>
                <patternFill>
                  <bgColor rgb="FFFF0000"/>
                </patternFill>
              </fill>
            </x14:dxf>
          </x14:cfRule>
          <xm:sqref>M2090</xm:sqref>
        </x14:conditionalFormatting>
        <x14:conditionalFormatting xmlns:xm="http://schemas.microsoft.com/office/excel/2006/main">
          <x14:cfRule type="cellIs" priority="649" operator="equal" id="{B31FFD6E-94A4-41A5-A9B9-C7980F5F4975}">
            <xm:f>Tables!$B$15</xm:f>
            <x14:dxf>
              <fill>
                <patternFill>
                  <bgColor rgb="FFFFFFCC"/>
                </patternFill>
              </fill>
            </x14:dxf>
          </x14:cfRule>
          <x14:cfRule type="cellIs" priority="650" operator="equal" id="{1C4B92AD-1BF0-4D06-B48A-E5A14A6FE6BC}">
            <xm:f>Tables!$B$16</xm:f>
            <x14:dxf>
              <fill>
                <patternFill>
                  <bgColor rgb="FF92D050"/>
                </patternFill>
              </fill>
            </x14:dxf>
          </x14:cfRule>
          <x14:cfRule type="cellIs" priority="651" operator="equal" id="{2E117EFC-FA48-4938-9ED9-7F5B21C0C807}">
            <xm:f>Tables!$B$18</xm:f>
            <x14:dxf>
              <fill>
                <patternFill>
                  <bgColor rgb="FFFFC000"/>
                </patternFill>
              </fill>
            </x14:dxf>
          </x14:cfRule>
          <x14:cfRule type="cellIs" priority="652" operator="equal" id="{D9B0FCF8-A5E3-415C-9962-184156B7717B}">
            <xm:f>Tables!$B$17</xm:f>
            <x14:dxf>
              <fill>
                <patternFill>
                  <bgColor rgb="FFFF0000"/>
                </patternFill>
              </fill>
            </x14:dxf>
          </x14:cfRule>
          <xm:sqref>Q2090</xm:sqref>
        </x14:conditionalFormatting>
        <x14:conditionalFormatting xmlns:xm="http://schemas.microsoft.com/office/excel/2006/main">
          <x14:cfRule type="cellIs" priority="645" operator="equal" id="{BD11FFF7-C31D-46A5-843D-4A1AF7363BE9}">
            <xm:f>Tables!$B$15</xm:f>
            <x14:dxf>
              <fill>
                <patternFill>
                  <bgColor rgb="FFFFFFCC"/>
                </patternFill>
              </fill>
            </x14:dxf>
          </x14:cfRule>
          <x14:cfRule type="cellIs" priority="646" operator="equal" id="{51D03199-BE81-4C90-A3A8-E0A8882858AB}">
            <xm:f>Tables!$B$16</xm:f>
            <x14:dxf>
              <fill>
                <patternFill>
                  <bgColor rgb="FF92D050"/>
                </patternFill>
              </fill>
            </x14:dxf>
          </x14:cfRule>
          <x14:cfRule type="cellIs" priority="647" operator="equal" id="{03928D1D-933F-405C-82C3-65111467494A}">
            <xm:f>Tables!$B$18</xm:f>
            <x14:dxf>
              <fill>
                <patternFill>
                  <bgColor rgb="FFFFC000"/>
                </patternFill>
              </fill>
            </x14:dxf>
          </x14:cfRule>
          <x14:cfRule type="cellIs" priority="648" operator="equal" id="{AB84347B-3395-4503-9848-F0F3E2222F49}">
            <xm:f>Tables!$B$17</xm:f>
            <x14:dxf>
              <fill>
                <patternFill>
                  <bgColor rgb="FFFF0000"/>
                </patternFill>
              </fill>
            </x14:dxf>
          </x14:cfRule>
          <xm:sqref>Q2095</xm:sqref>
        </x14:conditionalFormatting>
        <x14:conditionalFormatting xmlns:xm="http://schemas.microsoft.com/office/excel/2006/main">
          <x14:cfRule type="cellIs" priority="641" operator="equal" id="{01A4D78C-9089-497D-8DFF-E21774329DFA}">
            <xm:f>Tables!$B$15</xm:f>
            <x14:dxf>
              <fill>
                <patternFill>
                  <bgColor rgb="FFFFFFCC"/>
                </patternFill>
              </fill>
            </x14:dxf>
          </x14:cfRule>
          <x14:cfRule type="cellIs" priority="642" operator="equal" id="{0F650A48-BFAC-4291-9FB6-50142EAF0A4E}">
            <xm:f>Tables!$B$16</xm:f>
            <x14:dxf>
              <fill>
                <patternFill>
                  <bgColor rgb="FF92D050"/>
                </patternFill>
              </fill>
            </x14:dxf>
          </x14:cfRule>
          <x14:cfRule type="cellIs" priority="643" operator="equal" id="{D6264564-295C-4938-8E4E-04A22F46871D}">
            <xm:f>Tables!$B$18</xm:f>
            <x14:dxf>
              <fill>
                <patternFill>
                  <bgColor rgb="FFFFC000"/>
                </patternFill>
              </fill>
            </x14:dxf>
          </x14:cfRule>
          <x14:cfRule type="cellIs" priority="644" operator="equal" id="{B11EE4B9-E3F9-4892-99C4-28C338D5A707}">
            <xm:f>Tables!$B$17</xm:f>
            <x14:dxf>
              <fill>
                <patternFill>
                  <bgColor rgb="FFFF0000"/>
                </patternFill>
              </fill>
            </x14:dxf>
          </x14:cfRule>
          <xm:sqref>M2095</xm:sqref>
        </x14:conditionalFormatting>
        <x14:conditionalFormatting xmlns:xm="http://schemas.microsoft.com/office/excel/2006/main">
          <x14:cfRule type="cellIs" priority="637" operator="equal" id="{D6E73FC0-FBD9-4BD9-9F4A-FCD7DF93C0FB}">
            <xm:f>Tables!$B$15</xm:f>
            <x14:dxf>
              <fill>
                <patternFill>
                  <bgColor rgb="FFFFFFCC"/>
                </patternFill>
              </fill>
            </x14:dxf>
          </x14:cfRule>
          <x14:cfRule type="cellIs" priority="638" operator="equal" id="{730CDB2B-CBDE-413D-8EDE-697B0DC67542}">
            <xm:f>Tables!$B$16</xm:f>
            <x14:dxf>
              <fill>
                <patternFill>
                  <bgColor rgb="FF92D050"/>
                </patternFill>
              </fill>
            </x14:dxf>
          </x14:cfRule>
          <x14:cfRule type="cellIs" priority="639" operator="equal" id="{1E921011-4134-4F1B-8ADD-EBFE0303DF76}">
            <xm:f>Tables!$B$18</xm:f>
            <x14:dxf>
              <fill>
                <patternFill>
                  <bgColor rgb="FFFFC000"/>
                </patternFill>
              </fill>
            </x14:dxf>
          </x14:cfRule>
          <x14:cfRule type="cellIs" priority="640" operator="equal" id="{06E8422E-AC61-477B-8A69-47A43412C458}">
            <xm:f>Tables!$B$17</xm:f>
            <x14:dxf>
              <fill>
                <patternFill>
                  <bgColor rgb="FFFF0000"/>
                </patternFill>
              </fill>
            </x14:dxf>
          </x14:cfRule>
          <xm:sqref>M2100</xm:sqref>
        </x14:conditionalFormatting>
        <x14:conditionalFormatting xmlns:xm="http://schemas.microsoft.com/office/excel/2006/main">
          <x14:cfRule type="cellIs" priority="633" operator="equal" id="{00769103-7C76-4F48-948D-A09C85523A32}">
            <xm:f>Tables!$B$15</xm:f>
            <x14:dxf>
              <fill>
                <patternFill>
                  <bgColor rgb="FFFFFFCC"/>
                </patternFill>
              </fill>
            </x14:dxf>
          </x14:cfRule>
          <x14:cfRule type="cellIs" priority="634" operator="equal" id="{0EEED8DF-FD29-4728-B9E1-8E129A894D32}">
            <xm:f>Tables!$B$16</xm:f>
            <x14:dxf>
              <fill>
                <patternFill>
                  <bgColor rgb="FF92D050"/>
                </patternFill>
              </fill>
            </x14:dxf>
          </x14:cfRule>
          <x14:cfRule type="cellIs" priority="635" operator="equal" id="{93BF62F4-B191-47FB-BF63-770A37BF226F}">
            <xm:f>Tables!$B$18</xm:f>
            <x14:dxf>
              <fill>
                <patternFill>
                  <bgColor rgb="FFFFC000"/>
                </patternFill>
              </fill>
            </x14:dxf>
          </x14:cfRule>
          <x14:cfRule type="cellIs" priority="636" operator="equal" id="{7313160E-1E2F-4623-9948-9C8BECA0881E}">
            <xm:f>Tables!$B$17</xm:f>
            <x14:dxf>
              <fill>
                <patternFill>
                  <bgColor rgb="FFFF0000"/>
                </patternFill>
              </fill>
            </x14:dxf>
          </x14:cfRule>
          <xm:sqref>Q2100</xm:sqref>
        </x14:conditionalFormatting>
        <x14:conditionalFormatting xmlns:xm="http://schemas.microsoft.com/office/excel/2006/main">
          <x14:cfRule type="cellIs" priority="629" operator="equal" id="{1BD74A9B-4C72-47FF-9886-87AA2BF45ACB}">
            <xm:f>Tables!$B$15</xm:f>
            <x14:dxf>
              <fill>
                <patternFill>
                  <bgColor rgb="FFFFFFCC"/>
                </patternFill>
              </fill>
            </x14:dxf>
          </x14:cfRule>
          <x14:cfRule type="cellIs" priority="630" operator="equal" id="{883F27C7-401B-4BF3-AC3D-71ADF513436A}">
            <xm:f>Tables!$B$16</xm:f>
            <x14:dxf>
              <fill>
                <patternFill>
                  <bgColor rgb="FF92D050"/>
                </patternFill>
              </fill>
            </x14:dxf>
          </x14:cfRule>
          <x14:cfRule type="cellIs" priority="631" operator="equal" id="{AD6FA5C8-E8BF-4566-BCC5-4FA77D82D8E8}">
            <xm:f>Tables!$B$18</xm:f>
            <x14:dxf>
              <fill>
                <patternFill>
                  <bgColor rgb="FFFFC000"/>
                </patternFill>
              </fill>
            </x14:dxf>
          </x14:cfRule>
          <x14:cfRule type="cellIs" priority="632" operator="equal" id="{3C51A253-9E12-4155-8AB5-C7ECBF78CB3B}">
            <xm:f>Tables!$B$17</xm:f>
            <x14:dxf>
              <fill>
                <patternFill>
                  <bgColor rgb="FFFF0000"/>
                </patternFill>
              </fill>
            </x14:dxf>
          </x14:cfRule>
          <xm:sqref>Q2105</xm:sqref>
        </x14:conditionalFormatting>
        <x14:conditionalFormatting xmlns:xm="http://schemas.microsoft.com/office/excel/2006/main">
          <x14:cfRule type="cellIs" priority="625" operator="equal" id="{5AFBA53B-7B04-46D0-8ACA-6B6680D7C7C4}">
            <xm:f>Tables!$B$15</xm:f>
            <x14:dxf>
              <fill>
                <patternFill>
                  <bgColor rgb="FFFFFFCC"/>
                </patternFill>
              </fill>
            </x14:dxf>
          </x14:cfRule>
          <x14:cfRule type="cellIs" priority="626" operator="equal" id="{73E356B5-6233-4B8B-93B8-A618087E3914}">
            <xm:f>Tables!$B$16</xm:f>
            <x14:dxf>
              <fill>
                <patternFill>
                  <bgColor rgb="FF92D050"/>
                </patternFill>
              </fill>
            </x14:dxf>
          </x14:cfRule>
          <x14:cfRule type="cellIs" priority="627" operator="equal" id="{AC0BAF66-8B8F-4825-91F0-0F0618BF5A49}">
            <xm:f>Tables!$B$18</xm:f>
            <x14:dxf>
              <fill>
                <patternFill>
                  <bgColor rgb="FFFFC000"/>
                </patternFill>
              </fill>
            </x14:dxf>
          </x14:cfRule>
          <x14:cfRule type="cellIs" priority="628" operator="equal" id="{B5D22EA1-5079-4F98-AF45-C9863F75E7AE}">
            <xm:f>Tables!$B$17</xm:f>
            <x14:dxf>
              <fill>
                <patternFill>
                  <bgColor rgb="FFFF0000"/>
                </patternFill>
              </fill>
            </x14:dxf>
          </x14:cfRule>
          <xm:sqref>M2105</xm:sqref>
        </x14:conditionalFormatting>
        <x14:conditionalFormatting xmlns:xm="http://schemas.microsoft.com/office/excel/2006/main">
          <x14:cfRule type="cellIs" priority="621" operator="equal" id="{42E24567-F26E-4923-9B89-58C9842A5C81}">
            <xm:f>Tables!$B$15</xm:f>
            <x14:dxf>
              <fill>
                <patternFill>
                  <bgColor rgb="FFFFFFCC"/>
                </patternFill>
              </fill>
            </x14:dxf>
          </x14:cfRule>
          <x14:cfRule type="cellIs" priority="622" operator="equal" id="{3918AF67-D6F8-48F8-88F9-3A013CF48822}">
            <xm:f>Tables!$B$16</xm:f>
            <x14:dxf>
              <fill>
                <patternFill>
                  <bgColor rgb="FF92D050"/>
                </patternFill>
              </fill>
            </x14:dxf>
          </x14:cfRule>
          <x14:cfRule type="cellIs" priority="623" operator="equal" id="{200CA675-23DD-4548-B663-7E92223DA668}">
            <xm:f>Tables!$B$18</xm:f>
            <x14:dxf>
              <fill>
                <patternFill>
                  <bgColor rgb="FFFFC000"/>
                </patternFill>
              </fill>
            </x14:dxf>
          </x14:cfRule>
          <x14:cfRule type="cellIs" priority="624" operator="equal" id="{D08AE8CC-2013-41AF-9618-2B6B3E8D34D1}">
            <xm:f>Tables!$B$17</xm:f>
            <x14:dxf>
              <fill>
                <patternFill>
                  <bgColor rgb="FFFF0000"/>
                </patternFill>
              </fill>
            </x14:dxf>
          </x14:cfRule>
          <xm:sqref>M2110</xm:sqref>
        </x14:conditionalFormatting>
        <x14:conditionalFormatting xmlns:xm="http://schemas.microsoft.com/office/excel/2006/main">
          <x14:cfRule type="cellIs" priority="617" operator="equal" id="{8655F979-92ED-48E5-B18D-53C24DE1C57E}">
            <xm:f>Tables!$B$15</xm:f>
            <x14:dxf>
              <fill>
                <patternFill>
                  <bgColor rgb="FFFFFFCC"/>
                </patternFill>
              </fill>
            </x14:dxf>
          </x14:cfRule>
          <x14:cfRule type="cellIs" priority="618" operator="equal" id="{87EB4384-4606-4672-A69C-328E9677D3E8}">
            <xm:f>Tables!$B$16</xm:f>
            <x14:dxf>
              <fill>
                <patternFill>
                  <bgColor rgb="FF92D050"/>
                </patternFill>
              </fill>
            </x14:dxf>
          </x14:cfRule>
          <x14:cfRule type="cellIs" priority="619" operator="equal" id="{BD17A86A-71E9-4C7D-9B74-7F2A472521B5}">
            <xm:f>Tables!$B$18</xm:f>
            <x14:dxf>
              <fill>
                <patternFill>
                  <bgColor rgb="FFFFC000"/>
                </patternFill>
              </fill>
            </x14:dxf>
          </x14:cfRule>
          <x14:cfRule type="cellIs" priority="620" operator="equal" id="{AB9804A9-9CEA-40ED-8DEB-221EB1237CF4}">
            <xm:f>Tables!$B$17</xm:f>
            <x14:dxf>
              <fill>
                <patternFill>
                  <bgColor rgb="FFFF0000"/>
                </patternFill>
              </fill>
            </x14:dxf>
          </x14:cfRule>
          <xm:sqref>Q2110</xm:sqref>
        </x14:conditionalFormatting>
        <x14:conditionalFormatting xmlns:xm="http://schemas.microsoft.com/office/excel/2006/main">
          <x14:cfRule type="cellIs" priority="613" operator="equal" id="{731B0058-59BF-40B6-ACE4-466F05B4B423}">
            <xm:f>Tables!$B$15</xm:f>
            <x14:dxf>
              <fill>
                <patternFill>
                  <bgColor rgb="FFFFFFCC"/>
                </patternFill>
              </fill>
            </x14:dxf>
          </x14:cfRule>
          <x14:cfRule type="cellIs" priority="614" operator="equal" id="{6C7A9D0D-5DB1-40DF-85A9-3437193416AE}">
            <xm:f>Tables!$B$16</xm:f>
            <x14:dxf>
              <fill>
                <patternFill>
                  <bgColor rgb="FF92D050"/>
                </patternFill>
              </fill>
            </x14:dxf>
          </x14:cfRule>
          <x14:cfRule type="cellIs" priority="615" operator="equal" id="{7FB9C575-A3FC-41BD-BDE7-B427DAED924F}">
            <xm:f>Tables!$B$18</xm:f>
            <x14:dxf>
              <fill>
                <patternFill>
                  <bgColor rgb="FFFFC000"/>
                </patternFill>
              </fill>
            </x14:dxf>
          </x14:cfRule>
          <x14:cfRule type="cellIs" priority="616" operator="equal" id="{F094AD75-39DE-4F9E-831A-C47FF3D3C57E}">
            <xm:f>Tables!$B$17</xm:f>
            <x14:dxf>
              <fill>
                <patternFill>
                  <bgColor rgb="FFFF0000"/>
                </patternFill>
              </fill>
            </x14:dxf>
          </x14:cfRule>
          <xm:sqref>M2115</xm:sqref>
        </x14:conditionalFormatting>
        <x14:conditionalFormatting xmlns:xm="http://schemas.microsoft.com/office/excel/2006/main">
          <x14:cfRule type="cellIs" priority="609" operator="equal" id="{D4B9A836-2678-407A-BC21-2E4D630B71FF}">
            <xm:f>Tables!$B$15</xm:f>
            <x14:dxf>
              <fill>
                <patternFill>
                  <bgColor rgb="FFFFFFCC"/>
                </patternFill>
              </fill>
            </x14:dxf>
          </x14:cfRule>
          <x14:cfRule type="cellIs" priority="610" operator="equal" id="{D1465160-557F-449C-ABD1-8A982D9107E2}">
            <xm:f>Tables!$B$16</xm:f>
            <x14:dxf>
              <fill>
                <patternFill>
                  <bgColor rgb="FF92D050"/>
                </patternFill>
              </fill>
            </x14:dxf>
          </x14:cfRule>
          <x14:cfRule type="cellIs" priority="611" operator="equal" id="{8AA2B68A-3B48-4A26-9C32-3D0B264A78DB}">
            <xm:f>Tables!$B$18</xm:f>
            <x14:dxf>
              <fill>
                <patternFill>
                  <bgColor rgb="FFFFC000"/>
                </patternFill>
              </fill>
            </x14:dxf>
          </x14:cfRule>
          <x14:cfRule type="cellIs" priority="612" operator="equal" id="{F4A7BA01-03F4-4E06-BA2E-74B2A50B5256}">
            <xm:f>Tables!$B$17</xm:f>
            <x14:dxf>
              <fill>
                <patternFill>
                  <bgColor rgb="FFFF0000"/>
                </patternFill>
              </fill>
            </x14:dxf>
          </x14:cfRule>
          <xm:sqref>Q2115</xm:sqref>
        </x14:conditionalFormatting>
        <x14:conditionalFormatting xmlns:xm="http://schemas.microsoft.com/office/excel/2006/main">
          <x14:cfRule type="cellIs" priority="605" operator="equal" id="{4B6A3762-2264-4B1F-A22E-8C012C12B766}">
            <xm:f>Tables!$B$15</xm:f>
            <x14:dxf>
              <fill>
                <patternFill>
                  <bgColor rgb="FFFFFFCC"/>
                </patternFill>
              </fill>
            </x14:dxf>
          </x14:cfRule>
          <x14:cfRule type="cellIs" priority="606" operator="equal" id="{4A3743A8-B22E-4500-865F-4293B659BB16}">
            <xm:f>Tables!$B$16</xm:f>
            <x14:dxf>
              <fill>
                <patternFill>
                  <bgColor rgb="FF92D050"/>
                </patternFill>
              </fill>
            </x14:dxf>
          </x14:cfRule>
          <x14:cfRule type="cellIs" priority="607" operator="equal" id="{56465BCC-D909-480B-8E68-BE5E66047AEF}">
            <xm:f>Tables!$B$18</xm:f>
            <x14:dxf>
              <fill>
                <patternFill>
                  <bgColor rgb="FFFFC000"/>
                </patternFill>
              </fill>
            </x14:dxf>
          </x14:cfRule>
          <x14:cfRule type="cellIs" priority="608" operator="equal" id="{1624E972-4ACA-40E9-B272-DBCF5996F4AA}">
            <xm:f>Tables!$B$17</xm:f>
            <x14:dxf>
              <fill>
                <patternFill>
                  <bgColor rgb="FFFF0000"/>
                </patternFill>
              </fill>
            </x14:dxf>
          </x14:cfRule>
          <xm:sqref>M2162</xm:sqref>
        </x14:conditionalFormatting>
        <x14:conditionalFormatting xmlns:xm="http://schemas.microsoft.com/office/excel/2006/main">
          <x14:cfRule type="cellIs" priority="601" operator="equal" id="{068427B9-B070-4A92-BE0E-E9E460B7151C}">
            <xm:f>Tables!$B$15</xm:f>
            <x14:dxf>
              <fill>
                <patternFill>
                  <bgColor rgb="FFFFFFCC"/>
                </patternFill>
              </fill>
            </x14:dxf>
          </x14:cfRule>
          <x14:cfRule type="cellIs" priority="602" operator="equal" id="{61F81675-AF84-4909-B4B7-ECF3EA467A77}">
            <xm:f>Tables!$B$16</xm:f>
            <x14:dxf>
              <fill>
                <patternFill>
                  <bgColor rgb="FF92D050"/>
                </patternFill>
              </fill>
            </x14:dxf>
          </x14:cfRule>
          <x14:cfRule type="cellIs" priority="603" operator="equal" id="{7ECA7F2E-8A81-4742-8572-0BAB9C2C894D}">
            <xm:f>Tables!$B$18</xm:f>
            <x14:dxf>
              <fill>
                <patternFill>
                  <bgColor rgb="FFFFC000"/>
                </patternFill>
              </fill>
            </x14:dxf>
          </x14:cfRule>
          <x14:cfRule type="cellIs" priority="604" operator="equal" id="{159AF234-4321-4B29-BF01-81C0C0A560FA}">
            <xm:f>Tables!$B$17</xm:f>
            <x14:dxf>
              <fill>
                <patternFill>
                  <bgColor rgb="FFFF0000"/>
                </patternFill>
              </fill>
            </x14:dxf>
          </x14:cfRule>
          <xm:sqref>Q2162</xm:sqref>
        </x14:conditionalFormatting>
        <x14:conditionalFormatting xmlns:xm="http://schemas.microsoft.com/office/excel/2006/main">
          <x14:cfRule type="cellIs" priority="597" operator="equal" id="{D9A6DEB9-A648-4406-907A-822B78254210}">
            <xm:f>Tables!$B$15</xm:f>
            <x14:dxf>
              <fill>
                <patternFill>
                  <bgColor rgb="FFFFFFCC"/>
                </patternFill>
              </fill>
            </x14:dxf>
          </x14:cfRule>
          <x14:cfRule type="cellIs" priority="598" operator="equal" id="{49983B6E-5A33-40E1-B310-8CC2082537E4}">
            <xm:f>Tables!$B$16</xm:f>
            <x14:dxf>
              <fill>
                <patternFill>
                  <bgColor rgb="FF92D050"/>
                </patternFill>
              </fill>
            </x14:dxf>
          </x14:cfRule>
          <x14:cfRule type="cellIs" priority="599" operator="equal" id="{F1BD3659-C8E4-4D27-9780-EAC1F35A64A6}">
            <xm:f>Tables!$B$18</xm:f>
            <x14:dxf>
              <fill>
                <patternFill>
                  <bgColor rgb="FFFFC000"/>
                </patternFill>
              </fill>
            </x14:dxf>
          </x14:cfRule>
          <x14:cfRule type="cellIs" priority="600" operator="equal" id="{DAAF8309-418C-4B99-85E4-563B9370B4BE}">
            <xm:f>Tables!$B$17</xm:f>
            <x14:dxf>
              <fill>
                <patternFill>
                  <bgColor rgb="FFFF0000"/>
                </patternFill>
              </fill>
            </x14:dxf>
          </x14:cfRule>
          <xm:sqref>Q2167</xm:sqref>
        </x14:conditionalFormatting>
        <x14:conditionalFormatting xmlns:xm="http://schemas.microsoft.com/office/excel/2006/main">
          <x14:cfRule type="cellIs" priority="593" operator="equal" id="{35862947-12D5-49FC-8573-1815F2D9C06E}">
            <xm:f>Tables!$B$15</xm:f>
            <x14:dxf>
              <fill>
                <patternFill>
                  <bgColor rgb="FFFFFFCC"/>
                </patternFill>
              </fill>
            </x14:dxf>
          </x14:cfRule>
          <x14:cfRule type="cellIs" priority="594" operator="equal" id="{820D5CD5-8BA0-47A1-8EE6-CCFD43FD1118}">
            <xm:f>Tables!$B$16</xm:f>
            <x14:dxf>
              <fill>
                <patternFill>
                  <bgColor rgb="FF92D050"/>
                </patternFill>
              </fill>
            </x14:dxf>
          </x14:cfRule>
          <x14:cfRule type="cellIs" priority="595" operator="equal" id="{523D77B6-687A-4CE3-B3E7-526AADB48105}">
            <xm:f>Tables!$B$18</xm:f>
            <x14:dxf>
              <fill>
                <patternFill>
                  <bgColor rgb="FFFFC000"/>
                </patternFill>
              </fill>
            </x14:dxf>
          </x14:cfRule>
          <x14:cfRule type="cellIs" priority="596" operator="equal" id="{C9B97EF5-9702-43A0-AD3E-DF34FFA034FA}">
            <xm:f>Tables!$B$17</xm:f>
            <x14:dxf>
              <fill>
                <patternFill>
                  <bgColor rgb="FFFF0000"/>
                </patternFill>
              </fill>
            </x14:dxf>
          </x14:cfRule>
          <xm:sqref>M2167</xm:sqref>
        </x14:conditionalFormatting>
        <x14:conditionalFormatting xmlns:xm="http://schemas.microsoft.com/office/excel/2006/main">
          <x14:cfRule type="cellIs" priority="589" operator="equal" id="{EB3EEB02-3A9E-4587-A169-5366CF2ACA39}">
            <xm:f>Tables!$B$15</xm:f>
            <x14:dxf>
              <fill>
                <patternFill>
                  <bgColor rgb="FFFFFFCC"/>
                </patternFill>
              </fill>
            </x14:dxf>
          </x14:cfRule>
          <x14:cfRule type="cellIs" priority="590" operator="equal" id="{5ED3C8E5-7791-4CCF-820D-BE2A1A5DAA96}">
            <xm:f>Tables!$B$16</xm:f>
            <x14:dxf>
              <fill>
                <patternFill>
                  <bgColor rgb="FF92D050"/>
                </patternFill>
              </fill>
            </x14:dxf>
          </x14:cfRule>
          <x14:cfRule type="cellIs" priority="591" operator="equal" id="{5309EEFB-5CA1-4CF9-B48F-059BC215E1E9}">
            <xm:f>Tables!$B$18</xm:f>
            <x14:dxf>
              <fill>
                <patternFill>
                  <bgColor rgb="FFFFC000"/>
                </patternFill>
              </fill>
            </x14:dxf>
          </x14:cfRule>
          <x14:cfRule type="cellIs" priority="592" operator="equal" id="{FCF8A1BA-4532-4894-AB39-FB21CB3CEF01}">
            <xm:f>Tables!$B$17</xm:f>
            <x14:dxf>
              <fill>
                <patternFill>
                  <bgColor rgb="FFFF0000"/>
                </patternFill>
              </fill>
            </x14:dxf>
          </x14:cfRule>
          <xm:sqref>M2172</xm:sqref>
        </x14:conditionalFormatting>
        <x14:conditionalFormatting xmlns:xm="http://schemas.microsoft.com/office/excel/2006/main">
          <x14:cfRule type="cellIs" priority="585" operator="equal" id="{631101F9-E9F3-4CFB-8B1A-450CD464ACE1}">
            <xm:f>Tables!$B$15</xm:f>
            <x14:dxf>
              <fill>
                <patternFill>
                  <bgColor rgb="FFFFFFCC"/>
                </patternFill>
              </fill>
            </x14:dxf>
          </x14:cfRule>
          <x14:cfRule type="cellIs" priority="586" operator="equal" id="{87F821F9-42F9-4BCB-AE31-673BF7528185}">
            <xm:f>Tables!$B$16</xm:f>
            <x14:dxf>
              <fill>
                <patternFill>
                  <bgColor rgb="FF92D050"/>
                </patternFill>
              </fill>
            </x14:dxf>
          </x14:cfRule>
          <x14:cfRule type="cellIs" priority="587" operator="equal" id="{C1F4FB0A-E052-41FD-B14E-D0A109DF7858}">
            <xm:f>Tables!$B$18</xm:f>
            <x14:dxf>
              <fill>
                <patternFill>
                  <bgColor rgb="FFFFC000"/>
                </patternFill>
              </fill>
            </x14:dxf>
          </x14:cfRule>
          <x14:cfRule type="cellIs" priority="588" operator="equal" id="{0FC3CBD4-D6FF-4DE6-9FA2-DBB205366775}">
            <xm:f>Tables!$B$17</xm:f>
            <x14:dxf>
              <fill>
                <patternFill>
                  <bgColor rgb="FFFF0000"/>
                </patternFill>
              </fill>
            </x14:dxf>
          </x14:cfRule>
          <xm:sqref>Q2172</xm:sqref>
        </x14:conditionalFormatting>
        <x14:conditionalFormatting xmlns:xm="http://schemas.microsoft.com/office/excel/2006/main">
          <x14:cfRule type="cellIs" priority="581" operator="equal" id="{FEA0FDF0-D9B5-4663-A64A-0331AFDCE394}">
            <xm:f>Tables!$B$15</xm:f>
            <x14:dxf>
              <fill>
                <patternFill>
                  <bgColor rgb="FFFFFFCC"/>
                </patternFill>
              </fill>
            </x14:dxf>
          </x14:cfRule>
          <x14:cfRule type="cellIs" priority="582" operator="equal" id="{1E3FE641-11D4-4E08-8655-01A58BB6BB88}">
            <xm:f>Tables!$B$16</xm:f>
            <x14:dxf>
              <fill>
                <patternFill>
                  <bgColor rgb="FF92D050"/>
                </patternFill>
              </fill>
            </x14:dxf>
          </x14:cfRule>
          <x14:cfRule type="cellIs" priority="583" operator="equal" id="{169DFE1A-13BF-412B-8751-14B5C261C02B}">
            <xm:f>Tables!$B$18</xm:f>
            <x14:dxf>
              <fill>
                <patternFill>
                  <bgColor rgb="FFFFC000"/>
                </patternFill>
              </fill>
            </x14:dxf>
          </x14:cfRule>
          <x14:cfRule type="cellIs" priority="584" operator="equal" id="{72381DA4-7DDE-4827-8403-7CED2F281F02}">
            <xm:f>Tables!$B$17</xm:f>
            <x14:dxf>
              <fill>
                <patternFill>
                  <bgColor rgb="FFFF0000"/>
                </patternFill>
              </fill>
            </x14:dxf>
          </x14:cfRule>
          <xm:sqref>Q2177</xm:sqref>
        </x14:conditionalFormatting>
        <x14:conditionalFormatting xmlns:xm="http://schemas.microsoft.com/office/excel/2006/main">
          <x14:cfRule type="cellIs" priority="577" operator="equal" id="{0C53EE3A-0AC7-4674-9533-A622E62B106E}">
            <xm:f>Tables!$B$15</xm:f>
            <x14:dxf>
              <fill>
                <patternFill>
                  <bgColor rgb="FFFFFFCC"/>
                </patternFill>
              </fill>
            </x14:dxf>
          </x14:cfRule>
          <x14:cfRule type="cellIs" priority="578" operator="equal" id="{17E9C815-F2AA-403A-9867-91003EC6AC09}">
            <xm:f>Tables!$B$16</xm:f>
            <x14:dxf>
              <fill>
                <patternFill>
                  <bgColor rgb="FF92D050"/>
                </patternFill>
              </fill>
            </x14:dxf>
          </x14:cfRule>
          <x14:cfRule type="cellIs" priority="579" operator="equal" id="{601A125D-2DCB-46CF-A81A-BC3062AE092D}">
            <xm:f>Tables!$B$18</xm:f>
            <x14:dxf>
              <fill>
                <patternFill>
                  <bgColor rgb="FFFFC000"/>
                </patternFill>
              </fill>
            </x14:dxf>
          </x14:cfRule>
          <x14:cfRule type="cellIs" priority="580" operator="equal" id="{877F9AF9-D91C-489E-9320-E3D46EA92D42}">
            <xm:f>Tables!$B$17</xm:f>
            <x14:dxf>
              <fill>
                <patternFill>
                  <bgColor rgb="FFFF0000"/>
                </patternFill>
              </fill>
            </x14:dxf>
          </x14:cfRule>
          <xm:sqref>M2177</xm:sqref>
        </x14:conditionalFormatting>
        <x14:conditionalFormatting xmlns:xm="http://schemas.microsoft.com/office/excel/2006/main">
          <x14:cfRule type="cellIs" priority="573" operator="equal" id="{CCE3613C-9FDA-4FD7-BF39-A28A8EE7CB32}">
            <xm:f>Tables!$B$15</xm:f>
            <x14:dxf>
              <fill>
                <patternFill>
                  <bgColor rgb="FFFFFFCC"/>
                </patternFill>
              </fill>
            </x14:dxf>
          </x14:cfRule>
          <x14:cfRule type="cellIs" priority="574" operator="equal" id="{3622A119-1D26-4883-A4EA-637828AA6D22}">
            <xm:f>Tables!$B$16</xm:f>
            <x14:dxf>
              <fill>
                <patternFill>
                  <bgColor rgb="FF92D050"/>
                </patternFill>
              </fill>
            </x14:dxf>
          </x14:cfRule>
          <x14:cfRule type="cellIs" priority="575" operator="equal" id="{2710ABEE-1FC6-4E40-9C0F-395E3011EFD5}">
            <xm:f>Tables!$B$18</xm:f>
            <x14:dxf>
              <fill>
                <patternFill>
                  <bgColor rgb="FFFFC000"/>
                </patternFill>
              </fill>
            </x14:dxf>
          </x14:cfRule>
          <x14:cfRule type="cellIs" priority="576" operator="equal" id="{FF0F520C-0D94-46E6-BD33-213761F0DDD2}">
            <xm:f>Tables!$B$17</xm:f>
            <x14:dxf>
              <fill>
                <patternFill>
                  <bgColor rgb="FFFF0000"/>
                </patternFill>
              </fill>
            </x14:dxf>
          </x14:cfRule>
          <xm:sqref>M2182</xm:sqref>
        </x14:conditionalFormatting>
        <x14:conditionalFormatting xmlns:xm="http://schemas.microsoft.com/office/excel/2006/main">
          <x14:cfRule type="cellIs" priority="569" operator="equal" id="{0265226F-60F5-44BD-B072-98780CADB1D6}">
            <xm:f>Tables!$B$15</xm:f>
            <x14:dxf>
              <fill>
                <patternFill>
                  <bgColor rgb="FFFFFFCC"/>
                </patternFill>
              </fill>
            </x14:dxf>
          </x14:cfRule>
          <x14:cfRule type="cellIs" priority="570" operator="equal" id="{73014B7A-4AA9-4C21-9808-A6A9CDBD14AA}">
            <xm:f>Tables!$B$16</xm:f>
            <x14:dxf>
              <fill>
                <patternFill>
                  <bgColor rgb="FF92D050"/>
                </patternFill>
              </fill>
            </x14:dxf>
          </x14:cfRule>
          <x14:cfRule type="cellIs" priority="571" operator="equal" id="{2F449CFB-5C3A-45AA-9838-0DDFF256F9C8}">
            <xm:f>Tables!$B$18</xm:f>
            <x14:dxf>
              <fill>
                <patternFill>
                  <bgColor rgb="FFFFC000"/>
                </patternFill>
              </fill>
            </x14:dxf>
          </x14:cfRule>
          <x14:cfRule type="cellIs" priority="572" operator="equal" id="{38C99204-D4E3-4CA6-B1DC-76527733FF73}">
            <xm:f>Tables!$B$17</xm:f>
            <x14:dxf>
              <fill>
                <patternFill>
                  <bgColor rgb="FFFF0000"/>
                </patternFill>
              </fill>
            </x14:dxf>
          </x14:cfRule>
          <xm:sqref>Q2182</xm:sqref>
        </x14:conditionalFormatting>
        <x14:conditionalFormatting xmlns:xm="http://schemas.microsoft.com/office/excel/2006/main">
          <x14:cfRule type="cellIs" priority="565" operator="equal" id="{ACB6933A-5FAD-4568-ACAD-09FA202A1573}">
            <xm:f>Tables!$B$15</xm:f>
            <x14:dxf>
              <fill>
                <patternFill>
                  <bgColor rgb="FFFFFFCC"/>
                </patternFill>
              </fill>
            </x14:dxf>
          </x14:cfRule>
          <x14:cfRule type="cellIs" priority="566" operator="equal" id="{14F9DA46-A490-42B1-B30F-024E99B2E89C}">
            <xm:f>Tables!$B$16</xm:f>
            <x14:dxf>
              <fill>
                <patternFill>
                  <bgColor rgb="FF92D050"/>
                </patternFill>
              </fill>
            </x14:dxf>
          </x14:cfRule>
          <x14:cfRule type="cellIs" priority="567" operator="equal" id="{210F49FA-72ED-4273-9676-EB17757CE21F}">
            <xm:f>Tables!$B$18</xm:f>
            <x14:dxf>
              <fill>
                <patternFill>
                  <bgColor rgb="FFFFC000"/>
                </patternFill>
              </fill>
            </x14:dxf>
          </x14:cfRule>
          <x14:cfRule type="cellIs" priority="568" operator="equal" id="{330BE397-5129-44C5-8603-FC2E123DF2CA}">
            <xm:f>Tables!$B$17</xm:f>
            <x14:dxf>
              <fill>
                <patternFill>
                  <bgColor rgb="FFFF0000"/>
                </patternFill>
              </fill>
            </x14:dxf>
          </x14:cfRule>
          <xm:sqref>Q2187</xm:sqref>
        </x14:conditionalFormatting>
        <x14:conditionalFormatting xmlns:xm="http://schemas.microsoft.com/office/excel/2006/main">
          <x14:cfRule type="cellIs" priority="561" operator="equal" id="{859995B1-11F7-4E69-B753-4BD1C4D1D1DF}">
            <xm:f>Tables!$B$15</xm:f>
            <x14:dxf>
              <fill>
                <patternFill>
                  <bgColor rgb="FFFFFFCC"/>
                </patternFill>
              </fill>
            </x14:dxf>
          </x14:cfRule>
          <x14:cfRule type="cellIs" priority="562" operator="equal" id="{C8845EE0-7BB4-48B2-A71A-BFBB8659C300}">
            <xm:f>Tables!$B$16</xm:f>
            <x14:dxf>
              <fill>
                <patternFill>
                  <bgColor rgb="FF92D050"/>
                </patternFill>
              </fill>
            </x14:dxf>
          </x14:cfRule>
          <x14:cfRule type="cellIs" priority="563" operator="equal" id="{A2485BE7-5049-4D39-B8A5-E5274773A36B}">
            <xm:f>Tables!$B$18</xm:f>
            <x14:dxf>
              <fill>
                <patternFill>
                  <bgColor rgb="FFFFC000"/>
                </patternFill>
              </fill>
            </x14:dxf>
          </x14:cfRule>
          <x14:cfRule type="cellIs" priority="564" operator="equal" id="{2FF49303-7A54-42CB-92EF-1C3D8C51C78E}">
            <xm:f>Tables!$B$17</xm:f>
            <x14:dxf>
              <fill>
                <patternFill>
                  <bgColor rgb="FFFF0000"/>
                </patternFill>
              </fill>
            </x14:dxf>
          </x14:cfRule>
          <xm:sqref>M2187</xm:sqref>
        </x14:conditionalFormatting>
        <x14:conditionalFormatting xmlns:xm="http://schemas.microsoft.com/office/excel/2006/main">
          <x14:cfRule type="cellIs" priority="557" operator="equal" id="{9C7699BC-52FE-4D54-9C05-B3567A6C5C4C}">
            <xm:f>Tables!$B$15</xm:f>
            <x14:dxf>
              <fill>
                <patternFill>
                  <bgColor rgb="FFFFFFCC"/>
                </patternFill>
              </fill>
            </x14:dxf>
          </x14:cfRule>
          <x14:cfRule type="cellIs" priority="558" operator="equal" id="{8508E51B-5BC9-4337-8E3C-D690ABB8464F}">
            <xm:f>Tables!$B$16</xm:f>
            <x14:dxf>
              <fill>
                <patternFill>
                  <bgColor rgb="FF92D050"/>
                </patternFill>
              </fill>
            </x14:dxf>
          </x14:cfRule>
          <x14:cfRule type="cellIs" priority="559" operator="equal" id="{4177D921-0655-41C3-A0AE-2AD8E185570C}">
            <xm:f>Tables!$B$18</xm:f>
            <x14:dxf>
              <fill>
                <patternFill>
                  <bgColor rgb="FFFFC000"/>
                </patternFill>
              </fill>
            </x14:dxf>
          </x14:cfRule>
          <x14:cfRule type="cellIs" priority="560" operator="equal" id="{DA86394A-E187-4F99-832D-FEC141D0ACD3}">
            <xm:f>Tables!$B$17</xm:f>
            <x14:dxf>
              <fill>
                <patternFill>
                  <bgColor rgb="FFFF0000"/>
                </patternFill>
              </fill>
            </x14:dxf>
          </x14:cfRule>
          <xm:sqref>M2192</xm:sqref>
        </x14:conditionalFormatting>
        <x14:conditionalFormatting xmlns:xm="http://schemas.microsoft.com/office/excel/2006/main">
          <x14:cfRule type="cellIs" priority="553" operator="equal" id="{1DEBD0CD-ACBD-4EC1-B3F8-FCE9E34D3EF5}">
            <xm:f>Tables!$B$15</xm:f>
            <x14:dxf>
              <fill>
                <patternFill>
                  <bgColor rgb="FFFFFFCC"/>
                </patternFill>
              </fill>
            </x14:dxf>
          </x14:cfRule>
          <x14:cfRule type="cellIs" priority="554" operator="equal" id="{9407E24B-F038-4417-BC3A-7C3C55D411AC}">
            <xm:f>Tables!$B$16</xm:f>
            <x14:dxf>
              <fill>
                <patternFill>
                  <bgColor rgb="FF92D050"/>
                </patternFill>
              </fill>
            </x14:dxf>
          </x14:cfRule>
          <x14:cfRule type="cellIs" priority="555" operator="equal" id="{0CE8405B-2EF0-4423-8042-CD34B4DDDCE5}">
            <xm:f>Tables!$B$18</xm:f>
            <x14:dxf>
              <fill>
                <patternFill>
                  <bgColor rgb="FFFFC000"/>
                </patternFill>
              </fill>
            </x14:dxf>
          </x14:cfRule>
          <x14:cfRule type="cellIs" priority="556" operator="equal" id="{2116EF8C-0B82-4447-BA9D-BDAD124B5129}">
            <xm:f>Tables!$B$17</xm:f>
            <x14:dxf>
              <fill>
                <patternFill>
                  <bgColor rgb="FFFF0000"/>
                </patternFill>
              </fill>
            </x14:dxf>
          </x14:cfRule>
          <xm:sqref>Q2192</xm:sqref>
        </x14:conditionalFormatting>
        <x14:conditionalFormatting xmlns:xm="http://schemas.microsoft.com/office/excel/2006/main">
          <x14:cfRule type="cellIs" priority="549" operator="equal" id="{E06CD620-C8D2-4B27-83B7-A186F9CE90CA}">
            <xm:f>Tables!$B$15</xm:f>
            <x14:dxf>
              <fill>
                <patternFill>
                  <bgColor rgb="FFFFFFCC"/>
                </patternFill>
              </fill>
            </x14:dxf>
          </x14:cfRule>
          <x14:cfRule type="cellIs" priority="550" operator="equal" id="{FA944165-8F5D-45FB-BEEA-753D5D9E9DC7}">
            <xm:f>Tables!$B$16</xm:f>
            <x14:dxf>
              <fill>
                <patternFill>
                  <bgColor rgb="FF92D050"/>
                </patternFill>
              </fill>
            </x14:dxf>
          </x14:cfRule>
          <x14:cfRule type="cellIs" priority="551" operator="equal" id="{E7C38652-42AD-4D3A-A6C8-907DC780E5F4}">
            <xm:f>Tables!$B$18</xm:f>
            <x14:dxf>
              <fill>
                <patternFill>
                  <bgColor rgb="FFFFC000"/>
                </patternFill>
              </fill>
            </x14:dxf>
          </x14:cfRule>
          <x14:cfRule type="cellIs" priority="552" operator="equal" id="{BB438DFE-7762-45A1-ACF3-6C0C9D9960B8}">
            <xm:f>Tables!$B$17</xm:f>
            <x14:dxf>
              <fill>
                <patternFill>
                  <bgColor rgb="FFFF0000"/>
                </patternFill>
              </fill>
            </x14:dxf>
          </x14:cfRule>
          <xm:sqref>Q2197</xm:sqref>
        </x14:conditionalFormatting>
        <x14:conditionalFormatting xmlns:xm="http://schemas.microsoft.com/office/excel/2006/main">
          <x14:cfRule type="cellIs" priority="545" operator="equal" id="{97892817-F0D0-4EEB-92C5-41EF49D699C0}">
            <xm:f>Tables!$B$15</xm:f>
            <x14:dxf>
              <fill>
                <patternFill>
                  <bgColor rgb="FFFFFFCC"/>
                </patternFill>
              </fill>
            </x14:dxf>
          </x14:cfRule>
          <x14:cfRule type="cellIs" priority="546" operator="equal" id="{70DA6715-B756-4EC0-B5FF-BA821DB19F24}">
            <xm:f>Tables!$B$16</xm:f>
            <x14:dxf>
              <fill>
                <patternFill>
                  <bgColor rgb="FF92D050"/>
                </patternFill>
              </fill>
            </x14:dxf>
          </x14:cfRule>
          <x14:cfRule type="cellIs" priority="547" operator="equal" id="{EE5DD519-1BA9-4D34-94D1-AC721FD2E1DB}">
            <xm:f>Tables!$B$18</xm:f>
            <x14:dxf>
              <fill>
                <patternFill>
                  <bgColor rgb="FFFFC000"/>
                </patternFill>
              </fill>
            </x14:dxf>
          </x14:cfRule>
          <x14:cfRule type="cellIs" priority="548" operator="equal" id="{3EF89C69-9542-4919-A68F-6761E97A5AF9}">
            <xm:f>Tables!$B$17</xm:f>
            <x14:dxf>
              <fill>
                <patternFill>
                  <bgColor rgb="FFFF0000"/>
                </patternFill>
              </fill>
            </x14:dxf>
          </x14:cfRule>
          <xm:sqref>M2197</xm:sqref>
        </x14:conditionalFormatting>
        <x14:conditionalFormatting xmlns:xm="http://schemas.microsoft.com/office/excel/2006/main">
          <x14:cfRule type="cellIs" priority="541" operator="equal" id="{93DF3802-6522-4547-BFA0-80DC13A39658}">
            <xm:f>Tables!$B$15</xm:f>
            <x14:dxf>
              <fill>
                <patternFill>
                  <bgColor rgb="FFFFFFCC"/>
                </patternFill>
              </fill>
            </x14:dxf>
          </x14:cfRule>
          <x14:cfRule type="cellIs" priority="542" operator="equal" id="{4E4366E3-036D-4486-9B63-DFCE90D029D1}">
            <xm:f>Tables!$B$16</xm:f>
            <x14:dxf>
              <fill>
                <patternFill>
                  <bgColor rgb="FF92D050"/>
                </patternFill>
              </fill>
            </x14:dxf>
          </x14:cfRule>
          <x14:cfRule type="cellIs" priority="543" operator="equal" id="{34B4B026-BB93-4572-9A67-8F645400AB04}">
            <xm:f>Tables!$B$18</xm:f>
            <x14:dxf>
              <fill>
                <patternFill>
                  <bgColor rgb="FFFFC000"/>
                </patternFill>
              </fill>
            </x14:dxf>
          </x14:cfRule>
          <x14:cfRule type="cellIs" priority="544" operator="equal" id="{24263765-063D-4A4B-8FC7-D2357DB8BC6F}">
            <xm:f>Tables!$B$17</xm:f>
            <x14:dxf>
              <fill>
                <patternFill>
                  <bgColor rgb="FFFF0000"/>
                </patternFill>
              </fill>
            </x14:dxf>
          </x14:cfRule>
          <xm:sqref>M2244</xm:sqref>
        </x14:conditionalFormatting>
        <x14:conditionalFormatting xmlns:xm="http://schemas.microsoft.com/office/excel/2006/main">
          <x14:cfRule type="cellIs" priority="537" operator="equal" id="{E9D2AD31-DEB7-433F-8F38-DF63D077D470}">
            <xm:f>Tables!$B$15</xm:f>
            <x14:dxf>
              <fill>
                <patternFill>
                  <bgColor rgb="FFFFFFCC"/>
                </patternFill>
              </fill>
            </x14:dxf>
          </x14:cfRule>
          <x14:cfRule type="cellIs" priority="538" operator="equal" id="{6F5DB72F-7D79-4320-A520-790B4E9B616B}">
            <xm:f>Tables!$B$16</xm:f>
            <x14:dxf>
              <fill>
                <patternFill>
                  <bgColor rgb="FF92D050"/>
                </patternFill>
              </fill>
            </x14:dxf>
          </x14:cfRule>
          <x14:cfRule type="cellIs" priority="539" operator="equal" id="{C3FFCDF1-3FEF-4569-868D-B32118A7F1CB}">
            <xm:f>Tables!$B$18</xm:f>
            <x14:dxf>
              <fill>
                <patternFill>
                  <bgColor rgb="FFFFC000"/>
                </patternFill>
              </fill>
            </x14:dxf>
          </x14:cfRule>
          <x14:cfRule type="cellIs" priority="540" operator="equal" id="{A20F17D5-9EB6-4A25-85EF-92F865800B77}">
            <xm:f>Tables!$B$17</xm:f>
            <x14:dxf>
              <fill>
                <patternFill>
                  <bgColor rgb="FFFF0000"/>
                </patternFill>
              </fill>
            </x14:dxf>
          </x14:cfRule>
          <xm:sqref>Q2244</xm:sqref>
        </x14:conditionalFormatting>
        <x14:conditionalFormatting xmlns:xm="http://schemas.microsoft.com/office/excel/2006/main">
          <x14:cfRule type="cellIs" priority="533" operator="equal" id="{46D39CEC-A96F-4FC4-91E1-03522AC64A10}">
            <xm:f>Tables!$B$15</xm:f>
            <x14:dxf>
              <fill>
                <patternFill>
                  <bgColor rgb="FFFFFFCC"/>
                </patternFill>
              </fill>
            </x14:dxf>
          </x14:cfRule>
          <x14:cfRule type="cellIs" priority="534" operator="equal" id="{D2D48331-C954-411E-9481-4AD3DE8FB6B9}">
            <xm:f>Tables!$B$16</xm:f>
            <x14:dxf>
              <fill>
                <patternFill>
                  <bgColor rgb="FF92D050"/>
                </patternFill>
              </fill>
            </x14:dxf>
          </x14:cfRule>
          <x14:cfRule type="cellIs" priority="535" operator="equal" id="{360B9EAD-815F-40F0-88ED-6992950D7D36}">
            <xm:f>Tables!$B$18</xm:f>
            <x14:dxf>
              <fill>
                <patternFill>
                  <bgColor rgb="FFFFC000"/>
                </patternFill>
              </fill>
            </x14:dxf>
          </x14:cfRule>
          <x14:cfRule type="cellIs" priority="536" operator="equal" id="{D6788DA3-9468-48E4-BAAB-33D5146FEB98}">
            <xm:f>Tables!$B$17</xm:f>
            <x14:dxf>
              <fill>
                <patternFill>
                  <bgColor rgb="FFFF0000"/>
                </patternFill>
              </fill>
            </x14:dxf>
          </x14:cfRule>
          <xm:sqref>Q2249</xm:sqref>
        </x14:conditionalFormatting>
        <x14:conditionalFormatting xmlns:xm="http://schemas.microsoft.com/office/excel/2006/main">
          <x14:cfRule type="cellIs" priority="529" operator="equal" id="{1C779670-15EF-4D9B-B164-D8CB90A0EC10}">
            <xm:f>Tables!$B$15</xm:f>
            <x14:dxf>
              <fill>
                <patternFill>
                  <bgColor rgb="FFFFFFCC"/>
                </patternFill>
              </fill>
            </x14:dxf>
          </x14:cfRule>
          <x14:cfRule type="cellIs" priority="530" operator="equal" id="{6ECAD044-E25B-4A68-A70E-63E704B82C9D}">
            <xm:f>Tables!$B$16</xm:f>
            <x14:dxf>
              <fill>
                <patternFill>
                  <bgColor rgb="FF92D050"/>
                </patternFill>
              </fill>
            </x14:dxf>
          </x14:cfRule>
          <x14:cfRule type="cellIs" priority="531" operator="equal" id="{856F5DE1-7940-4121-8613-4FBFC8797239}">
            <xm:f>Tables!$B$18</xm:f>
            <x14:dxf>
              <fill>
                <patternFill>
                  <bgColor rgb="FFFFC000"/>
                </patternFill>
              </fill>
            </x14:dxf>
          </x14:cfRule>
          <x14:cfRule type="cellIs" priority="532" operator="equal" id="{01810973-89DC-4FC0-9FFE-B7DA13866278}">
            <xm:f>Tables!$B$17</xm:f>
            <x14:dxf>
              <fill>
                <patternFill>
                  <bgColor rgb="FFFF0000"/>
                </patternFill>
              </fill>
            </x14:dxf>
          </x14:cfRule>
          <xm:sqref>M2249</xm:sqref>
        </x14:conditionalFormatting>
        <x14:conditionalFormatting xmlns:xm="http://schemas.microsoft.com/office/excel/2006/main">
          <x14:cfRule type="cellIs" priority="525" operator="equal" id="{70B0EB06-82F7-4DB6-99CD-41B7C2AAFE3A}">
            <xm:f>Tables!$B$15</xm:f>
            <x14:dxf>
              <fill>
                <patternFill>
                  <bgColor rgb="FFFFFFCC"/>
                </patternFill>
              </fill>
            </x14:dxf>
          </x14:cfRule>
          <x14:cfRule type="cellIs" priority="526" operator="equal" id="{BC989A6D-CBAA-4518-9802-3C88121AC0FD}">
            <xm:f>Tables!$B$16</xm:f>
            <x14:dxf>
              <fill>
                <patternFill>
                  <bgColor rgb="FF92D050"/>
                </patternFill>
              </fill>
            </x14:dxf>
          </x14:cfRule>
          <x14:cfRule type="cellIs" priority="527" operator="equal" id="{4D1FE163-6CDE-4E32-880E-28A28FBCF1D4}">
            <xm:f>Tables!$B$18</xm:f>
            <x14:dxf>
              <fill>
                <patternFill>
                  <bgColor rgb="FFFFC000"/>
                </patternFill>
              </fill>
            </x14:dxf>
          </x14:cfRule>
          <x14:cfRule type="cellIs" priority="528" operator="equal" id="{2D3F569C-A549-4429-B97F-74C820BA3AD2}">
            <xm:f>Tables!$B$17</xm:f>
            <x14:dxf>
              <fill>
                <patternFill>
                  <bgColor rgb="FFFF0000"/>
                </patternFill>
              </fill>
            </x14:dxf>
          </x14:cfRule>
          <xm:sqref>M2254</xm:sqref>
        </x14:conditionalFormatting>
        <x14:conditionalFormatting xmlns:xm="http://schemas.microsoft.com/office/excel/2006/main">
          <x14:cfRule type="cellIs" priority="521" operator="equal" id="{18BA80E6-2E60-4A82-8C95-6334441542B9}">
            <xm:f>Tables!$B$15</xm:f>
            <x14:dxf>
              <fill>
                <patternFill>
                  <bgColor rgb="FFFFFFCC"/>
                </patternFill>
              </fill>
            </x14:dxf>
          </x14:cfRule>
          <x14:cfRule type="cellIs" priority="522" operator="equal" id="{9C379882-8C1F-4239-B2A6-CE055D812252}">
            <xm:f>Tables!$B$16</xm:f>
            <x14:dxf>
              <fill>
                <patternFill>
                  <bgColor rgb="FF92D050"/>
                </patternFill>
              </fill>
            </x14:dxf>
          </x14:cfRule>
          <x14:cfRule type="cellIs" priority="523" operator="equal" id="{0BA3454C-6551-43BB-A1FF-3EBD7C217C3B}">
            <xm:f>Tables!$B$18</xm:f>
            <x14:dxf>
              <fill>
                <patternFill>
                  <bgColor rgb="FFFFC000"/>
                </patternFill>
              </fill>
            </x14:dxf>
          </x14:cfRule>
          <x14:cfRule type="cellIs" priority="524" operator="equal" id="{5E28588D-DF3B-43F1-9F5F-AD21909BCCDD}">
            <xm:f>Tables!$B$17</xm:f>
            <x14:dxf>
              <fill>
                <patternFill>
                  <bgColor rgb="FFFF0000"/>
                </patternFill>
              </fill>
            </x14:dxf>
          </x14:cfRule>
          <xm:sqref>Q2254</xm:sqref>
        </x14:conditionalFormatting>
        <x14:conditionalFormatting xmlns:xm="http://schemas.microsoft.com/office/excel/2006/main">
          <x14:cfRule type="cellIs" priority="517" operator="equal" id="{F83DD110-2944-45DB-A7C5-2F816BBA49E5}">
            <xm:f>Tables!$B$15</xm:f>
            <x14:dxf>
              <fill>
                <patternFill>
                  <bgColor rgb="FFFFFFCC"/>
                </patternFill>
              </fill>
            </x14:dxf>
          </x14:cfRule>
          <x14:cfRule type="cellIs" priority="518" operator="equal" id="{E3FCA9C6-1B7A-42DD-88E5-92506741A568}">
            <xm:f>Tables!$B$16</xm:f>
            <x14:dxf>
              <fill>
                <patternFill>
                  <bgColor rgb="FF92D050"/>
                </patternFill>
              </fill>
            </x14:dxf>
          </x14:cfRule>
          <x14:cfRule type="cellIs" priority="519" operator="equal" id="{C3DC7ECB-3D60-491F-A8C7-F979CCCA6E4B}">
            <xm:f>Tables!$B$18</xm:f>
            <x14:dxf>
              <fill>
                <patternFill>
                  <bgColor rgb="FFFFC000"/>
                </patternFill>
              </fill>
            </x14:dxf>
          </x14:cfRule>
          <x14:cfRule type="cellIs" priority="520" operator="equal" id="{C44EFE9E-0CDC-4A41-A179-5ED515406BC2}">
            <xm:f>Tables!$B$17</xm:f>
            <x14:dxf>
              <fill>
                <patternFill>
                  <bgColor rgb="FFFF0000"/>
                </patternFill>
              </fill>
            </x14:dxf>
          </x14:cfRule>
          <xm:sqref>Q2259</xm:sqref>
        </x14:conditionalFormatting>
        <x14:conditionalFormatting xmlns:xm="http://schemas.microsoft.com/office/excel/2006/main">
          <x14:cfRule type="cellIs" priority="513" operator="equal" id="{06A80ED2-AB64-4B17-B909-D5C87610A2BF}">
            <xm:f>Tables!$B$15</xm:f>
            <x14:dxf>
              <fill>
                <patternFill>
                  <bgColor rgb="FFFFFFCC"/>
                </patternFill>
              </fill>
            </x14:dxf>
          </x14:cfRule>
          <x14:cfRule type="cellIs" priority="514" operator="equal" id="{96F14E06-77E0-4973-971F-40680CA17B3F}">
            <xm:f>Tables!$B$16</xm:f>
            <x14:dxf>
              <fill>
                <patternFill>
                  <bgColor rgb="FF92D050"/>
                </patternFill>
              </fill>
            </x14:dxf>
          </x14:cfRule>
          <x14:cfRule type="cellIs" priority="515" operator="equal" id="{556666C4-92B8-4678-B3AA-8AADC8308BAB}">
            <xm:f>Tables!$B$18</xm:f>
            <x14:dxf>
              <fill>
                <patternFill>
                  <bgColor rgb="FFFFC000"/>
                </patternFill>
              </fill>
            </x14:dxf>
          </x14:cfRule>
          <x14:cfRule type="cellIs" priority="516" operator="equal" id="{3F9EFB9F-320D-42F3-8622-A7568DC90F8F}">
            <xm:f>Tables!$B$17</xm:f>
            <x14:dxf>
              <fill>
                <patternFill>
                  <bgColor rgb="FFFF0000"/>
                </patternFill>
              </fill>
            </x14:dxf>
          </x14:cfRule>
          <xm:sqref>M2259</xm:sqref>
        </x14:conditionalFormatting>
        <x14:conditionalFormatting xmlns:xm="http://schemas.microsoft.com/office/excel/2006/main">
          <x14:cfRule type="cellIs" priority="509" operator="equal" id="{2D51B84A-2CC0-49DD-A58C-D4170DD8FB95}">
            <xm:f>Tables!$B$15</xm:f>
            <x14:dxf>
              <fill>
                <patternFill>
                  <bgColor rgb="FFFFFFCC"/>
                </patternFill>
              </fill>
            </x14:dxf>
          </x14:cfRule>
          <x14:cfRule type="cellIs" priority="510" operator="equal" id="{226B3146-790D-404A-A4DE-FE87E7DF0E79}">
            <xm:f>Tables!$B$16</xm:f>
            <x14:dxf>
              <fill>
                <patternFill>
                  <bgColor rgb="FF92D050"/>
                </patternFill>
              </fill>
            </x14:dxf>
          </x14:cfRule>
          <x14:cfRule type="cellIs" priority="511" operator="equal" id="{53557EB3-88E3-49CA-80E6-7BF5435ACC71}">
            <xm:f>Tables!$B$18</xm:f>
            <x14:dxf>
              <fill>
                <patternFill>
                  <bgColor rgb="FFFFC000"/>
                </patternFill>
              </fill>
            </x14:dxf>
          </x14:cfRule>
          <x14:cfRule type="cellIs" priority="512" operator="equal" id="{95E8AA5C-C9FB-4AAA-A82C-21DA15544CFA}">
            <xm:f>Tables!$B$17</xm:f>
            <x14:dxf>
              <fill>
                <patternFill>
                  <bgColor rgb="FFFF0000"/>
                </patternFill>
              </fill>
            </x14:dxf>
          </x14:cfRule>
          <xm:sqref>M2264</xm:sqref>
        </x14:conditionalFormatting>
        <x14:conditionalFormatting xmlns:xm="http://schemas.microsoft.com/office/excel/2006/main">
          <x14:cfRule type="cellIs" priority="505" operator="equal" id="{CD2D3C4D-3048-4205-B0E3-78C30FF434BC}">
            <xm:f>Tables!$B$15</xm:f>
            <x14:dxf>
              <fill>
                <patternFill>
                  <bgColor rgb="FFFFFFCC"/>
                </patternFill>
              </fill>
            </x14:dxf>
          </x14:cfRule>
          <x14:cfRule type="cellIs" priority="506" operator="equal" id="{3BEFF78F-D777-45B9-B0DF-E69ACB110BCC}">
            <xm:f>Tables!$B$16</xm:f>
            <x14:dxf>
              <fill>
                <patternFill>
                  <bgColor rgb="FF92D050"/>
                </patternFill>
              </fill>
            </x14:dxf>
          </x14:cfRule>
          <x14:cfRule type="cellIs" priority="507" operator="equal" id="{F4154C2A-C3CE-4B04-91C1-1E131C67020E}">
            <xm:f>Tables!$B$18</xm:f>
            <x14:dxf>
              <fill>
                <patternFill>
                  <bgColor rgb="FFFFC000"/>
                </patternFill>
              </fill>
            </x14:dxf>
          </x14:cfRule>
          <x14:cfRule type="cellIs" priority="508" operator="equal" id="{B620E993-8882-4859-961B-6C66B4E8CBB1}">
            <xm:f>Tables!$B$17</xm:f>
            <x14:dxf>
              <fill>
                <patternFill>
                  <bgColor rgb="FFFF0000"/>
                </patternFill>
              </fill>
            </x14:dxf>
          </x14:cfRule>
          <xm:sqref>Q2264</xm:sqref>
        </x14:conditionalFormatting>
        <x14:conditionalFormatting xmlns:xm="http://schemas.microsoft.com/office/excel/2006/main">
          <x14:cfRule type="cellIs" priority="501" operator="equal" id="{6639AD95-673F-4967-AB7A-26879F28F0BA}">
            <xm:f>Tables!$B$15</xm:f>
            <x14:dxf>
              <fill>
                <patternFill>
                  <bgColor rgb="FFFFFFCC"/>
                </patternFill>
              </fill>
            </x14:dxf>
          </x14:cfRule>
          <x14:cfRule type="cellIs" priority="502" operator="equal" id="{C9FDC584-AFFD-4A7D-B393-8CFAF77A253C}">
            <xm:f>Tables!$B$16</xm:f>
            <x14:dxf>
              <fill>
                <patternFill>
                  <bgColor rgb="FF92D050"/>
                </patternFill>
              </fill>
            </x14:dxf>
          </x14:cfRule>
          <x14:cfRule type="cellIs" priority="503" operator="equal" id="{00209A67-E39A-4B8A-8CFE-19F68934619A}">
            <xm:f>Tables!$B$18</xm:f>
            <x14:dxf>
              <fill>
                <patternFill>
                  <bgColor rgb="FFFFC000"/>
                </patternFill>
              </fill>
            </x14:dxf>
          </x14:cfRule>
          <x14:cfRule type="cellIs" priority="504" operator="equal" id="{F5FD4FC6-FB0E-4FAC-B10E-E1AED6458FA0}">
            <xm:f>Tables!$B$17</xm:f>
            <x14:dxf>
              <fill>
                <patternFill>
                  <bgColor rgb="FFFF0000"/>
                </patternFill>
              </fill>
            </x14:dxf>
          </x14:cfRule>
          <xm:sqref>Q2269</xm:sqref>
        </x14:conditionalFormatting>
        <x14:conditionalFormatting xmlns:xm="http://schemas.microsoft.com/office/excel/2006/main">
          <x14:cfRule type="cellIs" priority="497" operator="equal" id="{F5D24FCA-C9AD-4664-B826-6F45EB2E244E}">
            <xm:f>Tables!$B$15</xm:f>
            <x14:dxf>
              <fill>
                <patternFill>
                  <bgColor rgb="FFFFFFCC"/>
                </patternFill>
              </fill>
            </x14:dxf>
          </x14:cfRule>
          <x14:cfRule type="cellIs" priority="498" operator="equal" id="{A75E7893-5863-4060-9F01-58B984492FAB}">
            <xm:f>Tables!$B$16</xm:f>
            <x14:dxf>
              <fill>
                <patternFill>
                  <bgColor rgb="FF92D050"/>
                </patternFill>
              </fill>
            </x14:dxf>
          </x14:cfRule>
          <x14:cfRule type="cellIs" priority="499" operator="equal" id="{FDED9CB9-DC16-4476-BC22-80EFA2DBECF0}">
            <xm:f>Tables!$B$18</xm:f>
            <x14:dxf>
              <fill>
                <patternFill>
                  <bgColor rgb="FFFFC000"/>
                </patternFill>
              </fill>
            </x14:dxf>
          </x14:cfRule>
          <x14:cfRule type="cellIs" priority="500" operator="equal" id="{DE41E1B9-CD4C-45F7-A26E-CA382D4A5AE9}">
            <xm:f>Tables!$B$17</xm:f>
            <x14:dxf>
              <fill>
                <patternFill>
                  <bgColor rgb="FFFF0000"/>
                </patternFill>
              </fill>
            </x14:dxf>
          </x14:cfRule>
          <xm:sqref>M2269</xm:sqref>
        </x14:conditionalFormatting>
        <x14:conditionalFormatting xmlns:xm="http://schemas.microsoft.com/office/excel/2006/main">
          <x14:cfRule type="cellIs" priority="493" operator="equal" id="{1B640207-5264-426E-8ED6-8FE201170826}">
            <xm:f>Tables!$B$15</xm:f>
            <x14:dxf>
              <fill>
                <patternFill>
                  <bgColor rgb="FFFFFFCC"/>
                </patternFill>
              </fill>
            </x14:dxf>
          </x14:cfRule>
          <x14:cfRule type="cellIs" priority="494" operator="equal" id="{77D8B7D4-74C0-4A0E-B4BC-E0D0D138A01A}">
            <xm:f>Tables!$B$16</xm:f>
            <x14:dxf>
              <fill>
                <patternFill>
                  <bgColor rgb="FF92D050"/>
                </patternFill>
              </fill>
            </x14:dxf>
          </x14:cfRule>
          <x14:cfRule type="cellIs" priority="495" operator="equal" id="{30A4C2AF-C739-4D48-AE37-C28AE992C443}">
            <xm:f>Tables!$B$18</xm:f>
            <x14:dxf>
              <fill>
                <patternFill>
                  <bgColor rgb="FFFFC000"/>
                </patternFill>
              </fill>
            </x14:dxf>
          </x14:cfRule>
          <x14:cfRule type="cellIs" priority="496" operator="equal" id="{55FC59EE-17BB-4105-AA20-4B0C466825B2}">
            <xm:f>Tables!$B$17</xm:f>
            <x14:dxf>
              <fill>
                <patternFill>
                  <bgColor rgb="FFFF0000"/>
                </patternFill>
              </fill>
            </x14:dxf>
          </x14:cfRule>
          <xm:sqref>M2274</xm:sqref>
        </x14:conditionalFormatting>
        <x14:conditionalFormatting xmlns:xm="http://schemas.microsoft.com/office/excel/2006/main">
          <x14:cfRule type="cellIs" priority="489" operator="equal" id="{BCCCCF65-F83C-41CD-A538-2D9E75F9AA59}">
            <xm:f>Tables!$B$15</xm:f>
            <x14:dxf>
              <fill>
                <patternFill>
                  <bgColor rgb="FFFFFFCC"/>
                </patternFill>
              </fill>
            </x14:dxf>
          </x14:cfRule>
          <x14:cfRule type="cellIs" priority="490" operator="equal" id="{B50D72D6-3812-4998-A8DF-374857B47489}">
            <xm:f>Tables!$B$16</xm:f>
            <x14:dxf>
              <fill>
                <patternFill>
                  <bgColor rgb="FF92D050"/>
                </patternFill>
              </fill>
            </x14:dxf>
          </x14:cfRule>
          <x14:cfRule type="cellIs" priority="491" operator="equal" id="{A57A2017-7383-4369-BFAB-CBF9B1C08B32}">
            <xm:f>Tables!$B$18</xm:f>
            <x14:dxf>
              <fill>
                <patternFill>
                  <bgColor rgb="FFFFC000"/>
                </patternFill>
              </fill>
            </x14:dxf>
          </x14:cfRule>
          <x14:cfRule type="cellIs" priority="492" operator="equal" id="{276BFBC2-FFF7-4CE2-9855-5B800BAC4D03}">
            <xm:f>Tables!$B$17</xm:f>
            <x14:dxf>
              <fill>
                <patternFill>
                  <bgColor rgb="FFFF0000"/>
                </patternFill>
              </fill>
            </x14:dxf>
          </x14:cfRule>
          <xm:sqref>Q2274</xm:sqref>
        </x14:conditionalFormatting>
        <x14:conditionalFormatting xmlns:xm="http://schemas.microsoft.com/office/excel/2006/main">
          <x14:cfRule type="cellIs" priority="485" operator="equal" id="{6CE167F1-16E6-4979-804A-C502171729AF}">
            <xm:f>Tables!$B$15</xm:f>
            <x14:dxf>
              <fill>
                <patternFill>
                  <bgColor rgb="FFFFFFCC"/>
                </patternFill>
              </fill>
            </x14:dxf>
          </x14:cfRule>
          <x14:cfRule type="cellIs" priority="486" operator="equal" id="{A2E9CFFD-0569-438E-8BA0-3C4ACCB41B77}">
            <xm:f>Tables!$B$16</xm:f>
            <x14:dxf>
              <fill>
                <patternFill>
                  <bgColor rgb="FF92D050"/>
                </patternFill>
              </fill>
            </x14:dxf>
          </x14:cfRule>
          <x14:cfRule type="cellIs" priority="487" operator="equal" id="{C3BD81D0-CE17-4A81-8FFF-324C6775263B}">
            <xm:f>Tables!$B$18</xm:f>
            <x14:dxf>
              <fill>
                <patternFill>
                  <bgColor rgb="FFFFC000"/>
                </patternFill>
              </fill>
            </x14:dxf>
          </x14:cfRule>
          <x14:cfRule type="cellIs" priority="488" operator="equal" id="{C2D7B2F8-E396-4A87-850C-DBF562D0EC45}">
            <xm:f>Tables!$B$17</xm:f>
            <x14:dxf>
              <fill>
                <patternFill>
                  <bgColor rgb="FFFF0000"/>
                </patternFill>
              </fill>
            </x14:dxf>
          </x14:cfRule>
          <xm:sqref>Q2279</xm:sqref>
        </x14:conditionalFormatting>
        <x14:conditionalFormatting xmlns:xm="http://schemas.microsoft.com/office/excel/2006/main">
          <x14:cfRule type="cellIs" priority="481" operator="equal" id="{2330531F-BABF-4FA5-AB40-450B36EBAF4F}">
            <xm:f>Tables!$B$15</xm:f>
            <x14:dxf>
              <fill>
                <patternFill>
                  <bgColor rgb="FFFFFFCC"/>
                </patternFill>
              </fill>
            </x14:dxf>
          </x14:cfRule>
          <x14:cfRule type="cellIs" priority="482" operator="equal" id="{147BB9E0-C0A7-46DE-93AE-8488B1E29AE4}">
            <xm:f>Tables!$B$16</xm:f>
            <x14:dxf>
              <fill>
                <patternFill>
                  <bgColor rgb="FF92D050"/>
                </patternFill>
              </fill>
            </x14:dxf>
          </x14:cfRule>
          <x14:cfRule type="cellIs" priority="483" operator="equal" id="{2D47628E-FC2F-42C8-A14E-1B014F8C8236}">
            <xm:f>Tables!$B$18</xm:f>
            <x14:dxf>
              <fill>
                <patternFill>
                  <bgColor rgb="FFFFC000"/>
                </patternFill>
              </fill>
            </x14:dxf>
          </x14:cfRule>
          <x14:cfRule type="cellIs" priority="484" operator="equal" id="{D9C43DA2-144D-434B-A6AE-8B80F0440328}">
            <xm:f>Tables!$B$17</xm:f>
            <x14:dxf>
              <fill>
                <patternFill>
                  <bgColor rgb="FFFF0000"/>
                </patternFill>
              </fill>
            </x14:dxf>
          </x14:cfRule>
          <xm:sqref>M2279</xm:sqref>
        </x14:conditionalFormatting>
        <x14:conditionalFormatting xmlns:xm="http://schemas.microsoft.com/office/excel/2006/main">
          <x14:cfRule type="cellIs" priority="477" operator="equal" id="{7E5570CA-BE4B-4EA7-8A97-6B6C14111FB1}">
            <xm:f>Tables!$B$15</xm:f>
            <x14:dxf>
              <fill>
                <patternFill>
                  <bgColor rgb="FFFFFFCC"/>
                </patternFill>
              </fill>
            </x14:dxf>
          </x14:cfRule>
          <x14:cfRule type="cellIs" priority="478" operator="equal" id="{8A1F5062-E17D-4349-946C-0F5C5C47E99A}">
            <xm:f>Tables!$B$16</xm:f>
            <x14:dxf>
              <fill>
                <patternFill>
                  <bgColor rgb="FF92D050"/>
                </patternFill>
              </fill>
            </x14:dxf>
          </x14:cfRule>
          <x14:cfRule type="cellIs" priority="479" operator="equal" id="{CD3084A5-DADF-48FE-A263-61B034F69FB4}">
            <xm:f>Tables!$B$18</xm:f>
            <x14:dxf>
              <fill>
                <patternFill>
                  <bgColor rgb="FFFFC000"/>
                </patternFill>
              </fill>
            </x14:dxf>
          </x14:cfRule>
          <x14:cfRule type="cellIs" priority="480" operator="equal" id="{7120CF8B-3238-44BC-9F77-5340133FA5AA}">
            <xm:f>Tables!$B$17</xm:f>
            <x14:dxf>
              <fill>
                <patternFill>
                  <bgColor rgb="FFFF0000"/>
                </patternFill>
              </fill>
            </x14:dxf>
          </x14:cfRule>
          <xm:sqref>M2326</xm:sqref>
        </x14:conditionalFormatting>
        <x14:conditionalFormatting xmlns:xm="http://schemas.microsoft.com/office/excel/2006/main">
          <x14:cfRule type="cellIs" priority="473" operator="equal" id="{9392C10D-8A7B-43FB-B6A2-4FB6DB169A6B}">
            <xm:f>Tables!$B$15</xm:f>
            <x14:dxf>
              <fill>
                <patternFill>
                  <bgColor rgb="FFFFFFCC"/>
                </patternFill>
              </fill>
            </x14:dxf>
          </x14:cfRule>
          <x14:cfRule type="cellIs" priority="474" operator="equal" id="{D7BF5559-9E94-4E98-B900-44B4C6DE3ED7}">
            <xm:f>Tables!$B$16</xm:f>
            <x14:dxf>
              <fill>
                <patternFill>
                  <bgColor rgb="FF92D050"/>
                </patternFill>
              </fill>
            </x14:dxf>
          </x14:cfRule>
          <x14:cfRule type="cellIs" priority="475" operator="equal" id="{A9857BDD-F245-4075-B01F-2976ECD294D2}">
            <xm:f>Tables!$B$18</xm:f>
            <x14:dxf>
              <fill>
                <patternFill>
                  <bgColor rgb="FFFFC000"/>
                </patternFill>
              </fill>
            </x14:dxf>
          </x14:cfRule>
          <x14:cfRule type="cellIs" priority="476" operator="equal" id="{FD2B30F7-530E-4446-89BB-A5B336072CDA}">
            <xm:f>Tables!$B$17</xm:f>
            <x14:dxf>
              <fill>
                <patternFill>
                  <bgColor rgb="FFFF0000"/>
                </patternFill>
              </fill>
            </x14:dxf>
          </x14:cfRule>
          <xm:sqref>Q2326</xm:sqref>
        </x14:conditionalFormatting>
        <x14:conditionalFormatting xmlns:xm="http://schemas.microsoft.com/office/excel/2006/main">
          <x14:cfRule type="cellIs" priority="469" operator="equal" id="{B80E2422-FFA8-418D-B319-4C826E4EFA23}">
            <xm:f>Tables!$B$15</xm:f>
            <x14:dxf>
              <fill>
                <patternFill>
                  <bgColor rgb="FFFFFFCC"/>
                </patternFill>
              </fill>
            </x14:dxf>
          </x14:cfRule>
          <x14:cfRule type="cellIs" priority="470" operator="equal" id="{DAFB8FCA-A226-4167-8DC8-0D92D7B1D29E}">
            <xm:f>Tables!$B$16</xm:f>
            <x14:dxf>
              <fill>
                <patternFill>
                  <bgColor rgb="FF92D050"/>
                </patternFill>
              </fill>
            </x14:dxf>
          </x14:cfRule>
          <x14:cfRule type="cellIs" priority="471" operator="equal" id="{875DBF8D-F344-465D-B2A0-95ED3FAA0F49}">
            <xm:f>Tables!$B$18</xm:f>
            <x14:dxf>
              <fill>
                <patternFill>
                  <bgColor rgb="FFFFC000"/>
                </patternFill>
              </fill>
            </x14:dxf>
          </x14:cfRule>
          <x14:cfRule type="cellIs" priority="472" operator="equal" id="{961EA3FE-552C-4395-BEC7-27012EF3A01C}">
            <xm:f>Tables!$B$17</xm:f>
            <x14:dxf>
              <fill>
                <patternFill>
                  <bgColor rgb="FFFF0000"/>
                </patternFill>
              </fill>
            </x14:dxf>
          </x14:cfRule>
          <xm:sqref>Q2331</xm:sqref>
        </x14:conditionalFormatting>
        <x14:conditionalFormatting xmlns:xm="http://schemas.microsoft.com/office/excel/2006/main">
          <x14:cfRule type="cellIs" priority="465" operator="equal" id="{ED07CCBE-7449-4B6C-826F-4DB57FF3CA25}">
            <xm:f>Tables!$B$15</xm:f>
            <x14:dxf>
              <fill>
                <patternFill>
                  <bgColor rgb="FFFFFFCC"/>
                </patternFill>
              </fill>
            </x14:dxf>
          </x14:cfRule>
          <x14:cfRule type="cellIs" priority="466" operator="equal" id="{6A548833-9140-404F-B26A-E60BBA0AD5F9}">
            <xm:f>Tables!$B$16</xm:f>
            <x14:dxf>
              <fill>
                <patternFill>
                  <bgColor rgb="FF92D050"/>
                </patternFill>
              </fill>
            </x14:dxf>
          </x14:cfRule>
          <x14:cfRule type="cellIs" priority="467" operator="equal" id="{C3CA975C-1BA0-4E10-B50F-13AF41646F81}">
            <xm:f>Tables!$B$18</xm:f>
            <x14:dxf>
              <fill>
                <patternFill>
                  <bgColor rgb="FFFFC000"/>
                </patternFill>
              </fill>
            </x14:dxf>
          </x14:cfRule>
          <x14:cfRule type="cellIs" priority="468" operator="equal" id="{E6824C8C-B7E7-4A2B-8268-1C827631CBFF}">
            <xm:f>Tables!$B$17</xm:f>
            <x14:dxf>
              <fill>
                <patternFill>
                  <bgColor rgb="FFFF0000"/>
                </patternFill>
              </fill>
            </x14:dxf>
          </x14:cfRule>
          <xm:sqref>M2331</xm:sqref>
        </x14:conditionalFormatting>
        <x14:conditionalFormatting xmlns:xm="http://schemas.microsoft.com/office/excel/2006/main">
          <x14:cfRule type="cellIs" priority="461" operator="equal" id="{DBFA3C67-1032-460E-81A9-2D2E8F68626A}">
            <xm:f>Tables!$B$15</xm:f>
            <x14:dxf>
              <fill>
                <patternFill>
                  <bgColor rgb="FFFFFFCC"/>
                </patternFill>
              </fill>
            </x14:dxf>
          </x14:cfRule>
          <x14:cfRule type="cellIs" priority="462" operator="equal" id="{E6B5744B-46F3-45C5-A84D-640E0984CE3B}">
            <xm:f>Tables!$B$16</xm:f>
            <x14:dxf>
              <fill>
                <patternFill>
                  <bgColor rgb="FF92D050"/>
                </patternFill>
              </fill>
            </x14:dxf>
          </x14:cfRule>
          <x14:cfRule type="cellIs" priority="463" operator="equal" id="{82A7EF32-1B38-459F-A196-9D5BF43DAA2A}">
            <xm:f>Tables!$B$18</xm:f>
            <x14:dxf>
              <fill>
                <patternFill>
                  <bgColor rgb="FFFFC000"/>
                </patternFill>
              </fill>
            </x14:dxf>
          </x14:cfRule>
          <x14:cfRule type="cellIs" priority="464" operator="equal" id="{8C9BDD03-912C-4ADF-B5AE-7389322D221B}">
            <xm:f>Tables!$B$17</xm:f>
            <x14:dxf>
              <fill>
                <patternFill>
                  <bgColor rgb="FFFF0000"/>
                </patternFill>
              </fill>
            </x14:dxf>
          </x14:cfRule>
          <xm:sqref>M2336</xm:sqref>
        </x14:conditionalFormatting>
        <x14:conditionalFormatting xmlns:xm="http://schemas.microsoft.com/office/excel/2006/main">
          <x14:cfRule type="cellIs" priority="457" operator="equal" id="{59C917C2-A440-443D-8366-E6DD0A6A98A5}">
            <xm:f>Tables!$B$15</xm:f>
            <x14:dxf>
              <fill>
                <patternFill>
                  <bgColor rgb="FFFFFFCC"/>
                </patternFill>
              </fill>
            </x14:dxf>
          </x14:cfRule>
          <x14:cfRule type="cellIs" priority="458" operator="equal" id="{6B620642-D07D-43E0-B5E7-533A7B453DBB}">
            <xm:f>Tables!$B$16</xm:f>
            <x14:dxf>
              <fill>
                <patternFill>
                  <bgColor rgb="FF92D050"/>
                </patternFill>
              </fill>
            </x14:dxf>
          </x14:cfRule>
          <x14:cfRule type="cellIs" priority="459" operator="equal" id="{7F5D7D45-E444-4AB5-B04B-28191E9DA5E6}">
            <xm:f>Tables!$B$18</xm:f>
            <x14:dxf>
              <fill>
                <patternFill>
                  <bgColor rgb="FFFFC000"/>
                </patternFill>
              </fill>
            </x14:dxf>
          </x14:cfRule>
          <x14:cfRule type="cellIs" priority="460" operator="equal" id="{927920AE-DD7E-4CA5-AAE0-A44E42B6D695}">
            <xm:f>Tables!$B$17</xm:f>
            <x14:dxf>
              <fill>
                <patternFill>
                  <bgColor rgb="FFFF0000"/>
                </patternFill>
              </fill>
            </x14:dxf>
          </x14:cfRule>
          <xm:sqref>Q2336</xm:sqref>
        </x14:conditionalFormatting>
        <x14:conditionalFormatting xmlns:xm="http://schemas.microsoft.com/office/excel/2006/main">
          <x14:cfRule type="cellIs" priority="453" operator="equal" id="{C4794406-8A26-4714-9C36-408B0DB0FD95}">
            <xm:f>Tables!$B$15</xm:f>
            <x14:dxf>
              <fill>
                <patternFill>
                  <bgColor rgb="FFFFFFCC"/>
                </patternFill>
              </fill>
            </x14:dxf>
          </x14:cfRule>
          <x14:cfRule type="cellIs" priority="454" operator="equal" id="{876488D2-3653-432C-A551-9BCEB3FF7EE5}">
            <xm:f>Tables!$B$16</xm:f>
            <x14:dxf>
              <fill>
                <patternFill>
                  <bgColor rgb="FF92D050"/>
                </patternFill>
              </fill>
            </x14:dxf>
          </x14:cfRule>
          <x14:cfRule type="cellIs" priority="455" operator="equal" id="{8D08B3D0-9E8D-4C3A-8777-47C941D2A0FC}">
            <xm:f>Tables!$B$18</xm:f>
            <x14:dxf>
              <fill>
                <patternFill>
                  <bgColor rgb="FFFFC000"/>
                </patternFill>
              </fill>
            </x14:dxf>
          </x14:cfRule>
          <x14:cfRule type="cellIs" priority="456" operator="equal" id="{73714844-7CE7-40C7-8476-051160FCB665}">
            <xm:f>Tables!$B$17</xm:f>
            <x14:dxf>
              <fill>
                <patternFill>
                  <bgColor rgb="FFFF0000"/>
                </patternFill>
              </fill>
            </x14:dxf>
          </x14:cfRule>
          <xm:sqref>Q2341</xm:sqref>
        </x14:conditionalFormatting>
        <x14:conditionalFormatting xmlns:xm="http://schemas.microsoft.com/office/excel/2006/main">
          <x14:cfRule type="cellIs" priority="449" operator="equal" id="{175EBC9F-2736-41DD-82CE-EE780430C228}">
            <xm:f>Tables!$B$15</xm:f>
            <x14:dxf>
              <fill>
                <patternFill>
                  <bgColor rgb="FFFFFFCC"/>
                </patternFill>
              </fill>
            </x14:dxf>
          </x14:cfRule>
          <x14:cfRule type="cellIs" priority="450" operator="equal" id="{CA5E4BDF-E884-42B2-B759-67E11B18056A}">
            <xm:f>Tables!$B$16</xm:f>
            <x14:dxf>
              <fill>
                <patternFill>
                  <bgColor rgb="FF92D050"/>
                </patternFill>
              </fill>
            </x14:dxf>
          </x14:cfRule>
          <x14:cfRule type="cellIs" priority="451" operator="equal" id="{B3A3B347-32F5-4A27-AE6A-37A3AC06A374}">
            <xm:f>Tables!$B$18</xm:f>
            <x14:dxf>
              <fill>
                <patternFill>
                  <bgColor rgb="FFFFC000"/>
                </patternFill>
              </fill>
            </x14:dxf>
          </x14:cfRule>
          <x14:cfRule type="cellIs" priority="452" operator="equal" id="{FD4AE43E-5948-4F4B-8E7B-78C142C61704}">
            <xm:f>Tables!$B$17</xm:f>
            <x14:dxf>
              <fill>
                <patternFill>
                  <bgColor rgb="FFFF0000"/>
                </patternFill>
              </fill>
            </x14:dxf>
          </x14:cfRule>
          <xm:sqref>M2341</xm:sqref>
        </x14:conditionalFormatting>
        <x14:conditionalFormatting xmlns:xm="http://schemas.microsoft.com/office/excel/2006/main">
          <x14:cfRule type="cellIs" priority="445" operator="equal" id="{D21B9EFE-6067-4811-9164-77C9B511C6CD}">
            <xm:f>Tables!$B$15</xm:f>
            <x14:dxf>
              <fill>
                <patternFill>
                  <bgColor rgb="FFFFFFCC"/>
                </patternFill>
              </fill>
            </x14:dxf>
          </x14:cfRule>
          <x14:cfRule type="cellIs" priority="446" operator="equal" id="{31C3F4AE-DCD1-4EEE-8164-AB289788FB0F}">
            <xm:f>Tables!$B$16</xm:f>
            <x14:dxf>
              <fill>
                <patternFill>
                  <bgColor rgb="FF92D050"/>
                </patternFill>
              </fill>
            </x14:dxf>
          </x14:cfRule>
          <x14:cfRule type="cellIs" priority="447" operator="equal" id="{CC2A5E55-3891-4CD0-B909-3E9CF5773C2F}">
            <xm:f>Tables!$B$18</xm:f>
            <x14:dxf>
              <fill>
                <patternFill>
                  <bgColor rgb="FFFFC000"/>
                </patternFill>
              </fill>
            </x14:dxf>
          </x14:cfRule>
          <x14:cfRule type="cellIs" priority="448" operator="equal" id="{8F33F583-D724-4B03-B5BB-56C2E0A06DDF}">
            <xm:f>Tables!$B$17</xm:f>
            <x14:dxf>
              <fill>
                <patternFill>
                  <bgColor rgb="FFFF0000"/>
                </patternFill>
              </fill>
            </x14:dxf>
          </x14:cfRule>
          <xm:sqref>M2346</xm:sqref>
        </x14:conditionalFormatting>
        <x14:conditionalFormatting xmlns:xm="http://schemas.microsoft.com/office/excel/2006/main">
          <x14:cfRule type="cellIs" priority="441" operator="equal" id="{91834EFD-4145-45C8-B080-22E4EF2EC94F}">
            <xm:f>Tables!$B$15</xm:f>
            <x14:dxf>
              <fill>
                <patternFill>
                  <bgColor rgb="FFFFFFCC"/>
                </patternFill>
              </fill>
            </x14:dxf>
          </x14:cfRule>
          <x14:cfRule type="cellIs" priority="442" operator="equal" id="{D6FAF307-2CD2-4960-B465-0B65A5084C3B}">
            <xm:f>Tables!$B$16</xm:f>
            <x14:dxf>
              <fill>
                <patternFill>
                  <bgColor rgb="FF92D050"/>
                </patternFill>
              </fill>
            </x14:dxf>
          </x14:cfRule>
          <x14:cfRule type="cellIs" priority="443" operator="equal" id="{892DEBF8-D76D-4EBA-BF1B-E0EAF1D61A00}">
            <xm:f>Tables!$B$18</xm:f>
            <x14:dxf>
              <fill>
                <patternFill>
                  <bgColor rgb="FFFFC000"/>
                </patternFill>
              </fill>
            </x14:dxf>
          </x14:cfRule>
          <x14:cfRule type="cellIs" priority="444" operator="equal" id="{702A6346-2F7B-4580-85D3-7C0995DB52B4}">
            <xm:f>Tables!$B$17</xm:f>
            <x14:dxf>
              <fill>
                <patternFill>
                  <bgColor rgb="FFFF0000"/>
                </patternFill>
              </fill>
            </x14:dxf>
          </x14:cfRule>
          <xm:sqref>Q2346</xm:sqref>
        </x14:conditionalFormatting>
        <x14:conditionalFormatting xmlns:xm="http://schemas.microsoft.com/office/excel/2006/main">
          <x14:cfRule type="cellIs" priority="437" operator="equal" id="{FA73DBF2-4B34-4E12-84C4-A4788D55E4F3}">
            <xm:f>Tables!$B$15</xm:f>
            <x14:dxf>
              <fill>
                <patternFill>
                  <bgColor rgb="FFFFFFCC"/>
                </patternFill>
              </fill>
            </x14:dxf>
          </x14:cfRule>
          <x14:cfRule type="cellIs" priority="438" operator="equal" id="{DE649415-C161-4127-BEAD-8B770979C508}">
            <xm:f>Tables!$B$16</xm:f>
            <x14:dxf>
              <fill>
                <patternFill>
                  <bgColor rgb="FF92D050"/>
                </patternFill>
              </fill>
            </x14:dxf>
          </x14:cfRule>
          <x14:cfRule type="cellIs" priority="439" operator="equal" id="{C5D48BB8-6AF4-48FA-9346-DDEF203D62CE}">
            <xm:f>Tables!$B$18</xm:f>
            <x14:dxf>
              <fill>
                <patternFill>
                  <bgColor rgb="FFFFC000"/>
                </patternFill>
              </fill>
            </x14:dxf>
          </x14:cfRule>
          <x14:cfRule type="cellIs" priority="440" operator="equal" id="{2AA1C4B9-8391-42DB-AAE2-8B48AFD79FC2}">
            <xm:f>Tables!$B$17</xm:f>
            <x14:dxf>
              <fill>
                <patternFill>
                  <bgColor rgb="FFFF0000"/>
                </patternFill>
              </fill>
            </x14:dxf>
          </x14:cfRule>
          <xm:sqref>Q2351</xm:sqref>
        </x14:conditionalFormatting>
        <x14:conditionalFormatting xmlns:xm="http://schemas.microsoft.com/office/excel/2006/main">
          <x14:cfRule type="cellIs" priority="433" operator="equal" id="{8C6BFB79-16B8-488C-B679-345918FDB6A4}">
            <xm:f>Tables!$B$15</xm:f>
            <x14:dxf>
              <fill>
                <patternFill>
                  <bgColor rgb="FFFFFFCC"/>
                </patternFill>
              </fill>
            </x14:dxf>
          </x14:cfRule>
          <x14:cfRule type="cellIs" priority="434" operator="equal" id="{AC34F993-8310-454E-AE75-1D41FBDBE892}">
            <xm:f>Tables!$B$16</xm:f>
            <x14:dxf>
              <fill>
                <patternFill>
                  <bgColor rgb="FF92D050"/>
                </patternFill>
              </fill>
            </x14:dxf>
          </x14:cfRule>
          <x14:cfRule type="cellIs" priority="435" operator="equal" id="{EABE6C81-4046-47D2-8D6A-DA9C347C298B}">
            <xm:f>Tables!$B$18</xm:f>
            <x14:dxf>
              <fill>
                <patternFill>
                  <bgColor rgb="FFFFC000"/>
                </patternFill>
              </fill>
            </x14:dxf>
          </x14:cfRule>
          <x14:cfRule type="cellIs" priority="436" operator="equal" id="{66178086-CCAC-4C74-AB8D-7304A969B806}">
            <xm:f>Tables!$B$17</xm:f>
            <x14:dxf>
              <fill>
                <patternFill>
                  <bgColor rgb="FFFF0000"/>
                </patternFill>
              </fill>
            </x14:dxf>
          </x14:cfRule>
          <xm:sqref>M2351</xm:sqref>
        </x14:conditionalFormatting>
        <x14:conditionalFormatting xmlns:xm="http://schemas.microsoft.com/office/excel/2006/main">
          <x14:cfRule type="cellIs" priority="429" operator="equal" id="{13AEC317-1D9F-4C3A-9215-321A4C407602}">
            <xm:f>Tables!$B$15</xm:f>
            <x14:dxf>
              <fill>
                <patternFill>
                  <bgColor rgb="FFFFFFCC"/>
                </patternFill>
              </fill>
            </x14:dxf>
          </x14:cfRule>
          <x14:cfRule type="cellIs" priority="430" operator="equal" id="{7FFEC67E-2E61-4301-868F-00C94CA32454}">
            <xm:f>Tables!$B$16</xm:f>
            <x14:dxf>
              <fill>
                <patternFill>
                  <bgColor rgb="FF92D050"/>
                </patternFill>
              </fill>
            </x14:dxf>
          </x14:cfRule>
          <x14:cfRule type="cellIs" priority="431" operator="equal" id="{4A5C5356-0295-435D-8E6F-9F90DF943669}">
            <xm:f>Tables!$B$18</xm:f>
            <x14:dxf>
              <fill>
                <patternFill>
                  <bgColor rgb="FFFFC000"/>
                </patternFill>
              </fill>
            </x14:dxf>
          </x14:cfRule>
          <x14:cfRule type="cellIs" priority="432" operator="equal" id="{DC9BB98E-EF9B-4433-AF24-72EB764D771C}">
            <xm:f>Tables!$B$17</xm:f>
            <x14:dxf>
              <fill>
                <patternFill>
                  <bgColor rgb="FFFF0000"/>
                </patternFill>
              </fill>
            </x14:dxf>
          </x14:cfRule>
          <xm:sqref>M2356</xm:sqref>
        </x14:conditionalFormatting>
        <x14:conditionalFormatting xmlns:xm="http://schemas.microsoft.com/office/excel/2006/main">
          <x14:cfRule type="cellIs" priority="425" operator="equal" id="{A08A6691-DF26-4BC2-A39D-E3F3DD2F69A8}">
            <xm:f>Tables!$B$15</xm:f>
            <x14:dxf>
              <fill>
                <patternFill>
                  <bgColor rgb="FFFFFFCC"/>
                </patternFill>
              </fill>
            </x14:dxf>
          </x14:cfRule>
          <x14:cfRule type="cellIs" priority="426" operator="equal" id="{CCF7287E-9CDE-4106-83D3-B5D12E2977D6}">
            <xm:f>Tables!$B$16</xm:f>
            <x14:dxf>
              <fill>
                <patternFill>
                  <bgColor rgb="FF92D050"/>
                </patternFill>
              </fill>
            </x14:dxf>
          </x14:cfRule>
          <x14:cfRule type="cellIs" priority="427" operator="equal" id="{E185E4DF-FC29-4A16-8EB5-5F26269B569E}">
            <xm:f>Tables!$B$18</xm:f>
            <x14:dxf>
              <fill>
                <patternFill>
                  <bgColor rgb="FFFFC000"/>
                </patternFill>
              </fill>
            </x14:dxf>
          </x14:cfRule>
          <x14:cfRule type="cellIs" priority="428" operator="equal" id="{6D87EC6E-74D9-45A4-951C-6F390FC3CE54}">
            <xm:f>Tables!$B$17</xm:f>
            <x14:dxf>
              <fill>
                <patternFill>
                  <bgColor rgb="FFFF0000"/>
                </patternFill>
              </fill>
            </x14:dxf>
          </x14:cfRule>
          <xm:sqref>Q2356</xm:sqref>
        </x14:conditionalFormatting>
        <x14:conditionalFormatting xmlns:xm="http://schemas.microsoft.com/office/excel/2006/main">
          <x14:cfRule type="cellIs" priority="421" operator="equal" id="{152CED1F-3A40-4B6C-B814-08B8EA45BBF8}">
            <xm:f>Tables!$B$15</xm:f>
            <x14:dxf>
              <fill>
                <patternFill>
                  <bgColor rgb="FFFFFFCC"/>
                </patternFill>
              </fill>
            </x14:dxf>
          </x14:cfRule>
          <x14:cfRule type="cellIs" priority="422" operator="equal" id="{855E242D-337F-4AA4-AD80-CE6AEB5C917A}">
            <xm:f>Tables!$B$16</xm:f>
            <x14:dxf>
              <fill>
                <patternFill>
                  <bgColor rgb="FF92D050"/>
                </patternFill>
              </fill>
            </x14:dxf>
          </x14:cfRule>
          <x14:cfRule type="cellIs" priority="423" operator="equal" id="{DB99D630-095E-4B4D-8284-8DE1FFD37EE6}">
            <xm:f>Tables!$B$18</xm:f>
            <x14:dxf>
              <fill>
                <patternFill>
                  <bgColor rgb="FFFFC000"/>
                </patternFill>
              </fill>
            </x14:dxf>
          </x14:cfRule>
          <x14:cfRule type="cellIs" priority="424" operator="equal" id="{2F685690-2A8C-4A0E-9BD3-A2422B04B5BA}">
            <xm:f>Tables!$B$17</xm:f>
            <x14:dxf>
              <fill>
                <patternFill>
                  <bgColor rgb="FFFF0000"/>
                </patternFill>
              </fill>
            </x14:dxf>
          </x14:cfRule>
          <xm:sqref>Q2361</xm:sqref>
        </x14:conditionalFormatting>
        <x14:conditionalFormatting xmlns:xm="http://schemas.microsoft.com/office/excel/2006/main">
          <x14:cfRule type="cellIs" priority="417" operator="equal" id="{C89E3402-8DBF-4D85-8FC3-7765A0BF96A8}">
            <xm:f>Tables!$B$15</xm:f>
            <x14:dxf>
              <fill>
                <patternFill>
                  <bgColor rgb="FFFFFFCC"/>
                </patternFill>
              </fill>
            </x14:dxf>
          </x14:cfRule>
          <x14:cfRule type="cellIs" priority="418" operator="equal" id="{3E7D6643-9E3E-4A95-8CD1-94F04BFE0EC3}">
            <xm:f>Tables!$B$16</xm:f>
            <x14:dxf>
              <fill>
                <patternFill>
                  <bgColor rgb="FF92D050"/>
                </patternFill>
              </fill>
            </x14:dxf>
          </x14:cfRule>
          <x14:cfRule type="cellIs" priority="419" operator="equal" id="{2C8EACED-F30D-495D-9F9D-1E2AE1AA1096}">
            <xm:f>Tables!$B$18</xm:f>
            <x14:dxf>
              <fill>
                <patternFill>
                  <bgColor rgb="FFFFC000"/>
                </patternFill>
              </fill>
            </x14:dxf>
          </x14:cfRule>
          <x14:cfRule type="cellIs" priority="420" operator="equal" id="{45A6A1FB-BCE9-4AC1-B486-6CBBE36A167F}">
            <xm:f>Tables!$B$17</xm:f>
            <x14:dxf>
              <fill>
                <patternFill>
                  <bgColor rgb="FFFF0000"/>
                </patternFill>
              </fill>
            </x14:dxf>
          </x14:cfRule>
          <xm:sqref>M2361</xm:sqref>
        </x14:conditionalFormatting>
        <x14:conditionalFormatting xmlns:xm="http://schemas.microsoft.com/office/excel/2006/main">
          <x14:cfRule type="cellIs" priority="413" operator="equal" id="{4E1B04D9-54E9-4EC1-AB01-62619ECF996A}">
            <xm:f>Tables!$B$15</xm:f>
            <x14:dxf>
              <fill>
                <patternFill>
                  <bgColor rgb="FFFFFFCC"/>
                </patternFill>
              </fill>
            </x14:dxf>
          </x14:cfRule>
          <x14:cfRule type="cellIs" priority="414" operator="equal" id="{B095403B-6524-49C5-BD25-F77B7FCD98DB}">
            <xm:f>Tables!$B$16</xm:f>
            <x14:dxf>
              <fill>
                <patternFill>
                  <bgColor rgb="FF92D050"/>
                </patternFill>
              </fill>
            </x14:dxf>
          </x14:cfRule>
          <x14:cfRule type="cellIs" priority="415" operator="equal" id="{CABA5EDA-435E-4D69-8286-1A187522CCB5}">
            <xm:f>Tables!$B$18</xm:f>
            <x14:dxf>
              <fill>
                <patternFill>
                  <bgColor rgb="FFFFC000"/>
                </patternFill>
              </fill>
            </x14:dxf>
          </x14:cfRule>
          <x14:cfRule type="cellIs" priority="416" operator="equal" id="{700C853F-5A90-4091-A1F6-F97AB4BD7D5A}">
            <xm:f>Tables!$B$17</xm:f>
            <x14:dxf>
              <fill>
                <patternFill>
                  <bgColor rgb="FFFF0000"/>
                </patternFill>
              </fill>
            </x14:dxf>
          </x14:cfRule>
          <xm:sqref>M115</xm:sqref>
        </x14:conditionalFormatting>
        <x14:conditionalFormatting xmlns:xm="http://schemas.microsoft.com/office/excel/2006/main">
          <x14:cfRule type="cellIs" priority="409" operator="equal" id="{56B3A6F7-70D5-45CC-9CF9-E1E5534FC7DB}">
            <xm:f>Tables!$B$15</xm:f>
            <x14:dxf>
              <fill>
                <patternFill>
                  <bgColor rgb="FFFFFFCC"/>
                </patternFill>
              </fill>
            </x14:dxf>
          </x14:cfRule>
          <x14:cfRule type="cellIs" priority="410" operator="equal" id="{E9B8F69F-FC2F-4569-979D-31DB8D4A7A83}">
            <xm:f>Tables!$B$16</xm:f>
            <x14:dxf>
              <fill>
                <patternFill>
                  <bgColor rgb="FF92D050"/>
                </patternFill>
              </fill>
            </x14:dxf>
          </x14:cfRule>
          <x14:cfRule type="cellIs" priority="411" operator="equal" id="{1583A29E-A3F1-4983-BD7E-5C50D9083E19}">
            <xm:f>Tables!$B$18</xm:f>
            <x14:dxf>
              <fill>
                <patternFill>
                  <bgColor rgb="FFFFC000"/>
                </patternFill>
              </fill>
            </x14:dxf>
          </x14:cfRule>
          <x14:cfRule type="cellIs" priority="412" operator="equal" id="{8BDFC513-D0E6-4549-B266-7C05786FF685}">
            <xm:f>Tables!$B$17</xm:f>
            <x14:dxf>
              <fill>
                <patternFill>
                  <bgColor rgb="FFFF0000"/>
                </patternFill>
              </fill>
            </x14:dxf>
          </x14:cfRule>
          <xm:sqref>Q115</xm:sqref>
        </x14:conditionalFormatting>
        <x14:conditionalFormatting xmlns:xm="http://schemas.microsoft.com/office/excel/2006/main">
          <x14:cfRule type="cellIs" priority="405" operator="equal" id="{0CCE3E7B-FD9B-4D4B-8B5F-E0657CB23459}">
            <xm:f>Tables!$B$15</xm:f>
            <x14:dxf>
              <fill>
                <patternFill>
                  <bgColor rgb="FFFFFFCC"/>
                </patternFill>
              </fill>
            </x14:dxf>
          </x14:cfRule>
          <x14:cfRule type="cellIs" priority="406" operator="equal" id="{44A0E96E-03FB-4649-8BA2-1130FB928093}">
            <xm:f>Tables!$B$16</xm:f>
            <x14:dxf>
              <fill>
                <patternFill>
                  <bgColor rgb="FF92D050"/>
                </patternFill>
              </fill>
            </x14:dxf>
          </x14:cfRule>
          <x14:cfRule type="cellIs" priority="407" operator="equal" id="{550300CB-61AF-4455-A91C-163A7EB66806}">
            <xm:f>Tables!$B$18</xm:f>
            <x14:dxf>
              <fill>
                <patternFill>
                  <bgColor rgb="FFFFC000"/>
                </patternFill>
              </fill>
            </x14:dxf>
          </x14:cfRule>
          <x14:cfRule type="cellIs" priority="408" operator="equal" id="{5D9A1463-4172-4422-B51E-87765B2CBFDB}">
            <xm:f>Tables!$B$17</xm:f>
            <x14:dxf>
              <fill>
                <patternFill>
                  <bgColor rgb="FFFF0000"/>
                </patternFill>
              </fill>
            </x14:dxf>
          </x14:cfRule>
          <xm:sqref>Q126</xm:sqref>
        </x14:conditionalFormatting>
        <x14:conditionalFormatting xmlns:xm="http://schemas.microsoft.com/office/excel/2006/main">
          <x14:cfRule type="cellIs" priority="401" operator="equal" id="{0DE3ABCF-575A-4E62-8884-3AEA6E8F6089}">
            <xm:f>Tables!$B$15</xm:f>
            <x14:dxf>
              <fill>
                <patternFill>
                  <bgColor rgb="FFFFFFCC"/>
                </patternFill>
              </fill>
            </x14:dxf>
          </x14:cfRule>
          <x14:cfRule type="cellIs" priority="402" operator="equal" id="{8C2AB44F-A9EC-45F2-B232-5EAB1EB8E0EE}">
            <xm:f>Tables!$B$16</xm:f>
            <x14:dxf>
              <fill>
                <patternFill>
                  <bgColor rgb="FF92D050"/>
                </patternFill>
              </fill>
            </x14:dxf>
          </x14:cfRule>
          <x14:cfRule type="cellIs" priority="403" operator="equal" id="{34A379EC-0962-4F9B-8142-3BA4A2AC8D96}">
            <xm:f>Tables!$B$18</xm:f>
            <x14:dxf>
              <fill>
                <patternFill>
                  <bgColor rgb="FFFFC000"/>
                </patternFill>
              </fill>
            </x14:dxf>
          </x14:cfRule>
          <x14:cfRule type="cellIs" priority="404" operator="equal" id="{61C9DC65-D223-4429-BD7A-0204C1804BE5}">
            <xm:f>Tables!$B$17</xm:f>
            <x14:dxf>
              <fill>
                <patternFill>
                  <bgColor rgb="FFFF0000"/>
                </patternFill>
              </fill>
            </x14:dxf>
          </x14:cfRule>
          <xm:sqref>M126</xm:sqref>
        </x14:conditionalFormatting>
        <x14:conditionalFormatting xmlns:xm="http://schemas.microsoft.com/office/excel/2006/main">
          <x14:cfRule type="cellIs" priority="397" operator="equal" id="{76F03118-E8DA-4792-B0D0-0C47C511E87B}">
            <xm:f>Tables!$B$15</xm:f>
            <x14:dxf>
              <fill>
                <patternFill>
                  <bgColor rgb="FFFFFFCC"/>
                </patternFill>
              </fill>
            </x14:dxf>
          </x14:cfRule>
          <x14:cfRule type="cellIs" priority="398" operator="equal" id="{F9CF7B08-D887-4D11-A749-4F2A67546FF2}">
            <xm:f>Tables!$B$16</xm:f>
            <x14:dxf>
              <fill>
                <patternFill>
                  <bgColor rgb="FF92D050"/>
                </patternFill>
              </fill>
            </x14:dxf>
          </x14:cfRule>
          <x14:cfRule type="cellIs" priority="399" operator="equal" id="{8D746D1C-53C3-49CD-B39B-CC84EE56756C}">
            <xm:f>Tables!$B$18</xm:f>
            <x14:dxf>
              <fill>
                <patternFill>
                  <bgColor rgb="FFFFC000"/>
                </patternFill>
              </fill>
            </x14:dxf>
          </x14:cfRule>
          <x14:cfRule type="cellIs" priority="400" operator="equal" id="{D28018F3-F497-49F6-A261-EC4A8796F5A4}">
            <xm:f>Tables!$B$17</xm:f>
            <x14:dxf>
              <fill>
                <patternFill>
                  <bgColor rgb="FFFF0000"/>
                </patternFill>
              </fill>
            </x14:dxf>
          </x14:cfRule>
          <xm:sqref>M137</xm:sqref>
        </x14:conditionalFormatting>
        <x14:conditionalFormatting xmlns:xm="http://schemas.microsoft.com/office/excel/2006/main">
          <x14:cfRule type="cellIs" priority="393" operator="equal" id="{934AF4D4-00DC-42F5-92E1-6B792C216F71}">
            <xm:f>Tables!$B$15</xm:f>
            <x14:dxf>
              <fill>
                <patternFill>
                  <bgColor rgb="FFFFFFCC"/>
                </patternFill>
              </fill>
            </x14:dxf>
          </x14:cfRule>
          <x14:cfRule type="cellIs" priority="394" operator="equal" id="{DAAA89C1-411D-4288-8721-E0A72B206DC9}">
            <xm:f>Tables!$B$16</xm:f>
            <x14:dxf>
              <fill>
                <patternFill>
                  <bgColor rgb="FF92D050"/>
                </patternFill>
              </fill>
            </x14:dxf>
          </x14:cfRule>
          <x14:cfRule type="cellIs" priority="395" operator="equal" id="{C60AC800-99FC-4CCF-871D-344CB353BD65}">
            <xm:f>Tables!$B$18</xm:f>
            <x14:dxf>
              <fill>
                <patternFill>
                  <bgColor rgb="FFFFC000"/>
                </patternFill>
              </fill>
            </x14:dxf>
          </x14:cfRule>
          <x14:cfRule type="cellIs" priority="396" operator="equal" id="{36E46010-239E-4859-A002-C3938236F4BC}">
            <xm:f>Tables!$B$17</xm:f>
            <x14:dxf>
              <fill>
                <patternFill>
                  <bgColor rgb="FFFF0000"/>
                </patternFill>
              </fill>
            </x14:dxf>
          </x14:cfRule>
          <xm:sqref>Q137</xm:sqref>
        </x14:conditionalFormatting>
        <x14:conditionalFormatting xmlns:xm="http://schemas.microsoft.com/office/excel/2006/main">
          <x14:cfRule type="cellIs" priority="389" operator="equal" id="{00AE93F0-508D-4652-A8B8-E7E82A5FC68C}">
            <xm:f>Tables!$B$15</xm:f>
            <x14:dxf>
              <fill>
                <patternFill>
                  <bgColor rgb="FFFFFFCC"/>
                </patternFill>
              </fill>
            </x14:dxf>
          </x14:cfRule>
          <x14:cfRule type="cellIs" priority="390" operator="equal" id="{EA18479B-10F4-46F5-A6A6-311B229F560C}">
            <xm:f>Tables!$B$16</xm:f>
            <x14:dxf>
              <fill>
                <patternFill>
                  <bgColor rgb="FF92D050"/>
                </patternFill>
              </fill>
            </x14:dxf>
          </x14:cfRule>
          <x14:cfRule type="cellIs" priority="391" operator="equal" id="{655F320D-1397-4697-9820-3A831023AB05}">
            <xm:f>Tables!$B$18</xm:f>
            <x14:dxf>
              <fill>
                <patternFill>
                  <bgColor rgb="FFFFC000"/>
                </patternFill>
              </fill>
            </x14:dxf>
          </x14:cfRule>
          <x14:cfRule type="cellIs" priority="392" operator="equal" id="{B1842EF7-4D73-4926-8590-011C9072B84D}">
            <xm:f>Tables!$B$17</xm:f>
            <x14:dxf>
              <fill>
                <patternFill>
                  <bgColor rgb="FFFF0000"/>
                </patternFill>
              </fill>
            </x14:dxf>
          </x14:cfRule>
          <xm:sqref>Q148</xm:sqref>
        </x14:conditionalFormatting>
        <x14:conditionalFormatting xmlns:xm="http://schemas.microsoft.com/office/excel/2006/main">
          <x14:cfRule type="cellIs" priority="385" operator="equal" id="{90B70A59-7184-42F8-8483-C2C701E2B493}">
            <xm:f>Tables!$B$15</xm:f>
            <x14:dxf>
              <fill>
                <patternFill>
                  <bgColor rgb="FFFFFFCC"/>
                </patternFill>
              </fill>
            </x14:dxf>
          </x14:cfRule>
          <x14:cfRule type="cellIs" priority="386" operator="equal" id="{47DEC44D-A7E3-4D1C-B39D-3BF98B6B1B0B}">
            <xm:f>Tables!$B$16</xm:f>
            <x14:dxf>
              <fill>
                <patternFill>
                  <bgColor rgb="FF92D050"/>
                </patternFill>
              </fill>
            </x14:dxf>
          </x14:cfRule>
          <x14:cfRule type="cellIs" priority="387" operator="equal" id="{8CE7D696-8B2E-4295-973B-51A990CBB0ED}">
            <xm:f>Tables!$B$18</xm:f>
            <x14:dxf>
              <fill>
                <patternFill>
                  <bgColor rgb="FFFFC000"/>
                </patternFill>
              </fill>
            </x14:dxf>
          </x14:cfRule>
          <x14:cfRule type="cellIs" priority="388" operator="equal" id="{8AE1426C-20AD-4F74-8F6D-734CF1C7388A}">
            <xm:f>Tables!$B$17</xm:f>
            <x14:dxf>
              <fill>
                <patternFill>
                  <bgColor rgb="FFFF0000"/>
                </patternFill>
              </fill>
            </x14:dxf>
          </x14:cfRule>
          <xm:sqref>M148</xm:sqref>
        </x14:conditionalFormatting>
        <x14:conditionalFormatting xmlns:xm="http://schemas.microsoft.com/office/excel/2006/main">
          <x14:cfRule type="cellIs" priority="381" operator="equal" id="{523B8F15-B756-4019-BE57-29AFD7EF36BE}">
            <xm:f>Tables!$B$15</xm:f>
            <x14:dxf>
              <fill>
                <patternFill>
                  <bgColor rgb="FFFFFFCC"/>
                </patternFill>
              </fill>
            </x14:dxf>
          </x14:cfRule>
          <x14:cfRule type="cellIs" priority="382" operator="equal" id="{F0776A78-1F58-4887-A849-869F84AD26CD}">
            <xm:f>Tables!$B$16</xm:f>
            <x14:dxf>
              <fill>
                <patternFill>
                  <bgColor rgb="FF92D050"/>
                </patternFill>
              </fill>
            </x14:dxf>
          </x14:cfRule>
          <x14:cfRule type="cellIs" priority="383" operator="equal" id="{651D79F4-B3DB-4229-B99C-48BBAAA53690}">
            <xm:f>Tables!$B$18</xm:f>
            <x14:dxf>
              <fill>
                <patternFill>
                  <bgColor rgb="FFFFC000"/>
                </patternFill>
              </fill>
            </x14:dxf>
          </x14:cfRule>
          <x14:cfRule type="cellIs" priority="384" operator="equal" id="{72CEB7E7-D4C5-417C-A7D8-25844BE8F25B}">
            <xm:f>Tables!$B$17</xm:f>
            <x14:dxf>
              <fill>
                <patternFill>
                  <bgColor rgb="FFFF0000"/>
                </patternFill>
              </fill>
            </x14:dxf>
          </x14:cfRule>
          <xm:sqref>M196</xm:sqref>
        </x14:conditionalFormatting>
        <x14:conditionalFormatting xmlns:xm="http://schemas.microsoft.com/office/excel/2006/main">
          <x14:cfRule type="cellIs" priority="377" operator="equal" id="{8D66CE70-7370-4FE5-9E39-20F5B50FA3FA}">
            <xm:f>Tables!$B$15</xm:f>
            <x14:dxf>
              <fill>
                <patternFill>
                  <bgColor rgb="FFFFFFCC"/>
                </patternFill>
              </fill>
            </x14:dxf>
          </x14:cfRule>
          <x14:cfRule type="cellIs" priority="378" operator="equal" id="{A20433E8-C862-4971-84C0-59593952A4E5}">
            <xm:f>Tables!$B$16</xm:f>
            <x14:dxf>
              <fill>
                <patternFill>
                  <bgColor rgb="FF92D050"/>
                </patternFill>
              </fill>
            </x14:dxf>
          </x14:cfRule>
          <x14:cfRule type="cellIs" priority="379" operator="equal" id="{2E4442E9-460B-4394-9B87-E983E363E58A}">
            <xm:f>Tables!$B$18</xm:f>
            <x14:dxf>
              <fill>
                <patternFill>
                  <bgColor rgb="FFFFC000"/>
                </patternFill>
              </fill>
            </x14:dxf>
          </x14:cfRule>
          <x14:cfRule type="cellIs" priority="380" operator="equal" id="{2CB826FB-D72C-4873-94A6-EF7D0649DDA4}">
            <xm:f>Tables!$B$17</xm:f>
            <x14:dxf>
              <fill>
                <patternFill>
                  <bgColor rgb="FFFF0000"/>
                </patternFill>
              </fill>
            </x14:dxf>
          </x14:cfRule>
          <xm:sqref>Q196</xm:sqref>
        </x14:conditionalFormatting>
        <x14:conditionalFormatting xmlns:xm="http://schemas.microsoft.com/office/excel/2006/main">
          <x14:cfRule type="cellIs" priority="373" operator="equal" id="{4E5E86E7-D3B7-4A5F-8F0C-DFD4F6A33F16}">
            <xm:f>Tables!$B$15</xm:f>
            <x14:dxf>
              <fill>
                <patternFill>
                  <bgColor rgb="FFFFFFCC"/>
                </patternFill>
              </fill>
            </x14:dxf>
          </x14:cfRule>
          <x14:cfRule type="cellIs" priority="374" operator="equal" id="{9F561398-CDED-4332-9897-77C14C77AAE8}">
            <xm:f>Tables!$B$16</xm:f>
            <x14:dxf>
              <fill>
                <patternFill>
                  <bgColor rgb="FF92D050"/>
                </patternFill>
              </fill>
            </x14:dxf>
          </x14:cfRule>
          <x14:cfRule type="cellIs" priority="375" operator="equal" id="{BA8C3806-7642-42AB-86D9-2A524F5E1F7F}">
            <xm:f>Tables!$B$18</xm:f>
            <x14:dxf>
              <fill>
                <patternFill>
                  <bgColor rgb="FFFFC000"/>
                </patternFill>
              </fill>
            </x14:dxf>
          </x14:cfRule>
          <x14:cfRule type="cellIs" priority="376" operator="equal" id="{DF8344E3-8171-4329-AB59-E8D563C17A44}">
            <xm:f>Tables!$B$17</xm:f>
            <x14:dxf>
              <fill>
                <patternFill>
                  <bgColor rgb="FFFF0000"/>
                </patternFill>
              </fill>
            </x14:dxf>
          </x14:cfRule>
          <xm:sqref>Q303</xm:sqref>
        </x14:conditionalFormatting>
        <x14:conditionalFormatting xmlns:xm="http://schemas.microsoft.com/office/excel/2006/main">
          <x14:cfRule type="cellIs" priority="369" operator="equal" id="{DC8FDCF1-8649-41AB-BCE2-F3FFD4C481E6}">
            <xm:f>Tables!$B$15</xm:f>
            <x14:dxf>
              <fill>
                <patternFill>
                  <bgColor rgb="FFFFFFCC"/>
                </patternFill>
              </fill>
            </x14:dxf>
          </x14:cfRule>
          <x14:cfRule type="cellIs" priority="370" operator="equal" id="{3ABAF6BD-4934-4583-8EA9-FEE6BE3AF99E}">
            <xm:f>Tables!$B$16</xm:f>
            <x14:dxf>
              <fill>
                <patternFill>
                  <bgColor rgb="FF92D050"/>
                </patternFill>
              </fill>
            </x14:dxf>
          </x14:cfRule>
          <x14:cfRule type="cellIs" priority="371" operator="equal" id="{0D53CEFD-FCBD-4933-AB68-E13D099ABA59}">
            <xm:f>Tables!$B$18</xm:f>
            <x14:dxf>
              <fill>
                <patternFill>
                  <bgColor rgb="FFFFC000"/>
                </patternFill>
              </fill>
            </x14:dxf>
          </x14:cfRule>
          <x14:cfRule type="cellIs" priority="372" operator="equal" id="{324539C2-BE54-4703-8DF7-E3AA53EA6863}">
            <xm:f>Tables!$B$17</xm:f>
            <x14:dxf>
              <fill>
                <patternFill>
                  <bgColor rgb="FFFF0000"/>
                </patternFill>
              </fill>
            </x14:dxf>
          </x14:cfRule>
          <xm:sqref>M303</xm:sqref>
        </x14:conditionalFormatting>
        <x14:conditionalFormatting xmlns:xm="http://schemas.microsoft.com/office/excel/2006/main">
          <x14:cfRule type="cellIs" priority="365" operator="equal" id="{DCC33FA0-ED5F-4CA1-A9B0-4728B9B0AB3B}">
            <xm:f>Tables!$B$15</xm:f>
            <x14:dxf>
              <fill>
                <patternFill>
                  <bgColor rgb="FFFFFFCC"/>
                </patternFill>
              </fill>
            </x14:dxf>
          </x14:cfRule>
          <x14:cfRule type="cellIs" priority="366" operator="equal" id="{ABE81465-AF54-4F7F-912D-2DE07704F963}">
            <xm:f>Tables!$B$16</xm:f>
            <x14:dxf>
              <fill>
                <patternFill>
                  <bgColor rgb="FF92D050"/>
                </patternFill>
              </fill>
            </x14:dxf>
          </x14:cfRule>
          <x14:cfRule type="cellIs" priority="367" operator="equal" id="{E1875C62-2C1F-40EB-B31F-F330907295D7}">
            <xm:f>Tables!$B$18</xm:f>
            <x14:dxf>
              <fill>
                <patternFill>
                  <bgColor rgb="FFFFC000"/>
                </patternFill>
              </fill>
            </x14:dxf>
          </x14:cfRule>
          <x14:cfRule type="cellIs" priority="368" operator="equal" id="{178AA1DD-B1C1-4B87-8A13-2CE8CA7CDA09}">
            <xm:f>Tables!$B$17</xm:f>
            <x14:dxf>
              <fill>
                <patternFill>
                  <bgColor rgb="FFFF0000"/>
                </patternFill>
              </fill>
            </x14:dxf>
          </x14:cfRule>
          <xm:sqref>M314</xm:sqref>
        </x14:conditionalFormatting>
        <x14:conditionalFormatting xmlns:xm="http://schemas.microsoft.com/office/excel/2006/main">
          <x14:cfRule type="cellIs" priority="361" operator="equal" id="{320E60A9-EFC7-4CCB-8BBB-7D4A77DFB031}">
            <xm:f>Tables!$B$15</xm:f>
            <x14:dxf>
              <fill>
                <patternFill>
                  <bgColor rgb="FFFFFFCC"/>
                </patternFill>
              </fill>
            </x14:dxf>
          </x14:cfRule>
          <x14:cfRule type="cellIs" priority="362" operator="equal" id="{484B09DC-59D1-4895-930C-8E4E8A0566ED}">
            <xm:f>Tables!$B$16</xm:f>
            <x14:dxf>
              <fill>
                <patternFill>
                  <bgColor rgb="FF92D050"/>
                </patternFill>
              </fill>
            </x14:dxf>
          </x14:cfRule>
          <x14:cfRule type="cellIs" priority="363" operator="equal" id="{CDE7F8B3-66E3-4D06-869E-AF7A30D0087A}">
            <xm:f>Tables!$B$18</xm:f>
            <x14:dxf>
              <fill>
                <patternFill>
                  <bgColor rgb="FFFFC000"/>
                </patternFill>
              </fill>
            </x14:dxf>
          </x14:cfRule>
          <x14:cfRule type="cellIs" priority="364" operator="equal" id="{8F060EF4-0351-4709-88CC-D1818D58A22E}">
            <xm:f>Tables!$B$17</xm:f>
            <x14:dxf>
              <fill>
                <patternFill>
                  <bgColor rgb="FFFF0000"/>
                </patternFill>
              </fill>
            </x14:dxf>
          </x14:cfRule>
          <xm:sqref>Q314</xm:sqref>
        </x14:conditionalFormatting>
        <x14:conditionalFormatting xmlns:xm="http://schemas.microsoft.com/office/excel/2006/main">
          <x14:cfRule type="cellIs" priority="357" operator="equal" id="{FEA7E729-3B2D-40FF-80A1-BE8EE85FF9E3}">
            <xm:f>Tables!$B$15</xm:f>
            <x14:dxf>
              <fill>
                <patternFill>
                  <bgColor rgb="FFFFFFCC"/>
                </patternFill>
              </fill>
            </x14:dxf>
          </x14:cfRule>
          <x14:cfRule type="cellIs" priority="358" operator="equal" id="{06AEE599-6B7F-4227-8177-3D3068E6CC88}">
            <xm:f>Tables!$B$16</xm:f>
            <x14:dxf>
              <fill>
                <patternFill>
                  <bgColor rgb="FF92D050"/>
                </patternFill>
              </fill>
            </x14:dxf>
          </x14:cfRule>
          <x14:cfRule type="cellIs" priority="359" operator="equal" id="{87E72F19-CEE1-43DC-9530-54D078C89C8F}">
            <xm:f>Tables!$B$18</xm:f>
            <x14:dxf>
              <fill>
                <patternFill>
                  <bgColor rgb="FFFFC000"/>
                </patternFill>
              </fill>
            </x14:dxf>
          </x14:cfRule>
          <x14:cfRule type="cellIs" priority="360" operator="equal" id="{ADB45EB1-1825-4559-9434-FFFAAC340F95}">
            <xm:f>Tables!$B$17</xm:f>
            <x14:dxf>
              <fill>
                <patternFill>
                  <bgColor rgb="FFFF0000"/>
                </patternFill>
              </fill>
            </x14:dxf>
          </x14:cfRule>
          <xm:sqref>Q326</xm:sqref>
        </x14:conditionalFormatting>
        <x14:conditionalFormatting xmlns:xm="http://schemas.microsoft.com/office/excel/2006/main">
          <x14:cfRule type="cellIs" priority="353" operator="equal" id="{1FA80EAB-9CC9-4A93-885C-6589971C616D}">
            <xm:f>Tables!$B$15</xm:f>
            <x14:dxf>
              <fill>
                <patternFill>
                  <bgColor rgb="FFFFFFCC"/>
                </patternFill>
              </fill>
            </x14:dxf>
          </x14:cfRule>
          <x14:cfRule type="cellIs" priority="354" operator="equal" id="{5B249F2B-1009-4F16-AC7C-FF9EAC14B334}">
            <xm:f>Tables!$B$16</xm:f>
            <x14:dxf>
              <fill>
                <patternFill>
                  <bgColor rgb="FF92D050"/>
                </patternFill>
              </fill>
            </x14:dxf>
          </x14:cfRule>
          <x14:cfRule type="cellIs" priority="355" operator="equal" id="{30232F8C-F1EC-433A-B954-6B8F61762EDD}">
            <xm:f>Tables!$B$18</xm:f>
            <x14:dxf>
              <fill>
                <patternFill>
                  <bgColor rgb="FFFFC000"/>
                </patternFill>
              </fill>
            </x14:dxf>
          </x14:cfRule>
          <x14:cfRule type="cellIs" priority="356" operator="equal" id="{A07063E5-F8D5-4598-A757-A2A119B4AD27}">
            <xm:f>Tables!$B$17</xm:f>
            <x14:dxf>
              <fill>
                <patternFill>
                  <bgColor rgb="FFFF0000"/>
                </patternFill>
              </fill>
            </x14:dxf>
          </x14:cfRule>
          <xm:sqref>M326</xm:sqref>
        </x14:conditionalFormatting>
        <x14:conditionalFormatting xmlns:xm="http://schemas.microsoft.com/office/excel/2006/main">
          <x14:cfRule type="cellIs" priority="349" operator="equal" id="{61DF7916-A71C-48DF-80BE-9CA78D914D5B}">
            <xm:f>Tables!$B$15</xm:f>
            <x14:dxf>
              <fill>
                <patternFill>
                  <bgColor rgb="FFFFFFCC"/>
                </patternFill>
              </fill>
            </x14:dxf>
          </x14:cfRule>
          <x14:cfRule type="cellIs" priority="350" operator="equal" id="{2148A8A6-73FE-456F-9751-0B1F3507679F}">
            <xm:f>Tables!$B$16</xm:f>
            <x14:dxf>
              <fill>
                <patternFill>
                  <bgColor rgb="FF92D050"/>
                </patternFill>
              </fill>
            </x14:dxf>
          </x14:cfRule>
          <x14:cfRule type="cellIs" priority="351" operator="equal" id="{94947003-1C58-4FAC-8EB0-EA0B794498C2}">
            <xm:f>Tables!$B$18</xm:f>
            <x14:dxf>
              <fill>
                <patternFill>
                  <bgColor rgb="FFFFC000"/>
                </patternFill>
              </fill>
            </x14:dxf>
          </x14:cfRule>
          <x14:cfRule type="cellIs" priority="352" operator="equal" id="{B7D607B1-66A8-4497-B463-1CAA5B0A96EA}">
            <xm:f>Tables!$B$17</xm:f>
            <x14:dxf>
              <fill>
                <patternFill>
                  <bgColor rgb="FFFF0000"/>
                </patternFill>
              </fill>
            </x14:dxf>
          </x14:cfRule>
          <xm:sqref>M336</xm:sqref>
        </x14:conditionalFormatting>
        <x14:conditionalFormatting xmlns:xm="http://schemas.microsoft.com/office/excel/2006/main">
          <x14:cfRule type="cellIs" priority="345" operator="equal" id="{750110B9-3A9F-45AE-ACB8-84ED78593B6A}">
            <xm:f>Tables!$B$15</xm:f>
            <x14:dxf>
              <fill>
                <patternFill>
                  <bgColor rgb="FFFFFFCC"/>
                </patternFill>
              </fill>
            </x14:dxf>
          </x14:cfRule>
          <x14:cfRule type="cellIs" priority="346" operator="equal" id="{43235D3F-8A41-4D92-A968-CB813BFD527D}">
            <xm:f>Tables!$B$16</xm:f>
            <x14:dxf>
              <fill>
                <patternFill>
                  <bgColor rgb="FF92D050"/>
                </patternFill>
              </fill>
            </x14:dxf>
          </x14:cfRule>
          <x14:cfRule type="cellIs" priority="347" operator="equal" id="{8C19AAD9-B869-4B75-AB6B-A60980DA8148}">
            <xm:f>Tables!$B$18</xm:f>
            <x14:dxf>
              <fill>
                <patternFill>
                  <bgColor rgb="FFFFC000"/>
                </patternFill>
              </fill>
            </x14:dxf>
          </x14:cfRule>
          <x14:cfRule type="cellIs" priority="348" operator="equal" id="{2605C00A-00A2-47FA-82B0-785FD8D410A6}">
            <xm:f>Tables!$B$17</xm:f>
            <x14:dxf>
              <fill>
                <patternFill>
                  <bgColor rgb="FFFF0000"/>
                </patternFill>
              </fill>
            </x14:dxf>
          </x14:cfRule>
          <xm:sqref>Q336</xm:sqref>
        </x14:conditionalFormatting>
        <x14:conditionalFormatting xmlns:xm="http://schemas.microsoft.com/office/excel/2006/main">
          <x14:cfRule type="cellIs" priority="341" operator="equal" id="{7721FCD2-1F73-439C-A456-146B6FD10270}">
            <xm:f>Tables!$B$15</xm:f>
            <x14:dxf>
              <fill>
                <patternFill>
                  <bgColor rgb="FFFFFFCC"/>
                </patternFill>
              </fill>
            </x14:dxf>
          </x14:cfRule>
          <x14:cfRule type="cellIs" priority="342" operator="equal" id="{BE477041-5A0C-44F3-99C0-E8C02DD8F99B}">
            <xm:f>Tables!$B$16</xm:f>
            <x14:dxf>
              <fill>
                <patternFill>
                  <bgColor rgb="FF92D050"/>
                </patternFill>
              </fill>
            </x14:dxf>
          </x14:cfRule>
          <x14:cfRule type="cellIs" priority="343" operator="equal" id="{073019E9-C982-407D-8B35-729A0D727ECB}">
            <xm:f>Tables!$B$18</xm:f>
            <x14:dxf>
              <fill>
                <patternFill>
                  <bgColor rgb="FFFFC000"/>
                </patternFill>
              </fill>
            </x14:dxf>
          </x14:cfRule>
          <x14:cfRule type="cellIs" priority="344" operator="equal" id="{17EE213F-4D4A-4FC9-AF4B-2FE5ECBA0132}">
            <xm:f>Tables!$B$17</xm:f>
            <x14:dxf>
              <fill>
                <patternFill>
                  <bgColor rgb="FFFF0000"/>
                </patternFill>
              </fill>
            </x14:dxf>
          </x14:cfRule>
          <xm:sqref>Q348</xm:sqref>
        </x14:conditionalFormatting>
        <x14:conditionalFormatting xmlns:xm="http://schemas.microsoft.com/office/excel/2006/main">
          <x14:cfRule type="cellIs" priority="337" operator="equal" id="{DBAC18C3-0E6E-4302-B4D8-23D905BB0CED}">
            <xm:f>Tables!$B$15</xm:f>
            <x14:dxf>
              <fill>
                <patternFill>
                  <bgColor rgb="FFFFFFCC"/>
                </patternFill>
              </fill>
            </x14:dxf>
          </x14:cfRule>
          <x14:cfRule type="cellIs" priority="338" operator="equal" id="{79B0EE54-450D-450A-8426-AC2EB43502A2}">
            <xm:f>Tables!$B$16</xm:f>
            <x14:dxf>
              <fill>
                <patternFill>
                  <bgColor rgb="FF92D050"/>
                </patternFill>
              </fill>
            </x14:dxf>
          </x14:cfRule>
          <x14:cfRule type="cellIs" priority="339" operator="equal" id="{AFE18E2A-DBD1-40EC-922B-B80CB1F3423A}">
            <xm:f>Tables!$B$18</xm:f>
            <x14:dxf>
              <fill>
                <patternFill>
                  <bgColor rgb="FFFFC000"/>
                </patternFill>
              </fill>
            </x14:dxf>
          </x14:cfRule>
          <x14:cfRule type="cellIs" priority="340" operator="equal" id="{16AAC5E0-C714-48F9-B489-2266C0DB863C}">
            <xm:f>Tables!$B$17</xm:f>
            <x14:dxf>
              <fill>
                <patternFill>
                  <bgColor rgb="FFFF0000"/>
                </patternFill>
              </fill>
            </x14:dxf>
          </x14:cfRule>
          <xm:sqref>M348</xm:sqref>
        </x14:conditionalFormatting>
        <x14:conditionalFormatting xmlns:xm="http://schemas.microsoft.com/office/excel/2006/main">
          <x14:cfRule type="cellIs" priority="333" operator="equal" id="{D6BC4A38-5C55-4621-AB4D-E5658819C305}">
            <xm:f>Tables!$B$15</xm:f>
            <x14:dxf>
              <fill>
                <patternFill>
                  <bgColor rgb="FFFFFFCC"/>
                </patternFill>
              </fill>
            </x14:dxf>
          </x14:cfRule>
          <x14:cfRule type="cellIs" priority="334" operator="equal" id="{587237F9-26CE-4B36-95B9-B98BCFA0E30F}">
            <xm:f>Tables!$B$16</xm:f>
            <x14:dxf>
              <fill>
                <patternFill>
                  <bgColor rgb="FF92D050"/>
                </patternFill>
              </fill>
            </x14:dxf>
          </x14:cfRule>
          <x14:cfRule type="cellIs" priority="335" operator="equal" id="{019D4F2D-44DA-4D23-A697-FF53DCC1D430}">
            <xm:f>Tables!$B$18</xm:f>
            <x14:dxf>
              <fill>
                <patternFill>
                  <bgColor rgb="FFFFC000"/>
                </patternFill>
              </fill>
            </x14:dxf>
          </x14:cfRule>
          <x14:cfRule type="cellIs" priority="336" operator="equal" id="{728800FE-9CF8-46D8-9AEC-36A44D9E6BA5}">
            <xm:f>Tables!$B$17</xm:f>
            <x14:dxf>
              <fill>
                <patternFill>
                  <bgColor rgb="FFFF0000"/>
                </patternFill>
              </fill>
            </x14:dxf>
          </x14:cfRule>
          <xm:sqref>M360</xm:sqref>
        </x14:conditionalFormatting>
        <x14:conditionalFormatting xmlns:xm="http://schemas.microsoft.com/office/excel/2006/main">
          <x14:cfRule type="cellIs" priority="329" operator="equal" id="{01413028-8EBC-4A24-90F3-8559954B5178}">
            <xm:f>Tables!$B$15</xm:f>
            <x14:dxf>
              <fill>
                <patternFill>
                  <bgColor rgb="FFFFFFCC"/>
                </patternFill>
              </fill>
            </x14:dxf>
          </x14:cfRule>
          <x14:cfRule type="cellIs" priority="330" operator="equal" id="{85DFDEEF-464C-426C-936A-A7D0F2E59683}">
            <xm:f>Tables!$B$16</xm:f>
            <x14:dxf>
              <fill>
                <patternFill>
                  <bgColor rgb="FF92D050"/>
                </patternFill>
              </fill>
            </x14:dxf>
          </x14:cfRule>
          <x14:cfRule type="cellIs" priority="331" operator="equal" id="{F55180D7-7F4F-4FEA-8F72-C402DB363BB3}">
            <xm:f>Tables!$B$18</xm:f>
            <x14:dxf>
              <fill>
                <patternFill>
                  <bgColor rgb="FFFFC000"/>
                </patternFill>
              </fill>
            </x14:dxf>
          </x14:cfRule>
          <x14:cfRule type="cellIs" priority="332" operator="equal" id="{C9CD3D65-C671-43AF-A76C-8A130D189174}">
            <xm:f>Tables!$B$17</xm:f>
            <x14:dxf>
              <fill>
                <patternFill>
                  <bgColor rgb="FFFF0000"/>
                </patternFill>
              </fill>
            </x14:dxf>
          </x14:cfRule>
          <xm:sqref>Q360</xm:sqref>
        </x14:conditionalFormatting>
        <x14:conditionalFormatting xmlns:xm="http://schemas.microsoft.com/office/excel/2006/main">
          <x14:cfRule type="cellIs" priority="325" operator="equal" id="{DC216177-58E3-44AC-B56D-E1A19FEBD505}">
            <xm:f>Tables!$B$15</xm:f>
            <x14:dxf>
              <fill>
                <patternFill>
                  <bgColor rgb="FFFFFFCC"/>
                </patternFill>
              </fill>
            </x14:dxf>
          </x14:cfRule>
          <x14:cfRule type="cellIs" priority="326" operator="equal" id="{40DB0FA7-8061-46D6-ADC5-2BA9BDC47BC9}">
            <xm:f>Tables!$B$16</xm:f>
            <x14:dxf>
              <fill>
                <patternFill>
                  <bgColor rgb="FF92D050"/>
                </patternFill>
              </fill>
            </x14:dxf>
          </x14:cfRule>
          <x14:cfRule type="cellIs" priority="327" operator="equal" id="{2BD0FA5F-7F3C-4EDD-9F28-1549C1870826}">
            <xm:f>Tables!$B$18</xm:f>
            <x14:dxf>
              <fill>
                <patternFill>
                  <bgColor rgb="FFFFC000"/>
                </patternFill>
              </fill>
            </x14:dxf>
          </x14:cfRule>
          <x14:cfRule type="cellIs" priority="328" operator="equal" id="{D998340A-89F2-4988-9BAD-BED2FCC85671}">
            <xm:f>Tables!$B$17</xm:f>
            <x14:dxf>
              <fill>
                <patternFill>
                  <bgColor rgb="FFFF0000"/>
                </patternFill>
              </fill>
            </x14:dxf>
          </x14:cfRule>
          <xm:sqref>Q390</xm:sqref>
        </x14:conditionalFormatting>
        <x14:conditionalFormatting xmlns:xm="http://schemas.microsoft.com/office/excel/2006/main">
          <x14:cfRule type="cellIs" priority="321" operator="equal" id="{FEB2DA4E-DD43-43B9-A7B8-AECC5C495F00}">
            <xm:f>Tables!$B$15</xm:f>
            <x14:dxf>
              <fill>
                <patternFill>
                  <bgColor rgb="FFFFFFCC"/>
                </patternFill>
              </fill>
            </x14:dxf>
          </x14:cfRule>
          <x14:cfRule type="cellIs" priority="322" operator="equal" id="{2A20B464-B6FB-4748-8071-89AA3F2372C6}">
            <xm:f>Tables!$B$16</xm:f>
            <x14:dxf>
              <fill>
                <patternFill>
                  <bgColor rgb="FF92D050"/>
                </patternFill>
              </fill>
            </x14:dxf>
          </x14:cfRule>
          <x14:cfRule type="cellIs" priority="323" operator="equal" id="{E3C321B7-D8CE-43C7-BA95-76200F5F5E2C}">
            <xm:f>Tables!$B$18</xm:f>
            <x14:dxf>
              <fill>
                <patternFill>
                  <bgColor rgb="FFFFC000"/>
                </patternFill>
              </fill>
            </x14:dxf>
          </x14:cfRule>
          <x14:cfRule type="cellIs" priority="324" operator="equal" id="{EC3FB923-DD7B-4577-856D-8E11B4F27C13}">
            <xm:f>Tables!$B$17</xm:f>
            <x14:dxf>
              <fill>
                <patternFill>
                  <bgColor rgb="FFFF0000"/>
                </patternFill>
              </fill>
            </x14:dxf>
          </x14:cfRule>
          <xm:sqref>M390</xm:sqref>
        </x14:conditionalFormatting>
        <x14:conditionalFormatting xmlns:xm="http://schemas.microsoft.com/office/excel/2006/main">
          <x14:cfRule type="cellIs" priority="317" operator="equal" id="{B41CAF49-C51B-440E-B26C-A3E78F271CDD}">
            <xm:f>Tables!$B$15</xm:f>
            <x14:dxf>
              <fill>
                <patternFill>
                  <bgColor rgb="FFFFFFCC"/>
                </patternFill>
              </fill>
            </x14:dxf>
          </x14:cfRule>
          <x14:cfRule type="cellIs" priority="318" operator="equal" id="{B67ECCF5-2A1D-418E-A567-3B7C5574446C}">
            <xm:f>Tables!$B$16</xm:f>
            <x14:dxf>
              <fill>
                <patternFill>
                  <bgColor rgb="FF92D050"/>
                </patternFill>
              </fill>
            </x14:dxf>
          </x14:cfRule>
          <x14:cfRule type="cellIs" priority="319" operator="equal" id="{E2D5B079-50CD-4E5D-A9CC-05947641A6D3}">
            <xm:f>Tables!$B$18</xm:f>
            <x14:dxf>
              <fill>
                <patternFill>
                  <bgColor rgb="FFFFC000"/>
                </patternFill>
              </fill>
            </x14:dxf>
          </x14:cfRule>
          <x14:cfRule type="cellIs" priority="320" operator="equal" id="{741562CA-B581-4EF1-AF27-FC2253DA758C}">
            <xm:f>Tables!$B$17</xm:f>
            <x14:dxf>
              <fill>
                <patternFill>
                  <bgColor rgb="FFFF0000"/>
                </patternFill>
              </fill>
            </x14:dxf>
          </x14:cfRule>
          <xm:sqref>M401</xm:sqref>
        </x14:conditionalFormatting>
        <x14:conditionalFormatting xmlns:xm="http://schemas.microsoft.com/office/excel/2006/main">
          <x14:cfRule type="cellIs" priority="313" operator="equal" id="{31B3ABCD-513B-417B-8917-7F986A03C2C6}">
            <xm:f>Tables!$B$15</xm:f>
            <x14:dxf>
              <fill>
                <patternFill>
                  <bgColor rgb="FFFFFFCC"/>
                </patternFill>
              </fill>
            </x14:dxf>
          </x14:cfRule>
          <x14:cfRule type="cellIs" priority="314" operator="equal" id="{DC02A2E5-226B-4FEB-9FA5-24CC970E3277}">
            <xm:f>Tables!$B$16</xm:f>
            <x14:dxf>
              <fill>
                <patternFill>
                  <bgColor rgb="FF92D050"/>
                </patternFill>
              </fill>
            </x14:dxf>
          </x14:cfRule>
          <x14:cfRule type="cellIs" priority="315" operator="equal" id="{B2B5DFC2-6A2A-41D3-B7F4-EAB0DB95B172}">
            <xm:f>Tables!$B$18</xm:f>
            <x14:dxf>
              <fill>
                <patternFill>
                  <bgColor rgb="FFFFC000"/>
                </patternFill>
              </fill>
            </x14:dxf>
          </x14:cfRule>
          <x14:cfRule type="cellIs" priority="316" operator="equal" id="{E2AB1C51-2743-4901-B239-BB3D59A00772}">
            <xm:f>Tables!$B$17</xm:f>
            <x14:dxf>
              <fill>
                <patternFill>
                  <bgColor rgb="FFFF0000"/>
                </patternFill>
              </fill>
            </x14:dxf>
          </x14:cfRule>
          <xm:sqref>Q401</xm:sqref>
        </x14:conditionalFormatting>
        <x14:conditionalFormatting xmlns:xm="http://schemas.microsoft.com/office/excel/2006/main">
          <x14:cfRule type="cellIs" priority="309" operator="equal" id="{9994AB1A-BED9-45E6-B6AC-532624A2325C}">
            <xm:f>Tables!$B$15</xm:f>
            <x14:dxf>
              <fill>
                <patternFill>
                  <bgColor rgb="FFFFFFCC"/>
                </patternFill>
              </fill>
            </x14:dxf>
          </x14:cfRule>
          <x14:cfRule type="cellIs" priority="310" operator="equal" id="{DFEAE595-B747-49D7-9907-A18CCCECB668}">
            <xm:f>Tables!$B$16</xm:f>
            <x14:dxf>
              <fill>
                <patternFill>
                  <bgColor rgb="FF92D050"/>
                </patternFill>
              </fill>
            </x14:dxf>
          </x14:cfRule>
          <x14:cfRule type="cellIs" priority="311" operator="equal" id="{6556333B-E680-471C-8983-3F65FEC424F0}">
            <xm:f>Tables!$B$18</xm:f>
            <x14:dxf>
              <fill>
                <patternFill>
                  <bgColor rgb="FFFFC000"/>
                </patternFill>
              </fill>
            </x14:dxf>
          </x14:cfRule>
          <x14:cfRule type="cellIs" priority="312" operator="equal" id="{84033534-58C5-49F4-B707-B5389DE3EF3D}">
            <xm:f>Tables!$B$17</xm:f>
            <x14:dxf>
              <fill>
                <patternFill>
                  <bgColor rgb="FFFF0000"/>
                </patternFill>
              </fill>
            </x14:dxf>
          </x14:cfRule>
          <xm:sqref>Q412</xm:sqref>
        </x14:conditionalFormatting>
        <x14:conditionalFormatting xmlns:xm="http://schemas.microsoft.com/office/excel/2006/main">
          <x14:cfRule type="cellIs" priority="305" operator="equal" id="{1C4C13B5-2156-4BA6-84E4-60FEEA51ECE6}">
            <xm:f>Tables!$B$15</xm:f>
            <x14:dxf>
              <fill>
                <patternFill>
                  <bgColor rgb="FFFFFFCC"/>
                </patternFill>
              </fill>
            </x14:dxf>
          </x14:cfRule>
          <x14:cfRule type="cellIs" priority="306" operator="equal" id="{EE7416B4-635E-418A-8147-76BCA4C6C184}">
            <xm:f>Tables!$B$16</xm:f>
            <x14:dxf>
              <fill>
                <patternFill>
                  <bgColor rgb="FF92D050"/>
                </patternFill>
              </fill>
            </x14:dxf>
          </x14:cfRule>
          <x14:cfRule type="cellIs" priority="307" operator="equal" id="{0072051E-937C-4AA1-B7D0-BF6379BCF931}">
            <xm:f>Tables!$B$18</xm:f>
            <x14:dxf>
              <fill>
                <patternFill>
                  <bgColor rgb="FFFFC000"/>
                </patternFill>
              </fill>
            </x14:dxf>
          </x14:cfRule>
          <x14:cfRule type="cellIs" priority="308" operator="equal" id="{67B2B1B0-2476-4C0C-B204-552B9A1AAD69}">
            <xm:f>Tables!$B$17</xm:f>
            <x14:dxf>
              <fill>
                <patternFill>
                  <bgColor rgb="FFFF0000"/>
                </patternFill>
              </fill>
            </x14:dxf>
          </x14:cfRule>
          <xm:sqref>M412</xm:sqref>
        </x14:conditionalFormatting>
        <x14:conditionalFormatting xmlns:xm="http://schemas.microsoft.com/office/excel/2006/main">
          <x14:cfRule type="cellIs" priority="301" operator="equal" id="{F4E4DE5D-E8AF-49DF-B2C0-F843FE64E04E}">
            <xm:f>Tables!$B$15</xm:f>
            <x14:dxf>
              <fill>
                <patternFill>
                  <bgColor rgb="FFFFFFCC"/>
                </patternFill>
              </fill>
            </x14:dxf>
          </x14:cfRule>
          <x14:cfRule type="cellIs" priority="302" operator="equal" id="{EF50BDF5-A638-479E-8C92-631D75147308}">
            <xm:f>Tables!$B$16</xm:f>
            <x14:dxf>
              <fill>
                <patternFill>
                  <bgColor rgb="FF92D050"/>
                </patternFill>
              </fill>
            </x14:dxf>
          </x14:cfRule>
          <x14:cfRule type="cellIs" priority="303" operator="equal" id="{066701D2-E452-4C05-8F4B-52C15173AF8F}">
            <xm:f>Tables!$B$18</xm:f>
            <x14:dxf>
              <fill>
                <patternFill>
                  <bgColor rgb="FFFFC000"/>
                </patternFill>
              </fill>
            </x14:dxf>
          </x14:cfRule>
          <x14:cfRule type="cellIs" priority="304" operator="equal" id="{15D75AB5-6186-4600-9DA8-F18ADC0ECBD2}">
            <xm:f>Tables!$B$17</xm:f>
            <x14:dxf>
              <fill>
                <patternFill>
                  <bgColor rgb="FFFF0000"/>
                </patternFill>
              </fill>
            </x14:dxf>
          </x14:cfRule>
          <xm:sqref>M434</xm:sqref>
        </x14:conditionalFormatting>
        <x14:conditionalFormatting xmlns:xm="http://schemas.microsoft.com/office/excel/2006/main">
          <x14:cfRule type="cellIs" priority="297" operator="equal" id="{B3511B74-CACC-47EF-8473-1BA61CADCC4B}">
            <xm:f>Tables!$B$15</xm:f>
            <x14:dxf>
              <fill>
                <patternFill>
                  <bgColor rgb="FFFFFFCC"/>
                </patternFill>
              </fill>
            </x14:dxf>
          </x14:cfRule>
          <x14:cfRule type="cellIs" priority="298" operator="equal" id="{93F124E3-0812-4CEC-891A-7C8DE2542290}">
            <xm:f>Tables!$B$16</xm:f>
            <x14:dxf>
              <fill>
                <patternFill>
                  <bgColor rgb="FF92D050"/>
                </patternFill>
              </fill>
            </x14:dxf>
          </x14:cfRule>
          <x14:cfRule type="cellIs" priority="299" operator="equal" id="{CA94B65E-F1AE-423A-A904-89DBB58F494F}">
            <xm:f>Tables!$B$18</xm:f>
            <x14:dxf>
              <fill>
                <patternFill>
                  <bgColor rgb="FFFFC000"/>
                </patternFill>
              </fill>
            </x14:dxf>
          </x14:cfRule>
          <x14:cfRule type="cellIs" priority="300" operator="equal" id="{3A0C5FEF-8999-491F-8ED0-636D145576F6}">
            <xm:f>Tables!$B$17</xm:f>
            <x14:dxf>
              <fill>
                <patternFill>
                  <bgColor rgb="FFFF0000"/>
                </patternFill>
              </fill>
            </x14:dxf>
          </x14:cfRule>
          <xm:sqref>Q434</xm:sqref>
        </x14:conditionalFormatting>
        <x14:conditionalFormatting xmlns:xm="http://schemas.microsoft.com/office/excel/2006/main">
          <x14:cfRule type="cellIs" priority="293" operator="equal" id="{A3F862C5-4177-4333-B8EA-F4E400397875}">
            <xm:f>Tables!$B$15</xm:f>
            <x14:dxf>
              <fill>
                <patternFill>
                  <bgColor rgb="FFFFFFCC"/>
                </patternFill>
              </fill>
            </x14:dxf>
          </x14:cfRule>
          <x14:cfRule type="cellIs" priority="294" operator="equal" id="{F60FCF2E-6A3C-4E39-A66F-70C62DDD26B8}">
            <xm:f>Tables!$B$16</xm:f>
            <x14:dxf>
              <fill>
                <patternFill>
                  <bgColor rgb="FF92D050"/>
                </patternFill>
              </fill>
            </x14:dxf>
          </x14:cfRule>
          <x14:cfRule type="cellIs" priority="295" operator="equal" id="{1147EB8F-10B5-472C-9514-EFCB5BFF4BE4}">
            <xm:f>Tables!$B$18</xm:f>
            <x14:dxf>
              <fill>
                <patternFill>
                  <bgColor rgb="FFFFC000"/>
                </patternFill>
              </fill>
            </x14:dxf>
          </x14:cfRule>
          <x14:cfRule type="cellIs" priority="296" operator="equal" id="{DF0295FD-12FE-445C-AD97-636F04BF2D1B}">
            <xm:f>Tables!$B$17</xm:f>
            <x14:dxf>
              <fill>
                <patternFill>
                  <bgColor rgb="FFFF0000"/>
                </patternFill>
              </fill>
            </x14:dxf>
          </x14:cfRule>
          <xm:sqref>Q444</xm:sqref>
        </x14:conditionalFormatting>
        <x14:conditionalFormatting xmlns:xm="http://schemas.microsoft.com/office/excel/2006/main">
          <x14:cfRule type="cellIs" priority="289" operator="equal" id="{E74DE8F8-0BAD-40C9-A117-6032B1B0DC5B}">
            <xm:f>Tables!$B$15</xm:f>
            <x14:dxf>
              <fill>
                <patternFill>
                  <bgColor rgb="FFFFFFCC"/>
                </patternFill>
              </fill>
            </x14:dxf>
          </x14:cfRule>
          <x14:cfRule type="cellIs" priority="290" operator="equal" id="{A13ABBBF-5310-4A9F-BBCD-1532D4A371A7}">
            <xm:f>Tables!$B$16</xm:f>
            <x14:dxf>
              <fill>
                <patternFill>
                  <bgColor rgb="FF92D050"/>
                </patternFill>
              </fill>
            </x14:dxf>
          </x14:cfRule>
          <x14:cfRule type="cellIs" priority="291" operator="equal" id="{62A7B12C-0FC3-4434-909C-E389698982E5}">
            <xm:f>Tables!$B$18</xm:f>
            <x14:dxf>
              <fill>
                <patternFill>
                  <bgColor rgb="FFFFC000"/>
                </patternFill>
              </fill>
            </x14:dxf>
          </x14:cfRule>
          <x14:cfRule type="cellIs" priority="292" operator="equal" id="{F05AAB48-D634-4E8A-A00F-F4BB09664B03}">
            <xm:f>Tables!$B$17</xm:f>
            <x14:dxf>
              <fill>
                <patternFill>
                  <bgColor rgb="FFFF0000"/>
                </patternFill>
              </fill>
            </x14:dxf>
          </x14:cfRule>
          <xm:sqref>M444</xm:sqref>
        </x14:conditionalFormatting>
        <x14:conditionalFormatting xmlns:xm="http://schemas.microsoft.com/office/excel/2006/main">
          <x14:cfRule type="cellIs" priority="285" operator="equal" id="{B655F155-504C-41E1-BEA2-425CFF1024F8}">
            <xm:f>Tables!$B$15</xm:f>
            <x14:dxf>
              <fill>
                <patternFill>
                  <bgColor rgb="FFFFFFCC"/>
                </patternFill>
              </fill>
            </x14:dxf>
          </x14:cfRule>
          <x14:cfRule type="cellIs" priority="286" operator="equal" id="{C6556AD8-81A2-4B11-BCA6-C53F182CEAE3}">
            <xm:f>Tables!$B$16</xm:f>
            <x14:dxf>
              <fill>
                <patternFill>
                  <bgColor rgb="FF92D050"/>
                </patternFill>
              </fill>
            </x14:dxf>
          </x14:cfRule>
          <x14:cfRule type="cellIs" priority="287" operator="equal" id="{C356CB8C-8EA3-4BD7-BAA4-5DF18322492A}">
            <xm:f>Tables!$B$18</xm:f>
            <x14:dxf>
              <fill>
                <patternFill>
                  <bgColor rgb="FFFFC000"/>
                </patternFill>
              </fill>
            </x14:dxf>
          </x14:cfRule>
          <x14:cfRule type="cellIs" priority="288" operator="equal" id="{79C0D048-CF61-4867-A7E9-E041D2BFCF34}">
            <xm:f>Tables!$B$17</xm:f>
            <x14:dxf>
              <fill>
                <patternFill>
                  <bgColor rgb="FFFF0000"/>
                </patternFill>
              </fill>
            </x14:dxf>
          </x14:cfRule>
          <xm:sqref>M454</xm:sqref>
        </x14:conditionalFormatting>
        <x14:conditionalFormatting xmlns:xm="http://schemas.microsoft.com/office/excel/2006/main">
          <x14:cfRule type="cellIs" priority="281" operator="equal" id="{066EB69A-A723-447B-9967-97E46BA52CF8}">
            <xm:f>Tables!$B$15</xm:f>
            <x14:dxf>
              <fill>
                <patternFill>
                  <bgColor rgb="FFFFFFCC"/>
                </patternFill>
              </fill>
            </x14:dxf>
          </x14:cfRule>
          <x14:cfRule type="cellIs" priority="282" operator="equal" id="{FD498A3B-2BBF-4E4F-984B-C37E3F27CEA0}">
            <xm:f>Tables!$B$16</xm:f>
            <x14:dxf>
              <fill>
                <patternFill>
                  <bgColor rgb="FF92D050"/>
                </patternFill>
              </fill>
            </x14:dxf>
          </x14:cfRule>
          <x14:cfRule type="cellIs" priority="283" operator="equal" id="{D829D835-8A3C-4078-966F-CFAEB53A58A1}">
            <xm:f>Tables!$B$18</xm:f>
            <x14:dxf>
              <fill>
                <patternFill>
                  <bgColor rgb="FFFFC000"/>
                </patternFill>
              </fill>
            </x14:dxf>
          </x14:cfRule>
          <x14:cfRule type="cellIs" priority="284" operator="equal" id="{DEE4ACF4-9238-4DD6-B59D-65D6A58D07FE}">
            <xm:f>Tables!$B$17</xm:f>
            <x14:dxf>
              <fill>
                <patternFill>
                  <bgColor rgb="FFFF0000"/>
                </patternFill>
              </fill>
            </x14:dxf>
          </x14:cfRule>
          <xm:sqref>Q454</xm:sqref>
        </x14:conditionalFormatting>
        <x14:conditionalFormatting xmlns:xm="http://schemas.microsoft.com/office/excel/2006/main">
          <x14:cfRule type="cellIs" priority="277" operator="equal" id="{29D01D21-914C-4D51-BE06-1359602414D7}">
            <xm:f>Tables!$B$15</xm:f>
            <x14:dxf>
              <fill>
                <patternFill>
                  <bgColor rgb="FFFFFFCC"/>
                </patternFill>
              </fill>
            </x14:dxf>
          </x14:cfRule>
          <x14:cfRule type="cellIs" priority="278" operator="equal" id="{1CCB4496-0043-4F1E-8ED9-9CCE72F7F648}">
            <xm:f>Tables!$B$16</xm:f>
            <x14:dxf>
              <fill>
                <patternFill>
                  <bgColor rgb="FF92D050"/>
                </patternFill>
              </fill>
            </x14:dxf>
          </x14:cfRule>
          <x14:cfRule type="cellIs" priority="279" operator="equal" id="{6FECD2C5-336F-44BC-99D5-E676DC4CF373}">
            <xm:f>Tables!$B$18</xm:f>
            <x14:dxf>
              <fill>
                <patternFill>
                  <bgColor rgb="FFFFC000"/>
                </patternFill>
              </fill>
            </x14:dxf>
          </x14:cfRule>
          <x14:cfRule type="cellIs" priority="280" operator="equal" id="{4ECC38F0-C6E5-4B1F-937A-1B82C307713F}">
            <xm:f>Tables!$B$17</xm:f>
            <x14:dxf>
              <fill>
                <patternFill>
                  <bgColor rgb="FFFF0000"/>
                </patternFill>
              </fill>
            </x14:dxf>
          </x14:cfRule>
          <xm:sqref>Q511</xm:sqref>
        </x14:conditionalFormatting>
        <x14:conditionalFormatting xmlns:xm="http://schemas.microsoft.com/office/excel/2006/main">
          <x14:cfRule type="cellIs" priority="273" operator="equal" id="{CA333809-A58E-467F-AE22-24DE5730DD64}">
            <xm:f>Tables!$B$15</xm:f>
            <x14:dxf>
              <fill>
                <patternFill>
                  <bgColor rgb="FFFFFFCC"/>
                </patternFill>
              </fill>
            </x14:dxf>
          </x14:cfRule>
          <x14:cfRule type="cellIs" priority="274" operator="equal" id="{D506EE70-F44F-4250-BC66-728C9823E35D}">
            <xm:f>Tables!$B$16</xm:f>
            <x14:dxf>
              <fill>
                <patternFill>
                  <bgColor rgb="FF92D050"/>
                </patternFill>
              </fill>
            </x14:dxf>
          </x14:cfRule>
          <x14:cfRule type="cellIs" priority="275" operator="equal" id="{5B4788F8-5119-4C71-9DA6-68716AEB620D}">
            <xm:f>Tables!$B$18</xm:f>
            <x14:dxf>
              <fill>
                <patternFill>
                  <bgColor rgb="FFFFC000"/>
                </patternFill>
              </fill>
            </x14:dxf>
          </x14:cfRule>
          <x14:cfRule type="cellIs" priority="276" operator="equal" id="{7BE7C13F-E955-42C2-8BEE-680841AAEE80}">
            <xm:f>Tables!$B$17</xm:f>
            <x14:dxf>
              <fill>
                <patternFill>
                  <bgColor rgb="FFFF0000"/>
                </patternFill>
              </fill>
            </x14:dxf>
          </x14:cfRule>
          <xm:sqref>M511</xm:sqref>
        </x14:conditionalFormatting>
        <x14:conditionalFormatting xmlns:xm="http://schemas.microsoft.com/office/excel/2006/main">
          <x14:cfRule type="cellIs" priority="269" operator="equal" id="{978038CF-BE26-4CD0-942A-9CBF54BF9983}">
            <xm:f>Tables!$B$15</xm:f>
            <x14:dxf>
              <fill>
                <patternFill>
                  <bgColor rgb="FFFFFFCC"/>
                </patternFill>
              </fill>
            </x14:dxf>
          </x14:cfRule>
          <x14:cfRule type="cellIs" priority="270" operator="equal" id="{07D7FCCD-B31A-4AFA-A52D-1BEB895B1E18}">
            <xm:f>Tables!$B$16</xm:f>
            <x14:dxf>
              <fill>
                <patternFill>
                  <bgColor rgb="FF92D050"/>
                </patternFill>
              </fill>
            </x14:dxf>
          </x14:cfRule>
          <x14:cfRule type="cellIs" priority="271" operator="equal" id="{8E89F386-3841-4FCB-8661-4A0536DD4C48}">
            <xm:f>Tables!$B$18</xm:f>
            <x14:dxf>
              <fill>
                <patternFill>
                  <bgColor rgb="FFFFC000"/>
                </patternFill>
              </fill>
            </x14:dxf>
          </x14:cfRule>
          <x14:cfRule type="cellIs" priority="272" operator="equal" id="{C13C8FE0-7CEF-4F4F-9241-C0B07E21779E}">
            <xm:f>Tables!$B$17</xm:f>
            <x14:dxf>
              <fill>
                <patternFill>
                  <bgColor rgb="FFFF0000"/>
                </patternFill>
              </fill>
            </x14:dxf>
          </x14:cfRule>
          <xm:sqref>M591</xm:sqref>
        </x14:conditionalFormatting>
        <x14:conditionalFormatting xmlns:xm="http://schemas.microsoft.com/office/excel/2006/main">
          <x14:cfRule type="cellIs" priority="265" operator="equal" id="{757B87CF-514B-4B84-9C17-DB57A6EF70D9}">
            <xm:f>Tables!$B$15</xm:f>
            <x14:dxf>
              <fill>
                <patternFill>
                  <bgColor rgb="FFFFFFCC"/>
                </patternFill>
              </fill>
            </x14:dxf>
          </x14:cfRule>
          <x14:cfRule type="cellIs" priority="266" operator="equal" id="{7CB8BED9-CE30-44DA-9492-B7B5BADED726}">
            <xm:f>Tables!$B$16</xm:f>
            <x14:dxf>
              <fill>
                <patternFill>
                  <bgColor rgb="FF92D050"/>
                </patternFill>
              </fill>
            </x14:dxf>
          </x14:cfRule>
          <x14:cfRule type="cellIs" priority="267" operator="equal" id="{AEAA96F2-A08E-4739-9439-B53A3F0DEE65}">
            <xm:f>Tables!$B$18</xm:f>
            <x14:dxf>
              <fill>
                <patternFill>
                  <bgColor rgb="FFFFC000"/>
                </patternFill>
              </fill>
            </x14:dxf>
          </x14:cfRule>
          <x14:cfRule type="cellIs" priority="268" operator="equal" id="{8AA3BB3D-9C72-474D-9611-49BAF49128C6}">
            <xm:f>Tables!$B$17</xm:f>
            <x14:dxf>
              <fill>
                <patternFill>
                  <bgColor rgb="FFFF0000"/>
                </patternFill>
              </fill>
            </x14:dxf>
          </x14:cfRule>
          <xm:sqref>Q591</xm:sqref>
        </x14:conditionalFormatting>
        <x14:conditionalFormatting xmlns:xm="http://schemas.microsoft.com/office/excel/2006/main">
          <x14:cfRule type="cellIs" priority="261" operator="equal" id="{A1410D8D-8459-4084-B89B-115CE10846E8}">
            <xm:f>Tables!$B$15</xm:f>
            <x14:dxf>
              <fill>
                <patternFill>
                  <bgColor rgb="FFFFFFCC"/>
                </patternFill>
              </fill>
            </x14:dxf>
          </x14:cfRule>
          <x14:cfRule type="cellIs" priority="262" operator="equal" id="{650DC2D1-CABE-4041-973A-6DABBCCA2C19}">
            <xm:f>Tables!$B$16</xm:f>
            <x14:dxf>
              <fill>
                <patternFill>
                  <bgColor rgb="FF92D050"/>
                </patternFill>
              </fill>
            </x14:dxf>
          </x14:cfRule>
          <x14:cfRule type="cellIs" priority="263" operator="equal" id="{F09F144B-0041-44BF-A289-C3B8D64F960B}">
            <xm:f>Tables!$B$18</xm:f>
            <x14:dxf>
              <fill>
                <patternFill>
                  <bgColor rgb="FFFFC000"/>
                </patternFill>
              </fill>
            </x14:dxf>
          </x14:cfRule>
          <x14:cfRule type="cellIs" priority="264" operator="equal" id="{D1F2358A-2982-4B53-A6DE-FA24CBC15561}">
            <xm:f>Tables!$B$17</xm:f>
            <x14:dxf>
              <fill>
                <patternFill>
                  <bgColor rgb="FFFF0000"/>
                </patternFill>
              </fill>
            </x14:dxf>
          </x14:cfRule>
          <xm:sqref>Q602</xm:sqref>
        </x14:conditionalFormatting>
        <x14:conditionalFormatting xmlns:xm="http://schemas.microsoft.com/office/excel/2006/main">
          <x14:cfRule type="cellIs" priority="257" operator="equal" id="{24F77C1A-EE29-4D07-87FD-77DD2C4045B8}">
            <xm:f>Tables!$B$15</xm:f>
            <x14:dxf>
              <fill>
                <patternFill>
                  <bgColor rgb="FFFFFFCC"/>
                </patternFill>
              </fill>
            </x14:dxf>
          </x14:cfRule>
          <x14:cfRule type="cellIs" priority="258" operator="equal" id="{05F57D4F-62EF-4920-B030-24233673A3A0}">
            <xm:f>Tables!$B$16</xm:f>
            <x14:dxf>
              <fill>
                <patternFill>
                  <bgColor rgb="FF92D050"/>
                </patternFill>
              </fill>
            </x14:dxf>
          </x14:cfRule>
          <x14:cfRule type="cellIs" priority="259" operator="equal" id="{8304972F-153E-4AC4-9D2B-2CC528F9DBF9}">
            <xm:f>Tables!$B$18</xm:f>
            <x14:dxf>
              <fill>
                <patternFill>
                  <bgColor rgb="FFFFC000"/>
                </patternFill>
              </fill>
            </x14:dxf>
          </x14:cfRule>
          <x14:cfRule type="cellIs" priority="260" operator="equal" id="{226EDFE4-D01A-4DD2-BB8E-2C1BAAEC5948}">
            <xm:f>Tables!$B$17</xm:f>
            <x14:dxf>
              <fill>
                <patternFill>
                  <bgColor rgb="FFFF0000"/>
                </patternFill>
              </fill>
            </x14:dxf>
          </x14:cfRule>
          <xm:sqref>M602</xm:sqref>
        </x14:conditionalFormatting>
        <x14:conditionalFormatting xmlns:xm="http://schemas.microsoft.com/office/excel/2006/main">
          <x14:cfRule type="cellIs" priority="253" operator="equal" id="{71804DE6-6E9E-4FD8-AAA5-7C28DA47810A}">
            <xm:f>Tables!$B$15</xm:f>
            <x14:dxf>
              <fill>
                <patternFill>
                  <bgColor rgb="FFFFFFCC"/>
                </patternFill>
              </fill>
            </x14:dxf>
          </x14:cfRule>
          <x14:cfRule type="cellIs" priority="254" operator="equal" id="{AC8C1706-64C5-476E-BD60-76788EFDAA6A}">
            <xm:f>Tables!$B$16</xm:f>
            <x14:dxf>
              <fill>
                <patternFill>
                  <bgColor rgb="FF92D050"/>
                </patternFill>
              </fill>
            </x14:dxf>
          </x14:cfRule>
          <x14:cfRule type="cellIs" priority="255" operator="equal" id="{36D19776-D8D1-4354-BE2C-DD1D7B19DDF9}">
            <xm:f>Tables!$B$18</xm:f>
            <x14:dxf>
              <fill>
                <patternFill>
                  <bgColor rgb="FFFFC000"/>
                </patternFill>
              </fill>
            </x14:dxf>
          </x14:cfRule>
          <x14:cfRule type="cellIs" priority="256" operator="equal" id="{5DC9392D-D896-4100-9CD3-DD4696E13DE1}">
            <xm:f>Tables!$B$17</xm:f>
            <x14:dxf>
              <fill>
                <patternFill>
                  <bgColor rgb="FFFF0000"/>
                </patternFill>
              </fill>
            </x14:dxf>
          </x14:cfRule>
          <xm:sqref>M613</xm:sqref>
        </x14:conditionalFormatting>
        <x14:conditionalFormatting xmlns:xm="http://schemas.microsoft.com/office/excel/2006/main">
          <x14:cfRule type="cellIs" priority="249" operator="equal" id="{B707B503-8ECB-4DEF-9ED0-C6BD5A07D182}">
            <xm:f>Tables!$B$15</xm:f>
            <x14:dxf>
              <fill>
                <patternFill>
                  <bgColor rgb="FFFFFFCC"/>
                </patternFill>
              </fill>
            </x14:dxf>
          </x14:cfRule>
          <x14:cfRule type="cellIs" priority="250" operator="equal" id="{F84DCBCD-5CB4-4D31-9546-42826FCF7380}">
            <xm:f>Tables!$B$16</xm:f>
            <x14:dxf>
              <fill>
                <patternFill>
                  <bgColor rgb="FF92D050"/>
                </patternFill>
              </fill>
            </x14:dxf>
          </x14:cfRule>
          <x14:cfRule type="cellIs" priority="251" operator="equal" id="{82EEC3ED-368A-48AA-9A31-DD5ADB7799A7}">
            <xm:f>Tables!$B$18</xm:f>
            <x14:dxf>
              <fill>
                <patternFill>
                  <bgColor rgb="FFFFC000"/>
                </patternFill>
              </fill>
            </x14:dxf>
          </x14:cfRule>
          <x14:cfRule type="cellIs" priority="252" operator="equal" id="{50C5EA56-0F20-4D63-94FD-2E9BE9B5747D}">
            <xm:f>Tables!$B$17</xm:f>
            <x14:dxf>
              <fill>
                <patternFill>
                  <bgColor rgb="FFFF0000"/>
                </patternFill>
              </fill>
            </x14:dxf>
          </x14:cfRule>
          <xm:sqref>Q613</xm:sqref>
        </x14:conditionalFormatting>
        <x14:conditionalFormatting xmlns:xm="http://schemas.microsoft.com/office/excel/2006/main">
          <x14:cfRule type="cellIs" priority="245" operator="equal" id="{3AD837B7-7BAA-48E6-8307-52E86979A8D8}">
            <xm:f>Tables!$B$15</xm:f>
            <x14:dxf>
              <fill>
                <patternFill>
                  <bgColor rgb="FFFFFFCC"/>
                </patternFill>
              </fill>
            </x14:dxf>
          </x14:cfRule>
          <x14:cfRule type="cellIs" priority="246" operator="equal" id="{670D77D3-A022-44A2-B226-1351D7229BEC}">
            <xm:f>Tables!$B$16</xm:f>
            <x14:dxf>
              <fill>
                <patternFill>
                  <bgColor rgb="FF92D050"/>
                </patternFill>
              </fill>
            </x14:dxf>
          </x14:cfRule>
          <x14:cfRule type="cellIs" priority="247" operator="equal" id="{A437A3D7-DC96-4799-A261-CFB23770D834}">
            <xm:f>Tables!$B$18</xm:f>
            <x14:dxf>
              <fill>
                <patternFill>
                  <bgColor rgb="FFFFC000"/>
                </patternFill>
              </fill>
            </x14:dxf>
          </x14:cfRule>
          <x14:cfRule type="cellIs" priority="248" operator="equal" id="{ACFFBAAB-3C1B-4ABB-BEC0-98B580FD84D1}">
            <xm:f>Tables!$B$17</xm:f>
            <x14:dxf>
              <fill>
                <patternFill>
                  <bgColor rgb="FFFF0000"/>
                </patternFill>
              </fill>
            </x14:dxf>
          </x14:cfRule>
          <xm:sqref>Q625</xm:sqref>
        </x14:conditionalFormatting>
        <x14:conditionalFormatting xmlns:xm="http://schemas.microsoft.com/office/excel/2006/main">
          <x14:cfRule type="cellIs" priority="241" operator="equal" id="{C983D3CB-086D-4F55-9F08-AF1826EDAA37}">
            <xm:f>Tables!$B$15</xm:f>
            <x14:dxf>
              <fill>
                <patternFill>
                  <bgColor rgb="FFFFFFCC"/>
                </patternFill>
              </fill>
            </x14:dxf>
          </x14:cfRule>
          <x14:cfRule type="cellIs" priority="242" operator="equal" id="{2800DBE9-9B93-4E39-9108-A9CE6D607D03}">
            <xm:f>Tables!$B$16</xm:f>
            <x14:dxf>
              <fill>
                <patternFill>
                  <bgColor rgb="FF92D050"/>
                </patternFill>
              </fill>
            </x14:dxf>
          </x14:cfRule>
          <x14:cfRule type="cellIs" priority="243" operator="equal" id="{B372211F-8F1E-49F5-AECC-91BE41F1CFE4}">
            <xm:f>Tables!$B$18</xm:f>
            <x14:dxf>
              <fill>
                <patternFill>
                  <bgColor rgb="FFFFC000"/>
                </patternFill>
              </fill>
            </x14:dxf>
          </x14:cfRule>
          <x14:cfRule type="cellIs" priority="244" operator="equal" id="{937B2E4C-9780-4C34-8596-6DCD16B155A5}">
            <xm:f>Tables!$B$17</xm:f>
            <x14:dxf>
              <fill>
                <patternFill>
                  <bgColor rgb="FFFF0000"/>
                </patternFill>
              </fill>
            </x14:dxf>
          </x14:cfRule>
          <xm:sqref>M625</xm:sqref>
        </x14:conditionalFormatting>
        <x14:conditionalFormatting xmlns:xm="http://schemas.microsoft.com/office/excel/2006/main">
          <x14:cfRule type="cellIs" priority="237" operator="equal" id="{29A2FC93-9DFE-49C4-A1DF-1017EDD5F90C}">
            <xm:f>Tables!$B$15</xm:f>
            <x14:dxf>
              <fill>
                <patternFill>
                  <bgColor rgb="FFFFFFCC"/>
                </patternFill>
              </fill>
            </x14:dxf>
          </x14:cfRule>
          <x14:cfRule type="cellIs" priority="238" operator="equal" id="{C36276C8-0558-42B8-87BB-D70F2761C2A7}">
            <xm:f>Tables!$B$16</xm:f>
            <x14:dxf>
              <fill>
                <patternFill>
                  <bgColor rgb="FF92D050"/>
                </patternFill>
              </fill>
            </x14:dxf>
          </x14:cfRule>
          <x14:cfRule type="cellIs" priority="239" operator="equal" id="{9A6147FC-FFEC-4D3E-8D4B-2FB2B723F1C8}">
            <xm:f>Tables!$B$18</xm:f>
            <x14:dxf>
              <fill>
                <patternFill>
                  <bgColor rgb="FFFFC000"/>
                </patternFill>
              </fill>
            </x14:dxf>
          </x14:cfRule>
          <x14:cfRule type="cellIs" priority="240" operator="equal" id="{FABB5371-009E-4D6A-AB35-A197F494004C}">
            <xm:f>Tables!$B$17</xm:f>
            <x14:dxf>
              <fill>
                <patternFill>
                  <bgColor rgb="FFFF0000"/>
                </patternFill>
              </fill>
            </x14:dxf>
          </x14:cfRule>
          <xm:sqref>M635</xm:sqref>
        </x14:conditionalFormatting>
        <x14:conditionalFormatting xmlns:xm="http://schemas.microsoft.com/office/excel/2006/main">
          <x14:cfRule type="cellIs" priority="233" operator="equal" id="{106DE41A-F04E-47BB-8212-0BC54EAD67DC}">
            <xm:f>Tables!$B$15</xm:f>
            <x14:dxf>
              <fill>
                <patternFill>
                  <bgColor rgb="FFFFFFCC"/>
                </patternFill>
              </fill>
            </x14:dxf>
          </x14:cfRule>
          <x14:cfRule type="cellIs" priority="234" operator="equal" id="{68811C7C-1082-4315-9362-DEB2C17CA8B2}">
            <xm:f>Tables!$B$16</xm:f>
            <x14:dxf>
              <fill>
                <patternFill>
                  <bgColor rgb="FF92D050"/>
                </patternFill>
              </fill>
            </x14:dxf>
          </x14:cfRule>
          <x14:cfRule type="cellIs" priority="235" operator="equal" id="{61E4723D-B85E-4048-BDE4-1C9E29345173}">
            <xm:f>Tables!$B$18</xm:f>
            <x14:dxf>
              <fill>
                <patternFill>
                  <bgColor rgb="FFFFC000"/>
                </patternFill>
              </fill>
            </x14:dxf>
          </x14:cfRule>
          <x14:cfRule type="cellIs" priority="236" operator="equal" id="{709B4422-E4E7-4251-BCA2-2DB7F9D28EE3}">
            <xm:f>Tables!$B$17</xm:f>
            <x14:dxf>
              <fill>
                <patternFill>
                  <bgColor rgb="FFFF0000"/>
                </patternFill>
              </fill>
            </x14:dxf>
          </x14:cfRule>
          <xm:sqref>Q635</xm:sqref>
        </x14:conditionalFormatting>
        <x14:conditionalFormatting xmlns:xm="http://schemas.microsoft.com/office/excel/2006/main">
          <x14:cfRule type="cellIs" priority="229" operator="equal" id="{AB9C8CEC-9196-45CA-8788-117AC75FC432}">
            <xm:f>Tables!$B$15</xm:f>
            <x14:dxf>
              <fill>
                <patternFill>
                  <bgColor rgb="FFFFFFCC"/>
                </patternFill>
              </fill>
            </x14:dxf>
          </x14:cfRule>
          <x14:cfRule type="cellIs" priority="230" operator="equal" id="{CE24C6F1-2D3C-4CDF-B1E2-A2E818ABF6D1}">
            <xm:f>Tables!$B$16</xm:f>
            <x14:dxf>
              <fill>
                <patternFill>
                  <bgColor rgb="FF92D050"/>
                </patternFill>
              </fill>
            </x14:dxf>
          </x14:cfRule>
          <x14:cfRule type="cellIs" priority="231" operator="equal" id="{D6CF1DA3-E99F-4A28-A57F-820B2E3E7460}">
            <xm:f>Tables!$B$18</xm:f>
            <x14:dxf>
              <fill>
                <patternFill>
                  <bgColor rgb="FFFFC000"/>
                </patternFill>
              </fill>
            </x14:dxf>
          </x14:cfRule>
          <x14:cfRule type="cellIs" priority="232" operator="equal" id="{E9F22DDB-FC25-4899-9725-F0E746C57F08}">
            <xm:f>Tables!$B$17</xm:f>
            <x14:dxf>
              <fill>
                <patternFill>
                  <bgColor rgb="FFFF0000"/>
                </patternFill>
              </fill>
            </x14:dxf>
          </x14:cfRule>
          <xm:sqref>Q647</xm:sqref>
        </x14:conditionalFormatting>
        <x14:conditionalFormatting xmlns:xm="http://schemas.microsoft.com/office/excel/2006/main">
          <x14:cfRule type="cellIs" priority="225" operator="equal" id="{D7BDAAED-F47B-432A-9E44-F8F3986BD9E5}">
            <xm:f>Tables!$B$15</xm:f>
            <x14:dxf>
              <fill>
                <patternFill>
                  <bgColor rgb="FFFFFFCC"/>
                </patternFill>
              </fill>
            </x14:dxf>
          </x14:cfRule>
          <x14:cfRule type="cellIs" priority="226" operator="equal" id="{40B83658-A05F-4DBF-A232-D2E71D9BAA1E}">
            <xm:f>Tables!$B$16</xm:f>
            <x14:dxf>
              <fill>
                <patternFill>
                  <bgColor rgb="FF92D050"/>
                </patternFill>
              </fill>
            </x14:dxf>
          </x14:cfRule>
          <x14:cfRule type="cellIs" priority="227" operator="equal" id="{A260A4C7-C8B1-46B1-878E-BE57A1126AF6}">
            <xm:f>Tables!$B$18</xm:f>
            <x14:dxf>
              <fill>
                <patternFill>
                  <bgColor rgb="FFFFC000"/>
                </patternFill>
              </fill>
            </x14:dxf>
          </x14:cfRule>
          <x14:cfRule type="cellIs" priority="228" operator="equal" id="{228F8904-2665-4502-BC70-0AD53CA56509}">
            <xm:f>Tables!$B$17</xm:f>
            <x14:dxf>
              <fill>
                <patternFill>
                  <bgColor rgb="FFFF0000"/>
                </patternFill>
              </fill>
            </x14:dxf>
          </x14:cfRule>
          <xm:sqref>M647</xm:sqref>
        </x14:conditionalFormatting>
        <x14:conditionalFormatting xmlns:xm="http://schemas.microsoft.com/office/excel/2006/main">
          <x14:cfRule type="cellIs" priority="221" operator="equal" id="{FD51FE28-E385-4A10-A36D-E88CA342706F}">
            <xm:f>Tables!$B$15</xm:f>
            <x14:dxf>
              <fill>
                <patternFill>
                  <bgColor rgb="FFFFFFCC"/>
                </patternFill>
              </fill>
            </x14:dxf>
          </x14:cfRule>
          <x14:cfRule type="cellIs" priority="222" operator="equal" id="{1DAED3E0-254D-4959-853A-A43B8C8563FA}">
            <xm:f>Tables!$B$16</xm:f>
            <x14:dxf>
              <fill>
                <patternFill>
                  <bgColor rgb="FF92D050"/>
                </patternFill>
              </fill>
            </x14:dxf>
          </x14:cfRule>
          <x14:cfRule type="cellIs" priority="223" operator="equal" id="{BD637B05-6206-4ADE-931E-F0DBDC15AC05}">
            <xm:f>Tables!$B$18</xm:f>
            <x14:dxf>
              <fill>
                <patternFill>
                  <bgColor rgb="FFFFC000"/>
                </patternFill>
              </fill>
            </x14:dxf>
          </x14:cfRule>
          <x14:cfRule type="cellIs" priority="224" operator="equal" id="{E88D46CC-0930-4610-A2C0-0A474A184FAF}">
            <xm:f>Tables!$B$17</xm:f>
            <x14:dxf>
              <fill>
                <patternFill>
                  <bgColor rgb="FFFF0000"/>
                </patternFill>
              </fill>
            </x14:dxf>
          </x14:cfRule>
          <xm:sqref>M659</xm:sqref>
        </x14:conditionalFormatting>
        <x14:conditionalFormatting xmlns:xm="http://schemas.microsoft.com/office/excel/2006/main">
          <x14:cfRule type="cellIs" priority="217" operator="equal" id="{C55D14F8-25CF-40D5-B8FF-DDDE316A69E7}">
            <xm:f>Tables!$B$15</xm:f>
            <x14:dxf>
              <fill>
                <patternFill>
                  <bgColor rgb="FFFFFFCC"/>
                </patternFill>
              </fill>
            </x14:dxf>
          </x14:cfRule>
          <x14:cfRule type="cellIs" priority="218" operator="equal" id="{57AC5635-6B31-49DE-94DF-87985D3FB8C2}">
            <xm:f>Tables!$B$16</xm:f>
            <x14:dxf>
              <fill>
                <patternFill>
                  <bgColor rgb="FF92D050"/>
                </patternFill>
              </fill>
            </x14:dxf>
          </x14:cfRule>
          <x14:cfRule type="cellIs" priority="219" operator="equal" id="{666FCB0C-AD23-427D-A796-3B52AC1C0367}">
            <xm:f>Tables!$B$18</xm:f>
            <x14:dxf>
              <fill>
                <patternFill>
                  <bgColor rgb="FFFFC000"/>
                </patternFill>
              </fill>
            </x14:dxf>
          </x14:cfRule>
          <x14:cfRule type="cellIs" priority="220" operator="equal" id="{B5633608-55B9-4524-93DE-6E32E4A05245}">
            <xm:f>Tables!$B$17</xm:f>
            <x14:dxf>
              <fill>
                <patternFill>
                  <bgColor rgb="FFFF0000"/>
                </patternFill>
              </fill>
            </x14:dxf>
          </x14:cfRule>
          <xm:sqref>Q659</xm:sqref>
        </x14:conditionalFormatting>
        <x14:conditionalFormatting xmlns:xm="http://schemas.microsoft.com/office/excel/2006/main">
          <x14:cfRule type="cellIs" priority="213" operator="equal" id="{3EA49D50-8A03-4F6E-B246-C937091A7BB2}">
            <xm:f>Tables!$B$15</xm:f>
            <x14:dxf>
              <fill>
                <patternFill>
                  <bgColor rgb="FFFFFFCC"/>
                </patternFill>
              </fill>
            </x14:dxf>
          </x14:cfRule>
          <x14:cfRule type="cellIs" priority="214" operator="equal" id="{18AC179A-7650-4A3F-8D6F-9D0247BAD560}">
            <xm:f>Tables!$B$16</xm:f>
            <x14:dxf>
              <fill>
                <patternFill>
                  <bgColor rgb="FF92D050"/>
                </patternFill>
              </fill>
            </x14:dxf>
          </x14:cfRule>
          <x14:cfRule type="cellIs" priority="215" operator="equal" id="{131BE7A9-0966-4E8C-ACEB-62DC70C43F38}">
            <xm:f>Tables!$B$18</xm:f>
            <x14:dxf>
              <fill>
                <patternFill>
                  <bgColor rgb="FFFFC000"/>
                </patternFill>
              </fill>
            </x14:dxf>
          </x14:cfRule>
          <x14:cfRule type="cellIs" priority="216" operator="equal" id="{937B7B2B-665A-4666-BCF8-29AB3BD3DA6F}">
            <xm:f>Tables!$B$17</xm:f>
            <x14:dxf>
              <fill>
                <patternFill>
                  <bgColor rgb="FFFF0000"/>
                </patternFill>
              </fill>
            </x14:dxf>
          </x14:cfRule>
          <xm:sqref>Q698</xm:sqref>
        </x14:conditionalFormatting>
        <x14:conditionalFormatting xmlns:xm="http://schemas.microsoft.com/office/excel/2006/main">
          <x14:cfRule type="cellIs" priority="209" operator="equal" id="{564D437F-E79F-4740-A35E-0C3B8C02D502}">
            <xm:f>Tables!$B$15</xm:f>
            <x14:dxf>
              <fill>
                <patternFill>
                  <bgColor rgb="FFFFFFCC"/>
                </patternFill>
              </fill>
            </x14:dxf>
          </x14:cfRule>
          <x14:cfRule type="cellIs" priority="210" operator="equal" id="{3C4E8051-6E66-4FB7-BD5A-43BBACCE09EE}">
            <xm:f>Tables!$B$16</xm:f>
            <x14:dxf>
              <fill>
                <patternFill>
                  <bgColor rgb="FF92D050"/>
                </patternFill>
              </fill>
            </x14:dxf>
          </x14:cfRule>
          <x14:cfRule type="cellIs" priority="211" operator="equal" id="{78A42413-3937-4984-A7E5-7875BF5A09C7}">
            <xm:f>Tables!$B$18</xm:f>
            <x14:dxf>
              <fill>
                <patternFill>
                  <bgColor rgb="FFFFC000"/>
                </patternFill>
              </fill>
            </x14:dxf>
          </x14:cfRule>
          <x14:cfRule type="cellIs" priority="212" operator="equal" id="{BAB9D34B-CBD2-4015-805F-BB09B43749B2}">
            <xm:f>Tables!$B$17</xm:f>
            <x14:dxf>
              <fill>
                <patternFill>
                  <bgColor rgb="FFFF0000"/>
                </patternFill>
              </fill>
            </x14:dxf>
          </x14:cfRule>
          <xm:sqref>M698</xm:sqref>
        </x14:conditionalFormatting>
        <x14:conditionalFormatting xmlns:xm="http://schemas.microsoft.com/office/excel/2006/main">
          <x14:cfRule type="cellIs" priority="205" operator="equal" id="{E65F4138-7A54-4E76-A769-F81EB6CC6FD6}">
            <xm:f>Tables!$B$15</xm:f>
            <x14:dxf>
              <fill>
                <patternFill>
                  <bgColor rgb="FFFFFFCC"/>
                </patternFill>
              </fill>
            </x14:dxf>
          </x14:cfRule>
          <x14:cfRule type="cellIs" priority="206" operator="equal" id="{C8015720-285C-4510-99BC-998E8CFA6BAA}">
            <xm:f>Tables!$B$16</xm:f>
            <x14:dxf>
              <fill>
                <patternFill>
                  <bgColor rgb="FF92D050"/>
                </patternFill>
              </fill>
            </x14:dxf>
          </x14:cfRule>
          <x14:cfRule type="cellIs" priority="207" operator="equal" id="{23C2EC3A-AF67-4A1A-A122-861674DAA256}">
            <xm:f>Tables!$B$18</xm:f>
            <x14:dxf>
              <fill>
                <patternFill>
                  <bgColor rgb="FFFFC000"/>
                </patternFill>
              </fill>
            </x14:dxf>
          </x14:cfRule>
          <x14:cfRule type="cellIs" priority="208" operator="equal" id="{08D36E02-0462-4E47-83B2-11E238BE123F}">
            <xm:f>Tables!$B$17</xm:f>
            <x14:dxf>
              <fill>
                <patternFill>
                  <bgColor rgb="FFFF0000"/>
                </patternFill>
              </fill>
            </x14:dxf>
          </x14:cfRule>
          <xm:sqref>M718</xm:sqref>
        </x14:conditionalFormatting>
        <x14:conditionalFormatting xmlns:xm="http://schemas.microsoft.com/office/excel/2006/main">
          <x14:cfRule type="cellIs" priority="201" operator="equal" id="{D3950A38-4EB4-429B-A987-FB1A7B440371}">
            <xm:f>Tables!$B$15</xm:f>
            <x14:dxf>
              <fill>
                <patternFill>
                  <bgColor rgb="FFFFFFCC"/>
                </patternFill>
              </fill>
            </x14:dxf>
          </x14:cfRule>
          <x14:cfRule type="cellIs" priority="202" operator="equal" id="{BE1E1354-A1A5-4B26-A9C8-28C9789D8CB5}">
            <xm:f>Tables!$B$16</xm:f>
            <x14:dxf>
              <fill>
                <patternFill>
                  <bgColor rgb="FF92D050"/>
                </patternFill>
              </fill>
            </x14:dxf>
          </x14:cfRule>
          <x14:cfRule type="cellIs" priority="203" operator="equal" id="{7E8DB163-B638-40EF-82F2-D6F552AA560A}">
            <xm:f>Tables!$B$18</xm:f>
            <x14:dxf>
              <fill>
                <patternFill>
                  <bgColor rgb="FFFFC000"/>
                </patternFill>
              </fill>
            </x14:dxf>
          </x14:cfRule>
          <x14:cfRule type="cellIs" priority="204" operator="equal" id="{A55650DD-DF74-4CB2-A821-2A4C6F7ADE30}">
            <xm:f>Tables!$B$17</xm:f>
            <x14:dxf>
              <fill>
                <patternFill>
                  <bgColor rgb="FFFF0000"/>
                </patternFill>
              </fill>
            </x14:dxf>
          </x14:cfRule>
          <xm:sqref>Q718</xm:sqref>
        </x14:conditionalFormatting>
        <x14:conditionalFormatting xmlns:xm="http://schemas.microsoft.com/office/excel/2006/main">
          <x14:cfRule type="cellIs" priority="197" operator="equal" id="{1C2F05E2-3F70-4FBE-B571-373A6E7238C9}">
            <xm:f>Tables!$B$15</xm:f>
            <x14:dxf>
              <fill>
                <patternFill>
                  <bgColor rgb="FFFFFFCC"/>
                </patternFill>
              </fill>
            </x14:dxf>
          </x14:cfRule>
          <x14:cfRule type="cellIs" priority="198" operator="equal" id="{3BBEEC77-E9DD-438C-B867-5A8F1EB6F6B7}">
            <xm:f>Tables!$B$16</xm:f>
            <x14:dxf>
              <fill>
                <patternFill>
                  <bgColor rgb="FF92D050"/>
                </patternFill>
              </fill>
            </x14:dxf>
          </x14:cfRule>
          <x14:cfRule type="cellIs" priority="199" operator="equal" id="{7F13B0C9-9C91-4CF8-86B0-D2129AD9D6DD}">
            <xm:f>Tables!$B$18</xm:f>
            <x14:dxf>
              <fill>
                <patternFill>
                  <bgColor rgb="FFFFC000"/>
                </patternFill>
              </fill>
            </x14:dxf>
          </x14:cfRule>
          <x14:cfRule type="cellIs" priority="200" operator="equal" id="{8AFEBC36-9A9A-4D65-BBE9-8F550F82B7FC}">
            <xm:f>Tables!$B$17</xm:f>
            <x14:dxf>
              <fill>
                <patternFill>
                  <bgColor rgb="FFFF0000"/>
                </patternFill>
              </fill>
            </x14:dxf>
          </x14:cfRule>
          <xm:sqref>Q729</xm:sqref>
        </x14:conditionalFormatting>
        <x14:conditionalFormatting xmlns:xm="http://schemas.microsoft.com/office/excel/2006/main">
          <x14:cfRule type="cellIs" priority="193" operator="equal" id="{AD4C31F9-0020-4CA6-A511-91293893A083}">
            <xm:f>Tables!$B$15</xm:f>
            <x14:dxf>
              <fill>
                <patternFill>
                  <bgColor rgb="FFFFFFCC"/>
                </patternFill>
              </fill>
            </x14:dxf>
          </x14:cfRule>
          <x14:cfRule type="cellIs" priority="194" operator="equal" id="{4835FF33-F11C-417F-A1B3-37D2E672BB9A}">
            <xm:f>Tables!$B$16</xm:f>
            <x14:dxf>
              <fill>
                <patternFill>
                  <bgColor rgb="FF92D050"/>
                </patternFill>
              </fill>
            </x14:dxf>
          </x14:cfRule>
          <x14:cfRule type="cellIs" priority="195" operator="equal" id="{9E600B3C-DD12-4D8F-AFB2-BCC4483A0C15}">
            <xm:f>Tables!$B$18</xm:f>
            <x14:dxf>
              <fill>
                <patternFill>
                  <bgColor rgb="FFFFC000"/>
                </patternFill>
              </fill>
            </x14:dxf>
          </x14:cfRule>
          <x14:cfRule type="cellIs" priority="196" operator="equal" id="{124A70FB-DF3D-4DA9-A948-60BA8F6394D7}">
            <xm:f>Tables!$B$17</xm:f>
            <x14:dxf>
              <fill>
                <patternFill>
                  <bgColor rgb="FFFF0000"/>
                </patternFill>
              </fill>
            </x14:dxf>
          </x14:cfRule>
          <xm:sqref>M729</xm:sqref>
        </x14:conditionalFormatting>
        <x14:conditionalFormatting xmlns:xm="http://schemas.microsoft.com/office/excel/2006/main">
          <x14:cfRule type="cellIs" priority="189" operator="equal" id="{F45E4B33-53D0-4AC0-8B9C-0BA8AD8D03AD}">
            <xm:f>Tables!$B$15</xm:f>
            <x14:dxf>
              <fill>
                <patternFill>
                  <bgColor rgb="FFFFFFCC"/>
                </patternFill>
              </fill>
            </x14:dxf>
          </x14:cfRule>
          <x14:cfRule type="cellIs" priority="190" operator="equal" id="{4B08DA9D-5B74-4117-BD22-54B2B3E0A67E}">
            <xm:f>Tables!$B$16</xm:f>
            <x14:dxf>
              <fill>
                <patternFill>
                  <bgColor rgb="FF92D050"/>
                </patternFill>
              </fill>
            </x14:dxf>
          </x14:cfRule>
          <x14:cfRule type="cellIs" priority="191" operator="equal" id="{6FF47F99-B478-4F5F-97F5-C7140BC32DD3}">
            <xm:f>Tables!$B$18</xm:f>
            <x14:dxf>
              <fill>
                <patternFill>
                  <bgColor rgb="FFFFC000"/>
                </patternFill>
              </fill>
            </x14:dxf>
          </x14:cfRule>
          <x14:cfRule type="cellIs" priority="192" operator="equal" id="{DF44AFD4-0B78-4638-8ED2-D929FE1FC86E}">
            <xm:f>Tables!$B$17</xm:f>
            <x14:dxf>
              <fill>
                <patternFill>
                  <bgColor rgb="FFFF0000"/>
                </patternFill>
              </fill>
            </x14:dxf>
          </x14:cfRule>
          <xm:sqref>M786</xm:sqref>
        </x14:conditionalFormatting>
        <x14:conditionalFormatting xmlns:xm="http://schemas.microsoft.com/office/excel/2006/main">
          <x14:cfRule type="cellIs" priority="185" operator="equal" id="{7DC102A5-6936-4BD5-8F53-BE6011BE3B0F}">
            <xm:f>Tables!$B$15</xm:f>
            <x14:dxf>
              <fill>
                <patternFill>
                  <bgColor rgb="FFFFFFCC"/>
                </patternFill>
              </fill>
            </x14:dxf>
          </x14:cfRule>
          <x14:cfRule type="cellIs" priority="186" operator="equal" id="{6AF2AE7B-E786-4F7D-840D-89060B0DC7E1}">
            <xm:f>Tables!$B$16</xm:f>
            <x14:dxf>
              <fill>
                <patternFill>
                  <bgColor rgb="FF92D050"/>
                </patternFill>
              </fill>
            </x14:dxf>
          </x14:cfRule>
          <x14:cfRule type="cellIs" priority="187" operator="equal" id="{18D53551-7E5E-4615-897A-0BC0F75B3347}">
            <xm:f>Tables!$B$18</xm:f>
            <x14:dxf>
              <fill>
                <patternFill>
                  <bgColor rgb="FFFFC000"/>
                </patternFill>
              </fill>
            </x14:dxf>
          </x14:cfRule>
          <x14:cfRule type="cellIs" priority="188" operator="equal" id="{DA3812FB-97A8-4DE9-965A-001840F36E83}">
            <xm:f>Tables!$B$17</xm:f>
            <x14:dxf>
              <fill>
                <patternFill>
                  <bgColor rgb="FFFF0000"/>
                </patternFill>
              </fill>
            </x14:dxf>
          </x14:cfRule>
          <xm:sqref>Q786</xm:sqref>
        </x14:conditionalFormatting>
        <x14:conditionalFormatting xmlns:xm="http://schemas.microsoft.com/office/excel/2006/main">
          <x14:cfRule type="cellIs" priority="181" operator="equal" id="{9D588B23-8CE5-4FC2-80BC-E9A6B23C4B94}">
            <xm:f>Tables!$B$15</xm:f>
            <x14:dxf>
              <fill>
                <patternFill>
                  <bgColor rgb="FFFFFFCC"/>
                </patternFill>
              </fill>
            </x14:dxf>
          </x14:cfRule>
          <x14:cfRule type="cellIs" priority="182" operator="equal" id="{5EA911C3-EA59-4013-8D22-85EA5CA27BBF}">
            <xm:f>Tables!$B$16</xm:f>
            <x14:dxf>
              <fill>
                <patternFill>
                  <bgColor rgb="FF92D050"/>
                </patternFill>
              </fill>
            </x14:dxf>
          </x14:cfRule>
          <x14:cfRule type="cellIs" priority="183" operator="equal" id="{C84F81B9-51DA-4615-93A4-96D9D46FD578}">
            <xm:f>Tables!$B$18</xm:f>
            <x14:dxf>
              <fill>
                <patternFill>
                  <bgColor rgb="FFFFC000"/>
                </patternFill>
              </fill>
            </x14:dxf>
          </x14:cfRule>
          <x14:cfRule type="cellIs" priority="184" operator="equal" id="{EED3A342-C466-4CAE-9D80-EBEAF81320CF}">
            <xm:f>Tables!$B$17</xm:f>
            <x14:dxf>
              <fill>
                <patternFill>
                  <bgColor rgb="FFFF0000"/>
                </patternFill>
              </fill>
            </x14:dxf>
          </x14:cfRule>
          <xm:sqref>Q904</xm:sqref>
        </x14:conditionalFormatting>
        <x14:conditionalFormatting xmlns:xm="http://schemas.microsoft.com/office/excel/2006/main">
          <x14:cfRule type="cellIs" priority="177" operator="equal" id="{70AF3627-F58C-43F2-896B-F9BFEC784A34}">
            <xm:f>Tables!$B$15</xm:f>
            <x14:dxf>
              <fill>
                <patternFill>
                  <bgColor rgb="FFFFFFCC"/>
                </patternFill>
              </fill>
            </x14:dxf>
          </x14:cfRule>
          <x14:cfRule type="cellIs" priority="178" operator="equal" id="{779A6CC4-F965-4807-B685-033D8CF7B44F}">
            <xm:f>Tables!$B$16</xm:f>
            <x14:dxf>
              <fill>
                <patternFill>
                  <bgColor rgb="FF92D050"/>
                </patternFill>
              </fill>
            </x14:dxf>
          </x14:cfRule>
          <x14:cfRule type="cellIs" priority="179" operator="equal" id="{1A233B53-90E3-4F3A-8C77-DBDC9CCADCE9}">
            <xm:f>Tables!$B$18</xm:f>
            <x14:dxf>
              <fill>
                <patternFill>
                  <bgColor rgb="FFFFC000"/>
                </patternFill>
              </fill>
            </x14:dxf>
          </x14:cfRule>
          <x14:cfRule type="cellIs" priority="180" operator="equal" id="{D1D4ADDE-DDD7-44D2-BEE2-22D4EA48DBA0}">
            <xm:f>Tables!$B$17</xm:f>
            <x14:dxf>
              <fill>
                <patternFill>
                  <bgColor rgb="FFFF0000"/>
                </patternFill>
              </fill>
            </x14:dxf>
          </x14:cfRule>
          <xm:sqref>M904</xm:sqref>
        </x14:conditionalFormatting>
        <x14:conditionalFormatting xmlns:xm="http://schemas.microsoft.com/office/excel/2006/main">
          <x14:cfRule type="cellIs" priority="173" operator="equal" id="{1FB0EBDD-7248-4227-B5BF-AE0B67195424}">
            <xm:f>Tables!$B$15</xm:f>
            <x14:dxf>
              <fill>
                <patternFill>
                  <bgColor rgb="FFFFFFCC"/>
                </patternFill>
              </fill>
            </x14:dxf>
          </x14:cfRule>
          <x14:cfRule type="cellIs" priority="174" operator="equal" id="{E3CCB2C2-7DFF-4D0D-B0B6-415F04B50ADF}">
            <xm:f>Tables!$B$16</xm:f>
            <x14:dxf>
              <fill>
                <patternFill>
                  <bgColor rgb="FF92D050"/>
                </patternFill>
              </fill>
            </x14:dxf>
          </x14:cfRule>
          <x14:cfRule type="cellIs" priority="175" operator="equal" id="{FD10BF17-0363-470F-8212-47416D866FCF}">
            <xm:f>Tables!$B$18</xm:f>
            <x14:dxf>
              <fill>
                <patternFill>
                  <bgColor rgb="FFFFC000"/>
                </patternFill>
              </fill>
            </x14:dxf>
          </x14:cfRule>
          <x14:cfRule type="cellIs" priority="176" operator="equal" id="{FFC94DF2-D3C1-4A09-BCB5-59942CA7C2D2}">
            <xm:f>Tables!$B$17</xm:f>
            <x14:dxf>
              <fill>
                <patternFill>
                  <bgColor rgb="FFFF0000"/>
                </patternFill>
              </fill>
            </x14:dxf>
          </x14:cfRule>
          <xm:sqref>M915</xm:sqref>
        </x14:conditionalFormatting>
        <x14:conditionalFormatting xmlns:xm="http://schemas.microsoft.com/office/excel/2006/main">
          <x14:cfRule type="cellIs" priority="169" operator="equal" id="{2600D2C6-69BF-4D02-90F6-7781A4069A16}">
            <xm:f>Tables!$B$15</xm:f>
            <x14:dxf>
              <fill>
                <patternFill>
                  <bgColor rgb="FFFFFFCC"/>
                </patternFill>
              </fill>
            </x14:dxf>
          </x14:cfRule>
          <x14:cfRule type="cellIs" priority="170" operator="equal" id="{1F8AEC31-036D-483F-A7C9-0DD1455F5555}">
            <xm:f>Tables!$B$16</xm:f>
            <x14:dxf>
              <fill>
                <patternFill>
                  <bgColor rgb="FF92D050"/>
                </patternFill>
              </fill>
            </x14:dxf>
          </x14:cfRule>
          <x14:cfRule type="cellIs" priority="171" operator="equal" id="{3D235365-C162-4A4B-9025-44BF87039741}">
            <xm:f>Tables!$B$18</xm:f>
            <x14:dxf>
              <fill>
                <patternFill>
                  <bgColor rgb="FFFFC000"/>
                </patternFill>
              </fill>
            </x14:dxf>
          </x14:cfRule>
          <x14:cfRule type="cellIs" priority="172" operator="equal" id="{5122F68D-EF2F-493B-9F40-5ADE9912D7C7}">
            <xm:f>Tables!$B$17</xm:f>
            <x14:dxf>
              <fill>
                <patternFill>
                  <bgColor rgb="FFFF0000"/>
                </patternFill>
              </fill>
            </x14:dxf>
          </x14:cfRule>
          <xm:sqref>Q915</xm:sqref>
        </x14:conditionalFormatting>
        <x14:conditionalFormatting xmlns:xm="http://schemas.microsoft.com/office/excel/2006/main">
          <x14:cfRule type="cellIs" priority="165" operator="equal" id="{140C9BF3-9E50-4BC4-B606-486AD4F52A29}">
            <xm:f>Tables!$B$15</xm:f>
            <x14:dxf>
              <fill>
                <patternFill>
                  <bgColor rgb="FFFFFFCC"/>
                </patternFill>
              </fill>
            </x14:dxf>
          </x14:cfRule>
          <x14:cfRule type="cellIs" priority="166" operator="equal" id="{328B3E16-D4AC-4575-BDF3-10E781B5B658}">
            <xm:f>Tables!$B$16</xm:f>
            <x14:dxf>
              <fill>
                <patternFill>
                  <bgColor rgb="FF92D050"/>
                </patternFill>
              </fill>
            </x14:dxf>
          </x14:cfRule>
          <x14:cfRule type="cellIs" priority="167" operator="equal" id="{6EA01D87-25E5-4073-B132-CF50910AB614}">
            <xm:f>Tables!$B$18</xm:f>
            <x14:dxf>
              <fill>
                <patternFill>
                  <bgColor rgb="FFFFC000"/>
                </patternFill>
              </fill>
            </x14:dxf>
          </x14:cfRule>
          <x14:cfRule type="cellIs" priority="168" operator="equal" id="{CCBB43A9-1E5E-47FD-84B8-6189FD8DA1D1}">
            <xm:f>Tables!$B$17</xm:f>
            <x14:dxf>
              <fill>
                <patternFill>
                  <bgColor rgb="FFFF0000"/>
                </patternFill>
              </fill>
            </x14:dxf>
          </x14:cfRule>
          <xm:sqref>Q927</xm:sqref>
        </x14:conditionalFormatting>
        <x14:conditionalFormatting xmlns:xm="http://schemas.microsoft.com/office/excel/2006/main">
          <x14:cfRule type="cellIs" priority="161" operator="equal" id="{8AA1044E-7264-4EAE-9F2F-4BEB6487FBD9}">
            <xm:f>Tables!$B$15</xm:f>
            <x14:dxf>
              <fill>
                <patternFill>
                  <bgColor rgb="FFFFFFCC"/>
                </patternFill>
              </fill>
            </x14:dxf>
          </x14:cfRule>
          <x14:cfRule type="cellIs" priority="162" operator="equal" id="{35BECA21-6FEF-49A8-A5DE-BE909000225C}">
            <xm:f>Tables!$B$16</xm:f>
            <x14:dxf>
              <fill>
                <patternFill>
                  <bgColor rgb="FF92D050"/>
                </patternFill>
              </fill>
            </x14:dxf>
          </x14:cfRule>
          <x14:cfRule type="cellIs" priority="163" operator="equal" id="{5524EFD1-5C7B-4508-89CB-E275B49B2BD8}">
            <xm:f>Tables!$B$18</xm:f>
            <x14:dxf>
              <fill>
                <patternFill>
                  <bgColor rgb="FFFFC000"/>
                </patternFill>
              </fill>
            </x14:dxf>
          </x14:cfRule>
          <x14:cfRule type="cellIs" priority="164" operator="equal" id="{A22341F8-2712-4F4A-BD6E-3F27582DA595}">
            <xm:f>Tables!$B$17</xm:f>
            <x14:dxf>
              <fill>
                <patternFill>
                  <bgColor rgb="FFFF0000"/>
                </patternFill>
              </fill>
            </x14:dxf>
          </x14:cfRule>
          <xm:sqref>M927</xm:sqref>
        </x14:conditionalFormatting>
        <x14:conditionalFormatting xmlns:xm="http://schemas.microsoft.com/office/excel/2006/main">
          <x14:cfRule type="cellIs" priority="157" operator="equal" id="{E2EE8346-3763-4C06-A3E8-45EAD25DBA72}">
            <xm:f>Tables!$B$15</xm:f>
            <x14:dxf>
              <fill>
                <patternFill>
                  <bgColor rgb="FFFFFFCC"/>
                </patternFill>
              </fill>
            </x14:dxf>
          </x14:cfRule>
          <x14:cfRule type="cellIs" priority="158" operator="equal" id="{A4E72B7D-63E3-4D39-9BD9-5C3CF5AEF48C}">
            <xm:f>Tables!$B$16</xm:f>
            <x14:dxf>
              <fill>
                <patternFill>
                  <bgColor rgb="FF92D050"/>
                </patternFill>
              </fill>
            </x14:dxf>
          </x14:cfRule>
          <x14:cfRule type="cellIs" priority="159" operator="equal" id="{71482E4E-8562-48C0-81B7-A79BD4170CE4}">
            <xm:f>Tables!$B$18</xm:f>
            <x14:dxf>
              <fill>
                <patternFill>
                  <bgColor rgb="FFFFC000"/>
                </patternFill>
              </fill>
            </x14:dxf>
          </x14:cfRule>
          <x14:cfRule type="cellIs" priority="160" operator="equal" id="{FA58A05C-BD11-4DA0-9268-D8B90DCE9B2E}">
            <xm:f>Tables!$B$17</xm:f>
            <x14:dxf>
              <fill>
                <patternFill>
                  <bgColor rgb="FFFF0000"/>
                </patternFill>
              </fill>
            </x14:dxf>
          </x14:cfRule>
          <xm:sqref>M937</xm:sqref>
        </x14:conditionalFormatting>
        <x14:conditionalFormatting xmlns:xm="http://schemas.microsoft.com/office/excel/2006/main">
          <x14:cfRule type="cellIs" priority="153" operator="equal" id="{6F7C17C1-1D62-43BD-9431-B94E02C5DE95}">
            <xm:f>Tables!$B$15</xm:f>
            <x14:dxf>
              <fill>
                <patternFill>
                  <bgColor rgb="FFFFFFCC"/>
                </patternFill>
              </fill>
            </x14:dxf>
          </x14:cfRule>
          <x14:cfRule type="cellIs" priority="154" operator="equal" id="{F8E923CF-4B6D-4060-A60A-A0F9E65A84B7}">
            <xm:f>Tables!$B$16</xm:f>
            <x14:dxf>
              <fill>
                <patternFill>
                  <bgColor rgb="FF92D050"/>
                </patternFill>
              </fill>
            </x14:dxf>
          </x14:cfRule>
          <x14:cfRule type="cellIs" priority="155" operator="equal" id="{504EC2E8-536A-43FD-B949-41DDE46D0808}">
            <xm:f>Tables!$B$18</xm:f>
            <x14:dxf>
              <fill>
                <patternFill>
                  <bgColor rgb="FFFFC000"/>
                </patternFill>
              </fill>
            </x14:dxf>
          </x14:cfRule>
          <x14:cfRule type="cellIs" priority="156" operator="equal" id="{06C986E9-A31C-49E8-9C17-00C702D330E2}">
            <xm:f>Tables!$B$17</xm:f>
            <x14:dxf>
              <fill>
                <patternFill>
                  <bgColor rgb="FFFF0000"/>
                </patternFill>
              </fill>
            </x14:dxf>
          </x14:cfRule>
          <xm:sqref>Q937</xm:sqref>
        </x14:conditionalFormatting>
        <x14:conditionalFormatting xmlns:xm="http://schemas.microsoft.com/office/excel/2006/main">
          <x14:cfRule type="cellIs" priority="149" operator="equal" id="{ABCCE21A-D61B-4BBF-A581-9396AEC5D9E9}">
            <xm:f>Tables!$B$15</xm:f>
            <x14:dxf>
              <fill>
                <patternFill>
                  <bgColor rgb="FFFFFFCC"/>
                </patternFill>
              </fill>
            </x14:dxf>
          </x14:cfRule>
          <x14:cfRule type="cellIs" priority="150" operator="equal" id="{D440F619-B249-4B33-932F-477E3C934A64}">
            <xm:f>Tables!$B$16</xm:f>
            <x14:dxf>
              <fill>
                <patternFill>
                  <bgColor rgb="FF92D050"/>
                </patternFill>
              </fill>
            </x14:dxf>
          </x14:cfRule>
          <x14:cfRule type="cellIs" priority="151" operator="equal" id="{6C4B6883-F7AD-40D8-87D9-1F749FFD88D8}">
            <xm:f>Tables!$B$18</xm:f>
            <x14:dxf>
              <fill>
                <patternFill>
                  <bgColor rgb="FFFFC000"/>
                </patternFill>
              </fill>
            </x14:dxf>
          </x14:cfRule>
          <x14:cfRule type="cellIs" priority="152" operator="equal" id="{C9D98702-B8A1-4ED8-895D-30109C95E4B7}">
            <xm:f>Tables!$B$17</xm:f>
            <x14:dxf>
              <fill>
                <patternFill>
                  <bgColor rgb="FFFF0000"/>
                </patternFill>
              </fill>
            </x14:dxf>
          </x14:cfRule>
          <xm:sqref>Q949</xm:sqref>
        </x14:conditionalFormatting>
        <x14:conditionalFormatting xmlns:xm="http://schemas.microsoft.com/office/excel/2006/main">
          <x14:cfRule type="cellIs" priority="145" operator="equal" id="{E26238DD-2567-40E8-B7EC-AD0647552CCF}">
            <xm:f>Tables!$B$15</xm:f>
            <x14:dxf>
              <fill>
                <patternFill>
                  <bgColor rgb="FFFFFFCC"/>
                </patternFill>
              </fill>
            </x14:dxf>
          </x14:cfRule>
          <x14:cfRule type="cellIs" priority="146" operator="equal" id="{A2911EE2-779D-4A3C-91C9-5A61BF78B741}">
            <xm:f>Tables!$B$16</xm:f>
            <x14:dxf>
              <fill>
                <patternFill>
                  <bgColor rgb="FF92D050"/>
                </patternFill>
              </fill>
            </x14:dxf>
          </x14:cfRule>
          <x14:cfRule type="cellIs" priority="147" operator="equal" id="{76C58378-73BC-406B-8AA8-44A980DF064E}">
            <xm:f>Tables!$B$18</xm:f>
            <x14:dxf>
              <fill>
                <patternFill>
                  <bgColor rgb="FFFFC000"/>
                </patternFill>
              </fill>
            </x14:dxf>
          </x14:cfRule>
          <x14:cfRule type="cellIs" priority="148" operator="equal" id="{8B2FFA7A-DCD1-4AB1-83C1-C1427E78EE1C}">
            <xm:f>Tables!$B$17</xm:f>
            <x14:dxf>
              <fill>
                <patternFill>
                  <bgColor rgb="FFFF0000"/>
                </patternFill>
              </fill>
            </x14:dxf>
          </x14:cfRule>
          <xm:sqref>M949</xm:sqref>
        </x14:conditionalFormatting>
        <x14:conditionalFormatting xmlns:xm="http://schemas.microsoft.com/office/excel/2006/main">
          <x14:cfRule type="cellIs" priority="141" operator="equal" id="{9359D002-07CC-421F-AF2C-9C068F969327}">
            <xm:f>Tables!$B$15</xm:f>
            <x14:dxf>
              <fill>
                <patternFill>
                  <bgColor rgb="FFFFFFCC"/>
                </patternFill>
              </fill>
            </x14:dxf>
          </x14:cfRule>
          <x14:cfRule type="cellIs" priority="142" operator="equal" id="{E1784EFE-22AD-441E-AB25-C4AFABC427CB}">
            <xm:f>Tables!$B$16</xm:f>
            <x14:dxf>
              <fill>
                <patternFill>
                  <bgColor rgb="FF92D050"/>
                </patternFill>
              </fill>
            </x14:dxf>
          </x14:cfRule>
          <x14:cfRule type="cellIs" priority="143" operator="equal" id="{9EB8C78A-F327-41BF-9087-8F3E820DD527}">
            <xm:f>Tables!$B$18</xm:f>
            <x14:dxf>
              <fill>
                <patternFill>
                  <bgColor rgb="FFFFC000"/>
                </patternFill>
              </fill>
            </x14:dxf>
          </x14:cfRule>
          <x14:cfRule type="cellIs" priority="144" operator="equal" id="{E73E6631-4023-4B02-B4A5-E3AC056F2302}">
            <xm:f>Tables!$B$17</xm:f>
            <x14:dxf>
              <fill>
                <patternFill>
                  <bgColor rgb="FFFF0000"/>
                </patternFill>
              </fill>
            </x14:dxf>
          </x14:cfRule>
          <xm:sqref>M970</xm:sqref>
        </x14:conditionalFormatting>
        <x14:conditionalFormatting xmlns:xm="http://schemas.microsoft.com/office/excel/2006/main">
          <x14:cfRule type="cellIs" priority="137" operator="equal" id="{130480F7-0583-47F8-90A2-D2AF6FF8226B}">
            <xm:f>Tables!$B$15</xm:f>
            <x14:dxf>
              <fill>
                <patternFill>
                  <bgColor rgb="FFFFFFCC"/>
                </patternFill>
              </fill>
            </x14:dxf>
          </x14:cfRule>
          <x14:cfRule type="cellIs" priority="138" operator="equal" id="{418645C4-6C43-409C-BEED-8F1BF17C2DBB}">
            <xm:f>Tables!$B$16</xm:f>
            <x14:dxf>
              <fill>
                <patternFill>
                  <bgColor rgb="FF92D050"/>
                </patternFill>
              </fill>
            </x14:dxf>
          </x14:cfRule>
          <x14:cfRule type="cellIs" priority="139" operator="equal" id="{BD240209-AF8F-4B6F-A89D-E9F96AE6C5E2}">
            <xm:f>Tables!$B$18</xm:f>
            <x14:dxf>
              <fill>
                <patternFill>
                  <bgColor rgb="FFFFC000"/>
                </patternFill>
              </fill>
            </x14:dxf>
          </x14:cfRule>
          <x14:cfRule type="cellIs" priority="140" operator="equal" id="{1FBED665-75D3-43AF-A3CE-B29989CA0489}">
            <xm:f>Tables!$B$17</xm:f>
            <x14:dxf>
              <fill>
                <patternFill>
                  <bgColor rgb="FFFF0000"/>
                </patternFill>
              </fill>
            </x14:dxf>
          </x14:cfRule>
          <xm:sqref>Q970</xm:sqref>
        </x14:conditionalFormatting>
        <x14:conditionalFormatting xmlns:xm="http://schemas.microsoft.com/office/excel/2006/main">
          <x14:cfRule type="cellIs" priority="133" operator="equal" id="{D5673963-C586-4FCB-AD1F-15F63DBB5252}">
            <xm:f>Tables!$B$15</xm:f>
            <x14:dxf>
              <fill>
                <patternFill>
                  <bgColor rgb="FFFFFFCC"/>
                </patternFill>
              </fill>
            </x14:dxf>
          </x14:cfRule>
          <x14:cfRule type="cellIs" priority="134" operator="equal" id="{7EAFE926-7E6C-4086-9B84-F565B0EE4BE1}">
            <xm:f>Tables!$B$16</xm:f>
            <x14:dxf>
              <fill>
                <patternFill>
                  <bgColor rgb="FF92D050"/>
                </patternFill>
              </fill>
            </x14:dxf>
          </x14:cfRule>
          <x14:cfRule type="cellIs" priority="135" operator="equal" id="{5DBED7C3-31E0-4163-95BB-9E42EE1225D0}">
            <xm:f>Tables!$B$18</xm:f>
            <x14:dxf>
              <fill>
                <patternFill>
                  <bgColor rgb="FFFFC000"/>
                </patternFill>
              </fill>
            </x14:dxf>
          </x14:cfRule>
          <x14:cfRule type="cellIs" priority="136" operator="equal" id="{11799FE9-E23A-4CE3-98BE-F707102CAF6E}">
            <xm:f>Tables!$B$17</xm:f>
            <x14:dxf>
              <fill>
                <patternFill>
                  <bgColor rgb="FFFF0000"/>
                </patternFill>
              </fill>
            </x14:dxf>
          </x14:cfRule>
          <xm:sqref>Q1009</xm:sqref>
        </x14:conditionalFormatting>
        <x14:conditionalFormatting xmlns:xm="http://schemas.microsoft.com/office/excel/2006/main">
          <x14:cfRule type="cellIs" priority="129" operator="equal" id="{3CF471C3-E87B-4C3C-8212-8BA3DE1794C2}">
            <xm:f>Tables!$B$15</xm:f>
            <x14:dxf>
              <fill>
                <patternFill>
                  <bgColor rgb="FFFFFFCC"/>
                </patternFill>
              </fill>
            </x14:dxf>
          </x14:cfRule>
          <x14:cfRule type="cellIs" priority="130" operator="equal" id="{6453F571-8D28-4B1F-BDB7-CBF0873EE17D}">
            <xm:f>Tables!$B$16</xm:f>
            <x14:dxf>
              <fill>
                <patternFill>
                  <bgColor rgb="FF92D050"/>
                </patternFill>
              </fill>
            </x14:dxf>
          </x14:cfRule>
          <x14:cfRule type="cellIs" priority="131" operator="equal" id="{CAC8690E-44F2-418D-A16A-E113FB3C723E}">
            <xm:f>Tables!$B$18</xm:f>
            <x14:dxf>
              <fill>
                <patternFill>
                  <bgColor rgb="FFFFC000"/>
                </patternFill>
              </fill>
            </x14:dxf>
          </x14:cfRule>
          <x14:cfRule type="cellIs" priority="132" operator="equal" id="{AD90C304-3A55-480A-8276-91854B61215E}">
            <xm:f>Tables!$B$17</xm:f>
            <x14:dxf>
              <fill>
                <patternFill>
                  <bgColor rgb="FFFF0000"/>
                </patternFill>
              </fill>
            </x14:dxf>
          </x14:cfRule>
          <xm:sqref>M1009</xm:sqref>
        </x14:conditionalFormatting>
        <x14:conditionalFormatting xmlns:xm="http://schemas.microsoft.com/office/excel/2006/main">
          <x14:cfRule type="cellIs" priority="125" operator="equal" id="{B9A85DF1-2329-4C9A-B890-24159177123F}">
            <xm:f>Tables!$B$15</xm:f>
            <x14:dxf>
              <fill>
                <patternFill>
                  <bgColor rgb="FFFFFFCC"/>
                </patternFill>
              </fill>
            </x14:dxf>
          </x14:cfRule>
          <x14:cfRule type="cellIs" priority="126" operator="equal" id="{4CCE6837-869E-43A4-B6BA-EEB4489F4555}">
            <xm:f>Tables!$B$16</xm:f>
            <x14:dxf>
              <fill>
                <patternFill>
                  <bgColor rgb="FF92D050"/>
                </patternFill>
              </fill>
            </x14:dxf>
          </x14:cfRule>
          <x14:cfRule type="cellIs" priority="127" operator="equal" id="{F2FE41C9-DAA1-4DF6-8E30-2596383189A5}">
            <xm:f>Tables!$B$18</xm:f>
            <x14:dxf>
              <fill>
                <patternFill>
                  <bgColor rgb="FFFFC000"/>
                </patternFill>
              </fill>
            </x14:dxf>
          </x14:cfRule>
          <x14:cfRule type="cellIs" priority="128" operator="equal" id="{74EEBC8D-050C-4F76-9563-E285A28204B8}">
            <xm:f>Tables!$B$17</xm:f>
            <x14:dxf>
              <fill>
                <patternFill>
                  <bgColor rgb="FFFF0000"/>
                </patternFill>
              </fill>
            </x14:dxf>
          </x14:cfRule>
          <xm:sqref>M1020</xm:sqref>
        </x14:conditionalFormatting>
        <x14:conditionalFormatting xmlns:xm="http://schemas.microsoft.com/office/excel/2006/main">
          <x14:cfRule type="cellIs" priority="121" operator="equal" id="{544B29AC-23FE-4D28-99EE-C65AC10CB5A1}">
            <xm:f>Tables!$B$15</xm:f>
            <x14:dxf>
              <fill>
                <patternFill>
                  <bgColor rgb="FFFFFFCC"/>
                </patternFill>
              </fill>
            </x14:dxf>
          </x14:cfRule>
          <x14:cfRule type="cellIs" priority="122" operator="equal" id="{664484B4-CBFF-48B2-9D6D-3B7530424789}">
            <xm:f>Tables!$B$16</xm:f>
            <x14:dxf>
              <fill>
                <patternFill>
                  <bgColor rgb="FF92D050"/>
                </patternFill>
              </fill>
            </x14:dxf>
          </x14:cfRule>
          <x14:cfRule type="cellIs" priority="123" operator="equal" id="{01BA5DD5-E644-4277-A3EA-9D00B984AA50}">
            <xm:f>Tables!$B$18</xm:f>
            <x14:dxf>
              <fill>
                <patternFill>
                  <bgColor rgb="FFFFC000"/>
                </patternFill>
              </fill>
            </x14:dxf>
          </x14:cfRule>
          <x14:cfRule type="cellIs" priority="124" operator="equal" id="{00C513F9-2BCC-4167-9EB8-7B80863D291D}">
            <xm:f>Tables!$B$17</xm:f>
            <x14:dxf>
              <fill>
                <patternFill>
                  <bgColor rgb="FFFF0000"/>
                </patternFill>
              </fill>
            </x14:dxf>
          </x14:cfRule>
          <xm:sqref>Q1020</xm:sqref>
        </x14:conditionalFormatting>
        <x14:conditionalFormatting xmlns:xm="http://schemas.microsoft.com/office/excel/2006/main">
          <x14:cfRule type="cellIs" priority="117" operator="equal" id="{92AC5F7F-3536-4D10-8AEA-9BADC07BE670}">
            <xm:f>Tables!$B$15</xm:f>
            <x14:dxf>
              <fill>
                <patternFill>
                  <bgColor rgb="FFFFFFCC"/>
                </patternFill>
              </fill>
            </x14:dxf>
          </x14:cfRule>
          <x14:cfRule type="cellIs" priority="118" operator="equal" id="{238C61E0-86F0-48ED-BEBA-411B8AFB19D1}">
            <xm:f>Tables!$B$16</xm:f>
            <x14:dxf>
              <fill>
                <patternFill>
                  <bgColor rgb="FF92D050"/>
                </patternFill>
              </fill>
            </x14:dxf>
          </x14:cfRule>
          <x14:cfRule type="cellIs" priority="119" operator="equal" id="{0A99C40B-B8D0-448F-AE1B-7F31D3621980}">
            <xm:f>Tables!$B$18</xm:f>
            <x14:dxf>
              <fill>
                <patternFill>
                  <bgColor rgb="FFFFC000"/>
                </patternFill>
              </fill>
            </x14:dxf>
          </x14:cfRule>
          <x14:cfRule type="cellIs" priority="120" operator="equal" id="{57F2C944-9921-47D2-BCD8-C784C9977ABB}">
            <xm:f>Tables!$B$17</xm:f>
            <x14:dxf>
              <fill>
                <patternFill>
                  <bgColor rgb="FFFF0000"/>
                </patternFill>
              </fill>
            </x14:dxf>
          </x14:cfRule>
          <xm:sqref>Q1030</xm:sqref>
        </x14:conditionalFormatting>
        <x14:conditionalFormatting xmlns:xm="http://schemas.microsoft.com/office/excel/2006/main">
          <x14:cfRule type="cellIs" priority="113" operator="equal" id="{CF3DE373-1310-418E-9F98-0784F3DCDC59}">
            <xm:f>Tables!$B$15</xm:f>
            <x14:dxf>
              <fill>
                <patternFill>
                  <bgColor rgb="FFFFFFCC"/>
                </patternFill>
              </fill>
            </x14:dxf>
          </x14:cfRule>
          <x14:cfRule type="cellIs" priority="114" operator="equal" id="{9C2CD76E-4B44-470B-96AB-BC0E7377DBCD}">
            <xm:f>Tables!$B$16</xm:f>
            <x14:dxf>
              <fill>
                <patternFill>
                  <bgColor rgb="FF92D050"/>
                </patternFill>
              </fill>
            </x14:dxf>
          </x14:cfRule>
          <x14:cfRule type="cellIs" priority="115" operator="equal" id="{8810892E-2F5C-4EE5-BF3A-8A85C6101314}">
            <xm:f>Tables!$B$18</xm:f>
            <x14:dxf>
              <fill>
                <patternFill>
                  <bgColor rgb="FFFFC000"/>
                </patternFill>
              </fill>
            </x14:dxf>
          </x14:cfRule>
          <x14:cfRule type="cellIs" priority="116" operator="equal" id="{A97BD605-2E84-49E9-B47D-99ABD5CD8F7D}">
            <xm:f>Tables!$B$17</xm:f>
            <x14:dxf>
              <fill>
                <patternFill>
                  <bgColor rgb="FFFF0000"/>
                </patternFill>
              </fill>
            </x14:dxf>
          </x14:cfRule>
          <xm:sqref>M1030</xm:sqref>
        </x14:conditionalFormatting>
        <x14:conditionalFormatting xmlns:xm="http://schemas.microsoft.com/office/excel/2006/main">
          <x14:cfRule type="cellIs" priority="109" operator="equal" id="{440E781C-FB31-4996-AF5D-361AC297A276}">
            <xm:f>Tables!$B$15</xm:f>
            <x14:dxf>
              <fill>
                <patternFill>
                  <bgColor rgb="FFFFFFCC"/>
                </patternFill>
              </fill>
            </x14:dxf>
          </x14:cfRule>
          <x14:cfRule type="cellIs" priority="110" operator="equal" id="{DFE929C8-8B90-49B6-8A35-66A738B54462}">
            <xm:f>Tables!$B$16</xm:f>
            <x14:dxf>
              <fill>
                <patternFill>
                  <bgColor rgb="FF92D050"/>
                </patternFill>
              </fill>
            </x14:dxf>
          </x14:cfRule>
          <x14:cfRule type="cellIs" priority="111" operator="equal" id="{ED3EDD5E-7F21-4382-B31D-18B6F4961BD0}">
            <xm:f>Tables!$B$18</xm:f>
            <x14:dxf>
              <fill>
                <patternFill>
                  <bgColor rgb="FFFFC000"/>
                </patternFill>
              </fill>
            </x14:dxf>
          </x14:cfRule>
          <x14:cfRule type="cellIs" priority="112" operator="equal" id="{BF360948-4665-49F8-95AD-FA98208D79B5}">
            <xm:f>Tables!$B$17</xm:f>
            <x14:dxf>
              <fill>
                <patternFill>
                  <bgColor rgb="FFFF0000"/>
                </patternFill>
              </fill>
            </x14:dxf>
          </x14:cfRule>
          <xm:sqref>M1212</xm:sqref>
        </x14:conditionalFormatting>
        <x14:conditionalFormatting xmlns:xm="http://schemas.microsoft.com/office/excel/2006/main">
          <x14:cfRule type="cellIs" priority="105" operator="equal" id="{F17D36CA-DF7A-4A6F-96C6-15FF70F16346}">
            <xm:f>Tables!$B$15</xm:f>
            <x14:dxf>
              <fill>
                <patternFill>
                  <bgColor rgb="FFFFFFCC"/>
                </patternFill>
              </fill>
            </x14:dxf>
          </x14:cfRule>
          <x14:cfRule type="cellIs" priority="106" operator="equal" id="{D6506CF9-89D2-4E29-ABB5-7F93090772A9}">
            <xm:f>Tables!$B$16</xm:f>
            <x14:dxf>
              <fill>
                <patternFill>
                  <bgColor rgb="FF92D050"/>
                </patternFill>
              </fill>
            </x14:dxf>
          </x14:cfRule>
          <x14:cfRule type="cellIs" priority="107" operator="equal" id="{CBA5A9D1-79E2-4B2D-91FE-7ECEAA7C90DA}">
            <xm:f>Tables!$B$18</xm:f>
            <x14:dxf>
              <fill>
                <patternFill>
                  <bgColor rgb="FFFFC000"/>
                </patternFill>
              </fill>
            </x14:dxf>
          </x14:cfRule>
          <x14:cfRule type="cellIs" priority="108" operator="equal" id="{08117E22-87B2-450F-A6DE-23156BAC1DC9}">
            <xm:f>Tables!$B$17</xm:f>
            <x14:dxf>
              <fill>
                <patternFill>
                  <bgColor rgb="FFFF0000"/>
                </patternFill>
              </fill>
            </x14:dxf>
          </x14:cfRule>
          <xm:sqref>Q1212</xm:sqref>
        </x14:conditionalFormatting>
        <x14:conditionalFormatting xmlns:xm="http://schemas.microsoft.com/office/excel/2006/main">
          <x14:cfRule type="cellIs" priority="101" operator="equal" id="{5C40C89C-779D-498F-9CAF-23E3B4708BDF}">
            <xm:f>Tables!$B$15</xm:f>
            <x14:dxf>
              <fill>
                <patternFill>
                  <bgColor rgb="FFFFFFCC"/>
                </patternFill>
              </fill>
            </x14:dxf>
          </x14:cfRule>
          <x14:cfRule type="cellIs" priority="102" operator="equal" id="{86A7F659-9D9A-4763-8EA7-CD66B4ED09A8}">
            <xm:f>Tables!$B$16</xm:f>
            <x14:dxf>
              <fill>
                <patternFill>
                  <bgColor rgb="FF92D050"/>
                </patternFill>
              </fill>
            </x14:dxf>
          </x14:cfRule>
          <x14:cfRule type="cellIs" priority="103" operator="equal" id="{F2E1EDC3-ED54-4B43-A2C5-FC8B76C65F0D}">
            <xm:f>Tables!$B$18</xm:f>
            <x14:dxf>
              <fill>
                <patternFill>
                  <bgColor rgb="FFFFC000"/>
                </patternFill>
              </fill>
            </x14:dxf>
          </x14:cfRule>
          <x14:cfRule type="cellIs" priority="104" operator="equal" id="{89575290-B55F-423B-8BB6-9B69C0CEDB6D}">
            <xm:f>Tables!$B$17</xm:f>
            <x14:dxf>
              <fill>
                <patternFill>
                  <bgColor rgb="FFFF0000"/>
                </patternFill>
              </fill>
            </x14:dxf>
          </x14:cfRule>
          <xm:sqref>Q1223</xm:sqref>
        </x14:conditionalFormatting>
        <x14:conditionalFormatting xmlns:xm="http://schemas.microsoft.com/office/excel/2006/main">
          <x14:cfRule type="cellIs" priority="97" operator="equal" id="{ED5EDB54-4A07-45D6-80C8-5679E13B9C85}">
            <xm:f>Tables!$B$15</xm:f>
            <x14:dxf>
              <fill>
                <patternFill>
                  <bgColor rgb="FFFFFFCC"/>
                </patternFill>
              </fill>
            </x14:dxf>
          </x14:cfRule>
          <x14:cfRule type="cellIs" priority="98" operator="equal" id="{B872C02B-C34B-40B0-8E61-9D4340A248B2}">
            <xm:f>Tables!$B$16</xm:f>
            <x14:dxf>
              <fill>
                <patternFill>
                  <bgColor rgb="FF92D050"/>
                </patternFill>
              </fill>
            </x14:dxf>
          </x14:cfRule>
          <x14:cfRule type="cellIs" priority="99" operator="equal" id="{5F363984-0E06-4F7D-95EB-AE4B485FA887}">
            <xm:f>Tables!$B$18</xm:f>
            <x14:dxf>
              <fill>
                <patternFill>
                  <bgColor rgb="FFFFC000"/>
                </patternFill>
              </fill>
            </x14:dxf>
          </x14:cfRule>
          <x14:cfRule type="cellIs" priority="100" operator="equal" id="{3C74D22C-C872-4374-8B2D-BF037BA20BD4}">
            <xm:f>Tables!$B$17</xm:f>
            <x14:dxf>
              <fill>
                <patternFill>
                  <bgColor rgb="FFFF0000"/>
                </patternFill>
              </fill>
            </x14:dxf>
          </x14:cfRule>
          <xm:sqref>M1223</xm:sqref>
        </x14:conditionalFormatting>
        <x14:conditionalFormatting xmlns:xm="http://schemas.microsoft.com/office/excel/2006/main">
          <x14:cfRule type="cellIs" priority="93" operator="equal" id="{4B176D44-C535-4C51-805D-FF75C4466D61}">
            <xm:f>Tables!$B$15</xm:f>
            <x14:dxf>
              <fill>
                <patternFill>
                  <bgColor rgb="FFFFFFCC"/>
                </patternFill>
              </fill>
            </x14:dxf>
          </x14:cfRule>
          <x14:cfRule type="cellIs" priority="94" operator="equal" id="{ADC3AF79-FB97-4EC7-B01A-8C3276037494}">
            <xm:f>Tables!$B$16</xm:f>
            <x14:dxf>
              <fill>
                <patternFill>
                  <bgColor rgb="FF92D050"/>
                </patternFill>
              </fill>
            </x14:dxf>
          </x14:cfRule>
          <x14:cfRule type="cellIs" priority="95" operator="equal" id="{05338038-F5DB-4FC1-9871-909F28316AE6}">
            <xm:f>Tables!$B$18</xm:f>
            <x14:dxf>
              <fill>
                <patternFill>
                  <bgColor rgb="FFFFC000"/>
                </patternFill>
              </fill>
            </x14:dxf>
          </x14:cfRule>
          <x14:cfRule type="cellIs" priority="96" operator="equal" id="{0F5ACF27-1EE9-4502-A764-BACFC8AB448C}">
            <xm:f>Tables!$B$17</xm:f>
            <x14:dxf>
              <fill>
                <patternFill>
                  <bgColor rgb="FFFF0000"/>
                </patternFill>
              </fill>
            </x14:dxf>
          </x14:cfRule>
          <xm:sqref>M1234</xm:sqref>
        </x14:conditionalFormatting>
        <x14:conditionalFormatting xmlns:xm="http://schemas.microsoft.com/office/excel/2006/main">
          <x14:cfRule type="cellIs" priority="89" operator="equal" id="{689F1EE0-551A-43F7-85CE-C332E4C7AE54}">
            <xm:f>Tables!$B$15</xm:f>
            <x14:dxf>
              <fill>
                <patternFill>
                  <bgColor rgb="FFFFFFCC"/>
                </patternFill>
              </fill>
            </x14:dxf>
          </x14:cfRule>
          <x14:cfRule type="cellIs" priority="90" operator="equal" id="{8F06E038-13F6-4D83-85AA-A655EB671718}">
            <xm:f>Tables!$B$16</xm:f>
            <x14:dxf>
              <fill>
                <patternFill>
                  <bgColor rgb="FF92D050"/>
                </patternFill>
              </fill>
            </x14:dxf>
          </x14:cfRule>
          <x14:cfRule type="cellIs" priority="91" operator="equal" id="{981745CB-1E6F-42B4-A9A8-BCFBC116376D}">
            <xm:f>Tables!$B$18</xm:f>
            <x14:dxf>
              <fill>
                <patternFill>
                  <bgColor rgb="FFFFC000"/>
                </patternFill>
              </fill>
            </x14:dxf>
          </x14:cfRule>
          <x14:cfRule type="cellIs" priority="92" operator="equal" id="{96A00545-A734-46A1-8CC8-39FDE73DB700}">
            <xm:f>Tables!$B$17</xm:f>
            <x14:dxf>
              <fill>
                <patternFill>
                  <bgColor rgb="FFFF0000"/>
                </patternFill>
              </fill>
            </x14:dxf>
          </x14:cfRule>
          <xm:sqref>Q1234</xm:sqref>
        </x14:conditionalFormatting>
        <x14:conditionalFormatting xmlns:xm="http://schemas.microsoft.com/office/excel/2006/main">
          <x14:cfRule type="cellIs" priority="85" operator="equal" id="{31FE40FA-2E76-45B4-A7B9-8E419DF3A209}">
            <xm:f>Tables!$B$15</xm:f>
            <x14:dxf>
              <fill>
                <patternFill>
                  <bgColor rgb="FFFFFFCC"/>
                </patternFill>
              </fill>
            </x14:dxf>
          </x14:cfRule>
          <x14:cfRule type="cellIs" priority="86" operator="equal" id="{EB07AC9A-9AD6-4D7F-8FBF-2EFBE3E5B3B2}">
            <xm:f>Tables!$B$16</xm:f>
            <x14:dxf>
              <fill>
                <patternFill>
                  <bgColor rgb="FF92D050"/>
                </patternFill>
              </fill>
            </x14:dxf>
          </x14:cfRule>
          <x14:cfRule type="cellIs" priority="87" operator="equal" id="{FAB5E23B-2CB9-4809-B9FE-A5CCA7E2E317}">
            <xm:f>Tables!$B$18</xm:f>
            <x14:dxf>
              <fill>
                <patternFill>
                  <bgColor rgb="FFFFC000"/>
                </patternFill>
              </fill>
            </x14:dxf>
          </x14:cfRule>
          <x14:cfRule type="cellIs" priority="88" operator="equal" id="{928FCA0B-557F-4FD0-8D80-F993A9D3F333}">
            <xm:f>Tables!$B$17</xm:f>
            <x14:dxf>
              <fill>
                <patternFill>
                  <bgColor rgb="FFFF0000"/>
                </patternFill>
              </fill>
            </x14:dxf>
          </x14:cfRule>
          <xm:sqref>Q1246</xm:sqref>
        </x14:conditionalFormatting>
        <x14:conditionalFormatting xmlns:xm="http://schemas.microsoft.com/office/excel/2006/main">
          <x14:cfRule type="cellIs" priority="81" operator="equal" id="{2A10FDEC-004C-46B0-9DA4-4DB46239F022}">
            <xm:f>Tables!$B$15</xm:f>
            <x14:dxf>
              <fill>
                <patternFill>
                  <bgColor rgb="FFFFFFCC"/>
                </patternFill>
              </fill>
            </x14:dxf>
          </x14:cfRule>
          <x14:cfRule type="cellIs" priority="82" operator="equal" id="{A60E4ACA-ABCD-478E-B6FF-63DDCC0F70D5}">
            <xm:f>Tables!$B$16</xm:f>
            <x14:dxf>
              <fill>
                <patternFill>
                  <bgColor rgb="FF92D050"/>
                </patternFill>
              </fill>
            </x14:dxf>
          </x14:cfRule>
          <x14:cfRule type="cellIs" priority="83" operator="equal" id="{CBE14B9A-CD1D-48C8-8288-B74F53D02C6B}">
            <xm:f>Tables!$B$18</xm:f>
            <x14:dxf>
              <fill>
                <patternFill>
                  <bgColor rgb="FFFFC000"/>
                </patternFill>
              </fill>
            </x14:dxf>
          </x14:cfRule>
          <x14:cfRule type="cellIs" priority="84" operator="equal" id="{5C51F042-D9F8-4EAA-A3B3-FBB50E18198F}">
            <xm:f>Tables!$B$17</xm:f>
            <x14:dxf>
              <fill>
                <patternFill>
                  <bgColor rgb="FFFF0000"/>
                </patternFill>
              </fill>
            </x14:dxf>
          </x14:cfRule>
          <xm:sqref>M1246</xm:sqref>
        </x14:conditionalFormatting>
        <x14:conditionalFormatting xmlns:xm="http://schemas.microsoft.com/office/excel/2006/main">
          <x14:cfRule type="cellIs" priority="77" operator="equal" id="{C39D4389-028A-4FD3-84A4-C444B3CDC1AA}">
            <xm:f>Tables!$B$15</xm:f>
            <x14:dxf>
              <fill>
                <patternFill>
                  <bgColor rgb="FFFFFFCC"/>
                </patternFill>
              </fill>
            </x14:dxf>
          </x14:cfRule>
          <x14:cfRule type="cellIs" priority="78" operator="equal" id="{FD31DD5E-43ED-4CD2-A3DD-BEC75D6C2829}">
            <xm:f>Tables!$B$16</xm:f>
            <x14:dxf>
              <fill>
                <patternFill>
                  <bgColor rgb="FF92D050"/>
                </patternFill>
              </fill>
            </x14:dxf>
          </x14:cfRule>
          <x14:cfRule type="cellIs" priority="79" operator="equal" id="{2C32A2BA-94D1-4036-9F44-927D222510CF}">
            <xm:f>Tables!$B$18</xm:f>
            <x14:dxf>
              <fill>
                <patternFill>
                  <bgColor rgb="FFFFC000"/>
                </patternFill>
              </fill>
            </x14:dxf>
          </x14:cfRule>
          <x14:cfRule type="cellIs" priority="80" operator="equal" id="{491EB7B0-5D80-48DF-9BBB-94901374705D}">
            <xm:f>Tables!$B$17</xm:f>
            <x14:dxf>
              <fill>
                <patternFill>
                  <bgColor rgb="FFFF0000"/>
                </patternFill>
              </fill>
            </x14:dxf>
          </x14:cfRule>
          <xm:sqref>M1256</xm:sqref>
        </x14:conditionalFormatting>
        <x14:conditionalFormatting xmlns:xm="http://schemas.microsoft.com/office/excel/2006/main">
          <x14:cfRule type="cellIs" priority="73" operator="equal" id="{56E5E6CC-BC6D-4226-9B84-271AAA5CA644}">
            <xm:f>Tables!$B$15</xm:f>
            <x14:dxf>
              <fill>
                <patternFill>
                  <bgColor rgb="FFFFFFCC"/>
                </patternFill>
              </fill>
            </x14:dxf>
          </x14:cfRule>
          <x14:cfRule type="cellIs" priority="74" operator="equal" id="{46AB2416-8726-4FDB-B22A-4BB9688F9BD2}">
            <xm:f>Tables!$B$16</xm:f>
            <x14:dxf>
              <fill>
                <patternFill>
                  <bgColor rgb="FF92D050"/>
                </patternFill>
              </fill>
            </x14:dxf>
          </x14:cfRule>
          <x14:cfRule type="cellIs" priority="75" operator="equal" id="{571F9191-88A4-4564-8A63-3874FFF503AC}">
            <xm:f>Tables!$B$18</xm:f>
            <x14:dxf>
              <fill>
                <patternFill>
                  <bgColor rgb="FFFFC000"/>
                </patternFill>
              </fill>
            </x14:dxf>
          </x14:cfRule>
          <x14:cfRule type="cellIs" priority="76" operator="equal" id="{E224AA2B-2A2D-4467-B789-1995C1D167A2}">
            <xm:f>Tables!$B$17</xm:f>
            <x14:dxf>
              <fill>
                <patternFill>
                  <bgColor rgb="FFFF0000"/>
                </patternFill>
              </fill>
            </x14:dxf>
          </x14:cfRule>
          <xm:sqref>Q1256</xm:sqref>
        </x14:conditionalFormatting>
        <x14:conditionalFormatting xmlns:xm="http://schemas.microsoft.com/office/excel/2006/main">
          <x14:cfRule type="cellIs" priority="69" operator="equal" id="{BE7C993A-1510-44E2-A0F1-BD1A950EEFDB}">
            <xm:f>Tables!$B$15</xm:f>
            <x14:dxf>
              <fill>
                <patternFill>
                  <bgColor rgb="FFFFFFCC"/>
                </patternFill>
              </fill>
            </x14:dxf>
          </x14:cfRule>
          <x14:cfRule type="cellIs" priority="70" operator="equal" id="{631ABFA4-A67F-4B3C-B1D1-0E7311BED3E3}">
            <xm:f>Tables!$B$16</xm:f>
            <x14:dxf>
              <fill>
                <patternFill>
                  <bgColor rgb="FF92D050"/>
                </patternFill>
              </fill>
            </x14:dxf>
          </x14:cfRule>
          <x14:cfRule type="cellIs" priority="71" operator="equal" id="{86B51A69-E9E9-4E0F-B9C4-6F1E23FF498E}">
            <xm:f>Tables!$B$18</xm:f>
            <x14:dxf>
              <fill>
                <patternFill>
                  <bgColor rgb="FFFFC000"/>
                </patternFill>
              </fill>
            </x14:dxf>
          </x14:cfRule>
          <x14:cfRule type="cellIs" priority="72" operator="equal" id="{3A565EA4-D6AB-451E-98C1-130D27B857AE}">
            <xm:f>Tables!$B$17</xm:f>
            <x14:dxf>
              <fill>
                <patternFill>
                  <bgColor rgb="FFFF0000"/>
                </patternFill>
              </fill>
            </x14:dxf>
          </x14:cfRule>
          <xm:sqref>Q1268</xm:sqref>
        </x14:conditionalFormatting>
        <x14:conditionalFormatting xmlns:xm="http://schemas.microsoft.com/office/excel/2006/main">
          <x14:cfRule type="cellIs" priority="65" operator="equal" id="{A0C59B3F-3A3A-465F-A235-9538F141C5A0}">
            <xm:f>Tables!$B$15</xm:f>
            <x14:dxf>
              <fill>
                <patternFill>
                  <bgColor rgb="FFFFFFCC"/>
                </patternFill>
              </fill>
            </x14:dxf>
          </x14:cfRule>
          <x14:cfRule type="cellIs" priority="66" operator="equal" id="{AB548FD6-9716-4922-BCA6-6255CEE9B643}">
            <xm:f>Tables!$B$16</xm:f>
            <x14:dxf>
              <fill>
                <patternFill>
                  <bgColor rgb="FF92D050"/>
                </patternFill>
              </fill>
            </x14:dxf>
          </x14:cfRule>
          <x14:cfRule type="cellIs" priority="67" operator="equal" id="{ECE6B743-A7A7-49E0-9CE9-6D4D100E600D}">
            <xm:f>Tables!$B$18</xm:f>
            <x14:dxf>
              <fill>
                <patternFill>
                  <bgColor rgb="FFFFC000"/>
                </patternFill>
              </fill>
            </x14:dxf>
          </x14:cfRule>
          <x14:cfRule type="cellIs" priority="68" operator="equal" id="{1D6074BC-730A-46AE-BD3B-AF1B7CE2FFF6}">
            <xm:f>Tables!$B$17</xm:f>
            <x14:dxf>
              <fill>
                <patternFill>
                  <bgColor rgb="FFFF0000"/>
                </patternFill>
              </fill>
            </x14:dxf>
          </x14:cfRule>
          <xm:sqref>M1268</xm:sqref>
        </x14:conditionalFormatting>
        <x14:conditionalFormatting xmlns:xm="http://schemas.microsoft.com/office/excel/2006/main">
          <x14:cfRule type="cellIs" priority="61" operator="equal" id="{CE15AC82-FC2F-4FB8-B03A-8873C8765CB3}">
            <xm:f>Tables!$B$15</xm:f>
            <x14:dxf>
              <fill>
                <patternFill>
                  <bgColor rgb="FFFFFFCC"/>
                </patternFill>
              </fill>
            </x14:dxf>
          </x14:cfRule>
          <x14:cfRule type="cellIs" priority="62" operator="equal" id="{66F16092-B892-4B9A-A502-D49E7D4D6383}">
            <xm:f>Tables!$B$16</xm:f>
            <x14:dxf>
              <fill>
                <patternFill>
                  <bgColor rgb="FF92D050"/>
                </patternFill>
              </fill>
            </x14:dxf>
          </x14:cfRule>
          <x14:cfRule type="cellIs" priority="63" operator="equal" id="{8A763E13-F6E9-4E8C-9038-A65F8DE75FA2}">
            <xm:f>Tables!$B$18</xm:f>
            <x14:dxf>
              <fill>
                <patternFill>
                  <bgColor rgb="FFFFC000"/>
                </patternFill>
              </fill>
            </x14:dxf>
          </x14:cfRule>
          <x14:cfRule type="cellIs" priority="64" operator="equal" id="{C2089E9E-3733-47B7-A8B9-0E233B8F941D}">
            <xm:f>Tables!$B$17</xm:f>
            <x14:dxf>
              <fill>
                <patternFill>
                  <bgColor rgb="FFFF0000"/>
                </patternFill>
              </fill>
            </x14:dxf>
          </x14:cfRule>
          <xm:sqref>M1280</xm:sqref>
        </x14:conditionalFormatting>
        <x14:conditionalFormatting xmlns:xm="http://schemas.microsoft.com/office/excel/2006/main">
          <x14:cfRule type="cellIs" priority="57" operator="equal" id="{656D28EB-F0B4-48CB-85A1-5FFE9D567FB3}">
            <xm:f>Tables!$B$15</xm:f>
            <x14:dxf>
              <fill>
                <patternFill>
                  <bgColor rgb="FFFFFFCC"/>
                </patternFill>
              </fill>
            </x14:dxf>
          </x14:cfRule>
          <x14:cfRule type="cellIs" priority="58" operator="equal" id="{417433F0-6864-4816-A2A5-B7BA4EDDAE8E}">
            <xm:f>Tables!$B$16</xm:f>
            <x14:dxf>
              <fill>
                <patternFill>
                  <bgColor rgb="FF92D050"/>
                </patternFill>
              </fill>
            </x14:dxf>
          </x14:cfRule>
          <x14:cfRule type="cellIs" priority="59" operator="equal" id="{57AFAFCC-4FA9-4AB9-92DF-F75AC026F61B}">
            <xm:f>Tables!$B$18</xm:f>
            <x14:dxf>
              <fill>
                <patternFill>
                  <bgColor rgb="FFFFC000"/>
                </patternFill>
              </fill>
            </x14:dxf>
          </x14:cfRule>
          <x14:cfRule type="cellIs" priority="60" operator="equal" id="{C654062A-6148-442D-869B-2BBC430BA10B}">
            <xm:f>Tables!$B$17</xm:f>
            <x14:dxf>
              <fill>
                <patternFill>
                  <bgColor rgb="FFFF0000"/>
                </patternFill>
              </fill>
            </x14:dxf>
          </x14:cfRule>
          <xm:sqref>Q1280</xm:sqref>
        </x14:conditionalFormatting>
        <x14:conditionalFormatting xmlns:xm="http://schemas.microsoft.com/office/excel/2006/main">
          <x14:cfRule type="cellIs" priority="53" operator="equal" id="{96A167DD-0560-4B90-8DD1-DC1B96EAE17E}">
            <xm:f>Tables!$B$15</xm:f>
            <x14:dxf>
              <fill>
                <patternFill>
                  <bgColor rgb="FFFFFFCC"/>
                </patternFill>
              </fill>
            </x14:dxf>
          </x14:cfRule>
          <x14:cfRule type="cellIs" priority="54" operator="equal" id="{8503F31D-FCE6-4EA2-A4C2-9F75C2786A57}">
            <xm:f>Tables!$B$16</xm:f>
            <x14:dxf>
              <fill>
                <patternFill>
                  <bgColor rgb="FF92D050"/>
                </patternFill>
              </fill>
            </x14:dxf>
          </x14:cfRule>
          <x14:cfRule type="cellIs" priority="55" operator="equal" id="{EF037C4E-E348-4A79-9FFF-F004C2588F8D}">
            <xm:f>Tables!$B$18</xm:f>
            <x14:dxf>
              <fill>
                <patternFill>
                  <bgColor rgb="FFFFC000"/>
                </patternFill>
              </fill>
            </x14:dxf>
          </x14:cfRule>
          <x14:cfRule type="cellIs" priority="56" operator="equal" id="{A5230156-5DC8-4BB6-8170-5904C7909401}">
            <xm:f>Tables!$B$17</xm:f>
            <x14:dxf>
              <fill>
                <patternFill>
                  <bgColor rgb="FFFF0000"/>
                </patternFill>
              </fill>
            </x14:dxf>
          </x14:cfRule>
          <xm:sqref>Q1319</xm:sqref>
        </x14:conditionalFormatting>
        <x14:conditionalFormatting xmlns:xm="http://schemas.microsoft.com/office/excel/2006/main">
          <x14:cfRule type="cellIs" priority="49" operator="equal" id="{FDC243A9-C146-4379-A36D-2EEE0F4E69CB}">
            <xm:f>Tables!$B$15</xm:f>
            <x14:dxf>
              <fill>
                <patternFill>
                  <bgColor rgb="FFFFFFCC"/>
                </patternFill>
              </fill>
            </x14:dxf>
          </x14:cfRule>
          <x14:cfRule type="cellIs" priority="50" operator="equal" id="{4744750A-C5F7-4906-BCA1-52C7FE06123C}">
            <xm:f>Tables!$B$16</xm:f>
            <x14:dxf>
              <fill>
                <patternFill>
                  <bgColor rgb="FF92D050"/>
                </patternFill>
              </fill>
            </x14:dxf>
          </x14:cfRule>
          <x14:cfRule type="cellIs" priority="51" operator="equal" id="{5B66F0A5-D932-495B-B063-116FB8D0EBCF}">
            <xm:f>Tables!$B$18</xm:f>
            <x14:dxf>
              <fill>
                <patternFill>
                  <bgColor rgb="FFFFC000"/>
                </patternFill>
              </fill>
            </x14:dxf>
          </x14:cfRule>
          <x14:cfRule type="cellIs" priority="52" operator="equal" id="{45CB0FB2-1AD2-427D-B298-E04EE85A2165}">
            <xm:f>Tables!$B$17</xm:f>
            <x14:dxf>
              <fill>
                <patternFill>
                  <bgColor rgb="FFFF0000"/>
                </patternFill>
              </fill>
            </x14:dxf>
          </x14:cfRule>
          <xm:sqref>M1319</xm:sqref>
        </x14:conditionalFormatting>
        <x14:conditionalFormatting xmlns:xm="http://schemas.microsoft.com/office/excel/2006/main">
          <x14:cfRule type="cellIs" priority="45" operator="equal" id="{7E01EED5-BE53-46B1-96A7-CCAABDD1287C}">
            <xm:f>Tables!$B$15</xm:f>
            <x14:dxf>
              <fill>
                <patternFill>
                  <bgColor rgb="FFFFFFCC"/>
                </patternFill>
              </fill>
            </x14:dxf>
          </x14:cfRule>
          <x14:cfRule type="cellIs" priority="46" operator="equal" id="{5693C978-8D15-4CEA-9C31-97616B46F1D2}">
            <xm:f>Tables!$B$16</xm:f>
            <x14:dxf>
              <fill>
                <patternFill>
                  <bgColor rgb="FF92D050"/>
                </patternFill>
              </fill>
            </x14:dxf>
          </x14:cfRule>
          <x14:cfRule type="cellIs" priority="47" operator="equal" id="{880B1A0D-9AEB-4F77-8163-23C6B108BE7A}">
            <xm:f>Tables!$B$18</xm:f>
            <x14:dxf>
              <fill>
                <patternFill>
                  <bgColor rgb="FFFFC000"/>
                </patternFill>
              </fill>
            </x14:dxf>
          </x14:cfRule>
          <x14:cfRule type="cellIs" priority="48" operator="equal" id="{47D07103-B451-46D4-8E37-53471D14B035}">
            <xm:f>Tables!$B$17</xm:f>
            <x14:dxf>
              <fill>
                <patternFill>
                  <bgColor rgb="FFFF0000"/>
                </patternFill>
              </fill>
            </x14:dxf>
          </x14:cfRule>
          <xm:sqref>M1338</xm:sqref>
        </x14:conditionalFormatting>
        <x14:conditionalFormatting xmlns:xm="http://schemas.microsoft.com/office/excel/2006/main">
          <x14:cfRule type="cellIs" priority="41" operator="equal" id="{D64EE325-A716-4EAC-B413-29DA0EF5BCBD}">
            <xm:f>Tables!$B$15</xm:f>
            <x14:dxf>
              <fill>
                <patternFill>
                  <bgColor rgb="FFFFFFCC"/>
                </patternFill>
              </fill>
            </x14:dxf>
          </x14:cfRule>
          <x14:cfRule type="cellIs" priority="42" operator="equal" id="{1B1FDE6D-2AA3-4CEF-9136-B986660E3B10}">
            <xm:f>Tables!$B$16</xm:f>
            <x14:dxf>
              <fill>
                <patternFill>
                  <bgColor rgb="FF92D050"/>
                </patternFill>
              </fill>
            </x14:dxf>
          </x14:cfRule>
          <x14:cfRule type="cellIs" priority="43" operator="equal" id="{1CFF7B1B-1422-4BD2-A7E8-3C17E5B119E9}">
            <xm:f>Tables!$B$18</xm:f>
            <x14:dxf>
              <fill>
                <patternFill>
                  <bgColor rgb="FFFFC000"/>
                </patternFill>
              </fill>
            </x14:dxf>
          </x14:cfRule>
          <x14:cfRule type="cellIs" priority="44" operator="equal" id="{58C92A27-A807-4989-941B-70AC929E51E1}">
            <xm:f>Tables!$B$17</xm:f>
            <x14:dxf>
              <fill>
                <patternFill>
                  <bgColor rgb="FFFF0000"/>
                </patternFill>
              </fill>
            </x14:dxf>
          </x14:cfRule>
          <xm:sqref>Q1338</xm:sqref>
        </x14:conditionalFormatting>
        <x14:conditionalFormatting xmlns:xm="http://schemas.microsoft.com/office/excel/2006/main">
          <x14:cfRule type="cellIs" priority="37" operator="equal" id="{39248AB7-EC8E-4828-96AE-D6494486201B}">
            <xm:f>Tables!$B$15</xm:f>
            <x14:dxf>
              <fill>
                <patternFill>
                  <bgColor rgb="FFFFFFCC"/>
                </patternFill>
              </fill>
            </x14:dxf>
          </x14:cfRule>
          <x14:cfRule type="cellIs" priority="38" operator="equal" id="{7E369E76-138D-4428-ADC5-63FC220145F0}">
            <xm:f>Tables!$B$16</xm:f>
            <x14:dxf>
              <fill>
                <patternFill>
                  <bgColor rgb="FF92D050"/>
                </patternFill>
              </fill>
            </x14:dxf>
          </x14:cfRule>
          <x14:cfRule type="cellIs" priority="39" operator="equal" id="{EB5A933A-356F-4F96-877A-D9182A8A5011}">
            <xm:f>Tables!$B$18</xm:f>
            <x14:dxf>
              <fill>
                <patternFill>
                  <bgColor rgb="FFFFC000"/>
                </patternFill>
              </fill>
            </x14:dxf>
          </x14:cfRule>
          <x14:cfRule type="cellIs" priority="40" operator="equal" id="{BBDD073C-D261-46E8-85B2-2402B1B4E98F}">
            <xm:f>Tables!$B$17</xm:f>
            <x14:dxf>
              <fill>
                <patternFill>
                  <bgColor rgb="FFFF0000"/>
                </patternFill>
              </fill>
            </x14:dxf>
          </x14:cfRule>
          <xm:sqref>Q1349</xm:sqref>
        </x14:conditionalFormatting>
        <x14:conditionalFormatting xmlns:xm="http://schemas.microsoft.com/office/excel/2006/main">
          <x14:cfRule type="cellIs" priority="33" operator="equal" id="{80D281D5-9F63-48D5-8B45-2121AFE57E73}">
            <xm:f>Tables!$B$15</xm:f>
            <x14:dxf>
              <fill>
                <patternFill>
                  <bgColor rgb="FFFFFFCC"/>
                </patternFill>
              </fill>
            </x14:dxf>
          </x14:cfRule>
          <x14:cfRule type="cellIs" priority="34" operator="equal" id="{397A231D-0BB8-4F59-93F5-EC394154FC27}">
            <xm:f>Tables!$B$16</xm:f>
            <x14:dxf>
              <fill>
                <patternFill>
                  <bgColor rgb="FF92D050"/>
                </patternFill>
              </fill>
            </x14:dxf>
          </x14:cfRule>
          <x14:cfRule type="cellIs" priority="35" operator="equal" id="{3F6961B5-5862-4857-B4F7-5606DF343017}">
            <xm:f>Tables!$B$18</xm:f>
            <x14:dxf>
              <fill>
                <patternFill>
                  <bgColor rgb="FFFFC000"/>
                </patternFill>
              </fill>
            </x14:dxf>
          </x14:cfRule>
          <x14:cfRule type="cellIs" priority="36" operator="equal" id="{06DF27DC-0CB4-47F9-9DC8-83FE3397E0E9}">
            <xm:f>Tables!$B$17</xm:f>
            <x14:dxf>
              <fill>
                <patternFill>
                  <bgColor rgb="FFFF0000"/>
                </patternFill>
              </fill>
            </x14:dxf>
          </x14:cfRule>
          <xm:sqref>M1349</xm:sqref>
        </x14:conditionalFormatting>
        <x14:conditionalFormatting xmlns:xm="http://schemas.microsoft.com/office/excel/2006/main">
          <x14:cfRule type="cellIs" priority="29" operator="equal" id="{934657C8-53F4-4E0A-A731-245704AB6515}">
            <xm:f>Tables!$B$15</xm:f>
            <x14:dxf>
              <fill>
                <patternFill>
                  <bgColor rgb="FFFFFFCC"/>
                </patternFill>
              </fill>
            </x14:dxf>
          </x14:cfRule>
          <x14:cfRule type="cellIs" priority="30" operator="equal" id="{2566843E-CDE6-4948-909F-8B168406FC65}">
            <xm:f>Tables!$B$16</xm:f>
            <x14:dxf>
              <fill>
                <patternFill>
                  <bgColor rgb="FF92D050"/>
                </patternFill>
              </fill>
            </x14:dxf>
          </x14:cfRule>
          <x14:cfRule type="cellIs" priority="31" operator="equal" id="{3DA8B938-A70B-4295-A60B-163BCB1E3AAA}">
            <xm:f>Tables!$B$18</xm:f>
            <x14:dxf>
              <fill>
                <patternFill>
                  <bgColor rgb="FFFFC000"/>
                </patternFill>
              </fill>
            </x14:dxf>
          </x14:cfRule>
          <x14:cfRule type="cellIs" priority="32" operator="equal" id="{CD45C68B-BAA3-4F88-A26E-F5918C704AF0}">
            <xm:f>Tables!$B$17</xm:f>
            <x14:dxf>
              <fill>
                <patternFill>
                  <bgColor rgb="FFFF0000"/>
                </patternFill>
              </fill>
            </x14:dxf>
          </x14:cfRule>
          <xm:sqref>M1361</xm:sqref>
        </x14:conditionalFormatting>
        <x14:conditionalFormatting xmlns:xm="http://schemas.microsoft.com/office/excel/2006/main">
          <x14:cfRule type="cellIs" priority="25" operator="equal" id="{B334DEA8-257B-4F9C-9D58-3EEC76CCAD20}">
            <xm:f>Tables!$B$15</xm:f>
            <x14:dxf>
              <fill>
                <patternFill>
                  <bgColor rgb="FFFFFFCC"/>
                </patternFill>
              </fill>
            </x14:dxf>
          </x14:cfRule>
          <x14:cfRule type="cellIs" priority="26" operator="equal" id="{E9C1BDE1-15B9-45E2-96A1-B1B8A067B3FD}">
            <xm:f>Tables!$B$16</xm:f>
            <x14:dxf>
              <fill>
                <patternFill>
                  <bgColor rgb="FF92D050"/>
                </patternFill>
              </fill>
            </x14:dxf>
          </x14:cfRule>
          <x14:cfRule type="cellIs" priority="27" operator="equal" id="{F436EF11-D60F-453A-84B2-963AD50E9153}">
            <xm:f>Tables!$B$18</xm:f>
            <x14:dxf>
              <fill>
                <patternFill>
                  <bgColor rgb="FFFFC000"/>
                </patternFill>
              </fill>
            </x14:dxf>
          </x14:cfRule>
          <x14:cfRule type="cellIs" priority="28" operator="equal" id="{921D856A-A952-456C-80ED-71A946BB6830}">
            <xm:f>Tables!$B$17</xm:f>
            <x14:dxf>
              <fill>
                <patternFill>
                  <bgColor rgb="FFFF0000"/>
                </patternFill>
              </fill>
            </x14:dxf>
          </x14:cfRule>
          <xm:sqref>Q1361</xm:sqref>
        </x14:conditionalFormatting>
        <x14:conditionalFormatting xmlns:xm="http://schemas.microsoft.com/office/excel/2006/main">
          <x14:cfRule type="cellIs" priority="21" operator="equal" id="{1E467D5F-BB3E-46F4-ACC3-110B2B9D2D40}">
            <xm:f>Tables!$B$15</xm:f>
            <x14:dxf>
              <fill>
                <patternFill>
                  <bgColor rgb="FFFFFFCC"/>
                </patternFill>
              </fill>
            </x14:dxf>
          </x14:cfRule>
          <x14:cfRule type="cellIs" priority="22" operator="equal" id="{FFD2C5D6-0612-45C3-BD04-44C89BA70FA9}">
            <xm:f>Tables!$B$16</xm:f>
            <x14:dxf>
              <fill>
                <patternFill>
                  <bgColor rgb="FF92D050"/>
                </patternFill>
              </fill>
            </x14:dxf>
          </x14:cfRule>
          <x14:cfRule type="cellIs" priority="23" operator="equal" id="{73B31AC4-1B31-4B84-980A-6423EA533313}">
            <xm:f>Tables!$B$18</xm:f>
            <x14:dxf>
              <fill>
                <patternFill>
                  <bgColor rgb="FFFFC000"/>
                </patternFill>
              </fill>
            </x14:dxf>
          </x14:cfRule>
          <x14:cfRule type="cellIs" priority="24" operator="equal" id="{4ABB1B94-2202-435F-AFE1-1CF71C78F3D9}">
            <xm:f>Tables!$B$17</xm:f>
            <x14:dxf>
              <fill>
                <patternFill>
                  <bgColor rgb="FFFF0000"/>
                </patternFill>
              </fill>
            </x14:dxf>
          </x14:cfRule>
          <xm:sqref>Q1371</xm:sqref>
        </x14:conditionalFormatting>
        <x14:conditionalFormatting xmlns:xm="http://schemas.microsoft.com/office/excel/2006/main">
          <x14:cfRule type="cellIs" priority="17" operator="equal" id="{26F1BCDF-A22B-4D5A-808D-899AC32407C3}">
            <xm:f>Tables!$B$15</xm:f>
            <x14:dxf>
              <fill>
                <patternFill>
                  <bgColor rgb="FFFFFFCC"/>
                </patternFill>
              </fill>
            </x14:dxf>
          </x14:cfRule>
          <x14:cfRule type="cellIs" priority="18" operator="equal" id="{3B07C8C2-B14A-4BE5-8C33-8DB486E7B57E}">
            <xm:f>Tables!$B$16</xm:f>
            <x14:dxf>
              <fill>
                <patternFill>
                  <bgColor rgb="FF92D050"/>
                </patternFill>
              </fill>
            </x14:dxf>
          </x14:cfRule>
          <x14:cfRule type="cellIs" priority="19" operator="equal" id="{094F290C-DDED-47BB-AED7-F4F16DAE7BDE}">
            <xm:f>Tables!$B$18</xm:f>
            <x14:dxf>
              <fill>
                <patternFill>
                  <bgColor rgb="FFFFC000"/>
                </patternFill>
              </fill>
            </x14:dxf>
          </x14:cfRule>
          <x14:cfRule type="cellIs" priority="20" operator="equal" id="{BAF3D198-99EF-4700-AC41-E66160B4F616}">
            <xm:f>Tables!$B$17</xm:f>
            <x14:dxf>
              <fill>
                <patternFill>
                  <bgColor rgb="FFFF0000"/>
                </patternFill>
              </fill>
            </x14:dxf>
          </x14:cfRule>
          <xm:sqref>M1371</xm:sqref>
        </x14:conditionalFormatting>
        <x14:conditionalFormatting xmlns:xm="http://schemas.microsoft.com/office/excel/2006/main">
          <x14:cfRule type="cellIs" priority="13" operator="equal" id="{3CDE922C-0966-4CBE-A55E-CACB12985EFD}">
            <xm:f>Tables!$B$15</xm:f>
            <x14:dxf>
              <fill>
                <patternFill>
                  <bgColor rgb="FFFFFFCC"/>
                </patternFill>
              </fill>
            </x14:dxf>
          </x14:cfRule>
          <x14:cfRule type="cellIs" priority="14" operator="equal" id="{20A67AE1-B726-4CA3-9A3F-2AF4AB404AAE}">
            <xm:f>Tables!$B$16</xm:f>
            <x14:dxf>
              <fill>
                <patternFill>
                  <bgColor rgb="FF92D050"/>
                </patternFill>
              </fill>
            </x14:dxf>
          </x14:cfRule>
          <x14:cfRule type="cellIs" priority="15" operator="equal" id="{F0824AC4-6DD4-4F71-8AF5-52BE6FCCCD8C}">
            <xm:f>Tables!$B$18</xm:f>
            <x14:dxf>
              <fill>
                <patternFill>
                  <bgColor rgb="FFFFC000"/>
                </patternFill>
              </fill>
            </x14:dxf>
          </x14:cfRule>
          <x14:cfRule type="cellIs" priority="16" operator="equal" id="{B54D52C2-1A0D-43B6-AACC-DA61BD3D03B9}">
            <xm:f>Tables!$B$17</xm:f>
            <x14:dxf>
              <fill>
                <patternFill>
                  <bgColor rgb="FFFF0000"/>
                </patternFill>
              </fill>
            </x14:dxf>
          </x14:cfRule>
          <xm:sqref>M1381</xm:sqref>
        </x14:conditionalFormatting>
        <x14:conditionalFormatting xmlns:xm="http://schemas.microsoft.com/office/excel/2006/main">
          <x14:cfRule type="cellIs" priority="9" operator="equal" id="{111B30D4-589A-4D56-B60D-63B73D797F8E}">
            <xm:f>Tables!$B$15</xm:f>
            <x14:dxf>
              <fill>
                <patternFill>
                  <bgColor rgb="FFFFFFCC"/>
                </patternFill>
              </fill>
            </x14:dxf>
          </x14:cfRule>
          <x14:cfRule type="cellIs" priority="10" operator="equal" id="{C9A0B3F6-6D49-4380-9EC7-B002343AD4D7}">
            <xm:f>Tables!$B$16</xm:f>
            <x14:dxf>
              <fill>
                <patternFill>
                  <bgColor rgb="FF92D050"/>
                </patternFill>
              </fill>
            </x14:dxf>
          </x14:cfRule>
          <x14:cfRule type="cellIs" priority="11" operator="equal" id="{44871AA9-EF21-46DC-BC93-5B313B38A542}">
            <xm:f>Tables!$B$18</xm:f>
            <x14:dxf>
              <fill>
                <patternFill>
                  <bgColor rgb="FFFFC000"/>
                </patternFill>
              </fill>
            </x14:dxf>
          </x14:cfRule>
          <x14:cfRule type="cellIs" priority="12" operator="equal" id="{5C9E5CBD-85E3-42B7-9FF4-35282ACEE393}">
            <xm:f>Tables!$B$17</xm:f>
            <x14:dxf>
              <fill>
                <patternFill>
                  <bgColor rgb="FFFF0000"/>
                </patternFill>
              </fill>
            </x14:dxf>
          </x14:cfRule>
          <xm:sqref>Q1381</xm:sqref>
        </x14:conditionalFormatting>
        <x14:conditionalFormatting xmlns:xm="http://schemas.microsoft.com/office/excel/2006/main">
          <x14:cfRule type="cellIs" priority="5" operator="equal" id="{B0E26915-E304-4933-A656-E230379ABBBD}">
            <xm:f>Tables!$B$15</xm:f>
            <x14:dxf>
              <fill>
                <patternFill>
                  <bgColor rgb="FFFFFFCC"/>
                </patternFill>
              </fill>
            </x14:dxf>
          </x14:cfRule>
          <x14:cfRule type="cellIs" priority="6" operator="equal" id="{CCC0D225-C635-4221-B0FB-650DF83C872C}">
            <xm:f>Tables!$B$16</xm:f>
            <x14:dxf>
              <fill>
                <patternFill>
                  <bgColor rgb="FF92D050"/>
                </patternFill>
              </fill>
            </x14:dxf>
          </x14:cfRule>
          <x14:cfRule type="cellIs" priority="7" operator="equal" id="{D3DD43AF-5F34-4F93-B272-E19C8D7AEA2A}">
            <xm:f>Tables!$B$18</xm:f>
            <x14:dxf>
              <fill>
                <patternFill>
                  <bgColor rgb="FFFFC000"/>
                </patternFill>
              </fill>
            </x14:dxf>
          </x14:cfRule>
          <x14:cfRule type="cellIs" priority="8" operator="equal" id="{FE1FB595-CB21-4C00-9A3E-AFB9A36F990B}">
            <xm:f>Tables!$B$17</xm:f>
            <x14:dxf>
              <fill>
                <patternFill>
                  <bgColor rgb="FFFF0000"/>
                </patternFill>
              </fill>
            </x14:dxf>
          </x14:cfRule>
          <xm:sqref>Q1447</xm:sqref>
        </x14:conditionalFormatting>
        <x14:conditionalFormatting xmlns:xm="http://schemas.microsoft.com/office/excel/2006/main">
          <x14:cfRule type="cellIs" priority="1" operator="equal" id="{31962DBA-9546-4F51-8E75-E5FE94EB20AF}">
            <xm:f>Tables!$B$15</xm:f>
            <x14:dxf>
              <fill>
                <patternFill>
                  <bgColor rgb="FFFFFFCC"/>
                </patternFill>
              </fill>
            </x14:dxf>
          </x14:cfRule>
          <x14:cfRule type="cellIs" priority="2" operator="equal" id="{7F179587-7098-470F-945A-93B267BDB320}">
            <xm:f>Tables!$B$16</xm:f>
            <x14:dxf>
              <fill>
                <patternFill>
                  <bgColor rgb="FF92D050"/>
                </patternFill>
              </fill>
            </x14:dxf>
          </x14:cfRule>
          <x14:cfRule type="cellIs" priority="3" operator="equal" id="{C2B99486-3C33-4D83-B064-B3772D974832}">
            <xm:f>Tables!$B$18</xm:f>
            <x14:dxf>
              <fill>
                <patternFill>
                  <bgColor rgb="FFFFC000"/>
                </patternFill>
              </fill>
            </x14:dxf>
          </x14:cfRule>
          <x14:cfRule type="cellIs" priority="4" operator="equal" id="{5E379AA0-BFB1-40E8-9F74-56EB2F492185}">
            <xm:f>Tables!$B$17</xm:f>
            <x14:dxf>
              <fill>
                <patternFill>
                  <bgColor rgb="FFFF0000"/>
                </patternFill>
              </fill>
            </x14:dxf>
          </x14:cfRule>
          <xm:sqref>M1447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Tables!$B$4:$B$6</xm:f>
          </x14:formula1>
          <xm:sqref>F11:F13</xm:sqref>
        </x14:dataValidation>
        <x14:dataValidation type="list" allowBlank="1" showInputMessage="1" showErrorMessage="1">
          <x14:formula1>
            <xm:f>Tables!$B$3:$B$6</xm:f>
          </x14:formula1>
          <xm:sqref>F15:F16 F1314:F1316 F1603:F1604 F23:F25 F222:F223 F202:F204 F1072:F1073 F1886:F1887 F1506:F1507 F33:F35 F1169:F1170 F1140:F1142 F240:F242 F1178:F1180 F1498:F1499 F1594:F1595 F1396:F1397 F260:F261 F250:F252 F2290:F2292 F2315:F2317 F269:F270 F1474:F1475 F1188:F1190 F1585:F1586 F1936:F1938 F1198:F1200 F1577:F1578 F1928:F1929 F1630 F1920:F1921 F1208:F1209 F1218:F1220 F1911:F1913 F73:F74 F63:F65 F41 F91:F93 F1405:F1406 F1081:F1082 F1090:F1092 F1895:F1896 F1377:F1378 F110:F112 F53:F55 F1102:F1103 F43:F45 F1904 F82:F83 F1110:F1112 F101:F102 F143:F145 F1621:F1623 F163:F164 F132:F134 F181:F182 F1120:F1122 F121:F123 F1612:F1613 F154:F155 F1130:F1132 F1441:F1444 F190:F193 F1160:F1161 F1387:F1388 F1150:F1152 F230:F232 F172:F173 F713:F715 F278:F280 F2285:F2287 F288:F290 F2295:F2297 F298:F300 F2300:F2302 F309:F311 F2305:F2307 F320:F323 F2310:F2312 F332:F333 F2320:F2322 F342:F345 F2069:F2071 F354:F357 F2044:F2046 F366:F368 F2039:F2041 F376:F377 F2049:F2051 F385:F387 F2054:F2056 F396:F398 F2059:F2061 F407:F409 F2064:F2066 F2074:F2076 F418:F420 F428:F431 F1987:F1989 F440:F441 F1962:F1964 F1286:F1288 F735:F736 F1790:F1791 F724:F726 F1465:F1466 F212:F213 F1798:F1799 F704:F705 F1274:F1277 F693:F695 F1806:F1807 F684:F685 F1554:F1555 F675:F676 F1814:F1815 F665:F667 F1262:F1265 F653:F656 F1822:F1824 F641:F644 F1414:F1415 F631:F632 F1252:F1253 F619:F622 F1832:F1834 F608:F610 F1844:F1845 F597:F599 F1562 F587:F588 F1853:F1854 F577:F579 F1240:F1243 F567:F569 F1861:F1862 F557:F559 F1490:F1491 F547:F549 F1869:F1870 F537:F539 F1229:F1231 F529:F530 F517:F519 F1877:F1878 F1569:F1570 F505:F508 F1992:F1994 F496:F497 F1982:F1984 F487:F488 F1977:F1979 F478:F479 F1972:F1974 F469:F470 F1967:F1969 F460:F461 F1957:F1959 F450:F451 F744:F745 F1782:F1783 F753:F754 F1545:F1546 F762:F763 F1774:F1775 F771:F772 F1764:F1765 F780:F783 F1296:F1297 F1423:F1424 F792:F794 F804:F805 F1754:F1756 F812:F814 F1305:F1306 F822:F824 F1744:F1746 F832:F834 F1536:F1537 F842:F844 F1736:F1737 F852:F854 F1637:F1638 F862:F863 F1727:F1729 F871:F872 F1524:F1526 F880:F882 F1718:F1719 F890:F891 F1325:F1326 F899:F901 F1709:F1710 F910:F912 F1482:F1483 F921:F924 F1700:F1701 F933:F934 F1333:F1335 F943:F946 F1691:F1692 F955:F956 F1432:F1433 F964:F967 F1683:F1684 F976:F978 F1344:F1346 F986:F987 F1946:F1948 F1675:F1676 F995:F996 F1663:F1665 F1004:F1006 F1514:F1516 F1015:F1017 F1355:F1358 F1026:F1027 F1653:F1655 F1036:F1037 F1453:F1455 F1045:F1046 F1645:F1646 F1054:F1055 F1367:F1368 F1063:F1064</xm:sqref>
        </x14:dataValidation>
        <x14:dataValidation type="list" allowBlank="1" showInputMessage="1" showErrorMessage="1">
          <x14:formula1>
            <xm:f>Tables!$B$15:$B$18</xm:f>
          </x14:formula1>
          <xm:sqref>M15:M16 M1962 M1832:M1834 Q23:Q25 M23:M25 M1367:M1368 Q2141 M2126 M1928:M1929 Q2131 Q33:Q35 M33:M35 M41 M43:M45 M2121 M2290 Q63:Q65 M63:M65 Q53:Q55 M2285 Q2064 M91:M93 M73:M74 M82:M83 M2069 Q2315 M2064 Q91:Q93 M101:M102 M110:M112 M2320 M121:M123 Q110:Q112 M132:M134 Q121:Q123 M154:M155 Q143:Q145 M2044 Q2069 M172:M173 M163:M164 Q1987 M202:M204 M181:M182 M2238 Q2233 M230:M232 Q2044 M240:M242 M2039 M250:M252 Q202:Q204 M2223 Q230:Q232 M2074 Q240:Q242 Q2074 Q190 Q250:Q252 M2233 Q2059 M278:M280 Q2054 M288:M290 Q320 M260:M261 M269:M270 M2049 Q278:Q280 M2054 Q288:Q290 M298:M300 M320 M309:M311 M366:M368 Q298:Q300 M332:M333 M2059 M1869:M1870 Q366:Q368 M376:M377 M385:M387 M2146 M396:M398 Q385:Q387 M407:M409 M418:M420 Q396:Q398 Q407:Q409 M342 M440:M441 Q418:Q420 Q342 Q2151 Q132:Q134 M354 M53:M55 Q41 M1861:M1862 M460:M461 M469:M470 M478:M479 M487:M488 M2141 M496:M497 M517:M519 M537:M539 Q428 M547:M549 Q1992 M557:M559 Q1333:Q1335 M567:M569 M1453:M1455 M577:M579 M1920:M1921 Q2223 Q537:Q539 M428 Q547:Q549 Q1946:Q1948 Q557:Q559 M1344:M1346 Q567:Q569 M1262 Q1274 Q577:Q579 M597:M599 M587:M588 M608:M610 Q597:Q599 M665:M667 M631:M632 M1877:M1878 M675:M676 M1957 M1895:M1896 M684:M685 M704:M705 M713:M715 Q1957 M724:M726 Q713:Q715 M1911:M1913 M735:M736 M1967 M753:M754 Q1962 M762:M763 M505 M771:M772 M792:M794 Q1911:Q1913 M822:M824 Q1832:Q1834 M832:M834 M2156 M842:M844 M2295 Q505 Q812:Q814 M1904 Q822:Q824 M1972 Q832:Q834 M1814:M1815 Q842:Q844 M852:M854 M1806:M1807 Q2300 M1798:M1799 M880:M882 M862:M863 M871:M872 M1790:M1791 M641 Q641 Q880:Q882 M890:M891 M899:M901 M2300 M910:M912 Q899:Q901 M653 M976:M978 M955:M956 M1782:M1783 Q653 Q976:Q978 Q1967 M1844:M1845 M986:M987 M995:M996 M1004:M1006 M693:M695 M1015:M1017 Q1004:Q1006 M1325:M1326 M1036:M1037 M2305 M1045:M1046 M1577:M1578 M1054:M1055 Q1727:Q1729 M1063:M1064 M780 M1072:M1073 Q780 M1081:M1082 M1090:M1092 M1110:M1112 M2151 M1120:M1122 M2131 M1130:M1132 M1675:M1676 M1140:M1142 M1645:M1646 M1150:M1152 Q1314:Q1316 Q2218 Q1110:Q1112 M812:M814 Q1120:Q1122 M2218 Q1130:Q1132 M921 Q1140:Q1142 Q921 Q1663:Q1665 Q1150:Q1152 M943 Q943 M1178:M1180 M964 M1188:M1190 Q964 M1198:M1200 M1160:M1161 M1169:M1170 M1977 Q1178:Q1180 M1982 Q1188:Q1190 Q1621:Q1623 M1465:M1466 Q1198:Q1200 M1218:M1220 M1208:M1209 M1229:M1231 Q1218:Q1220 M1286:M1288 M1252:M1253 M1569:M1570 M1296:M1297 M1314:M1316 M1305:M1306 M1333:M1335 M2213 M1554:M1555 M1387:M1388 M1274 M1396:M1397 M1240 M1405:M1406 Q1240 M1414:M1415 Q2208 M1423:M1424 M1498:M1499 M1432:M1433 Q1262 M1490:M1491 M2208 M1514:M1516 Q2213 M1474:M1475 Q2203 Q1514:Q1516 M1506:M1507 M1482:M1483 Q1982 M1536:M1537 M1992 M1545:M1546 M2203 M1585:M1586 Q1453:Q1455 M1594:M1595 M1355 Q1355 M1603:M1604 M1612:M1613 M1621:M1623 M1653:M1655 M1377:M1378 M1987 Q1972 Q1653:Q1655 M1663:M1665 Q1524:Q1526 M1441 M1691:M1692 Q1441 M1700:M1701 M1683:M1684 M2310 M1709:M1710 M1718:M1719 M1727:M1729 M1744:M1746 Q1344:Q1346 M1754:M1756 Q910:Q912 Q2310 Q1744:Q1746 M933:M934 M1853:M1854 M1822:M1824 Q1822:Q1824 Q1754:Q1756 Q2156 Q2136 Q2121 Q2290 Q2295 Q2285 Q154:Q155 Q2049 Q2039 M2228 Q2228 M212:M213 M222:M223 M190 Q2238 Q309:Q311 Q2320 Q440:Q441 M450:M451 M143:M145 Q354 Q2126 Q43:Q45 Q517:Q519 M529:M530 M1524:M1526 Q608:Q610 Q665:Q667 M1630 Q693:Q695 Q724:Q726 Q2146 M1936:M1938 Q1936:Q1938 M1946:M1948 Q792:Q794 M804:M805 Q852:Q854 M619 Q619 Q2305 M1774:M1775 M1764:M1765 Q1015:Q1017 M1026:M1027 M1886:M1887 M1736:M1737 M2315 M2136 M744:M745 Q1090:Q1092 M1102:M1103 M1632 M1637:M1638 Q1977 Q1229:Q1231 Q1286:Q1288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B18"/>
  <sheetViews>
    <sheetView workbookViewId="0">
      <selection activeCell="B3" sqref="B3:B6"/>
    </sheetView>
  </sheetViews>
  <sheetFormatPr defaultColWidth="9.109375" defaultRowHeight="21" x14ac:dyDescent="0.4"/>
  <cols>
    <col min="1" max="1" width="4.6640625" style="1" customWidth="1"/>
    <col min="2" max="2" width="35.6640625" style="123" customWidth="1"/>
    <col min="6" max="6" width="23.109375" customWidth="1"/>
  </cols>
  <sheetData>
    <row r="2" spans="1:2" s="3" customFormat="1" ht="15.75" thickBot="1" x14ac:dyDescent="0.3">
      <c r="A2" s="648" t="s">
        <v>221</v>
      </c>
      <c r="B2" s="648"/>
    </row>
    <row r="3" spans="1:2" ht="15.75" thickBot="1" x14ac:dyDescent="0.3">
      <c r="A3" s="160"/>
      <c r="B3" s="161" t="s">
        <v>472</v>
      </c>
    </row>
    <row r="4" spans="1:2" ht="15" x14ac:dyDescent="0.25">
      <c r="A4" s="160"/>
      <c r="B4" s="161" t="s">
        <v>218</v>
      </c>
    </row>
    <row r="5" spans="1:2" ht="15" x14ac:dyDescent="0.25">
      <c r="A5" s="160"/>
      <c r="B5" s="162" t="s">
        <v>216</v>
      </c>
    </row>
    <row r="6" spans="1:2" ht="15.75" thickBot="1" x14ac:dyDescent="0.3">
      <c r="A6" s="160"/>
      <c r="B6" s="163" t="s">
        <v>219</v>
      </c>
    </row>
    <row r="7" spans="1:2" ht="15" x14ac:dyDescent="0.25">
      <c r="A7" s="160"/>
      <c r="B7" s="164"/>
    </row>
    <row r="8" spans="1:2" s="3" customFormat="1" ht="15.75" thickBot="1" x14ac:dyDescent="0.3">
      <c r="A8" s="648" t="s">
        <v>222</v>
      </c>
      <c r="B8" s="648"/>
    </row>
    <row r="9" spans="1:2" ht="15.75" thickBot="1" x14ac:dyDescent="0.3">
      <c r="A9" s="160"/>
      <c r="B9" s="161" t="s">
        <v>1029</v>
      </c>
    </row>
    <row r="10" spans="1:2" ht="15" x14ac:dyDescent="0.25">
      <c r="A10" s="160"/>
      <c r="B10" s="161" t="s">
        <v>220</v>
      </c>
    </row>
    <row r="11" spans="1:2" ht="15.75" thickBot="1" x14ac:dyDescent="0.3">
      <c r="A11" s="160"/>
      <c r="B11" s="163" t="s">
        <v>217</v>
      </c>
    </row>
    <row r="12" spans="1:2" ht="15.75" thickBot="1" x14ac:dyDescent="0.3">
      <c r="A12" s="160"/>
      <c r="B12" s="163" t="s">
        <v>473</v>
      </c>
    </row>
    <row r="13" spans="1:2" ht="15" x14ac:dyDescent="0.25">
      <c r="A13" s="160"/>
      <c r="B13" s="164"/>
    </row>
    <row r="14" spans="1:2" ht="15.75" thickBot="1" x14ac:dyDescent="0.3">
      <c r="A14" s="649" t="s">
        <v>936</v>
      </c>
      <c r="B14" s="649"/>
    </row>
    <row r="15" spans="1:2" ht="15.75" thickBot="1" x14ac:dyDescent="0.3">
      <c r="A15" s="160"/>
      <c r="B15" s="161" t="s">
        <v>1029</v>
      </c>
    </row>
    <row r="16" spans="1:2" ht="15" x14ac:dyDescent="0.25">
      <c r="A16" s="160"/>
      <c r="B16" s="161" t="s">
        <v>220</v>
      </c>
    </row>
    <row r="17" spans="1:2" ht="15.75" thickBot="1" x14ac:dyDescent="0.3">
      <c r="A17" s="160"/>
      <c r="B17" s="163" t="s">
        <v>217</v>
      </c>
    </row>
    <row r="18" spans="1:2" ht="15.75" thickBot="1" x14ac:dyDescent="0.3">
      <c r="A18" s="160"/>
      <c r="B18" s="163" t="s">
        <v>473</v>
      </c>
    </row>
  </sheetData>
  <customSheetViews>
    <customSheetView guid="{DE849C39-35EB-42A2-BF9C-3224673A49C5}">
      <selection activeCell="I2" sqref="I2"/>
      <pageMargins left="0.7" right="0.7" top="0.75" bottom="0.75" header="0.3" footer="0.3"/>
    </customSheetView>
    <customSheetView guid="{8889C04C-F106-4D1B-9621-8A527947A090}">
      <selection activeCell="I2" sqref="I2"/>
      <pageMargins left="0.7" right="0.7" top="0.75" bottom="0.75" header="0.3" footer="0.3"/>
    </customSheetView>
    <customSheetView guid="{14345E82-0121-4344-8893-6B5A0DB41686}" topLeftCell="A18">
      <selection activeCell="L48" sqref="L18:L48"/>
      <pageMargins left="0.7" right="0.7" top="0.75" bottom="0.75" header="0.3" footer="0.3"/>
    </customSheetView>
  </customSheetViews>
  <mergeCells count="3">
    <mergeCell ref="A2:B2"/>
    <mergeCell ref="A8:B8"/>
    <mergeCell ref="A14:B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00000"/>
  </sheetPr>
  <dimension ref="C2:G27"/>
  <sheetViews>
    <sheetView workbookViewId="0">
      <selection activeCell="E5" sqref="E5"/>
    </sheetView>
  </sheetViews>
  <sheetFormatPr defaultColWidth="9.109375" defaultRowHeight="14.4" x14ac:dyDescent="0.3"/>
  <cols>
    <col min="3" max="3" width="3.6640625" customWidth="1"/>
    <col min="4" max="4" width="28.5546875" bestFit="1" customWidth="1"/>
    <col min="5" max="5" width="4.33203125" bestFit="1" customWidth="1"/>
    <col min="7" max="7" width="22.44140625" bestFit="1" customWidth="1"/>
    <col min="8" max="8" width="27.88671875" customWidth="1"/>
  </cols>
  <sheetData>
    <row r="2" spans="3:7" ht="15.75" thickBot="1" x14ac:dyDescent="0.3">
      <c r="C2" s="108" t="s">
        <v>458</v>
      </c>
      <c r="D2" s="108"/>
      <c r="E2" s="108"/>
      <c r="F2" s="108" t="s">
        <v>685</v>
      </c>
    </row>
    <row r="3" spans="3:7" ht="15" x14ac:dyDescent="0.25">
      <c r="C3" s="98" t="s">
        <v>229</v>
      </c>
      <c r="D3" s="99"/>
      <c r="E3" s="99"/>
      <c r="F3" s="100"/>
    </row>
    <row r="4" spans="3:7" ht="15" x14ac:dyDescent="0.25">
      <c r="C4" s="4"/>
      <c r="D4" s="2" t="s">
        <v>223</v>
      </c>
      <c r="E4" s="101" t="s">
        <v>686</v>
      </c>
      <c r="F4" s="102" t="s">
        <v>687</v>
      </c>
    </row>
    <row r="5" spans="3:7" ht="15" x14ac:dyDescent="0.25">
      <c r="C5" s="4"/>
      <c r="D5" s="2" t="s">
        <v>224</v>
      </c>
      <c r="E5" s="101" t="s">
        <v>686</v>
      </c>
      <c r="F5" s="102" t="s">
        <v>687</v>
      </c>
    </row>
    <row r="6" spans="3:7" ht="15" x14ac:dyDescent="0.25">
      <c r="C6" s="4"/>
      <c r="D6" s="2" t="s">
        <v>225</v>
      </c>
      <c r="E6" s="101" t="s">
        <v>686</v>
      </c>
      <c r="F6" s="102" t="s">
        <v>687</v>
      </c>
    </row>
    <row r="7" spans="3:7" ht="15" x14ac:dyDescent="0.25">
      <c r="C7" s="4"/>
      <c r="D7" s="2" t="s">
        <v>447</v>
      </c>
      <c r="E7" s="101" t="s">
        <v>686</v>
      </c>
      <c r="F7" s="102" t="s">
        <v>687</v>
      </c>
      <c r="G7" s="97" t="s">
        <v>494</v>
      </c>
    </row>
    <row r="8" spans="3:7" ht="15" x14ac:dyDescent="0.25">
      <c r="C8" s="4"/>
      <c r="D8" s="2" t="s">
        <v>270</v>
      </c>
      <c r="E8" s="101" t="s">
        <v>686</v>
      </c>
      <c r="F8" s="103" t="s">
        <v>688</v>
      </c>
      <c r="G8" s="97"/>
    </row>
    <row r="9" spans="3:7" ht="15" x14ac:dyDescent="0.25">
      <c r="C9" s="4"/>
      <c r="D9" s="2" t="s">
        <v>448</v>
      </c>
      <c r="E9" s="101" t="s">
        <v>686</v>
      </c>
      <c r="F9" s="102" t="s">
        <v>687</v>
      </c>
      <c r="G9" s="97" t="s">
        <v>494</v>
      </c>
    </row>
    <row r="10" spans="3:7" ht="15" x14ac:dyDescent="0.25">
      <c r="C10" s="4"/>
      <c r="D10" s="2" t="s">
        <v>449</v>
      </c>
      <c r="E10" s="101" t="s">
        <v>686</v>
      </c>
      <c r="F10" s="102" t="s">
        <v>687</v>
      </c>
      <c r="G10" s="97" t="s">
        <v>494</v>
      </c>
    </row>
    <row r="11" spans="3:7" ht="15" x14ac:dyDescent="0.25">
      <c r="C11" s="4"/>
      <c r="D11" s="2" t="s">
        <v>450</v>
      </c>
      <c r="E11" s="101" t="s">
        <v>686</v>
      </c>
      <c r="F11" s="103" t="s">
        <v>688</v>
      </c>
      <c r="G11" s="97"/>
    </row>
    <row r="12" spans="3:7" ht="15" x14ac:dyDescent="0.25">
      <c r="C12" s="4"/>
      <c r="D12" s="2" t="s">
        <v>560</v>
      </c>
      <c r="E12" s="2" t="s">
        <v>686</v>
      </c>
      <c r="F12" s="103" t="s">
        <v>688</v>
      </c>
      <c r="G12" s="97"/>
    </row>
    <row r="13" spans="3:7" ht="15" x14ac:dyDescent="0.25">
      <c r="C13" s="104" t="s">
        <v>232</v>
      </c>
      <c r="D13" s="105"/>
      <c r="E13" s="105"/>
      <c r="F13" s="106"/>
      <c r="G13" s="97"/>
    </row>
    <row r="14" spans="3:7" ht="15" x14ac:dyDescent="0.25">
      <c r="C14" s="4"/>
      <c r="D14" s="2" t="s">
        <v>455</v>
      </c>
      <c r="E14" s="2" t="s">
        <v>686</v>
      </c>
      <c r="F14" s="103" t="s">
        <v>688</v>
      </c>
      <c r="G14" s="97" t="s">
        <v>494</v>
      </c>
    </row>
    <row r="15" spans="3:7" ht="15" x14ac:dyDescent="0.25">
      <c r="C15" s="4"/>
      <c r="D15" s="2" t="s">
        <v>454</v>
      </c>
      <c r="E15" s="2" t="s">
        <v>686</v>
      </c>
      <c r="F15" s="103" t="s">
        <v>688</v>
      </c>
      <c r="G15" s="97" t="s">
        <v>494</v>
      </c>
    </row>
    <row r="16" spans="3:7" ht="15" x14ac:dyDescent="0.25">
      <c r="C16" s="4"/>
      <c r="D16" s="2" t="s">
        <v>295</v>
      </c>
      <c r="E16" s="2" t="s">
        <v>686</v>
      </c>
      <c r="F16" s="103" t="s">
        <v>688</v>
      </c>
      <c r="G16" s="97"/>
    </row>
    <row r="17" spans="3:7" ht="15" x14ac:dyDescent="0.25">
      <c r="C17" s="4"/>
      <c r="D17" s="2" t="s">
        <v>457</v>
      </c>
      <c r="E17" s="2" t="s">
        <v>686</v>
      </c>
      <c r="F17" s="103" t="s">
        <v>688</v>
      </c>
      <c r="G17" s="97"/>
    </row>
    <row r="18" spans="3:7" ht="15" x14ac:dyDescent="0.25">
      <c r="C18" s="4"/>
      <c r="D18" s="2" t="s">
        <v>456</v>
      </c>
      <c r="E18" s="2" t="s">
        <v>686</v>
      </c>
      <c r="F18" s="103" t="s">
        <v>688</v>
      </c>
      <c r="G18" s="97"/>
    </row>
    <row r="19" spans="3:7" ht="15" x14ac:dyDescent="0.25">
      <c r="C19" s="104" t="s">
        <v>233</v>
      </c>
      <c r="D19" s="105"/>
      <c r="E19" s="105"/>
      <c r="F19" s="106"/>
      <c r="G19" s="97"/>
    </row>
    <row r="20" spans="3:7" ht="15" x14ac:dyDescent="0.25">
      <c r="C20" s="4"/>
      <c r="D20" s="2" t="s">
        <v>460</v>
      </c>
      <c r="E20" s="2" t="s">
        <v>686</v>
      </c>
      <c r="F20" s="103" t="s">
        <v>688</v>
      </c>
      <c r="G20" s="97" t="s">
        <v>494</v>
      </c>
    </row>
    <row r="21" spans="3:7" ht="15" x14ac:dyDescent="0.25">
      <c r="C21" s="4"/>
      <c r="D21" s="2" t="s">
        <v>461</v>
      </c>
      <c r="E21" s="2" t="s">
        <v>686</v>
      </c>
      <c r="F21" s="103" t="s">
        <v>688</v>
      </c>
      <c r="G21" s="97" t="s">
        <v>494</v>
      </c>
    </row>
    <row r="22" spans="3:7" ht="15" x14ac:dyDescent="0.25">
      <c r="C22" s="4"/>
      <c r="D22" s="2" t="s">
        <v>462</v>
      </c>
      <c r="E22" s="2" t="s">
        <v>686</v>
      </c>
      <c r="F22" s="103" t="s">
        <v>688</v>
      </c>
      <c r="G22" s="97" t="s">
        <v>494</v>
      </c>
    </row>
    <row r="23" spans="3:7" ht="15" x14ac:dyDescent="0.25">
      <c r="C23" s="4"/>
      <c r="D23" s="2" t="s">
        <v>463</v>
      </c>
      <c r="E23" s="2" t="s">
        <v>686</v>
      </c>
      <c r="F23" s="103" t="s">
        <v>688</v>
      </c>
      <c r="G23" s="97" t="s">
        <v>494</v>
      </c>
    </row>
    <row r="24" spans="3:7" ht="15" x14ac:dyDescent="0.25">
      <c r="C24" s="4"/>
      <c r="D24" s="2" t="s">
        <v>459</v>
      </c>
      <c r="E24" s="2" t="s">
        <v>686</v>
      </c>
      <c r="F24" s="103" t="s">
        <v>688</v>
      </c>
      <c r="G24" s="97" t="s">
        <v>494</v>
      </c>
    </row>
    <row r="25" spans="3:7" ht="15" x14ac:dyDescent="0.25">
      <c r="C25" s="4"/>
      <c r="D25" s="2" t="s">
        <v>315</v>
      </c>
      <c r="E25" s="2" t="s">
        <v>686</v>
      </c>
      <c r="F25" s="103" t="s">
        <v>688</v>
      </c>
      <c r="G25" s="97" t="s">
        <v>494</v>
      </c>
    </row>
    <row r="26" spans="3:7" ht="15" x14ac:dyDescent="0.25">
      <c r="C26" s="4"/>
      <c r="D26" s="2" t="s">
        <v>316</v>
      </c>
      <c r="E26" s="2" t="s">
        <v>686</v>
      </c>
      <c r="F26" s="103" t="s">
        <v>688</v>
      </c>
      <c r="G26" s="97" t="s">
        <v>494</v>
      </c>
    </row>
    <row r="27" spans="3:7" ht="15.75" thickBot="1" x14ac:dyDescent="0.3">
      <c r="C27" s="5"/>
      <c r="D27" s="6" t="s">
        <v>317</v>
      </c>
      <c r="E27" s="6" t="s">
        <v>686</v>
      </c>
      <c r="F27" s="107" t="s">
        <v>688</v>
      </c>
      <c r="G27" s="97" t="s">
        <v>494</v>
      </c>
    </row>
  </sheetData>
  <customSheetViews>
    <customSheetView guid="{DE849C39-35EB-42A2-BF9C-3224673A49C5}">
      <selection activeCell="T21" sqref="T21"/>
      <pageMargins left="0.7" right="0.7" top="0.75" bottom="0.75" header="0.3" footer="0.3"/>
    </customSheetView>
    <customSheetView guid="{8889C04C-F106-4D1B-9621-8A527947A090}">
      <selection activeCell="T21" sqref="T21"/>
      <pageMargins left="0.7" right="0.7" top="0.75" bottom="0.75" header="0.3" footer="0.3"/>
    </customSheetView>
  </customSheetViews>
  <hyperlinks>
    <hyperlink ref="E4" location="'WWR Calculator'!A1" display="link"/>
    <hyperlink ref="E5" location="'AASF Calculator'!A1" display="link"/>
    <hyperlink ref="E6" location="'U Value Calculator'!A1" display="link"/>
    <hyperlink ref="E7" location="'Glass Properties Calculator'!A1" display="link"/>
    <hyperlink ref="E8" location="'Natural Ventilation Calculator'!A1" display="link"/>
    <hyperlink ref="E9" location="'COP Calculator'!A1" display="link"/>
    <hyperlink ref="E10" location="'Heating Efficiency Calculator'!A1" display="link"/>
    <hyperlink ref="E11" location="'Solar PV Calculator'!A1" display="link"/>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499984740745262"/>
  </sheetPr>
  <dimension ref="A1:N15"/>
  <sheetViews>
    <sheetView showGridLines="0" showRowColHeaders="0" zoomScaleNormal="100" workbookViewId="0"/>
  </sheetViews>
  <sheetFormatPr defaultColWidth="9.109375" defaultRowHeight="14.4" x14ac:dyDescent="0.3"/>
  <cols>
    <col min="1" max="1" width="1.6640625" customWidth="1"/>
    <col min="2" max="2" width="27.88671875" customWidth="1"/>
    <col min="3" max="3" width="1.6640625" customWidth="1"/>
    <col min="4" max="5" width="20.6640625" customWidth="1"/>
    <col min="6" max="6" width="1.6640625" customWidth="1"/>
    <col min="7" max="8" width="20.6640625" customWidth="1"/>
    <col min="9" max="9" width="1.6640625" customWidth="1"/>
    <col min="10" max="11" width="20.6640625" hidden="1" customWidth="1"/>
    <col min="12" max="12" width="1.6640625" hidden="1" customWidth="1"/>
    <col min="13" max="14" width="20.6640625" hidden="1" customWidth="1"/>
    <col min="15" max="15" width="5.6640625" customWidth="1"/>
  </cols>
  <sheetData>
    <row r="1" spans="1:14" ht="15" x14ac:dyDescent="0.25">
      <c r="A1" s="7"/>
      <c r="B1" s="650"/>
      <c r="C1" s="650"/>
      <c r="D1" s="650"/>
      <c r="E1" s="650"/>
      <c r="F1" s="650"/>
      <c r="G1" s="650"/>
      <c r="H1" s="650"/>
      <c r="I1" s="650"/>
      <c r="J1" s="650"/>
      <c r="K1" s="650"/>
      <c r="L1" s="650"/>
      <c r="M1" s="650"/>
      <c r="N1" s="650"/>
    </row>
    <row r="2" spans="1:14" ht="23.25" customHeight="1" x14ac:dyDescent="0.4">
      <c r="A2" s="7"/>
      <c r="B2" s="651" t="s">
        <v>500</v>
      </c>
      <c r="C2" s="356"/>
      <c r="D2" s="652"/>
      <c r="E2" s="652"/>
      <c r="F2" s="357"/>
      <c r="G2" s="652"/>
      <c r="H2" s="652"/>
      <c r="I2" s="30"/>
      <c r="J2" s="656"/>
      <c r="K2" s="656"/>
      <c r="L2" s="30"/>
      <c r="M2" s="656"/>
      <c r="N2" s="656"/>
    </row>
    <row r="3" spans="1:14" ht="30" customHeight="1" x14ac:dyDescent="0.4">
      <c r="A3" s="7"/>
      <c r="B3" s="651"/>
      <c r="C3" s="356"/>
      <c r="D3" s="655" t="s">
        <v>1038</v>
      </c>
      <c r="E3" s="655"/>
      <c r="F3" s="358"/>
      <c r="G3" s="655" t="s">
        <v>1039</v>
      </c>
      <c r="H3" s="655"/>
      <c r="I3" s="31"/>
      <c r="J3" s="657" t="s">
        <v>496</v>
      </c>
      <c r="K3" s="657"/>
      <c r="L3" s="31"/>
      <c r="M3" s="657" t="s">
        <v>497</v>
      </c>
      <c r="N3" s="657"/>
    </row>
    <row r="4" spans="1:14" ht="31.5" x14ac:dyDescent="0.25">
      <c r="A4" s="7"/>
      <c r="B4" s="361" t="s">
        <v>250</v>
      </c>
      <c r="C4" s="362"/>
      <c r="D4" s="363" t="s">
        <v>902</v>
      </c>
      <c r="E4" s="364" t="s">
        <v>264</v>
      </c>
      <c r="F4" s="360"/>
      <c r="G4" s="363" t="s">
        <v>902</v>
      </c>
      <c r="H4" s="364" t="s">
        <v>264</v>
      </c>
      <c r="I4" s="32"/>
      <c r="J4" s="25" t="s">
        <v>902</v>
      </c>
      <c r="K4" s="26" t="s">
        <v>264</v>
      </c>
      <c r="L4" s="32"/>
      <c r="M4" s="25" t="s">
        <v>902</v>
      </c>
      <c r="N4" s="26" t="s">
        <v>264</v>
      </c>
    </row>
    <row r="5" spans="1:14" ht="26.25" customHeight="1" x14ac:dyDescent="0.25">
      <c r="A5" s="7"/>
      <c r="B5" s="365" t="s">
        <v>248</v>
      </c>
      <c r="C5" s="359"/>
      <c r="D5" s="425">
        <v>120</v>
      </c>
      <c r="E5" s="426">
        <v>10</v>
      </c>
      <c r="F5" s="366"/>
      <c r="G5" s="425"/>
      <c r="H5" s="426"/>
      <c r="I5" s="7"/>
      <c r="J5" s="21"/>
      <c r="K5" s="22"/>
      <c r="L5" s="7"/>
      <c r="M5" s="21"/>
      <c r="N5" s="22"/>
    </row>
    <row r="6" spans="1:14" ht="26.25" customHeight="1" x14ac:dyDescent="0.25">
      <c r="A6" s="7"/>
      <c r="B6" s="367" t="s">
        <v>252</v>
      </c>
      <c r="C6" s="359"/>
      <c r="D6" s="425"/>
      <c r="E6" s="426"/>
      <c r="F6" s="366"/>
      <c r="G6" s="425"/>
      <c r="H6" s="426"/>
      <c r="I6" s="7"/>
      <c r="J6" s="21"/>
      <c r="K6" s="22"/>
      <c r="L6" s="7"/>
      <c r="M6" s="21"/>
      <c r="N6" s="22"/>
    </row>
    <row r="7" spans="1:14" ht="26.25" customHeight="1" x14ac:dyDescent="0.25">
      <c r="A7" s="7"/>
      <c r="B7" s="367" t="s">
        <v>249</v>
      </c>
      <c r="C7" s="359"/>
      <c r="D7" s="425">
        <v>200</v>
      </c>
      <c r="E7" s="426">
        <v>40</v>
      </c>
      <c r="F7" s="366"/>
      <c r="G7" s="425"/>
      <c r="H7" s="426"/>
      <c r="I7" s="7"/>
      <c r="J7" s="21"/>
      <c r="K7" s="22"/>
      <c r="L7" s="7"/>
      <c r="M7" s="21"/>
      <c r="N7" s="22"/>
    </row>
    <row r="8" spans="1:14" ht="26.25" customHeight="1" x14ac:dyDescent="0.25">
      <c r="A8" s="7"/>
      <c r="B8" s="367" t="s">
        <v>253</v>
      </c>
      <c r="C8" s="359"/>
      <c r="D8" s="425"/>
      <c r="E8" s="426"/>
      <c r="F8" s="366"/>
      <c r="G8" s="425"/>
      <c r="H8" s="426"/>
      <c r="I8" s="7"/>
      <c r="J8" s="21"/>
      <c r="K8" s="22"/>
      <c r="L8" s="7"/>
      <c r="M8" s="21"/>
      <c r="N8" s="22"/>
    </row>
    <row r="9" spans="1:14" ht="26.25" customHeight="1" x14ac:dyDescent="0.25">
      <c r="A9" s="7"/>
      <c r="B9" s="367" t="s">
        <v>254</v>
      </c>
      <c r="C9" s="359"/>
      <c r="D9" s="425">
        <v>200</v>
      </c>
      <c r="E9" s="426">
        <v>30</v>
      </c>
      <c r="F9" s="366"/>
      <c r="G9" s="425"/>
      <c r="H9" s="426"/>
      <c r="I9" s="7"/>
      <c r="J9" s="21"/>
      <c r="K9" s="22"/>
      <c r="L9" s="7"/>
      <c r="M9" s="21"/>
      <c r="N9" s="22"/>
    </row>
    <row r="10" spans="1:14" ht="26.25" customHeight="1" x14ac:dyDescent="0.25">
      <c r="A10" s="7"/>
      <c r="B10" s="367" t="s">
        <v>255</v>
      </c>
      <c r="C10" s="359"/>
      <c r="D10" s="425"/>
      <c r="E10" s="426"/>
      <c r="F10" s="366"/>
      <c r="G10" s="425"/>
      <c r="H10" s="426"/>
      <c r="I10" s="7"/>
      <c r="J10" s="21"/>
      <c r="K10" s="22"/>
      <c r="L10" s="7"/>
      <c r="M10" s="21"/>
      <c r="N10" s="22"/>
    </row>
    <row r="11" spans="1:14" ht="26.25" customHeight="1" x14ac:dyDescent="0.25">
      <c r="A11" s="7"/>
      <c r="B11" s="367" t="s">
        <v>256</v>
      </c>
      <c r="C11" s="359"/>
      <c r="D11" s="425">
        <v>150</v>
      </c>
      <c r="E11" s="426">
        <v>20</v>
      </c>
      <c r="F11" s="366"/>
      <c r="G11" s="425"/>
      <c r="H11" s="426"/>
      <c r="I11" s="7"/>
      <c r="J11" s="21"/>
      <c r="K11" s="22"/>
      <c r="L11" s="7"/>
      <c r="M11" s="21"/>
      <c r="N11" s="22"/>
    </row>
    <row r="12" spans="1:14" ht="26.25" customHeight="1" x14ac:dyDescent="0.25">
      <c r="A12" s="7"/>
      <c r="B12" s="368" t="s">
        <v>257</v>
      </c>
      <c r="C12" s="359"/>
      <c r="D12" s="425"/>
      <c r="E12" s="426"/>
      <c r="F12" s="366"/>
      <c r="G12" s="425"/>
      <c r="H12" s="426"/>
      <c r="I12" s="7"/>
      <c r="J12" s="21"/>
      <c r="K12" s="22"/>
      <c r="L12" s="7"/>
      <c r="M12" s="21"/>
      <c r="N12" s="22"/>
    </row>
    <row r="13" spans="1:14" ht="16.5" thickBot="1" x14ac:dyDescent="0.3">
      <c r="A13" s="7"/>
      <c r="B13" s="369" t="s">
        <v>502</v>
      </c>
      <c r="C13" s="359"/>
      <c r="D13" s="370">
        <f>SUM(D5:D12)</f>
        <v>670</v>
      </c>
      <c r="E13" s="371">
        <f>SUM(E5:E12)</f>
        <v>100</v>
      </c>
      <c r="F13" s="372"/>
      <c r="G13" s="370">
        <f>SUM(G5:G12)</f>
        <v>0</v>
      </c>
      <c r="H13" s="371">
        <f>SUM(H5:H12)</f>
        <v>0</v>
      </c>
      <c r="I13" s="33"/>
      <c r="J13" s="23">
        <f>SUM(J5:J12)</f>
        <v>0</v>
      </c>
      <c r="K13" s="24">
        <f>SUM(K5:K12)</f>
        <v>0</v>
      </c>
      <c r="L13" s="33"/>
      <c r="M13" s="23">
        <f>SUM(M5:M12)</f>
        <v>0</v>
      </c>
      <c r="N13" s="24">
        <f>SUM(N5:N12)</f>
        <v>0</v>
      </c>
    </row>
    <row r="14" spans="1:14" ht="31.5" customHeight="1" thickBot="1" x14ac:dyDescent="0.3">
      <c r="A14" s="7"/>
      <c r="B14" s="373" t="s">
        <v>258</v>
      </c>
      <c r="C14" s="374"/>
      <c r="D14" s="654">
        <f>$E$13/$D$13</f>
        <v>0.14925373134328357</v>
      </c>
      <c r="E14" s="654"/>
      <c r="F14" s="375"/>
      <c r="G14" s="654" t="e">
        <f>$H$13/$G$13</f>
        <v>#DIV/0!</v>
      </c>
      <c r="H14" s="654"/>
      <c r="I14" s="34"/>
      <c r="J14" s="653" t="e">
        <f>$K$13/$J$13</f>
        <v>#DIV/0!</v>
      </c>
      <c r="K14" s="653"/>
      <c r="L14" s="34"/>
      <c r="M14" s="653" t="e">
        <f>$N$13/$M$13</f>
        <v>#DIV/0!</v>
      </c>
      <c r="N14" s="653"/>
    </row>
    <row r="15" spans="1:14" ht="15" x14ac:dyDescent="0.25">
      <c r="C15" s="18"/>
    </row>
  </sheetData>
  <sheetProtection algorithmName="SHA-512" hashValue="JblN/UyvZw26ASNWhkBKAgIXfhzi4EJhoVscIJr4ZMKETmVPfgoNPg4vItQt8CEQ1/KB1CfhS6ZwEJmHwrJSsA==" saltValue="dPwCEzT/kH0OC/2MzmLLjA==" spinCount="100000" sheet="1" objects="1" scenarios="1"/>
  <customSheetViews>
    <customSheetView guid="{DE849C39-35EB-42A2-BF9C-3224673A49C5}" scale="85" showGridLines="0" showRowCol="0">
      <selection activeCell="B1" sqref="B1:D1"/>
      <pageMargins left="0.7" right="0.7" top="0.75" bottom="0.75" header="0.3" footer="0.3"/>
    </customSheetView>
    <customSheetView guid="{8889C04C-F106-4D1B-9621-8A527947A090}" scale="85" showGridLines="0" showRowCol="0">
      <selection activeCell="B1" sqref="B1:D1"/>
      <pageMargins left="0.7" right="0.7" top="0.75" bottom="0.75" header="0.3" footer="0.3"/>
    </customSheetView>
    <customSheetView guid="{14345E82-0121-4344-8893-6B5A0DB41686}">
      <pageMargins left="0.7" right="0.7" top="0.75" bottom="0.75" header="0.3" footer="0.3"/>
    </customSheetView>
  </customSheetViews>
  <mergeCells count="14">
    <mergeCell ref="B1:N1"/>
    <mergeCell ref="B2:B3"/>
    <mergeCell ref="G2:H2"/>
    <mergeCell ref="J14:K14"/>
    <mergeCell ref="M14:N14"/>
    <mergeCell ref="D14:E14"/>
    <mergeCell ref="D2:E2"/>
    <mergeCell ref="D3:E3"/>
    <mergeCell ref="G3:H3"/>
    <mergeCell ref="G14:H14"/>
    <mergeCell ref="J2:K2"/>
    <mergeCell ref="M2:N2"/>
    <mergeCell ref="J3:K3"/>
    <mergeCell ref="M3:N3"/>
  </mergeCells>
  <conditionalFormatting sqref="D14:E14 G14:H14 J14:K14 M14:N14">
    <cfRule type="containsErrors" dxfId="114" priority="1">
      <formula>ISERROR(D14)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tint="-0.499984740745262"/>
  </sheetPr>
  <dimension ref="A1:AX83"/>
  <sheetViews>
    <sheetView showGridLines="0" showRowColHeaders="0" topLeftCell="I1" zoomScaleNormal="100" workbookViewId="0">
      <selection activeCell="N12" sqref="N12"/>
    </sheetView>
  </sheetViews>
  <sheetFormatPr defaultColWidth="0" defaultRowHeight="0" customHeight="1" zeroHeight="1" x14ac:dyDescent="0.25"/>
  <cols>
    <col min="1" max="1" width="1.6640625" style="298" customWidth="1"/>
    <col min="2" max="6" width="16.88671875" style="298" customWidth="1"/>
    <col min="7" max="7" width="8.6640625" style="298" customWidth="1"/>
    <col min="8" max="8" width="17.6640625" style="298" bestFit="1" customWidth="1"/>
    <col min="9" max="9" width="11.88671875" style="298" customWidth="1"/>
    <col min="10" max="10" width="30.6640625" style="298" customWidth="1"/>
    <col min="11" max="11" width="5.5546875" style="298" bestFit="1" customWidth="1"/>
    <col min="12" max="12" width="30.6640625" style="298" customWidth="1"/>
    <col min="13" max="13" width="5.5546875" style="298" bestFit="1" customWidth="1"/>
    <col min="14" max="14" width="41.88671875" style="298" customWidth="1"/>
    <col min="15" max="15" width="5.5546875" style="298" bestFit="1" customWidth="1"/>
    <col min="16" max="16" width="6.5546875" style="298" bestFit="1" customWidth="1"/>
    <col min="17" max="17" width="2.6640625" style="298" customWidth="1"/>
    <col min="18" max="18" width="8.6640625" style="298" customWidth="1"/>
    <col min="19" max="19" width="20.6640625" style="298" customWidth="1"/>
    <col min="20" max="20" width="11.6640625" style="298" customWidth="1"/>
    <col min="21" max="21" width="30.6640625" style="298" customWidth="1"/>
    <col min="22" max="22" width="7.5546875" style="298" customWidth="1"/>
    <col min="23" max="23" width="30.6640625" style="298" customWidth="1"/>
    <col min="24" max="24" width="5.5546875" style="298" bestFit="1" customWidth="1"/>
    <col min="25" max="25" width="36" style="298" customWidth="1"/>
    <col min="26" max="26" width="5.5546875" style="298" bestFit="1" customWidth="1"/>
    <col min="27" max="27" width="9.109375" style="298" customWidth="1"/>
    <col min="28" max="28" width="2.6640625" style="298" customWidth="1"/>
    <col min="29" max="29" width="8.6640625" style="298" hidden="1" customWidth="1"/>
    <col min="30" max="30" width="20.6640625" style="298" hidden="1" customWidth="1"/>
    <col min="31" max="31" width="12.6640625" style="298" hidden="1" customWidth="1"/>
    <col min="32" max="32" width="30.6640625" style="298" hidden="1" customWidth="1"/>
    <col min="33" max="33" width="8.6640625" style="298" hidden="1" customWidth="1"/>
    <col min="34" max="34" width="30.6640625" style="298" hidden="1" customWidth="1"/>
    <col min="35" max="35" width="8.6640625" style="298" hidden="1" customWidth="1"/>
    <col min="36" max="36" width="30.6640625" style="298" hidden="1" customWidth="1"/>
    <col min="37" max="38" width="8.6640625" style="298" hidden="1" customWidth="1"/>
    <col min="39" max="39" width="2.6640625" style="298" hidden="1" customWidth="1"/>
    <col min="40" max="40" width="8.6640625" style="298" hidden="1" customWidth="1"/>
    <col min="41" max="41" width="20.6640625" style="298" hidden="1" customWidth="1"/>
    <col min="42" max="42" width="12.6640625" style="298" hidden="1" customWidth="1"/>
    <col min="43" max="43" width="30.6640625" style="298" hidden="1" customWidth="1"/>
    <col min="44" max="44" width="8.6640625" style="298" hidden="1" customWidth="1"/>
    <col min="45" max="45" width="30.6640625" style="298" hidden="1" customWidth="1"/>
    <col min="46" max="46" width="8.6640625" style="298" hidden="1" customWidth="1"/>
    <col min="47" max="47" width="30.6640625" style="298" hidden="1" customWidth="1"/>
    <col min="48" max="48" width="8.6640625" style="298" hidden="1" customWidth="1"/>
    <col min="49" max="49" width="13.44140625" style="298" hidden="1" customWidth="1"/>
    <col min="50" max="50" width="2.6640625" style="298" hidden="1" customWidth="1"/>
    <col min="51" max="16384" width="0" style="298" hidden="1"/>
  </cols>
  <sheetData>
    <row r="1" spans="1:50" s="282" customFormat="1" ht="12" x14ac:dyDescent="0.2">
      <c r="B1" s="658"/>
      <c r="C1" s="658"/>
      <c r="D1" s="658"/>
      <c r="E1" s="658"/>
      <c r="F1" s="658"/>
      <c r="G1" s="658"/>
      <c r="H1" s="658"/>
      <c r="I1" s="658"/>
      <c r="J1" s="658"/>
      <c r="K1" s="658"/>
      <c r="L1" s="658"/>
      <c r="M1" s="658"/>
      <c r="N1" s="658"/>
      <c r="O1" s="658"/>
      <c r="P1" s="658"/>
      <c r="Q1" s="283"/>
      <c r="R1" s="658"/>
      <c r="S1" s="658"/>
      <c r="T1" s="658"/>
      <c r="U1" s="658"/>
      <c r="V1" s="658"/>
      <c r="W1" s="658"/>
      <c r="X1" s="658"/>
      <c r="Y1" s="658"/>
      <c r="Z1" s="658"/>
      <c r="AA1" s="658"/>
      <c r="AC1" s="658"/>
      <c r="AD1" s="658"/>
      <c r="AE1" s="658"/>
      <c r="AF1" s="658"/>
      <c r="AG1" s="658"/>
      <c r="AH1" s="658"/>
      <c r="AI1" s="658"/>
      <c r="AJ1" s="658"/>
      <c r="AK1" s="658"/>
      <c r="AL1" s="658"/>
      <c r="AN1" s="658"/>
      <c r="AO1" s="658"/>
      <c r="AP1" s="658"/>
      <c r="AQ1" s="658"/>
      <c r="AR1" s="658"/>
      <c r="AS1" s="658"/>
      <c r="AT1" s="658"/>
      <c r="AU1" s="658"/>
      <c r="AV1" s="658"/>
      <c r="AW1" s="658"/>
    </row>
    <row r="2" spans="1:50" s="286" customFormat="1" ht="23.25" customHeight="1" x14ac:dyDescent="0.2">
      <c r="A2" s="284"/>
      <c r="B2" s="669" t="s">
        <v>503</v>
      </c>
      <c r="C2" s="669"/>
      <c r="D2" s="669"/>
      <c r="E2" s="669"/>
      <c r="F2" s="669"/>
      <c r="G2" s="659"/>
      <c r="H2" s="659"/>
      <c r="I2" s="659"/>
      <c r="J2" s="659"/>
      <c r="K2" s="659"/>
      <c r="L2" s="659"/>
      <c r="M2" s="659"/>
      <c r="N2" s="659"/>
      <c r="O2" s="659"/>
      <c r="P2" s="659"/>
      <c r="Q2" s="285"/>
      <c r="R2" s="659"/>
      <c r="S2" s="659"/>
      <c r="T2" s="659"/>
      <c r="U2" s="659"/>
      <c r="V2" s="659"/>
      <c r="W2" s="659"/>
      <c r="X2" s="659"/>
      <c r="Y2" s="659"/>
      <c r="Z2" s="659"/>
      <c r="AA2" s="659"/>
      <c r="AB2" s="285"/>
      <c r="AC2" s="659" t="s">
        <v>499</v>
      </c>
      <c r="AD2" s="659"/>
      <c r="AE2" s="659"/>
      <c r="AF2" s="659"/>
      <c r="AG2" s="659"/>
      <c r="AH2" s="659"/>
      <c r="AI2" s="659"/>
      <c r="AJ2" s="659"/>
      <c r="AK2" s="659"/>
      <c r="AL2" s="659"/>
      <c r="AM2" s="285"/>
      <c r="AN2" s="659" t="s">
        <v>501</v>
      </c>
      <c r="AO2" s="659"/>
      <c r="AP2" s="659"/>
      <c r="AQ2" s="659"/>
      <c r="AR2" s="659"/>
      <c r="AS2" s="659"/>
      <c r="AT2" s="659"/>
      <c r="AU2" s="659"/>
      <c r="AV2" s="659"/>
      <c r="AW2" s="659"/>
      <c r="AX2" s="285"/>
    </row>
    <row r="3" spans="1:50" s="290" customFormat="1" ht="30" customHeight="1" thickBot="1" x14ac:dyDescent="0.3">
      <c r="A3" s="287"/>
      <c r="B3" s="288" t="s">
        <v>505</v>
      </c>
      <c r="C3" s="424" t="s">
        <v>535</v>
      </c>
      <c r="D3" s="288" t="s">
        <v>506</v>
      </c>
      <c r="E3" s="424" t="s">
        <v>254</v>
      </c>
      <c r="F3" s="288" t="str">
        <f>E3&amp;C3</f>
        <v>South10º - 19º</v>
      </c>
      <c r="G3" s="655" t="s">
        <v>1038</v>
      </c>
      <c r="H3" s="655"/>
      <c r="I3" s="655"/>
      <c r="J3" s="655"/>
      <c r="K3" s="655"/>
      <c r="L3" s="655"/>
      <c r="M3" s="655"/>
      <c r="N3" s="655"/>
      <c r="O3" s="655"/>
      <c r="P3" s="655"/>
      <c r="Q3" s="285"/>
      <c r="R3" s="655" t="s">
        <v>1039</v>
      </c>
      <c r="S3" s="655"/>
      <c r="T3" s="655"/>
      <c r="U3" s="655"/>
      <c r="V3" s="655"/>
      <c r="W3" s="655"/>
      <c r="X3" s="655"/>
      <c r="Y3" s="655"/>
      <c r="Z3" s="655"/>
      <c r="AA3" s="655"/>
      <c r="AB3" s="285"/>
      <c r="AC3" s="670" t="s">
        <v>496</v>
      </c>
      <c r="AD3" s="670"/>
      <c r="AE3" s="670"/>
      <c r="AF3" s="670"/>
      <c r="AG3" s="670"/>
      <c r="AH3" s="670"/>
      <c r="AI3" s="670"/>
      <c r="AJ3" s="670"/>
      <c r="AK3" s="670"/>
      <c r="AL3" s="670"/>
      <c r="AM3" s="285"/>
      <c r="AN3" s="670" t="s">
        <v>497</v>
      </c>
      <c r="AO3" s="670"/>
      <c r="AP3" s="670"/>
      <c r="AQ3" s="670"/>
      <c r="AR3" s="670"/>
      <c r="AS3" s="670"/>
      <c r="AT3" s="670"/>
      <c r="AU3" s="670"/>
      <c r="AV3" s="670"/>
      <c r="AW3" s="670"/>
      <c r="AX3" s="289"/>
    </row>
    <row r="4" spans="1:50" s="286" customFormat="1" ht="27" customHeight="1" thickBot="1" x14ac:dyDescent="0.3">
      <c r="A4" s="291"/>
      <c r="B4" s="291"/>
      <c r="C4" s="291"/>
      <c r="D4" s="291"/>
      <c r="E4" s="291"/>
      <c r="F4" s="291"/>
      <c r="G4" s="691" t="s">
        <v>514</v>
      </c>
      <c r="H4" s="689" t="s">
        <v>512</v>
      </c>
      <c r="I4" s="687" t="s">
        <v>544</v>
      </c>
      <c r="J4" s="693" t="s">
        <v>561</v>
      </c>
      <c r="K4" s="694"/>
      <c r="L4" s="694"/>
      <c r="M4" s="695"/>
      <c r="N4" s="693" t="s">
        <v>901</v>
      </c>
      <c r="O4" s="695"/>
      <c r="P4" s="696" t="s">
        <v>558</v>
      </c>
      <c r="Q4" s="285"/>
      <c r="R4" s="691" t="s">
        <v>514</v>
      </c>
      <c r="S4" s="689" t="s">
        <v>512</v>
      </c>
      <c r="T4" s="687" t="s">
        <v>544</v>
      </c>
      <c r="U4" s="693" t="s">
        <v>561</v>
      </c>
      <c r="V4" s="694"/>
      <c r="W4" s="694"/>
      <c r="X4" s="695"/>
      <c r="Y4" s="701" t="s">
        <v>562</v>
      </c>
      <c r="Z4" s="702"/>
      <c r="AA4" s="696" t="s">
        <v>558</v>
      </c>
      <c r="AB4" s="285"/>
      <c r="AC4" s="691" t="s">
        <v>514</v>
      </c>
      <c r="AD4" s="689" t="s">
        <v>512</v>
      </c>
      <c r="AE4" s="687" t="s">
        <v>544</v>
      </c>
      <c r="AF4" s="693" t="s">
        <v>561</v>
      </c>
      <c r="AG4" s="694"/>
      <c r="AH4" s="694"/>
      <c r="AI4" s="695"/>
      <c r="AJ4" s="693" t="s">
        <v>562</v>
      </c>
      <c r="AK4" s="695"/>
      <c r="AL4" s="696" t="s">
        <v>558</v>
      </c>
      <c r="AM4" s="285"/>
      <c r="AN4" s="691" t="s">
        <v>514</v>
      </c>
      <c r="AO4" s="689" t="s">
        <v>512</v>
      </c>
      <c r="AP4" s="687" t="s">
        <v>544</v>
      </c>
      <c r="AQ4" s="693" t="s">
        <v>561</v>
      </c>
      <c r="AR4" s="694"/>
      <c r="AS4" s="694"/>
      <c r="AT4" s="695"/>
      <c r="AU4" s="693" t="s">
        <v>562</v>
      </c>
      <c r="AV4" s="695"/>
      <c r="AW4" s="696" t="s">
        <v>558</v>
      </c>
      <c r="AX4" s="292"/>
    </row>
    <row r="5" spans="1:50" ht="27" customHeight="1" thickBot="1" x14ac:dyDescent="0.3">
      <c r="A5" s="282"/>
      <c r="B5" s="282"/>
      <c r="C5" s="282"/>
      <c r="D5" s="282"/>
      <c r="E5" s="282"/>
      <c r="F5" s="282"/>
      <c r="G5" s="692"/>
      <c r="H5" s="690"/>
      <c r="I5" s="688"/>
      <c r="J5" s="293" t="s">
        <v>513</v>
      </c>
      <c r="K5" s="294" t="s">
        <v>76</v>
      </c>
      <c r="L5" s="295" t="s">
        <v>545</v>
      </c>
      <c r="M5" s="296" t="s">
        <v>76</v>
      </c>
      <c r="N5" s="293" t="s">
        <v>555</v>
      </c>
      <c r="O5" s="296" t="s">
        <v>76</v>
      </c>
      <c r="P5" s="697"/>
      <c r="Q5" s="285"/>
      <c r="R5" s="692"/>
      <c r="S5" s="690"/>
      <c r="T5" s="688"/>
      <c r="U5" s="293" t="s">
        <v>513</v>
      </c>
      <c r="V5" s="294" t="s">
        <v>76</v>
      </c>
      <c r="W5" s="295" t="s">
        <v>545</v>
      </c>
      <c r="X5" s="296" t="s">
        <v>76</v>
      </c>
      <c r="Y5" s="293" t="s">
        <v>555</v>
      </c>
      <c r="Z5" s="296" t="s">
        <v>76</v>
      </c>
      <c r="AA5" s="700"/>
      <c r="AB5" s="285"/>
      <c r="AC5" s="692"/>
      <c r="AD5" s="690"/>
      <c r="AE5" s="688"/>
      <c r="AF5" s="293" t="s">
        <v>513</v>
      </c>
      <c r="AG5" s="294" t="s">
        <v>76</v>
      </c>
      <c r="AH5" s="295" t="s">
        <v>545</v>
      </c>
      <c r="AI5" s="296" t="s">
        <v>76</v>
      </c>
      <c r="AJ5" s="293" t="s">
        <v>555</v>
      </c>
      <c r="AK5" s="296" t="s">
        <v>76</v>
      </c>
      <c r="AL5" s="700"/>
      <c r="AM5" s="285"/>
      <c r="AN5" s="692"/>
      <c r="AO5" s="690"/>
      <c r="AP5" s="688"/>
      <c r="AQ5" s="293" t="s">
        <v>513</v>
      </c>
      <c r="AR5" s="294" t="s">
        <v>76</v>
      </c>
      <c r="AS5" s="295" t="s">
        <v>545</v>
      </c>
      <c r="AT5" s="296" t="s">
        <v>76</v>
      </c>
      <c r="AU5" s="293" t="s">
        <v>555</v>
      </c>
      <c r="AV5" s="296" t="s">
        <v>76</v>
      </c>
      <c r="AW5" s="700"/>
      <c r="AX5" s="297"/>
    </row>
    <row r="6" spans="1:50" ht="27" customHeight="1" x14ac:dyDescent="0.2">
      <c r="A6" s="282"/>
      <c r="B6" s="282"/>
      <c r="C6" s="282"/>
      <c r="D6" s="282"/>
      <c r="E6" s="282"/>
      <c r="F6" s="282"/>
      <c r="G6" s="299" t="s">
        <v>546</v>
      </c>
      <c r="H6" s="416" t="s">
        <v>532</v>
      </c>
      <c r="I6" s="417">
        <f>1.19*1.19</f>
        <v>1.4160999999999999</v>
      </c>
      <c r="J6" s="418" t="s">
        <v>511</v>
      </c>
      <c r="K6" s="303">
        <f ca="1">IFERROR(OFFSET($J$59,MATCH($C$3,$I$60:$I$83,0)+MATCH(LEFT(J6,6),$J$60:$J$63,0)-1,MATCH($H6,$K$59:$R$59,0)),0)</f>
        <v>0</v>
      </c>
      <c r="L6" s="422" t="s">
        <v>511</v>
      </c>
      <c r="M6" s="305">
        <f ca="1">IFERROR(OFFSET($V$59,MATCH($C$3,$U$60:$U$83,0)+MATCH(LEFT(L6,6),$V$60:$V$63,0)-1,MATCH($H6,$W$59:$AD$59,0)),0)</f>
        <v>0</v>
      </c>
      <c r="N6" s="418" t="s">
        <v>570</v>
      </c>
      <c r="O6" s="305">
        <f ca="1">IFERROR(OFFSET($AH$59,MATCH($C$3,$AG$60:$AG$83,0)+MATCH(LEFT(N6,16),$AH$60:$AH$63,0)-1,MATCH($H6,$AI$59:$AP$59,0)),0)</f>
        <v>0.53</v>
      </c>
      <c r="P6" s="546">
        <f ca="1">IF(O6&gt;0,O6,MAX(M6,K6))</f>
        <v>0.53</v>
      </c>
      <c r="Q6" s="297"/>
      <c r="R6" s="307" t="s">
        <v>546</v>
      </c>
      <c r="S6" s="416" t="s">
        <v>516</v>
      </c>
      <c r="T6" s="417"/>
      <c r="U6" s="418" t="s">
        <v>511</v>
      </c>
      <c r="V6" s="303">
        <f ca="1">IFERROR(OFFSET($J$59,MATCH($C$3,$I$60:$I$83,0)+MATCH(LEFT(U6,6),$J$60:$J$63,0)-1,MATCH($H6,$K$59:$R$59,0)),0)</f>
        <v>0</v>
      </c>
      <c r="W6" s="422" t="s">
        <v>511</v>
      </c>
      <c r="X6" s="305">
        <f ca="1">IFERROR(OFFSET($V$59,MATCH($C$3,$U$60:$U$83,0)+MATCH(LEFT(W6,6),$V$60:$V$63,0)-1,MATCH($H6,$W$59:$AD$59,0)),0)</f>
        <v>0</v>
      </c>
      <c r="Y6" s="418" t="s">
        <v>557</v>
      </c>
      <c r="Z6" s="305">
        <f ca="1">IFERROR(OFFSET($AH$59,MATCH($C$3,$AG$60:$AG$83,0)+MATCH(LEFT(Y6,16),$AH$60:$AH$63,0)-1,MATCH($H6,$AI$59:$AP$59,0)),0)</f>
        <v>0</v>
      </c>
      <c r="AA6" s="306">
        <f ca="1">IF(Z6&gt;0,Z6,MAX(X6,V6))</f>
        <v>0</v>
      </c>
      <c r="AB6" s="297"/>
      <c r="AC6" s="307" t="s">
        <v>546</v>
      </c>
      <c r="AD6" s="300" t="s">
        <v>516</v>
      </c>
      <c r="AE6" s="301"/>
      <c r="AF6" s="302" t="s">
        <v>511</v>
      </c>
      <c r="AG6" s="303">
        <f ca="1">IFERROR(OFFSET($J$59,MATCH($C$3,$I$60:$I$83,0)+MATCH(LEFT(AF6,6),$J$60:$J$63,0)-1,MATCH($H6,$K$59:$R$59,0)),0)</f>
        <v>0</v>
      </c>
      <c r="AH6" s="304" t="s">
        <v>511</v>
      </c>
      <c r="AI6" s="305">
        <f ca="1">IFERROR(OFFSET($V$59,MATCH($C$3,$U$60:$U$83,0)+MATCH(LEFT(AH6,6),$V$60:$V$63,0)-1,MATCH($H6,$W$59:$AD$59,0)),0)</f>
        <v>0</v>
      </c>
      <c r="AJ6" s="302" t="s">
        <v>557</v>
      </c>
      <c r="AK6" s="305">
        <f ca="1">IFERROR(OFFSET($AH$59,MATCH($C$3,$AG$60:$AG$83,0)+MATCH(LEFT(AJ6,16),$AH$60:$AH$63,0)-1,MATCH($H6,$AI$59:$AP$59,0)),0)</f>
        <v>0</v>
      </c>
      <c r="AL6" s="306">
        <f ca="1">IF(AK6&gt;0,AK6,MAX(AI6,AG6))</f>
        <v>0</v>
      </c>
      <c r="AM6" s="285"/>
      <c r="AN6" s="307" t="s">
        <v>546</v>
      </c>
      <c r="AO6" s="300" t="s">
        <v>516</v>
      </c>
      <c r="AP6" s="301"/>
      <c r="AQ6" s="302" t="s">
        <v>511</v>
      </c>
      <c r="AR6" s="303">
        <f ca="1">IFERROR(OFFSET($J$59,MATCH($C$3,$I$60:$I$83,0)+MATCH(LEFT(AQ6,6),$J$60:$J$63,0)-1,MATCH($H6,$K$59:$R$59,0)),0)</f>
        <v>0</v>
      </c>
      <c r="AS6" s="304" t="s">
        <v>511</v>
      </c>
      <c r="AT6" s="305">
        <f ca="1">IFERROR(OFFSET($V$59,MATCH($C$3,$U$60:$U$83,0)+MATCH(LEFT(AS6,6),$V$60:$V$63,0)-1,MATCH($H6,$W$59:$AD$59,0)),0)</f>
        <v>0</v>
      </c>
      <c r="AU6" s="302" t="s">
        <v>557</v>
      </c>
      <c r="AV6" s="305">
        <f ca="1">IFERROR(OFFSET($AH$59,MATCH($C$3,$AG$60:$AG$83,0)+MATCH(LEFT(AU6,16),$AH$60:$AH$63,0)-1,MATCH($H6,$AI$59:$AP$59,0)),0)</f>
        <v>0</v>
      </c>
      <c r="AW6" s="306">
        <f ca="1">IF(AV6&gt;0,AV6,MAX(AT6,AR6))</f>
        <v>0</v>
      </c>
      <c r="AX6" s="297"/>
    </row>
    <row r="7" spans="1:50" ht="27" customHeight="1" x14ac:dyDescent="0.2">
      <c r="A7" s="282"/>
      <c r="B7" s="282"/>
      <c r="C7" s="282"/>
      <c r="D7" s="282"/>
      <c r="E7" s="282"/>
      <c r="F7" s="282"/>
      <c r="G7" s="308" t="s">
        <v>547</v>
      </c>
      <c r="H7" s="416" t="s">
        <v>532</v>
      </c>
      <c r="I7" s="417">
        <f>0.59*0.59</f>
        <v>0.34809999999999997</v>
      </c>
      <c r="J7" s="418" t="s">
        <v>511</v>
      </c>
      <c r="K7" s="303">
        <f t="shared" ref="K7:K13" ca="1" si="0">IFERROR(OFFSET($J$59,MATCH($C$3,$I$60:$I$83,0)+MATCH(LEFT(J7,6),$J$60:$J$63,0)-1,MATCH($H7,$K$59:$R$59,0)),0)</f>
        <v>0</v>
      </c>
      <c r="L7" s="422" t="s">
        <v>511</v>
      </c>
      <c r="M7" s="305">
        <f t="shared" ref="M7:M13" ca="1" si="1">IFERROR(OFFSET($V$59,MATCH($C$3,$U$60:$U$83,0)+MATCH(LEFT(L7,6),$V$60:$V$63,0)-1,MATCH($H7,$W$59:$AD$59,0)),0)</f>
        <v>0</v>
      </c>
      <c r="N7" s="418" t="s">
        <v>570</v>
      </c>
      <c r="O7" s="305">
        <f t="shared" ref="O7:O13" ca="1" si="2">IFERROR(OFFSET($AH$59,MATCH($C$3,$AG$60:$AG$83,0)+MATCH(LEFT(N7,16),$AH$60:$AH$63,0)-1,MATCH($H7,$AI$59:$AP$59,0)),0)</f>
        <v>0.53</v>
      </c>
      <c r="P7" s="306">
        <f t="shared" ref="P7:P13" ca="1" si="3">IF(O7&gt;0,O7,MAX(M7,K7))</f>
        <v>0.53</v>
      </c>
      <c r="Q7" s="297"/>
      <c r="R7" s="309" t="s">
        <v>547</v>
      </c>
      <c r="S7" s="416" t="s">
        <v>516</v>
      </c>
      <c r="T7" s="417"/>
      <c r="U7" s="418" t="s">
        <v>511</v>
      </c>
      <c r="V7" s="303">
        <f t="shared" ref="V7:V13" ca="1" si="4">IFERROR(OFFSET($J$59,MATCH($C$3,$I$60:$I$83,0)+MATCH(LEFT(U7,6),$J$60:$J$63,0)-1,MATCH($H7,$K$59:$R$59,0)),0)</f>
        <v>0</v>
      </c>
      <c r="W7" s="422" t="s">
        <v>511</v>
      </c>
      <c r="X7" s="305">
        <f t="shared" ref="X7:X13" ca="1" si="5">IFERROR(OFFSET($V$59,MATCH($C$3,$U$60:$U$83,0)+MATCH(LEFT(W7,6),$V$60:$V$63,0)-1,MATCH($H7,$W$59:$AD$59,0)),0)</f>
        <v>0</v>
      </c>
      <c r="Y7" s="418" t="s">
        <v>557</v>
      </c>
      <c r="Z7" s="305">
        <f t="shared" ref="Z7:Z13" ca="1" si="6">IFERROR(OFFSET($AH$59,MATCH($C$3,$AG$60:$AG$83,0)+MATCH(LEFT(Y7,16),$AH$60:$AH$63,0)-1,MATCH($H7,$AI$59:$AP$59,0)),0)</f>
        <v>0</v>
      </c>
      <c r="AA7" s="306">
        <f t="shared" ref="AA7:AA13" ca="1" si="7">IF(Z7&gt;0,Z7,MAX(X7,V7))</f>
        <v>0</v>
      </c>
      <c r="AB7" s="297"/>
      <c r="AC7" s="309" t="s">
        <v>547</v>
      </c>
      <c r="AD7" s="300" t="s">
        <v>516</v>
      </c>
      <c r="AE7" s="301"/>
      <c r="AF7" s="302" t="s">
        <v>511</v>
      </c>
      <c r="AG7" s="303">
        <f t="shared" ref="AG7:AG13" ca="1" si="8">IFERROR(OFFSET($J$59,MATCH($C$3,$I$60:$I$83,0)+MATCH(LEFT(AF7,6),$J$60:$J$63,0)-1,MATCH($H7,$K$59:$R$59,0)),0)</f>
        <v>0</v>
      </c>
      <c r="AH7" s="304" t="s">
        <v>511</v>
      </c>
      <c r="AI7" s="305">
        <f t="shared" ref="AI7:AI13" ca="1" si="9">IFERROR(OFFSET($V$59,MATCH($C$3,$U$60:$U$83,0)+MATCH(LEFT(AH7,6),$V$60:$V$63,0)-1,MATCH($H7,$W$59:$AD$59,0)),0)</f>
        <v>0</v>
      </c>
      <c r="AJ7" s="302" t="s">
        <v>557</v>
      </c>
      <c r="AK7" s="305">
        <f t="shared" ref="AK7:AK13" ca="1" si="10">IFERROR(OFFSET($AH$59,MATCH($C$3,$AG$60:$AG$83,0)+MATCH(LEFT(AJ7,16),$AH$60:$AH$63,0)-1,MATCH($H7,$AI$59:$AP$59,0)),0)</f>
        <v>0</v>
      </c>
      <c r="AL7" s="306">
        <f t="shared" ref="AL7:AL13" ca="1" si="11">IF(AK7&gt;0,AK7,MAX(AI7,AG7))</f>
        <v>0</v>
      </c>
      <c r="AM7" s="297"/>
      <c r="AN7" s="309" t="s">
        <v>547</v>
      </c>
      <c r="AO7" s="300" t="s">
        <v>516</v>
      </c>
      <c r="AP7" s="301"/>
      <c r="AQ7" s="302" t="s">
        <v>511</v>
      </c>
      <c r="AR7" s="303">
        <f t="shared" ref="AR7:AR13" ca="1" si="12">IFERROR(OFFSET($J$59,MATCH($C$3,$I$60:$I$83,0)+MATCH(LEFT(AQ7,6),$J$60:$J$63,0)-1,MATCH($H7,$K$59:$R$59,0)),0)</f>
        <v>0</v>
      </c>
      <c r="AS7" s="304" t="s">
        <v>511</v>
      </c>
      <c r="AT7" s="305">
        <f t="shared" ref="AT7:AT13" ca="1" si="13">IFERROR(OFFSET($V$59,MATCH($C$3,$U$60:$U$83,0)+MATCH(LEFT(AS7,6),$V$60:$V$63,0)-1,MATCH($H7,$W$59:$AD$59,0)),0)</f>
        <v>0</v>
      </c>
      <c r="AU7" s="302" t="s">
        <v>557</v>
      </c>
      <c r="AV7" s="305">
        <f t="shared" ref="AV7:AV13" ca="1" si="14">IFERROR(OFFSET($AH$59,MATCH($C$3,$AG$60:$AG$83,0)+MATCH(LEFT(AU7,16),$AH$60:$AH$63,0)-1,MATCH($H7,$AI$59:$AP$59,0)),0)</f>
        <v>0</v>
      </c>
      <c r="AW7" s="306">
        <f t="shared" ref="AW7:AW13" ca="1" si="15">IF(AV7&gt;0,AV7,MAX(AT7,AR7))</f>
        <v>0</v>
      </c>
      <c r="AX7" s="297"/>
    </row>
    <row r="8" spans="1:50" ht="27" customHeight="1" x14ac:dyDescent="0.2">
      <c r="A8" s="282"/>
      <c r="B8" s="282"/>
      <c r="C8" s="282"/>
      <c r="D8" s="282"/>
      <c r="E8" s="282"/>
      <c r="F8" s="282"/>
      <c r="G8" s="308" t="s">
        <v>548</v>
      </c>
      <c r="H8" s="416" t="s">
        <v>529</v>
      </c>
      <c r="I8" s="417">
        <f>1.19*1.19</f>
        <v>1.4160999999999999</v>
      </c>
      <c r="J8" s="418" t="s">
        <v>541</v>
      </c>
      <c r="K8" s="303">
        <f t="shared" ca="1" si="0"/>
        <v>0.42</v>
      </c>
      <c r="L8" s="422" t="s">
        <v>511</v>
      </c>
      <c r="M8" s="305">
        <f t="shared" ca="1" si="1"/>
        <v>0</v>
      </c>
      <c r="N8" s="418" t="s">
        <v>557</v>
      </c>
      <c r="O8" s="305">
        <f t="shared" ca="1" si="2"/>
        <v>0</v>
      </c>
      <c r="P8" s="306">
        <f t="shared" ca="1" si="3"/>
        <v>0.42</v>
      </c>
      <c r="Q8" s="297"/>
      <c r="R8" s="309" t="s">
        <v>548</v>
      </c>
      <c r="S8" s="416" t="s">
        <v>516</v>
      </c>
      <c r="T8" s="417"/>
      <c r="U8" s="418" t="s">
        <v>511</v>
      </c>
      <c r="V8" s="303">
        <f t="shared" ca="1" si="4"/>
        <v>0</v>
      </c>
      <c r="W8" s="422" t="s">
        <v>511</v>
      </c>
      <c r="X8" s="305">
        <f t="shared" ca="1" si="5"/>
        <v>0</v>
      </c>
      <c r="Y8" s="418" t="s">
        <v>557</v>
      </c>
      <c r="Z8" s="305">
        <f t="shared" ca="1" si="6"/>
        <v>0</v>
      </c>
      <c r="AA8" s="306">
        <f t="shared" ca="1" si="7"/>
        <v>0</v>
      </c>
      <c r="AB8" s="297"/>
      <c r="AC8" s="309" t="s">
        <v>548</v>
      </c>
      <c r="AD8" s="300" t="s">
        <v>516</v>
      </c>
      <c r="AE8" s="301"/>
      <c r="AF8" s="302" t="s">
        <v>511</v>
      </c>
      <c r="AG8" s="303">
        <f t="shared" ca="1" si="8"/>
        <v>0</v>
      </c>
      <c r="AH8" s="304" t="s">
        <v>511</v>
      </c>
      <c r="AI8" s="305">
        <f t="shared" ca="1" si="9"/>
        <v>0</v>
      </c>
      <c r="AJ8" s="302" t="s">
        <v>557</v>
      </c>
      <c r="AK8" s="305">
        <f t="shared" ca="1" si="10"/>
        <v>0</v>
      </c>
      <c r="AL8" s="306">
        <f t="shared" ca="1" si="11"/>
        <v>0</v>
      </c>
      <c r="AM8" s="297"/>
      <c r="AN8" s="309" t="s">
        <v>548</v>
      </c>
      <c r="AO8" s="300" t="s">
        <v>516</v>
      </c>
      <c r="AP8" s="301"/>
      <c r="AQ8" s="302" t="s">
        <v>511</v>
      </c>
      <c r="AR8" s="303">
        <f t="shared" ca="1" si="12"/>
        <v>0</v>
      </c>
      <c r="AS8" s="304" t="s">
        <v>511</v>
      </c>
      <c r="AT8" s="305">
        <f t="shared" ca="1" si="13"/>
        <v>0</v>
      </c>
      <c r="AU8" s="302" t="s">
        <v>557</v>
      </c>
      <c r="AV8" s="305">
        <f t="shared" ca="1" si="14"/>
        <v>0</v>
      </c>
      <c r="AW8" s="306">
        <f t="shared" ca="1" si="15"/>
        <v>0</v>
      </c>
      <c r="AX8" s="297"/>
    </row>
    <row r="9" spans="1:50" ht="27" customHeight="1" x14ac:dyDescent="0.2">
      <c r="A9" s="282"/>
      <c r="B9" s="282"/>
      <c r="C9" s="282"/>
      <c r="D9" s="282"/>
      <c r="E9" s="282"/>
      <c r="F9" s="282"/>
      <c r="G9" s="308" t="s">
        <v>549</v>
      </c>
      <c r="H9" s="416" t="s">
        <v>529</v>
      </c>
      <c r="I9" s="417">
        <f>0.59*0.59</f>
        <v>0.34809999999999997</v>
      </c>
      <c r="J9" s="418" t="s">
        <v>540</v>
      </c>
      <c r="K9" s="303">
        <f t="shared" ca="1" si="0"/>
        <v>0.47</v>
      </c>
      <c r="L9" s="422" t="s">
        <v>511</v>
      </c>
      <c r="M9" s="305">
        <f t="shared" ca="1" si="1"/>
        <v>0</v>
      </c>
      <c r="N9" s="418" t="s">
        <v>557</v>
      </c>
      <c r="O9" s="305">
        <f t="shared" ca="1" si="2"/>
        <v>0</v>
      </c>
      <c r="P9" s="306">
        <f t="shared" ca="1" si="3"/>
        <v>0.47</v>
      </c>
      <c r="Q9" s="297"/>
      <c r="R9" s="309" t="s">
        <v>549</v>
      </c>
      <c r="S9" s="416" t="s">
        <v>516</v>
      </c>
      <c r="T9" s="417"/>
      <c r="U9" s="418" t="s">
        <v>511</v>
      </c>
      <c r="V9" s="303">
        <f t="shared" ca="1" si="4"/>
        <v>0</v>
      </c>
      <c r="W9" s="422" t="s">
        <v>511</v>
      </c>
      <c r="X9" s="305">
        <f t="shared" ca="1" si="5"/>
        <v>0</v>
      </c>
      <c r="Y9" s="418" t="s">
        <v>557</v>
      </c>
      <c r="Z9" s="305">
        <f t="shared" ca="1" si="6"/>
        <v>0</v>
      </c>
      <c r="AA9" s="306">
        <f t="shared" ca="1" si="7"/>
        <v>0</v>
      </c>
      <c r="AB9" s="297"/>
      <c r="AC9" s="309" t="s">
        <v>549</v>
      </c>
      <c r="AD9" s="300" t="s">
        <v>516</v>
      </c>
      <c r="AE9" s="301"/>
      <c r="AF9" s="302" t="s">
        <v>511</v>
      </c>
      <c r="AG9" s="303">
        <f t="shared" ca="1" si="8"/>
        <v>0</v>
      </c>
      <c r="AH9" s="304" t="s">
        <v>511</v>
      </c>
      <c r="AI9" s="305">
        <f t="shared" ca="1" si="9"/>
        <v>0</v>
      </c>
      <c r="AJ9" s="302" t="s">
        <v>557</v>
      </c>
      <c r="AK9" s="305">
        <f t="shared" ca="1" si="10"/>
        <v>0</v>
      </c>
      <c r="AL9" s="306">
        <f t="shared" ca="1" si="11"/>
        <v>0</v>
      </c>
      <c r="AM9" s="297"/>
      <c r="AN9" s="309" t="s">
        <v>549</v>
      </c>
      <c r="AO9" s="300" t="s">
        <v>516</v>
      </c>
      <c r="AP9" s="301"/>
      <c r="AQ9" s="302" t="s">
        <v>511</v>
      </c>
      <c r="AR9" s="303">
        <f t="shared" ca="1" si="12"/>
        <v>0</v>
      </c>
      <c r="AS9" s="304" t="s">
        <v>511</v>
      </c>
      <c r="AT9" s="305">
        <f t="shared" ca="1" si="13"/>
        <v>0</v>
      </c>
      <c r="AU9" s="302" t="s">
        <v>557</v>
      </c>
      <c r="AV9" s="305">
        <f t="shared" ca="1" si="14"/>
        <v>0</v>
      </c>
      <c r="AW9" s="306">
        <f t="shared" ca="1" si="15"/>
        <v>0</v>
      </c>
      <c r="AX9" s="297"/>
    </row>
    <row r="10" spans="1:50" ht="27" customHeight="1" x14ac:dyDescent="0.2">
      <c r="A10" s="282"/>
      <c r="B10" s="282"/>
      <c r="C10" s="282"/>
      <c r="D10" s="282"/>
      <c r="E10" s="282"/>
      <c r="F10" s="282"/>
      <c r="G10" s="308" t="s">
        <v>550</v>
      </c>
      <c r="H10" s="416" t="s">
        <v>529</v>
      </c>
      <c r="I10" s="417">
        <f>1.19*1</f>
        <v>1.19</v>
      </c>
      <c r="J10" s="418" t="s">
        <v>541</v>
      </c>
      <c r="K10" s="303">
        <f t="shared" ca="1" si="0"/>
        <v>0.42</v>
      </c>
      <c r="L10" s="422" t="s">
        <v>511</v>
      </c>
      <c r="M10" s="305">
        <f t="shared" ca="1" si="1"/>
        <v>0</v>
      </c>
      <c r="N10" s="418" t="s">
        <v>557</v>
      </c>
      <c r="O10" s="305">
        <f t="shared" ca="1" si="2"/>
        <v>0</v>
      </c>
      <c r="P10" s="306">
        <f t="shared" ca="1" si="3"/>
        <v>0.42</v>
      </c>
      <c r="Q10" s="297"/>
      <c r="R10" s="309" t="s">
        <v>550</v>
      </c>
      <c r="S10" s="416" t="s">
        <v>516</v>
      </c>
      <c r="T10" s="417"/>
      <c r="U10" s="418" t="s">
        <v>511</v>
      </c>
      <c r="V10" s="303">
        <f t="shared" ca="1" si="4"/>
        <v>0</v>
      </c>
      <c r="W10" s="422" t="s">
        <v>511</v>
      </c>
      <c r="X10" s="305">
        <f t="shared" ca="1" si="5"/>
        <v>0</v>
      </c>
      <c r="Y10" s="418" t="s">
        <v>557</v>
      </c>
      <c r="Z10" s="305">
        <f t="shared" ca="1" si="6"/>
        <v>0</v>
      </c>
      <c r="AA10" s="306">
        <f t="shared" ca="1" si="7"/>
        <v>0</v>
      </c>
      <c r="AB10" s="297"/>
      <c r="AC10" s="309" t="s">
        <v>550</v>
      </c>
      <c r="AD10" s="300" t="s">
        <v>516</v>
      </c>
      <c r="AE10" s="301"/>
      <c r="AF10" s="302" t="s">
        <v>511</v>
      </c>
      <c r="AG10" s="303">
        <f t="shared" ca="1" si="8"/>
        <v>0</v>
      </c>
      <c r="AH10" s="304" t="s">
        <v>511</v>
      </c>
      <c r="AI10" s="305">
        <f t="shared" ca="1" si="9"/>
        <v>0</v>
      </c>
      <c r="AJ10" s="302" t="s">
        <v>557</v>
      </c>
      <c r="AK10" s="305">
        <f t="shared" ca="1" si="10"/>
        <v>0</v>
      </c>
      <c r="AL10" s="306">
        <f t="shared" ca="1" si="11"/>
        <v>0</v>
      </c>
      <c r="AM10" s="297"/>
      <c r="AN10" s="309" t="s">
        <v>550</v>
      </c>
      <c r="AO10" s="300" t="s">
        <v>516</v>
      </c>
      <c r="AP10" s="301"/>
      <c r="AQ10" s="302" t="s">
        <v>511</v>
      </c>
      <c r="AR10" s="303">
        <f t="shared" ca="1" si="12"/>
        <v>0</v>
      </c>
      <c r="AS10" s="304" t="s">
        <v>511</v>
      </c>
      <c r="AT10" s="305">
        <f t="shared" ca="1" si="13"/>
        <v>0</v>
      </c>
      <c r="AU10" s="302" t="s">
        <v>557</v>
      </c>
      <c r="AV10" s="305">
        <f t="shared" ca="1" si="14"/>
        <v>0</v>
      </c>
      <c r="AW10" s="306">
        <f t="shared" ca="1" si="15"/>
        <v>0</v>
      </c>
      <c r="AX10" s="297"/>
    </row>
    <row r="11" spans="1:50" ht="27" customHeight="1" x14ac:dyDescent="0.2">
      <c r="A11" s="282"/>
      <c r="B11" s="282"/>
      <c r="C11" s="282"/>
      <c r="D11" s="282"/>
      <c r="E11" s="282"/>
      <c r="F11" s="282"/>
      <c r="G11" s="308" t="s">
        <v>551</v>
      </c>
      <c r="H11" s="416" t="s">
        <v>529</v>
      </c>
      <c r="I11" s="417">
        <f>0.59*0.59</f>
        <v>0.34809999999999997</v>
      </c>
      <c r="J11" s="418" t="s">
        <v>540</v>
      </c>
      <c r="K11" s="303">
        <f t="shared" ca="1" si="0"/>
        <v>0.47</v>
      </c>
      <c r="L11" s="422" t="s">
        <v>511</v>
      </c>
      <c r="M11" s="305">
        <f t="shared" ca="1" si="1"/>
        <v>0</v>
      </c>
      <c r="N11" s="418" t="s">
        <v>557</v>
      </c>
      <c r="O11" s="305">
        <f t="shared" ca="1" si="2"/>
        <v>0</v>
      </c>
      <c r="P11" s="306">
        <f t="shared" ca="1" si="3"/>
        <v>0.47</v>
      </c>
      <c r="Q11" s="297"/>
      <c r="R11" s="309" t="s">
        <v>551</v>
      </c>
      <c r="S11" s="416" t="s">
        <v>516</v>
      </c>
      <c r="T11" s="417"/>
      <c r="U11" s="418" t="s">
        <v>511</v>
      </c>
      <c r="V11" s="303">
        <f t="shared" ca="1" si="4"/>
        <v>0</v>
      </c>
      <c r="W11" s="422" t="s">
        <v>511</v>
      </c>
      <c r="X11" s="305">
        <f t="shared" ca="1" si="5"/>
        <v>0</v>
      </c>
      <c r="Y11" s="418" t="s">
        <v>557</v>
      </c>
      <c r="Z11" s="305">
        <f t="shared" ca="1" si="6"/>
        <v>0</v>
      </c>
      <c r="AA11" s="306">
        <f t="shared" ca="1" si="7"/>
        <v>0</v>
      </c>
      <c r="AB11" s="297"/>
      <c r="AC11" s="309" t="s">
        <v>551</v>
      </c>
      <c r="AD11" s="300" t="s">
        <v>516</v>
      </c>
      <c r="AE11" s="301"/>
      <c r="AF11" s="302" t="s">
        <v>511</v>
      </c>
      <c r="AG11" s="303">
        <f t="shared" ca="1" si="8"/>
        <v>0</v>
      </c>
      <c r="AH11" s="304" t="s">
        <v>511</v>
      </c>
      <c r="AI11" s="305">
        <f t="shared" ca="1" si="9"/>
        <v>0</v>
      </c>
      <c r="AJ11" s="302" t="s">
        <v>557</v>
      </c>
      <c r="AK11" s="305">
        <f t="shared" ca="1" si="10"/>
        <v>0</v>
      </c>
      <c r="AL11" s="306">
        <f t="shared" ca="1" si="11"/>
        <v>0</v>
      </c>
      <c r="AM11" s="297"/>
      <c r="AN11" s="309" t="s">
        <v>551</v>
      </c>
      <c r="AO11" s="300" t="s">
        <v>516</v>
      </c>
      <c r="AP11" s="301"/>
      <c r="AQ11" s="302" t="s">
        <v>511</v>
      </c>
      <c r="AR11" s="303">
        <f t="shared" ca="1" si="12"/>
        <v>0</v>
      </c>
      <c r="AS11" s="304" t="s">
        <v>511</v>
      </c>
      <c r="AT11" s="305">
        <f t="shared" ca="1" si="13"/>
        <v>0</v>
      </c>
      <c r="AU11" s="302" t="s">
        <v>557</v>
      </c>
      <c r="AV11" s="305">
        <f t="shared" ca="1" si="14"/>
        <v>0</v>
      </c>
      <c r="AW11" s="306">
        <f t="shared" ca="1" si="15"/>
        <v>0</v>
      </c>
      <c r="AX11" s="297"/>
    </row>
    <row r="12" spans="1:50" ht="27" customHeight="1" x14ac:dyDescent="0.2">
      <c r="A12" s="282"/>
      <c r="B12" s="282"/>
      <c r="C12" s="282"/>
      <c r="D12" s="282"/>
      <c r="E12" s="282"/>
      <c r="F12" s="282"/>
      <c r="G12" s="308" t="s">
        <v>552</v>
      </c>
      <c r="H12" s="416" t="s">
        <v>516</v>
      </c>
      <c r="I12" s="417"/>
      <c r="J12" s="418" t="s">
        <v>511</v>
      </c>
      <c r="K12" s="303">
        <f t="shared" ca="1" si="0"/>
        <v>0</v>
      </c>
      <c r="L12" s="422" t="s">
        <v>511</v>
      </c>
      <c r="M12" s="305">
        <f t="shared" ca="1" si="1"/>
        <v>0</v>
      </c>
      <c r="N12" s="418" t="s">
        <v>557</v>
      </c>
      <c r="O12" s="305">
        <f t="shared" ca="1" si="2"/>
        <v>0</v>
      </c>
      <c r="P12" s="306">
        <f t="shared" ca="1" si="3"/>
        <v>0</v>
      </c>
      <c r="Q12" s="297"/>
      <c r="R12" s="309" t="s">
        <v>552</v>
      </c>
      <c r="S12" s="416" t="s">
        <v>516</v>
      </c>
      <c r="T12" s="417"/>
      <c r="U12" s="418" t="s">
        <v>511</v>
      </c>
      <c r="V12" s="303">
        <f t="shared" ca="1" si="4"/>
        <v>0</v>
      </c>
      <c r="W12" s="422" t="s">
        <v>511</v>
      </c>
      <c r="X12" s="305">
        <f t="shared" ca="1" si="5"/>
        <v>0</v>
      </c>
      <c r="Y12" s="418" t="s">
        <v>557</v>
      </c>
      <c r="Z12" s="305">
        <f t="shared" ca="1" si="6"/>
        <v>0</v>
      </c>
      <c r="AA12" s="306">
        <f t="shared" ca="1" si="7"/>
        <v>0</v>
      </c>
      <c r="AB12" s="297"/>
      <c r="AC12" s="309" t="s">
        <v>552</v>
      </c>
      <c r="AD12" s="300" t="s">
        <v>516</v>
      </c>
      <c r="AE12" s="301"/>
      <c r="AF12" s="302" t="s">
        <v>511</v>
      </c>
      <c r="AG12" s="303">
        <f t="shared" ca="1" si="8"/>
        <v>0</v>
      </c>
      <c r="AH12" s="304" t="s">
        <v>511</v>
      </c>
      <c r="AI12" s="305">
        <f t="shared" ca="1" si="9"/>
        <v>0</v>
      </c>
      <c r="AJ12" s="302" t="s">
        <v>557</v>
      </c>
      <c r="AK12" s="305">
        <f t="shared" ca="1" si="10"/>
        <v>0</v>
      </c>
      <c r="AL12" s="306">
        <f t="shared" ca="1" si="11"/>
        <v>0</v>
      </c>
      <c r="AM12" s="297"/>
      <c r="AN12" s="309" t="s">
        <v>552</v>
      </c>
      <c r="AO12" s="300" t="s">
        <v>516</v>
      </c>
      <c r="AP12" s="301"/>
      <c r="AQ12" s="302" t="s">
        <v>511</v>
      </c>
      <c r="AR12" s="303">
        <f t="shared" ca="1" si="12"/>
        <v>0</v>
      </c>
      <c r="AS12" s="304" t="s">
        <v>511</v>
      </c>
      <c r="AT12" s="305">
        <f t="shared" ca="1" si="13"/>
        <v>0</v>
      </c>
      <c r="AU12" s="302" t="s">
        <v>557</v>
      </c>
      <c r="AV12" s="305">
        <f t="shared" ca="1" si="14"/>
        <v>0</v>
      </c>
      <c r="AW12" s="306">
        <f t="shared" ca="1" si="15"/>
        <v>0</v>
      </c>
      <c r="AX12" s="297"/>
    </row>
    <row r="13" spans="1:50" ht="27" customHeight="1" thickBot="1" x14ac:dyDescent="0.25">
      <c r="A13" s="282"/>
      <c r="B13" s="282"/>
      <c r="C13" s="282"/>
      <c r="D13" s="282"/>
      <c r="E13" s="282"/>
      <c r="F13" s="282"/>
      <c r="G13" s="310" t="s">
        <v>553</v>
      </c>
      <c r="H13" s="419" t="s">
        <v>516</v>
      </c>
      <c r="I13" s="420"/>
      <c r="J13" s="421" t="s">
        <v>511</v>
      </c>
      <c r="K13" s="303">
        <f t="shared" ca="1" si="0"/>
        <v>0</v>
      </c>
      <c r="L13" s="423" t="s">
        <v>511</v>
      </c>
      <c r="M13" s="305">
        <f t="shared" ca="1" si="1"/>
        <v>0</v>
      </c>
      <c r="N13" s="421" t="s">
        <v>557</v>
      </c>
      <c r="O13" s="305">
        <f t="shared" ca="1" si="2"/>
        <v>0</v>
      </c>
      <c r="P13" s="316">
        <f t="shared" ca="1" si="3"/>
        <v>0</v>
      </c>
      <c r="Q13" s="297"/>
      <c r="R13" s="315" t="s">
        <v>553</v>
      </c>
      <c r="S13" s="419" t="s">
        <v>516</v>
      </c>
      <c r="T13" s="420"/>
      <c r="U13" s="421" t="s">
        <v>511</v>
      </c>
      <c r="V13" s="303">
        <f t="shared" ca="1" si="4"/>
        <v>0</v>
      </c>
      <c r="W13" s="423" t="s">
        <v>511</v>
      </c>
      <c r="X13" s="305">
        <f t="shared" ca="1" si="5"/>
        <v>0</v>
      </c>
      <c r="Y13" s="421" t="s">
        <v>557</v>
      </c>
      <c r="Z13" s="305">
        <f t="shared" ca="1" si="6"/>
        <v>0</v>
      </c>
      <c r="AA13" s="316">
        <f t="shared" ca="1" si="7"/>
        <v>0</v>
      </c>
      <c r="AB13" s="297"/>
      <c r="AC13" s="315" t="s">
        <v>553</v>
      </c>
      <c r="AD13" s="311" t="s">
        <v>516</v>
      </c>
      <c r="AE13" s="312"/>
      <c r="AF13" s="313" t="s">
        <v>511</v>
      </c>
      <c r="AG13" s="303">
        <f t="shared" ca="1" si="8"/>
        <v>0</v>
      </c>
      <c r="AH13" s="314" t="s">
        <v>511</v>
      </c>
      <c r="AI13" s="305">
        <f t="shared" ca="1" si="9"/>
        <v>0</v>
      </c>
      <c r="AJ13" s="313" t="s">
        <v>557</v>
      </c>
      <c r="AK13" s="305">
        <f t="shared" ca="1" si="10"/>
        <v>0</v>
      </c>
      <c r="AL13" s="316">
        <f t="shared" ca="1" si="11"/>
        <v>0</v>
      </c>
      <c r="AM13" s="297"/>
      <c r="AN13" s="315" t="s">
        <v>553</v>
      </c>
      <c r="AO13" s="311" t="s">
        <v>516</v>
      </c>
      <c r="AP13" s="312"/>
      <c r="AQ13" s="313" t="s">
        <v>511</v>
      </c>
      <c r="AR13" s="303">
        <f t="shared" ca="1" si="12"/>
        <v>0</v>
      </c>
      <c r="AS13" s="314" t="s">
        <v>511</v>
      </c>
      <c r="AT13" s="305">
        <f t="shared" ca="1" si="13"/>
        <v>0</v>
      </c>
      <c r="AU13" s="313" t="s">
        <v>557</v>
      </c>
      <c r="AV13" s="305">
        <f t="shared" ca="1" si="14"/>
        <v>0</v>
      </c>
      <c r="AW13" s="316">
        <f t="shared" ca="1" si="15"/>
        <v>0</v>
      </c>
      <c r="AX13" s="297"/>
    </row>
    <row r="14" spans="1:50" s="323" customFormat="1" ht="12.75" thickBot="1" x14ac:dyDescent="0.25">
      <c r="A14" s="317"/>
      <c r="B14" s="317"/>
      <c r="C14" s="317"/>
      <c r="D14" s="317"/>
      <c r="E14" s="317"/>
      <c r="F14" s="317"/>
      <c r="G14" s="318" t="s">
        <v>251</v>
      </c>
      <c r="H14" s="319"/>
      <c r="I14" s="320">
        <f>SUM(I6:I13)</f>
        <v>5.0664999999999996</v>
      </c>
      <c r="J14" s="698" t="s">
        <v>563</v>
      </c>
      <c r="K14" s="699"/>
      <c r="L14" s="699"/>
      <c r="M14" s="699"/>
      <c r="N14" s="699"/>
      <c r="O14" s="699"/>
      <c r="P14" s="321">
        <f ca="1">SUMPRODUCT(P6:P13,I6:I13)/I14</f>
        <v>0.46517359123655377</v>
      </c>
      <c r="Q14" s="322"/>
      <c r="R14" s="318" t="s">
        <v>251</v>
      </c>
      <c r="S14" s="319"/>
      <c r="T14" s="320">
        <f>SUM(T6:T13)</f>
        <v>0</v>
      </c>
      <c r="U14" s="698" t="s">
        <v>563</v>
      </c>
      <c r="V14" s="699"/>
      <c r="W14" s="699"/>
      <c r="X14" s="699"/>
      <c r="Y14" s="699"/>
      <c r="Z14" s="699"/>
      <c r="AA14" s="321" t="e">
        <f ca="1">SUMPRODUCT(AA6:AA13,T6:T13)/T14</f>
        <v>#DIV/0!</v>
      </c>
      <c r="AB14" s="322"/>
      <c r="AC14" s="318" t="s">
        <v>251</v>
      </c>
      <c r="AD14" s="319"/>
      <c r="AE14" s="320">
        <f>SUM(AE6:AE13)</f>
        <v>0</v>
      </c>
      <c r="AF14" s="698" t="s">
        <v>563</v>
      </c>
      <c r="AG14" s="699"/>
      <c r="AH14" s="699"/>
      <c r="AI14" s="699"/>
      <c r="AJ14" s="699"/>
      <c r="AK14" s="699"/>
      <c r="AL14" s="321" t="e">
        <f ca="1">SUMPRODUCT(AL6:AL13,AE6:AE13)/AE14</f>
        <v>#DIV/0!</v>
      </c>
      <c r="AM14" s="322"/>
      <c r="AN14" s="318" t="s">
        <v>251</v>
      </c>
      <c r="AO14" s="319"/>
      <c r="AP14" s="320">
        <f>SUM(AP6:AP13)</f>
        <v>0</v>
      </c>
      <c r="AQ14" s="698" t="s">
        <v>563</v>
      </c>
      <c r="AR14" s="699"/>
      <c r="AS14" s="699"/>
      <c r="AT14" s="699"/>
      <c r="AU14" s="699"/>
      <c r="AV14" s="699"/>
      <c r="AW14" s="321" t="e">
        <f ca="1">SUMPRODUCT(AW6:AW13,AP6:AP13)/AP14</f>
        <v>#DIV/0!</v>
      </c>
      <c r="AX14" s="322"/>
    </row>
    <row r="15" spans="1:50" ht="15" hidden="1" customHeight="1" x14ac:dyDescent="0.2"/>
    <row r="16" spans="1:50" ht="15" hidden="1" customHeight="1" x14ac:dyDescent="0.2"/>
    <row r="17" spans="2:7" ht="15" hidden="1" customHeight="1" x14ac:dyDescent="0.2"/>
    <row r="18" spans="2:7" ht="15" hidden="1" customHeight="1" x14ac:dyDescent="0.2"/>
    <row r="19" spans="2:7" ht="15" hidden="1" customHeight="1" x14ac:dyDescent="0.2"/>
    <row r="20" spans="2:7" ht="15" hidden="1" customHeight="1" x14ac:dyDescent="0.2"/>
    <row r="21" spans="2:7" ht="15" hidden="1" customHeight="1" x14ac:dyDescent="0.2"/>
    <row r="22" spans="2:7" ht="15" hidden="1" customHeight="1" x14ac:dyDescent="0.2">
      <c r="B22" s="324" t="s">
        <v>507</v>
      </c>
      <c r="C22" s="324" t="s">
        <v>509</v>
      </c>
      <c r="D22" s="324" t="s">
        <v>515</v>
      </c>
      <c r="E22" s="324" t="s">
        <v>517</v>
      </c>
      <c r="F22" s="324" t="s">
        <v>554</v>
      </c>
      <c r="G22" s="324" t="s">
        <v>556</v>
      </c>
    </row>
    <row r="23" spans="2:7" ht="15" hidden="1" customHeight="1" x14ac:dyDescent="0.2">
      <c r="B23" s="325" t="s">
        <v>508</v>
      </c>
      <c r="C23" s="326" t="s">
        <v>510</v>
      </c>
      <c r="D23" s="325" t="s">
        <v>516</v>
      </c>
      <c r="E23" s="327" t="s">
        <v>511</v>
      </c>
      <c r="F23" s="327" t="s">
        <v>511</v>
      </c>
      <c r="G23" s="327" t="s">
        <v>557</v>
      </c>
    </row>
    <row r="24" spans="2:7" ht="15" hidden="1" customHeight="1" x14ac:dyDescent="0.2">
      <c r="B24" s="325" t="s">
        <v>534</v>
      </c>
      <c r="C24" s="326" t="s">
        <v>248</v>
      </c>
      <c r="D24" s="328" t="s">
        <v>532</v>
      </c>
      <c r="E24" s="329" t="s">
        <v>559</v>
      </c>
      <c r="F24" s="329" t="s">
        <v>559</v>
      </c>
      <c r="G24" s="329" t="s">
        <v>559</v>
      </c>
    </row>
    <row r="25" spans="2:7" ht="15" hidden="1" customHeight="1" x14ac:dyDescent="0.2">
      <c r="B25" s="330" t="s">
        <v>535</v>
      </c>
      <c r="C25" s="331" t="s">
        <v>254</v>
      </c>
      <c r="D25" s="328" t="s">
        <v>527</v>
      </c>
      <c r="E25" s="329" t="s">
        <v>540</v>
      </c>
      <c r="F25" s="329" t="s">
        <v>565</v>
      </c>
      <c r="G25" s="329" t="s">
        <v>564</v>
      </c>
    </row>
    <row r="26" spans="2:7" ht="15" hidden="1" customHeight="1" x14ac:dyDescent="0.2">
      <c r="B26" s="330" t="s">
        <v>536</v>
      </c>
      <c r="D26" s="328" t="s">
        <v>242</v>
      </c>
      <c r="E26" s="329" t="s">
        <v>541</v>
      </c>
      <c r="F26" s="329" t="s">
        <v>566</v>
      </c>
      <c r="G26" s="329" t="s">
        <v>569</v>
      </c>
    </row>
    <row r="27" spans="2:7" ht="15" hidden="1" customHeight="1" x14ac:dyDescent="0.2">
      <c r="B27" s="330" t="s">
        <v>537</v>
      </c>
      <c r="D27" s="328" t="s">
        <v>528</v>
      </c>
      <c r="E27" s="329" t="s">
        <v>542</v>
      </c>
      <c r="F27" s="329" t="s">
        <v>567</v>
      </c>
      <c r="G27" s="329" t="s">
        <v>570</v>
      </c>
    </row>
    <row r="28" spans="2:7" ht="15" hidden="1" customHeight="1" x14ac:dyDescent="0.2">
      <c r="B28" s="330" t="s">
        <v>538</v>
      </c>
      <c r="D28" s="328" t="s">
        <v>529</v>
      </c>
      <c r="E28" s="332" t="s">
        <v>543</v>
      </c>
      <c r="F28" s="332" t="s">
        <v>568</v>
      </c>
      <c r="G28" s="332" t="s">
        <v>571</v>
      </c>
    </row>
    <row r="29" spans="2:7" ht="15" hidden="1" customHeight="1" x14ac:dyDescent="0.2">
      <c r="B29" s="333" t="s">
        <v>539</v>
      </c>
      <c r="D29" s="328" t="s">
        <v>530</v>
      </c>
    </row>
    <row r="30" spans="2:7" ht="15" hidden="1" customHeight="1" x14ac:dyDescent="0.2">
      <c r="D30" s="328" t="s">
        <v>321</v>
      </c>
    </row>
    <row r="31" spans="2:7" ht="15" hidden="1" customHeight="1" x14ac:dyDescent="0.2">
      <c r="D31" s="334" t="s">
        <v>531</v>
      </c>
    </row>
    <row r="32" spans="2:7" ht="15" hidden="1" customHeight="1" x14ac:dyDescent="0.2"/>
    <row r="33" ht="15" hidden="1" customHeight="1" x14ac:dyDescent="0.2"/>
    <row r="34" ht="15" hidden="1" customHeight="1" x14ac:dyDescent="0.2"/>
    <row r="35" ht="15" hidden="1" customHeight="1" x14ac:dyDescent="0.2"/>
    <row r="36" ht="15" hidden="1" customHeight="1" x14ac:dyDescent="0.2"/>
    <row r="37" ht="15" hidden="1" customHeight="1" x14ac:dyDescent="0.2"/>
    <row r="38" ht="15" hidden="1" customHeight="1" x14ac:dyDescent="0.2"/>
    <row r="39" ht="15" hidden="1" customHeight="1" x14ac:dyDescent="0.2"/>
    <row r="40" ht="15" hidden="1" customHeight="1" x14ac:dyDescent="0.2"/>
    <row r="41" ht="15" hidden="1" customHeight="1" x14ac:dyDescent="0.2"/>
    <row r="42" ht="15" hidden="1" customHeight="1" x14ac:dyDescent="0.2"/>
    <row r="43" ht="15" hidden="1" customHeight="1" x14ac:dyDescent="0.2"/>
    <row r="44" ht="15" hidden="1" customHeight="1" x14ac:dyDescent="0.2"/>
    <row r="45" ht="15" hidden="1" customHeight="1" x14ac:dyDescent="0.2"/>
    <row r="46" ht="15" hidden="1" customHeight="1" x14ac:dyDescent="0.2"/>
    <row r="47" ht="15" hidden="1" customHeight="1" x14ac:dyDescent="0.2"/>
    <row r="48" ht="15" hidden="1" customHeight="1" x14ac:dyDescent="0.2"/>
    <row r="49" spans="8:43" ht="15" hidden="1" customHeight="1" x14ac:dyDescent="0.2"/>
    <row r="50" spans="8:43" ht="15" hidden="1" customHeight="1" x14ac:dyDescent="0.2"/>
    <row r="51" spans="8:43" ht="15" hidden="1" customHeight="1" x14ac:dyDescent="0.2"/>
    <row r="52" spans="8:43" ht="15" hidden="1" customHeight="1" x14ac:dyDescent="0.2"/>
    <row r="53" spans="8:43" ht="15" hidden="1" customHeight="1" thickBot="1" x14ac:dyDescent="0.25"/>
    <row r="54" spans="8:43" ht="15" hidden="1" customHeight="1" x14ac:dyDescent="0.2">
      <c r="H54" s="335"/>
      <c r="I54" s="660"/>
      <c r="J54" s="661"/>
      <c r="K54" s="661"/>
      <c r="L54" s="661"/>
      <c r="M54" s="661"/>
      <c r="N54" s="661"/>
      <c r="O54" s="661"/>
      <c r="P54" s="661"/>
      <c r="Q54" s="661"/>
      <c r="R54" s="661"/>
      <c r="S54" s="662"/>
      <c r="T54" s="335"/>
      <c r="U54" s="663"/>
      <c r="V54" s="664"/>
      <c r="W54" s="664"/>
      <c r="X54" s="664"/>
      <c r="Y54" s="664"/>
      <c r="Z54" s="664"/>
      <c r="AA54" s="664"/>
      <c r="AB54" s="664"/>
      <c r="AC54" s="664"/>
      <c r="AD54" s="664"/>
      <c r="AE54" s="665"/>
      <c r="AF54" s="335"/>
      <c r="AG54" s="666"/>
      <c r="AH54" s="667"/>
      <c r="AI54" s="667"/>
      <c r="AJ54" s="667"/>
      <c r="AK54" s="667"/>
      <c r="AL54" s="667"/>
      <c r="AM54" s="667"/>
      <c r="AN54" s="667"/>
      <c r="AO54" s="667"/>
      <c r="AP54" s="667"/>
      <c r="AQ54" s="668"/>
    </row>
    <row r="55" spans="8:43" ht="15" hidden="1" customHeight="1" x14ac:dyDescent="0.2">
      <c r="H55" s="336"/>
      <c r="I55" s="671" t="s">
        <v>518</v>
      </c>
      <c r="J55" s="672"/>
      <c r="K55" s="672"/>
      <c r="L55" s="672"/>
      <c r="M55" s="672"/>
      <c r="N55" s="672"/>
      <c r="O55" s="672"/>
      <c r="P55" s="672"/>
      <c r="Q55" s="672"/>
      <c r="R55" s="672"/>
      <c r="S55" s="673"/>
      <c r="T55" s="336"/>
      <c r="U55" s="671" t="s">
        <v>519</v>
      </c>
      <c r="V55" s="672"/>
      <c r="W55" s="672"/>
      <c r="X55" s="672"/>
      <c r="Y55" s="672"/>
      <c r="Z55" s="672"/>
      <c r="AA55" s="672"/>
      <c r="AB55" s="672"/>
      <c r="AC55" s="672"/>
      <c r="AD55" s="672"/>
      <c r="AE55" s="673"/>
      <c r="AF55" s="336"/>
      <c r="AG55" s="671" t="s">
        <v>520</v>
      </c>
      <c r="AH55" s="672"/>
      <c r="AI55" s="672"/>
      <c r="AJ55" s="672"/>
      <c r="AK55" s="672"/>
      <c r="AL55" s="672"/>
      <c r="AM55" s="672"/>
      <c r="AN55" s="672"/>
      <c r="AO55" s="672"/>
      <c r="AP55" s="672"/>
      <c r="AQ55" s="674"/>
    </row>
    <row r="56" spans="8:43" ht="15" hidden="1" customHeight="1" thickBot="1" x14ac:dyDescent="0.25">
      <c r="H56" s="336"/>
      <c r="I56" s="675" t="s">
        <v>521</v>
      </c>
      <c r="J56" s="676"/>
      <c r="K56" s="676"/>
      <c r="L56" s="676"/>
      <c r="M56" s="676"/>
      <c r="N56" s="676"/>
      <c r="O56" s="676"/>
      <c r="P56" s="676"/>
      <c r="Q56" s="676"/>
      <c r="R56" s="676"/>
      <c r="S56" s="677"/>
      <c r="T56" s="336"/>
      <c r="U56" s="675" t="s">
        <v>522</v>
      </c>
      <c r="V56" s="676"/>
      <c r="W56" s="676"/>
      <c r="X56" s="676"/>
      <c r="Y56" s="676"/>
      <c r="Z56" s="676"/>
      <c r="AA56" s="676"/>
      <c r="AB56" s="676"/>
      <c r="AC56" s="676"/>
      <c r="AD56" s="676"/>
      <c r="AE56" s="677"/>
      <c r="AF56" s="336"/>
      <c r="AG56" s="675" t="s">
        <v>522</v>
      </c>
      <c r="AH56" s="676"/>
      <c r="AI56" s="676"/>
      <c r="AJ56" s="676"/>
      <c r="AK56" s="676"/>
      <c r="AL56" s="676"/>
      <c r="AM56" s="676"/>
      <c r="AN56" s="676"/>
      <c r="AO56" s="676"/>
      <c r="AP56" s="676"/>
      <c r="AQ56" s="678"/>
    </row>
    <row r="57" spans="8:43" ht="15" hidden="1" customHeight="1" thickBot="1" x14ac:dyDescent="0.25">
      <c r="H57" s="336"/>
      <c r="I57" s="337" t="s">
        <v>504</v>
      </c>
      <c r="J57" s="338" t="s">
        <v>523</v>
      </c>
      <c r="K57" s="679" t="s">
        <v>524</v>
      </c>
      <c r="L57" s="680"/>
      <c r="M57" s="680"/>
      <c r="N57" s="680"/>
      <c r="O57" s="680"/>
      <c r="P57" s="680"/>
      <c r="Q57" s="680"/>
      <c r="R57" s="680"/>
      <c r="S57" s="686"/>
      <c r="T57" s="336"/>
      <c r="U57" s="337" t="s">
        <v>504</v>
      </c>
      <c r="V57" s="338" t="s">
        <v>523</v>
      </c>
      <c r="W57" s="679" t="s">
        <v>524</v>
      </c>
      <c r="X57" s="680"/>
      <c r="Y57" s="680"/>
      <c r="Z57" s="680"/>
      <c r="AA57" s="680"/>
      <c r="AB57" s="680"/>
      <c r="AC57" s="680"/>
      <c r="AD57" s="680"/>
      <c r="AE57" s="686"/>
      <c r="AF57" s="336"/>
      <c r="AG57" s="337" t="s">
        <v>504</v>
      </c>
      <c r="AH57" s="338" t="s">
        <v>525</v>
      </c>
      <c r="AI57" s="679" t="s">
        <v>526</v>
      </c>
      <c r="AJ57" s="680"/>
      <c r="AK57" s="680"/>
      <c r="AL57" s="680"/>
      <c r="AM57" s="680"/>
      <c r="AN57" s="680"/>
      <c r="AO57" s="680"/>
      <c r="AP57" s="680"/>
      <c r="AQ57" s="681"/>
    </row>
    <row r="58" spans="8:43" ht="15" hidden="1" customHeight="1" thickBot="1" x14ac:dyDescent="0.25">
      <c r="H58" s="336"/>
      <c r="I58" s="337"/>
      <c r="J58" s="339"/>
      <c r="K58" s="340"/>
      <c r="L58" s="340"/>
      <c r="M58" s="340"/>
      <c r="N58" s="340"/>
      <c r="O58" s="340"/>
      <c r="P58" s="340"/>
      <c r="Q58" s="340"/>
      <c r="R58" s="340"/>
      <c r="S58" s="341"/>
      <c r="T58" s="336"/>
      <c r="U58" s="337"/>
      <c r="V58" s="339"/>
      <c r="W58" s="340"/>
      <c r="X58" s="340"/>
      <c r="Y58" s="340"/>
      <c r="Z58" s="340"/>
      <c r="AA58" s="340"/>
      <c r="AB58" s="340"/>
      <c r="AC58" s="340"/>
      <c r="AD58" s="340"/>
      <c r="AE58" s="341"/>
      <c r="AF58" s="336"/>
      <c r="AG58" s="337"/>
      <c r="AH58" s="339"/>
      <c r="AI58" s="340"/>
      <c r="AJ58" s="340"/>
      <c r="AK58" s="340"/>
      <c r="AL58" s="340"/>
      <c r="AM58" s="340"/>
      <c r="AN58" s="340"/>
      <c r="AO58" s="340"/>
      <c r="AP58" s="340"/>
      <c r="AQ58" s="342"/>
    </row>
    <row r="59" spans="8:43" ht="15" hidden="1" customHeight="1" thickBot="1" x14ac:dyDescent="0.25">
      <c r="H59" s="336"/>
      <c r="I59" s="337"/>
      <c r="J59" s="343"/>
      <c r="K59" s="340" t="str">
        <f>IF($E$3="North","N","S")</f>
        <v>S</v>
      </c>
      <c r="L59" s="340" t="str">
        <f>IF($E$3="North","NE","SE")</f>
        <v>SE</v>
      </c>
      <c r="M59" s="340" t="str">
        <f>IF($E$3="North","E","E")</f>
        <v>E</v>
      </c>
      <c r="N59" s="340" t="str">
        <f>IF($E$3="North","SE","NE")</f>
        <v>NE</v>
      </c>
      <c r="O59" s="340" t="str">
        <f>IF($E$3="North","S","N")</f>
        <v>N</v>
      </c>
      <c r="P59" s="340" t="str">
        <f>IF($E$3="North","SW","NW")</f>
        <v>NW</v>
      </c>
      <c r="Q59" s="340" t="str">
        <f>IF($E$3="North","W","W")</f>
        <v>W</v>
      </c>
      <c r="R59" s="340" t="str">
        <f>IF($E$3="North","NW","SW")</f>
        <v>SW</v>
      </c>
      <c r="S59" s="344" t="s">
        <v>533</v>
      </c>
      <c r="T59" s="336"/>
      <c r="U59" s="337"/>
      <c r="V59" s="343"/>
      <c r="W59" s="340" t="str">
        <f>IF($E$3="North","N","S")</f>
        <v>S</v>
      </c>
      <c r="X59" s="340" t="str">
        <f>IF($E$3="North","NE","SE")</f>
        <v>SE</v>
      </c>
      <c r="Y59" s="340" t="str">
        <f>IF($E$3="North","E","E")</f>
        <v>E</v>
      </c>
      <c r="Z59" s="340" t="str">
        <f>IF($E$3="North","SE","NE")</f>
        <v>NE</v>
      </c>
      <c r="AA59" s="340" t="str">
        <f>IF($E$3="North","S","N")</f>
        <v>N</v>
      </c>
      <c r="AB59" s="340" t="str">
        <f>IF($E$3="North","SW","NW")</f>
        <v>NW</v>
      </c>
      <c r="AC59" s="340" t="str">
        <f>IF($E$3="North","W","W")</f>
        <v>W</v>
      </c>
      <c r="AD59" s="340" t="str">
        <f>IF($E$3="North","NW","SW")</f>
        <v>SW</v>
      </c>
      <c r="AE59" s="344" t="s">
        <v>533</v>
      </c>
      <c r="AF59" s="336"/>
      <c r="AG59" s="337"/>
      <c r="AH59" s="343"/>
      <c r="AI59" s="338" t="str">
        <f>K59</f>
        <v>S</v>
      </c>
      <c r="AJ59" s="338" t="str">
        <f t="shared" ref="AJ59:AP59" si="16">L59</f>
        <v>SE</v>
      </c>
      <c r="AK59" s="338" t="str">
        <f t="shared" si="16"/>
        <v>E</v>
      </c>
      <c r="AL59" s="338" t="str">
        <f t="shared" si="16"/>
        <v>NE</v>
      </c>
      <c r="AM59" s="338" t="str">
        <f t="shared" si="16"/>
        <v>N</v>
      </c>
      <c r="AN59" s="338" t="str">
        <f t="shared" si="16"/>
        <v>NW</v>
      </c>
      <c r="AO59" s="338" t="str">
        <f t="shared" si="16"/>
        <v>W</v>
      </c>
      <c r="AP59" s="338" t="str">
        <f t="shared" si="16"/>
        <v>SW</v>
      </c>
      <c r="AQ59" s="345" t="s">
        <v>533</v>
      </c>
    </row>
    <row r="60" spans="8:43" ht="15" hidden="1" customHeight="1" thickBot="1" x14ac:dyDescent="0.25">
      <c r="H60" s="336" t="str">
        <f>IF(I60=$C$3,J60,"")</f>
        <v/>
      </c>
      <c r="I60" s="682" t="s">
        <v>534</v>
      </c>
      <c r="J60" s="346" t="s">
        <v>1040</v>
      </c>
      <c r="K60" s="346">
        <v>0.49</v>
      </c>
      <c r="L60" s="346">
        <v>0.46</v>
      </c>
      <c r="M60" s="346">
        <v>0.49</v>
      </c>
      <c r="N60" s="346">
        <v>0.5</v>
      </c>
      <c r="O60" s="346">
        <v>0.5</v>
      </c>
      <c r="P60" s="346">
        <v>0.52</v>
      </c>
      <c r="Q60" s="346">
        <v>0.52</v>
      </c>
      <c r="R60" s="346">
        <v>0.48</v>
      </c>
      <c r="S60" s="347">
        <v>0.5</v>
      </c>
      <c r="T60" s="336" t="str">
        <f>IF(U60=$C$3,V60,"")</f>
        <v/>
      </c>
      <c r="U60" s="682" t="s">
        <v>534</v>
      </c>
      <c r="V60" s="346" t="s">
        <v>1041</v>
      </c>
      <c r="W60" s="346">
        <v>0.23</v>
      </c>
      <c r="X60" s="346">
        <v>0.23</v>
      </c>
      <c r="Y60" s="346">
        <v>0.18</v>
      </c>
      <c r="Z60" s="346">
        <v>0.22</v>
      </c>
      <c r="AA60" s="346">
        <v>0.23</v>
      </c>
      <c r="AB60" s="346">
        <v>0.2</v>
      </c>
      <c r="AC60" s="346">
        <v>0.18</v>
      </c>
      <c r="AD60" s="346">
        <v>0.21</v>
      </c>
      <c r="AE60" s="347">
        <v>0.21</v>
      </c>
      <c r="AF60" s="336" t="str">
        <f>IF(AG60=$C$3,AH60,"")</f>
        <v/>
      </c>
      <c r="AG60" s="682" t="s">
        <v>534</v>
      </c>
      <c r="AH60" s="346" t="s">
        <v>1042</v>
      </c>
      <c r="AI60" s="346">
        <v>0.72</v>
      </c>
      <c r="AJ60" s="346">
        <v>0.69</v>
      </c>
      <c r="AK60" s="346">
        <v>0.67</v>
      </c>
      <c r="AL60" s="346">
        <v>0.72</v>
      </c>
      <c r="AM60" s="346">
        <v>0.74</v>
      </c>
      <c r="AN60" s="346">
        <v>0.73</v>
      </c>
      <c r="AO60" s="346">
        <v>0.7</v>
      </c>
      <c r="AP60" s="346">
        <v>0.7</v>
      </c>
      <c r="AQ60" s="348">
        <v>0.71</v>
      </c>
    </row>
    <row r="61" spans="8:43" ht="15" hidden="1" customHeight="1" thickBot="1" x14ac:dyDescent="0.25">
      <c r="H61" s="336" t="str">
        <f>IF(I60=$C$3,J61,"")</f>
        <v/>
      </c>
      <c r="I61" s="683"/>
      <c r="J61" s="349" t="s">
        <v>1043</v>
      </c>
      <c r="K61" s="349">
        <v>0.44</v>
      </c>
      <c r="L61" s="349">
        <v>0.39</v>
      </c>
      <c r="M61" s="349">
        <v>0.39</v>
      </c>
      <c r="N61" s="349">
        <v>0.4</v>
      </c>
      <c r="O61" s="349">
        <v>0.46</v>
      </c>
      <c r="P61" s="349">
        <v>0.43</v>
      </c>
      <c r="Q61" s="349">
        <v>0.41</v>
      </c>
      <c r="R61" s="349">
        <v>0.41</v>
      </c>
      <c r="S61" s="350">
        <v>0.42</v>
      </c>
      <c r="T61" s="336" t="str">
        <f>IF(U60=$C$3,V61,"")</f>
        <v/>
      </c>
      <c r="U61" s="683"/>
      <c r="V61" s="349" t="s">
        <v>1044</v>
      </c>
      <c r="W61" s="349">
        <v>0.21</v>
      </c>
      <c r="X61" s="349">
        <v>0.19</v>
      </c>
      <c r="Y61" s="349">
        <v>0.15</v>
      </c>
      <c r="Z61" s="349">
        <v>0.18</v>
      </c>
      <c r="AA61" s="349">
        <v>0.22</v>
      </c>
      <c r="AB61" s="349">
        <v>0.17</v>
      </c>
      <c r="AC61" s="349">
        <v>0.15</v>
      </c>
      <c r="AD61" s="349">
        <v>0.18</v>
      </c>
      <c r="AE61" s="350">
        <v>0.18</v>
      </c>
      <c r="AF61" s="336" t="str">
        <f>IF(AG60=$C$3,AH61,"")</f>
        <v/>
      </c>
      <c r="AG61" s="683"/>
      <c r="AH61" s="349" t="s">
        <v>1045</v>
      </c>
      <c r="AI61" s="349">
        <v>0.65</v>
      </c>
      <c r="AJ61" s="349">
        <v>0.59</v>
      </c>
      <c r="AK61" s="349">
        <v>0.54</v>
      </c>
      <c r="AL61" s="349">
        <v>0.57999999999999996</v>
      </c>
      <c r="AM61" s="349">
        <v>0.68</v>
      </c>
      <c r="AN61" s="349">
        <v>0.6</v>
      </c>
      <c r="AO61" s="349">
        <v>0.56000000000000005</v>
      </c>
      <c r="AP61" s="349">
        <v>0.6</v>
      </c>
      <c r="AQ61" s="351">
        <v>0.6</v>
      </c>
    </row>
    <row r="62" spans="8:43" ht="15" hidden="1" customHeight="1" thickBot="1" x14ac:dyDescent="0.25">
      <c r="H62" s="336" t="str">
        <f>IF(I60=$C$3,J62,"")</f>
        <v/>
      </c>
      <c r="I62" s="683"/>
      <c r="J62" s="346" t="s">
        <v>1046</v>
      </c>
      <c r="K62" s="346">
        <v>0.39</v>
      </c>
      <c r="L62" s="346">
        <v>0.34</v>
      </c>
      <c r="M62" s="346">
        <v>0.32</v>
      </c>
      <c r="N62" s="346">
        <v>0.33</v>
      </c>
      <c r="O62" s="346">
        <v>0.39</v>
      </c>
      <c r="P62" s="346">
        <v>0.36</v>
      </c>
      <c r="Q62" s="346">
        <v>0.34</v>
      </c>
      <c r="R62" s="346">
        <v>0.35</v>
      </c>
      <c r="S62" s="347">
        <v>0.35</v>
      </c>
      <c r="T62" s="336" t="str">
        <f>IF(U60=$C$3,V62,"")</f>
        <v/>
      </c>
      <c r="U62" s="683"/>
      <c r="V62" s="346" t="s">
        <v>1047</v>
      </c>
      <c r="W62" s="346">
        <v>0.19</v>
      </c>
      <c r="X62" s="346">
        <v>0.16</v>
      </c>
      <c r="Y62" s="346">
        <v>0.12</v>
      </c>
      <c r="Z62" s="346">
        <v>0.15</v>
      </c>
      <c r="AA62" s="346">
        <v>0.19</v>
      </c>
      <c r="AB62" s="346">
        <v>0.14000000000000001</v>
      </c>
      <c r="AC62" s="346">
        <v>0.12</v>
      </c>
      <c r="AD62" s="346">
        <v>0.15</v>
      </c>
      <c r="AE62" s="347">
        <v>0.15</v>
      </c>
      <c r="AF62" s="336" t="str">
        <f>IF(AG60=$C$3,AH62,"")</f>
        <v/>
      </c>
      <c r="AG62" s="683"/>
      <c r="AH62" s="346" t="s">
        <v>1048</v>
      </c>
      <c r="AI62" s="346">
        <v>0.57999999999999996</v>
      </c>
      <c r="AJ62" s="346">
        <v>0.5</v>
      </c>
      <c r="AK62" s="346">
        <v>0.45</v>
      </c>
      <c r="AL62" s="346">
        <v>0.48</v>
      </c>
      <c r="AM62" s="346">
        <v>0.57999999999999996</v>
      </c>
      <c r="AN62" s="346">
        <v>0.51</v>
      </c>
      <c r="AO62" s="346">
        <v>0.47</v>
      </c>
      <c r="AP62" s="346">
        <v>0.51</v>
      </c>
      <c r="AQ62" s="348">
        <v>0.51</v>
      </c>
    </row>
    <row r="63" spans="8:43" ht="15" hidden="1" customHeight="1" thickBot="1" x14ac:dyDescent="0.25">
      <c r="H63" s="336" t="str">
        <f>IF(I60=$C$3,J63,"")</f>
        <v/>
      </c>
      <c r="I63" s="684"/>
      <c r="J63" s="349" t="s">
        <v>1049</v>
      </c>
      <c r="K63" s="349">
        <v>0.35</v>
      </c>
      <c r="L63" s="349">
        <v>0.28999999999999998</v>
      </c>
      <c r="M63" s="349">
        <v>0.27</v>
      </c>
      <c r="N63" s="349">
        <v>0.28000000000000003</v>
      </c>
      <c r="O63" s="349">
        <v>0.33</v>
      </c>
      <c r="P63" s="349">
        <v>0.31</v>
      </c>
      <c r="Q63" s="349">
        <v>0.28000000000000003</v>
      </c>
      <c r="R63" s="349">
        <v>0.3</v>
      </c>
      <c r="S63" s="350">
        <v>0.3</v>
      </c>
      <c r="T63" s="336" t="str">
        <f>IF(U60=$C$3,V63,"")</f>
        <v/>
      </c>
      <c r="U63" s="684"/>
      <c r="V63" s="349" t="s">
        <v>1050</v>
      </c>
      <c r="W63" s="349">
        <v>0.16</v>
      </c>
      <c r="X63" s="349">
        <v>0.14000000000000001</v>
      </c>
      <c r="Y63" s="349">
        <v>0.11</v>
      </c>
      <c r="Z63" s="349">
        <v>0.12</v>
      </c>
      <c r="AA63" s="349">
        <v>0.16</v>
      </c>
      <c r="AB63" s="349">
        <v>0.12</v>
      </c>
      <c r="AC63" s="349">
        <v>0.11</v>
      </c>
      <c r="AD63" s="349">
        <v>0.13</v>
      </c>
      <c r="AE63" s="350">
        <v>0.13</v>
      </c>
      <c r="AF63" s="336" t="str">
        <f>IF(AG60=$C$3,AH63,"")</f>
        <v/>
      </c>
      <c r="AG63" s="684"/>
      <c r="AH63" s="349" t="s">
        <v>1051</v>
      </c>
      <c r="AI63" s="349">
        <v>0.51</v>
      </c>
      <c r="AJ63" s="349">
        <v>0.43</v>
      </c>
      <c r="AK63" s="349">
        <v>0.38</v>
      </c>
      <c r="AL63" s="349">
        <v>0.41</v>
      </c>
      <c r="AM63" s="349">
        <v>0.5</v>
      </c>
      <c r="AN63" s="349">
        <v>0.43</v>
      </c>
      <c r="AO63" s="349">
        <v>0.39</v>
      </c>
      <c r="AP63" s="349">
        <v>0.44</v>
      </c>
      <c r="AQ63" s="351">
        <v>0.44</v>
      </c>
    </row>
    <row r="64" spans="8:43" ht="15" hidden="1" customHeight="1" thickBot="1" x14ac:dyDescent="0.25">
      <c r="H64" s="336" t="str">
        <f>IF(I64=$C$3,J64,"")</f>
        <v>Dh=H/1</v>
      </c>
      <c r="I64" s="682" t="s">
        <v>535</v>
      </c>
      <c r="J64" s="346" t="s">
        <v>1040</v>
      </c>
      <c r="K64" s="346">
        <v>0.47</v>
      </c>
      <c r="L64" s="346">
        <v>0.44</v>
      </c>
      <c r="M64" s="346">
        <v>0.47</v>
      </c>
      <c r="N64" s="346">
        <v>0.51</v>
      </c>
      <c r="O64" s="346">
        <v>0.51</v>
      </c>
      <c r="P64" s="346">
        <v>0.52</v>
      </c>
      <c r="Q64" s="346">
        <v>0.49</v>
      </c>
      <c r="R64" s="346">
        <v>0.47</v>
      </c>
      <c r="S64" s="347">
        <v>0.48</v>
      </c>
      <c r="T64" s="336" t="str">
        <f>IF(U64=$C$3,V64,"")</f>
        <v>Dv=W/1</v>
      </c>
      <c r="U64" s="682" t="s">
        <v>535</v>
      </c>
      <c r="V64" s="346" t="s">
        <v>1041</v>
      </c>
      <c r="W64" s="346">
        <v>0.21</v>
      </c>
      <c r="X64" s="346">
        <v>0.24</v>
      </c>
      <c r="Y64" s="346">
        <v>0.2</v>
      </c>
      <c r="Z64" s="346">
        <v>0.2</v>
      </c>
      <c r="AA64" s="346">
        <v>0.23</v>
      </c>
      <c r="AB64" s="346">
        <v>0.18</v>
      </c>
      <c r="AC64" s="346">
        <v>0.2</v>
      </c>
      <c r="AD64" s="346">
        <v>0.21</v>
      </c>
      <c r="AE64" s="347">
        <v>0.21</v>
      </c>
      <c r="AF64" s="336" t="str">
        <f>IF(AG64=$C$3,AH64,"")</f>
        <v>Dh=H/1 &amp;  Dv=W/1</v>
      </c>
      <c r="AG64" s="682" t="s">
        <v>535</v>
      </c>
      <c r="AH64" s="346" t="s">
        <v>1052</v>
      </c>
      <c r="AI64" s="346">
        <v>0.69</v>
      </c>
      <c r="AJ64" s="346">
        <v>0.69</v>
      </c>
      <c r="AK64" s="346">
        <v>0.67</v>
      </c>
      <c r="AL64" s="346">
        <v>0.71</v>
      </c>
      <c r="AM64" s="346">
        <v>0.74</v>
      </c>
      <c r="AN64" s="346">
        <v>0.7</v>
      </c>
      <c r="AO64" s="346">
        <v>0.7</v>
      </c>
      <c r="AP64" s="346">
        <v>0.68</v>
      </c>
      <c r="AQ64" s="348">
        <v>0.7</v>
      </c>
    </row>
    <row r="65" spans="8:43" ht="15" hidden="1" customHeight="1" thickBot="1" x14ac:dyDescent="0.25">
      <c r="H65" s="336" t="str">
        <f>IF(I64=$C$3,J65,"")</f>
        <v>Dh=H/2</v>
      </c>
      <c r="I65" s="683"/>
      <c r="J65" s="349" t="s">
        <v>1043</v>
      </c>
      <c r="K65" s="349">
        <v>0.42</v>
      </c>
      <c r="L65" s="349">
        <v>0.38</v>
      </c>
      <c r="M65" s="349">
        <v>0.38</v>
      </c>
      <c r="N65" s="349">
        <v>0.4</v>
      </c>
      <c r="O65" s="349">
        <v>0.43</v>
      </c>
      <c r="P65" s="349">
        <v>0.42</v>
      </c>
      <c r="Q65" s="349">
        <v>0.41</v>
      </c>
      <c r="R65" s="349">
        <v>0.41</v>
      </c>
      <c r="S65" s="350">
        <v>0.4</v>
      </c>
      <c r="T65" s="336" t="str">
        <f>IF(U64=$C$3,V65,"")</f>
        <v>Dv=W/2</v>
      </c>
      <c r="U65" s="683"/>
      <c r="V65" s="349" t="s">
        <v>1044</v>
      </c>
      <c r="W65" s="349">
        <v>0.19</v>
      </c>
      <c r="X65" s="349">
        <v>0.21</v>
      </c>
      <c r="Y65" s="349">
        <v>0.16</v>
      </c>
      <c r="Z65" s="349">
        <v>0.16</v>
      </c>
      <c r="AA65" s="349">
        <v>0.21</v>
      </c>
      <c r="AB65" s="349">
        <v>0.15</v>
      </c>
      <c r="AC65" s="349">
        <v>0.17</v>
      </c>
      <c r="AD65" s="349">
        <v>0.19</v>
      </c>
      <c r="AE65" s="350">
        <v>0.18</v>
      </c>
      <c r="AF65" s="336" t="str">
        <f>IF(AG64=$C$3,AH65,"")</f>
        <v>Dh=H/2 &amp;  Dv=W/2</v>
      </c>
      <c r="AG65" s="683"/>
      <c r="AH65" s="349" t="s">
        <v>1045</v>
      </c>
      <c r="AI65" s="349">
        <v>0.6</v>
      </c>
      <c r="AJ65" s="349">
        <v>0.59</v>
      </c>
      <c r="AK65" s="349">
        <v>0.54</v>
      </c>
      <c r="AL65" s="349">
        <v>0.56000000000000005</v>
      </c>
      <c r="AM65" s="349">
        <v>0.64</v>
      </c>
      <c r="AN65" s="349">
        <v>0.56999999999999995</v>
      </c>
      <c r="AO65" s="349">
        <v>0.59</v>
      </c>
      <c r="AP65" s="349">
        <v>0.6</v>
      </c>
      <c r="AQ65" s="351">
        <v>0.59</v>
      </c>
    </row>
    <row r="66" spans="8:43" ht="15" hidden="1" customHeight="1" thickBot="1" x14ac:dyDescent="0.25">
      <c r="H66" s="336" t="str">
        <f>IF(I64=$C$3,J66,"")</f>
        <v>Dh=H/3</v>
      </c>
      <c r="I66" s="683"/>
      <c r="J66" s="346" t="s">
        <v>1046</v>
      </c>
      <c r="K66" s="346">
        <v>0.36</v>
      </c>
      <c r="L66" s="346">
        <v>0.33</v>
      </c>
      <c r="M66" s="346">
        <v>0.31</v>
      </c>
      <c r="N66" s="346">
        <v>0.32</v>
      </c>
      <c r="O66" s="346">
        <v>0.35</v>
      </c>
      <c r="P66" s="346">
        <v>0.35</v>
      </c>
      <c r="Q66" s="346">
        <v>0.34</v>
      </c>
      <c r="R66" s="346">
        <v>0.35</v>
      </c>
      <c r="S66" s="347">
        <v>0.34</v>
      </c>
      <c r="T66" s="336" t="str">
        <f>IF(U64=$C$3,V66,"")</f>
        <v>Dv=W/3</v>
      </c>
      <c r="U66" s="683"/>
      <c r="V66" s="346" t="s">
        <v>1047</v>
      </c>
      <c r="W66" s="346">
        <v>0.17</v>
      </c>
      <c r="X66" s="346">
        <v>0.18</v>
      </c>
      <c r="Y66" s="346">
        <v>0.14000000000000001</v>
      </c>
      <c r="Z66" s="346">
        <v>0.13</v>
      </c>
      <c r="AA66" s="346">
        <v>0.17</v>
      </c>
      <c r="AB66" s="346">
        <v>0.14000000000000001</v>
      </c>
      <c r="AC66" s="346">
        <v>0.15</v>
      </c>
      <c r="AD66" s="346">
        <v>0.16</v>
      </c>
      <c r="AE66" s="347">
        <v>0.15</v>
      </c>
      <c r="AF66" s="336" t="str">
        <f>IF(AG64=$C$3,AH66,"")</f>
        <v>Dh=H/3 &amp;  Dv=W/3</v>
      </c>
      <c r="AG66" s="683"/>
      <c r="AH66" s="346" t="s">
        <v>1048</v>
      </c>
      <c r="AI66" s="346">
        <v>0.53</v>
      </c>
      <c r="AJ66" s="346">
        <v>0.51</v>
      </c>
      <c r="AK66" s="346">
        <v>0.45</v>
      </c>
      <c r="AL66" s="346">
        <v>0.45</v>
      </c>
      <c r="AM66" s="346">
        <v>0.53</v>
      </c>
      <c r="AN66" s="346">
        <v>0.49</v>
      </c>
      <c r="AO66" s="346">
        <v>0.5</v>
      </c>
      <c r="AP66" s="346">
        <v>0.52</v>
      </c>
      <c r="AQ66" s="348">
        <v>0.5</v>
      </c>
    </row>
    <row r="67" spans="8:43" ht="15" hidden="1" customHeight="1" thickBot="1" x14ac:dyDescent="0.25">
      <c r="H67" s="336" t="str">
        <f>IF(I64=$C$3,J67,"")</f>
        <v>Dh=H/4</v>
      </c>
      <c r="I67" s="684"/>
      <c r="J67" s="349" t="s">
        <v>1049</v>
      </c>
      <c r="K67" s="349">
        <v>0.32</v>
      </c>
      <c r="L67" s="349">
        <v>0.28999999999999998</v>
      </c>
      <c r="M67" s="349">
        <v>0.26</v>
      </c>
      <c r="N67" s="349">
        <v>0.27</v>
      </c>
      <c r="O67" s="349">
        <v>0.3</v>
      </c>
      <c r="P67" s="349">
        <v>0.3</v>
      </c>
      <c r="Q67" s="349">
        <v>0.3</v>
      </c>
      <c r="R67" s="349">
        <v>0.32</v>
      </c>
      <c r="S67" s="350">
        <v>0.28999999999999998</v>
      </c>
      <c r="T67" s="336" t="str">
        <f>IF(U64=$C$3,V67,"")</f>
        <v>Dv=W/4</v>
      </c>
      <c r="U67" s="684"/>
      <c r="V67" s="349" t="s">
        <v>1050</v>
      </c>
      <c r="W67" s="349">
        <v>0.15</v>
      </c>
      <c r="X67" s="349">
        <v>0.16</v>
      </c>
      <c r="Y67" s="349">
        <v>0.12</v>
      </c>
      <c r="Z67" s="349">
        <v>0.11</v>
      </c>
      <c r="AA67" s="349">
        <v>0.15</v>
      </c>
      <c r="AB67" s="349">
        <v>0.12</v>
      </c>
      <c r="AC67" s="349">
        <v>0.13</v>
      </c>
      <c r="AD67" s="349">
        <v>0.15</v>
      </c>
      <c r="AE67" s="350">
        <v>0.13</v>
      </c>
      <c r="AF67" s="336" t="str">
        <f>IF(AG64=$C$3,AH67,"")</f>
        <v>Dh=H/4 &amp;  Dv=W/4</v>
      </c>
      <c r="AG67" s="684"/>
      <c r="AH67" s="349" t="s">
        <v>1051</v>
      </c>
      <c r="AI67" s="349">
        <v>0.47</v>
      </c>
      <c r="AJ67" s="349">
        <v>0.45</v>
      </c>
      <c r="AK67" s="349">
        <v>0.39</v>
      </c>
      <c r="AL67" s="349">
        <v>0.38</v>
      </c>
      <c r="AM67" s="349">
        <v>0.45</v>
      </c>
      <c r="AN67" s="349">
        <v>0.42</v>
      </c>
      <c r="AO67" s="349">
        <v>0.43</v>
      </c>
      <c r="AP67" s="349">
        <v>0.46</v>
      </c>
      <c r="AQ67" s="351">
        <v>0.43</v>
      </c>
    </row>
    <row r="68" spans="8:43" ht="15" hidden="1" customHeight="1" thickBot="1" x14ac:dyDescent="0.25">
      <c r="H68" s="336" t="str">
        <f>IF(I68=$C$3,J68,"")</f>
        <v/>
      </c>
      <c r="I68" s="682" t="s">
        <v>536</v>
      </c>
      <c r="J68" s="346" t="s">
        <v>1040</v>
      </c>
      <c r="K68" s="346">
        <v>0.47</v>
      </c>
      <c r="L68" s="346">
        <v>0.44</v>
      </c>
      <c r="M68" s="346">
        <v>0.47</v>
      </c>
      <c r="N68" s="346">
        <v>0.5</v>
      </c>
      <c r="O68" s="346">
        <v>0.51</v>
      </c>
      <c r="P68" s="346">
        <v>0.52</v>
      </c>
      <c r="Q68" s="346">
        <v>0.5</v>
      </c>
      <c r="R68" s="346">
        <v>0.46</v>
      </c>
      <c r="S68" s="347">
        <v>0.48</v>
      </c>
      <c r="T68" s="336" t="str">
        <f>IF(U68=$C$3,V68,"")</f>
        <v/>
      </c>
      <c r="U68" s="682" t="s">
        <v>536</v>
      </c>
      <c r="V68" s="346" t="s">
        <v>1041</v>
      </c>
      <c r="W68" s="346">
        <v>0.22</v>
      </c>
      <c r="X68" s="346">
        <v>0.25</v>
      </c>
      <c r="Y68" s="346">
        <v>0.2</v>
      </c>
      <c r="Z68" s="346">
        <v>0.21</v>
      </c>
      <c r="AA68" s="346">
        <v>0.24</v>
      </c>
      <c r="AB68" s="346">
        <v>0.19</v>
      </c>
      <c r="AC68" s="346">
        <v>0.2</v>
      </c>
      <c r="AD68" s="346">
        <v>0.22</v>
      </c>
      <c r="AE68" s="347">
        <v>0.21</v>
      </c>
      <c r="AF68" s="336" t="str">
        <f>IF(AG68=$C$3,AH68,"")</f>
        <v/>
      </c>
      <c r="AG68" s="682" t="s">
        <v>536</v>
      </c>
      <c r="AH68" s="346" t="s">
        <v>1052</v>
      </c>
      <c r="AI68" s="346">
        <v>0.69</v>
      </c>
      <c r="AJ68" s="346">
        <v>0.69</v>
      </c>
      <c r="AK68" s="346">
        <v>0.68</v>
      </c>
      <c r="AL68" s="346">
        <v>0.71</v>
      </c>
      <c r="AM68" s="346">
        <v>0.75</v>
      </c>
      <c r="AN68" s="346">
        <v>0.71</v>
      </c>
      <c r="AO68" s="346">
        <v>0.7</v>
      </c>
      <c r="AP68" s="346">
        <v>0.69</v>
      </c>
      <c r="AQ68" s="348">
        <v>0.7</v>
      </c>
    </row>
    <row r="69" spans="8:43" ht="15" hidden="1" customHeight="1" thickBot="1" x14ac:dyDescent="0.25">
      <c r="H69" s="336" t="str">
        <f>IF(I68=$C$3,J69,"")</f>
        <v/>
      </c>
      <c r="I69" s="683"/>
      <c r="J69" s="349" t="s">
        <v>1043</v>
      </c>
      <c r="K69" s="349">
        <v>0.41</v>
      </c>
      <c r="L69" s="349">
        <v>0.38</v>
      </c>
      <c r="M69" s="349">
        <v>0.37</v>
      </c>
      <c r="N69" s="349">
        <v>0.39</v>
      </c>
      <c r="O69" s="349">
        <v>0.41</v>
      </c>
      <c r="P69" s="349">
        <v>0.41</v>
      </c>
      <c r="Q69" s="349">
        <v>0.4</v>
      </c>
      <c r="R69" s="349">
        <v>0.41</v>
      </c>
      <c r="S69" s="350">
        <v>0.4</v>
      </c>
      <c r="T69" s="336" t="str">
        <f>IF(U68=$C$3,V69,"")</f>
        <v/>
      </c>
      <c r="U69" s="683"/>
      <c r="V69" s="349" t="s">
        <v>1044</v>
      </c>
      <c r="W69" s="349">
        <v>0.19</v>
      </c>
      <c r="X69" s="349">
        <v>0.21</v>
      </c>
      <c r="Y69" s="349">
        <v>0.16</v>
      </c>
      <c r="Z69" s="349">
        <v>0.17</v>
      </c>
      <c r="AA69" s="349">
        <v>0.2</v>
      </c>
      <c r="AB69" s="349">
        <v>0.16</v>
      </c>
      <c r="AC69" s="349">
        <v>0.17</v>
      </c>
      <c r="AD69" s="349">
        <v>0.19</v>
      </c>
      <c r="AE69" s="350">
        <v>0.18</v>
      </c>
      <c r="AF69" s="336" t="str">
        <f>IF(AG68=$C$3,AH69,"")</f>
        <v/>
      </c>
      <c r="AG69" s="683"/>
      <c r="AH69" s="349" t="s">
        <v>1045</v>
      </c>
      <c r="AI69" s="349">
        <v>0.61</v>
      </c>
      <c r="AJ69" s="349">
        <v>0.59</v>
      </c>
      <c r="AK69" s="349">
        <v>0.54</v>
      </c>
      <c r="AL69" s="349">
        <v>0.56000000000000005</v>
      </c>
      <c r="AM69" s="349">
        <v>0.62</v>
      </c>
      <c r="AN69" s="349">
        <v>0.56999999999999995</v>
      </c>
      <c r="AO69" s="349">
        <v>0.56999999999999995</v>
      </c>
      <c r="AP69" s="349">
        <v>0.6</v>
      </c>
      <c r="AQ69" s="351">
        <v>0.57999999999999996</v>
      </c>
    </row>
    <row r="70" spans="8:43" ht="15" hidden="1" customHeight="1" thickBot="1" x14ac:dyDescent="0.25">
      <c r="H70" s="336" t="str">
        <f>IF(I68=$C$3,J70,"")</f>
        <v/>
      </c>
      <c r="I70" s="683"/>
      <c r="J70" s="346" t="s">
        <v>1046</v>
      </c>
      <c r="K70" s="346">
        <v>0.36</v>
      </c>
      <c r="L70" s="346">
        <v>0.33</v>
      </c>
      <c r="M70" s="346">
        <v>0.31</v>
      </c>
      <c r="N70" s="346">
        <v>0.32</v>
      </c>
      <c r="O70" s="346">
        <v>0.34</v>
      </c>
      <c r="P70" s="346">
        <v>0.34</v>
      </c>
      <c r="Q70" s="346">
        <v>0.34</v>
      </c>
      <c r="R70" s="346">
        <v>0.35</v>
      </c>
      <c r="S70" s="347">
        <v>0.33</v>
      </c>
      <c r="T70" s="336" t="str">
        <f>IF(U68=$C$3,V70,"")</f>
        <v/>
      </c>
      <c r="U70" s="683"/>
      <c r="V70" s="346" t="s">
        <v>1047</v>
      </c>
      <c r="W70" s="346">
        <v>0.17</v>
      </c>
      <c r="X70" s="346">
        <v>0.18</v>
      </c>
      <c r="Y70" s="346">
        <v>0.13</v>
      </c>
      <c r="Z70" s="346">
        <v>0.14000000000000001</v>
      </c>
      <c r="AA70" s="346">
        <v>0.17</v>
      </c>
      <c r="AB70" s="346">
        <v>0.14000000000000001</v>
      </c>
      <c r="AC70" s="346">
        <v>0.14000000000000001</v>
      </c>
      <c r="AD70" s="346">
        <v>0.17</v>
      </c>
      <c r="AE70" s="347">
        <v>0.15</v>
      </c>
      <c r="AF70" s="336" t="str">
        <f>IF(AG68=$C$3,AH70,"")</f>
        <v/>
      </c>
      <c r="AG70" s="683"/>
      <c r="AH70" s="346" t="s">
        <v>1048</v>
      </c>
      <c r="AI70" s="346">
        <v>0.53</v>
      </c>
      <c r="AJ70" s="346">
        <v>0.51</v>
      </c>
      <c r="AK70" s="346">
        <v>0.44</v>
      </c>
      <c r="AL70" s="346">
        <v>0.46</v>
      </c>
      <c r="AM70" s="346">
        <v>0.51</v>
      </c>
      <c r="AN70" s="346">
        <v>0.48</v>
      </c>
      <c r="AO70" s="346">
        <v>0.48</v>
      </c>
      <c r="AP70" s="346">
        <v>0.52</v>
      </c>
      <c r="AQ70" s="348">
        <v>0.49</v>
      </c>
    </row>
    <row r="71" spans="8:43" ht="15" hidden="1" customHeight="1" thickBot="1" x14ac:dyDescent="0.25">
      <c r="H71" s="336" t="str">
        <f>IF(I68=$C$3,J71,"")</f>
        <v/>
      </c>
      <c r="I71" s="684"/>
      <c r="J71" s="349" t="s">
        <v>1049</v>
      </c>
      <c r="K71" s="349">
        <v>0.31</v>
      </c>
      <c r="L71" s="349">
        <v>0.28000000000000003</v>
      </c>
      <c r="M71" s="349">
        <v>0.26</v>
      </c>
      <c r="N71" s="349">
        <v>0.26</v>
      </c>
      <c r="O71" s="349">
        <v>0.28999999999999998</v>
      </c>
      <c r="P71" s="349">
        <v>0.28999999999999998</v>
      </c>
      <c r="Q71" s="349">
        <v>0.28000000000000003</v>
      </c>
      <c r="R71" s="349">
        <v>0.31</v>
      </c>
      <c r="S71" s="350">
        <v>0.28999999999999998</v>
      </c>
      <c r="T71" s="336" t="str">
        <f>IF(U68=$C$3,V71,"")</f>
        <v/>
      </c>
      <c r="U71" s="684"/>
      <c r="V71" s="349" t="s">
        <v>1050</v>
      </c>
      <c r="W71" s="349">
        <v>0.15</v>
      </c>
      <c r="X71" s="349">
        <v>0.15</v>
      </c>
      <c r="Y71" s="349">
        <v>0.12</v>
      </c>
      <c r="Z71" s="349">
        <v>0.11</v>
      </c>
      <c r="AA71" s="349">
        <v>0.14000000000000001</v>
      </c>
      <c r="AB71" s="349">
        <v>0.12</v>
      </c>
      <c r="AC71" s="349">
        <v>0.12</v>
      </c>
      <c r="AD71" s="349">
        <v>0.15</v>
      </c>
      <c r="AE71" s="350">
        <v>0.13</v>
      </c>
      <c r="AF71" s="336" t="str">
        <f>IF(AG68=$C$3,AH71,"")</f>
        <v/>
      </c>
      <c r="AG71" s="684"/>
      <c r="AH71" s="349" t="s">
        <v>1051</v>
      </c>
      <c r="AI71" s="349">
        <v>0.47</v>
      </c>
      <c r="AJ71" s="349">
        <v>0.44</v>
      </c>
      <c r="AK71" s="349">
        <v>0.38</v>
      </c>
      <c r="AL71" s="349">
        <v>0.38</v>
      </c>
      <c r="AM71" s="349">
        <v>0.43</v>
      </c>
      <c r="AN71" s="349">
        <v>0.41</v>
      </c>
      <c r="AO71" s="349">
        <v>0.41</v>
      </c>
      <c r="AP71" s="349">
        <v>0.46</v>
      </c>
      <c r="AQ71" s="351">
        <v>0.42</v>
      </c>
    </row>
    <row r="72" spans="8:43" ht="15" hidden="1" customHeight="1" thickBot="1" x14ac:dyDescent="0.25">
      <c r="H72" s="336" t="str">
        <f>IF(I72=$C$3,J72,"")</f>
        <v/>
      </c>
      <c r="I72" s="682" t="s">
        <v>537</v>
      </c>
      <c r="J72" s="346" t="s">
        <v>1040</v>
      </c>
      <c r="K72" s="352">
        <v>0.47</v>
      </c>
      <c r="L72" s="346">
        <v>0.43</v>
      </c>
      <c r="M72" s="346">
        <v>0.46</v>
      </c>
      <c r="N72" s="346">
        <v>0.49</v>
      </c>
      <c r="O72" s="346">
        <v>0.51</v>
      </c>
      <c r="P72" s="346">
        <v>0.51</v>
      </c>
      <c r="Q72" s="346">
        <v>0.49</v>
      </c>
      <c r="R72" s="346">
        <v>0.46</v>
      </c>
      <c r="S72" s="347">
        <v>0.48</v>
      </c>
      <c r="T72" s="336" t="str">
        <f>IF(U72=$C$3,V72,"")</f>
        <v/>
      </c>
      <c r="U72" s="682" t="s">
        <v>537</v>
      </c>
      <c r="V72" s="346" t="s">
        <v>1041</v>
      </c>
      <c r="W72" s="346">
        <v>0.21</v>
      </c>
      <c r="X72" s="346">
        <v>0.26</v>
      </c>
      <c r="Y72" s="346">
        <v>0.22</v>
      </c>
      <c r="Z72" s="346">
        <v>0.21</v>
      </c>
      <c r="AA72" s="346">
        <v>0.24</v>
      </c>
      <c r="AB72" s="346">
        <v>0.19</v>
      </c>
      <c r="AC72" s="346">
        <v>0.21</v>
      </c>
      <c r="AD72" s="346">
        <v>0.23</v>
      </c>
      <c r="AE72" s="347">
        <v>0.22</v>
      </c>
      <c r="AF72" s="336" t="str">
        <f>IF(AG72=$C$3,AH72,"")</f>
        <v/>
      </c>
      <c r="AG72" s="682" t="s">
        <v>537</v>
      </c>
      <c r="AH72" s="346" t="s">
        <v>1052</v>
      </c>
      <c r="AI72" s="346">
        <v>0.69</v>
      </c>
      <c r="AJ72" s="346">
        <v>0.69</v>
      </c>
      <c r="AK72" s="346">
        <v>0.68</v>
      </c>
      <c r="AL72" s="346">
        <v>0.71</v>
      </c>
      <c r="AM72" s="346">
        <v>0.75</v>
      </c>
      <c r="AN72" s="346">
        <v>0.7</v>
      </c>
      <c r="AO72" s="346">
        <v>0.7</v>
      </c>
      <c r="AP72" s="346">
        <v>0.69</v>
      </c>
      <c r="AQ72" s="348">
        <v>0.7</v>
      </c>
    </row>
    <row r="73" spans="8:43" ht="15" hidden="1" customHeight="1" thickBot="1" x14ac:dyDescent="0.25">
      <c r="H73" s="336" t="str">
        <f>IF(I72=$C$3,J73,"")</f>
        <v/>
      </c>
      <c r="I73" s="683"/>
      <c r="J73" s="349" t="s">
        <v>1043</v>
      </c>
      <c r="K73" s="349">
        <v>0.41</v>
      </c>
      <c r="L73" s="349">
        <v>0.37</v>
      </c>
      <c r="M73" s="349">
        <v>0.36</v>
      </c>
      <c r="N73" s="349">
        <v>0.38</v>
      </c>
      <c r="O73" s="349">
        <v>0.4</v>
      </c>
      <c r="P73" s="349">
        <v>0.4</v>
      </c>
      <c r="Q73" s="349">
        <v>0.39</v>
      </c>
      <c r="R73" s="349">
        <v>0.4</v>
      </c>
      <c r="S73" s="350">
        <v>0.39</v>
      </c>
      <c r="T73" s="336" t="str">
        <f>IF(U72=$C$3,V73,"")</f>
        <v/>
      </c>
      <c r="U73" s="683"/>
      <c r="V73" s="349" t="s">
        <v>1044</v>
      </c>
      <c r="W73" s="349">
        <v>0.19</v>
      </c>
      <c r="X73" s="349">
        <v>0.22</v>
      </c>
      <c r="Y73" s="349">
        <v>0.17</v>
      </c>
      <c r="Z73" s="349">
        <v>0.16</v>
      </c>
      <c r="AA73" s="349">
        <v>0.19</v>
      </c>
      <c r="AB73" s="349">
        <v>0.16</v>
      </c>
      <c r="AC73" s="349">
        <v>0.18</v>
      </c>
      <c r="AD73" s="349">
        <v>0.2</v>
      </c>
      <c r="AE73" s="350">
        <v>0.19</v>
      </c>
      <c r="AF73" s="336" t="str">
        <f>IF(AG72=$C$3,AH73,"")</f>
        <v/>
      </c>
      <c r="AG73" s="683"/>
      <c r="AH73" s="349" t="s">
        <v>1045</v>
      </c>
      <c r="AI73" s="349">
        <v>0.6</v>
      </c>
      <c r="AJ73" s="349">
        <v>0.59</v>
      </c>
      <c r="AK73" s="352">
        <v>0.53</v>
      </c>
      <c r="AL73" s="349">
        <v>0.55000000000000004</v>
      </c>
      <c r="AM73" s="349">
        <v>0.6</v>
      </c>
      <c r="AN73" s="349">
        <v>0.56000000000000005</v>
      </c>
      <c r="AO73" s="349">
        <v>0.56999999999999995</v>
      </c>
      <c r="AP73" s="349">
        <v>0.61</v>
      </c>
      <c r="AQ73" s="351">
        <v>0.57999999999999996</v>
      </c>
    </row>
    <row r="74" spans="8:43" ht="15" hidden="1" customHeight="1" thickBot="1" x14ac:dyDescent="0.25">
      <c r="H74" s="336" t="str">
        <f>IF(I72=$C$3,J74,"")</f>
        <v/>
      </c>
      <c r="I74" s="683"/>
      <c r="J74" s="346" t="s">
        <v>1046</v>
      </c>
      <c r="K74" s="346">
        <v>0.36</v>
      </c>
      <c r="L74" s="346">
        <v>0.32</v>
      </c>
      <c r="M74" s="346">
        <v>0.28999999999999998</v>
      </c>
      <c r="N74" s="346">
        <v>0.3</v>
      </c>
      <c r="O74" s="346">
        <v>0.33</v>
      </c>
      <c r="P74" s="346">
        <v>0.32</v>
      </c>
      <c r="Q74" s="346">
        <v>0.33</v>
      </c>
      <c r="R74" s="346">
        <v>0.35</v>
      </c>
      <c r="S74" s="347">
        <v>0.32</v>
      </c>
      <c r="T74" s="336" t="str">
        <f>IF(U72=$C$3,V74,"")</f>
        <v/>
      </c>
      <c r="U74" s="683"/>
      <c r="V74" s="346" t="s">
        <v>1047</v>
      </c>
      <c r="W74" s="346">
        <v>0.17</v>
      </c>
      <c r="X74" s="346">
        <v>0.19</v>
      </c>
      <c r="Y74" s="352">
        <v>0.14000000000000001</v>
      </c>
      <c r="Z74" s="346">
        <v>0.13</v>
      </c>
      <c r="AA74" s="346">
        <v>0.16</v>
      </c>
      <c r="AB74" s="346">
        <v>0.14000000000000001</v>
      </c>
      <c r="AC74" s="346">
        <v>0.15</v>
      </c>
      <c r="AD74" s="346">
        <v>0.17</v>
      </c>
      <c r="AE74" s="347">
        <v>0.16</v>
      </c>
      <c r="AF74" s="336" t="str">
        <f>IF(AG72=$C$3,AH74,"")</f>
        <v/>
      </c>
      <c r="AG74" s="683"/>
      <c r="AH74" s="346" t="s">
        <v>1048</v>
      </c>
      <c r="AI74" s="346">
        <v>0.53</v>
      </c>
      <c r="AJ74" s="346">
        <v>0.51</v>
      </c>
      <c r="AK74" s="346">
        <v>0.44</v>
      </c>
      <c r="AL74" s="346">
        <v>0.44</v>
      </c>
      <c r="AM74" s="346">
        <v>0.49</v>
      </c>
      <c r="AN74" s="346">
        <v>0.47</v>
      </c>
      <c r="AO74" s="346">
        <v>0.48</v>
      </c>
      <c r="AP74" s="346">
        <v>0.52</v>
      </c>
      <c r="AQ74" s="348">
        <v>0.48</v>
      </c>
    </row>
    <row r="75" spans="8:43" ht="15" hidden="1" customHeight="1" thickBot="1" x14ac:dyDescent="0.25">
      <c r="H75" s="336" t="str">
        <f>IF(I72=$C$3,J75,"")</f>
        <v/>
      </c>
      <c r="I75" s="684"/>
      <c r="J75" s="349" t="s">
        <v>1049</v>
      </c>
      <c r="K75" s="349">
        <v>0.31</v>
      </c>
      <c r="L75" s="349">
        <v>0.28000000000000003</v>
      </c>
      <c r="M75" s="349">
        <v>0.25</v>
      </c>
      <c r="N75" s="349">
        <v>0.25</v>
      </c>
      <c r="O75" s="349">
        <v>0.28000000000000003</v>
      </c>
      <c r="P75" s="349">
        <v>0.27</v>
      </c>
      <c r="Q75" s="349">
        <v>0.28000000000000003</v>
      </c>
      <c r="R75" s="349">
        <v>0.31</v>
      </c>
      <c r="S75" s="350">
        <v>0.28000000000000003</v>
      </c>
      <c r="T75" s="336" t="str">
        <f>IF(U72=$C$3,V75,"")</f>
        <v/>
      </c>
      <c r="U75" s="684"/>
      <c r="V75" s="349" t="s">
        <v>1050</v>
      </c>
      <c r="W75" s="349">
        <v>0.15</v>
      </c>
      <c r="X75" s="349">
        <v>0.16</v>
      </c>
      <c r="Y75" s="349">
        <v>0.12</v>
      </c>
      <c r="Z75" s="349">
        <v>0.11</v>
      </c>
      <c r="AA75" s="349">
        <v>0.14000000000000001</v>
      </c>
      <c r="AB75" s="349">
        <v>0.11</v>
      </c>
      <c r="AC75" s="349">
        <v>0.13</v>
      </c>
      <c r="AD75" s="349">
        <v>0.15</v>
      </c>
      <c r="AE75" s="350">
        <v>0.13</v>
      </c>
      <c r="AF75" s="336" t="str">
        <f>IF(AG72=$C$3,AH75,"")</f>
        <v/>
      </c>
      <c r="AG75" s="684"/>
      <c r="AH75" s="349" t="s">
        <v>1051</v>
      </c>
      <c r="AI75" s="349">
        <v>0.47</v>
      </c>
      <c r="AJ75" s="349">
        <v>0.44</v>
      </c>
      <c r="AK75" s="349">
        <v>0.37</v>
      </c>
      <c r="AL75" s="349">
        <v>0.36</v>
      </c>
      <c r="AM75" s="349">
        <v>0.41</v>
      </c>
      <c r="AN75" s="349">
        <v>0.39</v>
      </c>
      <c r="AO75" s="349">
        <v>0.41</v>
      </c>
      <c r="AP75" s="349">
        <v>0.46</v>
      </c>
      <c r="AQ75" s="351">
        <v>0.41</v>
      </c>
    </row>
    <row r="76" spans="8:43" ht="15" hidden="1" customHeight="1" thickBot="1" x14ac:dyDescent="0.25">
      <c r="H76" s="336" t="str">
        <f>IF(I76=$C$3,J76,"")</f>
        <v/>
      </c>
      <c r="I76" s="682" t="s">
        <v>538</v>
      </c>
      <c r="J76" s="346" t="s">
        <v>1040</v>
      </c>
      <c r="K76" s="346">
        <v>0.46</v>
      </c>
      <c r="L76" s="346">
        <v>0.39</v>
      </c>
      <c r="M76" s="346">
        <v>0.4</v>
      </c>
      <c r="N76" s="346">
        <v>0.43</v>
      </c>
      <c r="O76" s="346">
        <v>0.46</v>
      </c>
      <c r="P76" s="346">
        <v>0.46</v>
      </c>
      <c r="Q76" s="346">
        <v>0.45</v>
      </c>
      <c r="R76" s="346">
        <v>0.44</v>
      </c>
      <c r="S76" s="347">
        <v>0.44</v>
      </c>
      <c r="T76" s="336" t="str">
        <f>IF(U76=$C$3,V76,"")</f>
        <v/>
      </c>
      <c r="U76" s="682" t="s">
        <v>538</v>
      </c>
      <c r="V76" s="346" t="s">
        <v>1041</v>
      </c>
      <c r="W76" s="346">
        <v>0.23</v>
      </c>
      <c r="X76" s="346">
        <v>0.28000000000000003</v>
      </c>
      <c r="Y76" s="346">
        <v>0.24</v>
      </c>
      <c r="Z76" s="346">
        <v>0.24</v>
      </c>
      <c r="AA76" s="346">
        <v>0.25</v>
      </c>
      <c r="AB76" s="346">
        <v>0.23</v>
      </c>
      <c r="AC76" s="346">
        <v>0.22</v>
      </c>
      <c r="AD76" s="346">
        <v>0.24</v>
      </c>
      <c r="AE76" s="347">
        <v>0.24</v>
      </c>
      <c r="AF76" s="336" t="str">
        <f>IF(AG76=$C$3,AH76,"")</f>
        <v/>
      </c>
      <c r="AG76" s="682" t="s">
        <v>538</v>
      </c>
      <c r="AH76" s="346" t="s">
        <v>1052</v>
      </c>
      <c r="AI76" s="346">
        <v>0.69</v>
      </c>
      <c r="AJ76" s="346">
        <v>0.68</v>
      </c>
      <c r="AK76" s="346">
        <v>0.64</v>
      </c>
      <c r="AL76" s="346">
        <v>0.68</v>
      </c>
      <c r="AM76" s="346">
        <v>0.71</v>
      </c>
      <c r="AN76" s="346">
        <v>0.69</v>
      </c>
      <c r="AO76" s="346">
        <v>0.68</v>
      </c>
      <c r="AP76" s="346">
        <v>0.68</v>
      </c>
      <c r="AQ76" s="348">
        <v>0.68</v>
      </c>
    </row>
    <row r="77" spans="8:43" ht="15" hidden="1" customHeight="1" thickBot="1" x14ac:dyDescent="0.25">
      <c r="H77" s="336" t="str">
        <f>IF(I76=$C$3,J77,"")</f>
        <v/>
      </c>
      <c r="I77" s="683"/>
      <c r="J77" s="349" t="s">
        <v>1043</v>
      </c>
      <c r="K77" s="349">
        <v>0.4</v>
      </c>
      <c r="L77" s="349">
        <v>0.34</v>
      </c>
      <c r="M77" s="349">
        <v>0.31</v>
      </c>
      <c r="N77" s="349">
        <v>0.33</v>
      </c>
      <c r="O77" s="349">
        <v>0.36</v>
      </c>
      <c r="P77" s="349">
        <v>0.36</v>
      </c>
      <c r="Q77" s="349">
        <v>0.37</v>
      </c>
      <c r="R77" s="349">
        <v>0.39</v>
      </c>
      <c r="S77" s="350">
        <v>0.36</v>
      </c>
      <c r="T77" s="336" t="str">
        <f>IF(U76=$C$3,V77,"")</f>
        <v/>
      </c>
      <c r="U77" s="683"/>
      <c r="V77" s="349" t="s">
        <v>1044</v>
      </c>
      <c r="W77" s="349">
        <v>0.2</v>
      </c>
      <c r="X77" s="349">
        <v>0.23</v>
      </c>
      <c r="Y77" s="349">
        <v>0.19</v>
      </c>
      <c r="Z77" s="349">
        <v>0.17</v>
      </c>
      <c r="AA77" s="349">
        <v>0.2</v>
      </c>
      <c r="AB77" s="349">
        <v>0.18</v>
      </c>
      <c r="AC77" s="349">
        <v>0.19</v>
      </c>
      <c r="AD77" s="349">
        <v>0.21</v>
      </c>
      <c r="AE77" s="350">
        <v>0.2</v>
      </c>
      <c r="AF77" s="336" t="str">
        <f>IF(AG76=$C$3,AH77,"")</f>
        <v/>
      </c>
      <c r="AG77" s="683"/>
      <c r="AH77" s="349" t="s">
        <v>1045</v>
      </c>
      <c r="AI77" s="349">
        <v>0.61</v>
      </c>
      <c r="AJ77" s="349">
        <v>0.56999999999999995</v>
      </c>
      <c r="AK77" s="349">
        <v>0.5</v>
      </c>
      <c r="AL77" s="349">
        <v>0.5</v>
      </c>
      <c r="AM77" s="349">
        <v>0.56000000000000005</v>
      </c>
      <c r="AN77" s="349">
        <v>0.54</v>
      </c>
      <c r="AO77" s="349">
        <v>0.56000000000000005</v>
      </c>
      <c r="AP77" s="349">
        <v>0.59</v>
      </c>
      <c r="AQ77" s="351">
        <v>0.55000000000000004</v>
      </c>
    </row>
    <row r="78" spans="8:43" ht="15" hidden="1" customHeight="1" thickBot="1" x14ac:dyDescent="0.25">
      <c r="H78" s="336" t="str">
        <f>IF(I76=$C$3,J78,"")</f>
        <v/>
      </c>
      <c r="I78" s="683"/>
      <c r="J78" s="346" t="s">
        <v>1046</v>
      </c>
      <c r="K78" s="346">
        <v>0.35</v>
      </c>
      <c r="L78" s="346">
        <v>0.28999999999999998</v>
      </c>
      <c r="M78" s="346">
        <v>0.25</v>
      </c>
      <c r="N78" s="346">
        <v>0.26</v>
      </c>
      <c r="O78" s="346">
        <v>0.28999999999999998</v>
      </c>
      <c r="P78" s="346">
        <v>0.28999999999999998</v>
      </c>
      <c r="Q78" s="346">
        <v>0.3</v>
      </c>
      <c r="R78" s="346">
        <v>0.33</v>
      </c>
      <c r="S78" s="347">
        <v>0.3</v>
      </c>
      <c r="T78" s="336" t="str">
        <f>IF(U76=$C$3,V78,"")</f>
        <v/>
      </c>
      <c r="U78" s="683"/>
      <c r="V78" s="346" t="s">
        <v>1047</v>
      </c>
      <c r="W78" s="346">
        <v>0.18</v>
      </c>
      <c r="X78" s="346">
        <v>0.19</v>
      </c>
      <c r="Y78" s="346">
        <v>0.15</v>
      </c>
      <c r="Z78" s="346">
        <v>0.14000000000000001</v>
      </c>
      <c r="AA78" s="346">
        <v>0.16</v>
      </c>
      <c r="AB78" s="346">
        <v>0.15</v>
      </c>
      <c r="AC78" s="346">
        <v>0.16</v>
      </c>
      <c r="AD78" s="346">
        <v>0.17</v>
      </c>
      <c r="AE78" s="347">
        <v>0.16</v>
      </c>
      <c r="AF78" s="336" t="str">
        <f>IF(AG76=$C$3,AH78,"")</f>
        <v/>
      </c>
      <c r="AG78" s="683"/>
      <c r="AH78" s="346" t="s">
        <v>1048</v>
      </c>
      <c r="AI78" s="346">
        <v>0.53</v>
      </c>
      <c r="AJ78" s="346">
        <v>0.49</v>
      </c>
      <c r="AK78" s="346">
        <v>0.41</v>
      </c>
      <c r="AL78" s="346">
        <v>0.4</v>
      </c>
      <c r="AM78" s="346">
        <v>0.45</v>
      </c>
      <c r="AN78" s="346">
        <v>0.44</v>
      </c>
      <c r="AO78" s="346">
        <v>0.47</v>
      </c>
      <c r="AP78" s="346">
        <v>0.51</v>
      </c>
      <c r="AQ78" s="348">
        <v>0.46</v>
      </c>
    </row>
    <row r="79" spans="8:43" ht="15" hidden="1" customHeight="1" thickBot="1" x14ac:dyDescent="0.25">
      <c r="H79" s="336" t="str">
        <f>IF(I76=$C$3,J79,"")</f>
        <v/>
      </c>
      <c r="I79" s="684"/>
      <c r="J79" s="349" t="s">
        <v>1049</v>
      </c>
      <c r="K79" s="349">
        <v>0.31</v>
      </c>
      <c r="L79" s="349">
        <v>0.25</v>
      </c>
      <c r="M79" s="349">
        <v>0.21</v>
      </c>
      <c r="N79" s="349">
        <v>0.21</v>
      </c>
      <c r="O79" s="349">
        <v>0.23</v>
      </c>
      <c r="P79" s="349">
        <v>0.24</v>
      </c>
      <c r="Q79" s="349">
        <v>0.26</v>
      </c>
      <c r="R79" s="349">
        <v>0.28999999999999998</v>
      </c>
      <c r="S79" s="350">
        <v>0.25</v>
      </c>
      <c r="T79" s="336" t="str">
        <f>IF(U76=$C$3,V79,"")</f>
        <v/>
      </c>
      <c r="U79" s="684"/>
      <c r="V79" s="349" t="s">
        <v>1050</v>
      </c>
      <c r="W79" s="349">
        <v>0.16</v>
      </c>
      <c r="X79" s="349">
        <v>0.16</v>
      </c>
      <c r="Y79" s="349">
        <v>0.13</v>
      </c>
      <c r="Z79" s="349">
        <v>0.11</v>
      </c>
      <c r="AA79" s="349">
        <v>0.14000000000000001</v>
      </c>
      <c r="AB79" s="349">
        <v>0.13</v>
      </c>
      <c r="AC79" s="349">
        <v>0.14000000000000001</v>
      </c>
      <c r="AD79" s="349">
        <v>0.15</v>
      </c>
      <c r="AE79" s="350">
        <v>0.14000000000000001</v>
      </c>
      <c r="AF79" s="336" t="str">
        <f>IF(AG76=$C$3,AH79,"")</f>
        <v/>
      </c>
      <c r="AG79" s="684"/>
      <c r="AH79" s="349" t="s">
        <v>1051</v>
      </c>
      <c r="AI79" s="349">
        <v>0.47</v>
      </c>
      <c r="AJ79" s="349">
        <v>0.42</v>
      </c>
      <c r="AK79" s="349">
        <v>0.35</v>
      </c>
      <c r="AL79" s="349">
        <v>0.32</v>
      </c>
      <c r="AM79" s="349">
        <v>0.37</v>
      </c>
      <c r="AN79" s="349">
        <v>0.37</v>
      </c>
      <c r="AO79" s="349">
        <v>0.4</v>
      </c>
      <c r="AP79" s="349">
        <v>0.45</v>
      </c>
      <c r="AQ79" s="351">
        <v>0.39</v>
      </c>
    </row>
    <row r="80" spans="8:43" ht="15" hidden="1" customHeight="1" thickBot="1" x14ac:dyDescent="0.25">
      <c r="H80" s="336" t="str">
        <f>IF(I80=$C$3,J80,"")</f>
        <v/>
      </c>
      <c r="I80" s="682" t="s">
        <v>539</v>
      </c>
      <c r="J80" s="346" t="s">
        <v>1040</v>
      </c>
      <c r="K80" s="346">
        <v>0.33</v>
      </c>
      <c r="L80" s="346">
        <v>0.3</v>
      </c>
      <c r="M80" s="346">
        <v>0.34</v>
      </c>
      <c r="N80" s="346">
        <v>0.38</v>
      </c>
      <c r="O80" s="346">
        <v>0.4</v>
      </c>
      <c r="P80" s="346">
        <v>0.39</v>
      </c>
      <c r="Q80" s="346">
        <v>0.36</v>
      </c>
      <c r="R80" s="346">
        <v>0.32</v>
      </c>
      <c r="S80" s="347">
        <v>0.35</v>
      </c>
      <c r="T80" s="336" t="str">
        <f>IF(U80=$C$3,V80,"")</f>
        <v/>
      </c>
      <c r="U80" s="682" t="s">
        <v>539</v>
      </c>
      <c r="V80" s="346" t="s">
        <v>1041</v>
      </c>
      <c r="W80" s="346">
        <v>0.26</v>
      </c>
      <c r="X80" s="346">
        <v>0.3</v>
      </c>
      <c r="Y80" s="346">
        <v>0.27</v>
      </c>
      <c r="Z80" s="346">
        <v>0.27</v>
      </c>
      <c r="AA80" s="346">
        <v>0.27</v>
      </c>
      <c r="AB80" s="346">
        <v>0.26</v>
      </c>
      <c r="AC80" s="346">
        <v>0.27</v>
      </c>
      <c r="AD80" s="346">
        <v>0.28000000000000003</v>
      </c>
      <c r="AE80" s="347">
        <v>0.27</v>
      </c>
      <c r="AF80" s="336" t="str">
        <f>IF(AG80=$C$3,AH80,"")</f>
        <v/>
      </c>
      <c r="AG80" s="682" t="s">
        <v>539</v>
      </c>
      <c r="AH80" s="346" t="s">
        <v>1052</v>
      </c>
      <c r="AI80" s="346">
        <v>0.62</v>
      </c>
      <c r="AJ80" s="346">
        <v>0.63</v>
      </c>
      <c r="AK80" s="346">
        <v>0.63</v>
      </c>
      <c r="AL80" s="346">
        <v>0.66</v>
      </c>
      <c r="AM80" s="346">
        <v>0.68</v>
      </c>
      <c r="AN80" s="346">
        <v>0.66</v>
      </c>
      <c r="AO80" s="346">
        <v>0.65</v>
      </c>
      <c r="AP80" s="346">
        <v>0.62</v>
      </c>
      <c r="AQ80" s="348">
        <v>0.64</v>
      </c>
    </row>
    <row r="81" spans="8:43" ht="15" hidden="1" customHeight="1" thickBot="1" x14ac:dyDescent="0.25">
      <c r="H81" s="336" t="str">
        <f>IF(I80=$C$3,J81,"")</f>
        <v/>
      </c>
      <c r="I81" s="683"/>
      <c r="J81" s="349" t="s">
        <v>1043</v>
      </c>
      <c r="K81" s="349">
        <v>0.24</v>
      </c>
      <c r="L81" s="349">
        <v>0.23</v>
      </c>
      <c r="M81" s="349">
        <v>0.24</v>
      </c>
      <c r="N81" s="349">
        <v>0.26</v>
      </c>
      <c r="O81" s="349">
        <v>0.28000000000000003</v>
      </c>
      <c r="P81" s="349">
        <v>0.26</v>
      </c>
      <c r="Q81" s="349">
        <v>0.25</v>
      </c>
      <c r="R81" s="349">
        <v>0.24</v>
      </c>
      <c r="S81" s="350">
        <v>0.25</v>
      </c>
      <c r="T81" s="336" t="str">
        <f>IF(U80=$C$3,V81,"")</f>
        <v/>
      </c>
      <c r="U81" s="683"/>
      <c r="V81" s="349" t="s">
        <v>1044</v>
      </c>
      <c r="W81" s="349">
        <v>0.2</v>
      </c>
      <c r="X81" s="349">
        <v>0.22</v>
      </c>
      <c r="Y81" s="349">
        <v>0.2</v>
      </c>
      <c r="Z81" s="349">
        <v>0.18</v>
      </c>
      <c r="AA81" s="349">
        <v>0.2</v>
      </c>
      <c r="AB81" s="349">
        <v>0.19</v>
      </c>
      <c r="AC81" s="349">
        <v>0.21</v>
      </c>
      <c r="AD81" s="349">
        <v>0.21</v>
      </c>
      <c r="AE81" s="350">
        <v>0.2</v>
      </c>
      <c r="AF81" s="336" t="str">
        <f>IF(AG80=$C$3,AH81,"")</f>
        <v/>
      </c>
      <c r="AG81" s="683"/>
      <c r="AH81" s="349" t="s">
        <v>1045</v>
      </c>
      <c r="AI81" s="349">
        <v>0.53</v>
      </c>
      <c r="AJ81" s="349">
        <v>0.51</v>
      </c>
      <c r="AK81" s="349">
        <v>0.48</v>
      </c>
      <c r="AL81" s="349">
        <v>0.48</v>
      </c>
      <c r="AM81" s="349">
        <v>0.51</v>
      </c>
      <c r="AN81" s="349">
        <v>0.49</v>
      </c>
      <c r="AO81" s="349">
        <v>0.51</v>
      </c>
      <c r="AP81" s="349">
        <v>0.53</v>
      </c>
      <c r="AQ81" s="351">
        <v>0.5</v>
      </c>
    </row>
    <row r="82" spans="8:43" ht="15" hidden="1" customHeight="1" thickBot="1" x14ac:dyDescent="0.25">
      <c r="H82" s="336" t="str">
        <f>IF(I80=$C$3,J82,"")</f>
        <v/>
      </c>
      <c r="I82" s="683"/>
      <c r="J82" s="346" t="s">
        <v>1046</v>
      </c>
      <c r="K82" s="346">
        <v>0.18</v>
      </c>
      <c r="L82" s="346">
        <v>0.18</v>
      </c>
      <c r="M82" s="346">
        <v>0.18</v>
      </c>
      <c r="N82" s="346">
        <v>0.19</v>
      </c>
      <c r="O82" s="346">
        <v>0.2</v>
      </c>
      <c r="P82" s="346">
        <v>0.19</v>
      </c>
      <c r="Q82" s="346">
        <v>0.19</v>
      </c>
      <c r="R82" s="346">
        <v>0.19</v>
      </c>
      <c r="S82" s="347">
        <v>0.19</v>
      </c>
      <c r="T82" s="336" t="str">
        <f>IF(U80=$C$3,V82,"")</f>
        <v/>
      </c>
      <c r="U82" s="683"/>
      <c r="V82" s="346" t="s">
        <v>1047</v>
      </c>
      <c r="W82" s="346">
        <v>0.16</v>
      </c>
      <c r="X82" s="346">
        <v>0.17</v>
      </c>
      <c r="Y82" s="346">
        <v>0.16</v>
      </c>
      <c r="Z82" s="346">
        <v>0.14000000000000001</v>
      </c>
      <c r="AA82" s="346">
        <v>0.15</v>
      </c>
      <c r="AB82" s="346">
        <v>0.15</v>
      </c>
      <c r="AC82" s="346">
        <v>0.16</v>
      </c>
      <c r="AD82" s="346">
        <v>0.16</v>
      </c>
      <c r="AE82" s="347">
        <v>0.16</v>
      </c>
      <c r="AF82" s="336" t="str">
        <f>IF(AG80=$C$3,AH82,"")</f>
        <v/>
      </c>
      <c r="AG82" s="683"/>
      <c r="AH82" s="346" t="s">
        <v>1048</v>
      </c>
      <c r="AI82" s="346">
        <v>0.43</v>
      </c>
      <c r="AJ82" s="346">
        <v>0.42</v>
      </c>
      <c r="AK82" s="346">
        <v>0.38</v>
      </c>
      <c r="AL82" s="346">
        <v>0.37</v>
      </c>
      <c r="AM82" s="346">
        <v>0.39</v>
      </c>
      <c r="AN82" s="346">
        <v>0.38</v>
      </c>
      <c r="AO82" s="346">
        <v>0.41</v>
      </c>
      <c r="AP82" s="346">
        <v>0.43</v>
      </c>
      <c r="AQ82" s="348">
        <v>0.4</v>
      </c>
    </row>
    <row r="83" spans="8:43" ht="15" hidden="1" customHeight="1" thickBot="1" x14ac:dyDescent="0.25">
      <c r="H83" s="353" t="str">
        <f>IF(I80=$C$3,J83,"")</f>
        <v/>
      </c>
      <c r="I83" s="685"/>
      <c r="J83" s="354" t="s">
        <v>1049</v>
      </c>
      <c r="K83" s="354">
        <v>0.15</v>
      </c>
      <c r="L83" s="354">
        <v>0.14000000000000001</v>
      </c>
      <c r="M83" s="354">
        <v>0.14000000000000001</v>
      </c>
      <c r="N83" s="354">
        <v>0.15</v>
      </c>
      <c r="O83" s="354">
        <v>0.16</v>
      </c>
      <c r="P83" s="354">
        <v>0.15</v>
      </c>
      <c r="Q83" s="354">
        <v>0.15</v>
      </c>
      <c r="R83" s="354">
        <v>0.15</v>
      </c>
      <c r="S83" s="355">
        <v>0.15</v>
      </c>
      <c r="T83" s="353" t="str">
        <f>IF(U80=$C$3,V83,"")</f>
        <v/>
      </c>
      <c r="U83" s="685"/>
      <c r="V83" s="354" t="s">
        <v>1050</v>
      </c>
      <c r="W83" s="354">
        <v>0.13</v>
      </c>
      <c r="X83" s="354">
        <v>0.14000000000000001</v>
      </c>
      <c r="Y83" s="354">
        <v>0.13</v>
      </c>
      <c r="Z83" s="354">
        <v>0.11</v>
      </c>
      <c r="AA83" s="354">
        <v>0.12</v>
      </c>
      <c r="AB83" s="354">
        <v>0.12</v>
      </c>
      <c r="AC83" s="354">
        <v>0.13</v>
      </c>
      <c r="AD83" s="354">
        <v>0.13</v>
      </c>
      <c r="AE83" s="355">
        <v>0.13</v>
      </c>
      <c r="AF83" s="353" t="str">
        <f>IF(AG80=$C$3,AH83,"")</f>
        <v/>
      </c>
      <c r="AG83" s="684"/>
      <c r="AH83" s="349" t="s">
        <v>1051</v>
      </c>
      <c r="AI83" s="349">
        <v>0.36</v>
      </c>
      <c r="AJ83" s="349">
        <v>0.34</v>
      </c>
      <c r="AK83" s="349">
        <v>0.31</v>
      </c>
      <c r="AL83" s="349">
        <v>0.28999999999999998</v>
      </c>
      <c r="AM83" s="349">
        <v>0.31</v>
      </c>
      <c r="AN83" s="349">
        <v>0.3</v>
      </c>
      <c r="AO83" s="349">
        <v>0.34</v>
      </c>
      <c r="AP83" s="349">
        <v>0.36</v>
      </c>
      <c r="AQ83" s="351">
        <v>0.33</v>
      </c>
    </row>
  </sheetData>
  <sheetProtection algorithmName="SHA-512" hashValue="T+UWhv2d10gyhKnFO+YRQY/eB/ngc/OIz+3v+ydMpGmnRC2BphLh6yj8D2fZsksAi0Foai+ELIH3J79hphlHdQ==" saltValue="5M2DbcaUqt7fn9iH/8Wq1w==" spinCount="100000" sheet="1" objects="1" scenarios="1"/>
  <mergeCells count="72">
    <mergeCell ref="AP4:AP5"/>
    <mergeCell ref="AQ4:AT4"/>
    <mergeCell ref="AU4:AV4"/>
    <mergeCell ref="AW4:AW5"/>
    <mergeCell ref="U14:Z14"/>
    <mergeCell ref="AF14:AK14"/>
    <mergeCell ref="AQ14:AV14"/>
    <mergeCell ref="AF4:AI4"/>
    <mergeCell ref="AJ4:AK4"/>
    <mergeCell ref="AL4:AL5"/>
    <mergeCell ref="AN4:AN5"/>
    <mergeCell ref="AO4:AO5"/>
    <mergeCell ref="Y4:Z4"/>
    <mergeCell ref="AA4:AA5"/>
    <mergeCell ref="AC4:AC5"/>
    <mergeCell ref="AD4:AD5"/>
    <mergeCell ref="J14:O14"/>
    <mergeCell ref="R4:R5"/>
    <mergeCell ref="S4:S5"/>
    <mergeCell ref="T4:T5"/>
    <mergeCell ref="U4:X4"/>
    <mergeCell ref="AC2:AL2"/>
    <mergeCell ref="I4:I5"/>
    <mergeCell ref="H4:H5"/>
    <mergeCell ref="G4:G5"/>
    <mergeCell ref="J4:M4"/>
    <mergeCell ref="N4:O4"/>
    <mergeCell ref="AE4:AE5"/>
    <mergeCell ref="P4:P5"/>
    <mergeCell ref="U68:U71"/>
    <mergeCell ref="AG68:AG71"/>
    <mergeCell ref="I72:I75"/>
    <mergeCell ref="U72:U75"/>
    <mergeCell ref="AG72:AG75"/>
    <mergeCell ref="AI57:AQ57"/>
    <mergeCell ref="I60:I63"/>
    <mergeCell ref="U60:U63"/>
    <mergeCell ref="AG60:AG63"/>
    <mergeCell ref="I80:I83"/>
    <mergeCell ref="U80:U83"/>
    <mergeCell ref="AG80:AG83"/>
    <mergeCell ref="I64:I67"/>
    <mergeCell ref="U64:U67"/>
    <mergeCell ref="AG64:AG67"/>
    <mergeCell ref="I68:I71"/>
    <mergeCell ref="I76:I79"/>
    <mergeCell ref="U76:U79"/>
    <mergeCell ref="AG76:AG79"/>
    <mergeCell ref="K57:S57"/>
    <mergeCell ref="W57:AE57"/>
    <mergeCell ref="I55:S55"/>
    <mergeCell ref="U55:AE55"/>
    <mergeCell ref="AG55:AQ55"/>
    <mergeCell ref="I56:S56"/>
    <mergeCell ref="U56:AE56"/>
    <mergeCell ref="AG56:AQ56"/>
    <mergeCell ref="B1:F1"/>
    <mergeCell ref="G1:P1"/>
    <mergeCell ref="AN2:AW2"/>
    <mergeCell ref="G2:P2"/>
    <mergeCell ref="I54:S54"/>
    <mergeCell ref="U54:AE54"/>
    <mergeCell ref="AG54:AQ54"/>
    <mergeCell ref="B2:F2"/>
    <mergeCell ref="AN3:AW3"/>
    <mergeCell ref="AN1:AW1"/>
    <mergeCell ref="AC1:AL1"/>
    <mergeCell ref="R1:AA1"/>
    <mergeCell ref="G3:P3"/>
    <mergeCell ref="R3:AA3"/>
    <mergeCell ref="AC3:AL3"/>
    <mergeCell ref="R2:AA2"/>
  </mergeCells>
  <conditionalFormatting sqref="H6:H8 H10 H12:H13">
    <cfRule type="beginsWith" dxfId="113" priority="19" operator="beginsWith" text="Which">
      <formula>LEFT(H6,LEN("Which"))="Which"</formula>
    </cfRule>
  </conditionalFormatting>
  <conditionalFormatting sqref="J6:J13 L6:L13 N6:N13">
    <cfRule type="beginsWith" dxfId="112" priority="15" operator="beginsWith" text="Select">
      <formula>LEFT(J6,LEN("Select"))="Select"</formula>
    </cfRule>
  </conditionalFormatting>
  <conditionalFormatting sqref="S6:S13">
    <cfRule type="beginsWith" dxfId="111" priority="8" operator="beginsWith" text="Which">
      <formula>LEFT(S6,LEN("Which"))="Which"</formula>
    </cfRule>
  </conditionalFormatting>
  <conditionalFormatting sqref="U6:U13 W6:W13 Y6:Y13">
    <cfRule type="beginsWith" dxfId="110" priority="7" operator="beginsWith" text="Select">
      <formula>LEFT(U6,LEN("Select"))="Select"</formula>
    </cfRule>
  </conditionalFormatting>
  <conditionalFormatting sqref="AD6:AD13">
    <cfRule type="beginsWith" dxfId="109" priority="6" operator="beginsWith" text="Which">
      <formula>LEFT(AD6,LEN("Which"))="Which"</formula>
    </cfRule>
  </conditionalFormatting>
  <conditionalFormatting sqref="AF6:AF13 AH6:AH13 AJ6:AJ13">
    <cfRule type="beginsWith" dxfId="108" priority="5" operator="beginsWith" text="Select">
      <formula>LEFT(AF6,LEN("Select"))="Select"</formula>
    </cfRule>
  </conditionalFormatting>
  <conditionalFormatting sqref="AO6:AO13">
    <cfRule type="beginsWith" dxfId="107" priority="4" operator="beginsWith" text="Which">
      <formula>LEFT(AO6,LEN("Which"))="Which"</formula>
    </cfRule>
  </conditionalFormatting>
  <conditionalFormatting sqref="AQ6:AQ13 AS6:AS13 AU6:AU13">
    <cfRule type="beginsWith" dxfId="106" priority="3" operator="beginsWith" text="Select">
      <formula>LEFT(AQ6,LEN("Select"))="Select"</formula>
    </cfRule>
  </conditionalFormatting>
  <conditionalFormatting sqref="H9">
    <cfRule type="beginsWith" dxfId="105" priority="2" operator="beginsWith" text="Which">
      <formula>LEFT(H9,LEN("Which"))="Which"</formula>
    </cfRule>
  </conditionalFormatting>
  <conditionalFormatting sqref="H11">
    <cfRule type="beginsWith" dxfId="104" priority="1" operator="beginsWith" text="Which">
      <formula>LEFT(H11,LEN("Which"))="Which"</formula>
    </cfRule>
  </conditionalFormatting>
  <dataValidations count="6">
    <dataValidation type="list" allowBlank="1" showInputMessage="1" showErrorMessage="1" sqref="C3">
      <formula1>latitudelist</formula1>
    </dataValidation>
    <dataValidation type="list" allowBlank="1" showInputMessage="1" showErrorMessage="1" sqref="E3">
      <formula1>hemispherelist</formula1>
    </dataValidation>
    <dataValidation type="list" allowBlank="1" showInputMessage="1" showErrorMessage="1" sqref="AD6:AD13 AO6:AO13 S6:S13 H6:H13">
      <formula1>windoworientationlist</formula1>
    </dataValidation>
    <dataValidation type="list" allowBlank="1" showInputMessage="1" showErrorMessage="1" sqref="J6:J13 AF6:AF13 U6:U13 AQ6:AQ13">
      <formula1>HorizontalOverhanglist</formula1>
    </dataValidation>
    <dataValidation type="list" allowBlank="1" showInputMessage="1" showErrorMessage="1" sqref="L6:L13 AH6:AH13 W6:W13 AS6:AS13">
      <formula1>Verticaloverhanglist</formula1>
    </dataValidation>
    <dataValidation type="list" allowBlank="1" showInputMessage="1" showErrorMessage="1" sqref="AJ6:AJ13 N6:N13 Y6:Y13 AU6:AU13">
      <formula1>Combinedoverhanglist</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499984740745262"/>
  </sheetPr>
  <dimension ref="A1:AH21"/>
  <sheetViews>
    <sheetView showGridLines="0" showRowColHeaders="0" zoomScaleNormal="100" workbookViewId="0">
      <selection activeCell="Q10" sqref="Q10"/>
    </sheetView>
  </sheetViews>
  <sheetFormatPr defaultColWidth="9.109375" defaultRowHeight="14.4" zeroHeight="1" x14ac:dyDescent="0.3"/>
  <cols>
    <col min="1" max="1" width="2.6640625" style="9" customWidth="1"/>
    <col min="2" max="2" width="13.44140625" style="119" bestFit="1" customWidth="1"/>
    <col min="3" max="3" width="9.5546875" style="120" customWidth="1"/>
    <col min="4" max="4" width="6.88671875" style="120" bestFit="1" customWidth="1"/>
    <col min="5" max="5" width="14.33203125" style="120" customWidth="1"/>
    <col min="6" max="6" width="9.109375" style="120"/>
    <col min="7" max="7" width="14.6640625" style="9" customWidth="1"/>
    <col min="8" max="8" width="42" style="121" hidden="1" customWidth="1"/>
    <col min="9" max="9" width="12.88671875" style="122" hidden="1" customWidth="1"/>
    <col min="10" max="10" width="1.5546875" style="120" customWidth="1"/>
    <col min="11" max="11" width="10.44140625" style="120" customWidth="1"/>
    <col min="12" max="12" width="9.6640625" style="120" hidden="1" customWidth="1"/>
    <col min="13" max="13" width="0" style="120" hidden="1" customWidth="1"/>
    <col min="14" max="14" width="10.6640625" style="119" customWidth="1"/>
    <col min="15" max="15" width="14.109375" style="120" customWidth="1"/>
    <col min="16" max="16" width="15.6640625" style="120" customWidth="1"/>
    <col min="17" max="17" width="20.109375" style="9" customWidth="1"/>
    <col min="18" max="18" width="3.109375" style="9" customWidth="1"/>
    <col min="19" max="19" width="13.44140625" style="119" bestFit="1" customWidth="1"/>
    <col min="20" max="20" width="9.5546875" style="120" customWidth="1"/>
    <col min="21" max="21" width="6.88671875" style="120" bestFit="1" customWidth="1"/>
    <col min="22" max="22" width="14.33203125" style="120" customWidth="1"/>
    <col min="23" max="23" width="9.109375" style="120"/>
    <col min="24" max="24" width="14.6640625" style="9" customWidth="1"/>
    <col min="25" max="25" width="42" style="121" hidden="1" customWidth="1"/>
    <col min="26" max="26" width="12.88671875" style="122" hidden="1" customWidth="1"/>
    <col min="27" max="27" width="1.5546875" style="120" customWidth="1"/>
    <col min="28" max="28" width="10.44140625" style="120" customWidth="1"/>
    <col min="29" max="29" width="9.6640625" style="120" hidden="1" customWidth="1"/>
    <col min="30" max="30" width="0" style="120" hidden="1" customWidth="1"/>
    <col min="31" max="31" width="10.6640625" style="119" customWidth="1"/>
    <col min="32" max="32" width="14.109375" style="120" customWidth="1"/>
    <col min="33" max="33" width="15.6640625" style="120" customWidth="1"/>
    <col min="34" max="34" width="20.109375" style="9" customWidth="1"/>
    <col min="35" max="16384" width="9.109375" style="9"/>
  </cols>
  <sheetData>
    <row r="1" spans="1:34" s="31" customFormat="1" ht="15" x14ac:dyDescent="0.25">
      <c r="B1" s="406"/>
      <c r="C1" s="408"/>
      <c r="D1" s="408"/>
      <c r="E1" s="408"/>
      <c r="F1" s="408"/>
      <c r="H1" s="409"/>
      <c r="I1" s="410"/>
      <c r="J1" s="408"/>
      <c r="K1" s="408"/>
      <c r="L1" s="408"/>
      <c r="M1" s="408"/>
      <c r="N1" s="406"/>
      <c r="O1" s="408"/>
      <c r="P1" s="408"/>
      <c r="S1" s="406"/>
      <c r="T1" s="408"/>
      <c r="U1" s="408"/>
      <c r="V1" s="408"/>
      <c r="W1" s="408"/>
      <c r="Y1" s="409"/>
      <c r="Z1" s="410"/>
      <c r="AA1" s="408"/>
      <c r="AB1" s="408"/>
      <c r="AC1" s="408"/>
      <c r="AD1" s="408"/>
      <c r="AE1" s="406"/>
      <c r="AF1" s="408"/>
      <c r="AG1" s="408"/>
    </row>
    <row r="2" spans="1:34" ht="23.25" x14ac:dyDescent="0.25">
      <c r="A2" s="31"/>
      <c r="B2" s="391" t="s">
        <v>1053</v>
      </c>
      <c r="C2" s="392"/>
      <c r="D2" s="392"/>
      <c r="E2" s="392"/>
      <c r="F2" s="392"/>
      <c r="G2" s="393"/>
      <c r="H2" s="394"/>
      <c r="I2" s="395"/>
      <c r="J2" s="392"/>
      <c r="K2" s="392"/>
      <c r="L2" s="392"/>
      <c r="M2" s="392"/>
      <c r="N2" s="396"/>
      <c r="O2" s="392"/>
      <c r="P2" s="392"/>
      <c r="Q2" s="393"/>
      <c r="R2" s="31"/>
      <c r="S2" s="391"/>
      <c r="T2" s="392"/>
      <c r="U2" s="392"/>
      <c r="V2" s="392"/>
      <c r="W2" s="392"/>
      <c r="X2" s="393"/>
      <c r="Y2" s="394"/>
      <c r="Z2" s="395"/>
      <c r="AA2" s="392"/>
      <c r="AB2" s="392"/>
      <c r="AC2" s="392"/>
      <c r="AD2" s="392"/>
      <c r="AE2" s="396"/>
      <c r="AF2" s="392"/>
      <c r="AG2" s="392"/>
      <c r="AH2" s="393"/>
    </row>
    <row r="3" spans="1:34" ht="23.25" x14ac:dyDescent="0.25">
      <c r="A3" s="31"/>
      <c r="B3" s="396"/>
      <c r="C3" s="392"/>
      <c r="D3" s="392"/>
      <c r="E3" s="392"/>
      <c r="F3" s="392"/>
      <c r="G3" s="393"/>
      <c r="H3" s="394"/>
      <c r="I3" s="395"/>
      <c r="J3" s="392"/>
      <c r="K3" s="392"/>
      <c r="L3" s="392"/>
      <c r="M3" s="392"/>
      <c r="N3" s="396"/>
      <c r="O3" s="392"/>
      <c r="P3" s="392"/>
      <c r="Q3" s="393"/>
      <c r="R3" s="31"/>
      <c r="S3" s="396"/>
      <c r="T3" s="392"/>
      <c r="U3" s="392"/>
      <c r="V3" s="392"/>
      <c r="W3" s="392"/>
      <c r="X3" s="393"/>
      <c r="Y3" s="394"/>
      <c r="Z3" s="395"/>
      <c r="AA3" s="392"/>
      <c r="AB3" s="392"/>
      <c r="AC3" s="392"/>
      <c r="AD3" s="392"/>
      <c r="AE3" s="396"/>
      <c r="AF3" s="392"/>
      <c r="AG3" s="392"/>
      <c r="AH3" s="393"/>
    </row>
    <row r="4" spans="1:34" x14ac:dyDescent="0.3">
      <c r="A4" s="31"/>
      <c r="B4" s="705" t="s">
        <v>1038</v>
      </c>
      <c r="C4" s="705"/>
      <c r="D4" s="705"/>
      <c r="E4" s="705"/>
      <c r="F4" s="705"/>
      <c r="G4" s="705"/>
      <c r="H4" s="705"/>
      <c r="I4" s="705"/>
      <c r="J4" s="705"/>
      <c r="K4" s="705"/>
      <c r="L4" s="705"/>
      <c r="M4" s="705"/>
      <c r="N4" s="705"/>
      <c r="O4" s="705"/>
      <c r="P4" s="705"/>
      <c r="Q4" s="705"/>
      <c r="R4" s="31"/>
      <c r="S4" s="705" t="s">
        <v>1039</v>
      </c>
      <c r="T4" s="705"/>
      <c r="U4" s="705"/>
      <c r="V4" s="705"/>
      <c r="W4" s="705"/>
      <c r="X4" s="705"/>
      <c r="Y4" s="705"/>
      <c r="Z4" s="705"/>
      <c r="AA4" s="705"/>
      <c r="AB4" s="705"/>
      <c r="AC4" s="705"/>
      <c r="AD4" s="705"/>
      <c r="AE4" s="705"/>
      <c r="AF4" s="705"/>
      <c r="AG4" s="705"/>
      <c r="AH4" s="705"/>
    </row>
    <row r="5" spans="1:34" x14ac:dyDescent="0.3">
      <c r="A5" s="31"/>
      <c r="B5" s="706"/>
      <c r="C5" s="706"/>
      <c r="D5" s="706"/>
      <c r="E5" s="706"/>
      <c r="F5" s="706"/>
      <c r="G5" s="706"/>
      <c r="H5" s="706"/>
      <c r="I5" s="706"/>
      <c r="J5" s="706"/>
      <c r="K5" s="706"/>
      <c r="L5" s="706"/>
      <c r="M5" s="706"/>
      <c r="N5" s="706"/>
      <c r="O5" s="706"/>
      <c r="P5" s="706"/>
      <c r="Q5" s="706"/>
      <c r="R5" s="31"/>
      <c r="S5" s="706"/>
      <c r="T5" s="706"/>
      <c r="U5" s="706"/>
      <c r="V5" s="706"/>
      <c r="W5" s="706"/>
      <c r="X5" s="706"/>
      <c r="Y5" s="706"/>
      <c r="Z5" s="706"/>
      <c r="AA5" s="706"/>
      <c r="AB5" s="706"/>
      <c r="AC5" s="706"/>
      <c r="AD5" s="706"/>
      <c r="AE5" s="706"/>
      <c r="AF5" s="706"/>
      <c r="AG5" s="706"/>
      <c r="AH5" s="706"/>
    </row>
    <row r="6" spans="1:34" s="110" customFormat="1" ht="29.25" customHeight="1" x14ac:dyDescent="0.25">
      <c r="A6" s="414"/>
      <c r="B6" s="707" t="s">
        <v>904</v>
      </c>
      <c r="C6" s="707"/>
      <c r="D6" s="707"/>
      <c r="E6" s="707"/>
      <c r="F6" s="707"/>
      <c r="G6" s="708"/>
      <c r="H6" s="109"/>
      <c r="I6" s="109"/>
      <c r="J6" s="109"/>
      <c r="K6" s="709" t="s">
        <v>905</v>
      </c>
      <c r="L6" s="709"/>
      <c r="M6" s="709"/>
      <c r="N6" s="709"/>
      <c r="O6" s="709"/>
      <c r="P6" s="709"/>
      <c r="Q6" s="709"/>
      <c r="R6" s="403"/>
      <c r="S6" s="707" t="s">
        <v>904</v>
      </c>
      <c r="T6" s="707"/>
      <c r="U6" s="707"/>
      <c r="V6" s="707"/>
      <c r="W6" s="707"/>
      <c r="X6" s="708"/>
      <c r="Y6" s="109"/>
      <c r="Z6" s="109"/>
      <c r="AA6" s="109"/>
      <c r="AB6" s="709" t="s">
        <v>905</v>
      </c>
      <c r="AC6" s="709"/>
      <c r="AD6" s="709"/>
      <c r="AE6" s="709"/>
      <c r="AF6" s="709"/>
      <c r="AG6" s="709"/>
      <c r="AH6" s="709"/>
    </row>
    <row r="7" spans="1:34" s="113" customFormat="1" ht="51" customHeight="1" thickBot="1" x14ac:dyDescent="0.3">
      <c r="A7" s="415"/>
      <c r="B7" s="397" t="s">
        <v>906</v>
      </c>
      <c r="C7" s="398" t="s">
        <v>1054</v>
      </c>
      <c r="D7" s="398" t="s">
        <v>1055</v>
      </c>
      <c r="E7" s="398" t="s">
        <v>907</v>
      </c>
      <c r="F7" s="398" t="s">
        <v>908</v>
      </c>
      <c r="G7" s="399" t="s">
        <v>909</v>
      </c>
      <c r="H7" s="111" t="s">
        <v>910</v>
      </c>
      <c r="I7" s="112" t="s">
        <v>321</v>
      </c>
      <c r="J7" s="112"/>
      <c r="K7" s="398" t="s">
        <v>925</v>
      </c>
      <c r="L7" s="398" t="s">
        <v>911</v>
      </c>
      <c r="M7" s="398" t="s">
        <v>912</v>
      </c>
      <c r="N7" s="710" t="s">
        <v>913</v>
      </c>
      <c r="O7" s="710"/>
      <c r="P7" s="398" t="s">
        <v>914</v>
      </c>
      <c r="Q7" s="399" t="s">
        <v>915</v>
      </c>
      <c r="R7" s="404"/>
      <c r="S7" s="397" t="s">
        <v>906</v>
      </c>
      <c r="T7" s="398" t="s">
        <v>1054</v>
      </c>
      <c r="U7" s="398" t="s">
        <v>1055</v>
      </c>
      <c r="V7" s="398" t="s">
        <v>907</v>
      </c>
      <c r="W7" s="398" t="s">
        <v>908</v>
      </c>
      <c r="X7" s="399" t="s">
        <v>909</v>
      </c>
      <c r="Y7" s="111" t="s">
        <v>910</v>
      </c>
      <c r="Z7" s="112" t="s">
        <v>321</v>
      </c>
      <c r="AA7" s="112"/>
      <c r="AB7" s="398" t="s">
        <v>925</v>
      </c>
      <c r="AC7" s="398" t="s">
        <v>911</v>
      </c>
      <c r="AD7" s="398" t="s">
        <v>912</v>
      </c>
      <c r="AE7" s="710" t="s">
        <v>913</v>
      </c>
      <c r="AF7" s="710"/>
      <c r="AG7" s="398" t="s">
        <v>914</v>
      </c>
      <c r="AH7" s="399" t="s">
        <v>915</v>
      </c>
    </row>
    <row r="8" spans="1:34" ht="17.25" customHeight="1" x14ac:dyDescent="0.25">
      <c r="A8" s="31"/>
      <c r="B8" s="411" t="s">
        <v>916</v>
      </c>
      <c r="C8" s="411">
        <v>3.5</v>
      </c>
      <c r="D8" s="411">
        <v>2.46</v>
      </c>
      <c r="E8" s="411">
        <v>2.5</v>
      </c>
      <c r="F8" s="402">
        <f t="shared" ref="F8:F19" si="0">C8/D8</f>
        <v>1.4227642276422765</v>
      </c>
      <c r="G8" s="400" t="str">
        <f t="shared" ref="G8:G19" si="1">IF(F8&lt;E8,"YES","NO")</f>
        <v>YES</v>
      </c>
      <c r="H8" s="114" t="s">
        <v>917</v>
      </c>
      <c r="I8" s="115">
        <f>95*2+55+110</f>
        <v>355</v>
      </c>
      <c r="J8" s="115"/>
      <c r="K8" s="412">
        <f>3.5*2.64</f>
        <v>9.24</v>
      </c>
      <c r="L8" s="412">
        <v>7</v>
      </c>
      <c r="M8" s="412">
        <f t="shared" ref="M8:M19" si="2">I8/K8+L8</f>
        <v>45.419913419913421</v>
      </c>
      <c r="N8" s="413">
        <v>0.2</v>
      </c>
      <c r="O8" s="401">
        <f t="shared" ref="O8:O19" si="3">K8*N8</f>
        <v>1.8480000000000001</v>
      </c>
      <c r="P8" s="411">
        <f>1*0.75</f>
        <v>0.75</v>
      </c>
      <c r="Q8" s="400" t="str">
        <f t="shared" ref="Q8:Q19" si="4">IF(P8&gt;O8,"YES","NO")</f>
        <v>NO</v>
      </c>
      <c r="R8" s="405"/>
      <c r="S8" s="411" t="s">
        <v>916</v>
      </c>
      <c r="T8" s="411">
        <v>3.5</v>
      </c>
      <c r="U8" s="411">
        <v>2.46</v>
      </c>
      <c r="V8" s="411">
        <v>2.5</v>
      </c>
      <c r="W8" s="402">
        <f t="shared" ref="W8:W19" si="5">T8/U8</f>
        <v>1.4227642276422765</v>
      </c>
      <c r="X8" s="400" t="str">
        <f t="shared" ref="X8:X19" si="6">IF(W8&lt;V8,"YES","NO")</f>
        <v>YES</v>
      </c>
      <c r="Y8" s="114" t="s">
        <v>917</v>
      </c>
      <c r="Z8" s="115">
        <f>95*2+55+110</f>
        <v>355</v>
      </c>
      <c r="AA8" s="115"/>
      <c r="AB8" s="412">
        <f>3.5*2.64</f>
        <v>9.24</v>
      </c>
      <c r="AC8" s="412">
        <v>7</v>
      </c>
      <c r="AD8" s="412">
        <f t="shared" ref="AD8:AD19" si="7">Z8/AB8+AC8</f>
        <v>45.419913419913421</v>
      </c>
      <c r="AE8" s="413">
        <v>0.2</v>
      </c>
      <c r="AF8" s="401">
        <f t="shared" ref="AF8:AF19" si="8">AB8*AE8</f>
        <v>1.8480000000000001</v>
      </c>
      <c r="AG8" s="411">
        <f>1*0.75</f>
        <v>0.75</v>
      </c>
      <c r="AH8" s="400" t="str">
        <f t="shared" ref="AH8:AH19" si="9">IF(AG8&gt;AF8,"YES","NO")</f>
        <v>NO</v>
      </c>
    </row>
    <row r="9" spans="1:34" ht="17.25" customHeight="1" x14ac:dyDescent="0.25">
      <c r="A9" s="31"/>
      <c r="B9" s="411" t="s">
        <v>918</v>
      </c>
      <c r="C9" s="411">
        <v>3.5</v>
      </c>
      <c r="D9" s="411">
        <v>2.46</v>
      </c>
      <c r="E9" s="411">
        <v>1.5</v>
      </c>
      <c r="F9" s="402">
        <f t="shared" si="0"/>
        <v>1.4227642276422765</v>
      </c>
      <c r="G9" s="400" t="str">
        <f t="shared" si="1"/>
        <v>YES</v>
      </c>
      <c r="H9" s="117" t="s">
        <v>917</v>
      </c>
      <c r="I9" s="115">
        <f>95*2+55+110</f>
        <v>355</v>
      </c>
      <c r="J9" s="115"/>
      <c r="K9" s="412">
        <f>3.5*2.64</f>
        <v>9.24</v>
      </c>
      <c r="L9" s="412">
        <v>7</v>
      </c>
      <c r="M9" s="412">
        <f t="shared" si="2"/>
        <v>45.419913419913421</v>
      </c>
      <c r="N9" s="413">
        <v>0.2</v>
      </c>
      <c r="O9" s="401">
        <f t="shared" si="3"/>
        <v>1.8480000000000001</v>
      </c>
      <c r="P9" s="411">
        <f>1*0.75</f>
        <v>0.75</v>
      </c>
      <c r="Q9" s="400" t="str">
        <f t="shared" si="4"/>
        <v>NO</v>
      </c>
      <c r="R9" s="405"/>
      <c r="S9" s="411" t="s">
        <v>918</v>
      </c>
      <c r="T9" s="411">
        <v>3.5</v>
      </c>
      <c r="U9" s="411">
        <v>2.46</v>
      </c>
      <c r="V9" s="411">
        <v>1.5</v>
      </c>
      <c r="W9" s="402">
        <f t="shared" si="5"/>
        <v>1.4227642276422765</v>
      </c>
      <c r="X9" s="400" t="str">
        <f t="shared" si="6"/>
        <v>YES</v>
      </c>
      <c r="Y9" s="117" t="s">
        <v>917</v>
      </c>
      <c r="Z9" s="115">
        <f>95*2+55+110</f>
        <v>355</v>
      </c>
      <c r="AA9" s="115"/>
      <c r="AB9" s="412">
        <f>3.5*2.64</f>
        <v>9.24</v>
      </c>
      <c r="AC9" s="412">
        <v>7</v>
      </c>
      <c r="AD9" s="412">
        <f t="shared" si="7"/>
        <v>45.419913419913421</v>
      </c>
      <c r="AE9" s="413">
        <v>0.2</v>
      </c>
      <c r="AF9" s="401">
        <f t="shared" si="8"/>
        <v>1.8480000000000001</v>
      </c>
      <c r="AG9" s="411">
        <f>1*0.75</f>
        <v>0.75</v>
      </c>
      <c r="AH9" s="400" t="str">
        <f t="shared" si="9"/>
        <v>NO</v>
      </c>
    </row>
    <row r="10" spans="1:34" ht="17.25" customHeight="1" x14ac:dyDescent="0.25">
      <c r="A10" s="31"/>
      <c r="B10" s="411" t="s">
        <v>926</v>
      </c>
      <c r="C10" s="411">
        <v>3.5</v>
      </c>
      <c r="D10" s="411">
        <v>2.46</v>
      </c>
      <c r="E10" s="411">
        <v>1.5</v>
      </c>
      <c r="F10" s="402">
        <f t="shared" si="0"/>
        <v>1.4227642276422765</v>
      </c>
      <c r="G10" s="400" t="str">
        <f t="shared" si="1"/>
        <v>YES</v>
      </c>
      <c r="H10" s="117" t="s">
        <v>919</v>
      </c>
      <c r="I10" s="115">
        <f>95+110+75</f>
        <v>280</v>
      </c>
      <c r="J10" s="115"/>
      <c r="K10" s="412">
        <v>2</v>
      </c>
      <c r="L10" s="412">
        <v>10</v>
      </c>
      <c r="M10" s="412">
        <f t="shared" si="2"/>
        <v>150</v>
      </c>
      <c r="N10" s="413">
        <v>0.25</v>
      </c>
      <c r="O10" s="401">
        <f t="shared" si="3"/>
        <v>0.5</v>
      </c>
      <c r="P10" s="411">
        <f>1*0.75</f>
        <v>0.75</v>
      </c>
      <c r="Q10" s="400" t="str">
        <f t="shared" si="4"/>
        <v>YES</v>
      </c>
      <c r="R10" s="405"/>
      <c r="S10" s="411" t="s">
        <v>926</v>
      </c>
      <c r="T10" s="411">
        <v>3.5</v>
      </c>
      <c r="U10" s="411">
        <v>2.46</v>
      </c>
      <c r="V10" s="411">
        <v>1.5</v>
      </c>
      <c r="W10" s="402">
        <f t="shared" si="5"/>
        <v>1.4227642276422765</v>
      </c>
      <c r="X10" s="400" t="str">
        <f t="shared" si="6"/>
        <v>YES</v>
      </c>
      <c r="Y10" s="117" t="s">
        <v>919</v>
      </c>
      <c r="Z10" s="115">
        <f>95+110+75</f>
        <v>280</v>
      </c>
      <c r="AA10" s="115"/>
      <c r="AB10" s="412">
        <v>2</v>
      </c>
      <c r="AC10" s="412">
        <v>10</v>
      </c>
      <c r="AD10" s="412">
        <f t="shared" si="7"/>
        <v>150</v>
      </c>
      <c r="AE10" s="413">
        <v>0.25</v>
      </c>
      <c r="AF10" s="401">
        <f t="shared" si="8"/>
        <v>0.5</v>
      </c>
      <c r="AG10" s="411">
        <f>1*0.75</f>
        <v>0.75</v>
      </c>
      <c r="AH10" s="400" t="str">
        <f t="shared" si="9"/>
        <v>YES</v>
      </c>
    </row>
    <row r="11" spans="1:34" ht="17.25" customHeight="1" x14ac:dyDescent="0.25">
      <c r="A11" s="31"/>
      <c r="B11" s="411" t="s">
        <v>920</v>
      </c>
      <c r="C11" s="411">
        <v>3.5</v>
      </c>
      <c r="D11" s="411">
        <v>2.46</v>
      </c>
      <c r="E11" s="411">
        <v>1.5</v>
      </c>
      <c r="F11" s="402">
        <f t="shared" si="0"/>
        <v>1.4227642276422765</v>
      </c>
      <c r="G11" s="400" t="str">
        <f t="shared" si="1"/>
        <v>YES</v>
      </c>
      <c r="H11" s="117" t="s">
        <v>921</v>
      </c>
      <c r="I11" s="115">
        <v>130</v>
      </c>
      <c r="J11" s="115"/>
      <c r="K11" s="412">
        <v>3</v>
      </c>
      <c r="L11" s="412">
        <v>10</v>
      </c>
      <c r="M11" s="412">
        <f t="shared" si="2"/>
        <v>53.333333333333336</v>
      </c>
      <c r="N11" s="413">
        <v>0.1</v>
      </c>
      <c r="O11" s="401">
        <f t="shared" si="3"/>
        <v>0.30000000000000004</v>
      </c>
      <c r="P11" s="411">
        <f>1*0.75</f>
        <v>0.75</v>
      </c>
      <c r="Q11" s="400" t="str">
        <f t="shared" si="4"/>
        <v>YES</v>
      </c>
      <c r="R11" s="405"/>
      <c r="S11" s="411" t="s">
        <v>920</v>
      </c>
      <c r="T11" s="411">
        <v>3.5</v>
      </c>
      <c r="U11" s="411">
        <v>2.46</v>
      </c>
      <c r="V11" s="411">
        <v>1.5</v>
      </c>
      <c r="W11" s="402">
        <f t="shared" si="5"/>
        <v>1.4227642276422765</v>
      </c>
      <c r="X11" s="400" t="str">
        <f t="shared" si="6"/>
        <v>YES</v>
      </c>
      <c r="Y11" s="117" t="s">
        <v>921</v>
      </c>
      <c r="Z11" s="115">
        <v>130</v>
      </c>
      <c r="AA11" s="115"/>
      <c r="AB11" s="412">
        <v>3</v>
      </c>
      <c r="AC11" s="412">
        <v>10</v>
      </c>
      <c r="AD11" s="412">
        <f t="shared" si="7"/>
        <v>53.333333333333336</v>
      </c>
      <c r="AE11" s="413">
        <v>0.1</v>
      </c>
      <c r="AF11" s="401">
        <f t="shared" si="8"/>
        <v>0.30000000000000004</v>
      </c>
      <c r="AG11" s="411">
        <f>1*0.75</f>
        <v>0.75</v>
      </c>
      <c r="AH11" s="400" t="str">
        <f t="shared" si="9"/>
        <v>YES</v>
      </c>
    </row>
    <row r="12" spans="1:34" ht="17.25" customHeight="1" thickBot="1" x14ac:dyDescent="0.3">
      <c r="A12" s="31"/>
      <c r="B12" s="411" t="s">
        <v>927</v>
      </c>
      <c r="C12" s="411">
        <v>7.21</v>
      </c>
      <c r="D12" s="411">
        <v>2.46</v>
      </c>
      <c r="E12" s="411">
        <v>5</v>
      </c>
      <c r="F12" s="402">
        <f t="shared" si="0"/>
        <v>2.9308943089430897</v>
      </c>
      <c r="G12" s="400" t="str">
        <f t="shared" si="1"/>
        <v>YES</v>
      </c>
      <c r="H12" s="118" t="s">
        <v>922</v>
      </c>
      <c r="I12" s="115">
        <f>115+95*3+640+710+600+310+320+100+470+55</f>
        <v>3605</v>
      </c>
      <c r="J12" s="115"/>
      <c r="K12" s="412">
        <f>7.21*((3.77+2.53)/2)</f>
        <v>22.711500000000001</v>
      </c>
      <c r="L12" s="412">
        <v>20</v>
      </c>
      <c r="M12" s="412">
        <f t="shared" si="2"/>
        <v>178.73015873015873</v>
      </c>
      <c r="N12" s="413">
        <v>0.2</v>
      </c>
      <c r="O12" s="401">
        <f t="shared" si="3"/>
        <v>4.5423</v>
      </c>
      <c r="P12" s="411">
        <f>1*0.75+1*2.1+0.7*0.75</f>
        <v>3.375</v>
      </c>
      <c r="Q12" s="400" t="str">
        <f t="shared" si="4"/>
        <v>NO</v>
      </c>
      <c r="R12" s="405"/>
      <c r="S12" s="411" t="s">
        <v>927</v>
      </c>
      <c r="T12" s="411">
        <v>7.21</v>
      </c>
      <c r="U12" s="411">
        <v>2.46</v>
      </c>
      <c r="V12" s="411">
        <v>5</v>
      </c>
      <c r="W12" s="402">
        <f t="shared" si="5"/>
        <v>2.9308943089430897</v>
      </c>
      <c r="X12" s="400" t="str">
        <f t="shared" si="6"/>
        <v>YES</v>
      </c>
      <c r="Y12" s="118" t="s">
        <v>922</v>
      </c>
      <c r="Z12" s="115">
        <f>115+95*3+640+710+600+310+320+100+470+55</f>
        <v>3605</v>
      </c>
      <c r="AA12" s="115"/>
      <c r="AB12" s="412">
        <f>7.21*((3.77+2.53)/2)</f>
        <v>22.711500000000001</v>
      </c>
      <c r="AC12" s="412">
        <v>20</v>
      </c>
      <c r="AD12" s="412">
        <f t="shared" si="7"/>
        <v>178.73015873015873</v>
      </c>
      <c r="AE12" s="413">
        <v>0.2</v>
      </c>
      <c r="AF12" s="401">
        <f t="shared" si="8"/>
        <v>4.5423</v>
      </c>
      <c r="AG12" s="411">
        <f>1*0.75+1*2.1+0.7*0.75</f>
        <v>3.375</v>
      </c>
      <c r="AH12" s="400" t="str">
        <f t="shared" si="9"/>
        <v>NO</v>
      </c>
    </row>
    <row r="13" spans="1:34" ht="17.25" customHeight="1" x14ac:dyDescent="0.25">
      <c r="A13" s="31"/>
      <c r="B13" s="411" t="s">
        <v>926</v>
      </c>
      <c r="C13" s="411">
        <v>3.5</v>
      </c>
      <c r="D13" s="411">
        <v>2.46</v>
      </c>
      <c r="E13" s="411">
        <v>1.5</v>
      </c>
      <c r="F13" s="402">
        <f t="shared" si="0"/>
        <v>1.4227642276422765</v>
      </c>
      <c r="G13" s="400" t="str">
        <f t="shared" si="1"/>
        <v>YES</v>
      </c>
      <c r="H13" s="117" t="s">
        <v>919</v>
      </c>
      <c r="I13" s="115">
        <f>95+110+75</f>
        <v>280</v>
      </c>
      <c r="J13" s="115"/>
      <c r="K13" s="412">
        <v>2</v>
      </c>
      <c r="L13" s="412">
        <v>10</v>
      </c>
      <c r="M13" s="412">
        <f t="shared" si="2"/>
        <v>150</v>
      </c>
      <c r="N13" s="413">
        <v>0.25</v>
      </c>
      <c r="O13" s="401">
        <f t="shared" si="3"/>
        <v>0.5</v>
      </c>
      <c r="P13" s="411">
        <f>1*0.75</f>
        <v>0.75</v>
      </c>
      <c r="Q13" s="400" t="str">
        <f t="shared" si="4"/>
        <v>YES</v>
      </c>
      <c r="R13" s="405"/>
      <c r="S13" s="411" t="s">
        <v>926</v>
      </c>
      <c r="T13" s="411">
        <v>3.5</v>
      </c>
      <c r="U13" s="411">
        <v>2.46</v>
      </c>
      <c r="V13" s="411">
        <v>1.5</v>
      </c>
      <c r="W13" s="402">
        <f t="shared" si="5"/>
        <v>1.4227642276422765</v>
      </c>
      <c r="X13" s="400" t="str">
        <f t="shared" si="6"/>
        <v>YES</v>
      </c>
      <c r="Y13" s="117" t="s">
        <v>919</v>
      </c>
      <c r="Z13" s="115">
        <f>95+110+75</f>
        <v>280</v>
      </c>
      <c r="AA13" s="115"/>
      <c r="AB13" s="412">
        <v>2</v>
      </c>
      <c r="AC13" s="412">
        <v>10</v>
      </c>
      <c r="AD13" s="412">
        <f t="shared" si="7"/>
        <v>150</v>
      </c>
      <c r="AE13" s="413">
        <v>0.25</v>
      </c>
      <c r="AF13" s="401">
        <f t="shared" si="8"/>
        <v>0.5</v>
      </c>
      <c r="AG13" s="411">
        <f>1*0.75</f>
        <v>0.75</v>
      </c>
      <c r="AH13" s="400" t="str">
        <f t="shared" si="9"/>
        <v>YES</v>
      </c>
    </row>
    <row r="14" spans="1:34" ht="17.25" customHeight="1" x14ac:dyDescent="0.25">
      <c r="A14" s="31"/>
      <c r="B14" s="411" t="s">
        <v>920</v>
      </c>
      <c r="C14" s="411">
        <v>3.5</v>
      </c>
      <c r="D14" s="411">
        <v>2.46</v>
      </c>
      <c r="E14" s="411">
        <v>1.5</v>
      </c>
      <c r="F14" s="402">
        <f t="shared" si="0"/>
        <v>1.4227642276422765</v>
      </c>
      <c r="G14" s="400" t="str">
        <f t="shared" si="1"/>
        <v>YES</v>
      </c>
      <c r="H14" s="117" t="s">
        <v>921</v>
      </c>
      <c r="I14" s="115">
        <v>130</v>
      </c>
      <c r="J14" s="115"/>
      <c r="K14" s="412">
        <v>3</v>
      </c>
      <c r="L14" s="412">
        <v>10</v>
      </c>
      <c r="M14" s="412">
        <f t="shared" si="2"/>
        <v>53.333333333333336</v>
      </c>
      <c r="N14" s="413">
        <v>0.1</v>
      </c>
      <c r="O14" s="401">
        <f t="shared" si="3"/>
        <v>0.30000000000000004</v>
      </c>
      <c r="P14" s="411">
        <f>1*0.75</f>
        <v>0.75</v>
      </c>
      <c r="Q14" s="400" t="str">
        <f t="shared" si="4"/>
        <v>YES</v>
      </c>
      <c r="R14" s="405"/>
      <c r="S14" s="411" t="s">
        <v>920</v>
      </c>
      <c r="T14" s="411">
        <v>3.5</v>
      </c>
      <c r="U14" s="411">
        <v>2.46</v>
      </c>
      <c r="V14" s="411">
        <v>1.5</v>
      </c>
      <c r="W14" s="402">
        <f t="shared" si="5"/>
        <v>1.4227642276422765</v>
      </c>
      <c r="X14" s="400" t="str">
        <f t="shared" si="6"/>
        <v>YES</v>
      </c>
      <c r="Y14" s="117" t="s">
        <v>921</v>
      </c>
      <c r="Z14" s="115">
        <v>130</v>
      </c>
      <c r="AA14" s="115"/>
      <c r="AB14" s="412">
        <v>3</v>
      </c>
      <c r="AC14" s="412">
        <v>10</v>
      </c>
      <c r="AD14" s="412">
        <f t="shared" si="7"/>
        <v>53.333333333333336</v>
      </c>
      <c r="AE14" s="413">
        <v>0.1</v>
      </c>
      <c r="AF14" s="401">
        <f t="shared" si="8"/>
        <v>0.30000000000000004</v>
      </c>
      <c r="AG14" s="411">
        <f>1*0.75</f>
        <v>0.75</v>
      </c>
      <c r="AH14" s="400" t="str">
        <f t="shared" si="9"/>
        <v>YES</v>
      </c>
    </row>
    <row r="15" spans="1:34" ht="17.25" customHeight="1" thickBot="1" x14ac:dyDescent="0.3">
      <c r="A15" s="31"/>
      <c r="B15" s="411" t="s">
        <v>927</v>
      </c>
      <c r="C15" s="411">
        <v>7.21</v>
      </c>
      <c r="D15" s="411">
        <v>2.46</v>
      </c>
      <c r="E15" s="411">
        <v>5</v>
      </c>
      <c r="F15" s="402">
        <f t="shared" si="0"/>
        <v>2.9308943089430897</v>
      </c>
      <c r="G15" s="400" t="str">
        <f t="shared" si="1"/>
        <v>YES</v>
      </c>
      <c r="H15" s="118" t="s">
        <v>922</v>
      </c>
      <c r="I15" s="115">
        <f>115+95*3+640+710+600+310+320+100+470+55</f>
        <v>3605</v>
      </c>
      <c r="J15" s="115"/>
      <c r="K15" s="412">
        <f>7.21*((3.77+2.53)/2)</f>
        <v>22.711500000000001</v>
      </c>
      <c r="L15" s="412">
        <v>20</v>
      </c>
      <c r="M15" s="412">
        <f t="shared" si="2"/>
        <v>178.73015873015873</v>
      </c>
      <c r="N15" s="413">
        <v>0.2</v>
      </c>
      <c r="O15" s="401">
        <f t="shared" si="3"/>
        <v>4.5423</v>
      </c>
      <c r="P15" s="411">
        <f>1*0.75+1*2.1+0.7*0.75</f>
        <v>3.375</v>
      </c>
      <c r="Q15" s="400" t="str">
        <f t="shared" si="4"/>
        <v>NO</v>
      </c>
      <c r="R15" s="405"/>
      <c r="S15" s="411" t="s">
        <v>927</v>
      </c>
      <c r="T15" s="411">
        <v>7.21</v>
      </c>
      <c r="U15" s="411">
        <v>2.46</v>
      </c>
      <c r="V15" s="411">
        <v>5</v>
      </c>
      <c r="W15" s="402">
        <f t="shared" si="5"/>
        <v>2.9308943089430897</v>
      </c>
      <c r="X15" s="400" t="str">
        <f t="shared" si="6"/>
        <v>YES</v>
      </c>
      <c r="Y15" s="118" t="s">
        <v>922</v>
      </c>
      <c r="Z15" s="115">
        <f>115+95*3+640+710+600+310+320+100+470+55</f>
        <v>3605</v>
      </c>
      <c r="AA15" s="115"/>
      <c r="AB15" s="412">
        <f>7.21*((3.77+2.53)/2)</f>
        <v>22.711500000000001</v>
      </c>
      <c r="AC15" s="412">
        <v>20</v>
      </c>
      <c r="AD15" s="412">
        <f t="shared" si="7"/>
        <v>178.73015873015873</v>
      </c>
      <c r="AE15" s="413">
        <v>0.2</v>
      </c>
      <c r="AF15" s="401">
        <f t="shared" si="8"/>
        <v>4.5423</v>
      </c>
      <c r="AG15" s="411">
        <f>1*0.75+1*2.1+0.7*0.75</f>
        <v>3.375</v>
      </c>
      <c r="AH15" s="400" t="str">
        <f t="shared" si="9"/>
        <v>NO</v>
      </c>
    </row>
    <row r="16" spans="1:34" ht="17.25" customHeight="1" thickBot="1" x14ac:dyDescent="0.3">
      <c r="A16" s="31"/>
      <c r="B16" s="411" t="s">
        <v>927</v>
      </c>
      <c r="C16" s="411">
        <v>7.21</v>
      </c>
      <c r="D16" s="411">
        <v>2.46</v>
      </c>
      <c r="E16" s="411">
        <v>5</v>
      </c>
      <c r="F16" s="402">
        <f t="shared" si="0"/>
        <v>2.9308943089430897</v>
      </c>
      <c r="G16" s="400" t="str">
        <f t="shared" si="1"/>
        <v>YES</v>
      </c>
      <c r="H16" s="118" t="s">
        <v>922</v>
      </c>
      <c r="I16" s="115">
        <f>115+95*3+640+710+600+310+320+100+470+55</f>
        <v>3605</v>
      </c>
      <c r="J16" s="115"/>
      <c r="K16" s="412">
        <f>7.21*((3.77+2.53)/2)</f>
        <v>22.711500000000001</v>
      </c>
      <c r="L16" s="412">
        <v>20</v>
      </c>
      <c r="M16" s="412">
        <f t="shared" si="2"/>
        <v>178.73015873015873</v>
      </c>
      <c r="N16" s="413">
        <v>0.2</v>
      </c>
      <c r="O16" s="401">
        <f t="shared" si="3"/>
        <v>4.5423</v>
      </c>
      <c r="P16" s="411">
        <f>1*0.75+1*2.1+0.7*0.75</f>
        <v>3.375</v>
      </c>
      <c r="Q16" s="400" t="str">
        <f t="shared" si="4"/>
        <v>NO</v>
      </c>
      <c r="R16" s="405"/>
      <c r="S16" s="411" t="s">
        <v>927</v>
      </c>
      <c r="T16" s="411">
        <v>7.21</v>
      </c>
      <c r="U16" s="411">
        <v>2.46</v>
      </c>
      <c r="V16" s="411">
        <v>5</v>
      </c>
      <c r="W16" s="402">
        <f t="shared" si="5"/>
        <v>2.9308943089430897</v>
      </c>
      <c r="X16" s="400" t="str">
        <f t="shared" si="6"/>
        <v>YES</v>
      </c>
      <c r="Y16" s="118" t="s">
        <v>922</v>
      </c>
      <c r="Z16" s="115">
        <f>115+95*3+640+710+600+310+320+100+470+55</f>
        <v>3605</v>
      </c>
      <c r="AA16" s="115"/>
      <c r="AB16" s="412">
        <f>7.21*((3.77+2.53)/2)</f>
        <v>22.711500000000001</v>
      </c>
      <c r="AC16" s="412">
        <v>20</v>
      </c>
      <c r="AD16" s="412">
        <f t="shared" si="7"/>
        <v>178.73015873015873</v>
      </c>
      <c r="AE16" s="413">
        <v>0.2</v>
      </c>
      <c r="AF16" s="401">
        <f t="shared" si="8"/>
        <v>4.5423</v>
      </c>
      <c r="AG16" s="411">
        <f>1*0.75+1*2.1+0.7*0.75</f>
        <v>3.375</v>
      </c>
      <c r="AH16" s="400" t="str">
        <f t="shared" si="9"/>
        <v>NO</v>
      </c>
    </row>
    <row r="17" spans="1:34" ht="17.25" customHeight="1" x14ac:dyDescent="0.25">
      <c r="A17" s="31"/>
      <c r="B17" s="411" t="s">
        <v>926</v>
      </c>
      <c r="C17" s="411">
        <v>3.5</v>
      </c>
      <c r="D17" s="411">
        <v>2.46</v>
      </c>
      <c r="E17" s="411">
        <v>1.5</v>
      </c>
      <c r="F17" s="402">
        <f t="shared" si="0"/>
        <v>1.4227642276422765</v>
      </c>
      <c r="G17" s="400" t="str">
        <f t="shared" si="1"/>
        <v>YES</v>
      </c>
      <c r="H17" s="117" t="s">
        <v>919</v>
      </c>
      <c r="I17" s="115">
        <f>95+110+75</f>
        <v>280</v>
      </c>
      <c r="J17" s="115"/>
      <c r="K17" s="412">
        <v>2</v>
      </c>
      <c r="L17" s="412">
        <v>10</v>
      </c>
      <c r="M17" s="412">
        <f t="shared" si="2"/>
        <v>150</v>
      </c>
      <c r="N17" s="413">
        <v>0.25</v>
      </c>
      <c r="O17" s="401">
        <f t="shared" si="3"/>
        <v>0.5</v>
      </c>
      <c r="P17" s="411">
        <f>1*0.75</f>
        <v>0.75</v>
      </c>
      <c r="Q17" s="400" t="str">
        <f t="shared" si="4"/>
        <v>YES</v>
      </c>
      <c r="R17" s="405"/>
      <c r="S17" s="411" t="s">
        <v>926</v>
      </c>
      <c r="T17" s="411">
        <v>3.5</v>
      </c>
      <c r="U17" s="411">
        <v>2.46</v>
      </c>
      <c r="V17" s="411">
        <v>1.5</v>
      </c>
      <c r="W17" s="402">
        <f t="shared" si="5"/>
        <v>1.4227642276422765</v>
      </c>
      <c r="X17" s="400" t="str">
        <f t="shared" si="6"/>
        <v>YES</v>
      </c>
      <c r="Y17" s="117" t="s">
        <v>919</v>
      </c>
      <c r="Z17" s="115">
        <f>95+110+75</f>
        <v>280</v>
      </c>
      <c r="AA17" s="115"/>
      <c r="AB17" s="412">
        <v>2</v>
      </c>
      <c r="AC17" s="412">
        <v>10</v>
      </c>
      <c r="AD17" s="412">
        <f t="shared" si="7"/>
        <v>150</v>
      </c>
      <c r="AE17" s="413">
        <v>0.25</v>
      </c>
      <c r="AF17" s="401">
        <f t="shared" si="8"/>
        <v>0.5</v>
      </c>
      <c r="AG17" s="411">
        <f>1*0.75</f>
        <v>0.75</v>
      </c>
      <c r="AH17" s="400" t="str">
        <f t="shared" si="9"/>
        <v>YES</v>
      </c>
    </row>
    <row r="18" spans="1:34" ht="17.25" customHeight="1" x14ac:dyDescent="0.25">
      <c r="A18" s="31"/>
      <c r="B18" s="411" t="s">
        <v>920</v>
      </c>
      <c r="C18" s="411">
        <v>3.5</v>
      </c>
      <c r="D18" s="411">
        <v>2.46</v>
      </c>
      <c r="E18" s="411">
        <v>1.5</v>
      </c>
      <c r="F18" s="402">
        <f t="shared" si="0"/>
        <v>1.4227642276422765</v>
      </c>
      <c r="G18" s="400" t="str">
        <f t="shared" si="1"/>
        <v>YES</v>
      </c>
      <c r="H18" s="117" t="s">
        <v>921</v>
      </c>
      <c r="I18" s="115">
        <v>130</v>
      </c>
      <c r="J18" s="115"/>
      <c r="K18" s="412">
        <v>3</v>
      </c>
      <c r="L18" s="412">
        <v>10</v>
      </c>
      <c r="M18" s="412">
        <f t="shared" si="2"/>
        <v>53.333333333333336</v>
      </c>
      <c r="N18" s="413">
        <v>0.1</v>
      </c>
      <c r="O18" s="401">
        <f t="shared" si="3"/>
        <v>0.30000000000000004</v>
      </c>
      <c r="P18" s="411">
        <f>1*0.75</f>
        <v>0.75</v>
      </c>
      <c r="Q18" s="400" t="str">
        <f t="shared" si="4"/>
        <v>YES</v>
      </c>
      <c r="R18" s="405"/>
      <c r="S18" s="411" t="s">
        <v>920</v>
      </c>
      <c r="T18" s="411">
        <v>3.5</v>
      </c>
      <c r="U18" s="411">
        <v>2.46</v>
      </c>
      <c r="V18" s="411">
        <v>1.5</v>
      </c>
      <c r="W18" s="402">
        <f t="shared" si="5"/>
        <v>1.4227642276422765</v>
      </c>
      <c r="X18" s="400" t="str">
        <f t="shared" si="6"/>
        <v>YES</v>
      </c>
      <c r="Y18" s="117" t="s">
        <v>921</v>
      </c>
      <c r="Z18" s="115">
        <v>130</v>
      </c>
      <c r="AA18" s="115"/>
      <c r="AB18" s="412">
        <v>3</v>
      </c>
      <c r="AC18" s="412">
        <v>10</v>
      </c>
      <c r="AD18" s="412">
        <f t="shared" si="7"/>
        <v>53.333333333333336</v>
      </c>
      <c r="AE18" s="413">
        <v>0.1</v>
      </c>
      <c r="AF18" s="401">
        <f t="shared" si="8"/>
        <v>0.30000000000000004</v>
      </c>
      <c r="AG18" s="411">
        <f>1*0.75</f>
        <v>0.75</v>
      </c>
      <c r="AH18" s="400" t="str">
        <f t="shared" si="9"/>
        <v>YES</v>
      </c>
    </row>
    <row r="19" spans="1:34" ht="17.25" customHeight="1" thickBot="1" x14ac:dyDescent="0.3">
      <c r="A19" s="31"/>
      <c r="B19" s="411" t="s">
        <v>927</v>
      </c>
      <c r="C19" s="411">
        <v>7.21</v>
      </c>
      <c r="D19" s="411">
        <v>2.46</v>
      </c>
      <c r="E19" s="411">
        <v>5</v>
      </c>
      <c r="F19" s="402">
        <f t="shared" si="0"/>
        <v>2.9308943089430897</v>
      </c>
      <c r="G19" s="400" t="str">
        <f t="shared" si="1"/>
        <v>YES</v>
      </c>
      <c r="H19" s="118" t="s">
        <v>922</v>
      </c>
      <c r="I19" s="115">
        <f>115+95*3+640+710+600+310+320+100+470+55</f>
        <v>3605</v>
      </c>
      <c r="J19" s="115"/>
      <c r="K19" s="412">
        <f>7.21*((3.77+2.53)/2)</f>
        <v>22.711500000000001</v>
      </c>
      <c r="L19" s="412">
        <v>20</v>
      </c>
      <c r="M19" s="412">
        <f t="shared" si="2"/>
        <v>178.73015873015873</v>
      </c>
      <c r="N19" s="413">
        <v>0.2</v>
      </c>
      <c r="O19" s="401">
        <f t="shared" si="3"/>
        <v>4.5423</v>
      </c>
      <c r="P19" s="411">
        <f>1*0.75+1*2.1+0.7*0.75</f>
        <v>3.375</v>
      </c>
      <c r="Q19" s="400" t="str">
        <f t="shared" si="4"/>
        <v>NO</v>
      </c>
      <c r="R19" s="405"/>
      <c r="S19" s="411" t="s">
        <v>927</v>
      </c>
      <c r="T19" s="411">
        <v>7.21</v>
      </c>
      <c r="U19" s="411">
        <v>2.46</v>
      </c>
      <c r="V19" s="411">
        <v>5</v>
      </c>
      <c r="W19" s="402">
        <f t="shared" si="5"/>
        <v>2.9308943089430897</v>
      </c>
      <c r="X19" s="400" t="str">
        <f t="shared" si="6"/>
        <v>YES</v>
      </c>
      <c r="Y19" s="118" t="s">
        <v>922</v>
      </c>
      <c r="Z19" s="115">
        <f>115+95*3+640+710+600+310+320+100+470+55</f>
        <v>3605</v>
      </c>
      <c r="AA19" s="115"/>
      <c r="AB19" s="412">
        <f>7.21*((3.77+2.53)/2)</f>
        <v>22.711500000000001</v>
      </c>
      <c r="AC19" s="412">
        <v>20</v>
      </c>
      <c r="AD19" s="412">
        <f t="shared" si="7"/>
        <v>178.73015873015873</v>
      </c>
      <c r="AE19" s="413">
        <v>0.2</v>
      </c>
      <c r="AF19" s="401">
        <f t="shared" si="8"/>
        <v>4.5423</v>
      </c>
      <c r="AG19" s="411">
        <f>1*0.75+1*2.1+0.7*0.75</f>
        <v>3.375</v>
      </c>
      <c r="AH19" s="400" t="str">
        <f t="shared" si="9"/>
        <v>NO</v>
      </c>
    </row>
    <row r="20" spans="1:34" ht="15" x14ac:dyDescent="0.25">
      <c r="A20" s="31"/>
      <c r="B20" s="703" t="s">
        <v>923</v>
      </c>
      <c r="C20" s="703"/>
      <c r="D20" s="703"/>
      <c r="E20" s="703"/>
      <c r="F20" s="703"/>
      <c r="G20" s="116"/>
      <c r="H20" s="704" t="s">
        <v>924</v>
      </c>
      <c r="I20" s="704"/>
      <c r="J20" s="704"/>
      <c r="K20" s="704"/>
      <c r="L20" s="704"/>
      <c r="M20" s="704"/>
      <c r="N20" s="704"/>
      <c r="O20" s="704"/>
      <c r="P20" s="704"/>
      <c r="Q20" s="116"/>
      <c r="R20" s="31"/>
      <c r="S20" s="703" t="s">
        <v>923</v>
      </c>
      <c r="T20" s="703"/>
      <c r="U20" s="703"/>
      <c r="V20" s="703"/>
      <c r="W20" s="703"/>
      <c r="X20" s="116"/>
      <c r="Y20" s="704" t="s">
        <v>924</v>
      </c>
      <c r="Z20" s="704"/>
      <c r="AA20" s="704"/>
      <c r="AB20" s="704"/>
      <c r="AC20" s="704"/>
      <c r="AD20" s="704"/>
      <c r="AE20" s="704"/>
      <c r="AF20" s="704"/>
      <c r="AG20" s="704"/>
      <c r="AH20" s="116"/>
    </row>
    <row r="21" spans="1:34" s="31" customFormat="1" ht="15" x14ac:dyDescent="0.25">
      <c r="B21" s="406"/>
      <c r="C21" s="407"/>
      <c r="D21" s="408"/>
      <c r="E21" s="408"/>
      <c r="F21" s="408"/>
      <c r="H21" s="409"/>
      <c r="I21" s="410"/>
      <c r="J21" s="408"/>
      <c r="K21" s="408"/>
      <c r="L21" s="408"/>
      <c r="M21" s="408"/>
      <c r="N21" s="406"/>
      <c r="O21" s="408"/>
      <c r="P21" s="408"/>
      <c r="S21" s="406"/>
      <c r="T21" s="407"/>
      <c r="U21" s="408"/>
      <c r="V21" s="408"/>
      <c r="W21" s="408"/>
      <c r="Y21" s="409"/>
      <c r="Z21" s="410"/>
      <c r="AA21" s="408"/>
      <c r="AB21" s="408"/>
      <c r="AC21" s="408"/>
      <c r="AD21" s="408"/>
      <c r="AE21" s="406"/>
      <c r="AF21" s="408"/>
      <c r="AG21" s="408"/>
    </row>
  </sheetData>
  <sheetProtection algorithmName="SHA-512" hashValue="q/xuAo1HAlv6lkHdWkjxh/VE5FlCdw4FYdlce3xa/SsQw0fzuBBAAvjThag1SDWZ6DFlvZXixF0eNnqp1VpRbA==" saltValue="4xu2+JOB8JRI9WLC0aSY/A==" spinCount="100000" sheet="1" objects="1" scenarios="1"/>
  <mergeCells count="12">
    <mergeCell ref="S20:W20"/>
    <mergeCell ref="Y20:AG20"/>
    <mergeCell ref="B4:Q5"/>
    <mergeCell ref="S4:AH5"/>
    <mergeCell ref="S6:X6"/>
    <mergeCell ref="AB6:AH6"/>
    <mergeCell ref="AE7:AF7"/>
    <mergeCell ref="B6:G6"/>
    <mergeCell ref="K6:Q6"/>
    <mergeCell ref="N7:O7"/>
    <mergeCell ref="B20:F20"/>
    <mergeCell ref="H20:P20"/>
  </mergeCells>
  <conditionalFormatting sqref="Q8">
    <cfRule type="containsText" dxfId="103" priority="32" operator="containsText" text="NO">
      <formula>NOT(ISERROR(SEARCH("NO",Q8)))</formula>
    </cfRule>
  </conditionalFormatting>
  <conditionalFormatting sqref="Q9">
    <cfRule type="containsText" dxfId="102" priority="31" operator="containsText" text="NO">
      <formula>NOT(ISERROR(SEARCH("NO",Q9)))</formula>
    </cfRule>
  </conditionalFormatting>
  <conditionalFormatting sqref="Q17">
    <cfRule type="containsText" dxfId="101" priority="30" operator="containsText" text="NO">
      <formula>NOT(ISERROR(SEARCH("NO",Q17)))</formula>
    </cfRule>
  </conditionalFormatting>
  <conditionalFormatting sqref="Q18">
    <cfRule type="containsText" dxfId="100" priority="29" operator="containsText" text="NO">
      <formula>NOT(ISERROR(SEARCH("NO",Q18)))</formula>
    </cfRule>
  </conditionalFormatting>
  <conditionalFormatting sqref="Q19">
    <cfRule type="containsText" dxfId="99" priority="28" operator="containsText" text="NO">
      <formula>NOT(ISERROR(SEARCH("NO",Q19)))</formula>
    </cfRule>
  </conditionalFormatting>
  <conditionalFormatting sqref="G8:G9 G17:G19">
    <cfRule type="containsText" dxfId="98" priority="27" operator="containsText" text="NO">
      <formula>NOT(ISERROR(SEARCH("NO",G8)))</formula>
    </cfRule>
  </conditionalFormatting>
  <conditionalFormatting sqref="Q10">
    <cfRule type="containsText" dxfId="97" priority="26" operator="containsText" text="NO">
      <formula>NOT(ISERROR(SEARCH("NO",Q10)))</formula>
    </cfRule>
  </conditionalFormatting>
  <conditionalFormatting sqref="Q11">
    <cfRule type="containsText" dxfId="96" priority="25" operator="containsText" text="NO">
      <formula>NOT(ISERROR(SEARCH("NO",Q11)))</formula>
    </cfRule>
  </conditionalFormatting>
  <conditionalFormatting sqref="Q16">
    <cfRule type="containsText" dxfId="95" priority="24" operator="containsText" text="NO">
      <formula>NOT(ISERROR(SEARCH("NO",Q16)))</formula>
    </cfRule>
  </conditionalFormatting>
  <conditionalFormatting sqref="G10:G11 G16">
    <cfRule type="containsText" dxfId="94" priority="23" operator="containsText" text="NO">
      <formula>NOT(ISERROR(SEARCH("NO",G10)))</formula>
    </cfRule>
  </conditionalFormatting>
  <conditionalFormatting sqref="Q13">
    <cfRule type="containsText" dxfId="93" priority="22" operator="containsText" text="NO">
      <formula>NOT(ISERROR(SEARCH("NO",Q13)))</formula>
    </cfRule>
  </conditionalFormatting>
  <conditionalFormatting sqref="Q14">
    <cfRule type="containsText" dxfId="92" priority="21" operator="containsText" text="NO">
      <formula>NOT(ISERROR(SEARCH("NO",Q14)))</formula>
    </cfRule>
  </conditionalFormatting>
  <conditionalFormatting sqref="Q15">
    <cfRule type="containsText" dxfId="91" priority="20" operator="containsText" text="NO">
      <formula>NOT(ISERROR(SEARCH("NO",Q15)))</formula>
    </cfRule>
  </conditionalFormatting>
  <conditionalFormatting sqref="G13:G15">
    <cfRule type="containsText" dxfId="90" priority="19" operator="containsText" text="NO">
      <formula>NOT(ISERROR(SEARCH("NO",G13)))</formula>
    </cfRule>
  </conditionalFormatting>
  <conditionalFormatting sqref="Q12">
    <cfRule type="containsText" dxfId="89" priority="18" operator="containsText" text="NO">
      <formula>NOT(ISERROR(SEARCH("NO",Q12)))</formula>
    </cfRule>
  </conditionalFormatting>
  <conditionalFormatting sqref="G12">
    <cfRule type="containsText" dxfId="88" priority="17" operator="containsText" text="NO">
      <formula>NOT(ISERROR(SEARCH("NO",G12)))</formula>
    </cfRule>
  </conditionalFormatting>
  <conditionalFormatting sqref="AH8">
    <cfRule type="containsText" dxfId="87" priority="16" operator="containsText" text="NO">
      <formula>NOT(ISERROR(SEARCH("NO",AH8)))</formula>
    </cfRule>
  </conditionalFormatting>
  <conditionalFormatting sqref="AH9">
    <cfRule type="containsText" dxfId="86" priority="15" operator="containsText" text="NO">
      <formula>NOT(ISERROR(SEARCH("NO",AH9)))</formula>
    </cfRule>
  </conditionalFormatting>
  <conditionalFormatting sqref="AH17">
    <cfRule type="containsText" dxfId="85" priority="14" operator="containsText" text="NO">
      <formula>NOT(ISERROR(SEARCH("NO",AH17)))</formula>
    </cfRule>
  </conditionalFormatting>
  <conditionalFormatting sqref="AH18">
    <cfRule type="containsText" dxfId="84" priority="13" operator="containsText" text="NO">
      <formula>NOT(ISERROR(SEARCH("NO",AH18)))</formula>
    </cfRule>
  </conditionalFormatting>
  <conditionalFormatting sqref="AH19">
    <cfRule type="containsText" dxfId="83" priority="12" operator="containsText" text="NO">
      <formula>NOT(ISERROR(SEARCH("NO",AH19)))</formula>
    </cfRule>
  </conditionalFormatting>
  <conditionalFormatting sqref="X8:X9 X17:X19">
    <cfRule type="containsText" dxfId="82" priority="11" operator="containsText" text="NO">
      <formula>NOT(ISERROR(SEARCH("NO",X8)))</formula>
    </cfRule>
  </conditionalFormatting>
  <conditionalFormatting sqref="AH10">
    <cfRule type="containsText" dxfId="81" priority="10" operator="containsText" text="NO">
      <formula>NOT(ISERROR(SEARCH("NO",AH10)))</formula>
    </cfRule>
  </conditionalFormatting>
  <conditionalFormatting sqref="AH11">
    <cfRule type="containsText" dxfId="80" priority="9" operator="containsText" text="NO">
      <formula>NOT(ISERROR(SEARCH("NO",AH11)))</formula>
    </cfRule>
  </conditionalFormatting>
  <conditionalFormatting sqref="AH16">
    <cfRule type="containsText" dxfId="79" priority="8" operator="containsText" text="NO">
      <formula>NOT(ISERROR(SEARCH("NO",AH16)))</formula>
    </cfRule>
  </conditionalFormatting>
  <conditionalFormatting sqref="X10:X11 X16">
    <cfRule type="containsText" dxfId="78" priority="7" operator="containsText" text="NO">
      <formula>NOT(ISERROR(SEARCH("NO",X10)))</formula>
    </cfRule>
  </conditionalFormatting>
  <conditionalFormatting sqref="AH13">
    <cfRule type="containsText" dxfId="77" priority="6" operator="containsText" text="NO">
      <formula>NOT(ISERROR(SEARCH("NO",AH13)))</formula>
    </cfRule>
  </conditionalFormatting>
  <conditionalFormatting sqref="AH14">
    <cfRule type="containsText" dxfId="76" priority="5" operator="containsText" text="NO">
      <formula>NOT(ISERROR(SEARCH("NO",AH14)))</formula>
    </cfRule>
  </conditionalFormatting>
  <conditionalFormatting sqref="AH15">
    <cfRule type="containsText" dxfId="75" priority="4" operator="containsText" text="NO">
      <formula>NOT(ISERROR(SEARCH("NO",AH15)))</formula>
    </cfRule>
  </conditionalFormatting>
  <conditionalFormatting sqref="X13:X15">
    <cfRule type="containsText" dxfId="74" priority="3" operator="containsText" text="NO">
      <formula>NOT(ISERROR(SEARCH("NO",X13)))</formula>
    </cfRule>
  </conditionalFormatting>
  <conditionalFormatting sqref="AH12">
    <cfRule type="containsText" dxfId="73" priority="2" operator="containsText" text="NO">
      <formula>NOT(ISERROR(SEARCH("NO",AH12)))</formula>
    </cfRule>
  </conditionalFormatting>
  <conditionalFormatting sqref="X12">
    <cfRule type="containsText" dxfId="72" priority="1" operator="containsText" text="NO">
      <formula>NOT(ISERROR(SEARCH("NO",X12)))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How to use the Checklist</vt:lpstr>
      <vt:lpstr>Checklist </vt:lpstr>
      <vt:lpstr>Design Review</vt:lpstr>
      <vt:lpstr>Construction Review</vt:lpstr>
      <vt:lpstr>WWR Calculator</vt:lpstr>
      <vt:lpstr>AASF Calculator</vt:lpstr>
      <vt:lpstr>Natural Ventilation Calculator</vt:lpstr>
      <vt:lpstr>U Value Calculator</vt:lpstr>
      <vt:lpstr>Glass Properties Calculator</vt:lpstr>
      <vt:lpstr>COP Calculator</vt:lpstr>
      <vt:lpstr>Heating Efficiency Calculator</vt:lpstr>
      <vt:lpstr>CAudit_Ostatus_tbl</vt:lpstr>
      <vt:lpstr>Combinedoverhanglist</vt:lpstr>
      <vt:lpstr>hemispherelist</vt:lpstr>
      <vt:lpstr>HorizontalOverhanglist</vt:lpstr>
      <vt:lpstr>latitudelist</vt:lpstr>
      <vt:lpstr>materialnames</vt:lpstr>
      <vt:lpstr>materialtable</vt:lpstr>
      <vt:lpstr>nno_document_construction_status</vt:lpstr>
      <vt:lpstr>nno_overall_construction_status</vt:lpstr>
      <vt:lpstr>nno_overall_design_status</vt:lpstr>
      <vt:lpstr>Verticaloverhanglist</vt:lpstr>
      <vt:lpstr>windoworientationlist</vt:lpstr>
    </vt:vector>
  </TitlesOfParts>
  <Company>The World Bank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Autif Mohammed Sayyed</dc:creator>
  <cp:lastModifiedBy>Natasha Bredeson La Branche</cp:lastModifiedBy>
  <cp:lastPrinted>2015-10-15T18:58:51Z</cp:lastPrinted>
  <dcterms:created xsi:type="dcterms:W3CDTF">2015-03-03T05:14:52Z</dcterms:created>
  <dcterms:modified xsi:type="dcterms:W3CDTF">2016-04-20T17:27:54Z</dcterms:modified>
</cp:coreProperties>
</file>